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C:\Users\wilson89\Desktop\"/>
    </mc:Choice>
  </mc:AlternateContent>
  <xr:revisionPtr revIDLastSave="0" documentId="8_{A1BA9D31-6F33-43F9-9A01-67D3D5837FFC}" xr6:coauthVersionLast="47" xr6:coauthVersionMax="47" xr10:uidLastSave="{00000000-0000-0000-0000-000000000000}"/>
  <workbookProtection workbookAlgorithmName="SHA-512" workbookHashValue="Vpqq9pKDuNOZQZvI4P9mOfzPOPhe4DfHoboAbZerX2sRtiFKDg6FQxPMJNywASDLTIigD5s+NyZSRhbR0s0geQ==" workbookSaltValue="6KfEjaxzjk9qpAUwczso1g==" workbookSpinCount="100000" lockStructure="1"/>
  <bookViews>
    <workbookView xWindow="29580" yWindow="780" windowWidth="21600" windowHeight="11385" xr2:uid="{00000000-000D-0000-FFFF-FFFF00000000}"/>
  </bookViews>
  <sheets>
    <sheet name="Plan of Study" sheetId="1" r:id="rId1"/>
    <sheet name="PRINTABLE" sheetId="4" r:id="rId2"/>
    <sheet name="Courses-Degrees" sheetId="3" state="hidden" r:id="rId3"/>
    <sheet name="Messages" sheetId="6" state="hidden" r:id="rId4"/>
    <sheet name="Pull-Down Lists" sheetId="2" state="hidden" r:id="rId5"/>
    <sheet name="BS Mathematics" sheetId="5" state="hidden" r:id="rId6"/>
    <sheet name="BS Mathematics-Biology" sheetId="16" state="hidden" r:id="rId7"/>
    <sheet name="BAE Math-Chem - Secondary Ed" sheetId="17" state="hidden" r:id="rId8"/>
    <sheet name="BS Statistics" sheetId="9" state="hidden" r:id="rId9"/>
    <sheet name="BS Mathematics-Computer Science" sheetId="8" state="hidden" r:id="rId10"/>
    <sheet name="BA Mathematics" sheetId="10" state="hidden" r:id="rId11"/>
    <sheet name="BA Mathematics-Economics" sheetId="11" state="hidden" r:id="rId12"/>
    <sheet name="BAE Math-Phys - Secondary Ed" sheetId="12" state="hidden" r:id="rId13"/>
    <sheet name="BS Applied Mathematics" sheetId="7" state="hidden" r:id="rId14"/>
    <sheet name="BAE Mathematics - Elementary Ed" sheetId="13" state="hidden" r:id="rId15"/>
    <sheet name="BAE Mathematics - Secondary Ed" sheetId="14" state="hidden" r:id="rId16"/>
  </sheets>
  <definedNames>
    <definedName name="Courses_offered">'Courses-Degrees'!$B$6:$B$117</definedName>
    <definedName name="Fall_list">'Courses-Degrees'!$I$6:$I$117</definedName>
    <definedName name="FallList">OFFSET('Pull-Down Lists'!$J$1,1,0,COUNTIF('Pull-Down Lists'!A1:A91,"&lt;&gt;"""),1)</definedName>
    <definedName name="Majors">'Pull-Down Lists'!$A$1:$A$11</definedName>
    <definedName name="_xlnm.Print_Area" localSheetId="1">PRINTABLE!$B$1:$M$99</definedName>
    <definedName name="Spring_list">'Courses-Degrees'!$K$6:$K$117</definedName>
    <definedName name="Summer_list">'Courses-Degrees'!$L$6:$L$117</definedName>
    <definedName name="Winter_list">'Courses-Degrees'!$J$6:$J$117</definedName>
    <definedName name="Year_range">'Pull-Down Lists'!$D$3:$D$12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9" i="4" l="1"/>
  <c r="D36" i="1"/>
  <c r="T101" i="6" l="1"/>
  <c r="T102" i="6"/>
  <c r="L95" i="6"/>
  <c r="L96" i="6"/>
  <c r="L97" i="6"/>
  <c r="L98" i="6"/>
  <c r="L99" i="6"/>
  <c r="L100" i="6"/>
  <c r="L101" i="6"/>
  <c r="L102" i="6"/>
  <c r="L94" i="6"/>
  <c r="C95" i="6"/>
  <c r="C96" i="6"/>
  <c r="C97" i="6"/>
  <c r="C98" i="6"/>
  <c r="C99" i="6"/>
  <c r="C100" i="6"/>
  <c r="C101" i="6"/>
  <c r="C102" i="6"/>
  <c r="C94" i="6"/>
  <c r="L69" i="3"/>
  <c r="K69" i="3"/>
  <c r="J69" i="3"/>
  <c r="I69" i="3"/>
  <c r="V76" i="14"/>
  <c r="T98" i="6" s="1"/>
  <c r="V75" i="14"/>
  <c r="T97" i="6" s="1"/>
  <c r="V78" i="14"/>
  <c r="T100" i="6" s="1"/>
  <c r="V77" i="14"/>
  <c r="T99" i="6" s="1"/>
  <c r="T90" i="6"/>
  <c r="T91" i="6"/>
  <c r="T92" i="6"/>
  <c r="L85" i="6"/>
  <c r="L86" i="6"/>
  <c r="L87" i="6"/>
  <c r="L88" i="6"/>
  <c r="L89" i="6"/>
  <c r="L90" i="6"/>
  <c r="L91" i="6"/>
  <c r="L92" i="6"/>
  <c r="L84" i="6"/>
  <c r="C85" i="6"/>
  <c r="C86" i="6"/>
  <c r="C87" i="6"/>
  <c r="C88" i="6"/>
  <c r="C89" i="6"/>
  <c r="C90" i="6"/>
  <c r="C91" i="6"/>
  <c r="C92" i="6"/>
  <c r="C84" i="6"/>
  <c r="V75" i="13"/>
  <c r="T87" i="6" s="1"/>
  <c r="V76" i="13"/>
  <c r="T88" i="6" s="1"/>
  <c r="V78" i="13"/>
  <c r="V77" i="13"/>
  <c r="T89" i="6" s="1"/>
  <c r="L75" i="6"/>
  <c r="L76" i="6"/>
  <c r="L77" i="6"/>
  <c r="L78" i="6"/>
  <c r="L79" i="6"/>
  <c r="L80" i="6"/>
  <c r="L81" i="6"/>
  <c r="L82" i="6"/>
  <c r="L74" i="6"/>
  <c r="C74" i="6"/>
  <c r="L65" i="6"/>
  <c r="L66" i="6"/>
  <c r="L67" i="6"/>
  <c r="L68" i="6"/>
  <c r="L69" i="6"/>
  <c r="L70" i="6"/>
  <c r="L71" i="6"/>
  <c r="L72" i="6"/>
  <c r="L64" i="6"/>
  <c r="C70" i="6"/>
  <c r="C71" i="6"/>
  <c r="C72" i="6"/>
  <c r="C64" i="6"/>
  <c r="C65" i="6"/>
  <c r="C66" i="6"/>
  <c r="C67" i="6"/>
  <c r="C68" i="6"/>
  <c r="C69" i="6"/>
  <c r="L55" i="6"/>
  <c r="L56" i="6"/>
  <c r="L57" i="6"/>
  <c r="L58" i="6"/>
  <c r="L59" i="6"/>
  <c r="L60" i="6"/>
  <c r="L61" i="6"/>
  <c r="L62" i="6"/>
  <c r="L54" i="6"/>
  <c r="C55" i="6"/>
  <c r="C56" i="6"/>
  <c r="C57" i="6"/>
  <c r="C58" i="6"/>
  <c r="C59" i="6"/>
  <c r="C60" i="6"/>
  <c r="C61" i="6"/>
  <c r="C62" i="6"/>
  <c r="C54" i="6"/>
  <c r="L45" i="6"/>
  <c r="L46" i="6"/>
  <c r="L47" i="6"/>
  <c r="L48" i="6"/>
  <c r="L49" i="6"/>
  <c r="L50" i="6"/>
  <c r="L51" i="6"/>
  <c r="L52" i="6"/>
  <c r="L44" i="6"/>
  <c r="C45" i="6"/>
  <c r="C46" i="6"/>
  <c r="C47" i="6"/>
  <c r="C48" i="6"/>
  <c r="C49" i="6"/>
  <c r="C50" i="6"/>
  <c r="C51" i="6"/>
  <c r="C52" i="6"/>
  <c r="C44" i="6"/>
  <c r="L25" i="6"/>
  <c r="L26" i="6"/>
  <c r="L27" i="6"/>
  <c r="L28" i="6"/>
  <c r="L29" i="6"/>
  <c r="L30" i="6"/>
  <c r="L31" i="6"/>
  <c r="L32" i="6"/>
  <c r="L24" i="6"/>
  <c r="C24" i="6"/>
  <c r="C25" i="6"/>
  <c r="C26" i="6"/>
  <c r="C27" i="6"/>
  <c r="C28" i="6"/>
  <c r="C29" i="6"/>
  <c r="C30" i="6"/>
  <c r="C31" i="6"/>
  <c r="C32" i="6"/>
  <c r="C14" i="6"/>
  <c r="K120" i="3"/>
  <c r="L120" i="3"/>
  <c r="K121" i="3"/>
  <c r="L121" i="3"/>
  <c r="K122" i="3"/>
  <c r="L122" i="3"/>
  <c r="K123" i="3"/>
  <c r="L123" i="3"/>
  <c r="K124" i="3"/>
  <c r="L124" i="3"/>
  <c r="K125" i="3"/>
  <c r="L125" i="3"/>
  <c r="K127" i="3"/>
  <c r="L127" i="3"/>
  <c r="K128" i="3"/>
  <c r="L128" i="3"/>
  <c r="K129" i="3"/>
  <c r="L129" i="3"/>
  <c r="K130" i="3"/>
  <c r="L130" i="3"/>
  <c r="K131" i="3"/>
  <c r="L131" i="3"/>
  <c r="K132" i="3"/>
  <c r="L132" i="3"/>
  <c r="K134" i="3"/>
  <c r="L134" i="3"/>
  <c r="K135" i="3"/>
  <c r="L135" i="3"/>
  <c r="K136" i="3"/>
  <c r="L136" i="3"/>
  <c r="K137" i="3"/>
  <c r="L137" i="3"/>
  <c r="K138" i="3"/>
  <c r="L138" i="3"/>
  <c r="K139" i="3"/>
  <c r="L139" i="3"/>
  <c r="K141" i="3"/>
  <c r="L141" i="3"/>
  <c r="K142" i="3"/>
  <c r="L142" i="3"/>
  <c r="K143" i="3"/>
  <c r="L143" i="3"/>
  <c r="K144" i="3"/>
  <c r="L144" i="3"/>
  <c r="K145" i="3"/>
  <c r="L145" i="3"/>
  <c r="J121" i="3"/>
  <c r="J122" i="3"/>
  <c r="J123" i="3"/>
  <c r="J124" i="3"/>
  <c r="J125" i="3"/>
  <c r="J127" i="3"/>
  <c r="J128" i="3"/>
  <c r="J129" i="3"/>
  <c r="J130" i="3"/>
  <c r="J131" i="3"/>
  <c r="J132" i="3"/>
  <c r="J134" i="3"/>
  <c r="J135" i="3"/>
  <c r="J136" i="3"/>
  <c r="J137" i="3"/>
  <c r="J138" i="3"/>
  <c r="J139" i="3"/>
  <c r="J141" i="3"/>
  <c r="J142" i="3"/>
  <c r="J143" i="3"/>
  <c r="J144" i="3"/>
  <c r="J145" i="3"/>
  <c r="J120" i="3"/>
  <c r="I142" i="3"/>
  <c r="I143" i="3"/>
  <c r="I144" i="3"/>
  <c r="I145" i="3"/>
  <c r="I128" i="3"/>
  <c r="I129" i="3"/>
  <c r="I130" i="3"/>
  <c r="I131" i="3"/>
  <c r="I132" i="3"/>
  <c r="I134" i="3"/>
  <c r="I135" i="3"/>
  <c r="I136" i="3"/>
  <c r="I137" i="3"/>
  <c r="I138" i="3"/>
  <c r="I139" i="3"/>
  <c r="I141" i="3"/>
  <c r="I127" i="3"/>
  <c r="I124" i="3"/>
  <c r="I125" i="3"/>
  <c r="I121" i="3"/>
  <c r="I122" i="3"/>
  <c r="I123" i="3"/>
  <c r="I120" i="3"/>
  <c r="C53" i="1" l="1"/>
  <c r="I119" i="3" s="1"/>
  <c r="T69" i="6" l="1"/>
  <c r="C2" i="6"/>
  <c r="B2" i="6" l="1"/>
  <c r="A13" i="2"/>
  <c r="T81" i="6"/>
  <c r="T82" i="6"/>
  <c r="T70" i="6" l="1"/>
  <c r="T71" i="6"/>
  <c r="T72" i="6"/>
  <c r="T50" i="6"/>
  <c r="T51" i="6"/>
  <c r="T52" i="6"/>
  <c r="T41" i="6"/>
  <c r="T42" i="6"/>
  <c r="T31" i="6"/>
  <c r="T32" i="6"/>
  <c r="L89" i="2"/>
  <c r="J67" i="2"/>
  <c r="M66" i="2"/>
  <c r="M74" i="2"/>
  <c r="L99" i="2"/>
  <c r="L84" i="2"/>
  <c r="L78" i="2"/>
  <c r="M78" i="2"/>
  <c r="M91" i="2"/>
  <c r="L67" i="2"/>
  <c r="L102" i="2"/>
  <c r="M103" i="2"/>
  <c r="K95" i="2"/>
  <c r="M100" i="2"/>
  <c r="K87" i="2"/>
  <c r="K104" i="2"/>
  <c r="J87" i="2"/>
  <c r="M97" i="2"/>
  <c r="K79" i="2"/>
  <c r="L104" i="2"/>
  <c r="L75" i="2"/>
  <c r="L98" i="2"/>
  <c r="L91" i="2"/>
  <c r="K105" i="2"/>
  <c r="J66" i="2"/>
  <c r="J96" i="2"/>
  <c r="J100" i="2"/>
  <c r="K91" i="2"/>
  <c r="K82" i="2"/>
  <c r="L96" i="2"/>
  <c r="M104" i="2"/>
  <c r="K102" i="2"/>
  <c r="J98" i="2"/>
  <c r="M83" i="2"/>
  <c r="J78" i="2"/>
  <c r="L101" i="2"/>
  <c r="J68" i="2"/>
  <c r="M105" i="2"/>
  <c r="J74" i="2"/>
  <c r="K78" i="2"/>
  <c r="K97" i="2"/>
  <c r="K84" i="2"/>
  <c r="K73" i="2"/>
  <c r="J94" i="2"/>
  <c r="M80" i="2"/>
  <c r="J84" i="2"/>
  <c r="L88" i="2"/>
  <c r="M79" i="2"/>
  <c r="L105" i="2"/>
  <c r="J97" i="2"/>
  <c r="M73" i="2"/>
  <c r="L69" i="2"/>
  <c r="J88" i="2"/>
  <c r="M95" i="2"/>
  <c r="M92" i="2"/>
  <c r="K89" i="2"/>
  <c r="K94" i="2"/>
  <c r="K74" i="2"/>
  <c r="K99" i="2"/>
  <c r="L79" i="2"/>
  <c r="L103" i="2"/>
  <c r="K76" i="2"/>
  <c r="K77" i="2"/>
  <c r="K67" i="2"/>
  <c r="L92" i="2"/>
  <c r="M69" i="2"/>
  <c r="J86" i="2"/>
  <c r="M102" i="2"/>
  <c r="L82" i="2"/>
  <c r="L86" i="2"/>
  <c r="J83" i="2"/>
  <c r="L81" i="2"/>
  <c r="M70" i="2"/>
  <c r="K88" i="2"/>
  <c r="K86" i="2"/>
  <c r="K96" i="2"/>
  <c r="J89" i="2"/>
  <c r="J85" i="2"/>
  <c r="J77" i="2"/>
  <c r="K81" i="2"/>
  <c r="M98" i="2"/>
  <c r="J81" i="2"/>
  <c r="L85" i="2"/>
  <c r="J73" i="2"/>
  <c r="M89" i="2"/>
  <c r="J79" i="2"/>
  <c r="K101" i="2"/>
  <c r="M72" i="2"/>
  <c r="M75" i="2"/>
  <c r="L72" i="2"/>
  <c r="K90" i="2"/>
  <c r="J93" i="2"/>
  <c r="K103" i="2"/>
  <c r="K66" i="2"/>
  <c r="L83" i="2"/>
  <c r="J95" i="2"/>
  <c r="M77" i="2"/>
  <c r="K71" i="2"/>
  <c r="L90" i="2"/>
  <c r="J102" i="2"/>
  <c r="K98" i="2"/>
  <c r="M94" i="2"/>
  <c r="K83" i="2"/>
  <c r="J75" i="2"/>
  <c r="M76" i="2"/>
  <c r="J80" i="2"/>
  <c r="L77" i="2"/>
  <c r="J70" i="2"/>
  <c r="M88" i="2"/>
  <c r="J91" i="2"/>
  <c r="M84" i="2"/>
  <c r="L93" i="2"/>
  <c r="J82" i="2"/>
  <c r="J92" i="2"/>
  <c r="J69" i="2"/>
  <c r="J101" i="2"/>
  <c r="J90" i="2"/>
  <c r="K92" i="2"/>
  <c r="K80" i="2"/>
  <c r="M82" i="2"/>
  <c r="M99" i="2"/>
  <c r="K85" i="2"/>
  <c r="K68" i="2"/>
  <c r="L80" i="2"/>
  <c r="L87" i="2"/>
  <c r="M96" i="2"/>
  <c r="K72" i="2"/>
  <c r="M67" i="2"/>
  <c r="L95" i="2"/>
  <c r="K69" i="2"/>
  <c r="J99" i="2"/>
  <c r="J71" i="2"/>
  <c r="M93" i="2"/>
  <c r="K75" i="2"/>
  <c r="J72" i="2"/>
  <c r="M86" i="2"/>
  <c r="M87" i="2"/>
  <c r="M85" i="2"/>
  <c r="L74" i="2"/>
  <c r="M90" i="2"/>
  <c r="L73" i="2"/>
  <c r="M68" i="2"/>
  <c r="K100" i="2"/>
  <c r="L68" i="2"/>
  <c r="L97" i="2"/>
  <c r="J103" i="2"/>
  <c r="J104" i="2"/>
  <c r="L94" i="2"/>
  <c r="L66" i="2"/>
  <c r="L76" i="2"/>
  <c r="M101" i="2"/>
  <c r="M81" i="2"/>
  <c r="L71" i="2"/>
  <c r="L70" i="2"/>
  <c r="K70" i="2"/>
  <c r="J76" i="2"/>
  <c r="J105" i="2"/>
  <c r="K93" i="2"/>
  <c r="M71" i="2"/>
  <c r="L100" i="2"/>
  <c r="T21" i="6" l="1"/>
  <c r="T22" i="6"/>
  <c r="L15" i="6"/>
  <c r="L3" i="6" s="1"/>
  <c r="L16" i="6"/>
  <c r="L4" i="6" s="1"/>
  <c r="L17" i="6"/>
  <c r="L5" i="6" s="1"/>
  <c r="L18" i="6"/>
  <c r="L6" i="6" s="1"/>
  <c r="L19" i="6"/>
  <c r="L7" i="6" s="1"/>
  <c r="L20" i="6"/>
  <c r="L8" i="6" s="1"/>
  <c r="L21" i="6"/>
  <c r="L9" i="6" s="1"/>
  <c r="L22" i="6"/>
  <c r="L10" i="6" s="1"/>
  <c r="L14" i="6"/>
  <c r="L2" i="6" s="1"/>
  <c r="C15" i="6"/>
  <c r="C3" i="6" s="1"/>
  <c r="C16" i="6"/>
  <c r="C4" i="6" s="1"/>
  <c r="C17" i="6"/>
  <c r="C5" i="6" s="1"/>
  <c r="C18" i="6"/>
  <c r="C6" i="6" s="1"/>
  <c r="C19" i="6"/>
  <c r="C7" i="6" s="1"/>
  <c r="C20" i="6"/>
  <c r="C8" i="6" s="1"/>
  <c r="C21" i="6"/>
  <c r="C9" i="6" s="1"/>
  <c r="C22" i="6"/>
  <c r="C10" i="6" s="1"/>
  <c r="J56" i="5" l="1"/>
  <c r="D94" i="1"/>
  <c r="L83" i="3" l="1"/>
  <c r="K83" i="3"/>
  <c r="J83" i="3"/>
  <c r="I83" i="3"/>
  <c r="L82" i="3"/>
  <c r="K82" i="3"/>
  <c r="J82" i="3"/>
  <c r="I82" i="3"/>
  <c r="L81" i="3"/>
  <c r="K81" i="3"/>
  <c r="J81" i="3"/>
  <c r="I81" i="3"/>
  <c r="L76" i="3"/>
  <c r="K76" i="3"/>
  <c r="J76" i="3"/>
  <c r="I76" i="3"/>
  <c r="L75" i="3"/>
  <c r="K75" i="3"/>
  <c r="J75" i="3"/>
  <c r="I75" i="3"/>
  <c r="L74" i="3"/>
  <c r="K74" i="3"/>
  <c r="J74" i="3"/>
  <c r="I74" i="3"/>
  <c r="L78" i="3"/>
  <c r="K78" i="3"/>
  <c r="J78" i="3"/>
  <c r="I78" i="3"/>
  <c r="L77" i="3"/>
  <c r="K77" i="3"/>
  <c r="J77" i="3"/>
  <c r="I77" i="3"/>
  <c r="L80" i="3"/>
  <c r="K80" i="3"/>
  <c r="J80" i="3"/>
  <c r="I80" i="3"/>
  <c r="L79" i="3"/>
  <c r="K79" i="3"/>
  <c r="J79" i="3"/>
  <c r="I79" i="3"/>
  <c r="L70" i="3"/>
  <c r="K70" i="3"/>
  <c r="J70" i="3"/>
  <c r="I70" i="3"/>
  <c r="G6" i="2" l="1"/>
  <c r="L111" i="3"/>
  <c r="K111" i="3"/>
  <c r="J111" i="3"/>
  <c r="I111" i="3"/>
  <c r="L112" i="3"/>
  <c r="K112" i="3"/>
  <c r="J112" i="3"/>
  <c r="I112" i="3"/>
  <c r="L109" i="3"/>
  <c r="K109" i="3"/>
  <c r="J109" i="3"/>
  <c r="I109" i="3"/>
  <c r="L107" i="3"/>
  <c r="K107" i="3"/>
  <c r="J107" i="3"/>
  <c r="I107" i="3"/>
  <c r="C30" i="4" l="1"/>
  <c r="M79" i="1" l="1"/>
  <c r="M78" i="1"/>
  <c r="M77" i="1"/>
  <c r="M76" i="1"/>
  <c r="M75" i="1"/>
  <c r="J79" i="1"/>
  <c r="J78" i="1"/>
  <c r="J77" i="1"/>
  <c r="J76" i="1"/>
  <c r="J75" i="1"/>
  <c r="G79" i="1"/>
  <c r="G78" i="1"/>
  <c r="G77" i="1"/>
  <c r="G76" i="1"/>
  <c r="G75" i="1"/>
  <c r="D79" i="1"/>
  <c r="D78" i="1"/>
  <c r="D77" i="1"/>
  <c r="D76" i="1"/>
  <c r="D75" i="1"/>
  <c r="M72" i="1"/>
  <c r="M71" i="1"/>
  <c r="M70" i="1"/>
  <c r="M69" i="1"/>
  <c r="M68" i="1"/>
  <c r="J72" i="1"/>
  <c r="J71" i="1"/>
  <c r="J70" i="1"/>
  <c r="J69" i="1"/>
  <c r="G72" i="1"/>
  <c r="G71" i="1"/>
  <c r="G70" i="1"/>
  <c r="G69" i="1"/>
  <c r="G68" i="1"/>
  <c r="D72" i="1"/>
  <c r="D71" i="1"/>
  <c r="D70" i="1"/>
  <c r="D69" i="1"/>
  <c r="D68" i="1"/>
  <c r="D65" i="1"/>
  <c r="D64" i="1"/>
  <c r="D63" i="1"/>
  <c r="D62" i="1"/>
  <c r="D61" i="1"/>
  <c r="G65" i="1"/>
  <c r="G64" i="1"/>
  <c r="G63" i="1"/>
  <c r="G62" i="1"/>
  <c r="G61" i="1"/>
  <c r="J65" i="1"/>
  <c r="J64" i="1"/>
  <c r="J63" i="1"/>
  <c r="J62" i="1"/>
  <c r="J61" i="1"/>
  <c r="M65" i="1"/>
  <c r="M64" i="1"/>
  <c r="M63" i="1"/>
  <c r="M62" i="1"/>
  <c r="M61" i="1"/>
  <c r="M58" i="1"/>
  <c r="M57" i="1"/>
  <c r="M56" i="1"/>
  <c r="M55" i="1"/>
  <c r="M54" i="1"/>
  <c r="J58" i="1"/>
  <c r="J57" i="1"/>
  <c r="J56" i="1"/>
  <c r="J55" i="1"/>
  <c r="J54" i="1"/>
  <c r="G58" i="1"/>
  <c r="G57" i="1"/>
  <c r="G56" i="1"/>
  <c r="G55" i="1"/>
  <c r="G54" i="1"/>
  <c r="D58" i="1"/>
  <c r="D57" i="1"/>
  <c r="D56" i="1"/>
  <c r="D55" i="1"/>
  <c r="D54" i="1"/>
  <c r="J68" i="1"/>
  <c r="O7" i="3" l="1"/>
  <c r="O9" i="3"/>
  <c r="O11" i="3"/>
  <c r="O13" i="3"/>
  <c r="O15" i="3"/>
  <c r="O17" i="3"/>
  <c r="O19" i="3"/>
  <c r="O21" i="3"/>
  <c r="O23" i="3"/>
  <c r="O25" i="3"/>
  <c r="O27" i="3"/>
  <c r="O29" i="3"/>
  <c r="O31" i="3"/>
  <c r="O33" i="3"/>
  <c r="O35" i="3"/>
  <c r="O37" i="3"/>
  <c r="O39" i="3"/>
  <c r="O41" i="3"/>
  <c r="O43" i="3"/>
  <c r="O45" i="3"/>
  <c r="O47" i="3"/>
  <c r="O49" i="3"/>
  <c r="O51" i="3"/>
  <c r="O53" i="3"/>
  <c r="O55" i="3"/>
  <c r="O57" i="3"/>
  <c r="O59" i="3"/>
  <c r="O61" i="3"/>
  <c r="O63" i="3"/>
  <c r="O65" i="3"/>
  <c r="O67" i="3"/>
  <c r="O69" i="3"/>
  <c r="P41" i="3"/>
  <c r="P47" i="3"/>
  <c r="P51" i="3"/>
  <c r="P55" i="3"/>
  <c r="P59" i="3"/>
  <c r="P63" i="3"/>
  <c r="P65" i="3"/>
  <c r="P7" i="3"/>
  <c r="P9" i="3"/>
  <c r="P11" i="3"/>
  <c r="P13" i="3"/>
  <c r="P15" i="3"/>
  <c r="P17" i="3"/>
  <c r="P19" i="3"/>
  <c r="P21" i="3"/>
  <c r="P23" i="3"/>
  <c r="P25" i="3"/>
  <c r="P27" i="3"/>
  <c r="P29" i="3"/>
  <c r="P31" i="3"/>
  <c r="P33" i="3"/>
  <c r="P35" i="3"/>
  <c r="P37" i="3"/>
  <c r="P39" i="3"/>
  <c r="P43" i="3"/>
  <c r="P45" i="3"/>
  <c r="P49" i="3"/>
  <c r="P53" i="3"/>
  <c r="P57" i="3"/>
  <c r="P61" i="3"/>
  <c r="P67" i="3"/>
  <c r="P69" i="3"/>
  <c r="O8" i="3"/>
  <c r="O10" i="3"/>
  <c r="O12" i="3"/>
  <c r="O14" i="3"/>
  <c r="O16" i="3"/>
  <c r="O18" i="3"/>
  <c r="O20" i="3"/>
  <c r="O22" i="3"/>
  <c r="O24" i="3"/>
  <c r="O26" i="3"/>
  <c r="O28" i="3"/>
  <c r="O30" i="3"/>
  <c r="O32" i="3"/>
  <c r="O34" i="3"/>
  <c r="O36" i="3"/>
  <c r="O38" i="3"/>
  <c r="O40" i="3"/>
  <c r="O42" i="3"/>
  <c r="O44" i="3"/>
  <c r="O46" i="3"/>
  <c r="O48" i="3"/>
  <c r="O50" i="3"/>
  <c r="O52" i="3"/>
  <c r="O54" i="3"/>
  <c r="O56" i="3"/>
  <c r="O58" i="3"/>
  <c r="O60" i="3"/>
  <c r="O62" i="3"/>
  <c r="O64" i="3"/>
  <c r="O66" i="3"/>
  <c r="O68" i="3"/>
  <c r="P6" i="3"/>
  <c r="P12" i="3"/>
  <c r="P20" i="3"/>
  <c r="P28" i="3"/>
  <c r="P36" i="3"/>
  <c r="P44" i="3"/>
  <c r="P52" i="3"/>
  <c r="P60" i="3"/>
  <c r="P14" i="3"/>
  <c r="P22" i="3"/>
  <c r="P30" i="3"/>
  <c r="P38" i="3"/>
  <c r="P46" i="3"/>
  <c r="P54" i="3"/>
  <c r="P62" i="3"/>
  <c r="O6" i="3"/>
  <c r="P66" i="3"/>
  <c r="P8" i="3"/>
  <c r="P16" i="3"/>
  <c r="P24" i="3"/>
  <c r="P32" i="3"/>
  <c r="P40" i="3"/>
  <c r="P48" i="3"/>
  <c r="P56" i="3"/>
  <c r="P64" i="3"/>
  <c r="P58" i="3"/>
  <c r="P68" i="3"/>
  <c r="P10" i="3"/>
  <c r="P18" i="3"/>
  <c r="P26" i="3"/>
  <c r="P34" i="3"/>
  <c r="P42" i="3"/>
  <c r="P50" i="3"/>
  <c r="O61" i="1"/>
  <c r="P61" i="1" s="1"/>
  <c r="O62" i="1"/>
  <c r="Q62" i="1" s="1"/>
  <c r="O63" i="1"/>
  <c r="P63" i="1" s="1"/>
  <c r="O64" i="1"/>
  <c r="Q64" i="1" s="1"/>
  <c r="O65" i="1"/>
  <c r="P65" i="1" s="1"/>
  <c r="N62" i="3" l="1"/>
  <c r="N30" i="3"/>
  <c r="N63" i="3"/>
  <c r="N47" i="3"/>
  <c r="N68" i="3"/>
  <c r="N60" i="3"/>
  <c r="N52" i="3"/>
  <c r="N28" i="3"/>
  <c r="N20" i="3"/>
  <c r="N61" i="3"/>
  <c r="N45" i="3"/>
  <c r="N37" i="3"/>
  <c r="N29" i="3"/>
  <c r="N21" i="3"/>
  <c r="N13" i="3"/>
  <c r="N38" i="3"/>
  <c r="N36" i="3"/>
  <c r="N69" i="3"/>
  <c r="N53" i="3"/>
  <c r="N44" i="3"/>
  <c r="N12" i="3"/>
  <c r="N6" i="3"/>
  <c r="N66" i="3"/>
  <c r="N58" i="3"/>
  <c r="N50" i="3"/>
  <c r="N42" i="3"/>
  <c r="N34" i="3"/>
  <c r="N26" i="3"/>
  <c r="N18" i="3"/>
  <c r="N10" i="3"/>
  <c r="N67" i="3"/>
  <c r="N59" i="3"/>
  <c r="N51" i="3"/>
  <c r="N43" i="3"/>
  <c r="N35" i="3"/>
  <c r="N27" i="3"/>
  <c r="N19" i="3"/>
  <c r="N11" i="3"/>
  <c r="N64" i="3"/>
  <c r="N56" i="3"/>
  <c r="N48" i="3"/>
  <c r="N40" i="3"/>
  <c r="N32" i="3"/>
  <c r="N24" i="3"/>
  <c r="N16" i="3"/>
  <c r="N8" i="3"/>
  <c r="N65" i="3"/>
  <c r="N57" i="3"/>
  <c r="N49" i="3"/>
  <c r="N41" i="3"/>
  <c r="N33" i="3"/>
  <c r="N25" i="3"/>
  <c r="N17" i="3"/>
  <c r="N9" i="3"/>
  <c r="N54" i="3"/>
  <c r="N46" i="3"/>
  <c r="N22" i="3"/>
  <c r="N14" i="3"/>
  <c r="N55" i="3"/>
  <c r="N39" i="3"/>
  <c r="N31" i="3"/>
  <c r="N23" i="3"/>
  <c r="N15" i="3"/>
  <c r="N7" i="3"/>
  <c r="P64" i="1"/>
  <c r="Q63" i="1"/>
  <c r="P62" i="1"/>
  <c r="Q61" i="1"/>
  <c r="Q65" i="1"/>
  <c r="L114" i="3"/>
  <c r="K114" i="3"/>
  <c r="J114" i="3"/>
  <c r="I114" i="3"/>
  <c r="L113" i="3"/>
  <c r="K113" i="3"/>
  <c r="J113" i="3"/>
  <c r="I113" i="3"/>
  <c r="L110" i="3"/>
  <c r="K110" i="3"/>
  <c r="J110" i="3"/>
  <c r="I110" i="3"/>
  <c r="L108" i="3"/>
  <c r="K108" i="3"/>
  <c r="J108" i="3"/>
  <c r="I108" i="3"/>
  <c r="L106" i="3"/>
  <c r="K106" i="3"/>
  <c r="J106" i="3"/>
  <c r="I106" i="3"/>
  <c r="L105" i="3"/>
  <c r="K105" i="3"/>
  <c r="J105" i="3"/>
  <c r="I105" i="3"/>
  <c r="I116" i="3"/>
  <c r="J116" i="3"/>
  <c r="K116" i="3"/>
  <c r="L116" i="3"/>
  <c r="I117" i="3"/>
  <c r="J117" i="3"/>
  <c r="K117" i="3"/>
  <c r="L117" i="3"/>
  <c r="L115" i="3"/>
  <c r="K115" i="3"/>
  <c r="J115" i="3"/>
  <c r="I115" i="3"/>
  <c r="I18" i="3"/>
  <c r="J14" i="2" s="1"/>
  <c r="J18" i="3"/>
  <c r="K14" i="2" s="1"/>
  <c r="K18" i="3"/>
  <c r="L14" i="2" s="1"/>
  <c r="I19" i="3"/>
  <c r="J15" i="2" s="1"/>
  <c r="J19" i="3"/>
  <c r="K15" i="2" s="1"/>
  <c r="K19" i="3"/>
  <c r="L15" i="2" s="1"/>
  <c r="I20" i="3"/>
  <c r="J16" i="2" s="1"/>
  <c r="J20" i="3"/>
  <c r="K16" i="2" s="1"/>
  <c r="K20" i="3"/>
  <c r="L16" i="2" s="1"/>
  <c r="I21" i="3"/>
  <c r="J17" i="2" s="1"/>
  <c r="J21" i="3"/>
  <c r="K17" i="2" s="1"/>
  <c r="K21" i="3"/>
  <c r="L17" i="2" s="1"/>
  <c r="I22" i="3"/>
  <c r="J18" i="2" s="1"/>
  <c r="J22" i="3"/>
  <c r="K18" i="2" s="1"/>
  <c r="K22" i="3"/>
  <c r="L18" i="2" s="1"/>
  <c r="I23" i="3"/>
  <c r="J19" i="2" s="1"/>
  <c r="J23" i="3"/>
  <c r="K19" i="2" s="1"/>
  <c r="K23" i="3"/>
  <c r="L19" i="2" s="1"/>
  <c r="I24" i="3"/>
  <c r="J20" i="2" s="1"/>
  <c r="J24" i="3"/>
  <c r="K20" i="2" s="1"/>
  <c r="K24" i="3"/>
  <c r="L20" i="2" s="1"/>
  <c r="I25" i="3"/>
  <c r="J21" i="2" s="1"/>
  <c r="J25" i="3"/>
  <c r="K21" i="2" s="1"/>
  <c r="K25" i="3"/>
  <c r="L21" i="2" s="1"/>
  <c r="I26" i="3"/>
  <c r="J22" i="2" s="1"/>
  <c r="J26" i="3"/>
  <c r="K22" i="2" s="1"/>
  <c r="K26" i="3"/>
  <c r="L22" i="2" s="1"/>
  <c r="I27" i="3"/>
  <c r="J23" i="2" s="1"/>
  <c r="J27" i="3"/>
  <c r="K23" i="2" s="1"/>
  <c r="K27" i="3"/>
  <c r="L23" i="2" s="1"/>
  <c r="I28" i="3"/>
  <c r="J24" i="2" s="1"/>
  <c r="J28" i="3"/>
  <c r="K24" i="2" s="1"/>
  <c r="K28" i="3"/>
  <c r="L24" i="2" s="1"/>
  <c r="I29" i="3"/>
  <c r="J25" i="2" s="1"/>
  <c r="J29" i="3"/>
  <c r="K25" i="2" s="1"/>
  <c r="K29" i="3"/>
  <c r="L25" i="2" s="1"/>
  <c r="I30" i="3"/>
  <c r="J26" i="2" s="1"/>
  <c r="J30" i="3"/>
  <c r="K26" i="2" s="1"/>
  <c r="K30" i="3"/>
  <c r="L26" i="2" s="1"/>
  <c r="I31" i="3"/>
  <c r="J27" i="2" s="1"/>
  <c r="J31" i="3"/>
  <c r="K27" i="2" s="1"/>
  <c r="K31" i="3"/>
  <c r="L27" i="2" s="1"/>
  <c r="I32" i="3"/>
  <c r="J28" i="2" s="1"/>
  <c r="J32" i="3"/>
  <c r="K28" i="2" s="1"/>
  <c r="K32" i="3"/>
  <c r="L28" i="2" s="1"/>
  <c r="I33" i="3"/>
  <c r="J29" i="2" s="1"/>
  <c r="J33" i="3"/>
  <c r="K29" i="2" s="1"/>
  <c r="K33" i="3"/>
  <c r="L29" i="2" s="1"/>
  <c r="I34" i="3"/>
  <c r="J30" i="2" s="1"/>
  <c r="J34" i="3"/>
  <c r="K30" i="2" s="1"/>
  <c r="K34" i="3"/>
  <c r="L30" i="2" s="1"/>
  <c r="I35" i="3"/>
  <c r="J31" i="2" s="1"/>
  <c r="J35" i="3"/>
  <c r="K31" i="2" s="1"/>
  <c r="K35" i="3"/>
  <c r="L31" i="2" s="1"/>
  <c r="I36" i="3"/>
  <c r="J32" i="2" s="1"/>
  <c r="J36" i="3"/>
  <c r="K32" i="2" s="1"/>
  <c r="K36" i="3"/>
  <c r="L32" i="2" s="1"/>
  <c r="I37" i="3"/>
  <c r="J33" i="2" s="1"/>
  <c r="J37" i="3"/>
  <c r="K33" i="2" s="1"/>
  <c r="K37" i="3"/>
  <c r="L33" i="2" s="1"/>
  <c r="I38" i="3"/>
  <c r="J34" i="2" s="1"/>
  <c r="J38" i="3"/>
  <c r="K34" i="2" s="1"/>
  <c r="K38" i="3"/>
  <c r="L34" i="2" s="1"/>
  <c r="I39" i="3"/>
  <c r="J35" i="2" s="1"/>
  <c r="J39" i="3"/>
  <c r="K35" i="2" s="1"/>
  <c r="K39" i="3"/>
  <c r="L35" i="2" s="1"/>
  <c r="I40" i="3"/>
  <c r="J36" i="2" s="1"/>
  <c r="J40" i="3"/>
  <c r="K36" i="2" s="1"/>
  <c r="K40" i="3"/>
  <c r="L36" i="2" s="1"/>
  <c r="I41" i="3"/>
  <c r="J37" i="2" s="1"/>
  <c r="J41" i="3"/>
  <c r="K37" i="2" s="1"/>
  <c r="K41" i="3"/>
  <c r="L37" i="2" s="1"/>
  <c r="I42" i="3"/>
  <c r="J38" i="2" s="1"/>
  <c r="J42" i="3"/>
  <c r="K38" i="2" s="1"/>
  <c r="K42" i="3"/>
  <c r="L38" i="2" s="1"/>
  <c r="I43" i="3"/>
  <c r="J39" i="2" s="1"/>
  <c r="J43" i="3"/>
  <c r="K39" i="2" s="1"/>
  <c r="K43" i="3"/>
  <c r="L39" i="2" s="1"/>
  <c r="I44" i="3"/>
  <c r="J40" i="2" s="1"/>
  <c r="J44" i="3"/>
  <c r="K40" i="2" s="1"/>
  <c r="K44" i="3"/>
  <c r="L40" i="2" s="1"/>
  <c r="I45" i="3"/>
  <c r="J41" i="2" s="1"/>
  <c r="J45" i="3"/>
  <c r="K41" i="2" s="1"/>
  <c r="K45" i="3"/>
  <c r="L41" i="2" s="1"/>
  <c r="I46" i="3"/>
  <c r="J42" i="2" s="1"/>
  <c r="J46" i="3"/>
  <c r="K42" i="2" s="1"/>
  <c r="K46" i="3"/>
  <c r="L42" i="2" s="1"/>
  <c r="I47" i="3"/>
  <c r="J43" i="2" s="1"/>
  <c r="J47" i="3"/>
  <c r="K43" i="2" s="1"/>
  <c r="K47" i="3"/>
  <c r="L43" i="2" s="1"/>
  <c r="I48" i="3"/>
  <c r="J44" i="2" s="1"/>
  <c r="J48" i="3"/>
  <c r="K44" i="2" s="1"/>
  <c r="K48" i="3"/>
  <c r="L44" i="2" s="1"/>
  <c r="I49" i="3"/>
  <c r="J45" i="2" s="1"/>
  <c r="J49" i="3"/>
  <c r="K45" i="2" s="1"/>
  <c r="K49" i="3"/>
  <c r="L45" i="2" s="1"/>
  <c r="I50" i="3"/>
  <c r="J46" i="2" s="1"/>
  <c r="J50" i="3"/>
  <c r="K46" i="2" s="1"/>
  <c r="K50" i="3"/>
  <c r="L46" i="2" s="1"/>
  <c r="I51" i="3"/>
  <c r="J47" i="2" s="1"/>
  <c r="J51" i="3"/>
  <c r="K47" i="2" s="1"/>
  <c r="K51" i="3"/>
  <c r="L47" i="2" s="1"/>
  <c r="I52" i="3"/>
  <c r="J48" i="2" s="1"/>
  <c r="J52" i="3"/>
  <c r="K48" i="2" s="1"/>
  <c r="K52" i="3"/>
  <c r="L48" i="2" s="1"/>
  <c r="I53" i="3"/>
  <c r="J49" i="2" s="1"/>
  <c r="J53" i="3"/>
  <c r="K49" i="2" s="1"/>
  <c r="K53" i="3"/>
  <c r="L49" i="2" s="1"/>
  <c r="I54" i="3"/>
  <c r="J50" i="2" s="1"/>
  <c r="J54" i="3"/>
  <c r="K50" i="2" s="1"/>
  <c r="K54" i="3"/>
  <c r="L50" i="2" s="1"/>
  <c r="I55" i="3"/>
  <c r="J51" i="2" s="1"/>
  <c r="J55" i="3"/>
  <c r="K51" i="2" s="1"/>
  <c r="K55" i="3"/>
  <c r="L51" i="2" s="1"/>
  <c r="I56" i="3"/>
  <c r="J52" i="2" s="1"/>
  <c r="J56" i="3"/>
  <c r="K52" i="2" s="1"/>
  <c r="K56" i="3"/>
  <c r="L52" i="2" s="1"/>
  <c r="I57" i="3"/>
  <c r="J53" i="2" s="1"/>
  <c r="J57" i="3"/>
  <c r="K53" i="2" s="1"/>
  <c r="K57" i="3"/>
  <c r="L53" i="2" s="1"/>
  <c r="I58" i="3"/>
  <c r="J54" i="2" s="1"/>
  <c r="J58" i="3"/>
  <c r="K54" i="2" s="1"/>
  <c r="K58" i="3"/>
  <c r="L54" i="2" s="1"/>
  <c r="I59" i="3"/>
  <c r="J55" i="2" s="1"/>
  <c r="J59" i="3"/>
  <c r="K55" i="2" s="1"/>
  <c r="K59" i="3"/>
  <c r="L55" i="2" s="1"/>
  <c r="I60" i="3"/>
  <c r="J56" i="2" s="1"/>
  <c r="J60" i="3"/>
  <c r="K56" i="2" s="1"/>
  <c r="K60" i="3"/>
  <c r="L56" i="2" s="1"/>
  <c r="I61" i="3"/>
  <c r="J57" i="2" s="1"/>
  <c r="J61" i="3"/>
  <c r="K57" i="2" s="1"/>
  <c r="K61" i="3"/>
  <c r="L57" i="2" s="1"/>
  <c r="J58" i="2"/>
  <c r="K58" i="2"/>
  <c r="L58" i="2"/>
  <c r="I62" i="3"/>
  <c r="J59" i="2" s="1"/>
  <c r="J62" i="3"/>
  <c r="K59" i="2" s="1"/>
  <c r="K62" i="3"/>
  <c r="L59" i="2" s="1"/>
  <c r="I63" i="3"/>
  <c r="J60" i="2" s="1"/>
  <c r="J63" i="3"/>
  <c r="K60" i="2" s="1"/>
  <c r="K63" i="3"/>
  <c r="L60" i="2" s="1"/>
  <c r="I64" i="3"/>
  <c r="J61" i="2" s="1"/>
  <c r="J64" i="3"/>
  <c r="K61" i="2" s="1"/>
  <c r="K64" i="3"/>
  <c r="L61" i="2" s="1"/>
  <c r="I65" i="3"/>
  <c r="J62" i="2" s="1"/>
  <c r="J65" i="3"/>
  <c r="K62" i="2" s="1"/>
  <c r="K65" i="3"/>
  <c r="L62" i="2" s="1"/>
  <c r="I66" i="3"/>
  <c r="J63" i="2" s="1"/>
  <c r="J66" i="3"/>
  <c r="K63" i="2" s="1"/>
  <c r="K66" i="3"/>
  <c r="L63" i="2" s="1"/>
  <c r="I67" i="3"/>
  <c r="J64" i="2" s="1"/>
  <c r="J67" i="3"/>
  <c r="K64" i="2" s="1"/>
  <c r="K67" i="3"/>
  <c r="L64" i="2" s="1"/>
  <c r="I68" i="3"/>
  <c r="J65" i="2" s="1"/>
  <c r="J68" i="3"/>
  <c r="K65" i="2" s="1"/>
  <c r="K68" i="3"/>
  <c r="L65" i="2" s="1"/>
  <c r="L18" i="3"/>
  <c r="M14" i="2" s="1"/>
  <c r="L19" i="3"/>
  <c r="M15" i="2" s="1"/>
  <c r="L20" i="3"/>
  <c r="M16" i="2" s="1"/>
  <c r="L21" i="3"/>
  <c r="M17" i="2" s="1"/>
  <c r="L22" i="3"/>
  <c r="M18" i="2" s="1"/>
  <c r="L23" i="3"/>
  <c r="M19" i="2" s="1"/>
  <c r="L24" i="3"/>
  <c r="M20" i="2" s="1"/>
  <c r="L25" i="3"/>
  <c r="M21" i="2" s="1"/>
  <c r="L55" i="3"/>
  <c r="M51" i="2" s="1"/>
  <c r="I11" i="3"/>
  <c r="J7" i="2" s="1"/>
  <c r="J11" i="3"/>
  <c r="K7" i="2" s="1"/>
  <c r="K11" i="3"/>
  <c r="L7" i="2" s="1"/>
  <c r="L11" i="3"/>
  <c r="M7" i="2" s="1"/>
  <c r="I12" i="3"/>
  <c r="J8" i="2" s="1"/>
  <c r="J12" i="3"/>
  <c r="K8" i="2" s="1"/>
  <c r="K12" i="3"/>
  <c r="L8" i="2" s="1"/>
  <c r="L12" i="3"/>
  <c r="M8" i="2" s="1"/>
  <c r="I13" i="3"/>
  <c r="J9" i="2" s="1"/>
  <c r="J13" i="3"/>
  <c r="K9" i="2" s="1"/>
  <c r="K13" i="3"/>
  <c r="L9" i="2" s="1"/>
  <c r="L13" i="3"/>
  <c r="M9" i="2" s="1"/>
  <c r="I14" i="3"/>
  <c r="J10" i="2" s="1"/>
  <c r="J14" i="3"/>
  <c r="K10" i="2" s="1"/>
  <c r="K14" i="3"/>
  <c r="L10" i="2" s="1"/>
  <c r="L14" i="3"/>
  <c r="M10" i="2" s="1"/>
  <c r="I15" i="3"/>
  <c r="J11" i="2" s="1"/>
  <c r="J15" i="3"/>
  <c r="K11" i="2" s="1"/>
  <c r="K15" i="3"/>
  <c r="L11" i="2" s="1"/>
  <c r="L15" i="3"/>
  <c r="M11" i="2" s="1"/>
  <c r="I16" i="3"/>
  <c r="J12" i="2" s="1"/>
  <c r="J16" i="3"/>
  <c r="K12" i="2" s="1"/>
  <c r="K16" i="3"/>
  <c r="L12" i="2" s="1"/>
  <c r="L16" i="3"/>
  <c r="M12" i="2" s="1"/>
  <c r="I17" i="3"/>
  <c r="J13" i="2" s="1"/>
  <c r="J17" i="3"/>
  <c r="K13" i="2" s="1"/>
  <c r="K17" i="3"/>
  <c r="L13" i="2" s="1"/>
  <c r="L17" i="3"/>
  <c r="M13" i="2" s="1"/>
  <c r="I7" i="3"/>
  <c r="J3" i="2" s="1"/>
  <c r="J7" i="3"/>
  <c r="K3" i="2" s="1"/>
  <c r="K7" i="3"/>
  <c r="L3" i="2" s="1"/>
  <c r="L7" i="3"/>
  <c r="M3" i="2" s="1"/>
  <c r="I8" i="3"/>
  <c r="J4" i="2" s="1"/>
  <c r="J8" i="3"/>
  <c r="K4" i="2" s="1"/>
  <c r="K8" i="3"/>
  <c r="L4" i="2" s="1"/>
  <c r="L8" i="3"/>
  <c r="M4" i="2" s="1"/>
  <c r="I9" i="3"/>
  <c r="J5" i="2" s="1"/>
  <c r="J9" i="3"/>
  <c r="K5" i="2" s="1"/>
  <c r="K9" i="3"/>
  <c r="L5" i="2" s="1"/>
  <c r="L9" i="3"/>
  <c r="M5" i="2" s="1"/>
  <c r="I10" i="3"/>
  <c r="J6" i="2" s="1"/>
  <c r="J10" i="3"/>
  <c r="K6" i="2" s="1"/>
  <c r="K10" i="3"/>
  <c r="L6" i="2" s="1"/>
  <c r="L10" i="3"/>
  <c r="M6" i="2" s="1"/>
  <c r="J6" i="3"/>
  <c r="K2" i="2" s="1"/>
  <c r="K6" i="3"/>
  <c r="L2" i="2" s="1"/>
  <c r="L6" i="3"/>
  <c r="M2" i="2" s="1"/>
  <c r="I6" i="3"/>
  <c r="J2" i="2" s="1"/>
  <c r="L54" i="3"/>
  <c r="M50" i="2" s="1"/>
  <c r="J1" i="2" l="1"/>
  <c r="L59" i="3"/>
  <c r="M55" i="2" s="1"/>
  <c r="O98" i="1" l="1"/>
  <c r="L61" i="3"/>
  <c r="M57" i="2" s="1"/>
  <c r="Q98" i="1" l="1"/>
  <c r="R98" i="1"/>
  <c r="S98" i="1"/>
  <c r="T98" i="1"/>
  <c r="P98" i="1"/>
  <c r="D35" i="1"/>
  <c r="D45" i="4" s="1"/>
  <c r="D46" i="4"/>
  <c r="D37" i="1"/>
  <c r="D47" i="4" s="1"/>
  <c r="D38" i="1"/>
  <c r="D48" i="4" s="1"/>
  <c r="D39" i="1"/>
  <c r="D49" i="4" s="1"/>
  <c r="D40" i="1"/>
  <c r="D50" i="4" s="1"/>
  <c r="D41" i="1"/>
  <c r="D51" i="4" s="1"/>
  <c r="D42" i="1"/>
  <c r="D52" i="4" s="1"/>
  <c r="D43" i="1"/>
  <c r="D53" i="4" s="1"/>
  <c r="D60" i="4"/>
  <c r="D59" i="4"/>
  <c r="C57" i="4"/>
  <c r="F53" i="1"/>
  <c r="J119" i="3" s="1"/>
  <c r="I53" i="1"/>
  <c r="K119" i="3" s="1"/>
  <c r="L53" i="1"/>
  <c r="L119" i="3" s="1"/>
  <c r="C60" i="1"/>
  <c r="F60" i="1"/>
  <c r="J126" i="3" s="1"/>
  <c r="I60" i="1"/>
  <c r="K126" i="3" s="1"/>
  <c r="L60" i="1"/>
  <c r="L126" i="3" s="1"/>
  <c r="C67" i="1"/>
  <c r="I133" i="3" s="1"/>
  <c r="F67" i="1"/>
  <c r="J133" i="3" s="1"/>
  <c r="I67" i="1"/>
  <c r="K133" i="3" s="1"/>
  <c r="L67" i="1"/>
  <c r="L133" i="3" s="1"/>
  <c r="C74" i="1"/>
  <c r="I140" i="3" s="1"/>
  <c r="F74" i="1"/>
  <c r="J140" i="3" s="1"/>
  <c r="I74" i="1"/>
  <c r="K140" i="3" s="1"/>
  <c r="L74" i="1"/>
  <c r="L140" i="3" s="1"/>
  <c r="K35" i="1"/>
  <c r="K45" i="4" s="1"/>
  <c r="K36" i="1"/>
  <c r="K46" i="4" s="1"/>
  <c r="K37" i="1"/>
  <c r="K47" i="4" s="1"/>
  <c r="K38" i="1"/>
  <c r="K48" i="4" s="1"/>
  <c r="K39" i="1"/>
  <c r="K49" i="4" s="1"/>
  <c r="K40" i="1"/>
  <c r="K50" i="4" s="1"/>
  <c r="K41" i="1"/>
  <c r="K51" i="4" s="1"/>
  <c r="K42" i="1"/>
  <c r="K52" i="4" s="1"/>
  <c r="K43" i="1"/>
  <c r="K53" i="4" s="1"/>
  <c r="H35" i="1"/>
  <c r="H45" i="4" s="1"/>
  <c r="H36" i="1"/>
  <c r="H46" i="4" s="1"/>
  <c r="H37" i="1"/>
  <c r="H47" i="4" s="1"/>
  <c r="H38" i="1"/>
  <c r="H39" i="1"/>
  <c r="H49" i="4" s="1"/>
  <c r="H40" i="1"/>
  <c r="H50" i="4" s="1"/>
  <c r="H41" i="1"/>
  <c r="H51" i="4" s="1"/>
  <c r="H42" i="1"/>
  <c r="H52" i="4" s="1"/>
  <c r="H43" i="1"/>
  <c r="H53" i="4" s="1"/>
  <c r="L90" i="3"/>
  <c r="K90" i="3"/>
  <c r="J90" i="3"/>
  <c r="I90" i="3"/>
  <c r="L91" i="3"/>
  <c r="K91" i="3"/>
  <c r="J91" i="3"/>
  <c r="I91" i="3"/>
  <c r="L63" i="3"/>
  <c r="M60" i="2" s="1"/>
  <c r="L57" i="3"/>
  <c r="M53" i="2" s="1"/>
  <c r="L58" i="3"/>
  <c r="M54" i="2" s="1"/>
  <c r="L27" i="3"/>
  <c r="M23" i="2" s="1"/>
  <c r="L26" i="3"/>
  <c r="M22" i="2" s="1"/>
  <c r="K34" i="1"/>
  <c r="K44" i="4" s="1"/>
  <c r="H34" i="1"/>
  <c r="D34" i="1"/>
  <c r="L83" i="4"/>
  <c r="L82" i="4"/>
  <c r="L81" i="4"/>
  <c r="L80" i="4"/>
  <c r="L79" i="4"/>
  <c r="I83" i="4"/>
  <c r="I82" i="4"/>
  <c r="I81" i="4"/>
  <c r="I80" i="4"/>
  <c r="I79" i="4"/>
  <c r="F83" i="4"/>
  <c r="F82" i="4"/>
  <c r="F81" i="4"/>
  <c r="F80" i="4"/>
  <c r="F79" i="4"/>
  <c r="C83" i="4"/>
  <c r="C82" i="4"/>
  <c r="C81" i="4"/>
  <c r="C80" i="4"/>
  <c r="C79" i="4"/>
  <c r="L76" i="4"/>
  <c r="L75" i="4"/>
  <c r="L74" i="4"/>
  <c r="L73" i="4"/>
  <c r="L72" i="4"/>
  <c r="I76" i="4"/>
  <c r="I75" i="4"/>
  <c r="I74" i="4"/>
  <c r="I73" i="4"/>
  <c r="I72" i="4"/>
  <c r="F76" i="4"/>
  <c r="F75" i="4"/>
  <c r="F74" i="4"/>
  <c r="F73" i="4"/>
  <c r="F72" i="4"/>
  <c r="C76" i="4"/>
  <c r="C75" i="4"/>
  <c r="C74" i="4"/>
  <c r="C73" i="4"/>
  <c r="C72" i="4"/>
  <c r="L69" i="4"/>
  <c r="L68" i="4"/>
  <c r="L67" i="4"/>
  <c r="L66" i="4"/>
  <c r="L65" i="4"/>
  <c r="I69" i="4"/>
  <c r="I68" i="4"/>
  <c r="I67" i="4"/>
  <c r="I66" i="4"/>
  <c r="I65" i="4"/>
  <c r="F69" i="4"/>
  <c r="F68" i="4"/>
  <c r="F67" i="4"/>
  <c r="F66" i="4"/>
  <c r="F65" i="4"/>
  <c r="C69" i="4"/>
  <c r="C68" i="4"/>
  <c r="C67" i="4"/>
  <c r="C66" i="4"/>
  <c r="C65" i="4"/>
  <c r="L62" i="4"/>
  <c r="L61" i="4"/>
  <c r="L60" i="4"/>
  <c r="L59" i="4"/>
  <c r="L58" i="4"/>
  <c r="I62" i="4"/>
  <c r="I61" i="4"/>
  <c r="I60" i="4"/>
  <c r="I59" i="4"/>
  <c r="I58" i="4"/>
  <c r="F62" i="4"/>
  <c r="F61" i="4"/>
  <c r="F60" i="4"/>
  <c r="F59" i="4"/>
  <c r="F58" i="4"/>
  <c r="C59" i="4"/>
  <c r="C60" i="4"/>
  <c r="C61" i="4"/>
  <c r="C62" i="4"/>
  <c r="C58" i="4"/>
  <c r="C44" i="4"/>
  <c r="J53" i="4"/>
  <c r="J52" i="4"/>
  <c r="J51" i="4"/>
  <c r="J50" i="4"/>
  <c r="J49" i="4"/>
  <c r="J48" i="4"/>
  <c r="J47" i="4"/>
  <c r="G53" i="4"/>
  <c r="G52" i="4"/>
  <c r="G51" i="4"/>
  <c r="G50" i="4"/>
  <c r="G49" i="4"/>
  <c r="G48" i="4"/>
  <c r="G47" i="4"/>
  <c r="G46" i="4"/>
  <c r="G45" i="4"/>
  <c r="G44" i="4"/>
  <c r="C45" i="4"/>
  <c r="C46" i="4"/>
  <c r="C47" i="4"/>
  <c r="C48" i="4"/>
  <c r="C49" i="4"/>
  <c r="C50" i="4"/>
  <c r="C51" i="4"/>
  <c r="C52" i="4"/>
  <c r="C53" i="4"/>
  <c r="D24" i="4"/>
  <c r="D22" i="4"/>
  <c r="I19" i="4"/>
  <c r="D19" i="4"/>
  <c r="C16" i="4"/>
  <c r="C13" i="4"/>
  <c r="I11" i="4"/>
  <c r="D11" i="4"/>
  <c r="D9" i="4"/>
  <c r="D7" i="4"/>
  <c r="D65" i="4"/>
  <c r="L104" i="3"/>
  <c r="K104" i="3"/>
  <c r="J104" i="3"/>
  <c r="I104" i="3"/>
  <c r="L102" i="3"/>
  <c r="K102" i="3"/>
  <c r="J102" i="3"/>
  <c r="I102" i="3"/>
  <c r="L103" i="3"/>
  <c r="K103" i="3"/>
  <c r="J103" i="3"/>
  <c r="I103" i="3"/>
  <c r="M58" i="2"/>
  <c r="M80" i="4"/>
  <c r="M81" i="4"/>
  <c r="M82" i="4"/>
  <c r="M83" i="4"/>
  <c r="M79" i="4"/>
  <c r="J80" i="4"/>
  <c r="J81" i="4"/>
  <c r="J82" i="4"/>
  <c r="J83" i="4"/>
  <c r="J79" i="4"/>
  <c r="G80" i="4"/>
  <c r="G81" i="4"/>
  <c r="G82" i="4"/>
  <c r="G83" i="4"/>
  <c r="G79" i="4"/>
  <c r="M73" i="4"/>
  <c r="M74" i="4"/>
  <c r="M75" i="4"/>
  <c r="M76" i="4"/>
  <c r="J73" i="4"/>
  <c r="J74" i="4"/>
  <c r="J75" i="4"/>
  <c r="J76" i="4"/>
  <c r="M72" i="4"/>
  <c r="J72" i="4"/>
  <c r="G73" i="4"/>
  <c r="G74" i="4"/>
  <c r="G75" i="4"/>
  <c r="G76" i="4"/>
  <c r="G72" i="4"/>
  <c r="M66" i="4"/>
  <c r="M67" i="4"/>
  <c r="M68" i="4"/>
  <c r="M69" i="4"/>
  <c r="J66" i="4"/>
  <c r="J67" i="4"/>
  <c r="J68" i="4"/>
  <c r="J69" i="4"/>
  <c r="M65" i="4"/>
  <c r="J65" i="4"/>
  <c r="G66" i="4"/>
  <c r="G67" i="4"/>
  <c r="G68" i="4"/>
  <c r="G69" i="4"/>
  <c r="G65" i="4"/>
  <c r="M59" i="4"/>
  <c r="M60" i="4"/>
  <c r="M61" i="4"/>
  <c r="M62" i="4"/>
  <c r="J59" i="4"/>
  <c r="J60" i="4"/>
  <c r="J61" i="4"/>
  <c r="J62" i="4"/>
  <c r="G59" i="4"/>
  <c r="G60" i="4"/>
  <c r="G61" i="4"/>
  <c r="G62" i="4"/>
  <c r="D83" i="4"/>
  <c r="D82" i="4"/>
  <c r="D81" i="4"/>
  <c r="D80" i="4"/>
  <c r="D79" i="4"/>
  <c r="D76" i="4"/>
  <c r="D75" i="4"/>
  <c r="D74" i="4"/>
  <c r="D73" i="4"/>
  <c r="D72" i="4"/>
  <c r="D69" i="4"/>
  <c r="D68" i="4"/>
  <c r="D67" i="4"/>
  <c r="D66" i="4"/>
  <c r="M58" i="4"/>
  <c r="J58" i="4"/>
  <c r="G58" i="4"/>
  <c r="D62" i="4"/>
  <c r="D61" i="4"/>
  <c r="P151" i="1"/>
  <c r="Q151" i="1"/>
  <c r="R151" i="1"/>
  <c r="S151" i="1"/>
  <c r="T151" i="1"/>
  <c r="I71" i="3"/>
  <c r="J71" i="3"/>
  <c r="K71" i="3"/>
  <c r="L71" i="3"/>
  <c r="I72" i="3"/>
  <c r="J72" i="3"/>
  <c r="K72" i="3"/>
  <c r="L72" i="3"/>
  <c r="I73" i="3"/>
  <c r="J73" i="3"/>
  <c r="K73" i="3"/>
  <c r="L73" i="3"/>
  <c r="I84" i="3"/>
  <c r="J84" i="3"/>
  <c r="K84" i="3"/>
  <c r="L84" i="3"/>
  <c r="I85" i="3"/>
  <c r="J85" i="3"/>
  <c r="K85" i="3"/>
  <c r="L85" i="3"/>
  <c r="I86" i="3"/>
  <c r="J86" i="3"/>
  <c r="K86" i="3"/>
  <c r="L86" i="3"/>
  <c r="I87" i="3"/>
  <c r="J87" i="3"/>
  <c r="K87" i="3"/>
  <c r="L87" i="3"/>
  <c r="I88" i="3"/>
  <c r="J88" i="3"/>
  <c r="K88" i="3"/>
  <c r="L88" i="3"/>
  <c r="I89" i="3"/>
  <c r="J89" i="3"/>
  <c r="K89" i="3"/>
  <c r="L89" i="3"/>
  <c r="I92" i="3"/>
  <c r="J92" i="3"/>
  <c r="K92" i="3"/>
  <c r="L92" i="3"/>
  <c r="I93" i="3"/>
  <c r="J93" i="3"/>
  <c r="K93" i="3"/>
  <c r="L93" i="3"/>
  <c r="I94" i="3"/>
  <c r="J94" i="3"/>
  <c r="K94" i="3"/>
  <c r="L94" i="3"/>
  <c r="I95" i="3"/>
  <c r="J95" i="3"/>
  <c r="K95" i="3"/>
  <c r="L95" i="3"/>
  <c r="I96" i="3"/>
  <c r="J96" i="3"/>
  <c r="K96" i="3"/>
  <c r="L96" i="3"/>
  <c r="I97" i="3"/>
  <c r="J97" i="3"/>
  <c r="K97" i="3"/>
  <c r="L97" i="3"/>
  <c r="I98" i="3"/>
  <c r="J98" i="3"/>
  <c r="K98" i="3"/>
  <c r="L98" i="3"/>
  <c r="I99" i="3"/>
  <c r="J99" i="3"/>
  <c r="K99" i="3"/>
  <c r="L99" i="3"/>
  <c r="I100" i="3"/>
  <c r="J100" i="3"/>
  <c r="K100" i="3"/>
  <c r="L100" i="3"/>
  <c r="I101" i="3"/>
  <c r="J101" i="3"/>
  <c r="K101" i="3"/>
  <c r="L101" i="3"/>
  <c r="L68" i="3"/>
  <c r="M65" i="2" s="1"/>
  <c r="L67" i="3"/>
  <c r="M64" i="2" s="1"/>
  <c r="L66" i="3"/>
  <c r="M63" i="2" s="1"/>
  <c r="L65" i="3"/>
  <c r="M62" i="2" s="1"/>
  <c r="L64" i="3"/>
  <c r="M61" i="2" s="1"/>
  <c r="L62" i="3"/>
  <c r="M59" i="2" s="1"/>
  <c r="L60" i="3"/>
  <c r="M56" i="2" s="1"/>
  <c r="L56" i="3"/>
  <c r="M52" i="2" s="1"/>
  <c r="L53" i="3"/>
  <c r="M49" i="2" s="1"/>
  <c r="L52" i="3"/>
  <c r="M48" i="2" s="1"/>
  <c r="L51" i="3"/>
  <c r="M47" i="2" s="1"/>
  <c r="L50" i="3"/>
  <c r="M46" i="2" s="1"/>
  <c r="L49" i="3"/>
  <c r="M45" i="2" s="1"/>
  <c r="L48" i="3"/>
  <c r="M44" i="2" s="1"/>
  <c r="L47" i="3"/>
  <c r="M43" i="2" s="1"/>
  <c r="L46" i="3"/>
  <c r="M42" i="2" s="1"/>
  <c r="L45" i="3"/>
  <c r="M41" i="2" s="1"/>
  <c r="L44" i="3"/>
  <c r="M40" i="2" s="1"/>
  <c r="L43" i="3"/>
  <c r="M39" i="2" s="1"/>
  <c r="L42" i="3"/>
  <c r="M38" i="2" s="1"/>
  <c r="L41" i="3"/>
  <c r="M37" i="2" s="1"/>
  <c r="L40" i="3"/>
  <c r="M36" i="2" s="1"/>
  <c r="L39" i="3"/>
  <c r="M35" i="2" s="1"/>
  <c r="L38" i="3"/>
  <c r="M34" i="2" s="1"/>
  <c r="L37" i="3"/>
  <c r="M33" i="2" s="1"/>
  <c r="L36" i="3"/>
  <c r="M32" i="2" s="1"/>
  <c r="L35" i="3"/>
  <c r="M31" i="2" s="1"/>
  <c r="L34" i="3"/>
  <c r="M30" i="2" s="1"/>
  <c r="L33" i="3"/>
  <c r="M29" i="2" s="1"/>
  <c r="L32" i="3"/>
  <c r="M28" i="2" s="1"/>
  <c r="L31" i="3"/>
  <c r="M27" i="2" s="1"/>
  <c r="L30" i="3"/>
  <c r="M26" i="2" s="1"/>
  <c r="L29" i="3"/>
  <c r="M25" i="2" s="1"/>
  <c r="L28" i="3"/>
  <c r="M24" i="2" s="1"/>
  <c r="O104" i="1"/>
  <c r="O105" i="1"/>
  <c r="O106" i="1"/>
  <c r="O107" i="1"/>
  <c r="O108" i="1"/>
  <c r="P108" i="1" s="1"/>
  <c r="O109" i="1"/>
  <c r="S109" i="1" s="1"/>
  <c r="O110" i="1"/>
  <c r="S110" i="1" s="1"/>
  <c r="O111" i="1"/>
  <c r="S111" i="1" s="1"/>
  <c r="O112" i="1"/>
  <c r="T112" i="1" s="1"/>
  <c r="O113" i="1"/>
  <c r="T113" i="1" s="1"/>
  <c r="O114" i="1"/>
  <c r="Q114" i="1" s="1"/>
  <c r="O115" i="1"/>
  <c r="T115" i="1" s="1"/>
  <c r="O116" i="1"/>
  <c r="P116" i="1" s="1"/>
  <c r="O117" i="1"/>
  <c r="T117" i="1" s="1"/>
  <c r="O118" i="1"/>
  <c r="S118" i="1" s="1"/>
  <c r="O119" i="1"/>
  <c r="T119" i="1" s="1"/>
  <c r="O120" i="1"/>
  <c r="R120" i="1" s="1"/>
  <c r="O121" i="1"/>
  <c r="R121" i="1" s="1"/>
  <c r="O122" i="1"/>
  <c r="S122" i="1" s="1"/>
  <c r="O123" i="1"/>
  <c r="S123" i="1" s="1"/>
  <c r="O124" i="1"/>
  <c r="R124" i="1" s="1"/>
  <c r="O125" i="1"/>
  <c r="Q125" i="1" s="1"/>
  <c r="O126" i="1"/>
  <c r="R126" i="1" s="1"/>
  <c r="O127" i="1"/>
  <c r="T127" i="1" s="1"/>
  <c r="O128" i="1"/>
  <c r="Q128" i="1" s="1"/>
  <c r="O129" i="1"/>
  <c r="T129" i="1" s="1"/>
  <c r="O130" i="1"/>
  <c r="R130" i="1" s="1"/>
  <c r="O131" i="1"/>
  <c r="R131" i="1" s="1"/>
  <c r="O132" i="1"/>
  <c r="P132" i="1" s="1"/>
  <c r="O133" i="1"/>
  <c r="P133" i="1" s="1"/>
  <c r="O134" i="1"/>
  <c r="S134" i="1" s="1"/>
  <c r="O135" i="1"/>
  <c r="P135" i="1" s="1"/>
  <c r="O136" i="1"/>
  <c r="Q136" i="1" s="1"/>
  <c r="O137" i="1"/>
  <c r="T137" i="1" s="1"/>
  <c r="O138" i="1"/>
  <c r="T138" i="1" s="1"/>
  <c r="O139" i="1"/>
  <c r="R139" i="1" s="1"/>
  <c r="O140" i="1"/>
  <c r="Q140" i="1" s="1"/>
  <c r="O141" i="1"/>
  <c r="P141" i="1" s="1"/>
  <c r="O142" i="1"/>
  <c r="Q142" i="1" s="1"/>
  <c r="O143" i="1"/>
  <c r="P143" i="1" s="1"/>
  <c r="O144" i="1"/>
  <c r="Q144" i="1" s="1"/>
  <c r="O145" i="1"/>
  <c r="T145" i="1" s="1"/>
  <c r="O146" i="1"/>
  <c r="S146" i="1" s="1"/>
  <c r="O147" i="1"/>
  <c r="P147" i="1" s="1"/>
  <c r="O148" i="1"/>
  <c r="P148" i="1" s="1"/>
  <c r="O149" i="1"/>
  <c r="P149" i="1" s="1"/>
  <c r="O150" i="1"/>
  <c r="R150" i="1" s="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9" i="1"/>
  <c r="O100" i="1"/>
  <c r="O101" i="1"/>
  <c r="O102" i="1"/>
  <c r="O103" i="1"/>
  <c r="O59" i="1"/>
  <c r="O60" i="1"/>
  <c r="O66" i="1"/>
  <c r="O67" i="1"/>
  <c r="O68" i="1"/>
  <c r="O58" i="1"/>
  <c r="O57" i="1"/>
  <c r="F78" i="4"/>
  <c r="I71" i="4"/>
  <c r="C71" i="4"/>
  <c r="L57" i="4"/>
  <c r="I57" i="4"/>
  <c r="F57" i="4"/>
  <c r="D2" i="2"/>
  <c r="D3" i="2" s="1"/>
  <c r="H44" i="4" l="1"/>
  <c r="I126" i="3"/>
  <c r="I39" i="14"/>
  <c r="N71" i="3"/>
  <c r="N87" i="3"/>
  <c r="N103" i="3"/>
  <c r="N92" i="3"/>
  <c r="N108" i="3"/>
  <c r="N73" i="3"/>
  <c r="N80" i="3"/>
  <c r="I49" i="14"/>
  <c r="N93" i="3"/>
  <c r="N94" i="3"/>
  <c r="N82" i="3"/>
  <c r="N89" i="3"/>
  <c r="I54" i="14"/>
  <c r="I22" i="14"/>
  <c r="N72" i="3"/>
  <c r="N88" i="3"/>
  <c r="I25" i="14"/>
  <c r="N74" i="3"/>
  <c r="N110" i="3"/>
  <c r="N70" i="3"/>
  <c r="J35" i="5"/>
  <c r="N115" i="3"/>
  <c r="I33" i="14"/>
  <c r="I28" i="14"/>
  <c r="N76" i="3"/>
  <c r="I37" i="14"/>
  <c r="I26" i="14"/>
  <c r="N86" i="3"/>
  <c r="N81" i="3"/>
  <c r="N106" i="3"/>
  <c r="F11" i="14"/>
  <c r="I27" i="14"/>
  <c r="I43" i="14"/>
  <c r="I59" i="14"/>
  <c r="N75" i="3"/>
  <c r="N91" i="3"/>
  <c r="N107" i="3"/>
  <c r="N96" i="3"/>
  <c r="N116" i="3"/>
  <c r="I57" i="14"/>
  <c r="N77" i="3"/>
  <c r="I20" i="9"/>
  <c r="I36" i="14"/>
  <c r="I52" i="14"/>
  <c r="N84" i="3"/>
  <c r="Y29" i="5"/>
  <c r="G21" i="9"/>
  <c r="I58" i="14"/>
  <c r="N101" i="3"/>
  <c r="N102" i="3"/>
  <c r="N98" i="3"/>
  <c r="I50" i="14"/>
  <c r="N97" i="3"/>
  <c r="N90" i="3"/>
  <c r="F10" i="9"/>
  <c r="N78" i="3"/>
  <c r="N105" i="3"/>
  <c r="I51" i="14"/>
  <c r="N99" i="3"/>
  <c r="I44" i="14"/>
  <c r="N112" i="3"/>
  <c r="E30" i="13"/>
  <c r="F6" i="9"/>
  <c r="N117" i="3"/>
  <c r="D15" i="14"/>
  <c r="E31" i="13"/>
  <c r="I47" i="14"/>
  <c r="N79" i="3"/>
  <c r="N95" i="3"/>
  <c r="N111" i="3"/>
  <c r="N100" i="3"/>
  <c r="G17" i="9"/>
  <c r="I61" i="14"/>
  <c r="F8" i="9"/>
  <c r="I56" i="14"/>
  <c r="I41" i="14"/>
  <c r="N109" i="3"/>
  <c r="N114" i="3"/>
  <c r="I19" i="14"/>
  <c r="N83" i="3"/>
  <c r="N104" i="3"/>
  <c r="I60" i="14"/>
  <c r="I53" i="14"/>
  <c r="N85" i="3"/>
  <c r="F18" i="14"/>
  <c r="N113" i="3"/>
  <c r="I48" i="14"/>
  <c r="E32" i="13"/>
  <c r="I34" i="14"/>
  <c r="F9" i="9"/>
  <c r="I55" i="14"/>
  <c r="E23" i="14"/>
  <c r="I46" i="14"/>
  <c r="I42" i="14"/>
  <c r="I45" i="14"/>
  <c r="D13" i="14"/>
  <c r="F7" i="9"/>
  <c r="S138" i="1"/>
  <c r="L71" i="4"/>
  <c r="R114" i="1"/>
  <c r="S115" i="1"/>
  <c r="L64" i="4"/>
  <c r="L78" i="4"/>
  <c r="I78" i="4"/>
  <c r="I64" i="4"/>
  <c r="F71" i="4"/>
  <c r="F64" i="4"/>
  <c r="C78" i="4"/>
  <c r="P126" i="1"/>
  <c r="Q138" i="1"/>
  <c r="P150" i="1"/>
  <c r="R138" i="1"/>
  <c r="S114" i="1"/>
  <c r="T114" i="1"/>
  <c r="Q150" i="1"/>
  <c r="T126" i="1"/>
  <c r="T150" i="1"/>
  <c r="P139" i="1"/>
  <c r="Q139" i="1"/>
  <c r="S139" i="1"/>
  <c r="T139" i="1"/>
  <c r="S130" i="1"/>
  <c r="R116" i="1"/>
  <c r="Q116" i="1"/>
  <c r="S116" i="1"/>
  <c r="T123" i="1"/>
  <c r="P123" i="1"/>
  <c r="R133" i="1"/>
  <c r="T111" i="1"/>
  <c r="S133" i="1"/>
  <c r="T109" i="1"/>
  <c r="T120" i="1"/>
  <c r="T133" i="1"/>
  <c r="Q133" i="1"/>
  <c r="R109" i="1"/>
  <c r="P67" i="1"/>
  <c r="Q67" i="1"/>
  <c r="R67" i="1"/>
  <c r="S67" i="1"/>
  <c r="T67" i="1"/>
  <c r="S100" i="1"/>
  <c r="T100" i="1"/>
  <c r="P100" i="1"/>
  <c r="Q100" i="1"/>
  <c r="T87" i="1"/>
  <c r="S87" i="1"/>
  <c r="R87" i="1"/>
  <c r="P87" i="1"/>
  <c r="Q87" i="1"/>
  <c r="R75" i="1"/>
  <c r="S75" i="1"/>
  <c r="T75" i="1"/>
  <c r="P75" i="1"/>
  <c r="Q75" i="1"/>
  <c r="Q66" i="1"/>
  <c r="T66" i="1"/>
  <c r="P66" i="1"/>
  <c r="R66" i="1"/>
  <c r="S66" i="1"/>
  <c r="S99" i="1"/>
  <c r="P99" i="1"/>
  <c r="R99" i="1"/>
  <c r="Q99" i="1"/>
  <c r="T99" i="1"/>
  <c r="Q86" i="1"/>
  <c r="R86" i="1"/>
  <c r="S86" i="1"/>
  <c r="T86" i="1"/>
  <c r="P86" i="1"/>
  <c r="Q74" i="1"/>
  <c r="R74" i="1"/>
  <c r="S74" i="1"/>
  <c r="T74" i="1"/>
  <c r="P74" i="1"/>
  <c r="S76" i="1"/>
  <c r="T76" i="1"/>
  <c r="R76" i="1"/>
  <c r="P76" i="1"/>
  <c r="Q76" i="1"/>
  <c r="R97" i="1"/>
  <c r="P97" i="1"/>
  <c r="Q97" i="1"/>
  <c r="S97" i="1"/>
  <c r="T97" i="1"/>
  <c r="P85" i="1"/>
  <c r="Q85" i="1"/>
  <c r="R85" i="1"/>
  <c r="S85" i="1"/>
  <c r="T85" i="1"/>
  <c r="P73" i="1"/>
  <c r="Q73" i="1"/>
  <c r="R73" i="1"/>
  <c r="S73" i="1"/>
  <c r="T73" i="1"/>
  <c r="T107" i="1"/>
  <c r="S107" i="1"/>
  <c r="Q107" i="1"/>
  <c r="R107" i="1"/>
  <c r="R65" i="1"/>
  <c r="T65" i="1"/>
  <c r="S65" i="1"/>
  <c r="S64" i="1"/>
  <c r="T64" i="1"/>
  <c r="R64" i="1"/>
  <c r="R96" i="1"/>
  <c r="S96" i="1"/>
  <c r="T96" i="1"/>
  <c r="P84" i="1"/>
  <c r="Q84" i="1"/>
  <c r="R84" i="1"/>
  <c r="S84" i="1"/>
  <c r="T84" i="1"/>
  <c r="P72" i="1"/>
  <c r="Q72" i="1"/>
  <c r="R72" i="1"/>
  <c r="S72" i="1"/>
  <c r="T72" i="1"/>
  <c r="S106" i="1"/>
  <c r="T106" i="1"/>
  <c r="P106" i="1"/>
  <c r="Q106" i="1"/>
  <c r="R106" i="1"/>
  <c r="S63" i="1"/>
  <c r="T63" i="1"/>
  <c r="R63" i="1"/>
  <c r="T95" i="1"/>
  <c r="P95" i="1"/>
  <c r="S95" i="1"/>
  <c r="Q95" i="1"/>
  <c r="R95" i="1"/>
  <c r="T83" i="1"/>
  <c r="P83" i="1"/>
  <c r="S83" i="1"/>
  <c r="Q83" i="1"/>
  <c r="R83" i="1"/>
  <c r="T71" i="1"/>
  <c r="S71" i="1"/>
  <c r="P71" i="1"/>
  <c r="Q71" i="1"/>
  <c r="R71" i="1"/>
  <c r="R105" i="1"/>
  <c r="S105" i="1"/>
  <c r="T105" i="1"/>
  <c r="Q105" i="1"/>
  <c r="P105" i="1"/>
  <c r="R62" i="1"/>
  <c r="S62" i="1"/>
  <c r="T62" i="1"/>
  <c r="S94" i="1"/>
  <c r="P94" i="1"/>
  <c r="T94" i="1"/>
  <c r="R94" i="1"/>
  <c r="S82" i="1"/>
  <c r="T82" i="1"/>
  <c r="P82" i="1"/>
  <c r="Q82" i="1"/>
  <c r="R82" i="1"/>
  <c r="S70" i="1"/>
  <c r="T70" i="1"/>
  <c r="P70" i="1"/>
  <c r="Q70" i="1"/>
  <c r="R70" i="1"/>
  <c r="S104" i="1"/>
  <c r="T104" i="1"/>
  <c r="R104" i="1"/>
  <c r="P104" i="1"/>
  <c r="Q104" i="1"/>
  <c r="S88" i="1"/>
  <c r="T88" i="1"/>
  <c r="R88" i="1"/>
  <c r="P88" i="1"/>
  <c r="Q88" i="1"/>
  <c r="R61" i="1"/>
  <c r="S61" i="1"/>
  <c r="T61" i="1"/>
  <c r="R93" i="1"/>
  <c r="S93" i="1"/>
  <c r="T93" i="1"/>
  <c r="Q93" i="1"/>
  <c r="P93" i="1"/>
  <c r="R81" i="1"/>
  <c r="S81" i="1"/>
  <c r="T81" i="1"/>
  <c r="Q81" i="1"/>
  <c r="P81" i="1"/>
  <c r="R69" i="1"/>
  <c r="S69" i="1"/>
  <c r="T69" i="1"/>
  <c r="Q69" i="1"/>
  <c r="P69" i="1"/>
  <c r="P60" i="1"/>
  <c r="Q60" i="1"/>
  <c r="R60" i="1"/>
  <c r="S60" i="1"/>
  <c r="T60" i="1"/>
  <c r="S92" i="1"/>
  <c r="R92" i="1"/>
  <c r="P92" i="1"/>
  <c r="Q92" i="1"/>
  <c r="T92" i="1"/>
  <c r="S80" i="1"/>
  <c r="R80" i="1"/>
  <c r="P80" i="1"/>
  <c r="Q80" i="1"/>
  <c r="T80" i="1"/>
  <c r="T101" i="1"/>
  <c r="P101" i="1"/>
  <c r="Q101" i="1"/>
  <c r="R101" i="1"/>
  <c r="S101" i="1"/>
  <c r="R59" i="1"/>
  <c r="S59" i="1"/>
  <c r="P91" i="1"/>
  <c r="Q91" i="1"/>
  <c r="S91" i="1"/>
  <c r="T91" i="1"/>
  <c r="P79" i="1"/>
  <c r="Q79" i="1"/>
  <c r="R79" i="1"/>
  <c r="S79" i="1"/>
  <c r="T79" i="1"/>
  <c r="Q57" i="1"/>
  <c r="S57" i="1"/>
  <c r="P103" i="1"/>
  <c r="Q103" i="1"/>
  <c r="R103" i="1"/>
  <c r="S103" i="1"/>
  <c r="T103" i="1"/>
  <c r="P90" i="1"/>
  <c r="Q90" i="1"/>
  <c r="T90" i="1"/>
  <c r="R90" i="1"/>
  <c r="S90" i="1"/>
  <c r="Q78" i="1"/>
  <c r="P78" i="1"/>
  <c r="R78" i="1"/>
  <c r="S78" i="1"/>
  <c r="T78" i="1"/>
  <c r="Q68" i="1"/>
  <c r="R68" i="1"/>
  <c r="P68" i="1"/>
  <c r="S68" i="1"/>
  <c r="T68" i="1"/>
  <c r="T102" i="1"/>
  <c r="P102" i="1"/>
  <c r="Q102" i="1"/>
  <c r="R102" i="1"/>
  <c r="S102" i="1"/>
  <c r="P89" i="1"/>
  <c r="Q89" i="1"/>
  <c r="R89" i="1"/>
  <c r="T89" i="1"/>
  <c r="S89" i="1"/>
  <c r="P77" i="1"/>
  <c r="Q77" i="1"/>
  <c r="R77" i="1"/>
  <c r="T77" i="1"/>
  <c r="S77" i="1"/>
  <c r="Q146" i="1"/>
  <c r="T110" i="1"/>
  <c r="R148" i="1"/>
  <c r="Q124" i="1"/>
  <c r="P110" i="1"/>
  <c r="Q108" i="1"/>
  <c r="R132" i="1"/>
  <c r="R144" i="1"/>
  <c r="P120" i="1"/>
  <c r="S144" i="1"/>
  <c r="P144" i="1"/>
  <c r="S120" i="1"/>
  <c r="R122" i="1"/>
  <c r="Q134" i="1"/>
  <c r="Q122" i="1"/>
  <c r="Q110" i="1"/>
  <c r="T108" i="1"/>
  <c r="T116" i="1"/>
  <c r="T122" i="1"/>
  <c r="P134" i="1"/>
  <c r="S132" i="1"/>
  <c r="T134" i="1"/>
  <c r="T132" i="1"/>
  <c r="S108" i="1"/>
  <c r="T144" i="1"/>
  <c r="Q132" i="1"/>
  <c r="R110" i="1"/>
  <c r="R146" i="1"/>
  <c r="T146" i="1"/>
  <c r="R108" i="1"/>
  <c r="R134" i="1"/>
  <c r="Q118" i="1"/>
  <c r="T118" i="1"/>
  <c r="S131" i="1"/>
  <c r="T130" i="1"/>
  <c r="R118" i="1"/>
  <c r="S143" i="1"/>
  <c r="P142" i="1"/>
  <c r="R142" i="1"/>
  <c r="P131" i="1"/>
  <c r="Q131" i="1"/>
  <c r="T142" i="1"/>
  <c r="T131" i="1"/>
  <c r="P118" i="1"/>
  <c r="R141" i="1"/>
  <c r="S117" i="1"/>
  <c r="Q141" i="1"/>
  <c r="T141" i="1"/>
  <c r="S141" i="1"/>
  <c r="Q117" i="1"/>
  <c r="R117" i="1"/>
  <c r="T149" i="1"/>
  <c r="R57" i="1"/>
  <c r="R149" i="1"/>
  <c r="Q59" i="1"/>
  <c r="P59" i="1"/>
  <c r="T128" i="1"/>
  <c r="T140" i="1"/>
  <c r="T148" i="1"/>
  <c r="P128" i="1"/>
  <c r="R125" i="1"/>
  <c r="P57" i="1"/>
  <c r="S125" i="1"/>
  <c r="Q148" i="1"/>
  <c r="Q149" i="1"/>
  <c r="P136" i="1"/>
  <c r="S124" i="1"/>
  <c r="S140" i="1"/>
  <c r="T136" i="1"/>
  <c r="S148" i="1"/>
  <c r="S149" i="1"/>
  <c r="S112" i="1"/>
  <c r="T57" i="1"/>
  <c r="R140" i="1"/>
  <c r="R128" i="1"/>
  <c r="T125" i="1"/>
  <c r="T124" i="1"/>
  <c r="P112" i="1"/>
  <c r="R135" i="1"/>
  <c r="P111" i="1"/>
  <c r="R111" i="1"/>
  <c r="P121" i="1"/>
  <c r="S113" i="1"/>
  <c r="T135" i="1"/>
  <c r="D45" i="1"/>
  <c r="S119" i="1"/>
  <c r="P129" i="1"/>
  <c r="Q137" i="1"/>
  <c r="R145" i="1"/>
  <c r="S121" i="1"/>
  <c r="D44" i="4"/>
  <c r="P119" i="1"/>
  <c r="Q143" i="1"/>
  <c r="P137" i="1"/>
  <c r="Q145" i="1"/>
  <c r="S137" i="1"/>
  <c r="Q113" i="1"/>
  <c r="Q119" i="1"/>
  <c r="P145" i="1"/>
  <c r="R129" i="1"/>
  <c r="R136" i="1"/>
  <c r="R113" i="1"/>
  <c r="R119" i="1"/>
  <c r="P113" i="1"/>
  <c r="S145" i="1"/>
  <c r="S129" i="1"/>
  <c r="S127" i="1"/>
  <c r="P127" i="1"/>
  <c r="R127" i="1"/>
  <c r="Q129" i="1"/>
  <c r="R137" i="1"/>
  <c r="R112" i="1"/>
  <c r="S128" i="1"/>
  <c r="S136" i="1"/>
  <c r="H48" i="4"/>
  <c r="J45" i="1"/>
  <c r="J55" i="4" s="1"/>
  <c r="C64" i="4"/>
  <c r="R58" i="1"/>
  <c r="S58" i="1"/>
  <c r="R143" i="1"/>
  <c r="T143" i="1"/>
  <c r="P58" i="1"/>
  <c r="T59" i="1"/>
  <c r="Q127" i="1"/>
  <c r="S135" i="1"/>
  <c r="T58" i="1"/>
  <c r="R147" i="1"/>
  <c r="Q147" i="1"/>
  <c r="T147" i="1"/>
  <c r="S147" i="1"/>
  <c r="R123" i="1"/>
  <c r="Q123" i="1"/>
  <c r="R115" i="1"/>
  <c r="Q115" i="1"/>
  <c r="Q111" i="1"/>
  <c r="Q135" i="1"/>
  <c r="P115" i="1"/>
  <c r="S150" i="1"/>
  <c r="P146" i="1"/>
  <c r="S142" i="1"/>
  <c r="P138" i="1"/>
  <c r="P130" i="1"/>
  <c r="S126" i="1"/>
  <c r="P122" i="1"/>
  <c r="P114" i="1"/>
  <c r="P125" i="1"/>
  <c r="T121" i="1"/>
  <c r="P117" i="1"/>
  <c r="P140" i="1"/>
  <c r="P124" i="1"/>
  <c r="Q120" i="1"/>
  <c r="Q112" i="1"/>
  <c r="Q126" i="1"/>
  <c r="Q130" i="1"/>
  <c r="Q121" i="1"/>
  <c r="D58" i="4"/>
  <c r="N46" i="8"/>
  <c r="D4" i="2"/>
  <c r="C3" i="2"/>
  <c r="M33" i="3" l="1"/>
  <c r="M32" i="3"/>
  <c r="M23" i="3"/>
  <c r="M50" i="3"/>
  <c r="N46" i="2" s="1"/>
  <c r="M29" i="3"/>
  <c r="M28" i="3"/>
  <c r="M35" i="3"/>
  <c r="M46" i="3"/>
  <c r="N42" i="2" s="1"/>
  <c r="M25" i="3"/>
  <c r="N21" i="2" s="1"/>
  <c r="M24" i="3"/>
  <c r="M31" i="3"/>
  <c r="N27" i="2" s="1"/>
  <c r="M42" i="3"/>
  <c r="N38" i="2" s="1"/>
  <c r="M21" i="3"/>
  <c r="N17" i="2" s="1"/>
  <c r="M20" i="3"/>
  <c r="M27" i="3"/>
  <c r="N23" i="2" s="1"/>
  <c r="M38" i="3"/>
  <c r="N34" i="2" s="1"/>
  <c r="M17" i="3"/>
  <c r="N13" i="2" s="1"/>
  <c r="M16" i="3"/>
  <c r="M7" i="3"/>
  <c r="N3" i="2" s="1"/>
  <c r="M34" i="3"/>
  <c r="N30" i="2" s="1"/>
  <c r="M13" i="3"/>
  <c r="N9" i="2" s="1"/>
  <c r="M12" i="3"/>
  <c r="M19" i="3"/>
  <c r="N15" i="2" s="1"/>
  <c r="M30" i="3"/>
  <c r="N26" i="2" s="1"/>
  <c r="M9" i="3"/>
  <c r="N5" i="2" s="1"/>
  <c r="M8" i="3"/>
  <c r="M15" i="3"/>
  <c r="N11" i="2" s="1"/>
  <c r="M26" i="3"/>
  <c r="N22" i="2" s="1"/>
  <c r="M69" i="3"/>
  <c r="M57" i="3"/>
  <c r="M11" i="3"/>
  <c r="M22" i="3"/>
  <c r="N18" i="2" s="1"/>
  <c r="M64" i="3"/>
  <c r="N61" i="2" s="1"/>
  <c r="M55" i="3"/>
  <c r="M37" i="3"/>
  <c r="N33" i="2" s="1"/>
  <c r="M18" i="3"/>
  <c r="M60" i="3"/>
  <c r="N56" i="2" s="1"/>
  <c r="M68" i="3"/>
  <c r="M66" i="3"/>
  <c r="N63" i="2" s="1"/>
  <c r="M14" i="3"/>
  <c r="N10" i="2" s="1"/>
  <c r="M56" i="3"/>
  <c r="N52" i="2" s="1"/>
  <c r="M63" i="3"/>
  <c r="M61" i="3"/>
  <c r="N57" i="2" s="1"/>
  <c r="M10" i="3"/>
  <c r="N6" i="2" s="1"/>
  <c r="M52" i="3"/>
  <c r="N48" i="2" s="1"/>
  <c r="M59" i="3"/>
  <c r="N55" i="2" s="1"/>
  <c r="M49" i="3"/>
  <c r="N45" i="2" s="1"/>
  <c r="M6" i="3"/>
  <c r="M65" i="3"/>
  <c r="N62" i="2" s="1"/>
  <c r="M48" i="3"/>
  <c r="M39" i="3"/>
  <c r="N35" i="2" s="1"/>
  <c r="M67" i="3"/>
  <c r="N64" i="2" s="1"/>
  <c r="M53" i="3"/>
  <c r="N49" i="2" s="1"/>
  <c r="M44" i="3"/>
  <c r="N40" i="2" s="1"/>
  <c r="M51" i="3"/>
  <c r="N47" i="2" s="1"/>
  <c r="M62" i="3"/>
  <c r="N59" i="2" s="1"/>
  <c r="M45" i="3"/>
  <c r="N41" i="2" s="1"/>
  <c r="M40" i="3"/>
  <c r="N36" i="2" s="1"/>
  <c r="M47" i="3"/>
  <c r="N43" i="2" s="1"/>
  <c r="M58" i="3"/>
  <c r="N54" i="2" s="1"/>
  <c r="M41" i="3"/>
  <c r="N37" i="2" s="1"/>
  <c r="M36" i="3"/>
  <c r="N32" i="2" s="1"/>
  <c r="M43" i="3"/>
  <c r="N39" i="2" s="1"/>
  <c r="M54" i="3"/>
  <c r="N50" i="2" s="1"/>
  <c r="D19" i="9"/>
  <c r="D15" i="9"/>
  <c r="I35" i="14"/>
  <c r="Y28" i="5"/>
  <c r="D55" i="4"/>
  <c r="I69" i="14"/>
  <c r="J70" i="11"/>
  <c r="I66" i="14"/>
  <c r="M82" i="12"/>
  <c r="AC102" i="10"/>
  <c r="AA77" i="10"/>
  <c r="I68" i="14"/>
  <c r="K74" i="11"/>
  <c r="V81" i="10"/>
  <c r="X91" i="10"/>
  <c r="J71" i="12"/>
  <c r="I65" i="14"/>
  <c r="Z75" i="10"/>
  <c r="H62" i="14"/>
  <c r="AA76" i="10"/>
  <c r="F64" i="13"/>
  <c r="Y72" i="10"/>
  <c r="AB104" i="10"/>
  <c r="AB103" i="10"/>
  <c r="Z74" i="10"/>
  <c r="AB105" i="10"/>
  <c r="P99" i="9"/>
  <c r="V80" i="10"/>
  <c r="W84" i="10"/>
  <c r="X90" i="10"/>
  <c r="V79" i="10"/>
  <c r="Z73" i="10"/>
  <c r="X88" i="10"/>
  <c r="AC98" i="10"/>
  <c r="X89" i="10"/>
  <c r="X92" i="10"/>
  <c r="N80" i="8"/>
  <c r="E11" i="9"/>
  <c r="J54" i="9"/>
  <c r="J55" i="9"/>
  <c r="F5" i="14"/>
  <c r="L92" i="9"/>
  <c r="Z69" i="5"/>
  <c r="AD69" i="10"/>
  <c r="N69" i="8"/>
  <c r="Y69" i="5"/>
  <c r="O69" i="7"/>
  <c r="L88" i="9"/>
  <c r="J59" i="9"/>
  <c r="S22" i="9"/>
  <c r="Y66" i="5"/>
  <c r="O77" i="9"/>
  <c r="J57" i="9"/>
  <c r="H53" i="9"/>
  <c r="J58" i="9"/>
  <c r="J51" i="9"/>
  <c r="N75" i="9"/>
  <c r="S42" i="9"/>
  <c r="L91" i="9"/>
  <c r="Y27" i="5"/>
  <c r="O76" i="9"/>
  <c r="J52" i="9"/>
  <c r="L89" i="9"/>
  <c r="K84" i="9"/>
  <c r="H50" i="9"/>
  <c r="D13" i="9"/>
  <c r="J60" i="9"/>
  <c r="S43" i="9"/>
  <c r="D21" i="13"/>
  <c r="D21" i="14"/>
  <c r="D12" i="13"/>
  <c r="E12" i="14"/>
  <c r="E5" i="14" s="1"/>
  <c r="D29" i="13"/>
  <c r="D29" i="14"/>
  <c r="F40" i="13"/>
  <c r="H40" i="14"/>
  <c r="AB99" i="10"/>
  <c r="L77" i="11"/>
  <c r="D17" i="13"/>
  <c r="D17" i="14"/>
  <c r="D20" i="13"/>
  <c r="D20" i="14"/>
  <c r="K76" i="11"/>
  <c r="AB97" i="10"/>
  <c r="AB94" i="10"/>
  <c r="K72" i="11"/>
  <c r="G10" i="13"/>
  <c r="G10" i="14"/>
  <c r="E5" i="13"/>
  <c r="E3" i="13" s="1"/>
  <c r="V73" i="13" s="1"/>
  <c r="T85" i="6" s="1"/>
  <c r="D67" i="14"/>
  <c r="D24" i="13"/>
  <c r="D24" i="14"/>
  <c r="K75" i="11"/>
  <c r="AB96" i="10"/>
  <c r="G9" i="13"/>
  <c r="G9" i="14"/>
  <c r="K79" i="11"/>
  <c r="AC101" i="10"/>
  <c r="W83" i="10"/>
  <c r="V83" i="10"/>
  <c r="J71" i="11"/>
  <c r="G7" i="13"/>
  <c r="G7" i="14"/>
  <c r="AB95" i="10"/>
  <c r="K73" i="11"/>
  <c r="G8" i="13"/>
  <c r="G8" i="14"/>
  <c r="G6" i="13"/>
  <c r="G6" i="14"/>
  <c r="G5" i="9"/>
  <c r="G3" i="9" s="1"/>
  <c r="V108" i="9" s="1"/>
  <c r="T45" i="6" s="1"/>
  <c r="R73" i="9"/>
  <c r="U100" i="7"/>
  <c r="T103" i="9"/>
  <c r="U101" i="7"/>
  <c r="T104" i="9"/>
  <c r="U96" i="7"/>
  <c r="Y18" i="5"/>
  <c r="E18" i="9"/>
  <c r="R79" i="9"/>
  <c r="Y25" i="5"/>
  <c r="H25" i="9"/>
  <c r="R74" i="9"/>
  <c r="Y26" i="5"/>
  <c r="H26" i="9"/>
  <c r="E12" i="5"/>
  <c r="E12" i="9"/>
  <c r="U92" i="7"/>
  <c r="P95" i="9"/>
  <c r="V98" i="7"/>
  <c r="Q101" i="9"/>
  <c r="R80" i="9"/>
  <c r="U91" i="7"/>
  <c r="T94" i="9"/>
  <c r="P94" i="9"/>
  <c r="V97" i="7"/>
  <c r="Q100" i="9"/>
  <c r="U95" i="7"/>
  <c r="P98" i="9"/>
  <c r="K83" i="9"/>
  <c r="I83" i="9"/>
  <c r="J49" i="7"/>
  <c r="H49" i="9"/>
  <c r="Y24" i="5"/>
  <c r="H24" i="9"/>
  <c r="T102" i="9"/>
  <c r="U90" i="7"/>
  <c r="T93" i="9"/>
  <c r="P93" i="9"/>
  <c r="V94" i="7"/>
  <c r="U93" i="7"/>
  <c r="P96" i="9"/>
  <c r="M47" i="7"/>
  <c r="D76" i="8"/>
  <c r="D74" i="8"/>
  <c r="D72" i="8"/>
  <c r="D73" i="8"/>
  <c r="D70" i="8"/>
  <c r="D78" i="8"/>
  <c r="D71" i="8"/>
  <c r="M45" i="7"/>
  <c r="N47" i="8"/>
  <c r="Y47" i="5"/>
  <c r="Z47" i="5"/>
  <c r="Y51" i="5"/>
  <c r="Z51" i="5"/>
  <c r="Z38" i="5"/>
  <c r="Y38" i="5"/>
  <c r="Z45" i="5"/>
  <c r="Y45" i="5"/>
  <c r="E23" i="7"/>
  <c r="Y23" i="5"/>
  <c r="Z56" i="5"/>
  <c r="Y56" i="5"/>
  <c r="Y39" i="5"/>
  <c r="Z39" i="5"/>
  <c r="Z52" i="5"/>
  <c r="Y52" i="5"/>
  <c r="Y37" i="5"/>
  <c r="Z37" i="5"/>
  <c r="Z44" i="5"/>
  <c r="Y44" i="5"/>
  <c r="Z48" i="5"/>
  <c r="Y48" i="5"/>
  <c r="Z58" i="5"/>
  <c r="Y58" i="5"/>
  <c r="Z42" i="5"/>
  <c r="Y42" i="5"/>
  <c r="Z50" i="5"/>
  <c r="Y50" i="5"/>
  <c r="Y63" i="5"/>
  <c r="Z63" i="5"/>
  <c r="Y36" i="5"/>
  <c r="Z36" i="5"/>
  <c r="Z57" i="5"/>
  <c r="Y57" i="5"/>
  <c r="Z53" i="5"/>
  <c r="Y53" i="5"/>
  <c r="Y33" i="5"/>
  <c r="Z33" i="5"/>
  <c r="Z61" i="5"/>
  <c r="Y61" i="5"/>
  <c r="Y59" i="5"/>
  <c r="Z59" i="5"/>
  <c r="Y55" i="5"/>
  <c r="Z55" i="5"/>
  <c r="Z35" i="5"/>
  <c r="Y35" i="5"/>
  <c r="Z46" i="5"/>
  <c r="Y46" i="5"/>
  <c r="Y43" i="5"/>
  <c r="Z43" i="5"/>
  <c r="Z49" i="5"/>
  <c r="Y49" i="5"/>
  <c r="Y40" i="5"/>
  <c r="Z40" i="5"/>
  <c r="Y41" i="5"/>
  <c r="Z41" i="5"/>
  <c r="Z60" i="5"/>
  <c r="Y60" i="5"/>
  <c r="Z34" i="5"/>
  <c r="Y34" i="5"/>
  <c r="Y68" i="5"/>
  <c r="Z68" i="5"/>
  <c r="Z54" i="5"/>
  <c r="Y54" i="5"/>
  <c r="O45" i="10"/>
  <c r="J45" i="8"/>
  <c r="AD45" i="10"/>
  <c r="E23" i="12"/>
  <c r="N23" i="10"/>
  <c r="E23" i="11"/>
  <c r="F23" i="8"/>
  <c r="E23" i="10"/>
  <c r="AD56" i="10"/>
  <c r="N56" i="8"/>
  <c r="O56" i="7"/>
  <c r="M56" i="10"/>
  <c r="AD52" i="10"/>
  <c r="N52" i="8"/>
  <c r="O52" i="7"/>
  <c r="L67" i="10"/>
  <c r="N67" i="7"/>
  <c r="F11" i="12"/>
  <c r="F11" i="11"/>
  <c r="F11" i="10"/>
  <c r="G11" i="8"/>
  <c r="F11" i="7"/>
  <c r="K22" i="10"/>
  <c r="J22" i="10"/>
  <c r="E22" i="8"/>
  <c r="D22" i="7"/>
  <c r="T76" i="7"/>
  <c r="O35" i="7"/>
  <c r="AD35" i="10"/>
  <c r="M35" i="10"/>
  <c r="N35" i="8"/>
  <c r="T77" i="7"/>
  <c r="J72" i="12"/>
  <c r="R71" i="7"/>
  <c r="AD47" i="10"/>
  <c r="J47" i="8"/>
  <c r="O47" i="10"/>
  <c r="N45" i="8"/>
  <c r="T78" i="7"/>
  <c r="S75" i="7"/>
  <c r="P82" i="7"/>
  <c r="AD48" i="10"/>
  <c r="N48" i="8"/>
  <c r="L48" i="7"/>
  <c r="N51" i="8"/>
  <c r="AD51" i="10"/>
  <c r="O51" i="7"/>
  <c r="AD38" i="10"/>
  <c r="N38" i="8"/>
  <c r="O38" i="7"/>
  <c r="AD58" i="10"/>
  <c r="O58" i="7"/>
  <c r="N58" i="8"/>
  <c r="H20" i="12"/>
  <c r="J20" i="11"/>
  <c r="V20" i="10"/>
  <c r="N20" i="8"/>
  <c r="K20" i="7"/>
  <c r="AD27" i="10"/>
  <c r="N27" i="8"/>
  <c r="Q86" i="7"/>
  <c r="G6" i="12"/>
  <c r="G6" i="10"/>
  <c r="H6" i="8"/>
  <c r="G6" i="11"/>
  <c r="G6" i="7"/>
  <c r="L77" i="12"/>
  <c r="K76" i="12"/>
  <c r="AD39" i="10"/>
  <c r="O39" i="10"/>
  <c r="N39" i="8"/>
  <c r="O39" i="7"/>
  <c r="G7" i="12"/>
  <c r="G7" i="11"/>
  <c r="G7" i="10"/>
  <c r="H7" i="8"/>
  <c r="G7" i="7"/>
  <c r="AD26" i="10"/>
  <c r="N26" i="8"/>
  <c r="H37" i="12"/>
  <c r="AD66" i="10"/>
  <c r="N37" i="8"/>
  <c r="L37" i="10"/>
  <c r="AD67" i="10"/>
  <c r="N37" i="7"/>
  <c r="AD44" i="10"/>
  <c r="O44" i="7"/>
  <c r="N44" i="8"/>
  <c r="E12" i="12"/>
  <c r="E12" i="10"/>
  <c r="E12" i="11"/>
  <c r="F12" i="8"/>
  <c r="E12" i="7"/>
  <c r="L78" i="12"/>
  <c r="AD42" i="10"/>
  <c r="R42" i="10"/>
  <c r="N42" i="8"/>
  <c r="O42" i="7"/>
  <c r="I50" i="12"/>
  <c r="I50" i="11"/>
  <c r="AD50" i="10"/>
  <c r="S50" i="10"/>
  <c r="N50" i="8"/>
  <c r="J50" i="7"/>
  <c r="O50" i="7" s="1"/>
  <c r="Q84" i="7"/>
  <c r="M66" i="8"/>
  <c r="L66" i="10"/>
  <c r="D66" i="7"/>
  <c r="U66" i="10"/>
  <c r="O89" i="7"/>
  <c r="N63" i="8"/>
  <c r="O63" i="7"/>
  <c r="AD63" i="10"/>
  <c r="D14" i="11"/>
  <c r="L14" i="7"/>
  <c r="AD36" i="10"/>
  <c r="N36" i="8"/>
  <c r="O36" i="7"/>
  <c r="AD57" i="10"/>
  <c r="O57" i="7"/>
  <c r="N57" i="8"/>
  <c r="AD53" i="10"/>
  <c r="O53" i="7"/>
  <c r="N53" i="8"/>
  <c r="AD33" i="10"/>
  <c r="L33" i="8"/>
  <c r="O33" i="7"/>
  <c r="Q33" i="10"/>
  <c r="D15" i="11"/>
  <c r="D15" i="10"/>
  <c r="E15" i="8"/>
  <c r="D15" i="7"/>
  <c r="N65" i="7"/>
  <c r="AD61" i="10"/>
  <c r="N61" i="8"/>
  <c r="O61" i="7"/>
  <c r="N59" i="8"/>
  <c r="AD59" i="10"/>
  <c r="O59" i="7"/>
  <c r="N55" i="8"/>
  <c r="AD55" i="10"/>
  <c r="O55" i="7"/>
  <c r="L79" i="12"/>
  <c r="K75" i="12"/>
  <c r="M81" i="12"/>
  <c r="F18" i="12"/>
  <c r="N18" i="10"/>
  <c r="F18" i="11"/>
  <c r="F18" i="10"/>
  <c r="K18" i="8"/>
  <c r="F18" i="7"/>
  <c r="K18" i="10"/>
  <c r="G18" i="8"/>
  <c r="P25" i="10"/>
  <c r="AD25" i="10"/>
  <c r="N25" i="8"/>
  <c r="H25" i="11"/>
  <c r="I25" i="7"/>
  <c r="N75" i="8"/>
  <c r="Q85" i="7"/>
  <c r="G8" i="12"/>
  <c r="G8" i="11"/>
  <c r="G8" i="10"/>
  <c r="H8" i="8"/>
  <c r="G8" i="7"/>
  <c r="D13" i="12"/>
  <c r="D13" i="10"/>
  <c r="D13" i="7"/>
  <c r="D13" i="11"/>
  <c r="E13" i="8"/>
  <c r="G10" i="12"/>
  <c r="G10" i="11"/>
  <c r="H10" i="8"/>
  <c r="G10" i="10"/>
  <c r="G10" i="7"/>
  <c r="D29" i="12"/>
  <c r="J29" i="10"/>
  <c r="K29" i="10"/>
  <c r="N29" i="8"/>
  <c r="I70" i="12"/>
  <c r="J17" i="10"/>
  <c r="AD17" i="10"/>
  <c r="K17" i="10"/>
  <c r="AD19" i="10"/>
  <c r="AD21" i="10"/>
  <c r="E17" i="8"/>
  <c r="M17" i="10"/>
  <c r="AD29" i="10"/>
  <c r="H17" i="7"/>
  <c r="AD22" i="10"/>
  <c r="N77" i="8"/>
  <c r="P83" i="7"/>
  <c r="AD46" i="10"/>
  <c r="O46" i="10"/>
  <c r="O46" i="7"/>
  <c r="P80" i="7"/>
  <c r="K80" i="7"/>
  <c r="S89" i="5"/>
  <c r="O88" i="7"/>
  <c r="AD43" i="10"/>
  <c r="R43" i="10"/>
  <c r="N43" i="8"/>
  <c r="O43" i="7"/>
  <c r="P81" i="7"/>
  <c r="J73" i="12"/>
  <c r="I49" i="12"/>
  <c r="S49" i="10"/>
  <c r="H49" i="10"/>
  <c r="I49" i="8"/>
  <c r="I49" i="11"/>
  <c r="I41" i="10"/>
  <c r="N41" i="8"/>
  <c r="O41" i="7"/>
  <c r="D40" i="12"/>
  <c r="AD40" i="10"/>
  <c r="I40" i="10"/>
  <c r="AD41" i="10"/>
  <c r="O40" i="7"/>
  <c r="N40" i="8"/>
  <c r="G9" i="12"/>
  <c r="G9" i="11"/>
  <c r="G9" i="7"/>
  <c r="G9" i="10"/>
  <c r="H9" i="8"/>
  <c r="D19" i="11"/>
  <c r="D19" i="7"/>
  <c r="J19" i="10"/>
  <c r="K19" i="8"/>
  <c r="D21" i="12"/>
  <c r="J21" i="10"/>
  <c r="K21" i="10"/>
  <c r="N21" i="8"/>
  <c r="H21" i="7"/>
  <c r="H24" i="12"/>
  <c r="P24" i="10"/>
  <c r="H24" i="11"/>
  <c r="N24" i="8"/>
  <c r="I24" i="8"/>
  <c r="H24" i="10"/>
  <c r="N49" i="8"/>
  <c r="I24" i="7"/>
  <c r="AD60" i="10"/>
  <c r="N60" i="8"/>
  <c r="O60" i="7"/>
  <c r="Q34" i="10"/>
  <c r="O34" i="7"/>
  <c r="AD34" i="10"/>
  <c r="N34" i="8"/>
  <c r="U68" i="10"/>
  <c r="L68" i="10"/>
  <c r="M68" i="8"/>
  <c r="D68" i="7"/>
  <c r="O68" i="7" s="1"/>
  <c r="AD28" i="10"/>
  <c r="N28" i="8"/>
  <c r="N54" i="8"/>
  <c r="O54" i="7"/>
  <c r="AD54" i="10"/>
  <c r="L80" i="12"/>
  <c r="K74" i="12"/>
  <c r="M83" i="12"/>
  <c r="D22" i="5"/>
  <c r="V76" i="5"/>
  <c r="V77" i="5"/>
  <c r="V78" i="5"/>
  <c r="U75" i="5"/>
  <c r="R83" i="5"/>
  <c r="S87" i="5"/>
  <c r="U74" i="5"/>
  <c r="S86" i="5"/>
  <c r="F8" i="5"/>
  <c r="D13" i="5"/>
  <c r="W93" i="5"/>
  <c r="X96" i="5"/>
  <c r="S85" i="5"/>
  <c r="D14" i="5"/>
  <c r="D15" i="5"/>
  <c r="W92" i="5"/>
  <c r="X95" i="5"/>
  <c r="R84" i="5"/>
  <c r="R82" i="5"/>
  <c r="F9" i="5"/>
  <c r="D19" i="5"/>
  <c r="P68" i="5"/>
  <c r="W91" i="5"/>
  <c r="I47" i="5"/>
  <c r="T71" i="5"/>
  <c r="Q20" i="5"/>
  <c r="F6" i="5"/>
  <c r="I45" i="5"/>
  <c r="K25" i="5"/>
  <c r="I39" i="5"/>
  <c r="F7" i="5"/>
  <c r="F10" i="5"/>
  <c r="G17" i="5"/>
  <c r="J17" i="5"/>
  <c r="M42" i="5"/>
  <c r="N50" i="5"/>
  <c r="P66" i="5"/>
  <c r="L33" i="5"/>
  <c r="O65" i="5"/>
  <c r="H18" i="5"/>
  <c r="E18" i="5"/>
  <c r="H23" i="5"/>
  <c r="O67" i="5"/>
  <c r="E11" i="5"/>
  <c r="I46" i="5"/>
  <c r="R81" i="5"/>
  <c r="Q81" i="5"/>
  <c r="M43" i="5"/>
  <c r="N49" i="5"/>
  <c r="G21" i="5"/>
  <c r="K24" i="5"/>
  <c r="L34" i="5"/>
  <c r="M82" i="3"/>
  <c r="M81" i="3"/>
  <c r="M83" i="3"/>
  <c r="M75" i="3"/>
  <c r="M74" i="3"/>
  <c r="M76" i="3"/>
  <c r="M77" i="3"/>
  <c r="M78" i="3"/>
  <c r="M80" i="3"/>
  <c r="M79" i="3"/>
  <c r="M70" i="3"/>
  <c r="M112" i="3"/>
  <c r="M102" i="3"/>
  <c r="M96" i="3"/>
  <c r="N65" i="2"/>
  <c r="M99" i="3"/>
  <c r="M115" i="3"/>
  <c r="M98" i="3"/>
  <c r="M72" i="3"/>
  <c r="N51" i="2"/>
  <c r="N19" i="2"/>
  <c r="M116" i="3"/>
  <c r="M106" i="3"/>
  <c r="M89" i="3"/>
  <c r="N58" i="2"/>
  <c r="M73" i="3"/>
  <c r="N20" i="2"/>
  <c r="M109" i="3"/>
  <c r="M92" i="3"/>
  <c r="N29" i="2"/>
  <c r="N16" i="2"/>
  <c r="M93" i="3"/>
  <c r="M95" i="3"/>
  <c r="M113" i="3"/>
  <c r="M87" i="3"/>
  <c r="N24" i="2"/>
  <c r="M111" i="3"/>
  <c r="M94" i="3"/>
  <c r="N31" i="2"/>
  <c r="M103" i="3"/>
  <c r="M101" i="3"/>
  <c r="M85" i="3"/>
  <c r="N4" i="2"/>
  <c r="M105" i="3"/>
  <c r="M88" i="3"/>
  <c r="N25" i="2"/>
  <c r="M86" i="3"/>
  <c r="M110" i="3"/>
  <c r="N60" i="2"/>
  <c r="N12" i="2"/>
  <c r="M107" i="3"/>
  <c r="M90" i="3"/>
  <c r="M91" i="3"/>
  <c r="N28" i="2"/>
  <c r="M114" i="3"/>
  <c r="M97" i="3"/>
  <c r="M71" i="3"/>
  <c r="M108" i="3"/>
  <c r="N44" i="2"/>
  <c r="M117" i="3"/>
  <c r="M100" i="3"/>
  <c r="M84" i="3"/>
  <c r="N53" i="2"/>
  <c r="E92" i="1"/>
  <c r="E96" i="4" s="1"/>
  <c r="G94" i="1"/>
  <c r="G98" i="4" s="1"/>
  <c r="D5" i="2"/>
  <c r="C4" i="2"/>
  <c r="D5" i="9" l="1"/>
  <c r="D3" i="9" s="1"/>
  <c r="F5" i="13"/>
  <c r="F3" i="13" s="1"/>
  <c r="V74" i="13" s="1"/>
  <c r="T86" i="6" s="1"/>
  <c r="T72" i="5"/>
  <c r="X94" i="5"/>
  <c r="X5" i="5" s="1"/>
  <c r="R70" i="7"/>
  <c r="Q87" i="7"/>
  <c r="Q5" i="7" s="1"/>
  <c r="M65" i="8"/>
  <c r="AD65" i="10"/>
  <c r="S73" i="7"/>
  <c r="M67" i="8"/>
  <c r="D67" i="12"/>
  <c r="Z67" i="5"/>
  <c r="U99" i="7"/>
  <c r="U5" i="7" s="1"/>
  <c r="N74" i="9"/>
  <c r="I82" i="9"/>
  <c r="AB100" i="10"/>
  <c r="AB5" i="10" s="1"/>
  <c r="I67" i="14"/>
  <c r="I5" i="14" s="1"/>
  <c r="I3" i="14" s="1"/>
  <c r="V74" i="14" s="1"/>
  <c r="T96" i="6" s="1"/>
  <c r="V82" i="10"/>
  <c r="AD20" i="10" s="1"/>
  <c r="L90" i="9"/>
  <c r="Y65" i="5"/>
  <c r="T70" i="5"/>
  <c r="Q79" i="5"/>
  <c r="S88" i="5"/>
  <c r="Q80" i="5"/>
  <c r="Y20" i="5" s="1"/>
  <c r="T65" i="10"/>
  <c r="AD68" i="10"/>
  <c r="S74" i="7"/>
  <c r="T67" i="10"/>
  <c r="Y67" i="5"/>
  <c r="K79" i="7"/>
  <c r="L78" i="11"/>
  <c r="L5" i="11" s="1"/>
  <c r="L3" i="11" s="1"/>
  <c r="V85" i="11" s="1"/>
  <c r="T67" i="6" s="1"/>
  <c r="D62" i="12"/>
  <c r="U73" i="5"/>
  <c r="U5" i="5" s="1"/>
  <c r="R72" i="7"/>
  <c r="L65" i="10"/>
  <c r="L5" i="10" s="1"/>
  <c r="L3" i="10" s="1"/>
  <c r="V113" i="10" s="1"/>
  <c r="T59" i="6" s="1"/>
  <c r="AD37" i="10"/>
  <c r="D67" i="11"/>
  <c r="D5" i="11" s="1"/>
  <c r="D3" i="11" s="1"/>
  <c r="Q97" i="9"/>
  <c r="Q5" i="9" s="1"/>
  <c r="N73" i="9"/>
  <c r="H5" i="14"/>
  <c r="H3" i="14" s="1"/>
  <c r="V73" i="14" s="1"/>
  <c r="T95" i="6" s="1"/>
  <c r="M72" i="9"/>
  <c r="N79" i="8"/>
  <c r="S90" i="5"/>
  <c r="Y71" i="10"/>
  <c r="M71" i="9"/>
  <c r="K85" i="9"/>
  <c r="W85" i="10"/>
  <c r="O78" i="9"/>
  <c r="O5" i="9" s="1"/>
  <c r="AA78" i="10"/>
  <c r="AA5" i="10" s="1"/>
  <c r="W86" i="10"/>
  <c r="K86" i="9"/>
  <c r="L87" i="9"/>
  <c r="X87" i="10"/>
  <c r="X5" i="10" s="1"/>
  <c r="M70" i="9"/>
  <c r="Y70" i="10"/>
  <c r="E3" i="14"/>
  <c r="N2" i="2"/>
  <c r="S5" i="9"/>
  <c r="S3" i="9" s="1"/>
  <c r="J5" i="9"/>
  <c r="J3" i="9" s="1"/>
  <c r="V111" i="9" s="1"/>
  <c r="T48" i="6" s="1"/>
  <c r="D5" i="14"/>
  <c r="D3" i="14" s="1"/>
  <c r="G5" i="13"/>
  <c r="G3" i="13" s="1"/>
  <c r="D5" i="13"/>
  <c r="D3" i="13" s="1"/>
  <c r="G5" i="14"/>
  <c r="G3" i="14" s="1"/>
  <c r="E5" i="7"/>
  <c r="M5" i="7"/>
  <c r="V5" i="7"/>
  <c r="I5" i="11"/>
  <c r="H5" i="9"/>
  <c r="H3" i="9" s="1"/>
  <c r="V109" i="9" s="1"/>
  <c r="T46" i="6" s="1"/>
  <c r="T5" i="9"/>
  <c r="T3" i="9" s="1"/>
  <c r="P5" i="9"/>
  <c r="P5" i="10"/>
  <c r="P3" i="10" s="1"/>
  <c r="J5" i="7"/>
  <c r="Y17" i="5"/>
  <c r="Y21" i="5"/>
  <c r="I5" i="12"/>
  <c r="I3" i="12" s="1"/>
  <c r="V88" i="12" s="1"/>
  <c r="T76" i="6" s="1"/>
  <c r="F5" i="7"/>
  <c r="E5" i="12"/>
  <c r="K5" i="12"/>
  <c r="K3" i="12" s="1"/>
  <c r="V90" i="12" s="1"/>
  <c r="T78" i="6" s="1"/>
  <c r="S5" i="10"/>
  <c r="S3" i="10" s="1"/>
  <c r="Z5" i="10"/>
  <c r="H5" i="7"/>
  <c r="H3" i="7" s="1"/>
  <c r="V105" i="7" s="1"/>
  <c r="T25" i="6" s="1"/>
  <c r="J5" i="5"/>
  <c r="J3" i="5" s="1"/>
  <c r="D5" i="5"/>
  <c r="D3" i="5" s="1"/>
  <c r="L5" i="12"/>
  <c r="L3" i="12" s="1"/>
  <c r="V91" i="12" s="1"/>
  <c r="T79" i="6" s="1"/>
  <c r="F5" i="12"/>
  <c r="G5" i="8"/>
  <c r="W5" i="5"/>
  <c r="E5" i="11"/>
  <c r="K5" i="5"/>
  <c r="K3" i="5" s="1"/>
  <c r="O5" i="10"/>
  <c r="N19" i="8"/>
  <c r="N33" i="8"/>
  <c r="G5" i="11"/>
  <c r="G3" i="11" s="1"/>
  <c r="J5" i="12"/>
  <c r="J3" i="12" s="1"/>
  <c r="V89" i="12" s="1"/>
  <c r="T77" i="6" s="1"/>
  <c r="N8" i="2"/>
  <c r="N14" i="2"/>
  <c r="J5" i="10"/>
  <c r="D5" i="10"/>
  <c r="D3" i="10" s="1"/>
  <c r="H5" i="12"/>
  <c r="H3" i="12" s="1"/>
  <c r="V87" i="12" s="1"/>
  <c r="T75" i="6" s="1"/>
  <c r="H5" i="8"/>
  <c r="H3" i="8" s="1"/>
  <c r="AD24" i="10"/>
  <c r="H5" i="10"/>
  <c r="H3" i="10" s="1"/>
  <c r="V109" i="10" s="1"/>
  <c r="T55" i="6" s="1"/>
  <c r="D5" i="7"/>
  <c r="D3" i="7" s="1"/>
  <c r="G5" i="12"/>
  <c r="G3" i="12" s="1"/>
  <c r="N7" i="2"/>
  <c r="I5" i="7"/>
  <c r="I5" i="10"/>
  <c r="I3" i="10" s="1"/>
  <c r="V110" i="10" s="1"/>
  <c r="T56" i="6" s="1"/>
  <c r="O49" i="7"/>
  <c r="P5" i="7"/>
  <c r="E5" i="8"/>
  <c r="E3" i="8" s="1"/>
  <c r="Q5" i="10"/>
  <c r="Q3" i="10" s="1"/>
  <c r="R5" i="10"/>
  <c r="R3" i="10" s="1"/>
  <c r="F5" i="8"/>
  <c r="G5" i="10"/>
  <c r="G3" i="10" s="1"/>
  <c r="F5" i="9"/>
  <c r="F3" i="9" s="1"/>
  <c r="K5" i="11"/>
  <c r="K3" i="11" s="1"/>
  <c r="V86" i="11" s="1"/>
  <c r="T68" i="6" s="1"/>
  <c r="T5" i="7"/>
  <c r="F5" i="11"/>
  <c r="H5" i="11"/>
  <c r="AD49" i="10"/>
  <c r="M5" i="10"/>
  <c r="M3" i="10" s="1"/>
  <c r="G5" i="7"/>
  <c r="G3" i="7" s="1"/>
  <c r="M5" i="12"/>
  <c r="M3" i="12" s="1"/>
  <c r="V92" i="12" s="1"/>
  <c r="T80" i="6" s="1"/>
  <c r="L5" i="7"/>
  <c r="U5" i="10"/>
  <c r="U3" i="10" s="1"/>
  <c r="AC5" i="10"/>
  <c r="J5" i="11"/>
  <c r="J3" i="11" s="1"/>
  <c r="V84" i="11" s="1"/>
  <c r="T66" i="6" s="1"/>
  <c r="R5" i="5"/>
  <c r="E5" i="5"/>
  <c r="E3" i="5" s="1"/>
  <c r="V5" i="5"/>
  <c r="N5" i="5"/>
  <c r="N3" i="5" s="1"/>
  <c r="I5" i="5"/>
  <c r="H5" i="5"/>
  <c r="M5" i="5"/>
  <c r="M3" i="5" s="1"/>
  <c r="G5" i="5"/>
  <c r="G3" i="5" s="1"/>
  <c r="V100" i="5" s="1"/>
  <c r="T15" i="6" s="1"/>
  <c r="F5" i="5"/>
  <c r="F3" i="5" s="1"/>
  <c r="O5" i="5"/>
  <c r="O3" i="5" s="1"/>
  <c r="L5" i="5"/>
  <c r="L3" i="5" s="1"/>
  <c r="C5" i="2"/>
  <c r="D6" i="2"/>
  <c r="S5" i="5" l="1"/>
  <c r="R3" i="5" s="1"/>
  <c r="Q5" i="5" s="1"/>
  <c r="Q3" i="5" s="1"/>
  <c r="V103" i="5" s="1"/>
  <c r="T18" i="6" s="1"/>
  <c r="D5" i="12"/>
  <c r="D3" i="12" s="1"/>
  <c r="L5" i="9"/>
  <c r="W5" i="10"/>
  <c r="W3" i="10" s="1"/>
  <c r="V5" i="10" s="1"/>
  <c r="V3" i="10" s="1"/>
  <c r="V111" i="10" s="1"/>
  <c r="T57" i="6" s="1"/>
  <c r="K5" i="9"/>
  <c r="N67" i="8"/>
  <c r="T5" i="5"/>
  <c r="T3" i="5" s="1"/>
  <c r="S5" i="7"/>
  <c r="S3" i="7" s="1"/>
  <c r="N68" i="8"/>
  <c r="T5" i="10"/>
  <c r="T3" i="10" s="1"/>
  <c r="N66" i="8"/>
  <c r="N65" i="8"/>
  <c r="R5" i="7"/>
  <c r="R3" i="7" s="1"/>
  <c r="P3" i="9"/>
  <c r="Y5" i="10"/>
  <c r="Y3" i="10" s="1"/>
  <c r="M5" i="9"/>
  <c r="M3" i="9" s="1"/>
  <c r="V72" i="14"/>
  <c r="T94" i="6" s="1"/>
  <c r="V72" i="13"/>
  <c r="V81" i="13" s="1"/>
  <c r="T93" i="6" s="1"/>
  <c r="E3" i="7"/>
  <c r="V104" i="7" s="1"/>
  <c r="U3" i="7"/>
  <c r="H3" i="11"/>
  <c r="V83" i="11" s="1"/>
  <c r="T65" i="6" s="1"/>
  <c r="I3" i="7"/>
  <c r="V106" i="7" s="1"/>
  <c r="T26" i="6" s="1"/>
  <c r="Z3" i="10"/>
  <c r="P3" i="7"/>
  <c r="K5" i="7" s="1"/>
  <c r="K3" i="7" s="1"/>
  <c r="V107" i="7" s="1"/>
  <c r="T27" i="6" s="1"/>
  <c r="E3" i="12"/>
  <c r="E3" i="11"/>
  <c r="V82" i="11" s="1"/>
  <c r="T64" i="6" s="1"/>
  <c r="W3" i="5"/>
  <c r="F3" i="8"/>
  <c r="V83" i="8" s="1"/>
  <c r="T34" i="6" s="1"/>
  <c r="E5" i="9"/>
  <c r="E3" i="9" s="1"/>
  <c r="V107" i="9" s="1"/>
  <c r="T44" i="6" s="1"/>
  <c r="V99" i="5"/>
  <c r="T14" i="6" s="1"/>
  <c r="AB3" i="10"/>
  <c r="U3" i="5"/>
  <c r="H3" i="5"/>
  <c r="D90" i="1"/>
  <c r="D94" i="4" s="1"/>
  <c r="C6" i="2"/>
  <c r="D7" i="2"/>
  <c r="V86" i="12" l="1"/>
  <c r="V95" i="12" s="1"/>
  <c r="T83" i="6" s="1"/>
  <c r="K3" i="9"/>
  <c r="I5" i="9" s="1"/>
  <c r="I3" i="9" s="1"/>
  <c r="V110" i="9" s="1"/>
  <c r="T47" i="6" s="1"/>
  <c r="N5" i="8"/>
  <c r="V81" i="14"/>
  <c r="T103" i="6" s="1"/>
  <c r="T84" i="6"/>
  <c r="V110" i="7"/>
  <c r="T30" i="6" s="1"/>
  <c r="V116" i="10"/>
  <c r="T62" i="6" s="1"/>
  <c r="T10" i="6" s="1"/>
  <c r="D89" i="1" s="1"/>
  <c r="V105" i="5"/>
  <c r="T20" i="6" s="1"/>
  <c r="V91" i="11"/>
  <c r="T73" i="6" s="1"/>
  <c r="T24" i="6"/>
  <c r="D8" i="2"/>
  <c r="C7" i="2"/>
  <c r="T74" i="6" l="1"/>
  <c r="D93" i="4"/>
  <c r="D9" i="2"/>
  <c r="C8" i="2"/>
  <c r="D10" i="2" l="1"/>
  <c r="C9" i="2"/>
  <c r="D11" i="2" l="1"/>
  <c r="C10" i="2"/>
  <c r="D12" i="2" l="1"/>
  <c r="C12" i="2" s="1"/>
  <c r="C11" i="2"/>
  <c r="Z5" i="5"/>
  <c r="Z3" i="5" s="1"/>
  <c r="V104" i="5" s="1"/>
  <c r="T19" i="6" s="1"/>
  <c r="Y5" i="5"/>
  <c r="Y3" i="5" s="1"/>
  <c r="V101" i="5" s="1"/>
  <c r="T16" i="6" s="1"/>
  <c r="P5" i="5"/>
  <c r="A5" i="5" l="1"/>
  <c r="A70" i="5" s="1"/>
  <c r="P3" i="5"/>
  <c r="V102" i="5" s="1"/>
  <c r="A89" i="5" l="1"/>
  <c r="V108" i="5"/>
  <c r="T23" i="6" s="1"/>
  <c r="T17" i="6"/>
  <c r="A92" i="5"/>
  <c r="A84" i="5"/>
  <c r="A95" i="5"/>
  <c r="A87" i="5"/>
  <c r="A81" i="5"/>
  <c r="A94" i="5"/>
  <c r="A83" i="5"/>
  <c r="A72" i="5"/>
  <c r="A90" i="5"/>
  <c r="A74" i="5"/>
  <c r="A88" i="5"/>
  <c r="A93" i="5"/>
  <c r="A96" i="5"/>
  <c r="A76" i="5"/>
  <c r="A78" i="5"/>
  <c r="A75" i="5"/>
  <c r="A85" i="5"/>
  <c r="A91" i="5"/>
  <c r="A71" i="5"/>
  <c r="A73" i="5"/>
  <c r="A82" i="5"/>
  <c r="A80" i="5"/>
  <c r="A77" i="5"/>
  <c r="A79" i="5"/>
  <c r="A86" i="5"/>
  <c r="N5" i="7"/>
  <c r="K5" i="8"/>
  <c r="I5" i="8"/>
  <c r="I3" i="8" s="1"/>
  <c r="V86" i="8" s="1"/>
  <c r="T37" i="6" s="1"/>
  <c r="J5" i="8"/>
  <c r="J3" i="8" s="1"/>
  <c r="V85" i="8" s="1"/>
  <c r="T36" i="6" s="1"/>
  <c r="T4" i="6" s="1"/>
  <c r="D83" i="1" s="1"/>
  <c r="D87" i="4" s="1"/>
  <c r="D5" i="8"/>
  <c r="D3" i="8" s="1"/>
  <c r="V84" i="8" s="1"/>
  <c r="T35" i="6" s="1"/>
  <c r="T3" i="6" s="1"/>
  <c r="D82" i="1" s="1"/>
  <c r="D86" i="4" s="1"/>
  <c r="L5" i="8"/>
  <c r="O67" i="7" l="1"/>
  <c r="O37" i="7"/>
  <c r="T5" i="6"/>
  <c r="D84" i="1" s="1"/>
  <c r="D88" i="4" s="1"/>
  <c r="L3" i="7"/>
  <c r="V108" i="7" s="1"/>
  <c r="O47" i="7"/>
  <c r="O45" i="7"/>
  <c r="O48" i="7"/>
  <c r="K3" i="8"/>
  <c r="V87" i="8" s="1"/>
  <c r="T38" i="6" s="1"/>
  <c r="M5" i="8"/>
  <c r="M3" i="8" s="1"/>
  <c r="V88" i="8" s="1"/>
  <c r="T39" i="6" s="1"/>
  <c r="N3" i="8"/>
  <c r="V89" i="8" s="1"/>
  <c r="T40" i="6" s="1"/>
  <c r="O5" i="7" l="1"/>
  <c r="O3" i="7" s="1"/>
  <c r="V109" i="7" s="1"/>
  <c r="V113" i="7" s="1"/>
  <c r="O1" i="7"/>
  <c r="T28" i="6"/>
  <c r="V92" i="8"/>
  <c r="T43" i="6" s="1"/>
  <c r="N5" i="9"/>
  <c r="N3" i="9" s="1"/>
  <c r="R5" i="9"/>
  <c r="R3" i="9" s="1"/>
  <c r="V112" i="9" l="1"/>
  <c r="T49" i="6" s="1"/>
  <c r="T33" i="6"/>
  <c r="T29" i="6"/>
  <c r="AD5" i="10"/>
  <c r="AD3" i="10" s="1"/>
  <c r="V114" i="10" s="1"/>
  <c r="T60" i="6" s="1"/>
  <c r="T8" i="6" s="1"/>
  <c r="D87" i="1" s="1"/>
  <c r="D91" i="4" s="1"/>
  <c r="E5" i="10"/>
  <c r="F5" i="10"/>
  <c r="K5" i="10"/>
  <c r="N5" i="10"/>
  <c r="N3" i="10" s="1"/>
  <c r="V115" i="10" s="1"/>
  <c r="T61" i="6" s="1"/>
  <c r="T9" i="6" s="1"/>
  <c r="D88" i="1" s="1"/>
  <c r="D92" i="4" s="1"/>
  <c r="J3" i="10" l="1"/>
  <c r="V112" i="10" s="1"/>
  <c r="T58" i="6" s="1"/>
  <c r="T6" i="6" s="1"/>
  <c r="D85" i="1" s="1"/>
  <c r="D89" i="4" s="1"/>
  <c r="T7" i="6"/>
  <c r="D86" i="1" s="1"/>
  <c r="D90" i="4" s="1"/>
  <c r="V116" i="9"/>
  <c r="T53" i="6" s="1"/>
  <c r="T11" i="6" s="1"/>
  <c r="E3" i="10"/>
  <c r="V108" i="10" s="1"/>
  <c r="T54" i="6" s="1"/>
  <c r="T2" i="6" s="1"/>
  <c r="D81" i="1" s="1"/>
  <c r="D85" i="4" s="1"/>
  <c r="V117" i="10" l="1"/>
  <c r="T63" i="6" s="1"/>
  <c r="C81" i="1" s="1"/>
  <c r="C85" i="4" s="1"/>
  <c r="N1" i="8"/>
</calcChain>
</file>

<file path=xl/sharedStrings.xml><?xml version="1.0" encoding="utf-8"?>
<sst xmlns="http://schemas.openxmlformats.org/spreadsheetml/2006/main" count="2094" uniqueCount="497">
  <si>
    <t>Department of Mathematics PLAN OF STUDY Form</t>
  </si>
  <si>
    <t>Step One:</t>
  </si>
  <si>
    <t>Choose a major:</t>
  </si>
  <si>
    <t>BS Mathematics</t>
  </si>
  <si>
    <t>BS Applied Mathematics</t>
  </si>
  <si>
    <t>BS Statistics</t>
  </si>
  <si>
    <t>Name:</t>
  </si>
  <si>
    <t>(last, first, m.i.)</t>
  </si>
  <si>
    <t>Date:</t>
  </si>
  <si>
    <t>Major:</t>
  </si>
  <si>
    <t>Advisor:</t>
  </si>
  <si>
    <t>Permanent Address</t>
  </si>
  <si>
    <t>(City)</t>
  </si>
  <si>
    <t>(State)</t>
  </si>
  <si>
    <t>(Zip)</t>
  </si>
  <si>
    <t>Local Address (if different)</t>
  </si>
  <si>
    <t>Telephone:</t>
  </si>
  <si>
    <t>Message
Phone:</t>
  </si>
  <si>
    <t>(area code)</t>
  </si>
  <si>
    <t>Please note: It is a University requirement that students have 60 upper division credits and a writing proficiency class for graduation.  Fulfilling all your major requirements does not necessarily mean that you have fulfilled all your graduation requirements.</t>
  </si>
  <si>
    <t xml:space="preserve"> Student No:</t>
  </si>
  <si>
    <t>Quarter:</t>
  </si>
  <si>
    <t>Credits</t>
  </si>
  <si>
    <t>Course:</t>
  </si>
  <si>
    <t>WWU Email:</t>
  </si>
  <si>
    <t>Personal Email:</t>
  </si>
  <si>
    <t>Enter personal information:</t>
  </si>
  <si>
    <t>Step Two:</t>
  </si>
  <si>
    <t>(Pull-down list)</t>
  </si>
  <si>
    <t>Step Three:</t>
  </si>
  <si>
    <t>Math 124</t>
  </si>
  <si>
    <t>PHYS 161</t>
  </si>
  <si>
    <t>PHYS 162</t>
  </si>
  <si>
    <t>PHYS 163</t>
  </si>
  <si>
    <t>CHEM 225</t>
  </si>
  <si>
    <t>CSCI 139</t>
  </si>
  <si>
    <t>CSCI 140</t>
  </si>
  <si>
    <t>CSCI 141</t>
  </si>
  <si>
    <t>CSCI 145</t>
  </si>
  <si>
    <t>CSCI 241</t>
  </si>
  <si>
    <t>CSCI 301</t>
  </si>
  <si>
    <t>CSCI 305</t>
  </si>
  <si>
    <t>CSCI 330</t>
  </si>
  <si>
    <t>CSCI 345</t>
  </si>
  <si>
    <t>CSCI 401</t>
  </si>
  <si>
    <t>ECON 206</t>
  </si>
  <si>
    <t>ECON 207</t>
  </si>
  <si>
    <t>ECON 306</t>
  </si>
  <si>
    <t>ECON 375</t>
  </si>
  <si>
    <t>ECON 470</t>
  </si>
  <si>
    <t>ECON 475</t>
  </si>
  <si>
    <t>Math 138*</t>
  </si>
  <si>
    <t>Math 203*</t>
  </si>
  <si>
    <t>Math 204</t>
  </si>
  <si>
    <t>Math 224</t>
  </si>
  <si>
    <t>Math 225</t>
  </si>
  <si>
    <t>Math 226</t>
  </si>
  <si>
    <t>Math 240</t>
  </si>
  <si>
    <t>Math 302</t>
  </si>
  <si>
    <t>Math 303*</t>
  </si>
  <si>
    <t>Math 304</t>
  </si>
  <si>
    <t>Math 307</t>
  </si>
  <si>
    <t>Math 309</t>
  </si>
  <si>
    <t>Math 312</t>
  </si>
  <si>
    <t>Math 331</t>
  </si>
  <si>
    <t>Math 341</t>
  </si>
  <si>
    <t>Math 342</t>
  </si>
  <si>
    <t>Math 345</t>
  </si>
  <si>
    <t>Math 360</t>
  </si>
  <si>
    <t>Math 381</t>
  </si>
  <si>
    <t>Math 382</t>
  </si>
  <si>
    <t>Math 383</t>
  </si>
  <si>
    <t>Math 401</t>
  </si>
  <si>
    <t>Math 402</t>
  </si>
  <si>
    <t>Math 405</t>
  </si>
  <si>
    <t>Math 409</t>
  </si>
  <si>
    <t>Math 410</t>
  </si>
  <si>
    <t>Math 412</t>
  </si>
  <si>
    <t>Math 415</t>
  </si>
  <si>
    <t>Math 419</t>
  </si>
  <si>
    <t>Math 420</t>
  </si>
  <si>
    <t>Math 421</t>
  </si>
  <si>
    <t>Math 422</t>
  </si>
  <si>
    <t>Math 430</t>
  </si>
  <si>
    <t>Math 431</t>
  </si>
  <si>
    <t>Math 432</t>
  </si>
  <si>
    <t>Math 438</t>
  </si>
  <si>
    <t>Math 441</t>
  </si>
  <si>
    <t>Math 442</t>
  </si>
  <si>
    <t>Math 443</t>
  </si>
  <si>
    <t xml:space="preserve">Math 483 </t>
  </si>
  <si>
    <t xml:space="preserve">Math 491 </t>
  </si>
  <si>
    <t>Math/CS 335</t>
  </si>
  <si>
    <t>Math/CS 375</t>
  </si>
  <si>
    <t>Math/CS 435</t>
  </si>
  <si>
    <t>Math/CS 475</t>
  </si>
  <si>
    <t>Transfer credits/
WWU course equiv.
relevant to major: (**)</t>
  </si>
  <si>
    <t>Credits:</t>
  </si>
  <si>
    <t>WWU Courses
Completed
relevant to major:</t>
  </si>
  <si>
    <t>Trans. 1:</t>
  </si>
  <si>
    <t>Completed 1:</t>
  </si>
  <si>
    <t>Completed 11:</t>
  </si>
  <si>
    <t>Trans. 2:</t>
  </si>
  <si>
    <t>Completed 2:</t>
  </si>
  <si>
    <t>Completed 12:</t>
  </si>
  <si>
    <t>Trans. 3:</t>
  </si>
  <si>
    <t>Completed 3:</t>
  </si>
  <si>
    <t>Completed 13:</t>
  </si>
  <si>
    <t>Trans. 4:</t>
  </si>
  <si>
    <t>Completed 4:</t>
  </si>
  <si>
    <t>Completed 14:</t>
  </si>
  <si>
    <t>Trans. 5:</t>
  </si>
  <si>
    <t>Completed 5:</t>
  </si>
  <si>
    <t>Completed 15:</t>
  </si>
  <si>
    <t>Trans. 6:</t>
  </si>
  <si>
    <t>Completed 6:</t>
  </si>
  <si>
    <t>Completed 16:</t>
  </si>
  <si>
    <t>Trans. 7:</t>
  </si>
  <si>
    <t>Completed 7:</t>
  </si>
  <si>
    <t>Completed 17:</t>
  </si>
  <si>
    <t>Trans. 8:</t>
  </si>
  <si>
    <t>Completed 8:</t>
  </si>
  <si>
    <t>Completed 18:</t>
  </si>
  <si>
    <t>Trans. 9:</t>
  </si>
  <si>
    <t>Completed 9:</t>
  </si>
  <si>
    <t>Completed 19:</t>
  </si>
  <si>
    <t>Trans. 10:</t>
  </si>
  <si>
    <t>Completed 10:</t>
  </si>
  <si>
    <t>Completed 20:</t>
  </si>
  <si>
    <r>
      <t>In the tables below,
  --  enter</t>
    </r>
    <r>
      <rPr>
        <b/>
        <sz val="12"/>
        <color theme="1"/>
        <rFont val="Calibri"/>
        <family val="2"/>
        <scheme val="minor"/>
      </rPr>
      <t xml:space="preserve"> transfer credits</t>
    </r>
    <r>
      <rPr>
        <sz val="12"/>
        <color theme="1"/>
        <rFont val="Calibri"/>
        <family val="2"/>
        <scheme val="minor"/>
      </rPr>
      <t xml:space="preserve"> and/or </t>
    </r>
    <r>
      <rPr>
        <b/>
        <sz val="12"/>
        <color theme="1"/>
        <rFont val="Calibri"/>
        <family val="2"/>
        <scheme val="minor"/>
      </rPr>
      <t>WWU course equivalents</t>
    </r>
    <r>
      <rPr>
        <sz val="12"/>
        <color theme="1"/>
        <rFont val="Calibri"/>
        <family val="2"/>
        <scheme val="minor"/>
      </rPr>
      <t xml:space="preserve"> relevant to the major, and
  --  </t>
    </r>
    <r>
      <rPr>
        <b/>
        <sz val="12"/>
        <color theme="1"/>
        <rFont val="Calibri"/>
        <family val="2"/>
        <scheme val="minor"/>
      </rPr>
      <t>completed WWU courses</t>
    </r>
    <r>
      <rPr>
        <sz val="12"/>
        <color theme="1"/>
        <rFont val="Calibri"/>
        <family val="2"/>
        <scheme val="minor"/>
      </rPr>
      <t xml:space="preserve"> relevant to the major.
Each cell is a pull-down list from which you choose the course.
If you run out of cells for transfer credits, simply use cells in the WWU Completed table.</t>
    </r>
  </si>
  <si>
    <t>Total Transfer Credits:</t>
  </si>
  <si>
    <t>Total Completed WWU Credits:</t>
  </si>
  <si>
    <t>Step Four:</t>
  </si>
  <si>
    <r>
      <rPr>
        <b/>
        <sz val="11"/>
        <color theme="1"/>
        <rFont val="Calibri"/>
        <family val="2"/>
        <scheme val="minor"/>
      </rPr>
      <t>Choose a year</t>
    </r>
    <r>
      <rPr>
        <sz val="11"/>
        <color theme="1"/>
        <rFont val="Calibri"/>
        <family val="2"/>
        <scheme val="minor"/>
      </rPr>
      <t xml:space="preserve"> for the first </t>
    </r>
    <r>
      <rPr>
        <b/>
        <sz val="11"/>
        <color theme="1"/>
        <rFont val="Calibri"/>
        <family val="2"/>
        <scheme val="minor"/>
      </rPr>
      <t>Fall</t>
    </r>
    <r>
      <rPr>
        <sz val="11"/>
        <color theme="1"/>
        <rFont val="Calibri"/>
        <family val="2"/>
        <scheme val="minor"/>
      </rPr>
      <t xml:space="preserve"> term to include in your plan:</t>
    </r>
  </si>
  <si>
    <r>
      <rPr>
        <b/>
        <sz val="11"/>
        <color theme="1"/>
        <rFont val="Calibri"/>
        <family val="2"/>
        <scheme val="minor"/>
      </rPr>
      <t>Note</t>
    </r>
    <r>
      <rPr>
        <sz val="11"/>
        <color theme="1"/>
        <rFont val="Calibri"/>
        <family val="2"/>
        <scheme val="minor"/>
      </rPr>
      <t xml:space="preserve">: courses taken before the current academic year could be included here if you set the date to include previous years, 
or they could be included in the "Completed WWU Courses" table above.  </t>
    </r>
    <r>
      <rPr>
        <b/>
        <sz val="11"/>
        <color theme="1"/>
        <rFont val="Calibri"/>
        <family val="2"/>
        <scheme val="minor"/>
      </rPr>
      <t>Do not include them twice</t>
    </r>
    <r>
      <rPr>
        <sz val="11"/>
        <color theme="1"/>
        <rFont val="Calibri"/>
        <family val="2"/>
        <scheme val="minor"/>
      </rPr>
      <t>, however!</t>
    </r>
  </si>
  <si>
    <t>COURSE</t>
  </si>
  <si>
    <t>FALL</t>
  </si>
  <si>
    <t>WINTER</t>
  </si>
  <si>
    <t>SPRING</t>
  </si>
  <si>
    <t>X</t>
  </si>
  <si>
    <t>Math 424</t>
  </si>
  <si>
    <t>Math 444</t>
  </si>
  <si>
    <t>Math 445</t>
  </si>
  <si>
    <t>Math 451</t>
  </si>
  <si>
    <t>Math 458</t>
  </si>
  <si>
    <t>Fall</t>
  </si>
  <si>
    <t>Winter</t>
  </si>
  <si>
    <t>Spring</t>
  </si>
  <si>
    <t>Summer</t>
  </si>
  <si>
    <t>Y</t>
  </si>
  <si>
    <t>(Summer)</t>
  </si>
  <si>
    <t>Z</t>
  </si>
  <si>
    <t>POSS.
SUMMER</t>
  </si>
  <si>
    <t>Step Five:</t>
  </si>
  <si>
    <t>Number Theory</t>
  </si>
  <si>
    <t>ODE with Linear Algebra (II)</t>
  </si>
  <si>
    <t>Linear Lagebra II</t>
  </si>
  <si>
    <t>Mathematical Computing</t>
  </si>
  <si>
    <t>Intro to Proofs in Discrete Mathematics</t>
  </si>
  <si>
    <t>Proofs in Elementary Analysis</t>
  </si>
  <si>
    <t>Ordinary Differential Equations</t>
  </si>
  <si>
    <t>Probability and Statistical Inference</t>
  </si>
  <si>
    <t>Euclidean and Non-Euclidean Geometry</t>
  </si>
  <si>
    <t>Teaching K-8 Mathematics I</t>
  </si>
  <si>
    <t>Teaching K-8 Mathematics II</t>
  </si>
  <si>
    <t>Teaching K-8 Mathematics III</t>
  </si>
  <si>
    <t>Intro to Abstract Algebra (I)</t>
  </si>
  <si>
    <t>Intro to Abstract Algebra (II)</t>
  </si>
  <si>
    <t>Putnam Exam Preparation</t>
  </si>
  <si>
    <t>Mathematical Modeling</t>
  </si>
  <si>
    <t>Mathematical Modeling Competition</t>
  </si>
  <si>
    <t>Mathematical Biology</t>
  </si>
  <si>
    <t>Historical Perspectives of Mathematics</t>
  </si>
  <si>
    <t>Topics in History and Phil of Mathematics</t>
  </si>
  <si>
    <t>Methods of Mathematical Analysis I</t>
  </si>
  <si>
    <t>Methods of Mathematical Analysis II</t>
  </si>
  <si>
    <t>Topics in Analysis</t>
  </si>
  <si>
    <t>Fourier Series and Applications to PDE</t>
  </si>
  <si>
    <t>Systems of Differential Equations</t>
  </si>
  <si>
    <t>Analysis of Partial Differential Equations</t>
  </si>
  <si>
    <t>Intro to Complex Variables</t>
  </si>
  <si>
    <t>Probability</t>
  </si>
  <si>
    <t>Math 473</t>
  </si>
  <si>
    <t>Methods of Teaching Secondary Math.</t>
  </si>
  <si>
    <t>Internship Seminar - Teaching K-8 Math.</t>
  </si>
  <si>
    <t>Course Titles</t>
  </si>
  <si>
    <t>This form must be submitted at the time the major is declared.  Deviations from this tentative plan are permitted without filing a new plan; the purpose of this form is primarily to focus attention on the course requirements for the major, map out a route for timely completion of the major, and facilitate communication. with students.</t>
  </si>
  <si>
    <t>Classes
Chosen</t>
  </si>
  <si>
    <t>Repeats</t>
  </si>
  <si>
    <t>224, 225, 226, 304, 312</t>
  </si>
  <si>
    <t>204 or 203+303</t>
  </si>
  <si>
    <t>124+125 or 135 or 134+138</t>
  </si>
  <si>
    <t>Math 125</t>
  </si>
  <si>
    <t>Math 135</t>
  </si>
  <si>
    <t>Math 134</t>
  </si>
  <si>
    <t>302 or 309</t>
  </si>
  <si>
    <t>Sequence</t>
  </si>
  <si>
    <t>303 or 331</t>
  </si>
  <si>
    <t>415 or 430 or 431 or 431</t>
  </si>
  <si>
    <t>341+342</t>
  </si>
  <si>
    <t>401+402</t>
  </si>
  <si>
    <t>421+422</t>
  </si>
  <si>
    <t>441+442</t>
  </si>
  <si>
    <t>335+435</t>
  </si>
  <si>
    <t>375+475</t>
  </si>
  <si>
    <t>CS Sequence</t>
  </si>
  <si>
    <t>CS 141+145+241+301</t>
  </si>
  <si>
    <t>CS 305 or 330 or 345 or 401</t>
  </si>
  <si>
    <t>Phys Seq.</t>
  </si>
  <si>
    <t>Phys 161+162+163</t>
  </si>
  <si>
    <t>Chem Sequence</t>
  </si>
  <si>
    <t>Econ Sequence</t>
  </si>
  <si>
    <t>Econ 206+207+306</t>
  </si>
  <si>
    <t>Econ 375 or 470 or 475</t>
  </si>
  <si>
    <t>204+331</t>
  </si>
  <si>
    <t>203+303</t>
  </si>
  <si>
    <t>Concentration</t>
  </si>
  <si>
    <t>225+438</t>
  </si>
  <si>
    <t>430 or 432</t>
  </si>
  <si>
    <t>M/CS 335+435 + M 410</t>
  </si>
  <si>
    <t>BS MATHEMATICS</t>
  </si>
  <si>
    <t>BS APPLIED MATHEMATICS</t>
  </si>
  <si>
    <t>31 credits</t>
  </si>
  <si>
    <t>Linear Optimization</t>
  </si>
  <si>
    <t>Nonlinear Optimization</t>
  </si>
  <si>
    <t>Numerical Computation</t>
  </si>
  <si>
    <t>Numerical Analysis</t>
  </si>
  <si>
    <t>31 Credits</t>
  </si>
  <si>
    <t>19 Credits</t>
  </si>
  <si>
    <t>19 400 level credits</t>
  </si>
  <si>
    <t>CSCI 405</t>
  </si>
  <si>
    <t>CSCI 480</t>
  </si>
  <si>
    <t>You HAVE NOT included one of Math 302, 309.</t>
  </si>
  <si>
    <t>You have included one of Math 302, 309.</t>
  </si>
  <si>
    <t>You HAVE NOT included an additional 31 approved credits.</t>
  </si>
  <si>
    <t>You have included an additional 31 approved credits.</t>
  </si>
  <si>
    <t>You HAVE NOT included two sequences.</t>
  </si>
  <si>
    <t>You have included two sequences.</t>
  </si>
  <si>
    <t>You HAVE NOT included at least 19 400-level credits.</t>
  </si>
  <si>
    <t>You have included at least 19 400-level credits.</t>
  </si>
  <si>
    <t>You HAVE NOT included a supporting sequence (PHYS, CHEM, CSCI, or ECON).</t>
  </si>
  <si>
    <t>You have included a supporting sequence (PHYS, CHEM, CSCI, or ECON).</t>
  </si>
  <si>
    <t>You have included all of Math 124, 125, 204, 224, 225, 226, 304, 312 (or equivalent).</t>
  </si>
  <si>
    <r>
      <t>You HAVE NOT</t>
    </r>
    <r>
      <rPr>
        <sz val="11"/>
        <color theme="1"/>
        <rFont val="Calibri"/>
        <family val="2"/>
        <scheme val="minor"/>
      </rPr>
      <t xml:space="preserve"> included all of Math 124, 125, 204, 224, 225, 226, 304, 312 (or equivalent).</t>
    </r>
  </si>
  <si>
    <t>ERROR!</t>
  </si>
  <si>
    <t>Satisfied.</t>
  </si>
  <si>
    <t>You HAVE NOT included all of Math 124, 125, 204, 224, 225, 226, 304, 312, 331, 375, 475 (or equivalent).</t>
  </si>
  <si>
    <t>204 + 331 or equiv</t>
  </si>
  <si>
    <t>You have included all of Math 124, 125, 204, 224, 225, 226, 304, 312, 331, 375, 475 (or equivalent).</t>
  </si>
  <si>
    <t>Stats Sequence</t>
  </si>
  <si>
    <t>You HAVE NOT included one of Math 341/342 or Math 441/442.</t>
  </si>
  <si>
    <t>You have included one of Math 341/342 or Math 441/442.</t>
  </si>
  <si>
    <t>You HAVE NOT satisfied one of the Engineering or Operations Research concentrations.</t>
  </si>
  <si>
    <t>You have satisfied one of the Engineering or Operations Research concentrations.</t>
  </si>
  <si>
    <t>You HAVE NOT included at least 3 additional 400-level credits.</t>
  </si>
  <si>
    <t>You have included at least 3 additional 400-level credits.</t>
  </si>
  <si>
    <t>ERROR! At least one class appears more than once!</t>
  </si>
  <si>
    <t>Offset: (relative to the
top-left entry in the 
error messages for
BS Mathematics.)</t>
  </si>
  <si>
    <t xml:space="preserve">NOTE:  </t>
  </si>
  <si>
    <t>224+226+302+312</t>
  </si>
  <si>
    <t>Stats Seq</t>
  </si>
  <si>
    <t>DE</t>
  </si>
  <si>
    <t>Algebra</t>
  </si>
  <si>
    <t>400 level Math or M/CS credits</t>
  </si>
  <si>
    <t>M/CS</t>
  </si>
  <si>
    <t>Three M/CS courses</t>
  </si>
  <si>
    <t>Three additional upper div credits</t>
  </si>
  <si>
    <t>BS MATHEMATICS/COMPUTER SCIENCE</t>
  </si>
  <si>
    <t>CSCI 141+145+241+301+305
+345+405</t>
  </si>
  <si>
    <t>CSCI ###</t>
  </si>
  <si>
    <t>You HAVE NOT included all of Math 124, 125, 204, 224, 226, 302, 312, 331 (or equivalent).</t>
  </si>
  <si>
    <t>You have included all of Math 124, 125, 204, 224, 226, 302, 312, 331 (or equivalent).</t>
  </si>
  <si>
    <t>You HAVE NOT included all of CSCI 141, 145, 241, 301, 305, 345, 405.</t>
  </si>
  <si>
    <t>You have included all of CSCI 141, 145, 241, 301, 305, 345, 405.</t>
  </si>
  <si>
    <t>You HAVE NOT included at least 3 additional upper-level Math or CSCI credits.</t>
  </si>
  <si>
    <t>You HAVE NOT included at least 3 of Math/CS 335, 375, 435, 475.</t>
  </si>
  <si>
    <t>You have included at least 3 of Math/CS 335, 375, 435, 475.</t>
  </si>
  <si>
    <t>You have included at least 3 additional upper-level Math or CSCI credits.</t>
  </si>
  <si>
    <t>BS STATISTICS</t>
  </si>
  <si>
    <t>BA MATHEMATICS</t>
  </si>
  <si>
    <t>Hist</t>
  </si>
  <si>
    <t>419 or 420</t>
  </si>
  <si>
    <t>Three from 
302, 304, 309, 312, 360</t>
  </si>
  <si>
    <t>Three from 
302, 303, 309, 312, 360</t>
  </si>
  <si>
    <t>224, 226</t>
  </si>
  <si>
    <t>Two from
M 410, M/CS 335, 375, 435, 475</t>
  </si>
  <si>
    <t>Conc.</t>
  </si>
  <si>
    <t>16 Credits</t>
  </si>
  <si>
    <t>16 credits</t>
  </si>
  <si>
    <r>
      <t>You HAVE NOT</t>
    </r>
    <r>
      <rPr>
        <sz val="11"/>
        <color theme="1"/>
        <rFont val="Calibri"/>
        <family val="2"/>
        <scheme val="minor"/>
      </rPr>
      <t xml:space="preserve"> included all of Math 124, 125, 204, 224, 226, 331 (or equivalent).</t>
    </r>
  </si>
  <si>
    <t>You have included all of Math 124, 125, 204, 224, 226, 331 (or equivalent).</t>
  </si>
  <si>
    <t>You HAVE NOT included one of Math 341, 441.</t>
  </si>
  <si>
    <t>You have included one of Math 341, 441.</t>
  </si>
  <si>
    <t>You HAVE NOT included one of Math 419, 420.</t>
  </si>
  <si>
    <t>You have included one of Math 419, 420.</t>
  </si>
  <si>
    <t>You HAVE NOT included three of 302, 304, 309, 312, 360.</t>
  </si>
  <si>
    <t>You have included three of 302, 304, 309, 312, 360.</t>
  </si>
  <si>
    <t>You HAVE NOT included two of Math 410, Math/CS 335, 375, 435, 475.</t>
  </si>
  <si>
    <t>You have included two of Math 410, Math/CS 335, 375, 435, 475.</t>
  </si>
  <si>
    <t>You HAVE NOT included at least 16 additional credits of Math ot Math/CS.</t>
  </si>
  <si>
    <t>You have included at least 16 additional credits of Math ot Math/CS.</t>
  </si>
  <si>
    <t xml:space="preserve"> </t>
  </si>
  <si>
    <t>Max # Error Codes :</t>
  </si>
  <si>
    <t>Stat</t>
  </si>
  <si>
    <t>341 or 441</t>
  </si>
  <si>
    <t>BA Mathematics</t>
  </si>
  <si>
    <t>Total Math Credits (70 needed):</t>
  </si>
  <si>
    <t>Step Six:</t>
  </si>
  <si>
    <t>Math 343</t>
  </si>
  <si>
    <t>Math 344</t>
  </si>
  <si>
    <t>Math 456</t>
  </si>
  <si>
    <t>Math 457</t>
  </si>
  <si>
    <t xml:space="preserve">Math 490 </t>
  </si>
  <si>
    <t>Statistical Methods I</t>
  </si>
  <si>
    <t>Statistical Methods II</t>
  </si>
  <si>
    <t>Honors Probability and Statistics</t>
  </si>
  <si>
    <t>Statistics for Engineering</t>
  </si>
  <si>
    <t>Algebraic Geometry</t>
  </si>
  <si>
    <t>Computational Statistics</t>
  </si>
  <si>
    <t>Intro to Proofs via Number Theory</t>
  </si>
  <si>
    <t>Senior Project</t>
  </si>
  <si>
    <t>Seq</t>
  </si>
  <si>
    <t>224+226+304</t>
  </si>
  <si>
    <t>341+342+343+441+442+445</t>
  </si>
  <si>
    <t>Bio/Chem</t>
  </si>
  <si>
    <t>Bio 204, 205 + Chem 121, 122</t>
  </si>
  <si>
    <t>BIO 204</t>
  </si>
  <si>
    <t>BIO 205</t>
  </si>
  <si>
    <t>Math</t>
  </si>
  <si>
    <t>Math 312+421+422</t>
  </si>
  <si>
    <t>Computing 
(307 or CS  140 or 141)</t>
  </si>
  <si>
    <t>302+405 or 302+451</t>
  </si>
  <si>
    <t>You HAVE NOT included all of Math 124, 125, 204, 224, 226, 304 (or equivalent).</t>
  </si>
  <si>
    <t>You have included all of Math 124, 125, 204, 224, 226, 304 (or equivalent).</t>
  </si>
  <si>
    <t>You HAVE NOT included one of Math 302 or 309.</t>
  </si>
  <si>
    <t>You HAVE NOT included Math 341, 342, 343, 441, 442, 445.</t>
  </si>
  <si>
    <t>You HAVE NOT included a sequence.</t>
  </si>
  <si>
    <t>You have included one of Math 302 or 309.</t>
  </si>
  <si>
    <t>You have included Math 341, 342, 343, 441, 442, 445.</t>
  </si>
  <si>
    <t>You have included one of CSCI 140, 141 or math 307.</t>
  </si>
  <si>
    <t>You HAVE NOT included one of CSCI 140, 141 or math 307.</t>
  </si>
  <si>
    <t>You have included a sequence.</t>
  </si>
  <si>
    <t>You have included one of CSCI 140, 141 or Math 307.</t>
  </si>
  <si>
    <t>You HAVE NOT included one of CSCI 140, 141 or Math 307.</t>
  </si>
  <si>
    <t>224, 226, 304, 312, 375, 475</t>
  </si>
  <si>
    <t>303 or 304</t>
  </si>
  <si>
    <t>You HAVE NOT included at least one of Math 430 and 432.</t>
  </si>
  <si>
    <t>You HAVE NOT included at least one of Math 341 and 441.</t>
  </si>
  <si>
    <t>You HAVE NOT included at least one of Math 304 and 401.</t>
  </si>
  <si>
    <t>You have included at least one of Math 430 and 432.</t>
  </si>
  <si>
    <t>You have includedat least one of Math 341 and 441.</t>
  </si>
  <si>
    <t>You have included at least one of Math 304 and 401.</t>
  </si>
  <si>
    <t>Cryptography</t>
  </si>
  <si>
    <t>Math 465</t>
  </si>
  <si>
    <t>Enumerative Combinatorics</t>
  </si>
  <si>
    <t>SUMMER
2020</t>
  </si>
  <si>
    <r>
      <rPr>
        <b/>
        <sz val="11"/>
        <color rgb="FFFF0000"/>
        <rFont val="Calibri"/>
        <family val="2"/>
        <scheme val="minor"/>
      </rPr>
      <t>TYPICAL</t>
    </r>
    <r>
      <rPr>
        <b/>
        <sz val="11"/>
        <color theme="1"/>
        <rFont val="Calibri"/>
        <family val="2"/>
        <scheme val="minor"/>
      </rPr>
      <t xml:space="preserve"> SCHEDULE OF WHEN CLASSES ARE OFFERED (</t>
    </r>
    <r>
      <rPr>
        <b/>
        <sz val="11"/>
        <color rgb="FFFF0000"/>
        <rFont val="Calibri"/>
        <family val="2"/>
        <scheme val="minor"/>
      </rPr>
      <t>2020-1</t>
    </r>
    <r>
      <rPr>
        <b/>
        <sz val="11"/>
        <rFont val="Calibri"/>
        <family val="2"/>
        <scheme val="minor"/>
      </rPr>
      <t>)</t>
    </r>
    <r>
      <rPr>
        <b/>
        <sz val="11"/>
        <color theme="1"/>
        <rFont val="Calibri"/>
        <family val="2"/>
        <scheme val="minor"/>
      </rPr>
      <t xml:space="preserve">
(subject to change -- use this only as a guide to your planning)</t>
    </r>
  </si>
  <si>
    <t>Mathematical Statistics</t>
  </si>
  <si>
    <t>Numerical Linear Algebra</t>
  </si>
  <si>
    <t>Math 446</t>
  </si>
  <si>
    <t>M</t>
  </si>
  <si>
    <t>Math 447</t>
  </si>
  <si>
    <r>
      <t xml:space="preserve">Categorical Data Analysis </t>
    </r>
    <r>
      <rPr>
        <sz val="11"/>
        <color rgb="FFFF0000"/>
        <rFont val="Calibri"/>
        <family val="2"/>
        <scheme val="minor"/>
      </rPr>
      <t>(A1)</t>
    </r>
  </si>
  <si>
    <r>
      <t xml:space="preserve">Applied Time Series Analysis </t>
    </r>
    <r>
      <rPr>
        <sz val="11"/>
        <color rgb="FFFF0000"/>
        <rFont val="Calibri"/>
        <family val="2"/>
        <scheme val="minor"/>
      </rPr>
      <t>(A2)</t>
    </r>
  </si>
  <si>
    <r>
      <t xml:space="preserve">Nonparametric Statistical Inference </t>
    </r>
    <r>
      <rPr>
        <sz val="11"/>
        <color rgb="FFFF0000"/>
        <rFont val="Calibri"/>
        <family val="2"/>
        <scheme val="minor"/>
      </rPr>
      <t>(B1)</t>
    </r>
  </si>
  <si>
    <r>
      <t xml:space="preserve">Stochastic Processes </t>
    </r>
    <r>
      <rPr>
        <sz val="11"/>
        <color rgb="FFFF0000"/>
        <rFont val="Calibri"/>
        <family val="2"/>
        <scheme val="minor"/>
      </rPr>
      <t>(B2)</t>
    </r>
  </si>
  <si>
    <r>
      <t xml:space="preserve">Linear Statistical Models </t>
    </r>
    <r>
      <rPr>
        <sz val="11"/>
        <color rgb="FFFF0000"/>
        <rFont val="Calibri"/>
        <family val="2"/>
        <scheme val="minor"/>
      </rPr>
      <t>(C1)</t>
    </r>
  </si>
  <si>
    <r>
      <t xml:space="preserve">Bayseian Statistics </t>
    </r>
    <r>
      <rPr>
        <sz val="11"/>
        <color rgb="FFFF0000"/>
        <rFont val="Calibri"/>
        <family val="2"/>
        <scheme val="minor"/>
      </rPr>
      <t>(C2)</t>
    </r>
  </si>
  <si>
    <r>
      <rPr>
        <b/>
        <sz val="11"/>
        <color theme="1"/>
        <rFont val="Calibri"/>
        <family val="2"/>
        <scheme val="minor"/>
      </rPr>
      <t>NOTES:</t>
    </r>
    <r>
      <rPr>
        <sz val="11"/>
        <color theme="1"/>
        <rFont val="Calibri"/>
        <family val="2"/>
        <scheme val="minor"/>
      </rPr>
      <t xml:space="preserve">
 - Class </t>
    </r>
    <r>
      <rPr>
        <sz val="11"/>
        <color rgb="FFFF0000"/>
        <rFont val="Calibri"/>
        <family val="2"/>
        <scheme val="minor"/>
      </rPr>
      <t>(A1)</t>
    </r>
    <r>
      <rPr>
        <sz val="11"/>
        <color theme="1"/>
        <rFont val="Calibri"/>
        <family val="2"/>
        <scheme val="minor"/>
      </rPr>
      <t xml:space="preserve"> is offered in alternate years with class </t>
    </r>
    <r>
      <rPr>
        <sz val="11"/>
        <color rgb="FFFF0000"/>
        <rFont val="Calibri"/>
        <family val="2"/>
        <scheme val="minor"/>
      </rPr>
      <t>(A2)</t>
    </r>
    <r>
      <rPr>
        <sz val="11"/>
        <color theme="1"/>
        <rFont val="Calibri"/>
        <family val="2"/>
        <scheme val="minor"/>
      </rPr>
      <t xml:space="preserve">.
 - Class </t>
    </r>
    <r>
      <rPr>
        <sz val="11"/>
        <color rgb="FFFF0000"/>
        <rFont val="Calibri"/>
        <family val="2"/>
        <scheme val="minor"/>
      </rPr>
      <t>(B1)</t>
    </r>
    <r>
      <rPr>
        <sz val="11"/>
        <color theme="1"/>
        <rFont val="Calibri"/>
        <family val="2"/>
        <scheme val="minor"/>
      </rPr>
      <t xml:space="preserve"> is offered in alternate years with class </t>
    </r>
    <r>
      <rPr>
        <sz val="11"/>
        <color rgb="FFFF0000"/>
        <rFont val="Calibri"/>
        <family val="2"/>
        <scheme val="minor"/>
      </rPr>
      <t>(B2)</t>
    </r>
    <r>
      <rPr>
        <sz val="11"/>
        <color theme="1"/>
        <rFont val="Calibri"/>
        <family val="2"/>
        <scheme val="minor"/>
      </rPr>
      <t xml:space="preserve">.
 - Class </t>
    </r>
    <r>
      <rPr>
        <sz val="11"/>
        <color rgb="FFFF0000"/>
        <rFont val="Calibri"/>
        <family val="2"/>
        <scheme val="minor"/>
      </rPr>
      <t>(C1)</t>
    </r>
    <r>
      <rPr>
        <sz val="11"/>
        <color theme="1"/>
        <rFont val="Calibri"/>
        <family val="2"/>
        <scheme val="minor"/>
      </rPr>
      <t xml:space="preserve"> is offered in alternate years with classes </t>
    </r>
    <r>
      <rPr>
        <sz val="11"/>
        <color rgb="FFFF0000"/>
        <rFont val="Calibri"/>
        <family val="2"/>
        <scheme val="minor"/>
      </rPr>
      <t>(C2)</t>
    </r>
    <r>
      <rPr>
        <sz val="11"/>
        <color theme="1"/>
        <rFont val="Calibri"/>
        <family val="2"/>
        <scheme val="minor"/>
      </rPr>
      <t>.</t>
    </r>
  </si>
  <si>
    <r>
      <t xml:space="preserve">Multivariate Statistics </t>
    </r>
    <r>
      <rPr>
        <sz val="11"/>
        <color rgb="FFFF0000"/>
        <rFont val="Calibri"/>
        <family val="2"/>
        <scheme val="minor"/>
      </rPr>
      <t>(C2)</t>
    </r>
  </si>
  <si>
    <t>Four classes from 
443, 444, 446, 447, 456, 457, 458</t>
  </si>
  <si>
    <t>You HAVE NOT included four from Math 443, 444, 446, 447, 456, 457, 458.</t>
  </si>
  <si>
    <t>You have included four from Math 443, 444, 446, 447, 456, 457, 458.</t>
  </si>
  <si>
    <t>ACCT 245</t>
  </si>
  <si>
    <t>FIN 341</t>
  </si>
  <si>
    <t>FIN 440</t>
  </si>
  <si>
    <t>Actuarial</t>
  </si>
  <si>
    <t>Acct 245+Econ 206+
Econ 207+Fin 341+Fin 440</t>
  </si>
  <si>
    <t>Step Seven:</t>
  </si>
  <si>
    <t>(advisor)</t>
  </si>
  <si>
    <r>
      <t xml:space="preserve">Comments from Advisor: </t>
    </r>
    <r>
      <rPr>
        <sz val="14"/>
        <color theme="1"/>
        <rFont val="Calibri"/>
        <family val="2"/>
        <scheme val="minor"/>
      </rPr>
      <t>(substitutions, waivers, excused pre-requisites etc.)</t>
    </r>
  </si>
  <si>
    <t>This form must be submitted at the time the major is declared.  Deviations from this tentative plan are permitted without filing a new plan; the purpose of this form is primarily to focus attention on the course requirements for the major, map out a route for timely completion of the major, and facilitate communication with students.</t>
  </si>
  <si>
    <r>
      <t xml:space="preserve"> -- Fill out which classes you plan to take and when.  Each cell contains a pull-down list of classes from which to choose.
 -- For quarters prior to those in the current academic year </t>
    </r>
    <r>
      <rPr>
        <i/>
        <sz val="11"/>
        <color theme="1"/>
        <rFont val="Calibri"/>
        <family val="2"/>
        <scheme val="minor"/>
      </rPr>
      <t>all</t>
    </r>
    <r>
      <rPr>
        <sz val="11"/>
        <color theme="1"/>
        <rFont val="Calibri"/>
        <family val="2"/>
        <scheme val="minor"/>
      </rPr>
      <t xml:space="preserve"> courses are listed as available, so you will be able to select those you have taken
regardless of whether or not they are offered this year.
 -- For quarters in the current academic year or later, courses may be chosen </t>
    </r>
    <r>
      <rPr>
        <i/>
        <sz val="11"/>
        <color theme="1"/>
        <rFont val="Calibri"/>
        <family val="2"/>
        <scheme val="minor"/>
      </rPr>
      <t>only</t>
    </r>
    <r>
      <rPr>
        <sz val="11"/>
        <color theme="1"/>
        <rFont val="Calibri"/>
        <family val="2"/>
        <scheme val="minor"/>
      </rPr>
      <t xml:space="preserve"> in quarters in which they are currently being offered.  These offerings
may change in the coming year(s) and so your plan will have to be adjusted (later) to agree with those changes.  Don't worry, at this point you are planning a </t>
    </r>
    <r>
      <rPr>
        <i/>
        <sz val="11"/>
        <color theme="1"/>
        <rFont val="Calibri"/>
        <family val="2"/>
        <scheme val="minor"/>
      </rPr>
      <t>possible</t>
    </r>
    <r>
      <rPr>
        <sz val="11"/>
        <color theme="1"/>
        <rFont val="Calibri"/>
        <family val="2"/>
        <scheme val="minor"/>
      </rPr>
      <t xml:space="preserve"> path to graduation; you are not bound to this plan, though any changes should be made carefully and you are probably best to meet with your advisor to make sure the new schedule will still meet the graduation requirements.
 -- To the right you will see a table of classes and an indication of when they are offered.  Classes not listed there (mostly 100 and 200 classes) are offered every quarter.
 -- On your first pass, fill out only as much as you feel comfortable doing so, and then you can make adjustments and complete the plan when you meet
with your advisor. </t>
    </r>
    <r>
      <rPr>
        <b/>
        <sz val="11"/>
        <color rgb="FFFF0000"/>
        <rFont val="Calibri"/>
        <family val="2"/>
        <scheme val="minor"/>
      </rPr>
      <t>You should save a copy of this spreadhseet to your own computer, and email the spreadsheet to your advisor so that you can work on it together.</t>
    </r>
  </si>
  <si>
    <t>Step Eight:</t>
  </si>
  <si>
    <r>
      <t xml:space="preserve"> -- Once finalized, your advisor will (electronically) sign your Plan of Study, print to PDF (see instructions in Step Six), and email the signed form to the Math Department office.  You should make sure your advisor also emails the finalized spreadsheet back to you to have your own copy.  If, in the future, you wish to make changes to your plan, it will be helpful to have the Excel spreadsheet saved to your computer.  You will also need a PDF copy of the signed form.
 -- Complete an online </t>
    </r>
    <r>
      <rPr>
        <b/>
        <sz val="11"/>
        <color theme="1"/>
        <rFont val="Calibri"/>
        <family val="2"/>
        <scheme val="minor"/>
      </rPr>
      <t>Major Declaration</t>
    </r>
    <r>
      <rPr>
        <sz val="11"/>
        <color theme="1"/>
        <rFont val="Calibri"/>
        <family val="2"/>
        <scheme val="minor"/>
      </rPr>
      <t xml:space="preserve"> form (which can be found HERE), </t>
    </r>
    <r>
      <rPr>
        <b/>
        <sz val="11"/>
        <color theme="1"/>
        <rFont val="Calibri"/>
        <family val="2"/>
        <scheme val="minor"/>
      </rPr>
      <t>attach the PDF copy of the signed Plan of Study</t>
    </r>
    <r>
      <rPr>
        <sz val="11"/>
        <color theme="1"/>
        <rFont val="Calibri"/>
        <family val="2"/>
        <scheme val="minor"/>
      </rPr>
      <t xml:space="preserve"> to that form, and </t>
    </r>
    <r>
      <rPr>
        <b/>
        <sz val="11"/>
        <color theme="1"/>
        <rFont val="Calibri"/>
        <family val="2"/>
        <scheme val="minor"/>
      </rPr>
      <t>send the form to MATH ADDRESS</t>
    </r>
    <r>
      <rPr>
        <sz val="11"/>
        <color theme="1"/>
        <rFont val="Calibri"/>
        <family val="2"/>
        <scheme val="minor"/>
      </rPr>
      <t>. 
 -- Once the Math Deparment office havce confirmed that the attached Plan of Study agrees with the one sent by your advisor, your (electronic) major declaration form will be sent to the Registrar.  This should complete the process of your declaring your major.</t>
    </r>
  </si>
  <si>
    <r>
      <t xml:space="preserve">Comments: </t>
    </r>
    <r>
      <rPr>
        <sz val="10"/>
        <rFont val="Arial"/>
        <family val="2"/>
      </rPr>
      <t xml:space="preserve">Enter any annotations regarding substitutions, waivers, excused pre-requisites etc. </t>
    </r>
  </si>
  <si>
    <r>
      <t xml:space="preserve"> </t>
    </r>
    <r>
      <rPr>
        <sz val="10"/>
        <color rgb="FFFF0000"/>
        <rFont val="Arial"/>
        <family val="2"/>
      </rPr>
      <t>Use "Alt+Enter" for new lines within the cell.</t>
    </r>
  </si>
  <si>
    <r>
      <t xml:space="preserve"> -- If you haven't done so already, save this spreadsheet to your computer, and </t>
    </r>
    <r>
      <rPr>
        <b/>
        <sz val="11"/>
        <color theme="1"/>
        <rFont val="Calibri"/>
        <family val="2"/>
        <scheme val="minor"/>
      </rPr>
      <t>email it as an attachment to your advisor</t>
    </r>
    <r>
      <rPr>
        <sz val="11"/>
        <color theme="1"/>
        <rFont val="Calibri"/>
        <family val="2"/>
        <scheme val="minor"/>
      </rPr>
      <t xml:space="preserve">.  Also email PDFs of your </t>
    </r>
    <r>
      <rPr>
        <b/>
        <sz val="11"/>
        <color theme="1"/>
        <rFont val="Calibri"/>
        <family val="2"/>
        <scheme val="minor"/>
      </rPr>
      <t>student record</t>
    </r>
    <r>
      <rPr>
        <sz val="11"/>
        <color theme="1"/>
        <rFont val="Calibri"/>
        <family val="2"/>
        <scheme val="minor"/>
      </rPr>
      <t xml:space="preserve"> and </t>
    </r>
    <r>
      <rPr>
        <b/>
        <sz val="11"/>
        <color theme="1"/>
        <rFont val="Calibri"/>
        <family val="2"/>
        <scheme val="minor"/>
      </rPr>
      <t>Transfer Equivalency Report (TER)</t>
    </r>
    <r>
      <rPr>
        <sz val="11"/>
        <color theme="1"/>
        <rFont val="Calibri"/>
        <family val="2"/>
        <scheme val="minor"/>
      </rPr>
      <t xml:space="preserve">.  Arrange to meet with your advisor to finalize the plan if necessary.
 -- To obtain a paper printout, print the sheet labeled </t>
    </r>
    <r>
      <rPr>
        <sz val="11"/>
        <color rgb="FFC00000"/>
        <rFont val="Calibri"/>
        <family val="2"/>
        <scheme val="minor"/>
      </rPr>
      <t xml:space="preserve"> </t>
    </r>
    <r>
      <rPr>
        <b/>
        <sz val="11"/>
        <color rgb="FFC00000"/>
        <rFont val="Calibri"/>
        <family val="2"/>
        <scheme val="minor"/>
      </rPr>
      <t>PRINTABLE</t>
    </r>
    <r>
      <rPr>
        <sz val="11"/>
        <color rgb="FFC00000"/>
        <rFont val="Calibri"/>
        <family val="2"/>
        <scheme val="minor"/>
      </rPr>
      <t xml:space="preserve"> </t>
    </r>
    <r>
      <rPr>
        <sz val="11"/>
        <color theme="1"/>
        <rFont val="Calibri"/>
        <family val="2"/>
        <scheme val="minor"/>
      </rPr>
      <t xml:space="preserve"> (it is the second sheet, and you will find its </t>
    </r>
    <r>
      <rPr>
        <b/>
        <sz val="11"/>
        <color rgb="FFC00000"/>
        <rFont val="Calibri"/>
        <family val="2"/>
        <scheme val="minor"/>
      </rPr>
      <t>dark red tab</t>
    </r>
    <r>
      <rPr>
        <sz val="11"/>
        <color theme="1"/>
        <rFont val="Calibri"/>
        <family val="2"/>
        <scheme val="minor"/>
      </rPr>
      <t xml:space="preserve"> below - click on this tab and type CTRL-P to print.  Do not print </t>
    </r>
    <r>
      <rPr>
        <i/>
        <sz val="11"/>
        <color theme="1"/>
        <rFont val="Calibri"/>
        <family val="2"/>
        <scheme val="minor"/>
      </rPr>
      <t>this</t>
    </r>
    <r>
      <rPr>
        <sz val="11"/>
        <color theme="1"/>
        <rFont val="Calibri"/>
        <family val="2"/>
        <scheme val="minor"/>
      </rPr>
      <t xml:space="preserve"> sheet which includes all the instructions etc.) </t>
    </r>
  </si>
  <si>
    <t>BA ECON/MATHEMATICS</t>
  </si>
  <si>
    <t>224, 225, 226, 304, 435</t>
  </si>
  <si>
    <t>341, 342</t>
  </si>
  <si>
    <t>441, 442</t>
  </si>
  <si>
    <t>ECON 303</t>
  </si>
  <si>
    <t>ECON 307</t>
  </si>
  <si>
    <t>Econ</t>
  </si>
  <si>
    <t>ECON 206, 207, 303, 306, 307, 475</t>
  </si>
  <si>
    <t>You HAVE NOT included all of Math 124, 125, 204, 224, 225, 226, 304, 331, M/CS 435 (or equivalent).</t>
  </si>
  <si>
    <t>You have included all of Math 124, 125, 204, 224, 225, 226, 304, 331, M/CS 435 (or equivalent).</t>
  </si>
  <si>
    <t>You have included either Math 341 and 342, or Math 441 and 442.</t>
  </si>
  <si>
    <t>You HAVE NOT included either Math 341 and 342, or Math 441 and 442.</t>
  </si>
  <si>
    <t>Micro/Macro</t>
  </si>
  <si>
    <t>Econ 406 or 407</t>
  </si>
  <si>
    <t>ECON 406</t>
  </si>
  <si>
    <t>ECON 407</t>
  </si>
  <si>
    <t>WARNING: Other requirements of the Econ department are not checked here.</t>
  </si>
  <si>
    <t>BS Math</t>
  </si>
  <si>
    <t>BS Math/CS</t>
  </si>
  <si>
    <t>BS AMath</t>
  </si>
  <si>
    <t>BS Stats</t>
  </si>
  <si>
    <t>BA Math</t>
  </si>
  <si>
    <t>BA Math/Econ</t>
  </si>
  <si>
    <t>You HAVE NOT included all of Econ 206, 207, 303, 306, 307, 475.</t>
  </si>
  <si>
    <t>You have included all of Econ 206, 207, 303, 306, 307, 475.</t>
  </si>
  <si>
    <t>BS PHYS/MATHEMATICS</t>
  </si>
  <si>
    <t>ASTR 315</t>
  </si>
  <si>
    <t>PHYS 220</t>
  </si>
  <si>
    <t>PHYS 224</t>
  </si>
  <si>
    <t>PHYS 225</t>
  </si>
  <si>
    <t>PHYS 322</t>
  </si>
  <si>
    <t>PHYS 326</t>
  </si>
  <si>
    <t>PHYS 391</t>
  </si>
  <si>
    <t>PHYS 363</t>
  </si>
  <si>
    <t>SCED 370</t>
  </si>
  <si>
    <t>SCED 480</t>
  </si>
  <si>
    <t>SCED 490</t>
  </si>
  <si>
    <t>224, 309, 360, 419, 483</t>
  </si>
  <si>
    <t>two of 307, 341, 410</t>
  </si>
  <si>
    <t>Astron</t>
  </si>
  <si>
    <t>Phys 161, 162, 163</t>
  </si>
  <si>
    <t>Phys 100</t>
  </si>
  <si>
    <t>Phys 200</t>
  </si>
  <si>
    <t>Phys 300</t>
  </si>
  <si>
    <t>SCED</t>
  </si>
  <si>
    <t>Phys 220, 224, 225</t>
  </si>
  <si>
    <t>Phys 322, 326, 363, 391</t>
  </si>
  <si>
    <t>SCED 370, 480, 490</t>
  </si>
  <si>
    <t>You HAVE NOT included all of Math 124, 125, 204, 224, 331, 309, 360, 419, 483 (or equivalent).</t>
  </si>
  <si>
    <t>You HAVE NOT included two of Math 307, 341, 410.</t>
  </si>
  <si>
    <t>You HAVE NOT included all of Phys 322, 326, 363, 391.</t>
  </si>
  <si>
    <t>You HAVE NOT included Astr 315.</t>
  </si>
  <si>
    <t>You HAVE NOT included all of Phys 161, 162, 163.</t>
  </si>
  <si>
    <t>You HAVE NOT included all of Phys 220, 224, 225.</t>
  </si>
  <si>
    <t>You HAVE NOT included all of SCED 370, 480, 490.</t>
  </si>
  <si>
    <t>WARNING: Other requirements of the physics department are not checked here.</t>
  </si>
  <si>
    <t>You have included all of Math 124, 125, 204, 224, 331, 309, 360, 419, 483 (or equivalent).</t>
  </si>
  <si>
    <t>You have included two of Math 307, 341, 410.</t>
  </si>
  <si>
    <t>You have NOT included Astr 315.</t>
  </si>
  <si>
    <t>You have included all of Phys 161, 162, 163.</t>
  </si>
  <si>
    <t>You have included all of Phys 220, 224, 225.</t>
  </si>
  <si>
    <t>You have included all of Phys 322, 326, 363, 391.</t>
  </si>
  <si>
    <t>You have included all of SCED 370, 480, 490.</t>
  </si>
  <si>
    <t>BAE Math/Physics</t>
  </si>
  <si>
    <t>BS Mathematics-Computer Science</t>
  </si>
  <si>
    <t>BA Mathematics-Economics</t>
  </si>
  <si>
    <t>BAE Mathematics - Elementary Ed</t>
  </si>
  <si>
    <t>BAE Mathematics - Secondary Ed</t>
  </si>
  <si>
    <t>BAE Math-Phys - Secondary Ed</t>
  </si>
  <si>
    <t>CURRENT MESSAGES</t>
  </si>
  <si>
    <t>Remove "(" and ")"</t>
  </si>
  <si>
    <t>You HAVE NOT included one of Econ 406 or 407.</t>
  </si>
  <si>
    <t>You have included one of Econ 406 or 407.</t>
  </si>
  <si>
    <t>204, 302, 307, 309, 341, 360</t>
  </si>
  <si>
    <t>381,2,3</t>
  </si>
  <si>
    <t>381, 382, 383</t>
  </si>
  <si>
    <t>419, 491</t>
  </si>
  <si>
    <t>You HAVE NOT included all of Math 381, 382, 383.</t>
  </si>
  <si>
    <t>You HAVE NOT included both Math 419 and 491.</t>
  </si>
  <si>
    <t>WARNING: Other requirements of the College of Education are not checked here.</t>
  </si>
  <si>
    <t>You have included all of Math 381, 382, 383.</t>
  </si>
  <si>
    <t>You have included both Math 419 and 491.</t>
  </si>
  <si>
    <t>You HAVE NOT included all of Math 124, 125, 204, 302, 307, 309, 341, 360 (or equivalent).</t>
  </si>
  <si>
    <t>You have included all of Math 124, 125, 204, 302, 307, 309, 341, 360 (or equivalent).</t>
  </si>
  <si>
    <t>Calc</t>
  </si>
  <si>
    <t>224, 226, 302, 307, 309, 341, 360</t>
  </si>
  <si>
    <t>419, 483</t>
  </si>
  <si>
    <t>four more upper division classes</t>
  </si>
  <si>
    <t>Math/CS 478</t>
  </si>
  <si>
    <t>You HAVE NOT included all of Math 124, 125, 204, 224, 226, 302, 331, 309, 341, 360 (or equivalent).</t>
  </si>
  <si>
    <t>You HAVE NOT included both of Math 419 and 483.</t>
  </si>
  <si>
    <t>You HAVE NOT included four additional approved Math classes.</t>
  </si>
  <si>
    <t>You have included all of Math 124, 125, 204, 224, 226, 302, 331, 309, 341, 360 (or equivalent).</t>
  </si>
  <si>
    <t>You have included both of Math 419 and 483.</t>
  </si>
  <si>
    <t>You have included four additional approved Math classes.</t>
  </si>
  <si>
    <t>BS Mathematics-Biology</t>
  </si>
  <si>
    <t>BAE Math-Chem - Secondary Ed</t>
  </si>
  <si>
    <t>CHEM 161</t>
  </si>
  <si>
    <t>CHEM 162</t>
  </si>
  <si>
    <t>CHEM 163</t>
  </si>
  <si>
    <t>Chem 161+162+163</t>
  </si>
  <si>
    <t>Chem 1175+176+225</t>
  </si>
  <si>
    <t>CHEM 175</t>
  </si>
  <si>
    <t>CHEM 176</t>
  </si>
  <si>
    <t>Chem 175+176+225</t>
  </si>
  <si>
    <t>Chem 175+726+225</t>
  </si>
  <si>
    <r>
      <t xml:space="preserve">In column A,
X = extra course to list
Y = start of listed courses
Z = end of listed courses (+1)
</t>
    </r>
    <r>
      <rPr>
        <b/>
        <sz val="11"/>
        <color rgb="FFFF0000"/>
        <rFont val="Calibri"/>
        <family val="2"/>
        <scheme val="minor"/>
      </rPr>
      <t xml:space="preserve">Last updated Winter 2020
</t>
    </r>
    <r>
      <rPr>
        <sz val="11"/>
        <color rgb="FF92D050"/>
        <rFont val="Calibri"/>
        <family val="2"/>
        <scheme val="minor"/>
      </rPr>
      <t xml:space="preserve">Classes which are typically offered
in alternate years.
</t>
    </r>
    <r>
      <rPr>
        <sz val="11"/>
        <rFont val="Calibri"/>
        <family val="2"/>
        <scheme val="minor"/>
      </rPr>
      <t>M = maybe</t>
    </r>
  </si>
  <si>
    <t>Math XXX</t>
  </si>
  <si>
    <t>(Math 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</si>
</sst>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Calibri"/>
      <family val="2"/>
      <scheme val="minor"/>
    </font>
    <font>
      <sz val="11"/>
      <color rgb="FFFF0000"/>
      <name val="Calibri"/>
      <family val="2"/>
      <scheme val="minor"/>
    </font>
    <font>
      <b/>
      <sz val="11"/>
      <color theme="1"/>
      <name val="Calibri"/>
      <family val="2"/>
      <scheme val="minor"/>
    </font>
    <font>
      <b/>
      <sz val="14"/>
      <color rgb="FF7030A0"/>
      <name val="Calibri"/>
      <family val="2"/>
      <scheme val="minor"/>
    </font>
    <font>
      <sz val="14"/>
      <name val="Arial"/>
      <family val="2"/>
    </font>
    <font>
      <b/>
      <sz val="12"/>
      <name val="Arial"/>
      <family val="2"/>
    </font>
    <font>
      <sz val="16"/>
      <name val="Arial"/>
      <family val="2"/>
    </font>
    <font>
      <b/>
      <sz val="10"/>
      <name val="Arial"/>
      <family val="2"/>
    </font>
    <font>
      <sz val="12"/>
      <name val="Arial"/>
      <family val="2"/>
    </font>
    <font>
      <b/>
      <i/>
      <sz val="14"/>
      <name val="Arial"/>
      <family val="2"/>
    </font>
    <font>
      <sz val="10"/>
      <name val="Arial"/>
      <family val="2"/>
    </font>
    <font>
      <b/>
      <sz val="14"/>
      <color rgb="FFC00000"/>
      <name val="Calibri"/>
      <family val="2"/>
      <scheme val="minor"/>
    </font>
    <font>
      <b/>
      <sz val="14"/>
      <color theme="1"/>
      <name val="Calibri"/>
      <family val="2"/>
      <scheme val="minor"/>
    </font>
    <font>
      <sz val="14"/>
      <color theme="1"/>
      <name val="Calibri"/>
      <family val="2"/>
      <scheme val="minor"/>
    </font>
    <font>
      <b/>
      <sz val="20"/>
      <color rgb="FF7030A0"/>
      <name val="Calibri"/>
      <family val="2"/>
      <scheme val="minor"/>
    </font>
    <font>
      <b/>
      <sz val="10"/>
      <color rgb="FF0070C0"/>
      <name val="Arial"/>
      <family val="2"/>
    </font>
    <font>
      <b/>
      <sz val="10"/>
      <color theme="9" tint="-0.249977111117893"/>
      <name val="Arial"/>
      <family val="2"/>
    </font>
    <font>
      <b/>
      <sz val="10"/>
      <color theme="8" tint="-0.249977111117893"/>
      <name val="Arial"/>
      <family val="2"/>
    </font>
    <font>
      <b/>
      <sz val="10"/>
      <color theme="7" tint="-0.249977111117893"/>
      <name val="Arial"/>
      <family val="2"/>
    </font>
    <font>
      <b/>
      <sz val="10"/>
      <color theme="5" tint="-0.249977111117893"/>
      <name val="Arial"/>
      <family val="2"/>
    </font>
    <font>
      <sz val="11"/>
      <name val="Calibri"/>
      <family val="2"/>
      <scheme val="minor"/>
    </font>
    <font>
      <sz val="11"/>
      <color theme="8" tint="-0.249977111117893"/>
      <name val="Calibri"/>
      <family val="2"/>
      <scheme val="minor"/>
    </font>
    <font>
      <b/>
      <sz val="10"/>
      <color indexed="18"/>
      <name val="Arial"/>
      <family val="2"/>
    </font>
    <font>
      <sz val="12"/>
      <color theme="1"/>
      <name val="Calibri"/>
      <family val="2"/>
      <scheme val="minor"/>
    </font>
    <font>
      <b/>
      <sz val="12"/>
      <color theme="1"/>
      <name val="Calibri"/>
      <family val="2"/>
      <scheme val="minor"/>
    </font>
    <font>
      <b/>
      <sz val="11"/>
      <color rgb="FFFF0000"/>
      <name val="Calibri"/>
      <family val="2"/>
      <scheme val="minor"/>
    </font>
    <font>
      <i/>
      <sz val="11"/>
      <color theme="1"/>
      <name val="Calibri"/>
      <family val="2"/>
      <scheme val="minor"/>
    </font>
    <font>
      <sz val="16"/>
      <color theme="1"/>
      <name val="Calibri"/>
      <family val="2"/>
      <scheme val="minor"/>
    </font>
    <font>
      <sz val="11"/>
      <color rgb="FFC00000"/>
      <name val="Calibri"/>
      <family val="2"/>
      <scheme val="minor"/>
    </font>
    <font>
      <b/>
      <sz val="11"/>
      <color rgb="FFC00000"/>
      <name val="Calibri"/>
      <family val="2"/>
      <scheme val="minor"/>
    </font>
    <font>
      <b/>
      <sz val="11"/>
      <name val="Calibri"/>
      <family val="2"/>
      <scheme val="minor"/>
    </font>
    <font>
      <sz val="11"/>
      <color rgb="FF92D050"/>
      <name val="Calibri"/>
      <family val="2"/>
      <scheme val="minor"/>
    </font>
    <font>
      <b/>
      <sz val="10"/>
      <color rgb="FF00B050"/>
      <name val="Arial"/>
      <family val="2"/>
    </font>
    <font>
      <sz val="10"/>
      <color rgb="FFFF0000"/>
      <name val="Arial"/>
      <family val="2"/>
    </font>
    <font>
      <b/>
      <sz val="10"/>
      <color theme="3" tint="-0.249977111117893"/>
      <name val="Arial"/>
      <family val="2"/>
    </font>
    <font>
      <b/>
      <sz val="10"/>
      <color theme="1" tint="0.14999847407452621"/>
      <name val="Arial"/>
      <family val="2"/>
    </font>
  </fonts>
  <fills count="12">
    <fill>
      <patternFill patternType="none"/>
    </fill>
    <fill>
      <patternFill patternType="gray125"/>
    </fill>
    <fill>
      <patternFill patternType="solid">
        <fgColor theme="5"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rgb="FF92D050"/>
        <bgColor indexed="64"/>
      </patternFill>
    </fill>
    <fill>
      <patternFill patternType="solid">
        <fgColor theme="9" tint="0.59999389629810485"/>
        <bgColor indexed="64"/>
      </patternFill>
    </fill>
  </fills>
  <borders count="56">
    <border>
      <left/>
      <right/>
      <top/>
      <bottom/>
      <diagonal/>
    </border>
    <border>
      <left/>
      <right/>
      <top/>
      <bottom style="thin">
        <color indexed="64"/>
      </bottom>
      <diagonal/>
    </border>
    <border>
      <left/>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double">
        <color indexed="64"/>
      </left>
      <right style="thin">
        <color indexed="64"/>
      </right>
      <top style="thick">
        <color indexed="64"/>
      </top>
      <bottom style="thin">
        <color indexed="64"/>
      </bottom>
      <diagonal/>
    </border>
    <border>
      <left style="thin">
        <color indexed="64"/>
      </left>
      <right style="double">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bottom/>
      <diagonal/>
    </border>
    <border>
      <left style="thin">
        <color indexed="64"/>
      </left>
      <right/>
      <top/>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thin">
        <color indexed="64"/>
      </left>
      <right style="thick">
        <color indexed="64"/>
      </right>
      <top style="thin">
        <color indexed="64"/>
      </top>
      <bottom/>
      <diagonal/>
    </border>
    <border>
      <left style="thin">
        <color indexed="64"/>
      </left>
      <right style="double">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double">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thin">
        <color indexed="64"/>
      </left>
      <right style="thin">
        <color indexed="64"/>
      </right>
      <top style="thick">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diagonalUp="1">
      <left style="thin">
        <color indexed="64"/>
      </left>
      <right style="thin">
        <color indexed="64"/>
      </right>
      <top/>
      <bottom/>
      <diagonal style="thin">
        <color indexed="64"/>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bottom style="thin">
        <color auto="1"/>
      </bottom>
      <diagonal/>
    </border>
    <border diagonalUp="1">
      <left/>
      <right style="thin">
        <color indexed="64"/>
      </right>
      <top/>
      <bottom/>
      <diagonal style="thin">
        <color indexed="64"/>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1">
    <xf numFmtId="0" fontId="0" fillId="0" borderId="0"/>
  </cellStyleXfs>
  <cellXfs count="278">
    <xf numFmtId="0" fontId="0" fillId="0" borderId="0" xfId="0"/>
    <xf numFmtId="0" fontId="3" fillId="0" borderId="0" xfId="0" applyFont="1" applyAlignment="1">
      <alignment horizontal="center" vertical="center"/>
    </xf>
    <xf numFmtId="0" fontId="0" fillId="0" borderId="0" xfId="0" applyAlignment="1">
      <alignment vertical="top" wrapText="1"/>
    </xf>
    <xf numFmtId="0" fontId="7" fillId="0" borderId="0" xfId="0" applyFont="1" applyAlignment="1">
      <alignment horizontal="right" vertical="top"/>
    </xf>
    <xf numFmtId="0" fontId="0" fillId="0" borderId="0" xfId="0" applyAlignment="1">
      <alignment vertical="top"/>
    </xf>
    <xf numFmtId="0" fontId="5" fillId="0" borderId="0" xfId="0" applyFont="1" applyAlignment="1">
      <alignment horizontal="right" wrapText="1"/>
    </xf>
    <xf numFmtId="0" fontId="5" fillId="0" borderId="0" xfId="0" applyFont="1" applyAlignment="1">
      <alignment horizontal="right"/>
    </xf>
    <xf numFmtId="0" fontId="8" fillId="0" borderId="0" xfId="0" applyFont="1" applyAlignment="1">
      <alignment vertical="top"/>
    </xf>
    <xf numFmtId="0" fontId="8" fillId="0" borderId="0" xfId="0" applyFont="1" applyAlignment="1">
      <alignment horizontal="left" vertical="top"/>
    </xf>
    <xf numFmtId="0" fontId="8" fillId="0" borderId="0" xfId="0" applyFont="1" applyAlignment="1">
      <alignment horizontal="center" vertical="top"/>
    </xf>
    <xf numFmtId="0" fontId="6" fillId="0" borderId="0" xfId="0" applyFont="1" applyAlignment="1">
      <alignment horizontal="left" indent="1"/>
    </xf>
    <xf numFmtId="0" fontId="7" fillId="0" borderId="3" xfId="0" applyFont="1" applyBorder="1"/>
    <xf numFmtId="22" fontId="10" fillId="0" borderId="4" xfId="0" applyNumberFormat="1" applyFont="1" applyBorder="1" applyAlignment="1">
      <alignment horizontal="center"/>
    </xf>
    <xf numFmtId="0" fontId="7" fillId="0" borderId="5" xfId="0" applyFont="1" applyBorder="1"/>
    <xf numFmtId="22" fontId="7" fillId="0" borderId="4" xfId="0" applyNumberFormat="1" applyFont="1" applyBorder="1"/>
    <xf numFmtId="22" fontId="10" fillId="0" borderId="6" xfId="0" applyNumberFormat="1" applyFont="1" applyBorder="1" applyAlignment="1">
      <alignment horizontal="center"/>
    </xf>
    <xf numFmtId="0" fontId="7" fillId="0" borderId="7" xfId="0" applyFont="1" applyBorder="1"/>
    <xf numFmtId="22" fontId="10" fillId="0" borderId="8" xfId="0" applyNumberFormat="1" applyFont="1" applyBorder="1" applyAlignment="1">
      <alignment horizontal="center"/>
    </xf>
    <xf numFmtId="0" fontId="7" fillId="0" borderId="9" xfId="0" applyFont="1" applyBorder="1"/>
    <xf numFmtId="0" fontId="0" fillId="0" borderId="11" xfId="0" applyBorder="1" applyAlignment="1">
      <alignment horizontal="center"/>
    </xf>
    <xf numFmtId="0" fontId="7" fillId="0" borderId="12" xfId="0" applyFont="1" applyBorder="1"/>
    <xf numFmtId="0" fontId="7" fillId="0" borderId="13" xfId="0" applyFont="1" applyBorder="1"/>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7" fillId="0" borderId="17" xfId="0" applyFont="1" applyBorder="1"/>
    <xf numFmtId="0" fontId="0" fillId="0" borderId="19" xfId="0" applyBorder="1" applyAlignment="1">
      <alignment horizontal="center"/>
    </xf>
    <xf numFmtId="0" fontId="7" fillId="0" borderId="20" xfId="0" applyFont="1" applyBorder="1"/>
    <xf numFmtId="0" fontId="7" fillId="0" borderId="21" xfId="0" applyFont="1" applyBorder="1"/>
    <xf numFmtId="0" fontId="0" fillId="0" borderId="22" xfId="0" applyBorder="1" applyAlignment="1">
      <alignment horizontal="center"/>
    </xf>
    <xf numFmtId="0" fontId="0" fillId="0" borderId="0" xfId="0" applyAlignment="1">
      <alignment horizontal="center"/>
    </xf>
    <xf numFmtId="0" fontId="0" fillId="0" borderId="0" xfId="0" applyAlignment="1">
      <alignment vertical="center"/>
    </xf>
    <xf numFmtId="0" fontId="0" fillId="0" borderId="0" xfId="0" applyAlignment="1">
      <alignment wrapText="1"/>
    </xf>
    <xf numFmtId="0" fontId="7" fillId="0" borderId="0" xfId="0" applyFont="1" applyAlignment="1">
      <alignment horizontal="center"/>
    </xf>
    <xf numFmtId="0" fontId="15" fillId="0" borderId="0" xfId="0" applyFont="1" applyAlignment="1">
      <alignment horizontal="center"/>
    </xf>
    <xf numFmtId="0" fontId="16" fillId="0" borderId="0" xfId="0" applyFont="1" applyAlignment="1">
      <alignment horizontal="center"/>
    </xf>
    <xf numFmtId="0" fontId="17" fillId="0" borderId="0" xfId="0" applyFont="1" applyAlignment="1">
      <alignment horizontal="center"/>
    </xf>
    <xf numFmtId="0" fontId="18" fillId="0" borderId="0" xfId="0" applyFont="1" applyAlignment="1">
      <alignment horizontal="center"/>
    </xf>
    <xf numFmtId="0" fontId="19" fillId="0" borderId="0" xfId="0" applyFont="1" applyAlignment="1">
      <alignment horizontal="center"/>
    </xf>
    <xf numFmtId="0" fontId="21" fillId="0" borderId="0" xfId="0" applyFont="1" applyAlignment="1">
      <alignment horizontal="center"/>
    </xf>
    <xf numFmtId="0" fontId="0" fillId="0" borderId="27" xfId="0" applyBorder="1" applyAlignment="1">
      <alignment horizontal="center"/>
    </xf>
    <xf numFmtId="0" fontId="0" fillId="0" borderId="25" xfId="0" applyBorder="1" applyAlignment="1">
      <alignment wrapText="1"/>
    </xf>
    <xf numFmtId="0" fontId="0" fillId="0" borderId="29" xfId="0" applyBorder="1"/>
    <xf numFmtId="0" fontId="0" fillId="0" borderId="30" xfId="0" applyBorder="1" applyAlignment="1">
      <alignment horizontal="center"/>
    </xf>
    <xf numFmtId="0" fontId="0" fillId="0" borderId="23" xfId="0" applyBorder="1"/>
    <xf numFmtId="0" fontId="0" fillId="0" borderId="32" xfId="0" applyBorder="1" applyAlignment="1">
      <alignment horizontal="center"/>
    </xf>
    <xf numFmtId="0" fontId="0" fillId="0" borderId="24" xfId="0" applyBorder="1"/>
    <xf numFmtId="0" fontId="0" fillId="0" borderId="34" xfId="0" applyBorder="1"/>
    <xf numFmtId="0" fontId="0" fillId="0" borderId="35" xfId="0" applyBorder="1" applyAlignment="1">
      <alignment horizontal="center"/>
    </xf>
    <xf numFmtId="0" fontId="0" fillId="0" borderId="25" xfId="0" applyBorder="1"/>
    <xf numFmtId="0" fontId="10" fillId="0" borderId="23" xfId="0" applyFont="1" applyBorder="1"/>
    <xf numFmtId="0" fontId="10" fillId="0" borderId="24" xfId="0" applyFont="1" applyBorder="1"/>
    <xf numFmtId="0" fontId="11" fillId="0" borderId="0" xfId="0" applyFont="1" applyAlignment="1">
      <alignment horizontal="right" vertical="center"/>
    </xf>
    <xf numFmtId="0" fontId="11" fillId="0" borderId="0" xfId="0" applyFont="1" applyAlignment="1">
      <alignment horizontal="right" vertical="top"/>
    </xf>
    <xf numFmtId="0" fontId="0" fillId="3" borderId="40" xfId="0" applyFill="1" applyBorder="1" applyAlignment="1">
      <alignment horizontal="center"/>
    </xf>
    <xf numFmtId="0" fontId="0" fillId="3" borderId="37" xfId="0" applyFill="1" applyBorder="1" applyAlignment="1">
      <alignment horizontal="center"/>
    </xf>
    <xf numFmtId="0" fontId="0" fillId="0" borderId="0" xfId="0" applyAlignment="1">
      <alignment vertical="center" wrapText="1"/>
    </xf>
    <xf numFmtId="0" fontId="0" fillId="0" borderId="0" xfId="0" applyAlignment="1">
      <alignment horizontal="center" vertical="center" wrapText="1"/>
    </xf>
    <xf numFmtId="0" fontId="7" fillId="0" borderId="4" xfId="0" applyFont="1" applyBorder="1" applyProtection="1">
      <protection locked="0"/>
    </xf>
    <xf numFmtId="0" fontId="10" fillId="0" borderId="0" xfId="0" applyFont="1" applyAlignment="1">
      <alignment horizontal="center"/>
    </xf>
    <xf numFmtId="0" fontId="2" fillId="0" borderId="0" xfId="0" applyFont="1" applyAlignment="1">
      <alignment horizontal="center"/>
    </xf>
    <xf numFmtId="0" fontId="2" fillId="0" borderId="0" xfId="0" applyFont="1" applyAlignment="1">
      <alignment horizontal="center" vertical="center"/>
    </xf>
    <xf numFmtId="0" fontId="0" fillId="0" borderId="0" xfId="0" applyAlignment="1">
      <alignment horizontal="center" textRotation="90"/>
    </xf>
    <xf numFmtId="0" fontId="0" fillId="0" borderId="0" xfId="0" applyAlignment="1">
      <alignment horizontal="center" vertical="center"/>
    </xf>
    <xf numFmtId="0" fontId="7" fillId="0" borderId="0" xfId="0" applyFont="1" applyAlignment="1">
      <alignment horizontal="center" vertical="center"/>
    </xf>
    <xf numFmtId="0" fontId="10" fillId="0" borderId="41" xfId="0" applyFont="1" applyBorder="1" applyAlignment="1">
      <alignment horizontal="center"/>
    </xf>
    <xf numFmtId="22" fontId="7" fillId="0" borderId="42" xfId="0" applyNumberFormat="1" applyFont="1" applyBorder="1"/>
    <xf numFmtId="0" fontId="2" fillId="0" borderId="0" xfId="0" applyFont="1" applyAlignment="1">
      <alignment horizontal="center" vertical="center" wrapText="1"/>
    </xf>
    <xf numFmtId="0" fontId="2" fillId="0" borderId="0" xfId="0" applyFont="1" applyAlignment="1">
      <alignment horizontal="center" vertical="center" textRotation="90"/>
    </xf>
    <xf numFmtId="0" fontId="1" fillId="0" borderId="36" xfId="0" applyFont="1" applyBorder="1" applyAlignment="1">
      <alignment horizontal="center"/>
    </xf>
    <xf numFmtId="0" fontId="1" fillId="0" borderId="44" xfId="0" applyFont="1" applyBorder="1" applyAlignment="1">
      <alignment horizontal="center"/>
    </xf>
    <xf numFmtId="0" fontId="1" fillId="0" borderId="43" xfId="0" applyFont="1" applyBorder="1" applyAlignment="1">
      <alignment horizontal="center"/>
    </xf>
    <xf numFmtId="0" fontId="25" fillId="0" borderId="0" xfId="0" applyFont="1" applyAlignment="1">
      <alignment horizontal="center" vertical="center"/>
    </xf>
    <xf numFmtId="0" fontId="0" fillId="5" borderId="36" xfId="0" applyFill="1" applyBorder="1"/>
    <xf numFmtId="0" fontId="0" fillId="5" borderId="36" xfId="0" applyFill="1" applyBorder="1" applyAlignment="1">
      <alignment horizontal="center" textRotation="90"/>
    </xf>
    <xf numFmtId="0" fontId="0" fillId="2" borderId="36" xfId="0" applyFill="1" applyBorder="1" applyAlignment="1">
      <alignment horizontal="center" textRotation="90"/>
    </xf>
    <xf numFmtId="0" fontId="0" fillId="0" borderId="45" xfId="0" applyBorder="1" applyAlignment="1">
      <alignment horizontal="center"/>
    </xf>
    <xf numFmtId="0" fontId="2" fillId="0" borderId="38" xfId="0" applyFont="1" applyBorder="1" applyAlignment="1">
      <alignment horizontal="right" vertical="center"/>
    </xf>
    <xf numFmtId="0" fontId="0" fillId="6" borderId="36" xfId="0" applyFill="1" applyBorder="1"/>
    <xf numFmtId="0" fontId="0" fillId="6" borderId="36" xfId="0" applyFill="1" applyBorder="1" applyAlignment="1">
      <alignment horizontal="center" textRotation="90"/>
    </xf>
    <xf numFmtId="0" fontId="0" fillId="6" borderId="44" xfId="0" applyFill="1" applyBorder="1"/>
    <xf numFmtId="0" fontId="0" fillId="7" borderId="36" xfId="0" applyFill="1" applyBorder="1"/>
    <xf numFmtId="0" fontId="0" fillId="7" borderId="36" xfId="0" applyFill="1" applyBorder="1" applyAlignment="1">
      <alignment horizontal="center" textRotation="90"/>
    </xf>
    <xf numFmtId="0" fontId="0" fillId="4" borderId="36" xfId="0" applyFill="1" applyBorder="1"/>
    <xf numFmtId="0" fontId="0" fillId="4" borderId="36" xfId="0" applyFill="1" applyBorder="1" applyAlignment="1">
      <alignment horizontal="center" textRotation="90" wrapText="1"/>
    </xf>
    <xf numFmtId="0" fontId="0" fillId="4" borderId="36" xfId="0" applyFill="1" applyBorder="1" applyAlignment="1">
      <alignment horizontal="center" textRotation="90"/>
    </xf>
    <xf numFmtId="0" fontId="0" fillId="4" borderId="44" xfId="0" applyFill="1" applyBorder="1" applyAlignment="1">
      <alignment horizontal="center" textRotation="90"/>
    </xf>
    <xf numFmtId="0" fontId="0" fillId="5" borderId="47" xfId="0" applyFill="1" applyBorder="1" applyAlignment="1">
      <alignment horizontal="center"/>
    </xf>
    <xf numFmtId="0" fontId="0" fillId="0" borderId="49" xfId="0" applyBorder="1" applyAlignment="1">
      <alignment horizontal="center"/>
    </xf>
    <xf numFmtId="0" fontId="0" fillId="4" borderId="46" xfId="0" applyFill="1" applyBorder="1" applyAlignment="1">
      <alignment horizontal="center" textRotation="90"/>
    </xf>
    <xf numFmtId="0" fontId="0" fillId="0" borderId="36" xfId="0" applyBorder="1" applyAlignment="1">
      <alignment horizontal="center" textRotation="90"/>
    </xf>
    <xf numFmtId="0" fontId="0" fillId="0" borderId="0" xfId="0" applyAlignment="1" applyProtection="1">
      <alignment horizontal="center" vertical="center"/>
      <protection locked="0"/>
    </xf>
    <xf numFmtId="0" fontId="10" fillId="4" borderId="28" xfId="0" applyFont="1" applyFill="1" applyBorder="1" applyAlignment="1" applyProtection="1">
      <alignment horizontal="left"/>
      <protection locked="0"/>
    </xf>
    <xf numFmtId="0" fontId="10" fillId="4" borderId="31" xfId="0" applyFont="1" applyFill="1" applyBorder="1" applyAlignment="1" applyProtection="1">
      <alignment horizontal="left"/>
      <protection locked="0"/>
    </xf>
    <xf numFmtId="0" fontId="10" fillId="4" borderId="33" xfId="0" applyFont="1" applyFill="1" applyBorder="1" applyAlignment="1" applyProtection="1">
      <alignment horizontal="left"/>
      <protection locked="0"/>
    </xf>
    <xf numFmtId="0" fontId="12" fillId="4" borderId="37" xfId="0" applyFont="1" applyFill="1" applyBorder="1" applyAlignment="1" applyProtection="1">
      <alignment horizontal="center" vertical="center" wrapText="1"/>
      <protection locked="0"/>
    </xf>
    <xf numFmtId="0" fontId="0" fillId="4" borderId="10" xfId="0" applyFill="1" applyBorder="1" applyProtection="1">
      <protection locked="0"/>
    </xf>
    <xf numFmtId="0" fontId="0" fillId="4" borderId="18" xfId="0" applyFill="1" applyBorder="1" applyProtection="1">
      <protection locked="0"/>
    </xf>
    <xf numFmtId="0" fontId="2" fillId="8" borderId="37" xfId="0" applyFont="1" applyFill="1" applyBorder="1" applyAlignment="1">
      <alignment horizontal="center" vertical="center"/>
    </xf>
    <xf numFmtId="0" fontId="7" fillId="0" borderId="0" xfId="0" applyFont="1"/>
    <xf numFmtId="0" fontId="14" fillId="0" borderId="0" xfId="0" applyFont="1" applyAlignment="1">
      <alignment vertical="center"/>
    </xf>
    <xf numFmtId="0" fontId="6" fillId="4" borderId="1" xfId="0" applyFont="1" applyFill="1" applyBorder="1" applyAlignment="1" applyProtection="1">
      <alignment horizontal="left" indent="1"/>
      <protection locked="0"/>
    </xf>
    <xf numFmtId="0" fontId="6" fillId="4" borderId="1" xfId="0" applyFont="1" applyFill="1" applyBorder="1" applyProtection="1">
      <protection locked="0"/>
    </xf>
    <xf numFmtId="0" fontId="23" fillId="0" borderId="0" xfId="0" applyFont="1" applyAlignment="1">
      <alignment vertical="center"/>
    </xf>
    <xf numFmtId="0" fontId="2" fillId="0" borderId="0" xfId="0" applyFont="1" applyProtection="1">
      <protection locked="0"/>
    </xf>
    <xf numFmtId="0" fontId="0" fillId="8" borderId="40" xfId="0" applyFill="1" applyBorder="1" applyAlignment="1">
      <alignment horizontal="center"/>
    </xf>
    <xf numFmtId="0" fontId="0" fillId="2" borderId="36" xfId="0" applyFill="1" applyBorder="1"/>
    <xf numFmtId="0" fontId="0" fillId="5" borderId="48" xfId="0" applyFill="1" applyBorder="1" applyAlignment="1">
      <alignment horizontal="center"/>
    </xf>
    <xf numFmtId="0" fontId="0" fillId="5" borderId="1" xfId="0" applyFill="1" applyBorder="1" applyAlignment="1">
      <alignment horizontal="center"/>
    </xf>
    <xf numFmtId="0" fontId="0" fillId="2" borderId="48" xfId="0" applyFill="1" applyBorder="1" applyAlignment="1">
      <alignment horizontal="center"/>
    </xf>
    <xf numFmtId="0" fontId="0" fillId="6" borderId="48" xfId="0" applyFill="1" applyBorder="1" applyAlignment="1">
      <alignment horizontal="center"/>
    </xf>
    <xf numFmtId="0" fontId="0" fillId="6" borderId="48" xfId="0" applyFill="1" applyBorder="1"/>
    <xf numFmtId="0" fontId="0" fillId="6" borderId="50" xfId="0" applyFill="1" applyBorder="1"/>
    <xf numFmtId="0" fontId="0" fillId="7" borderId="48" xfId="0" applyFill="1" applyBorder="1" applyAlignment="1">
      <alignment horizontal="center"/>
    </xf>
    <xf numFmtId="0" fontId="0" fillId="7" borderId="48" xfId="0" applyFill="1" applyBorder="1"/>
    <xf numFmtId="0" fontId="2" fillId="0" borderId="31" xfId="0" applyFont="1" applyBorder="1" applyAlignment="1">
      <alignment horizontal="center" textRotation="90"/>
    </xf>
    <xf numFmtId="0" fontId="0" fillId="5" borderId="13" xfId="0" applyFill="1" applyBorder="1" applyAlignment="1">
      <alignment horizontal="center" textRotation="90"/>
    </xf>
    <xf numFmtId="0" fontId="0" fillId="5" borderId="51" xfId="0" applyFill="1" applyBorder="1" applyAlignment="1">
      <alignment horizontal="center" textRotation="90"/>
    </xf>
    <xf numFmtId="0" fontId="0" fillId="5" borderId="51" xfId="0" applyFill="1" applyBorder="1" applyAlignment="1">
      <alignment horizontal="center" textRotation="90" wrapText="1"/>
    </xf>
    <xf numFmtId="0" fontId="0" fillId="5" borderId="10" xfId="0" applyFill="1" applyBorder="1" applyAlignment="1">
      <alignment horizontal="center" textRotation="90"/>
    </xf>
    <xf numFmtId="0" fontId="0" fillId="5" borderId="0" xfId="0" applyFill="1" applyAlignment="1">
      <alignment horizontal="center" textRotation="90"/>
    </xf>
    <xf numFmtId="0" fontId="0" fillId="2" borderId="13" xfId="0" applyFill="1" applyBorder="1" applyAlignment="1">
      <alignment horizontal="center" textRotation="90"/>
    </xf>
    <xf numFmtId="0" fontId="0" fillId="2" borderId="51" xfId="0" applyFill="1" applyBorder="1" applyAlignment="1">
      <alignment horizontal="center" textRotation="90"/>
    </xf>
    <xf numFmtId="0" fontId="0" fillId="2" borderId="51" xfId="0" applyFill="1" applyBorder="1" applyAlignment="1">
      <alignment horizontal="center" textRotation="90" wrapText="1"/>
    </xf>
    <xf numFmtId="0" fontId="0" fillId="2" borderId="10" xfId="0" applyFill="1" applyBorder="1" applyAlignment="1">
      <alignment horizontal="center" textRotation="90"/>
    </xf>
    <xf numFmtId="0" fontId="2" fillId="0" borderId="31" xfId="0" applyFont="1" applyBorder="1" applyAlignment="1">
      <alignment textRotation="90"/>
    </xf>
    <xf numFmtId="0" fontId="0" fillId="6" borderId="13" xfId="0" applyFill="1" applyBorder="1" applyAlignment="1">
      <alignment horizontal="center" textRotation="90" wrapText="1"/>
    </xf>
    <xf numFmtId="0" fontId="0" fillId="6" borderId="51" xfId="0" applyFill="1" applyBorder="1" applyAlignment="1">
      <alignment horizontal="center" textRotation="90"/>
    </xf>
    <xf numFmtId="0" fontId="0" fillId="6" borderId="51" xfId="0" applyFill="1" applyBorder="1" applyAlignment="1">
      <alignment horizontal="center" textRotation="90" wrapText="1"/>
    </xf>
    <xf numFmtId="0" fontId="0" fillId="6" borderId="51" xfId="0" applyFill="1" applyBorder="1"/>
    <xf numFmtId="0" fontId="0" fillId="6" borderId="10" xfId="0" applyFill="1" applyBorder="1"/>
    <xf numFmtId="0" fontId="0" fillId="7" borderId="51" xfId="0" applyFill="1" applyBorder="1" applyAlignment="1">
      <alignment horizontal="center" textRotation="90"/>
    </xf>
    <xf numFmtId="0" fontId="0" fillId="7" borderId="51" xfId="0" applyFill="1" applyBorder="1" applyAlignment="1">
      <alignment horizontal="center" textRotation="90" wrapText="1"/>
    </xf>
    <xf numFmtId="0" fontId="0" fillId="7" borderId="51" xfId="0" applyFill="1" applyBorder="1"/>
    <xf numFmtId="0" fontId="0" fillId="7" borderId="10" xfId="0" applyFill="1" applyBorder="1"/>
    <xf numFmtId="0" fontId="0" fillId="0" borderId="36" xfId="0" applyBorder="1" applyAlignment="1">
      <alignment horizontal="center"/>
    </xf>
    <xf numFmtId="0" fontId="0" fillId="0" borderId="48" xfId="0" applyBorder="1"/>
    <xf numFmtId="0" fontId="0" fillId="0" borderId="52" xfId="0" applyBorder="1"/>
    <xf numFmtId="0" fontId="0" fillId="0" borderId="51" xfId="0" applyBorder="1"/>
    <xf numFmtId="0" fontId="1" fillId="9" borderId="36" xfId="0" applyFont="1" applyFill="1" applyBorder="1" applyAlignment="1">
      <alignment horizontal="center"/>
    </xf>
    <xf numFmtId="0" fontId="1" fillId="10" borderId="36" xfId="0" applyFont="1" applyFill="1" applyBorder="1" applyAlignment="1">
      <alignment horizontal="center"/>
    </xf>
    <xf numFmtId="0" fontId="7" fillId="9" borderId="0" xfId="0" applyFont="1" applyFill="1" applyAlignment="1">
      <alignment horizontal="center"/>
    </xf>
    <xf numFmtId="0" fontId="32" fillId="0" borderId="0" xfId="0" applyFont="1" applyAlignment="1">
      <alignment horizontal="center"/>
    </xf>
    <xf numFmtId="0" fontId="10" fillId="0" borderId="0" xfId="0" applyFont="1" applyAlignment="1">
      <alignment vertical="top" wrapText="1"/>
    </xf>
    <xf numFmtId="49" fontId="0" fillId="0" borderId="0" xfId="0" applyNumberFormat="1" applyAlignment="1">
      <alignment vertical="top"/>
    </xf>
    <xf numFmtId="0" fontId="0" fillId="3" borderId="36" xfId="0" applyFill="1" applyBorder="1"/>
    <xf numFmtId="0" fontId="0" fillId="3" borderId="46" xfId="0" applyFill="1" applyBorder="1" applyAlignment="1">
      <alignment horizontal="center" textRotation="90"/>
    </xf>
    <xf numFmtId="0" fontId="0" fillId="3" borderId="36" xfId="0" applyFill="1" applyBorder="1" applyAlignment="1">
      <alignment horizontal="center" textRotation="90"/>
    </xf>
    <xf numFmtId="0" fontId="0" fillId="3" borderId="36" xfId="0" applyFill="1" applyBorder="1" applyAlignment="1">
      <alignment horizontal="center" textRotation="90" wrapText="1"/>
    </xf>
    <xf numFmtId="0" fontId="0" fillId="3" borderId="44" xfId="0" applyFill="1" applyBorder="1"/>
    <xf numFmtId="0" fontId="0" fillId="3" borderId="46" xfId="0" applyFill="1" applyBorder="1"/>
    <xf numFmtId="0" fontId="2" fillId="0" borderId="0" xfId="0" applyFont="1"/>
    <xf numFmtId="0" fontId="20" fillId="11" borderId="44" xfId="0" applyFont="1" applyFill="1" applyBorder="1"/>
    <xf numFmtId="0" fontId="20" fillId="11" borderId="46" xfId="0" applyFont="1" applyFill="1" applyBorder="1"/>
    <xf numFmtId="0" fontId="20" fillId="11" borderId="36" xfId="0" applyFont="1" applyFill="1" applyBorder="1"/>
    <xf numFmtId="0" fontId="20" fillId="11" borderId="36" xfId="0" applyFont="1" applyFill="1" applyBorder="1" applyAlignment="1">
      <alignment horizontal="center"/>
    </xf>
    <xf numFmtId="0" fontId="20" fillId="11" borderId="46" xfId="0" applyFont="1" applyFill="1" applyBorder="1" applyAlignment="1">
      <alignment horizontal="center" textRotation="90"/>
    </xf>
    <xf numFmtId="0" fontId="20" fillId="11" borderId="36" xfId="0" applyFont="1" applyFill="1" applyBorder="1" applyAlignment="1">
      <alignment horizontal="center" textRotation="90"/>
    </xf>
    <xf numFmtId="0" fontId="20" fillId="11" borderId="36" xfId="0" applyFont="1" applyFill="1" applyBorder="1" applyAlignment="1">
      <alignment horizontal="center" textRotation="90" wrapText="1"/>
    </xf>
    <xf numFmtId="0" fontId="0" fillId="5" borderId="36" xfId="0" applyFill="1" applyBorder="1" applyAlignment="1">
      <alignment horizontal="center"/>
    </xf>
    <xf numFmtId="0" fontId="34" fillId="0" borderId="0" xfId="0" applyFont="1" applyAlignment="1">
      <alignment horizontal="center"/>
    </xf>
    <xf numFmtId="0" fontId="35" fillId="0" borderId="0" xfId="0" applyFont="1" applyAlignment="1">
      <alignment horizontal="center"/>
    </xf>
    <xf numFmtId="0" fontId="0" fillId="4" borderId="44" xfId="0" applyFill="1" applyBorder="1" applyAlignment="1">
      <alignment horizontal="center"/>
    </xf>
    <xf numFmtId="0" fontId="0" fillId="6" borderId="36" xfId="0" applyFill="1" applyBorder="1" applyAlignment="1">
      <alignment horizontal="center"/>
    </xf>
    <xf numFmtId="0" fontId="0" fillId="2" borderId="36" xfId="0" applyFill="1" applyBorder="1" applyAlignment="1">
      <alignment horizontal="center"/>
    </xf>
    <xf numFmtId="0" fontId="0" fillId="7" borderId="36" xfId="0" applyFill="1" applyBorder="1" applyAlignment="1">
      <alignment horizontal="center"/>
    </xf>
    <xf numFmtId="0" fontId="0" fillId="4" borderId="36" xfId="0" applyFill="1" applyBorder="1" applyAlignment="1">
      <alignment horizontal="center"/>
    </xf>
    <xf numFmtId="0" fontId="0" fillId="3" borderId="36" xfId="0" applyFill="1" applyBorder="1" applyAlignment="1">
      <alignment horizontal="center"/>
    </xf>
    <xf numFmtId="0" fontId="20" fillId="11" borderId="44" xfId="0" applyFont="1" applyFill="1" applyBorder="1" applyAlignment="1">
      <alignment horizontal="center"/>
    </xf>
    <xf numFmtId="0" fontId="0" fillId="0" borderId="30" xfId="0" applyBorder="1"/>
    <xf numFmtId="0" fontId="0" fillId="0" borderId="32" xfId="0" applyBorder="1"/>
    <xf numFmtId="0" fontId="0" fillId="0" borderId="35" xfId="0" applyBorder="1"/>
    <xf numFmtId="49" fontId="0" fillId="0" borderId="0" xfId="0" applyNumberFormat="1"/>
    <xf numFmtId="49" fontId="0" fillId="0" borderId="25" xfId="0" applyNumberFormat="1" applyBorder="1"/>
    <xf numFmtId="0" fontId="2" fillId="0" borderId="25" xfId="0" applyFont="1" applyBorder="1"/>
    <xf numFmtId="0" fontId="2" fillId="0" borderId="29" xfId="0" applyFont="1" applyBorder="1"/>
    <xf numFmtId="0" fontId="2" fillId="0" borderId="30" xfId="0" applyFont="1" applyBorder="1"/>
    <xf numFmtId="0" fontId="2" fillId="0" borderId="23" xfId="0" applyFont="1" applyBorder="1"/>
    <xf numFmtId="0" fontId="2" fillId="0" borderId="32" xfId="0" applyFont="1" applyBorder="1"/>
    <xf numFmtId="0" fontId="0" fillId="0" borderId="36" xfId="0" applyBorder="1"/>
    <xf numFmtId="0" fontId="10" fillId="0" borderId="1" xfId="0" applyFont="1" applyBorder="1" applyAlignment="1">
      <alignment horizontal="center" vertical="top" wrapText="1"/>
    </xf>
    <xf numFmtId="0" fontId="0" fillId="0" borderId="0" xfId="0" applyAlignment="1">
      <alignment horizontal="left" vertical="top" wrapText="1"/>
    </xf>
    <xf numFmtId="0" fontId="7" fillId="0" borderId="28" xfId="0" applyFont="1" applyBorder="1" applyAlignment="1">
      <alignment horizontal="center" vertical="center" wrapText="1"/>
    </xf>
    <xf numFmtId="0" fontId="7" fillId="0" borderId="33" xfId="0" applyFont="1" applyBorder="1" applyAlignment="1">
      <alignment horizontal="center" vertical="center" wrapText="1"/>
    </xf>
    <xf numFmtId="0" fontId="9" fillId="0" borderId="0" xfId="0" applyFont="1" applyAlignment="1">
      <alignment horizontal="left" vertical="center" wrapText="1" indent="4"/>
    </xf>
    <xf numFmtId="0" fontId="0" fillId="0" borderId="0" xfId="0" applyAlignment="1">
      <alignment vertical="center" wrapText="1"/>
    </xf>
    <xf numFmtId="0" fontId="0" fillId="0" borderId="0" xfId="0" applyAlignment="1">
      <alignment vertical="center"/>
    </xf>
    <xf numFmtId="0" fontId="22" fillId="0" borderId="25" xfId="0" applyFont="1" applyBorder="1" applyAlignment="1">
      <alignment vertical="center" wrapText="1"/>
    </xf>
    <xf numFmtId="0" fontId="0" fillId="0" borderId="26" xfId="0" applyBorder="1" applyAlignment="1">
      <alignment vertical="center"/>
    </xf>
    <xf numFmtId="0" fontId="0" fillId="0" borderId="25" xfId="0" applyBorder="1"/>
    <xf numFmtId="0" fontId="0" fillId="0" borderId="26" xfId="0" applyBorder="1"/>
    <xf numFmtId="0" fontId="23" fillId="0" borderId="0" xfId="0" applyFont="1" applyAlignment="1">
      <alignment horizontal="left" vertical="center" wrapText="1" indent="3"/>
    </xf>
    <xf numFmtId="0" fontId="23" fillId="0" borderId="0" xfId="0" applyFont="1" applyAlignment="1">
      <alignment horizontal="center" vertical="center"/>
    </xf>
    <xf numFmtId="0" fontId="2" fillId="3" borderId="38" xfId="0" applyFont="1" applyFill="1" applyBorder="1"/>
    <xf numFmtId="0" fontId="2" fillId="3" borderId="40" xfId="0" applyFont="1" applyFill="1" applyBorder="1"/>
    <xf numFmtId="0" fontId="7" fillId="0" borderId="0" xfId="0" applyFont="1" applyAlignment="1">
      <alignment horizontal="left" vertical="top" wrapText="1"/>
    </xf>
    <xf numFmtId="0" fontId="2" fillId="0" borderId="28" xfId="0" applyFont="1" applyBorder="1" applyAlignment="1">
      <alignment horizontal="center" vertical="center"/>
    </xf>
    <xf numFmtId="0" fontId="2" fillId="0" borderId="33" xfId="0" applyFont="1" applyBorder="1" applyAlignment="1">
      <alignment horizontal="center" vertical="center"/>
    </xf>
    <xf numFmtId="0" fontId="0" fillId="0" borderId="0" xfId="0" applyAlignment="1">
      <alignment horizontal="left" wrapText="1" indent="4"/>
    </xf>
    <xf numFmtId="0" fontId="0" fillId="0" borderId="0" xfId="0" applyAlignment="1">
      <alignment horizontal="left" indent="4"/>
    </xf>
    <xf numFmtId="0" fontId="0" fillId="0" borderId="0" xfId="0" applyAlignment="1">
      <alignment horizontal="center" vertical="center" wrapText="1"/>
    </xf>
    <xf numFmtId="0" fontId="2" fillId="0" borderId="25"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32"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35" xfId="0" applyFont="1" applyBorder="1" applyAlignment="1">
      <alignment horizontal="center" vertical="center" wrapText="1"/>
    </xf>
    <xf numFmtId="0" fontId="7" fillId="0" borderId="28" xfId="0" applyFont="1" applyBorder="1" applyAlignment="1">
      <alignment horizontal="center" vertical="center"/>
    </xf>
    <xf numFmtId="0" fontId="7" fillId="0" borderId="33" xfId="0" applyFont="1" applyBorder="1" applyAlignment="1">
      <alignment horizontal="center" vertical="center"/>
    </xf>
    <xf numFmtId="0" fontId="4" fillId="0" borderId="0" xfId="0" applyFont="1" applyAlignment="1">
      <alignment horizontal="left" vertical="top" wrapText="1" indent="4"/>
    </xf>
    <xf numFmtId="0" fontId="5" fillId="0" borderId="0" xfId="0" applyFont="1" applyAlignment="1">
      <alignment horizontal="right"/>
    </xf>
    <xf numFmtId="0" fontId="13" fillId="0" borderId="0" xfId="0" applyFont="1" applyAlignment="1">
      <alignment horizontal="center" vertical="center"/>
    </xf>
    <xf numFmtId="0" fontId="0" fillId="0" borderId="0" xfId="0" applyAlignment="1">
      <alignment horizontal="center" vertical="center"/>
    </xf>
    <xf numFmtId="0" fontId="6" fillId="4" borderId="1" xfId="0" applyFont="1" applyFill="1" applyBorder="1" applyAlignment="1" applyProtection="1">
      <alignment horizontal="left" indent="1"/>
      <protection locked="0"/>
    </xf>
    <xf numFmtId="0" fontId="0" fillId="0" borderId="0" xfId="0"/>
    <xf numFmtId="0" fontId="5" fillId="0" borderId="0" xfId="0" applyFont="1" applyAlignment="1">
      <alignment horizontal="right" wrapText="1"/>
    </xf>
    <xf numFmtId="0" fontId="0" fillId="0" borderId="0" xfId="0" applyAlignment="1">
      <alignment wrapText="1"/>
    </xf>
    <xf numFmtId="0" fontId="5" fillId="0" borderId="2" xfId="0" applyFont="1" applyBorder="1" applyAlignment="1">
      <alignment horizontal="left" vertical="top"/>
    </xf>
    <xf numFmtId="0" fontId="8" fillId="0" borderId="2" xfId="0" applyFont="1" applyBorder="1" applyAlignment="1">
      <alignment horizontal="left" vertical="top"/>
    </xf>
    <xf numFmtId="0" fontId="0" fillId="0" borderId="2" xfId="0" applyBorder="1" applyAlignment="1">
      <alignment vertical="top"/>
    </xf>
    <xf numFmtId="0" fontId="5" fillId="0" borderId="0" xfId="0" applyFont="1" applyAlignment="1">
      <alignment horizontal="left" vertical="top"/>
    </xf>
    <xf numFmtId="0" fontId="8" fillId="0" borderId="0" xfId="0" applyFont="1" applyAlignment="1">
      <alignment horizontal="left" vertical="top"/>
    </xf>
    <xf numFmtId="0" fontId="8" fillId="0" borderId="2" xfId="0" applyFont="1" applyBorder="1" applyAlignment="1">
      <alignment vertical="top" wrapText="1"/>
    </xf>
    <xf numFmtId="0" fontId="8" fillId="0" borderId="2" xfId="0" applyFont="1" applyBorder="1" applyAlignment="1">
      <alignment vertical="top"/>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2" fillId="4" borderId="0" xfId="0" applyFont="1" applyFill="1" applyProtection="1">
      <protection locked="0"/>
    </xf>
    <xf numFmtId="0" fontId="2" fillId="3" borderId="39" xfId="0" applyFont="1" applyFill="1" applyBorder="1"/>
    <xf numFmtId="49" fontId="8" fillId="0" borderId="53" xfId="0" applyNumberFormat="1" applyFont="1" applyBorder="1" applyAlignment="1" applyProtection="1">
      <alignment horizontal="left" vertical="top" wrapText="1"/>
      <protection locked="0"/>
    </xf>
    <xf numFmtId="49" fontId="8" fillId="0" borderId="2" xfId="0" applyNumberFormat="1" applyFont="1" applyBorder="1" applyAlignment="1" applyProtection="1">
      <alignment horizontal="left" vertical="top" wrapText="1"/>
      <protection locked="0"/>
    </xf>
    <xf numFmtId="49" fontId="8" fillId="0" borderId="54" xfId="0" applyNumberFormat="1" applyFont="1" applyBorder="1" applyAlignment="1" applyProtection="1">
      <alignment horizontal="left" vertical="top" wrapText="1"/>
      <protection locked="0"/>
    </xf>
    <xf numFmtId="49" fontId="8" fillId="0" borderId="10" xfId="0" applyNumberFormat="1" applyFont="1" applyBorder="1" applyAlignment="1" applyProtection="1">
      <alignment horizontal="left" vertical="top" wrapText="1"/>
      <protection locked="0"/>
    </xf>
    <xf numFmtId="49" fontId="8" fillId="0" borderId="0" xfId="0" applyNumberFormat="1" applyFont="1" applyAlignment="1" applyProtection="1">
      <alignment horizontal="left" vertical="top" wrapText="1"/>
      <protection locked="0"/>
    </xf>
    <xf numFmtId="49" fontId="8" fillId="0" borderId="13" xfId="0" applyNumberFormat="1" applyFont="1" applyBorder="1" applyAlignment="1" applyProtection="1">
      <alignment horizontal="left" vertical="top" wrapText="1"/>
      <protection locked="0"/>
    </xf>
    <xf numFmtId="49" fontId="8" fillId="0" borderId="50" xfId="0" applyNumberFormat="1" applyFont="1" applyBorder="1" applyAlignment="1" applyProtection="1">
      <alignment horizontal="left" vertical="top" wrapText="1"/>
      <protection locked="0"/>
    </xf>
    <xf numFmtId="49" fontId="8" fillId="0" borderId="1" xfId="0" applyNumberFormat="1" applyFont="1" applyBorder="1" applyAlignment="1" applyProtection="1">
      <alignment horizontal="left" vertical="top" wrapText="1"/>
      <protection locked="0"/>
    </xf>
    <xf numFmtId="49" fontId="8" fillId="0" borderId="55" xfId="0" applyNumberFormat="1" applyFont="1" applyBorder="1" applyAlignment="1" applyProtection="1">
      <alignment horizontal="left" vertical="top" wrapText="1"/>
      <protection locked="0"/>
    </xf>
    <xf numFmtId="0" fontId="14" fillId="0" borderId="0" xfId="0" applyFont="1" applyAlignment="1">
      <alignment horizontal="center" vertical="center"/>
    </xf>
    <xf numFmtId="0" fontId="27" fillId="0" borderId="28" xfId="0" applyFont="1" applyBorder="1" applyAlignment="1">
      <alignment horizontal="center" vertical="center" textRotation="90"/>
    </xf>
    <xf numFmtId="0" fontId="27" fillId="0" borderId="31" xfId="0" applyFont="1" applyBorder="1" applyAlignment="1">
      <alignment horizontal="center" vertical="center" textRotation="90"/>
    </xf>
    <xf numFmtId="0" fontId="27" fillId="0" borderId="33" xfId="0" applyFont="1" applyBorder="1" applyAlignment="1">
      <alignment horizontal="center" vertical="center" textRotation="90"/>
    </xf>
    <xf numFmtId="0" fontId="0" fillId="0" borderId="38"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2" fillId="8" borderId="38" xfId="0" applyFont="1" applyFill="1" applyBorder="1" applyAlignment="1">
      <alignment horizontal="center"/>
    </xf>
    <xf numFmtId="0" fontId="2" fillId="8" borderId="39" xfId="0" applyFont="1" applyFill="1" applyBorder="1" applyAlignment="1">
      <alignment horizontal="center"/>
    </xf>
    <xf numFmtId="14" fontId="6" fillId="4" borderId="1" xfId="0" applyNumberFormat="1" applyFont="1" applyFill="1" applyBorder="1" applyAlignment="1" applyProtection="1">
      <alignment horizontal="left" indent="1"/>
      <protection locked="0"/>
    </xf>
    <xf numFmtId="0" fontId="0" fillId="8" borderId="38" xfId="0" applyFill="1" applyBorder="1"/>
    <xf numFmtId="0" fontId="0" fillId="8" borderId="40" xfId="0" applyFill="1" applyBorder="1"/>
    <xf numFmtId="0" fontId="2" fillId="8" borderId="38" xfId="0" applyFont="1" applyFill="1" applyBorder="1"/>
    <xf numFmtId="0" fontId="2" fillId="8" borderId="39" xfId="0" applyFont="1" applyFill="1" applyBorder="1"/>
    <xf numFmtId="0" fontId="2" fillId="8" borderId="40" xfId="0" applyFont="1" applyFill="1" applyBorder="1"/>
    <xf numFmtId="0" fontId="6" fillId="4" borderId="1" xfId="0" applyFont="1" applyFill="1" applyBorder="1" applyProtection="1">
      <protection locked="0"/>
    </xf>
    <xf numFmtId="0" fontId="12" fillId="0" borderId="0" xfId="0" applyFont="1" applyAlignment="1">
      <alignment horizontal="left" vertical="top"/>
    </xf>
    <xf numFmtId="0" fontId="0" fillId="0" borderId="0" xfId="0" applyAlignment="1">
      <alignment horizontal="left" vertical="center" wrapText="1"/>
    </xf>
    <xf numFmtId="0" fontId="2" fillId="0" borderId="32" xfId="0" applyFont="1" applyBorder="1" applyAlignment="1">
      <alignment horizontal="center" vertical="center" textRotation="90"/>
    </xf>
    <xf numFmtId="0" fontId="0" fillId="0" borderId="0" xfId="0" applyAlignment="1">
      <alignment horizontal="center" vertical="top" wrapText="1"/>
    </xf>
    <xf numFmtId="0" fontId="0" fillId="5" borderId="36" xfId="0" applyFill="1" applyBorder="1" applyAlignment="1">
      <alignment horizontal="center"/>
    </xf>
    <xf numFmtId="0" fontId="0" fillId="0" borderId="0" xfId="0" applyAlignment="1">
      <alignment horizontal="center"/>
    </xf>
    <xf numFmtId="0" fontId="0" fillId="7" borderId="36" xfId="0" applyFill="1" applyBorder="1" applyAlignment="1">
      <alignment horizontal="center"/>
    </xf>
    <xf numFmtId="0" fontId="0" fillId="6" borderId="44" xfId="0" applyFill="1" applyBorder="1" applyAlignment="1">
      <alignment horizontal="center"/>
    </xf>
    <xf numFmtId="0" fontId="0" fillId="0" borderId="46" xfId="0" applyBorder="1" applyAlignment="1">
      <alignment horizontal="center"/>
    </xf>
    <xf numFmtId="0" fontId="0" fillId="6" borderId="36" xfId="0" applyFill="1" applyBorder="1" applyAlignment="1">
      <alignment horizontal="center"/>
    </xf>
    <xf numFmtId="0" fontId="0" fillId="4" borderId="36" xfId="0" applyFill="1" applyBorder="1" applyAlignment="1">
      <alignment horizontal="center"/>
    </xf>
    <xf numFmtId="0" fontId="0" fillId="4" borderId="44" xfId="0" applyFill="1" applyBorder="1" applyAlignment="1">
      <alignment horizontal="center"/>
    </xf>
    <xf numFmtId="0" fontId="0" fillId="4" borderId="46" xfId="0" applyFill="1" applyBorder="1" applyAlignment="1">
      <alignment horizontal="center"/>
    </xf>
    <xf numFmtId="49" fontId="0" fillId="0" borderId="0" xfId="0" applyNumberFormat="1" applyAlignment="1">
      <alignment horizontal="center"/>
    </xf>
    <xf numFmtId="0" fontId="0" fillId="3" borderId="44" xfId="0" applyFill="1" applyBorder="1" applyAlignment="1">
      <alignment horizontal="center"/>
    </xf>
    <xf numFmtId="0" fontId="0" fillId="3" borderId="46" xfId="0" applyFill="1" applyBorder="1" applyAlignment="1">
      <alignment horizontal="center"/>
    </xf>
    <xf numFmtId="0" fontId="0" fillId="3" borderId="36" xfId="0" applyFill="1" applyBorder="1" applyAlignment="1">
      <alignment horizontal="center"/>
    </xf>
    <xf numFmtId="0" fontId="20" fillId="11" borderId="44" xfId="0" applyFont="1" applyFill="1" applyBorder="1" applyAlignment="1">
      <alignment horizontal="center"/>
    </xf>
    <xf numFmtId="0" fontId="20" fillId="11" borderId="46" xfId="0" applyFont="1" applyFill="1" applyBorder="1" applyAlignment="1">
      <alignment horizontal="center"/>
    </xf>
    <xf numFmtId="0" fontId="0" fillId="2" borderId="44" xfId="0" applyFill="1" applyBorder="1" applyAlignment="1">
      <alignment horizontal="center"/>
    </xf>
    <xf numFmtId="0" fontId="0" fillId="2" borderId="47" xfId="0" applyFill="1" applyBorder="1" applyAlignment="1">
      <alignment horizontal="center"/>
    </xf>
    <xf numFmtId="0" fontId="0" fillId="2" borderId="46" xfId="0" applyFill="1" applyBorder="1" applyAlignment="1">
      <alignment horizontal="center"/>
    </xf>
  </cellXfs>
  <cellStyles count="1">
    <cellStyle name="Normal" xfId="0" builtinId="0"/>
  </cellStyles>
  <dxfs count="15">
    <dxf>
      <font>
        <color rgb="FF002060"/>
      </font>
    </dxf>
    <dxf>
      <font>
        <b/>
        <i val="0"/>
        <color rgb="FFFF0000"/>
      </font>
    </dxf>
    <dxf>
      <font>
        <color rgb="FF002060"/>
      </font>
    </dxf>
    <dxf>
      <font>
        <b/>
        <i val="0"/>
        <color rgb="FFFF0000"/>
      </font>
    </dxf>
    <dxf>
      <border>
        <left style="thin">
          <color auto="1"/>
        </left>
        <right style="thin">
          <color auto="1"/>
        </right>
        <bottom style="thin">
          <color auto="1"/>
        </bottom>
        <vertical/>
        <horizontal/>
      </border>
    </dxf>
    <dxf>
      <border>
        <bottom style="thin">
          <color auto="1"/>
        </bottom>
        <vertical/>
        <horizontal/>
      </border>
    </dxf>
    <dxf>
      <border>
        <left style="thin">
          <color auto="1"/>
        </left>
        <right style="thin">
          <color auto="1"/>
        </right>
        <bottom style="thin">
          <color auto="1"/>
        </bottom>
        <vertical/>
        <horizontal/>
      </border>
    </dxf>
    <dxf>
      <font>
        <b/>
        <i val="0"/>
        <color rgb="FFFF0000"/>
      </font>
    </dxf>
    <dxf>
      <font>
        <color rgb="FF002060"/>
      </font>
    </dxf>
    <dxf>
      <font>
        <b/>
        <i val="0"/>
        <color rgb="FFFF0000"/>
      </font>
    </dxf>
    <dxf>
      <font>
        <color rgb="FF002060"/>
      </font>
    </dxf>
    <dxf>
      <font>
        <b/>
        <i val="0"/>
        <color rgb="FFFF0000"/>
      </font>
    </dxf>
    <dxf>
      <font>
        <color rgb="FF002060"/>
      </font>
    </dxf>
    <dxf>
      <font>
        <b/>
        <i val="0"/>
        <color rgb="FFFF0000"/>
      </font>
    </dxf>
    <dxf>
      <font>
        <color rgb="FF00206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757238</xdr:colOff>
      <xdr:row>29</xdr:row>
      <xdr:rowOff>9525</xdr:rowOff>
    </xdr:from>
    <xdr:to>
      <xdr:col>12</xdr:col>
      <xdr:colOff>0</xdr:colOff>
      <xdr:row>39</xdr:row>
      <xdr:rowOff>4763</xdr:rowOff>
    </xdr:to>
    <xdr:sp macro="" textlink="'Plan of Study'!C103">
      <xdr:nvSpPr>
        <xdr:cNvPr id="3" name="TextBox 2">
          <a:extLst>
            <a:ext uri="{FF2B5EF4-FFF2-40B4-BE49-F238E27FC236}">
              <a16:creationId xmlns:a16="http://schemas.microsoft.com/office/drawing/2014/main" id="{00000000-0008-0000-0100-000003000000}"/>
            </a:ext>
          </a:extLst>
        </xdr:cNvPr>
        <xdr:cNvSpPr txBox="1"/>
      </xdr:nvSpPr>
      <xdr:spPr>
        <a:xfrm>
          <a:off x="1785938" y="7524750"/>
          <a:ext cx="8339137" cy="18049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326D3DA-3AAA-48ED-9830-41D47A64EBBF}" type="TxLink">
            <a:rPr lang="en-US" sz="1200" b="0" i="0" u="none" strike="noStrike">
              <a:solidFill>
                <a:srgbClr val="000000"/>
              </a:solidFill>
              <a:latin typeface="Arial"/>
              <a:cs typeface="Arial"/>
            </a:rPr>
            <a:pPr/>
            <a:t> </a:t>
          </a:fld>
          <a:endParaRPr lang="en-US" sz="12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423863</xdr:colOff>
      <xdr:row>20</xdr:row>
      <xdr:rowOff>28575</xdr:rowOff>
    </xdr:from>
    <xdr:to>
      <xdr:col>6</xdr:col>
      <xdr:colOff>352425</xdr:colOff>
      <xdr:row>28</xdr:row>
      <xdr:rowOff>57150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423863" y="3686175"/>
          <a:ext cx="6753225" cy="1476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add another major:</a:t>
          </a:r>
        </a:p>
        <a:p>
          <a:r>
            <a:rPr lang="en-US" sz="1100"/>
            <a:t>The conditions need to be added to the Courses-Degrees sheet.</a:t>
          </a:r>
        </a:p>
        <a:p>
          <a:r>
            <a:rPr lang="en-US" sz="1100"/>
            <a:t>Use "Insert" to add the major to</a:t>
          </a:r>
          <a:r>
            <a:rPr lang="en-US" sz="1100" baseline="0"/>
            <a:t> the list in column A; this will add it to the Name "Majors" which gets used for the pull-down list on the Plan of Study sheet.</a:t>
          </a:r>
        </a:p>
        <a:p>
          <a:r>
            <a:rPr lang="en-US" sz="1100" baseline="0"/>
            <a:t>Add the appropriate offsett to column H - count how many cells from the left end of the error messages in the previous major to the left end of the error majors in the new major and add that to the last entry in column H.</a:t>
          </a:r>
        </a:p>
        <a:p>
          <a:r>
            <a:rPr lang="en-US" sz="1100" baseline="0"/>
            <a:t>Edit G6 to include the newly added major.</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U152"/>
  <sheetViews>
    <sheetView tabSelected="1" workbookViewId="0">
      <selection activeCell="I48" sqref="I48"/>
    </sheetView>
  </sheetViews>
  <sheetFormatPr defaultRowHeight="15" x14ac:dyDescent="0.25"/>
  <cols>
    <col min="1" max="1" width="14.42578125" bestFit="1" customWidth="1"/>
    <col min="2" max="2" width="10.7109375" customWidth="1"/>
    <col min="3" max="3" width="13.5703125" customWidth="1"/>
    <col min="4" max="4" width="10" customWidth="1"/>
    <col min="5" max="5" width="9.28515625" customWidth="1"/>
    <col min="6" max="6" width="13.5703125" customWidth="1"/>
    <col min="7" max="7" width="10.85546875" customWidth="1"/>
    <col min="8" max="8" width="11" customWidth="1"/>
    <col min="9" max="9" width="13.5703125" customWidth="1"/>
    <col min="10" max="10" width="10" customWidth="1"/>
    <col min="11" max="11" width="9.28515625" customWidth="1"/>
    <col min="12" max="12" width="13.5703125" customWidth="1"/>
    <col min="13" max="13" width="10" customWidth="1"/>
    <col min="14" max="14" width="4" customWidth="1"/>
    <col min="15" max="15" width="12.140625" style="63" bestFit="1" customWidth="1"/>
    <col min="20" max="20" width="9.140625" bestFit="1" customWidth="1"/>
    <col min="21" max="21" width="38.140625" bestFit="1" customWidth="1"/>
  </cols>
  <sheetData>
    <row r="2" spans="1:14" ht="22.5" customHeight="1" x14ac:dyDescent="0.25">
      <c r="B2" s="240" t="s">
        <v>0</v>
      </c>
      <c r="C2" s="240"/>
      <c r="D2" s="240"/>
      <c r="E2" s="240"/>
      <c r="F2" s="240"/>
      <c r="G2" s="240"/>
      <c r="H2" s="240"/>
      <c r="I2" s="240"/>
      <c r="J2" s="240"/>
      <c r="K2" s="240"/>
      <c r="L2" s="240"/>
      <c r="M2" s="240"/>
      <c r="N2" s="100"/>
    </row>
    <row r="3" spans="1:14" ht="18.75" x14ac:dyDescent="0.25">
      <c r="A3" s="1"/>
      <c r="B3" s="1"/>
      <c r="C3" s="1"/>
      <c r="D3" s="1"/>
      <c r="E3" s="1"/>
      <c r="F3" s="1"/>
      <c r="G3" s="1"/>
      <c r="H3" s="1"/>
      <c r="I3" s="1"/>
      <c r="J3" s="1"/>
      <c r="K3" s="1"/>
      <c r="L3" s="1"/>
      <c r="M3" s="1"/>
      <c r="N3" s="1"/>
    </row>
    <row r="4" spans="1:14" ht="58.5" customHeight="1" x14ac:dyDescent="0.25">
      <c r="B4" s="212" t="s">
        <v>381</v>
      </c>
      <c r="C4" s="212"/>
      <c r="D4" s="212"/>
      <c r="E4" s="212"/>
      <c r="F4" s="212"/>
      <c r="G4" s="212"/>
      <c r="H4" s="212"/>
      <c r="I4" s="212"/>
      <c r="J4" s="212"/>
      <c r="K4" s="212"/>
      <c r="L4" s="212"/>
      <c r="M4" s="212"/>
    </row>
    <row r="5" spans="1:14" ht="18.75" x14ac:dyDescent="0.25">
      <c r="A5" s="1"/>
      <c r="B5" s="1"/>
      <c r="C5" s="1"/>
      <c r="D5" s="1"/>
      <c r="E5" s="1"/>
      <c r="F5" s="1"/>
      <c r="G5" s="1"/>
      <c r="H5" s="1"/>
      <c r="I5" s="1"/>
      <c r="J5" s="1"/>
      <c r="K5" s="1"/>
      <c r="L5" s="1"/>
      <c r="M5" s="1"/>
      <c r="N5" s="1"/>
    </row>
    <row r="6" spans="1:14" ht="18.75" x14ac:dyDescent="0.25">
      <c r="A6" s="52" t="s">
        <v>1</v>
      </c>
      <c r="B6" s="214" t="s">
        <v>26</v>
      </c>
      <c r="C6" s="214"/>
      <c r="D6" s="214"/>
      <c r="E6" s="1"/>
      <c r="F6" s="1"/>
      <c r="G6" s="1"/>
      <c r="H6" s="1"/>
      <c r="I6" s="1"/>
      <c r="J6" s="1"/>
      <c r="K6" s="1"/>
      <c r="L6" s="1"/>
      <c r="M6" s="1"/>
      <c r="N6" s="1"/>
    </row>
    <row r="7" spans="1:14" ht="18.75" x14ac:dyDescent="0.25">
      <c r="A7" s="52"/>
      <c r="B7" s="2"/>
      <c r="C7" s="2"/>
      <c r="D7" s="2"/>
      <c r="E7" s="2"/>
      <c r="F7" s="2"/>
      <c r="G7" s="2"/>
      <c r="H7" s="2"/>
      <c r="I7" s="2"/>
      <c r="J7" s="2"/>
      <c r="K7" s="2"/>
      <c r="L7" s="2"/>
    </row>
    <row r="8" spans="1:14" ht="20.25" x14ac:dyDescent="0.3">
      <c r="B8" s="213" t="s">
        <v>6</v>
      </c>
      <c r="C8" s="217"/>
      <c r="D8" s="216"/>
      <c r="E8" s="216"/>
      <c r="F8" s="216"/>
      <c r="G8" s="216"/>
      <c r="H8" s="216"/>
      <c r="I8" s="216"/>
      <c r="J8" s="216"/>
      <c r="K8" s="216"/>
      <c r="L8" s="216"/>
    </row>
    <row r="9" spans="1:14" x14ac:dyDescent="0.25">
      <c r="B9" s="3"/>
      <c r="C9" s="3"/>
      <c r="D9" s="225" t="s">
        <v>7</v>
      </c>
      <c r="E9" s="226"/>
      <c r="F9" s="4"/>
      <c r="G9" s="4"/>
      <c r="H9" s="4"/>
      <c r="I9" s="4"/>
      <c r="J9" s="4"/>
      <c r="K9" s="4"/>
    </row>
    <row r="10" spans="1:14" ht="20.25" x14ac:dyDescent="0.3">
      <c r="B10" s="218" t="s">
        <v>20</v>
      </c>
      <c r="C10" s="219"/>
      <c r="D10" s="216"/>
      <c r="E10" s="216"/>
      <c r="F10" s="216"/>
      <c r="G10" s="216"/>
      <c r="H10" s="6" t="s">
        <v>8</v>
      </c>
      <c r="I10" s="249"/>
      <c r="J10" s="216"/>
      <c r="K10" s="216"/>
      <c r="L10" s="216"/>
    </row>
    <row r="11" spans="1:14" x14ac:dyDescent="0.25">
      <c r="B11" s="3"/>
      <c r="C11" s="3"/>
      <c r="D11" s="2"/>
      <c r="E11" s="4"/>
      <c r="F11" s="4"/>
      <c r="G11" s="4"/>
      <c r="H11" s="4"/>
      <c r="I11" s="4"/>
      <c r="J11" s="4"/>
      <c r="K11" s="4"/>
    </row>
    <row r="12" spans="1:14" ht="20.25" x14ac:dyDescent="0.3">
      <c r="C12" s="6" t="s">
        <v>9</v>
      </c>
      <c r="D12" s="216"/>
      <c r="E12" s="216"/>
      <c r="F12" s="216"/>
      <c r="G12" s="216"/>
      <c r="H12" s="6" t="s">
        <v>10</v>
      </c>
      <c r="I12" s="216"/>
      <c r="J12" s="216"/>
      <c r="K12" s="216"/>
      <c r="L12" s="216"/>
    </row>
    <row r="13" spans="1:14" x14ac:dyDescent="0.25">
      <c r="B13" s="3"/>
      <c r="C13" s="3"/>
      <c r="D13" s="2"/>
      <c r="E13" s="4"/>
      <c r="F13" s="4"/>
      <c r="G13" s="4"/>
      <c r="H13" s="4"/>
      <c r="I13" s="4"/>
      <c r="J13" s="4"/>
      <c r="K13" s="4"/>
    </row>
    <row r="14" spans="1:14" ht="20.25" x14ac:dyDescent="0.3">
      <c r="C14" s="216"/>
      <c r="D14" s="216"/>
      <c r="E14" s="216"/>
      <c r="F14" s="216"/>
      <c r="G14" s="216"/>
      <c r="H14" s="216"/>
      <c r="I14" s="216"/>
      <c r="J14" s="216"/>
      <c r="K14" s="216"/>
      <c r="L14" s="216"/>
    </row>
    <row r="15" spans="1:14" ht="15.75" x14ac:dyDescent="0.25">
      <c r="C15" s="223" t="s">
        <v>11</v>
      </c>
      <c r="D15" s="224"/>
      <c r="E15" s="224"/>
      <c r="F15" s="4"/>
      <c r="G15" s="4"/>
      <c r="I15" s="7" t="s">
        <v>12</v>
      </c>
      <c r="J15" s="4"/>
      <c r="K15" s="7" t="s">
        <v>13</v>
      </c>
      <c r="L15" s="7" t="s">
        <v>14</v>
      </c>
    </row>
    <row r="16" spans="1:14" x14ac:dyDescent="0.25">
      <c r="B16" s="3"/>
      <c r="C16" s="3"/>
      <c r="D16" s="2"/>
      <c r="E16" s="4"/>
      <c r="F16" s="4"/>
      <c r="G16" s="4"/>
      <c r="H16" s="4"/>
      <c r="I16" s="4"/>
      <c r="J16" s="4"/>
      <c r="K16" s="4"/>
    </row>
    <row r="17" spans="1:13" ht="20.25" x14ac:dyDescent="0.3">
      <c r="C17" s="216"/>
      <c r="D17" s="216"/>
      <c r="E17" s="216"/>
      <c r="F17" s="216"/>
      <c r="G17" s="216"/>
      <c r="H17" s="216"/>
      <c r="I17" s="216"/>
      <c r="J17" s="216"/>
      <c r="K17" s="216"/>
      <c r="L17" s="216"/>
    </row>
    <row r="18" spans="1:13" ht="15.75" x14ac:dyDescent="0.25">
      <c r="C18" s="220" t="s">
        <v>15</v>
      </c>
      <c r="D18" s="221"/>
      <c r="E18" s="221"/>
      <c r="F18" s="222"/>
      <c r="G18" s="4"/>
      <c r="I18" s="7" t="s">
        <v>12</v>
      </c>
      <c r="J18" s="4"/>
      <c r="K18" s="7" t="s">
        <v>13</v>
      </c>
      <c r="L18" s="7" t="s">
        <v>14</v>
      </c>
    </row>
    <row r="19" spans="1:13" x14ac:dyDescent="0.25">
      <c r="B19" s="3"/>
      <c r="C19" s="3"/>
      <c r="D19" s="2"/>
      <c r="E19" s="4"/>
      <c r="F19" s="4"/>
      <c r="G19" s="4"/>
      <c r="H19" s="4"/>
      <c r="I19" s="4"/>
      <c r="J19" s="4"/>
      <c r="K19" s="4"/>
    </row>
    <row r="20" spans="1:13" ht="33.75" customHeight="1" x14ac:dyDescent="0.3">
      <c r="C20" s="6" t="s">
        <v>16</v>
      </c>
      <c r="D20" s="216"/>
      <c r="E20" s="216"/>
      <c r="F20" s="216"/>
      <c r="G20" s="216"/>
      <c r="H20" s="5" t="s">
        <v>17</v>
      </c>
      <c r="I20" s="216"/>
      <c r="J20" s="216"/>
      <c r="K20" s="216"/>
      <c r="L20" s="216"/>
    </row>
    <row r="21" spans="1:13" x14ac:dyDescent="0.25">
      <c r="B21" s="3"/>
      <c r="D21" s="8" t="s">
        <v>18</v>
      </c>
      <c r="E21" s="4"/>
      <c r="F21" s="4"/>
      <c r="G21" s="4"/>
      <c r="I21" s="9" t="s">
        <v>18</v>
      </c>
      <c r="J21" s="4"/>
      <c r="K21" s="4"/>
    </row>
    <row r="22" spans="1:13" x14ac:dyDescent="0.25">
      <c r="B22" s="3"/>
      <c r="C22" s="3"/>
      <c r="D22" s="2"/>
      <c r="E22" s="4"/>
      <c r="F22" s="4"/>
      <c r="G22" s="4"/>
      <c r="H22" s="4"/>
      <c r="I22" s="4"/>
      <c r="J22" s="4"/>
      <c r="K22" s="4"/>
    </row>
    <row r="23" spans="1:13" ht="20.25" x14ac:dyDescent="0.3">
      <c r="B23" s="213" t="s">
        <v>24</v>
      </c>
      <c r="C23" s="213"/>
      <c r="D23" s="216"/>
      <c r="E23" s="216"/>
      <c r="F23" s="216"/>
      <c r="G23" s="216"/>
      <c r="H23" s="216"/>
      <c r="I23" s="216"/>
    </row>
    <row r="24" spans="1:13" x14ac:dyDescent="0.25">
      <c r="B24" s="3"/>
      <c r="C24" s="3"/>
      <c r="D24" s="2"/>
      <c r="E24" s="4"/>
      <c r="F24" s="4"/>
      <c r="G24" s="4"/>
      <c r="H24" s="4"/>
      <c r="I24" s="4"/>
      <c r="J24" s="4"/>
      <c r="K24" s="4"/>
    </row>
    <row r="25" spans="1:13" ht="20.25" x14ac:dyDescent="0.3">
      <c r="B25" s="213" t="s">
        <v>25</v>
      </c>
      <c r="C25" s="213"/>
      <c r="D25" s="216"/>
      <c r="E25" s="216"/>
      <c r="F25" s="216"/>
      <c r="G25" s="216"/>
      <c r="H25" s="216"/>
      <c r="I25" s="216"/>
    </row>
    <row r="26" spans="1:13" ht="20.25" x14ac:dyDescent="0.3">
      <c r="C26" s="5"/>
      <c r="D26" s="10"/>
      <c r="E26" s="10"/>
      <c r="F26" s="10"/>
      <c r="G26" s="10"/>
      <c r="H26" s="10"/>
      <c r="I26" s="10"/>
    </row>
    <row r="27" spans="1:13" ht="64.5" customHeight="1" x14ac:dyDescent="0.25">
      <c r="B27" s="184" t="s">
        <v>19</v>
      </c>
      <c r="C27" s="184"/>
      <c r="D27" s="184"/>
      <c r="E27" s="184"/>
      <c r="F27" s="184"/>
      <c r="G27" s="184"/>
      <c r="H27" s="184"/>
      <c r="I27" s="184"/>
      <c r="J27" s="184"/>
      <c r="K27" s="184"/>
      <c r="L27" s="184"/>
      <c r="M27" s="184"/>
    </row>
    <row r="29" spans="1:13" ht="18.75" x14ac:dyDescent="0.25">
      <c r="A29" s="52" t="s">
        <v>27</v>
      </c>
      <c r="B29" s="192" t="s">
        <v>2</v>
      </c>
      <c r="C29" s="192"/>
      <c r="D29" s="229" t="s">
        <v>3</v>
      </c>
      <c r="E29" s="229"/>
      <c r="F29" s="229"/>
      <c r="G29" s="229"/>
      <c r="H29" s="215" t="s">
        <v>28</v>
      </c>
      <c r="I29" s="215"/>
    </row>
    <row r="30" spans="1:13" ht="18.75" x14ac:dyDescent="0.25">
      <c r="A30" s="52"/>
    </row>
    <row r="31" spans="1:13" ht="81" customHeight="1" x14ac:dyDescent="0.25">
      <c r="A31" s="53" t="s">
        <v>29</v>
      </c>
      <c r="B31" s="191" t="s">
        <v>129</v>
      </c>
      <c r="C31" s="191"/>
      <c r="D31" s="191"/>
      <c r="E31" s="191"/>
      <c r="F31" s="191"/>
      <c r="G31" s="191"/>
      <c r="H31" s="191"/>
      <c r="I31" s="191"/>
      <c r="J31" s="191"/>
      <c r="K31" s="191"/>
      <c r="L31" s="191"/>
    </row>
    <row r="32" spans="1:13" ht="15.75" thickBot="1" x14ac:dyDescent="0.3"/>
    <row r="33" spans="1:12" ht="39.75" customHeight="1" thickBot="1" x14ac:dyDescent="0.3">
      <c r="B33" s="187" t="s">
        <v>96</v>
      </c>
      <c r="C33" s="188"/>
      <c r="D33" s="40" t="s">
        <v>97</v>
      </c>
      <c r="F33" s="187" t="s">
        <v>98</v>
      </c>
      <c r="G33" s="188"/>
      <c r="H33" s="40" t="s">
        <v>97</v>
      </c>
      <c r="I33" s="189"/>
      <c r="J33" s="190"/>
      <c r="K33" s="40" t="s">
        <v>97</v>
      </c>
    </row>
    <row r="34" spans="1:12" x14ac:dyDescent="0.25">
      <c r="B34" s="49" t="s">
        <v>99</v>
      </c>
      <c r="C34" s="92"/>
      <c r="D34" s="43">
        <f>IF(ISBLANK(C34),0,VLOOKUP(C34,'Courses-Degrees'!$B$6:$C$117,2,FALSE))</f>
        <v>0</v>
      </c>
      <c r="F34" s="41" t="s">
        <v>100</v>
      </c>
      <c r="G34" s="92"/>
      <c r="H34" s="43">
        <f>IF(ISBLANK(G34),0,VLOOKUP(G34,'Courses-Degrees'!$B$6:$C$117,2,FALSE))</f>
        <v>0</v>
      </c>
      <c r="I34" s="42" t="s">
        <v>101</v>
      </c>
      <c r="J34" s="92"/>
      <c r="K34" s="43">
        <f>IF(ISBLANK(J34),0,VLOOKUP(J34,'Courses-Degrees'!$B$6:$C$117,2,FALSE))</f>
        <v>0</v>
      </c>
    </row>
    <row r="35" spans="1:12" x14ac:dyDescent="0.25">
      <c r="B35" s="44" t="s">
        <v>102</v>
      </c>
      <c r="C35" s="93"/>
      <c r="D35" s="45">
        <f>IF(ISBLANK(C35),0,VLOOKUP(C35,'Courses-Degrees'!$B$6:$C$117,2,FALSE))</f>
        <v>0</v>
      </c>
      <c r="F35" s="44" t="s">
        <v>103</v>
      </c>
      <c r="G35" s="93"/>
      <c r="H35" s="45">
        <f>IF(ISBLANK(G35),0,VLOOKUP(G35,'Courses-Degrees'!$B$6:$C$117,2,FALSE))</f>
        <v>0</v>
      </c>
      <c r="I35" t="s">
        <v>104</v>
      </c>
      <c r="J35" s="93"/>
      <c r="K35" s="45">
        <f>IF(ISBLANK(J35),0,VLOOKUP(J35,'Courses-Degrees'!$B$6:$C$117,2,FALSE))</f>
        <v>0</v>
      </c>
    </row>
    <row r="36" spans="1:12" x14ac:dyDescent="0.25">
      <c r="B36" s="44" t="s">
        <v>105</v>
      </c>
      <c r="C36" s="93"/>
      <c r="D36" s="45">
        <f>IF(ISBLANK(C36),0,VLOOKUP(C36,'Courses-Degrees'!$B$6:$C$117,2,FALSE))</f>
        <v>0</v>
      </c>
      <c r="F36" s="44" t="s">
        <v>106</v>
      </c>
      <c r="G36" s="93"/>
      <c r="H36" s="45">
        <f>IF(ISBLANK(G36),0,VLOOKUP(G36,'Courses-Degrees'!$B$6:$C$117,2,FALSE))</f>
        <v>0</v>
      </c>
      <c r="I36" t="s">
        <v>107</v>
      </c>
      <c r="J36" s="93"/>
      <c r="K36" s="45">
        <f>IF(ISBLANK(J36),0,VLOOKUP(J36,'Courses-Degrees'!$B$6:$C$117,2,FALSE))</f>
        <v>0</v>
      </c>
    </row>
    <row r="37" spans="1:12" x14ac:dyDescent="0.25">
      <c r="B37" s="44" t="s">
        <v>108</v>
      </c>
      <c r="C37" s="93"/>
      <c r="D37" s="45">
        <f>IF(ISBLANK(C37),0,VLOOKUP(C37,'Courses-Degrees'!$B$6:$C$117,2,FALSE))</f>
        <v>0</v>
      </c>
      <c r="F37" s="44" t="s">
        <v>109</v>
      </c>
      <c r="G37" s="93"/>
      <c r="H37" s="45">
        <f>IF(ISBLANK(G37),0,VLOOKUP(G37,'Courses-Degrees'!$B$6:$C$117,2,FALSE))</f>
        <v>0</v>
      </c>
      <c r="I37" t="s">
        <v>110</v>
      </c>
      <c r="J37" s="93"/>
      <c r="K37" s="45">
        <f>IF(ISBLANK(J37),0,VLOOKUP(J37,'Courses-Degrees'!$B$6:$C$117,2,FALSE))</f>
        <v>0</v>
      </c>
    </row>
    <row r="38" spans="1:12" x14ac:dyDescent="0.25">
      <c r="B38" s="44" t="s">
        <v>111</v>
      </c>
      <c r="C38" s="93"/>
      <c r="D38" s="45">
        <f>IF(ISBLANK(C38),0,VLOOKUP(C38,'Courses-Degrees'!$B$6:$C$117,2,FALSE))</f>
        <v>0</v>
      </c>
      <c r="F38" s="44" t="s">
        <v>112</v>
      </c>
      <c r="G38" s="93"/>
      <c r="H38" s="45">
        <f>IF(ISBLANK(G38),0,VLOOKUP(G38,'Courses-Degrees'!$B$6:$C$117,2,FALSE))</f>
        <v>0</v>
      </c>
      <c r="I38" t="s">
        <v>113</v>
      </c>
      <c r="J38" s="93"/>
      <c r="K38" s="45">
        <f>IF(ISBLANK(J38),0,VLOOKUP(J38,'Courses-Degrees'!$B$6:$C$117,2,FALSE))</f>
        <v>0</v>
      </c>
    </row>
    <row r="39" spans="1:12" x14ac:dyDescent="0.25">
      <c r="B39" s="44" t="s">
        <v>114</v>
      </c>
      <c r="C39" s="93"/>
      <c r="D39" s="45">
        <f>IF(ISBLANK(C39),0,VLOOKUP(C39,'Courses-Degrees'!$B$6:$C$117,2,FALSE))</f>
        <v>0</v>
      </c>
      <c r="F39" s="44" t="s">
        <v>115</v>
      </c>
      <c r="G39" s="93"/>
      <c r="H39" s="45">
        <f>IF(ISBLANK(G39),0,VLOOKUP(G39,'Courses-Degrees'!$B$6:$C$117,2,FALSE))</f>
        <v>0</v>
      </c>
      <c r="I39" t="s">
        <v>116</v>
      </c>
      <c r="J39" s="93"/>
      <c r="K39" s="45">
        <f>IF(ISBLANK(J39),0,VLOOKUP(J39,'Courses-Degrees'!$B$6:$C$117,2,FALSE))</f>
        <v>0</v>
      </c>
    </row>
    <row r="40" spans="1:12" x14ac:dyDescent="0.25">
      <c r="B40" s="50" t="s">
        <v>117</v>
      </c>
      <c r="C40" s="93"/>
      <c r="D40" s="45">
        <f>IF(ISBLANK(C40),0,VLOOKUP(C40,'Courses-Degrees'!$B$6:$C$117,2,FALSE))</f>
        <v>0</v>
      </c>
      <c r="F40" s="44" t="s">
        <v>118</v>
      </c>
      <c r="G40" s="93"/>
      <c r="H40" s="45">
        <f>IF(ISBLANK(G40),0,VLOOKUP(G40,'Courses-Degrees'!$B$6:$C$117,2,FALSE))</f>
        <v>0</v>
      </c>
      <c r="I40" t="s">
        <v>119</v>
      </c>
      <c r="J40" s="93"/>
      <c r="K40" s="45">
        <f>IF(ISBLANK(J40),0,VLOOKUP(J40,'Courses-Degrees'!$B$6:$C$117,2,FALSE))</f>
        <v>0</v>
      </c>
    </row>
    <row r="41" spans="1:12" x14ac:dyDescent="0.25">
      <c r="B41" s="50" t="s">
        <v>120</v>
      </c>
      <c r="C41" s="93"/>
      <c r="D41" s="45">
        <f>IF(ISBLANK(C41),0,VLOOKUP(C41,'Courses-Degrees'!$B$6:$C$117,2,FALSE))</f>
        <v>0</v>
      </c>
      <c r="F41" s="44" t="s">
        <v>121</v>
      </c>
      <c r="G41" s="93"/>
      <c r="H41" s="45">
        <f>IF(ISBLANK(G41),0,VLOOKUP(G41,'Courses-Degrees'!$B$6:$C$117,2,FALSE))</f>
        <v>0</v>
      </c>
      <c r="I41" t="s">
        <v>122</v>
      </c>
      <c r="J41" s="93"/>
      <c r="K41" s="45">
        <f>IF(ISBLANK(J41),0,VLOOKUP(J41,'Courses-Degrees'!$B$6:$C$117,2,FALSE))</f>
        <v>0</v>
      </c>
    </row>
    <row r="42" spans="1:12" x14ac:dyDescent="0.25">
      <c r="B42" s="50" t="s">
        <v>123</v>
      </c>
      <c r="C42" s="93"/>
      <c r="D42" s="45">
        <f>IF(ISBLANK(C42),0,VLOOKUP(C42,'Courses-Degrees'!$B$6:$C$117,2,FALSE))</f>
        <v>0</v>
      </c>
      <c r="F42" s="44" t="s">
        <v>124</v>
      </c>
      <c r="G42" s="93"/>
      <c r="H42" s="45">
        <f>IF(ISBLANK(G42),0,VLOOKUP(G42,'Courses-Degrees'!$B$6:$C$117,2,FALSE))</f>
        <v>0</v>
      </c>
      <c r="I42" t="s">
        <v>125</v>
      </c>
      <c r="J42" s="93"/>
      <c r="K42" s="45">
        <f>IF(ISBLANK(J42),0,VLOOKUP(J42,'Courses-Degrees'!$B$6:$C$117,2,FALSE))</f>
        <v>0</v>
      </c>
    </row>
    <row r="43" spans="1:12" ht="15.75" thickBot="1" x14ac:dyDescent="0.3">
      <c r="B43" s="51" t="s">
        <v>126</v>
      </c>
      <c r="C43" s="94"/>
      <c r="D43" s="48">
        <f>IF(ISBLANK(C43),0,VLOOKUP(C43,'Courses-Degrees'!$B$6:$C$117,2,FALSE))</f>
        <v>0</v>
      </c>
      <c r="F43" s="46" t="s">
        <v>127</v>
      </c>
      <c r="G43" s="94"/>
      <c r="H43" s="48">
        <f>IF(ISBLANK(G43),0,VLOOKUP(G43,'Courses-Degrees'!$B$6:$C$117,2,FALSE))</f>
        <v>0</v>
      </c>
      <c r="I43" s="47" t="s">
        <v>128</v>
      </c>
      <c r="J43" s="94"/>
      <c r="K43" s="48">
        <f>IF(ISBLANK(J43),0,VLOOKUP(J43,'Courses-Degrees'!$B$6:$C$117,2,FALSE))</f>
        <v>0</v>
      </c>
    </row>
    <row r="44" spans="1:12" ht="15.75" thickBot="1" x14ac:dyDescent="0.3"/>
    <row r="45" spans="1:12" ht="15.75" thickBot="1" x14ac:dyDescent="0.3">
      <c r="B45" s="193" t="s">
        <v>130</v>
      </c>
      <c r="C45" s="194"/>
      <c r="D45" s="54">
        <f>SUM(D34:D43)</f>
        <v>0</v>
      </c>
      <c r="G45" s="193" t="s">
        <v>131</v>
      </c>
      <c r="H45" s="230"/>
      <c r="I45" s="194"/>
      <c r="J45" s="55">
        <f>SUM(H34:H43)+SUM(K34:K43)</f>
        <v>0</v>
      </c>
    </row>
    <row r="46" spans="1:12" ht="15.75" thickBot="1" x14ac:dyDescent="0.3"/>
    <row r="47" spans="1:12" ht="19.5" thickBot="1" x14ac:dyDescent="0.3">
      <c r="A47" s="53" t="s">
        <v>132</v>
      </c>
      <c r="B47" s="200" t="s">
        <v>133</v>
      </c>
      <c r="C47" s="200"/>
      <c r="D47" s="200"/>
      <c r="E47" s="200"/>
      <c r="F47" s="200"/>
      <c r="G47" s="95">
        <v>2020</v>
      </c>
      <c r="H47" s="56"/>
      <c r="I47" s="56"/>
      <c r="J47" s="56"/>
      <c r="K47" s="56"/>
      <c r="L47" s="56"/>
    </row>
    <row r="48" spans="1:12" ht="15.75" customHeight="1" x14ac:dyDescent="0.25">
      <c r="A48" s="53"/>
      <c r="B48" s="57"/>
      <c r="C48" s="57"/>
      <c r="D48" s="57"/>
      <c r="E48" s="57"/>
      <c r="F48" s="57"/>
      <c r="G48" s="56"/>
      <c r="H48" s="56"/>
      <c r="I48" s="56"/>
      <c r="J48" s="56"/>
      <c r="K48" s="56"/>
      <c r="L48" s="56"/>
    </row>
    <row r="49" spans="1:21" ht="30" customHeight="1" x14ac:dyDescent="0.25">
      <c r="B49" s="198" t="s">
        <v>134</v>
      </c>
      <c r="C49" s="199"/>
      <c r="D49" s="199"/>
      <c r="E49" s="199"/>
      <c r="F49" s="199"/>
      <c r="G49" s="199"/>
      <c r="H49" s="199"/>
      <c r="I49" s="199"/>
      <c r="J49" s="199"/>
      <c r="K49" s="199"/>
      <c r="L49" s="199"/>
    </row>
    <row r="51" spans="1:21" ht="170.25" customHeight="1" thickBot="1" x14ac:dyDescent="0.3">
      <c r="A51" s="53" t="s">
        <v>153</v>
      </c>
      <c r="B51" s="185" t="s">
        <v>382</v>
      </c>
      <c r="C51" s="186"/>
      <c r="D51" s="186"/>
      <c r="E51" s="186"/>
      <c r="F51" s="186"/>
      <c r="G51" s="186"/>
      <c r="H51" s="186"/>
      <c r="I51" s="186"/>
      <c r="J51" s="186"/>
      <c r="K51" s="186"/>
      <c r="L51" s="186"/>
      <c r="M51" s="186"/>
      <c r="O51" s="91"/>
      <c r="U51" s="32" t="s">
        <v>368</v>
      </c>
    </row>
    <row r="52" spans="1:21" ht="15.75" thickBot="1" x14ac:dyDescent="0.3">
      <c r="O52" s="201" t="s">
        <v>356</v>
      </c>
      <c r="P52" s="202"/>
      <c r="Q52" s="202"/>
      <c r="R52" s="202"/>
      <c r="S52" s="202"/>
      <c r="T52" s="203"/>
    </row>
    <row r="53" spans="1:21" ht="15.75" customHeight="1" thickTop="1" x14ac:dyDescent="0.25">
      <c r="B53" s="11" t="s">
        <v>21</v>
      </c>
      <c r="C53" s="58" t="str">
        <f>"Fall "&amp;$G$47</f>
        <v>Fall 2020</v>
      </c>
      <c r="D53" s="12" t="s">
        <v>22</v>
      </c>
      <c r="E53" s="13" t="s">
        <v>21</v>
      </c>
      <c r="F53" s="66" t="str">
        <f>"Winter "&amp;$G$47+1</f>
        <v>Winter 2021</v>
      </c>
      <c r="G53" s="15" t="s">
        <v>22</v>
      </c>
      <c r="H53" s="16" t="s">
        <v>21</v>
      </c>
      <c r="I53" s="14" t="str">
        <f>"Spring "&amp;$G$47+1</f>
        <v>Spring 2021</v>
      </c>
      <c r="J53" s="12" t="s">
        <v>22</v>
      </c>
      <c r="K53" s="13" t="s">
        <v>21</v>
      </c>
      <c r="L53" s="14" t="str">
        <f>"Summer "&amp;$G$47+1</f>
        <v>Summer 2021</v>
      </c>
      <c r="M53" s="17" t="s">
        <v>22</v>
      </c>
      <c r="O53" s="204"/>
      <c r="P53" s="205"/>
      <c r="Q53" s="205"/>
      <c r="R53" s="205"/>
      <c r="S53" s="205"/>
      <c r="T53" s="206"/>
    </row>
    <row r="54" spans="1:21" ht="15.75" thickBot="1" x14ac:dyDescent="0.3">
      <c r="B54" s="18" t="s">
        <v>23</v>
      </c>
      <c r="C54" s="96"/>
      <c r="D54" s="19">
        <f>IF(ISBLANK(C54),0,IF(C54="-----",0,IF(RIGHT(C54)=")",VLOOKUP(LEFT(RIGHT(C54,LEN(C54)-1),LEN(C54)-2),'Courses-Degrees'!$B$6:$C$117,2,FALSE),VLOOKUP(C54,'Courses-Degrees'!$B$6:$C$117,2,FALSE))))</f>
        <v>0</v>
      </c>
      <c r="E54" s="20" t="s">
        <v>23</v>
      </c>
      <c r="F54" s="96"/>
      <c r="G54" s="19">
        <f>IF(ISBLANK(F54),0,IF(F54="-----",0,IF(RIGHT(F54)=")",VLOOKUP(LEFT(RIGHT(F54,LEN(F54)-1),LEN(F54)-2),'Courses-Degrees'!$B$6:$C$117,2,FALSE),VLOOKUP(F54,'Courses-Degrees'!$B$6:$C$117,2,FALSE))))</f>
        <v>0</v>
      </c>
      <c r="H54" s="21" t="s">
        <v>23</v>
      </c>
      <c r="I54" s="96"/>
      <c r="J54" s="19">
        <f>IF(ISBLANK(I54),0,IF(I54="-----",0,IF(RIGHT(I54)=")",VLOOKUP(LEFT(RIGHT(I54,LEN(I54)-1),LEN(I54)-2),'Courses-Degrees'!$B$6:$C$117,2,FALSE),VLOOKUP(I54,'Courses-Degrees'!$B$6:$C$117,2,FALSE))))</f>
        <v>0</v>
      </c>
      <c r="K54" s="20" t="s">
        <v>23</v>
      </c>
      <c r="L54" s="96"/>
      <c r="M54" s="22">
        <f>IF(ISBLANK(L54),0,IF(L54="-----",0,IF(RIGHT(L54)=")",VLOOKUP(LEFT(RIGHT(L54,LEN(L54)-1),LEN(L54)-2),'Courses-Degrees'!$B$6:$C$117,2,FALSE),VLOOKUP(L54,'Courses-Degrees'!$B$6:$C$117,2,FALSE))))</f>
        <v>0</v>
      </c>
      <c r="O54" s="207"/>
      <c r="P54" s="208"/>
      <c r="Q54" s="208"/>
      <c r="R54" s="208"/>
      <c r="S54" s="208"/>
      <c r="T54" s="209"/>
    </row>
    <row r="55" spans="1:21" x14ac:dyDescent="0.25">
      <c r="B55" s="18" t="s">
        <v>23</v>
      </c>
      <c r="C55" s="96"/>
      <c r="D55" s="23">
        <f>IF(ISBLANK(C55),0,IF(C55="-----",0,IF(RIGHT(C55)=")",VLOOKUP(LEFT(RIGHT(C55,LEN(C55)-1),LEN(C55)-2),'Courses-Degrees'!$B$6:$C$117,2,FALSE),VLOOKUP(C55,'Courses-Degrees'!$B$6:$C$117,2,FALSE))))</f>
        <v>0</v>
      </c>
      <c r="E55" s="20" t="s">
        <v>23</v>
      </c>
      <c r="F55" s="96"/>
      <c r="G55" s="23">
        <f>IF(ISBLANK(F55),0,IF(F55="-----",0,IF(RIGHT(F55)=")",VLOOKUP(LEFT(RIGHT(F55,LEN(F55)-1),LEN(F55)-2),'Courses-Degrees'!$B$6:$C$117,2,FALSE),VLOOKUP(F55,'Courses-Degrees'!$B$6:$C$117,2,FALSE))))</f>
        <v>0</v>
      </c>
      <c r="H55" s="21" t="s">
        <v>23</v>
      </c>
      <c r="I55" s="96"/>
      <c r="J55" s="23">
        <f>IF(ISBLANK(I55),0,IF(I55="-----",0,IF(RIGHT(I55)=")",VLOOKUP(LEFT(RIGHT(I55,LEN(I55)-1),LEN(I55)-2),'Courses-Degrees'!$B$6:$C$117,2,FALSE),VLOOKUP(I55,'Courses-Degrees'!$B$6:$C$117,2,FALSE))))</f>
        <v>0</v>
      </c>
      <c r="K55" s="20" t="s">
        <v>23</v>
      </c>
      <c r="L55" s="96"/>
      <c r="M55" s="24">
        <f>IF(ISBLANK(L55),0,IF(L55="-----",0,IF(RIGHT(L55)=")",VLOOKUP(LEFT(RIGHT(L55,LEN(L55)-1),LEN(L55)-2),'Courses-Degrees'!$B$6:$C$117,2,FALSE),VLOOKUP(L55,'Courses-Degrees'!$B$6:$C$117,2,FALSE))))</f>
        <v>0</v>
      </c>
      <c r="O55" s="210" t="s">
        <v>135</v>
      </c>
      <c r="P55" s="210" t="s">
        <v>136</v>
      </c>
      <c r="Q55" s="210" t="s">
        <v>137</v>
      </c>
      <c r="R55" s="210" t="s">
        <v>138</v>
      </c>
      <c r="S55" s="182" t="s">
        <v>355</v>
      </c>
      <c r="T55" s="182" t="s">
        <v>152</v>
      </c>
      <c r="U55" s="196" t="s">
        <v>185</v>
      </c>
    </row>
    <row r="56" spans="1:21" ht="15.75" thickBot="1" x14ac:dyDescent="0.3">
      <c r="B56" s="18" t="s">
        <v>23</v>
      </c>
      <c r="C56" s="96"/>
      <c r="D56" s="23">
        <f>IF(ISBLANK(C56),0,IF(C56="-----",0,IF(RIGHT(C56)=")",VLOOKUP(LEFT(RIGHT(C56,LEN(C56)-1),LEN(C56)-2),'Courses-Degrees'!$B$6:$C$117,2,FALSE),VLOOKUP(C56,'Courses-Degrees'!$B$6:$C$117,2,FALSE))))</f>
        <v>0</v>
      </c>
      <c r="E56" s="20" t="s">
        <v>23</v>
      </c>
      <c r="F56" s="96"/>
      <c r="G56" s="23">
        <f>IF(ISBLANK(F56),0,IF(F56="-----",0,IF(RIGHT(F56)=")",VLOOKUP(LEFT(RIGHT(F56,LEN(F56)-1),LEN(F56)-2),'Courses-Degrees'!$B$6:$C$117,2,FALSE),VLOOKUP(F56,'Courses-Degrees'!$B$6:$C$117,2,FALSE))))</f>
        <v>0</v>
      </c>
      <c r="H56" s="21" t="s">
        <v>23</v>
      </c>
      <c r="I56" s="96"/>
      <c r="J56" s="23">
        <f>IF(ISBLANK(I56),0,IF(I56="-----",0,IF(RIGHT(I56)=")",VLOOKUP(LEFT(RIGHT(I56,LEN(I56)-1),LEN(I56)-2),'Courses-Degrees'!$B$6:$C$117,2,FALSE),VLOOKUP(I56,'Courses-Degrees'!$B$6:$C$117,2,FALSE))))</f>
        <v>0</v>
      </c>
      <c r="K56" s="20" t="s">
        <v>23</v>
      </c>
      <c r="L56" s="96"/>
      <c r="M56" s="24">
        <f>IF(ISBLANK(L56),0,IF(L56="-----",0,IF(RIGHT(L56)=")",VLOOKUP(LEFT(RIGHT(L56,LEN(L56)-1),LEN(L56)-2),'Courses-Degrees'!$B$6:$C$117,2,FALSE),VLOOKUP(L56,'Courses-Degrees'!$B$6:$C$117,2,FALSE))))</f>
        <v>0</v>
      </c>
      <c r="O56" s="211"/>
      <c r="P56" s="211"/>
      <c r="Q56" s="211"/>
      <c r="R56" s="211"/>
      <c r="S56" s="183"/>
      <c r="T56" s="183"/>
      <c r="U56" s="197"/>
    </row>
    <row r="57" spans="1:21" x14ac:dyDescent="0.25">
      <c r="B57" s="18" t="s">
        <v>23</v>
      </c>
      <c r="C57" s="96"/>
      <c r="D57" s="23">
        <f>IF(ISBLANK(C57),0,IF(C57="-----",0,IF(RIGHT(C57)=")",VLOOKUP(LEFT(RIGHT(C57,LEN(C57)-1),LEN(C57)-2),'Courses-Degrees'!$B$6:$C$117,2,FALSE),VLOOKUP(C57,'Courses-Degrees'!$B$6:$C$117,2,FALSE))))</f>
        <v>0</v>
      </c>
      <c r="E57" s="20" t="s">
        <v>23</v>
      </c>
      <c r="F57" s="96"/>
      <c r="G57" s="23">
        <f>IF(ISBLANK(F57),0,IF(F57="-----",0,IF(RIGHT(F57)=")",VLOOKUP(LEFT(RIGHT(F57,LEN(F57)-1),LEN(F57)-2),'Courses-Degrees'!$B$6:$C$117,2,FALSE),VLOOKUP(F57,'Courses-Degrees'!$B$6:$C$117,2,FALSE))))</f>
        <v>0</v>
      </c>
      <c r="H57" s="21" t="s">
        <v>23</v>
      </c>
      <c r="I57" s="96"/>
      <c r="J57" s="23">
        <f>IF(ISBLANK(I57),0,IF(I57="-----",0,IF(RIGHT(I57)=")",VLOOKUP(LEFT(RIGHT(I57,LEN(I57)-1),LEN(I57)-2),'Courses-Degrees'!$B$6:$C$117,2,FALSE),VLOOKUP(I57,'Courses-Degrees'!$B$6:$C$117,2,FALSE))))</f>
        <v>0</v>
      </c>
      <c r="K57" s="20" t="s">
        <v>23</v>
      </c>
      <c r="L57" s="96"/>
      <c r="M57" s="24">
        <f>IF(ISBLANK(L57),0,IF(L57="-----",0,IF(RIGHT(L57)=")",VLOOKUP(LEFT(RIGHT(L57,LEN(L57)-1),LEN(L57)-2),'Courses-Degrees'!$B$6:$C$117,2,FALSE),VLOOKUP(L57,'Courses-Degrees'!$B$6:$C$117,2,FALSE))))</f>
        <v>0</v>
      </c>
      <c r="O57" s="64" t="str">
        <f>INDEX('Courses-Degrees'!B:B,MATCH("Y",'Courses-Degrees'!A:A,0))</f>
        <v>Math 302</v>
      </c>
      <c r="P57" s="59" t="str">
        <f>IF($O57="","",IF(NOT(ISBLANK(INDEX('Courses-Degrees'!$B:$H,MATCH($O57,'Courses-Degrees'!$B:$B,0),COLUMN()-COLUMN($O57)+2))),"X",""))</f>
        <v>X</v>
      </c>
      <c r="Q57" s="59" t="str">
        <f>IF($O57="","",IF(NOT(ISBLANK(INDEX('Courses-Degrees'!$B:$H,MATCH($O57,'Courses-Degrees'!$B:$B,0),COLUMN()-COLUMN($O57)+2))),"X",""))</f>
        <v>X</v>
      </c>
      <c r="R57" s="59" t="str">
        <f>IF($O57="","",IF(NOT(ISBLANK(INDEX('Courses-Degrees'!$B:$H,MATCH($O57,'Courses-Degrees'!$B:$B,0),COLUMN()-COLUMN($O57)+2))),"X",""))</f>
        <v>X</v>
      </c>
      <c r="S57" s="59" t="str">
        <f>IF($O57="","",IF(NOT(ISBLANK(INDEX('Courses-Degrees'!$B:$H,MATCH($O57,'Courses-Degrees'!$B:$B,0),COLUMN()-COLUMN($O57)+2))),"X",""))</f>
        <v>X</v>
      </c>
      <c r="T57" s="59" t="str">
        <f>IF($O57="","",IF(NOT(ISBLANK(INDEX('Courses-Degrees'!$B:$H,MATCH($O57,'Courses-Degrees'!$B:$B,0),COLUMN()-COLUMN($O57)+2))),"X",""))</f>
        <v>X</v>
      </c>
      <c r="U57" t="s">
        <v>319</v>
      </c>
    </row>
    <row r="58" spans="1:21" ht="15.75" thickBot="1" x14ac:dyDescent="0.3">
      <c r="B58" s="25" t="s">
        <v>23</v>
      </c>
      <c r="C58" s="97"/>
      <c r="D58" s="26">
        <f>IF(ISBLANK(C58),0,IF(C58="-----",0,IF(RIGHT(C58)=")",VLOOKUP(LEFT(RIGHT(C58,LEN(C58)-1),LEN(C58)-2),'Courses-Degrees'!$B$6:$C$117,2,FALSE),VLOOKUP(C58,'Courses-Degrees'!$B$6:$C$117,2,FALSE))))</f>
        <v>0</v>
      </c>
      <c r="E58" s="27" t="s">
        <v>23</v>
      </c>
      <c r="F58" s="97"/>
      <c r="G58" s="26">
        <f>IF(ISBLANK(F58),0,IF(F58="-----",0,IF(RIGHT(F58)=")",VLOOKUP(LEFT(RIGHT(F58,LEN(F58)-1),LEN(F58)-2),'Courses-Degrees'!$B$6:$C$117,2,FALSE),VLOOKUP(F58,'Courses-Degrees'!$B$6:$C$117,2,FALSE))))</f>
        <v>0</v>
      </c>
      <c r="H58" s="28" t="s">
        <v>23</v>
      </c>
      <c r="I58" s="97"/>
      <c r="J58" s="26">
        <f>IF(ISBLANK(I58),0,IF(I58="-----",0,IF(RIGHT(I58)=")",VLOOKUP(LEFT(RIGHT(I58,LEN(I58)-1),LEN(I58)-2),'Courses-Degrees'!$B$6:$C$117,2,FALSE),VLOOKUP(I58,'Courses-Degrees'!$B$6:$C$117,2,FALSE))))</f>
        <v>0</v>
      </c>
      <c r="K58" s="27" t="s">
        <v>23</v>
      </c>
      <c r="L58" s="97"/>
      <c r="M58" s="29">
        <f>IF(ISBLANK(L58),0,IF(L58="-----",0,IF(RIGHT(L58)=")",VLOOKUP(LEFT(RIGHT(L58,LEN(L58)-1),LEN(L58)-2),'Courses-Degrees'!$B$6:$C$117,2,FALSE),VLOOKUP(L58,'Courses-Degrees'!$B$6:$C$117,2,FALSE))))</f>
        <v>0</v>
      </c>
      <c r="O58" s="64" t="str">
        <f>IF((ROW()-ROW(O$57))&lt;(MATCH("Z",'Courses-Degrees'!A:A,0)-MATCH("Y",'Courses-Degrees'!A:A,0)),INDEX('Courses-Degrees'!B:B,MATCH("Y",'Courses-Degrees'!A:A,0)+ROW()-ROW(O$57)),"")</f>
        <v>Math 303*</v>
      </c>
      <c r="P58" s="59" t="str">
        <f>IF($O58="","",IF(NOT(ISBLANK(INDEX('Courses-Degrees'!$B:$H,MATCH($O58,'Courses-Degrees'!$B:$B,0),COLUMN()-COLUMN($O58)+2))),"X",""))</f>
        <v/>
      </c>
      <c r="Q58" s="59"/>
      <c r="R58" s="59" t="str">
        <f>IF($O58="","",IF(NOT(ISBLANK(INDEX('Courses-Degrees'!$B:$H,MATCH($O58,'Courses-Degrees'!$B:$B,0),COLUMN()-COLUMN($O58)+2))),"X",""))</f>
        <v/>
      </c>
      <c r="S58" s="59" t="str">
        <f>IF($O58="","",IF(NOT(ISBLANK(INDEX('Courses-Degrees'!$B:$H,MATCH($O58,'Courses-Degrees'!$B:$B,0),COLUMN()-COLUMN($O58)+2))),"X",""))</f>
        <v/>
      </c>
      <c r="T58" s="59" t="str">
        <f>IF($O58="","",IF(NOT(ISBLANK(INDEX('Courses-Degrees'!$B:$H,MATCH($O58,'Courses-Degrees'!$B:$B,0),COLUMN()-COLUMN($O58)+2))),"X",""))</f>
        <v/>
      </c>
      <c r="U58" t="s">
        <v>155</v>
      </c>
    </row>
    <row r="59" spans="1:21" ht="16.5" thickTop="1" thickBot="1" x14ac:dyDescent="0.3">
      <c r="O59" s="64" t="str">
        <f>IF((ROW()-ROW(O$57))&lt;(MATCH("Z",'Courses-Degrees'!A:A,0)-MATCH("Y",'Courses-Degrees'!A:A,0)),INDEX('Courses-Degrees'!B:B,MATCH("Y",'Courses-Degrees'!A:A,0)+ROW()-ROW(O$57)),"")</f>
        <v>Math 304</v>
      </c>
      <c r="P59" s="59" t="str">
        <f>IF($O59="","",IF(NOT(ISBLANK(INDEX('Courses-Degrees'!$B:$H,MATCH($O59,'Courses-Degrees'!$B:$B,0),COLUMN()-COLUMN($O59)+2))),"X",""))</f>
        <v>X</v>
      </c>
      <c r="Q59" s="59" t="str">
        <f>IF($O59="","",IF(NOT(ISBLANK(INDEX('Courses-Degrees'!$B:$H,MATCH($O59,'Courses-Degrees'!$B:$B,0),COLUMN()-COLUMN($O59)+2))),"X",""))</f>
        <v>X</v>
      </c>
      <c r="R59" s="59" t="str">
        <f>IF($O59="","",IF(NOT(ISBLANK(INDEX('Courses-Degrees'!$B:$H,MATCH($O59,'Courses-Degrees'!$B:$B,0),COLUMN()-COLUMN($O59)+2))),"X",""))</f>
        <v>X</v>
      </c>
      <c r="S59" s="59" t="str">
        <f>IF($O59="","",IF(NOT(ISBLANK(INDEX('Courses-Degrees'!$B:$H,MATCH($O59,'Courses-Degrees'!$B:$B,0),COLUMN()-COLUMN($O59)+2))),"X",""))</f>
        <v>X</v>
      </c>
      <c r="T59" s="59" t="str">
        <f>IF($O59="","",IF(NOT(ISBLANK(INDEX('Courses-Degrees'!$B:$H,MATCH($O59,'Courses-Degrees'!$B:$B,0),COLUMN()-COLUMN($O59)+2))),"X",""))</f>
        <v>X</v>
      </c>
      <c r="U59" t="s">
        <v>156</v>
      </c>
    </row>
    <row r="60" spans="1:21" ht="15.75" thickTop="1" x14ac:dyDescent="0.25">
      <c r="B60" s="11" t="s">
        <v>21</v>
      </c>
      <c r="C60" s="58" t="str">
        <f>"Fall "&amp;$G$47+1</f>
        <v>Fall 2021</v>
      </c>
      <c r="D60" s="12" t="s">
        <v>22</v>
      </c>
      <c r="E60" s="13" t="s">
        <v>21</v>
      </c>
      <c r="F60" s="14" t="str">
        <f>"Winter "&amp;$G$47+2</f>
        <v>Winter 2022</v>
      </c>
      <c r="G60" s="15" t="s">
        <v>22</v>
      </c>
      <c r="H60" s="16" t="s">
        <v>21</v>
      </c>
      <c r="I60" s="14" t="str">
        <f>"Spring "&amp;$G$47+2</f>
        <v>Spring 2022</v>
      </c>
      <c r="J60" s="12" t="s">
        <v>22</v>
      </c>
      <c r="K60" s="13" t="s">
        <v>21</v>
      </c>
      <c r="L60" s="14" t="str">
        <f>"Summer "&amp;$G$47+2</f>
        <v>Summer 2022</v>
      </c>
      <c r="M60" s="17" t="s">
        <v>22</v>
      </c>
      <c r="O60" s="64" t="str">
        <f>IF((ROW()-ROW(O$57))&lt;(MATCH("Z",'Courses-Degrees'!A:A,0)-MATCH("Y",'Courses-Degrees'!A:A,0)),INDEX('Courses-Degrees'!B:B,MATCH("Y",'Courses-Degrees'!A:A,0)+ROW()-ROW(O$57)),"")</f>
        <v>Math 307</v>
      </c>
      <c r="P60" s="59" t="str">
        <f>IF($O60="","",IF(NOT(ISBLANK(INDEX('Courses-Degrees'!$B:$H,MATCH($O60,'Courses-Degrees'!$B:$B,0),COLUMN()-COLUMN($O60)+2))),"X",""))</f>
        <v/>
      </c>
      <c r="Q60" s="59" t="str">
        <f>IF($O60="","",IF(NOT(ISBLANK(INDEX('Courses-Degrees'!$B:$H,MATCH($O60,'Courses-Degrees'!$B:$B,0),COLUMN()-COLUMN($O60)+2))),"X",""))</f>
        <v>X</v>
      </c>
      <c r="R60" s="59" t="str">
        <f>IF($O60="","",IF(NOT(ISBLANK(INDEX('Courses-Degrees'!$B:$H,MATCH($O60,'Courses-Degrees'!$B:$B,0),COLUMN()-COLUMN($O60)+2))),"X",""))</f>
        <v>X</v>
      </c>
      <c r="S60" s="59" t="str">
        <f>IF($O60="","",IF(NOT(ISBLANK(INDEX('Courses-Degrees'!$B:$H,MATCH($O60,'Courses-Degrees'!$B:$B,0),COLUMN()-COLUMN($O60)+2))),"X",""))</f>
        <v/>
      </c>
      <c r="T60" s="59" t="str">
        <f>IF($O60="","",IF(NOT(ISBLANK(INDEX('Courses-Degrees'!$B:$H,MATCH($O60,'Courses-Degrees'!$B:$B,0),COLUMN()-COLUMN($O60)+2))),"X",""))</f>
        <v>X</v>
      </c>
      <c r="U60" t="s">
        <v>157</v>
      </c>
    </row>
    <row r="61" spans="1:21" x14ac:dyDescent="0.25">
      <c r="B61" s="18" t="s">
        <v>23</v>
      </c>
      <c r="C61" s="96"/>
      <c r="D61" s="19">
        <f>IF(ISBLANK(C61),0,IF(C61="-----",0,IF(RIGHT(C61)=")",VLOOKUP(LEFT(RIGHT(C61,LEN(C61)-1),LEN(C61)-2),'Courses-Degrees'!$B$6:$C$117,2,FALSE),VLOOKUP(C61,'Courses-Degrees'!$B$6:$C$117,2,FALSE))))</f>
        <v>0</v>
      </c>
      <c r="E61" s="20" t="s">
        <v>23</v>
      </c>
      <c r="F61" s="96"/>
      <c r="G61" s="19">
        <f>IF(ISBLANK(F61),0,IF(F61="-----",0,IF(RIGHT(F61)=")",VLOOKUP(LEFT(RIGHT(F61,LEN(F61)-1),LEN(F61)-2),'Courses-Degrees'!$B$6:$C$117,2,FALSE),VLOOKUP(F61,'Courses-Degrees'!$B$6:$C$117,2,FALSE))))</f>
        <v>0</v>
      </c>
      <c r="H61" s="21" t="s">
        <v>23</v>
      </c>
      <c r="I61" s="96"/>
      <c r="J61" s="19">
        <f>IF(ISBLANK(I61),0,IF(I61="-----",0,IF(RIGHT(I61)=")",VLOOKUP(LEFT(RIGHT(I61,LEN(I61)-1),LEN(I61)-2),'Courses-Degrees'!$B$6:$C$117,2,FALSE),VLOOKUP(I61,'Courses-Degrees'!$B$6:$C$117,2,FALSE))))</f>
        <v>0</v>
      </c>
      <c r="K61" s="20" t="s">
        <v>23</v>
      </c>
      <c r="L61" s="96"/>
      <c r="M61" s="22">
        <f>IF(ISBLANK(L61),0,IF(L61="-----",0,IF(RIGHT(L61)=")",VLOOKUP(LEFT(RIGHT(L61,LEN(L61)-1),LEN(L61)-2),'Courses-Degrees'!$B$6:$C$117,2,FALSE),VLOOKUP(L61,'Courses-Degrees'!$B$6:$C$117,2,FALSE))))</f>
        <v>0</v>
      </c>
      <c r="O61" s="64" t="str">
        <f>IF((ROW()-ROW(O$57))&lt;(MATCH("Z",'Courses-Degrees'!A:A,0)-MATCH("Y",'Courses-Degrees'!A:A,0)),INDEX('Courses-Degrees'!B:B,MATCH("Y",'Courses-Degrees'!A:A,0)+ROW()-ROW(O$57)),"")</f>
        <v>Math 309</v>
      </c>
      <c r="P61" s="59" t="str">
        <f>IF($O61="","",IF(NOT(ISBLANK(INDEX('Courses-Degrees'!$B:$H,MATCH($O61,'Courses-Degrees'!$B:$B,0),COLUMN()-COLUMN($O61)+2))),"X",""))</f>
        <v>X</v>
      </c>
      <c r="Q61" s="59" t="str">
        <f>IF($O61="","",IF(NOT(ISBLANK(INDEX('Courses-Degrees'!$B:$H,MATCH($O61,'Courses-Degrees'!$B:$B,0),COLUMN()-COLUMN($O61)+2))),"X",""))</f>
        <v>X</v>
      </c>
      <c r="R61" s="59" t="str">
        <f>IF($O61="","",IF(NOT(ISBLANK(INDEX('Courses-Degrees'!$B:$H,MATCH($O61,'Courses-Degrees'!$B:$B,0),COLUMN()-COLUMN($O61)+2))),"X",""))</f>
        <v>X</v>
      </c>
      <c r="S61" s="59" t="str">
        <f>IF($O61="","",IF(NOT(ISBLANK(INDEX('Courses-Degrees'!$B:$H,MATCH($O61,'Courses-Degrees'!$B:$B,0),COLUMN()-COLUMN($O61)+2))),"X",""))</f>
        <v>X</v>
      </c>
      <c r="T61" s="59" t="str">
        <f>IF($O61="","",IF(NOT(ISBLANK(INDEX('Courses-Degrees'!$B:$H,MATCH($O61,'Courses-Degrees'!$B:$B,0),COLUMN()-COLUMN($O61)+2))),"X",""))</f>
        <v>X</v>
      </c>
      <c r="U61" t="s">
        <v>158</v>
      </c>
    </row>
    <row r="62" spans="1:21" x14ac:dyDescent="0.25">
      <c r="B62" s="18" t="s">
        <v>23</v>
      </c>
      <c r="C62" s="96"/>
      <c r="D62" s="23">
        <f>IF(ISBLANK(C62),0,IF(C62="-----",0,IF(RIGHT(C62)=")",VLOOKUP(LEFT(RIGHT(C62,LEN(C62)-1),LEN(C62)-2),'Courses-Degrees'!$B$6:$C$117,2,FALSE),VLOOKUP(C62,'Courses-Degrees'!$B$6:$C$117,2,FALSE))))</f>
        <v>0</v>
      </c>
      <c r="E62" s="20" t="s">
        <v>23</v>
      </c>
      <c r="F62" s="96"/>
      <c r="G62" s="23">
        <f>IF(ISBLANK(F62),0,IF(F62="-----",0,IF(RIGHT(F62)=")",VLOOKUP(LEFT(RIGHT(F62,LEN(F62)-1),LEN(F62)-2),'Courses-Degrees'!$B$6:$C$117,2,FALSE),VLOOKUP(F62,'Courses-Degrees'!$B$6:$C$117,2,FALSE))))</f>
        <v>0</v>
      </c>
      <c r="H62" s="21" t="s">
        <v>23</v>
      </c>
      <c r="I62" s="96"/>
      <c r="J62" s="23">
        <f>IF(ISBLANK(I62),0,IF(I62="-----",0,IF(RIGHT(I62)=")",VLOOKUP(LEFT(RIGHT(I62,LEN(I62)-1),LEN(I62)-2),'Courses-Degrees'!$B$6:$C$117,2,FALSE),VLOOKUP(I62,'Courses-Degrees'!$B$6:$C$117,2,FALSE))))</f>
        <v>0</v>
      </c>
      <c r="K62" s="20" t="s">
        <v>23</v>
      </c>
      <c r="L62" s="96"/>
      <c r="M62" s="24">
        <f>IF(ISBLANK(L62),0,IF(L62="-----",0,IF(RIGHT(L62)=")",VLOOKUP(LEFT(RIGHT(L62,LEN(L62)-1),LEN(L62)-2),'Courses-Degrees'!$B$6:$C$117,2,FALSE),VLOOKUP(L62,'Courses-Degrees'!$B$6:$C$117,2,FALSE))))</f>
        <v>0</v>
      </c>
      <c r="O62" s="64" t="str">
        <f>IF((ROW()-ROW(O$57))&lt;(MATCH("Z",'Courses-Degrees'!A:A,0)-MATCH("Y",'Courses-Degrees'!A:A,0)),INDEX('Courses-Degrees'!B:B,MATCH("Y",'Courses-Degrees'!A:A,0)+ROW()-ROW(O$57)),"")</f>
        <v>Math 312</v>
      </c>
      <c r="P62" s="59" t="str">
        <f>IF($O62="","",IF(NOT(ISBLANK(INDEX('Courses-Degrees'!$B:$H,MATCH($O62,'Courses-Degrees'!$B:$B,0),COLUMN()-COLUMN($O62)+2))),"X",""))</f>
        <v>X</v>
      </c>
      <c r="Q62" s="59" t="str">
        <f>IF($O62="","",IF(NOT(ISBLANK(INDEX('Courses-Degrees'!$B:$H,MATCH($O62,'Courses-Degrees'!$B:$B,0),COLUMN()-COLUMN($O62)+2))),"X",""))</f>
        <v>X</v>
      </c>
      <c r="R62" s="59" t="str">
        <f>IF($O62="","",IF(NOT(ISBLANK(INDEX('Courses-Degrees'!$B:$H,MATCH($O62,'Courses-Degrees'!$B:$B,0),COLUMN()-COLUMN($O62)+2))),"X",""))</f>
        <v>X</v>
      </c>
      <c r="S62" s="59" t="str">
        <f>IF($O62="","",IF(NOT(ISBLANK(INDEX('Courses-Degrees'!$B:$H,MATCH($O62,'Courses-Degrees'!$B:$B,0),COLUMN()-COLUMN($O62)+2))),"X",""))</f>
        <v>X</v>
      </c>
      <c r="T62" s="59" t="str">
        <f>IF($O62="","",IF(NOT(ISBLANK(INDEX('Courses-Degrees'!$B:$H,MATCH($O62,'Courses-Degrees'!$B:$B,0),COLUMN()-COLUMN($O62)+2))),"X",""))</f>
        <v>X</v>
      </c>
      <c r="U62" t="s">
        <v>159</v>
      </c>
    </row>
    <row r="63" spans="1:21" x14ac:dyDescent="0.25">
      <c r="B63" s="18" t="s">
        <v>23</v>
      </c>
      <c r="C63" s="96"/>
      <c r="D63" s="23">
        <f>IF(ISBLANK(C63),0,IF(C63="-----",0,IF(RIGHT(C63)=")",VLOOKUP(LEFT(RIGHT(C63,LEN(C63)-1),LEN(C63)-2),'Courses-Degrees'!$B$6:$C$117,2,FALSE),VLOOKUP(C63,'Courses-Degrees'!$B$6:$C$117,2,FALSE))))</f>
        <v>0</v>
      </c>
      <c r="E63" s="20" t="s">
        <v>23</v>
      </c>
      <c r="F63" s="96"/>
      <c r="G63" s="23">
        <f>IF(ISBLANK(F63),0,IF(F63="-----",0,IF(RIGHT(F63)=")",VLOOKUP(LEFT(RIGHT(F63,LEN(F63)-1),LEN(F63)-2),'Courses-Degrees'!$B$6:$C$117,2,FALSE),VLOOKUP(F63,'Courses-Degrees'!$B$6:$C$117,2,FALSE))))</f>
        <v>0</v>
      </c>
      <c r="H63" s="21" t="s">
        <v>23</v>
      </c>
      <c r="I63" s="96"/>
      <c r="J63" s="23">
        <f>IF(ISBLANK(I63),0,IF(I63="-----",0,IF(RIGHT(I63)=")",VLOOKUP(LEFT(RIGHT(I63,LEN(I63)-1),LEN(I63)-2),'Courses-Degrees'!$B$6:$C$117,2,FALSE),VLOOKUP(I63,'Courses-Degrees'!$B$6:$C$117,2,FALSE))))</f>
        <v>0</v>
      </c>
      <c r="K63" s="20" t="s">
        <v>23</v>
      </c>
      <c r="L63" s="96"/>
      <c r="M63" s="24">
        <f>IF(ISBLANK(L63),0,IF(L63="-----",0,IF(RIGHT(L63)=")",VLOOKUP(LEFT(RIGHT(L63,LEN(L63)-1),LEN(L63)-2),'Courses-Degrees'!$B$6:$C$117,2,FALSE),VLOOKUP(L63,'Courses-Degrees'!$B$6:$C$117,2,FALSE))))</f>
        <v>0</v>
      </c>
      <c r="O63" s="64" t="str">
        <f>IF((ROW()-ROW(O$57))&lt;(MATCH("Z",'Courses-Degrees'!A:A,0)-MATCH("Y",'Courses-Degrees'!A:A,0)),INDEX('Courses-Degrees'!B:B,MATCH("Y",'Courses-Degrees'!A:A,0)+ROW()-ROW(O$57)),"")</f>
        <v>Math 331</v>
      </c>
      <c r="P63" s="59" t="str">
        <f>IF($O63="","",IF(NOT(ISBLANK(INDEX('Courses-Degrees'!$B:$H,MATCH($O63,'Courses-Degrees'!$B:$B,0),COLUMN()-COLUMN($O63)+2))),"X",""))</f>
        <v>X</v>
      </c>
      <c r="Q63" s="59" t="str">
        <f>IF($O63="","",IF(NOT(ISBLANK(INDEX('Courses-Degrees'!$B:$H,MATCH($O63,'Courses-Degrees'!$B:$B,0),COLUMN()-COLUMN($O63)+2))),"X",""))</f>
        <v>X</v>
      </c>
      <c r="R63" s="59" t="str">
        <f>IF($O63="","",IF(NOT(ISBLANK(INDEX('Courses-Degrees'!$B:$H,MATCH($O63,'Courses-Degrees'!$B:$B,0),COLUMN()-COLUMN($O63)+2))),"X",""))</f>
        <v>X</v>
      </c>
      <c r="S63" s="59" t="str">
        <f>IF($O63="","",IF(NOT(ISBLANK(INDEX('Courses-Degrees'!$B:$H,MATCH($O63,'Courses-Degrees'!$B:$B,0),COLUMN()-COLUMN($O63)+2))),"X",""))</f>
        <v>X</v>
      </c>
      <c r="T63" s="59" t="str">
        <f>IF($O63="","",IF(NOT(ISBLANK(INDEX('Courses-Degrees'!$B:$H,MATCH($O63,'Courses-Degrees'!$B:$B,0),COLUMN()-COLUMN($O63)+2))),"X",""))</f>
        <v>X</v>
      </c>
      <c r="U63" t="s">
        <v>160</v>
      </c>
    </row>
    <row r="64" spans="1:21" x14ac:dyDescent="0.25">
      <c r="B64" s="18" t="s">
        <v>23</v>
      </c>
      <c r="C64" s="96"/>
      <c r="D64" s="23">
        <f>IF(ISBLANK(C64),0,IF(C64="-----",0,IF(RIGHT(C64)=")",VLOOKUP(LEFT(RIGHT(C64,LEN(C64)-1),LEN(C64)-2),'Courses-Degrees'!$B$6:$C$117,2,FALSE),VLOOKUP(C64,'Courses-Degrees'!$B$6:$C$117,2,FALSE))))</f>
        <v>0</v>
      </c>
      <c r="E64" s="20" t="s">
        <v>23</v>
      </c>
      <c r="F64" s="96"/>
      <c r="G64" s="23">
        <f>IF(ISBLANK(F64),0,IF(F64="-----",0,IF(RIGHT(F64)=")",VLOOKUP(LEFT(RIGHT(F64,LEN(F64)-1),LEN(F64)-2),'Courses-Degrees'!$B$6:$C$117,2,FALSE),VLOOKUP(F64,'Courses-Degrees'!$B$6:$C$117,2,FALSE))))</f>
        <v>0</v>
      </c>
      <c r="H64" s="21" t="s">
        <v>23</v>
      </c>
      <c r="I64" s="96"/>
      <c r="J64" s="23">
        <f>IF(ISBLANK(I64),0,IF(I64="-----",0,IF(RIGHT(I64)=")",VLOOKUP(LEFT(RIGHT(I64,LEN(I64)-1),LEN(I64)-2),'Courses-Degrees'!$B$6:$C$117,2,FALSE),VLOOKUP(I64,'Courses-Degrees'!$B$6:$C$117,2,FALSE))))</f>
        <v>0</v>
      </c>
      <c r="K64" s="20" t="s">
        <v>23</v>
      </c>
      <c r="L64" s="96"/>
      <c r="M64" s="24">
        <f>IF(ISBLANK(L64),0,IF(L64="-----",0,IF(RIGHT(L64)=")",VLOOKUP(LEFT(RIGHT(L64,LEN(L64)-1),LEN(L64)-2),'Courses-Degrees'!$B$6:$C$117,2,FALSE),VLOOKUP(L64,'Courses-Degrees'!$B$6:$C$117,2,FALSE))))</f>
        <v>0</v>
      </c>
      <c r="O64" s="64" t="str">
        <f>IF((ROW()-ROW(O$57))&lt;(MATCH("Z",'Courses-Degrees'!A:A,0)-MATCH("Y",'Courses-Degrees'!A:A,0)),INDEX('Courses-Degrees'!B:B,MATCH("Y",'Courses-Degrees'!A:A,0)+ROW()-ROW(O$57)),"")</f>
        <v>Math 341</v>
      </c>
      <c r="P64" s="59" t="str">
        <f>IF($O64="","",IF(NOT(ISBLANK(INDEX('Courses-Degrees'!$B:$H,MATCH($O64,'Courses-Degrees'!$B:$B,0),COLUMN()-COLUMN($O64)+2))),"X",""))</f>
        <v>X</v>
      </c>
      <c r="Q64" s="59" t="str">
        <f>IF($O64="","",IF(NOT(ISBLANK(INDEX('Courses-Degrees'!$B:$H,MATCH($O64,'Courses-Degrees'!$B:$B,0),COLUMN()-COLUMN($O64)+2))),"X",""))</f>
        <v>X</v>
      </c>
      <c r="R64" s="59" t="str">
        <f>IF($O64="","",IF(NOT(ISBLANK(INDEX('Courses-Degrees'!$B:$H,MATCH($O64,'Courses-Degrees'!$B:$B,0),COLUMN()-COLUMN($O64)+2))),"X",""))</f>
        <v>X</v>
      </c>
      <c r="S64" s="59" t="str">
        <f>IF($O64="","",IF(NOT(ISBLANK(INDEX('Courses-Degrees'!$B:$H,MATCH($O64,'Courses-Degrees'!$B:$B,0),COLUMN()-COLUMN($O64)+2))),"X",""))</f>
        <v>X</v>
      </c>
      <c r="T64" s="59" t="str">
        <f>IF($O64="","",IF(NOT(ISBLANK(INDEX('Courses-Degrees'!$B:$H,MATCH($O64,'Courses-Degrees'!$B:$B,0),COLUMN()-COLUMN($O64)+2))),"X",""))</f>
        <v>X</v>
      </c>
      <c r="U64" t="s">
        <v>161</v>
      </c>
    </row>
    <row r="65" spans="2:21" ht="15.75" thickBot="1" x14ac:dyDescent="0.3">
      <c r="B65" s="25" t="s">
        <v>23</v>
      </c>
      <c r="C65" s="97"/>
      <c r="D65" s="26">
        <f>IF(ISBLANK(C65),0,IF(C65="-----",0,IF(RIGHT(C65)=")",VLOOKUP(LEFT(RIGHT(C65,LEN(C65)-1),LEN(C65)-2),'Courses-Degrees'!$B$6:$C$117,2,FALSE),VLOOKUP(C65,'Courses-Degrees'!$B$6:$C$117,2,FALSE))))</f>
        <v>0</v>
      </c>
      <c r="E65" s="27" t="s">
        <v>23</v>
      </c>
      <c r="F65" s="97"/>
      <c r="G65" s="26">
        <f>IF(ISBLANK(F65),0,IF(F65="-----",0,IF(RIGHT(F65)=")",VLOOKUP(LEFT(RIGHT(F65,LEN(F65)-1),LEN(F65)-2),'Courses-Degrees'!$B$6:$C$117,2,FALSE),VLOOKUP(F65,'Courses-Degrees'!$B$6:$C$117,2,FALSE))))</f>
        <v>0</v>
      </c>
      <c r="H65" s="28" t="s">
        <v>23</v>
      </c>
      <c r="I65" s="97"/>
      <c r="J65" s="26">
        <f>IF(ISBLANK(I65),0,IF(I65="-----",0,IF(RIGHT(I65)=")",VLOOKUP(LEFT(RIGHT(I65,LEN(I65)-1),LEN(I65)-2),'Courses-Degrees'!$B$6:$C$117,2,FALSE),VLOOKUP(I65,'Courses-Degrees'!$B$6:$C$117,2,FALSE))))</f>
        <v>0</v>
      </c>
      <c r="K65" s="27" t="s">
        <v>23</v>
      </c>
      <c r="L65" s="97"/>
      <c r="M65" s="29">
        <f>IF(ISBLANK(L65),0,IF(L65="-----",0,IF(RIGHT(L65)=")",VLOOKUP(LEFT(RIGHT(L65,LEN(L65)-1),LEN(L65)-2),'Courses-Degrees'!$B$6:$C$117,2,FALSE),VLOOKUP(L65,'Courses-Degrees'!$B$6:$C$117,2,FALSE))))</f>
        <v>0</v>
      </c>
      <c r="O65" s="64" t="str">
        <f>IF((ROW()-ROW(O$57))&lt;(MATCH("Z",'Courses-Degrees'!A:A,0)-MATCH("Y",'Courses-Degrees'!A:A,0)),INDEX('Courses-Degrees'!B:B,MATCH("Y",'Courses-Degrees'!A:A,0)+ROW()-ROW(O$57)),"")</f>
        <v>Math 342</v>
      </c>
      <c r="P65" s="59" t="str">
        <f>IF($O65="","",IF(NOT(ISBLANK(INDEX('Courses-Degrees'!$B:$H,MATCH($O65,'Courses-Degrees'!$B:$B,0),COLUMN()-COLUMN($O65)+2))),"X",""))</f>
        <v>X</v>
      </c>
      <c r="Q65" s="59" t="str">
        <f>IF($O65="","",IF(NOT(ISBLANK(INDEX('Courses-Degrees'!$B:$H,MATCH($O65,'Courses-Degrees'!$B:$B,0),COLUMN()-COLUMN($O65)+2))),"X",""))</f>
        <v>X</v>
      </c>
      <c r="R65" s="59" t="str">
        <f>IF($O65="","",IF(NOT(ISBLANK(INDEX('Courses-Degrees'!$B:$H,MATCH($O65,'Courses-Degrees'!$B:$B,0),COLUMN()-COLUMN($O65)+2))),"X",""))</f>
        <v>X</v>
      </c>
      <c r="S65" s="59" t="str">
        <f>IF($O65="","",IF(NOT(ISBLANK(INDEX('Courses-Degrees'!$B:$H,MATCH($O65,'Courses-Degrees'!$B:$B,0),COLUMN()-COLUMN($O65)+2))),"X",""))</f>
        <v>X</v>
      </c>
      <c r="T65" s="59" t="str">
        <f>IF($O65="","",IF(NOT(ISBLANK(INDEX('Courses-Degrees'!$B:$H,MATCH($O65,'Courses-Degrees'!$B:$B,0),COLUMN()-COLUMN($O65)+2))),"X",""))</f>
        <v>X</v>
      </c>
      <c r="U65" t="s">
        <v>313</v>
      </c>
    </row>
    <row r="66" spans="2:21" ht="16.5" thickTop="1" thickBot="1" x14ac:dyDescent="0.3">
      <c r="O66" s="64" t="str">
        <f>IF((ROW()-ROW(O$57))&lt;(MATCH("Z",'Courses-Degrees'!A:A,0)-MATCH("Y",'Courses-Degrees'!A:A,0)),INDEX('Courses-Degrees'!B:B,MATCH("Y",'Courses-Degrees'!A:A,0)+ROW()-ROW(O$57)),"")</f>
        <v>Math 343</v>
      </c>
      <c r="P66" s="59" t="str">
        <f>IF($O66="","",IF(NOT(ISBLANK(INDEX('Courses-Degrees'!$B:$H,MATCH($O66,'Courses-Degrees'!$B:$B,0),COLUMN()-COLUMN($O66)+2))),"X",""))</f>
        <v/>
      </c>
      <c r="Q66" s="59" t="str">
        <f>IF($O66="","",IF(NOT(ISBLANK(INDEX('Courses-Degrees'!$B:$H,MATCH($O66,'Courses-Degrees'!$B:$B,0),COLUMN()-COLUMN($O66)+2))),"X",""))</f>
        <v/>
      </c>
      <c r="R66" s="59" t="str">
        <f>IF($O66="","",IF(NOT(ISBLANK(INDEX('Courses-Degrees'!$B:$H,MATCH($O66,'Courses-Degrees'!$B:$B,0),COLUMN()-COLUMN($O66)+2))),"X",""))</f>
        <v>X</v>
      </c>
      <c r="S66" s="59" t="str">
        <f>IF($O66="","",IF(NOT(ISBLANK(INDEX('Courses-Degrees'!$B:$H,MATCH($O66,'Courses-Degrees'!$B:$B,0),COLUMN()-COLUMN($O66)+2))),"X",""))</f>
        <v/>
      </c>
      <c r="T66" s="59" t="str">
        <f>IF($O66="","",IF(NOT(ISBLANK(INDEX('Courses-Degrees'!$B:$H,MATCH($O66,'Courses-Degrees'!$B:$B,0),COLUMN()-COLUMN($O66)+2))),"X",""))</f>
        <v/>
      </c>
      <c r="U66" t="s">
        <v>314</v>
      </c>
    </row>
    <row r="67" spans="2:21" ht="15.75" thickTop="1" x14ac:dyDescent="0.25">
      <c r="B67" s="11" t="s">
        <v>21</v>
      </c>
      <c r="C67" s="58" t="str">
        <f>"Fall "&amp;$G$47+2</f>
        <v>Fall 2022</v>
      </c>
      <c r="D67" s="12" t="s">
        <v>22</v>
      </c>
      <c r="E67" s="13" t="s">
        <v>21</v>
      </c>
      <c r="F67" s="14" t="str">
        <f>"Winter "&amp;$G$47+3</f>
        <v>Winter 2023</v>
      </c>
      <c r="G67" s="15" t="s">
        <v>22</v>
      </c>
      <c r="H67" s="16" t="s">
        <v>21</v>
      </c>
      <c r="I67" s="14" t="str">
        <f>"Spring "&amp;$G$47+3</f>
        <v>Spring 2023</v>
      </c>
      <c r="J67" s="12" t="s">
        <v>22</v>
      </c>
      <c r="K67" s="13" t="s">
        <v>21</v>
      </c>
      <c r="L67" s="14" t="str">
        <f>"Summer "&amp;$G$47+3</f>
        <v>Summer 2023</v>
      </c>
      <c r="M67" s="17" t="s">
        <v>22</v>
      </c>
      <c r="O67" s="64" t="str">
        <f>IF((ROW()-ROW(O$57))&lt;(MATCH("Z",'Courses-Degrees'!A:A,0)-MATCH("Y",'Courses-Degrees'!A:A,0)),INDEX('Courses-Degrees'!B:B,MATCH("Y",'Courses-Degrees'!A:A,0)+ROW()-ROW(O$57)),"")</f>
        <v>Math 344</v>
      </c>
      <c r="P67" s="59" t="str">
        <f>IF($O67="","",IF(NOT(ISBLANK(INDEX('Courses-Degrees'!$B:$H,MATCH($O67,'Courses-Degrees'!$B:$B,0),COLUMN()-COLUMN($O67)+2))),"X",""))</f>
        <v/>
      </c>
      <c r="Q67" s="59" t="str">
        <f>IF($O67="","",IF(NOT(ISBLANK(INDEX('Courses-Degrees'!$B:$H,MATCH($O67,'Courses-Degrees'!$B:$B,0),COLUMN()-COLUMN($O67)+2))),"X",""))</f>
        <v/>
      </c>
      <c r="R67" s="59" t="str">
        <f>IF($O67="","",IF(NOT(ISBLANK(INDEX('Courses-Degrees'!$B:$H,MATCH($O67,'Courses-Degrees'!$B:$B,0),COLUMN()-COLUMN($O67)+2))),"X",""))</f>
        <v/>
      </c>
      <c r="S67" s="59" t="str">
        <f>IF($O67="","",IF(NOT(ISBLANK(INDEX('Courses-Degrees'!$B:$H,MATCH($O67,'Courses-Degrees'!$B:$B,0),COLUMN()-COLUMN($O67)+2))),"X",""))</f>
        <v/>
      </c>
      <c r="T67" s="59" t="str">
        <f>IF($O67="","",IF(NOT(ISBLANK(INDEX('Courses-Degrees'!$B:$H,MATCH($O67,'Courses-Degrees'!$B:$B,0),COLUMN()-COLUMN($O67)+2))),"X",""))</f>
        <v/>
      </c>
      <c r="U67" t="s">
        <v>315</v>
      </c>
    </row>
    <row r="68" spans="2:21" x14ac:dyDescent="0.25">
      <c r="B68" s="18" t="s">
        <v>23</v>
      </c>
      <c r="C68" s="96"/>
      <c r="D68" s="19">
        <f>IF(ISBLANK(C68),0,IF(C68="-----",0,IF(RIGHT(C68)=")",VLOOKUP(LEFT(RIGHT(C68,LEN(C68)-1),LEN(C68)-2),'Courses-Degrees'!$B$6:$C$117,2,FALSE),VLOOKUP(C68,'Courses-Degrees'!$B$6:$C$117,2,FALSE))))</f>
        <v>0</v>
      </c>
      <c r="E68" s="20" t="s">
        <v>23</v>
      </c>
      <c r="F68" s="96"/>
      <c r="G68" s="19">
        <f>IF(ISBLANK(F68),0,IF(F68="-----",0,IF(RIGHT(F68)=")",VLOOKUP(LEFT(RIGHT(F68,LEN(F68)-1),LEN(F68)-2),'Courses-Degrees'!$B$6:$C$117,2,FALSE),VLOOKUP(F68,'Courses-Degrees'!$B$6:$C$117,2,FALSE))))</f>
        <v>0</v>
      </c>
      <c r="H68" s="21" t="s">
        <v>23</v>
      </c>
      <c r="I68" s="96"/>
      <c r="J68" s="19">
        <f>IF(ISBLANK(I68),0,IF(I68="-----",0,IF(RIGHT(I68)=")",VLOOKUP(LEFT(RIGHT(I68,LEN(I68)-1),LEN(I68)-2),'Courses-Degrees'!$B$6:$C$117,2,FALSE),VLOOKUP(I68,'Courses-Degrees'!$B$6:$C$117,2,FALSE))))</f>
        <v>0</v>
      </c>
      <c r="K68" s="20" t="s">
        <v>23</v>
      </c>
      <c r="L68" s="96"/>
      <c r="M68" s="22">
        <f>IF(ISBLANK(L68),0,IF(L68="-----",0,IF(RIGHT(L68)=")",VLOOKUP(LEFT(RIGHT(L68,LEN(L68)-1),LEN(L68)-2),'Courses-Degrees'!$B$6:$C$117,2,FALSE),VLOOKUP(L68,'Courses-Degrees'!$B$6:$C$117,2,FALSE))))</f>
        <v>0</v>
      </c>
      <c r="O68" s="64" t="str">
        <f>IF((ROW()-ROW(O$57))&lt;(MATCH("Z",'Courses-Degrees'!A:A,0)-MATCH("Y",'Courses-Degrees'!A:A,0)),INDEX('Courses-Degrees'!B:B,MATCH("Y",'Courses-Degrees'!A:A,0)+ROW()-ROW(O$57)),"")</f>
        <v>Math 345</v>
      </c>
      <c r="P68" s="59" t="str">
        <f>IF($O68="","",IF(NOT(ISBLANK(INDEX('Courses-Degrees'!$B:$H,MATCH($O68,'Courses-Degrees'!$B:$B,0),COLUMN()-COLUMN($O68)+2))),"X",""))</f>
        <v>X</v>
      </c>
      <c r="Q68" s="59" t="str">
        <f>IF($O68="","",IF(NOT(ISBLANK(INDEX('Courses-Degrees'!$B:$H,MATCH($O68,'Courses-Degrees'!$B:$B,0),COLUMN()-COLUMN($O68)+2))),"X",""))</f>
        <v>X</v>
      </c>
      <c r="R68" s="59" t="str">
        <f>IF($O68="","",IF(NOT(ISBLANK(INDEX('Courses-Degrees'!$B:$H,MATCH($O68,'Courses-Degrees'!$B:$B,0),COLUMN()-COLUMN($O68)+2))),"X",""))</f>
        <v>X</v>
      </c>
      <c r="S68" s="59" t="str">
        <f>IF($O68="","",IF(NOT(ISBLANK(INDEX('Courses-Degrees'!$B:$H,MATCH($O68,'Courses-Degrees'!$B:$B,0),COLUMN()-COLUMN($O68)+2))),"X",""))</f>
        <v/>
      </c>
      <c r="T68" s="59" t="str">
        <f>IF($O68="","",IF(NOT(ISBLANK(INDEX('Courses-Degrees'!$B:$H,MATCH($O68,'Courses-Degrees'!$B:$B,0),COLUMN()-COLUMN($O68)+2))),"X",""))</f>
        <v/>
      </c>
      <c r="U68" t="s">
        <v>316</v>
      </c>
    </row>
    <row r="69" spans="2:21" x14ac:dyDescent="0.25">
      <c r="B69" s="18" t="s">
        <v>23</v>
      </c>
      <c r="C69" s="96"/>
      <c r="D69" s="23">
        <f>IF(ISBLANK(C69),0,IF(C69="-----",0,IF(RIGHT(C69)=")",VLOOKUP(LEFT(RIGHT(C69,LEN(C69)-1),LEN(C69)-2),'Courses-Degrees'!$B$6:$C$117,2,FALSE),VLOOKUP(C69,'Courses-Degrees'!$B$6:$C$117,2,FALSE))))</f>
        <v>0</v>
      </c>
      <c r="E69" s="20" t="s">
        <v>23</v>
      </c>
      <c r="F69" s="96"/>
      <c r="G69" s="23">
        <f>IF(ISBLANK(F69),0,IF(F69="-----",0,IF(RIGHT(F69)=")",VLOOKUP(LEFT(RIGHT(F69,LEN(F69)-1),LEN(F69)-2),'Courses-Degrees'!$B$6:$C$117,2,FALSE),VLOOKUP(F69,'Courses-Degrees'!$B$6:$C$117,2,FALSE))))</f>
        <v>0</v>
      </c>
      <c r="H69" s="21" t="s">
        <v>23</v>
      </c>
      <c r="I69" s="96"/>
      <c r="J69" s="23">
        <f>IF(ISBLANK(I69),0,IF(I69="-----",0,IF(RIGHT(I69)=")",VLOOKUP(LEFT(RIGHT(I69,LEN(I69)-1),LEN(I69)-2),'Courses-Degrees'!$B$6:$C$117,2,FALSE),VLOOKUP(I69,'Courses-Degrees'!$B$6:$C$117,2,FALSE))))</f>
        <v>0</v>
      </c>
      <c r="K69" s="20" t="s">
        <v>23</v>
      </c>
      <c r="L69" s="96"/>
      <c r="M69" s="24">
        <f>IF(ISBLANK(L69),0,IF(L69="-----",0,IF(RIGHT(L69)=")",VLOOKUP(LEFT(RIGHT(L69,LEN(L69)-1),LEN(L69)-2),'Courses-Degrees'!$B$6:$C$117,2,FALSE),VLOOKUP(L69,'Courses-Degrees'!$B$6:$C$117,2,FALSE))))</f>
        <v>0</v>
      </c>
      <c r="O69" s="64" t="str">
        <f>IF((ROW()-ROW(O$57))&lt;(MATCH("Z",'Courses-Degrees'!A:A,0)-MATCH("Y",'Courses-Degrees'!A:A,0)),INDEX('Courses-Degrees'!B:B,MATCH("Y",'Courses-Degrees'!A:A,0)+ROW()-ROW(O$57)),"")</f>
        <v>Math 360</v>
      </c>
      <c r="P69" s="59" t="str">
        <f>IF($O69="","",IF(NOT(ISBLANK(INDEX('Courses-Degrees'!$B:$H,MATCH($O69,'Courses-Degrees'!$B:$B,0),COLUMN()-COLUMN($O69)+2))),"X",""))</f>
        <v>X</v>
      </c>
      <c r="Q69" s="59" t="str">
        <f>IF($O69="","",IF(NOT(ISBLANK(INDEX('Courses-Degrees'!$B:$H,MATCH($O69,'Courses-Degrees'!$B:$B,0),COLUMN()-COLUMN($O69)+2))),"X",""))</f>
        <v/>
      </c>
      <c r="R69" s="59" t="str">
        <f>IF($O69="","",IF(NOT(ISBLANK(INDEX('Courses-Degrees'!$B:$H,MATCH($O69,'Courses-Degrees'!$B:$B,0),COLUMN()-COLUMN($O69)+2))),"X",""))</f>
        <v/>
      </c>
      <c r="S69" s="59" t="str">
        <f>IF($O69="","",IF(NOT(ISBLANK(INDEX('Courses-Degrees'!$B:$H,MATCH($O69,'Courses-Degrees'!$B:$B,0),COLUMN()-COLUMN($O69)+2))),"X",""))</f>
        <v/>
      </c>
      <c r="T69" s="59" t="str">
        <f>IF($O69="","",IF(NOT(ISBLANK(INDEX('Courses-Degrees'!$B:$H,MATCH($O69,'Courses-Degrees'!$B:$B,0),COLUMN()-COLUMN($O69)+2))),"X",""))</f>
        <v/>
      </c>
      <c r="U69" t="s">
        <v>162</v>
      </c>
    </row>
    <row r="70" spans="2:21" x14ac:dyDescent="0.25">
      <c r="B70" s="18" t="s">
        <v>23</v>
      </c>
      <c r="C70" s="96"/>
      <c r="D70" s="23">
        <f>IF(ISBLANK(C70),0,IF(C70="-----",0,IF(RIGHT(C70)=")",VLOOKUP(LEFT(RIGHT(C70,LEN(C70)-1),LEN(C70)-2),'Courses-Degrees'!$B$6:$C$117,2,FALSE),VLOOKUP(C70,'Courses-Degrees'!$B$6:$C$117,2,FALSE))))</f>
        <v>0</v>
      </c>
      <c r="E70" s="20" t="s">
        <v>23</v>
      </c>
      <c r="F70" s="96"/>
      <c r="G70" s="23">
        <f>IF(ISBLANK(F70),0,IF(F70="-----",0,IF(RIGHT(F70)=")",VLOOKUP(LEFT(RIGHT(F70,LEN(F70)-1),LEN(F70)-2),'Courses-Degrees'!$B$6:$C$117,2,FALSE),VLOOKUP(F70,'Courses-Degrees'!$B$6:$C$117,2,FALSE))))</f>
        <v>0</v>
      </c>
      <c r="H70" s="21" t="s">
        <v>23</v>
      </c>
      <c r="I70" s="96"/>
      <c r="J70" s="23">
        <f>IF(ISBLANK(I70),0,IF(I70="-----",0,IF(RIGHT(I70)=")",VLOOKUP(LEFT(RIGHT(I70,LEN(I70)-1),LEN(I70)-2),'Courses-Degrees'!$B$6:$C$117,2,FALSE),VLOOKUP(I70,'Courses-Degrees'!$B$6:$C$117,2,FALSE))))</f>
        <v>0</v>
      </c>
      <c r="K70" s="20" t="s">
        <v>23</v>
      </c>
      <c r="L70" s="96"/>
      <c r="M70" s="24">
        <f>IF(ISBLANK(L70),0,IF(L70="-----",0,IF(RIGHT(L70)=")",VLOOKUP(LEFT(RIGHT(L70,LEN(L70)-1),LEN(L70)-2),'Courses-Degrees'!$B$6:$C$117,2,FALSE),VLOOKUP(L70,'Courses-Degrees'!$B$6:$C$117,2,FALSE))))</f>
        <v>0</v>
      </c>
      <c r="O70" s="64" t="str">
        <f>IF((ROW()-ROW(O$57))&lt;(MATCH("Z",'Courses-Degrees'!A:A,0)-MATCH("Y",'Courses-Degrees'!A:A,0)),INDEX('Courses-Degrees'!B:B,MATCH("Y",'Courses-Degrees'!A:A,0)+ROW()-ROW(O$57)),"")</f>
        <v>Math 381</v>
      </c>
      <c r="P70" s="59" t="str">
        <f>IF($O70="","",IF(NOT(ISBLANK(INDEX('Courses-Degrees'!$B:$H,MATCH($O70,'Courses-Degrees'!$B:$B,0),COLUMN()-COLUMN($O70)+2))),"X",""))</f>
        <v>X</v>
      </c>
      <c r="Q70" s="59" t="str">
        <f>IF($O70="","",IF(NOT(ISBLANK(INDEX('Courses-Degrees'!$B:$H,MATCH($O70,'Courses-Degrees'!$B:$B,0),COLUMN()-COLUMN($O70)+2))),"X",""))</f>
        <v>X</v>
      </c>
      <c r="R70" s="59" t="str">
        <f>IF($O70="","",IF(NOT(ISBLANK(INDEX('Courses-Degrees'!$B:$H,MATCH($O70,'Courses-Degrees'!$B:$B,0),COLUMN()-COLUMN($O70)+2))),"X",""))</f>
        <v>X</v>
      </c>
      <c r="S70" s="59" t="str">
        <f>IF($O70="","",IF(NOT(ISBLANK(INDEX('Courses-Degrees'!$B:$H,MATCH($O70,'Courses-Degrees'!$B:$B,0),COLUMN()-COLUMN($O70)+2))),"X",""))</f>
        <v>X</v>
      </c>
      <c r="T70" s="59" t="str">
        <f>IF($O70="","",IF(NOT(ISBLANK(INDEX('Courses-Degrees'!$B:$H,MATCH($O70,'Courses-Degrees'!$B:$B,0),COLUMN()-COLUMN($O70)+2))),"X",""))</f>
        <v>X</v>
      </c>
      <c r="U70" t="s">
        <v>163</v>
      </c>
    </row>
    <row r="71" spans="2:21" x14ac:dyDescent="0.25">
      <c r="B71" s="18" t="s">
        <v>23</v>
      </c>
      <c r="C71" s="96"/>
      <c r="D71" s="23">
        <f>IF(ISBLANK(C71),0,IF(C71="-----",0,IF(RIGHT(C71)=")",VLOOKUP(LEFT(RIGHT(C71,LEN(C71)-1),LEN(C71)-2),'Courses-Degrees'!$B$6:$C$117,2,FALSE),VLOOKUP(C71,'Courses-Degrees'!$B$6:$C$117,2,FALSE))))</f>
        <v>0</v>
      </c>
      <c r="E71" s="20" t="s">
        <v>23</v>
      </c>
      <c r="F71" s="96"/>
      <c r="G71" s="23">
        <f>IF(ISBLANK(F71),0,IF(F71="-----",0,IF(RIGHT(F71)=")",VLOOKUP(LEFT(RIGHT(F71,LEN(F71)-1),LEN(F71)-2),'Courses-Degrees'!$B$6:$C$117,2,FALSE),VLOOKUP(F71,'Courses-Degrees'!$B$6:$C$117,2,FALSE))))</f>
        <v>0</v>
      </c>
      <c r="H71" s="21" t="s">
        <v>23</v>
      </c>
      <c r="I71" s="96"/>
      <c r="J71" s="23">
        <f>IF(ISBLANK(I71),0,IF(I71="-----",0,IF(RIGHT(I71)=")",VLOOKUP(LEFT(RIGHT(I71,LEN(I71)-1),LEN(I71)-2),'Courses-Degrees'!$B$6:$C$117,2,FALSE),VLOOKUP(I71,'Courses-Degrees'!$B$6:$C$117,2,FALSE))))</f>
        <v>0</v>
      </c>
      <c r="K71" s="20" t="s">
        <v>23</v>
      </c>
      <c r="L71" s="96"/>
      <c r="M71" s="24">
        <f>IF(ISBLANK(L71),0,IF(L71="-----",0,IF(RIGHT(L71)=")",VLOOKUP(LEFT(RIGHT(L71,LEN(L71)-1),LEN(L71)-2),'Courses-Degrees'!$B$6:$C$117,2,FALSE),VLOOKUP(L71,'Courses-Degrees'!$B$6:$C$117,2,FALSE))))</f>
        <v>0</v>
      </c>
      <c r="O71" s="64" t="str">
        <f>IF((ROW()-ROW(O$57))&lt;(MATCH("Z",'Courses-Degrees'!A:A,0)-MATCH("Y",'Courses-Degrees'!A:A,0)),INDEX('Courses-Degrees'!B:B,MATCH("Y",'Courses-Degrees'!A:A,0)+ROW()-ROW(O$57)),"")</f>
        <v>Math 382</v>
      </c>
      <c r="P71" s="59" t="str">
        <f>IF($O71="","",IF(NOT(ISBLANK(INDEX('Courses-Degrees'!$B:$H,MATCH($O71,'Courses-Degrees'!$B:$B,0),COLUMN()-COLUMN($O71)+2))),"X",""))</f>
        <v>X</v>
      </c>
      <c r="Q71" s="59" t="str">
        <f>IF($O71="","",IF(NOT(ISBLANK(INDEX('Courses-Degrees'!$B:$H,MATCH($O71,'Courses-Degrees'!$B:$B,0),COLUMN()-COLUMN($O71)+2))),"X",""))</f>
        <v>X</v>
      </c>
      <c r="R71" s="59" t="str">
        <f>IF($O71="","",IF(NOT(ISBLANK(INDEX('Courses-Degrees'!$B:$H,MATCH($O71,'Courses-Degrees'!$B:$B,0),COLUMN()-COLUMN($O71)+2))),"X",""))</f>
        <v>X</v>
      </c>
      <c r="S71" s="59" t="str">
        <f>IF($O71="","",IF(NOT(ISBLANK(INDEX('Courses-Degrees'!$B:$H,MATCH($O71,'Courses-Degrees'!$B:$B,0),COLUMN()-COLUMN($O71)+2))),"X",""))</f>
        <v/>
      </c>
      <c r="T71" s="59" t="str">
        <f>IF($O71="","",IF(NOT(ISBLANK(INDEX('Courses-Degrees'!$B:$H,MATCH($O71,'Courses-Degrees'!$B:$B,0),COLUMN()-COLUMN($O71)+2))),"X",""))</f>
        <v>X</v>
      </c>
      <c r="U71" t="s">
        <v>164</v>
      </c>
    </row>
    <row r="72" spans="2:21" ht="15.75" thickBot="1" x14ac:dyDescent="0.3">
      <c r="B72" s="25" t="s">
        <v>23</v>
      </c>
      <c r="C72" s="97"/>
      <c r="D72" s="26">
        <f>IF(ISBLANK(C72),0,IF(C72="-----",0,IF(RIGHT(C72)=")",VLOOKUP(LEFT(RIGHT(C72,LEN(C72)-1),LEN(C72)-2),'Courses-Degrees'!$B$6:$C$117,2,FALSE),VLOOKUP(C72,'Courses-Degrees'!$B$6:$C$117,2,FALSE))))</f>
        <v>0</v>
      </c>
      <c r="E72" s="27" t="s">
        <v>23</v>
      </c>
      <c r="F72" s="97"/>
      <c r="G72" s="26">
        <f>IF(ISBLANK(F72),0,IF(F72="-----",0,IF(RIGHT(F72)=")",VLOOKUP(LEFT(RIGHT(F72,LEN(F72)-1),LEN(F72)-2),'Courses-Degrees'!$B$6:$C$117,2,FALSE),VLOOKUP(F72,'Courses-Degrees'!$B$6:$C$117,2,FALSE))))</f>
        <v>0</v>
      </c>
      <c r="H72" s="28" t="s">
        <v>23</v>
      </c>
      <c r="I72" s="97"/>
      <c r="J72" s="26">
        <f>IF(ISBLANK(I72),0,IF(I72="-----",0,IF(RIGHT(I72)=")",VLOOKUP(LEFT(RIGHT(I72,LEN(I72)-1),LEN(I72)-2),'Courses-Degrees'!$B$6:$C$117,2,FALSE),VLOOKUP(I72,'Courses-Degrees'!$B$6:$C$117,2,FALSE))))</f>
        <v>0</v>
      </c>
      <c r="K72" s="27" t="s">
        <v>23</v>
      </c>
      <c r="L72" s="97"/>
      <c r="M72" s="29">
        <f>IF(ISBLANK(L72),0,IF(L72="-----",0,IF(RIGHT(L72)=")",VLOOKUP(LEFT(RIGHT(L72,LEN(L72)-1),LEN(L72)-2),'Courses-Degrees'!$B$6:$C$117,2,FALSE),VLOOKUP(L72,'Courses-Degrees'!$B$6:$C$117,2,FALSE))))</f>
        <v>0</v>
      </c>
      <c r="O72" s="64" t="str">
        <f>IF((ROW()-ROW(O$57))&lt;(MATCH("Z",'Courses-Degrees'!A:A,0)-MATCH("Y",'Courses-Degrees'!A:A,0)),INDEX('Courses-Degrees'!B:B,MATCH("Y",'Courses-Degrees'!A:A,0)+ROW()-ROW(O$57)),"")</f>
        <v>Math 383</v>
      </c>
      <c r="P72" s="59" t="str">
        <f>IF($O72="","",IF(NOT(ISBLANK(INDEX('Courses-Degrees'!$B:$H,MATCH($O72,'Courses-Degrees'!$B:$B,0),COLUMN()-COLUMN($O72)+2))),"X",""))</f>
        <v>X</v>
      </c>
      <c r="Q72" s="59" t="str">
        <f>IF($O72="","",IF(NOT(ISBLANK(INDEX('Courses-Degrees'!$B:$H,MATCH($O72,'Courses-Degrees'!$B:$B,0),COLUMN()-COLUMN($O72)+2))),"X",""))</f>
        <v>X</v>
      </c>
      <c r="R72" s="59" t="str">
        <f>IF($O72="","",IF(NOT(ISBLANK(INDEX('Courses-Degrees'!$B:$H,MATCH($O72,'Courses-Degrees'!$B:$B,0),COLUMN()-COLUMN($O72)+2))),"X",""))</f>
        <v>X</v>
      </c>
      <c r="S72" s="59" t="str">
        <f>IF($O72="","",IF(NOT(ISBLANK(INDEX('Courses-Degrees'!$B:$H,MATCH($O72,'Courses-Degrees'!$B:$B,0),COLUMN()-COLUMN($O72)+2))),"X",""))</f>
        <v>X</v>
      </c>
      <c r="T72" s="59" t="str">
        <f>IF($O72="","",IF(NOT(ISBLANK(INDEX('Courses-Degrees'!$B:$H,MATCH($O72,'Courses-Degrees'!$B:$B,0),COLUMN()-COLUMN($O72)+2))),"X",""))</f>
        <v>X</v>
      </c>
      <c r="U72" t="s">
        <v>165</v>
      </c>
    </row>
    <row r="73" spans="2:21" ht="16.5" thickTop="1" thickBot="1" x14ac:dyDescent="0.3">
      <c r="O73" s="64" t="str">
        <f>IF((ROW()-ROW(O$57))&lt;(MATCH("Z",'Courses-Degrees'!A:A,0)-MATCH("Y",'Courses-Degrees'!A:A,0)),INDEX('Courses-Degrees'!B:B,MATCH("Y",'Courses-Degrees'!A:A,0)+ROW()-ROW(O$57)),"")</f>
        <v>Math 401</v>
      </c>
      <c r="P73" s="59" t="str">
        <f>IF($O73="","",IF(NOT(ISBLANK(INDEX('Courses-Degrees'!$B:$H,MATCH($O73,'Courses-Degrees'!$B:$B,0),COLUMN()-COLUMN($O73)+2))),"X",""))</f>
        <v/>
      </c>
      <c r="Q73" s="59" t="str">
        <f>IF($O73="","",IF(NOT(ISBLANK(INDEX('Courses-Degrees'!$B:$H,MATCH($O73,'Courses-Degrees'!$B:$B,0),COLUMN()-COLUMN($O73)+2))),"X",""))</f>
        <v>X</v>
      </c>
      <c r="R73" s="59" t="str">
        <f>IF($O73="","",IF(NOT(ISBLANK(INDEX('Courses-Degrees'!$B:$H,MATCH($O73,'Courses-Degrees'!$B:$B,0),COLUMN()-COLUMN($O73)+2))),"X",""))</f>
        <v/>
      </c>
      <c r="S73" s="59" t="str">
        <f>IF($O73="","",IF(NOT(ISBLANK(INDEX('Courses-Degrees'!$B:$H,MATCH($O73,'Courses-Degrees'!$B:$B,0),COLUMN()-COLUMN($O73)+2))),"X",""))</f>
        <v/>
      </c>
      <c r="T73" s="59" t="str">
        <f>IF($O73="","",IF(NOT(ISBLANK(INDEX('Courses-Degrees'!$B:$H,MATCH($O73,'Courses-Degrees'!$B:$B,0),COLUMN()-COLUMN($O73)+2))),"X",""))</f>
        <v/>
      </c>
      <c r="U73" t="s">
        <v>166</v>
      </c>
    </row>
    <row r="74" spans="2:21" ht="15.75" thickTop="1" x14ac:dyDescent="0.25">
      <c r="B74" s="11" t="s">
        <v>21</v>
      </c>
      <c r="C74" s="58" t="str">
        <f>"Fall "&amp;$G$47+3</f>
        <v>Fall 2023</v>
      </c>
      <c r="D74" s="12" t="s">
        <v>22</v>
      </c>
      <c r="E74" s="13" t="s">
        <v>21</v>
      </c>
      <c r="F74" s="14" t="str">
        <f>"Winter "&amp;$G$47+4</f>
        <v>Winter 2024</v>
      </c>
      <c r="G74" s="15" t="s">
        <v>22</v>
      </c>
      <c r="H74" s="16" t="s">
        <v>21</v>
      </c>
      <c r="I74" s="14" t="str">
        <f>"Spring "&amp;$G$47+4</f>
        <v>Spring 2024</v>
      </c>
      <c r="J74" s="12" t="s">
        <v>22</v>
      </c>
      <c r="K74" s="13" t="s">
        <v>21</v>
      </c>
      <c r="L74" s="14" t="str">
        <f>"Summer "&amp;$G$47+4</f>
        <v>Summer 2024</v>
      </c>
      <c r="M74" s="17" t="s">
        <v>22</v>
      </c>
      <c r="O74" s="64" t="str">
        <f>IF((ROW()-ROW(O$57))&lt;(MATCH("Z",'Courses-Degrees'!A:A,0)-MATCH("Y",'Courses-Degrees'!A:A,0)),INDEX('Courses-Degrees'!B:B,MATCH("Y",'Courses-Degrees'!A:A,0)+ROW()-ROW(O$57)),"")</f>
        <v>Math 402</v>
      </c>
      <c r="P74" s="59" t="str">
        <f>IF($O74="","",IF(NOT(ISBLANK(INDEX('Courses-Degrees'!$B:$H,MATCH($O74,'Courses-Degrees'!$B:$B,0),COLUMN()-COLUMN($O74)+2))),"X",""))</f>
        <v/>
      </c>
      <c r="Q74" s="59" t="str">
        <f>IF($O74="","",IF(NOT(ISBLANK(INDEX('Courses-Degrees'!$B:$H,MATCH($O74,'Courses-Degrees'!$B:$B,0),COLUMN()-COLUMN($O74)+2))),"X",""))</f>
        <v/>
      </c>
      <c r="R74" s="59" t="str">
        <f>IF($O74="","",IF(NOT(ISBLANK(INDEX('Courses-Degrees'!$B:$H,MATCH($O74,'Courses-Degrees'!$B:$B,0),COLUMN()-COLUMN($O74)+2))),"X",""))</f>
        <v>X</v>
      </c>
      <c r="S74" s="59" t="str">
        <f>IF($O74="","",IF(NOT(ISBLANK(INDEX('Courses-Degrees'!$B:$H,MATCH($O74,'Courses-Degrees'!$B:$B,0),COLUMN()-COLUMN($O74)+2))),"X",""))</f>
        <v/>
      </c>
      <c r="T74" s="59" t="str">
        <f>IF($O74="","",IF(NOT(ISBLANK(INDEX('Courses-Degrees'!$B:$H,MATCH($O74,'Courses-Degrees'!$B:$B,0),COLUMN()-COLUMN($O74)+2))),"X",""))</f>
        <v/>
      </c>
      <c r="U74" t="s">
        <v>167</v>
      </c>
    </row>
    <row r="75" spans="2:21" x14ac:dyDescent="0.25">
      <c r="B75" s="18" t="s">
        <v>23</v>
      </c>
      <c r="C75" s="96"/>
      <c r="D75" s="19">
        <f>IF(ISBLANK(C75),0,IF(C75="-----",0,IF(RIGHT(C75)=")",VLOOKUP(LEFT(RIGHT(C75,LEN(C75)-1),LEN(C75)-2),'Courses-Degrees'!$B$6:$C$117,2,FALSE),VLOOKUP(C75,'Courses-Degrees'!$B$6:$C$117,2,FALSE))))</f>
        <v>0</v>
      </c>
      <c r="E75" s="20" t="s">
        <v>23</v>
      </c>
      <c r="F75" s="96"/>
      <c r="G75" s="19">
        <f>IF(ISBLANK(F75),0,IF(F75="-----",0,IF(RIGHT(F75)=")",VLOOKUP(LEFT(RIGHT(F75,LEN(F75)-1),LEN(F75)-2),'Courses-Degrees'!$B$6:$C$117,2,FALSE),VLOOKUP(F75,'Courses-Degrees'!$B$6:$C$117,2,FALSE))))</f>
        <v>0</v>
      </c>
      <c r="H75" s="21" t="s">
        <v>23</v>
      </c>
      <c r="I75" s="96"/>
      <c r="J75" s="19">
        <f>IF(ISBLANK(I75),0,IF(I75="-----",0,IF(RIGHT(I75)=")",VLOOKUP(LEFT(RIGHT(I75,LEN(I75)-1),LEN(I75)-2),'Courses-Degrees'!$B$6:$C$117,2,FALSE),VLOOKUP(I75,'Courses-Degrees'!$B$6:$C$117,2,FALSE))))</f>
        <v>0</v>
      </c>
      <c r="K75" s="20" t="s">
        <v>23</v>
      </c>
      <c r="L75" s="96"/>
      <c r="M75" s="22">
        <f>IF(ISBLANK(L75),0,IF(L75="-----",0,IF(RIGHT(L75)=")",VLOOKUP(LEFT(RIGHT(L75,LEN(L75)-1),LEN(L75)-2),'Courses-Degrees'!$B$6:$C$117,2,FALSE),VLOOKUP(L75,'Courses-Degrees'!$B$6:$C$117,2,FALSE))))</f>
        <v>0</v>
      </c>
      <c r="O75" s="64" t="str">
        <f>IF((ROW()-ROW(O$57))&lt;(MATCH("Z",'Courses-Degrees'!A:A,0)-MATCH("Y",'Courses-Degrees'!A:A,0)),INDEX('Courses-Degrees'!B:B,MATCH("Y",'Courses-Degrees'!A:A,0)+ROW()-ROW(O$57)),"")</f>
        <v>Math 405</v>
      </c>
      <c r="P75" s="59" t="str">
        <f>IF($O75="","",IF(NOT(ISBLANK(INDEX('Courses-Degrees'!$B:$H,MATCH($O75,'Courses-Degrees'!$B:$B,0),COLUMN()-COLUMN($O75)+2))),"X",""))</f>
        <v/>
      </c>
      <c r="Q75" s="59" t="str">
        <f>IF($O75="","",IF(NOT(ISBLANK(INDEX('Courses-Degrees'!$B:$H,MATCH($O75,'Courses-Degrees'!$B:$B,0),COLUMN()-COLUMN($O75)+2))),"X",""))</f>
        <v/>
      </c>
      <c r="R75" s="59" t="str">
        <f>IF($O75="","",IF(NOT(ISBLANK(INDEX('Courses-Degrees'!$B:$H,MATCH($O75,'Courses-Degrees'!$B:$B,0),COLUMN()-COLUMN($O75)+2))),"X",""))</f>
        <v>X</v>
      </c>
      <c r="S75" s="59" t="str">
        <f>IF($O75="","",IF(NOT(ISBLANK(INDEX('Courses-Degrees'!$B:$H,MATCH($O75,'Courses-Degrees'!$B:$B,0),COLUMN()-COLUMN($O75)+2))),"X",""))</f>
        <v/>
      </c>
      <c r="T75" s="59" t="str">
        <f>IF($O75="","",IF(NOT(ISBLANK(INDEX('Courses-Degrees'!$B:$H,MATCH($O75,'Courses-Degrees'!$B:$B,0),COLUMN()-COLUMN($O75)+2))),"X",""))</f>
        <v/>
      </c>
      <c r="U75" t="s">
        <v>317</v>
      </c>
    </row>
    <row r="76" spans="2:21" x14ac:dyDescent="0.25">
      <c r="B76" s="18" t="s">
        <v>23</v>
      </c>
      <c r="C76" s="96"/>
      <c r="D76" s="23">
        <f>IF(ISBLANK(C76),0,IF(C76="-----",0,IF(RIGHT(C76)=")",VLOOKUP(LEFT(RIGHT(C76,LEN(C76)-1),LEN(C76)-2),'Courses-Degrees'!$B$6:$C$117,2,FALSE),VLOOKUP(C76,'Courses-Degrees'!$B$6:$C$117,2,FALSE))))</f>
        <v>0</v>
      </c>
      <c r="E76" s="20" t="s">
        <v>23</v>
      </c>
      <c r="F76" s="96"/>
      <c r="G76" s="23">
        <f>IF(ISBLANK(F76),0,IF(F76="-----",0,IF(RIGHT(F76)=")",VLOOKUP(LEFT(RIGHT(F76,LEN(F76)-1),LEN(F76)-2),'Courses-Degrees'!$B$6:$C$117,2,FALSE),VLOOKUP(F76,'Courses-Degrees'!$B$6:$C$117,2,FALSE))))</f>
        <v>0</v>
      </c>
      <c r="H76" s="21" t="s">
        <v>23</v>
      </c>
      <c r="I76" s="96"/>
      <c r="J76" s="23">
        <f>IF(ISBLANK(I76),0,IF(I76="-----",0,IF(RIGHT(I76)=")",VLOOKUP(LEFT(RIGHT(I76,LEN(I76)-1),LEN(I76)-2),'Courses-Degrees'!$B$6:$C$117,2,FALSE),VLOOKUP(I76,'Courses-Degrees'!$B$6:$C$117,2,FALSE))))</f>
        <v>0</v>
      </c>
      <c r="K76" s="20" t="s">
        <v>23</v>
      </c>
      <c r="L76" s="96"/>
      <c r="M76" s="24">
        <f>IF(ISBLANK(L76),0,IF(L76="-----",0,IF(RIGHT(L76)=")",VLOOKUP(LEFT(RIGHT(L76,LEN(L76)-1),LEN(L76)-2),'Courses-Degrees'!$B$6:$C$117,2,FALSE),VLOOKUP(L76,'Courses-Degrees'!$B$6:$C$117,2,FALSE))))</f>
        <v>0</v>
      </c>
      <c r="O76" s="64" t="str">
        <f>IF((ROW()-ROW(O$57))&lt;(MATCH("Z",'Courses-Degrees'!A:A,0)-MATCH("Y",'Courses-Degrees'!A:A,0)),INDEX('Courses-Degrees'!B:B,MATCH("Y",'Courses-Degrees'!A:A,0)+ROW()-ROW(O$57)),"")</f>
        <v>Math 409</v>
      </c>
      <c r="P76" s="59" t="str">
        <f>IF($O76="","",IF(NOT(ISBLANK(INDEX('Courses-Degrees'!$B:$H,MATCH($O76,'Courses-Degrees'!$B:$B,0),COLUMN()-COLUMN($O76)+2))),"X",""))</f>
        <v>X</v>
      </c>
      <c r="Q76" s="59" t="str">
        <f>IF($O76="","",IF(NOT(ISBLANK(INDEX('Courses-Degrees'!$B:$H,MATCH($O76,'Courses-Degrees'!$B:$B,0),COLUMN()-COLUMN($O76)+2))),"X",""))</f>
        <v/>
      </c>
      <c r="R76" s="59" t="str">
        <f>IF($O76="","",IF(NOT(ISBLANK(INDEX('Courses-Degrees'!$B:$H,MATCH($O76,'Courses-Degrees'!$B:$B,0),COLUMN()-COLUMN($O76)+2))),"X",""))</f>
        <v/>
      </c>
      <c r="S76" s="59" t="str">
        <f>IF($O76="","",IF(NOT(ISBLANK(INDEX('Courses-Degrees'!$B:$H,MATCH($O76,'Courses-Degrees'!$B:$B,0),COLUMN()-COLUMN($O76)+2))),"X",""))</f>
        <v/>
      </c>
      <c r="T76" s="59" t="str">
        <f>IF($O76="","",IF(NOT(ISBLANK(INDEX('Courses-Degrees'!$B:$H,MATCH($O76,'Courses-Degrees'!$B:$B,0),COLUMN()-COLUMN($O76)+2))),"X",""))</f>
        <v/>
      </c>
      <c r="U76" t="s">
        <v>168</v>
      </c>
    </row>
    <row r="77" spans="2:21" x14ac:dyDescent="0.25">
      <c r="B77" s="18" t="s">
        <v>23</v>
      </c>
      <c r="C77" s="96"/>
      <c r="D77" s="23">
        <f>IF(ISBLANK(C77),0,IF(C77="-----",0,IF(RIGHT(C77)=")",VLOOKUP(LEFT(RIGHT(C77,LEN(C77)-1),LEN(C77)-2),'Courses-Degrees'!$B$6:$C$117,2,FALSE),VLOOKUP(C77,'Courses-Degrees'!$B$6:$C$117,2,FALSE))))</f>
        <v>0</v>
      </c>
      <c r="E77" s="20" t="s">
        <v>23</v>
      </c>
      <c r="F77" s="96"/>
      <c r="G77" s="23">
        <f>IF(ISBLANK(F77),0,IF(F77="-----",0,IF(RIGHT(F77)=")",VLOOKUP(LEFT(RIGHT(F77,LEN(F77)-1),LEN(F77)-2),'Courses-Degrees'!$B$6:$C$117,2,FALSE),VLOOKUP(F77,'Courses-Degrees'!$B$6:$C$117,2,FALSE))))</f>
        <v>0</v>
      </c>
      <c r="H77" s="21" t="s">
        <v>23</v>
      </c>
      <c r="I77" s="96"/>
      <c r="J77" s="23">
        <f>IF(ISBLANK(I77),0,IF(I77="-----",0,IF(RIGHT(I77)=")",VLOOKUP(LEFT(RIGHT(I77,LEN(I77)-1),LEN(I77)-2),'Courses-Degrees'!$B$6:$C$117,2,FALSE),VLOOKUP(I77,'Courses-Degrees'!$B$6:$C$117,2,FALSE))))</f>
        <v>0</v>
      </c>
      <c r="K77" s="20" t="s">
        <v>23</v>
      </c>
      <c r="L77" s="96"/>
      <c r="M77" s="24">
        <f>IF(ISBLANK(L77),0,IF(L77="-----",0,IF(RIGHT(L77)=")",VLOOKUP(LEFT(RIGHT(L77,LEN(L77)-1),LEN(L77)-2),'Courses-Degrees'!$B$6:$C$117,2,FALSE),VLOOKUP(L77,'Courses-Degrees'!$B$6:$C$117,2,FALSE))))</f>
        <v>0</v>
      </c>
      <c r="O77" s="64" t="str">
        <f>IF((ROW()-ROW(O$57))&lt;(MATCH("Z",'Courses-Degrees'!A:A,0)-MATCH("Y",'Courses-Degrees'!A:A,0)),INDEX('Courses-Degrees'!B:B,MATCH("Y",'Courses-Degrees'!A:A,0)+ROW()-ROW(O$57)),"")</f>
        <v>Math 410</v>
      </c>
      <c r="P77" s="59" t="str">
        <f>IF($O77="","",IF(NOT(ISBLANK(INDEX('Courses-Degrees'!$B:$H,MATCH($O77,'Courses-Degrees'!$B:$B,0),COLUMN()-COLUMN($O77)+2))),"X",""))</f>
        <v>X</v>
      </c>
      <c r="Q77" s="59" t="str">
        <f>IF($O77="","",IF(NOT(ISBLANK(INDEX('Courses-Degrees'!$B:$H,MATCH($O77,'Courses-Degrees'!$B:$B,0),COLUMN()-COLUMN($O77)+2))),"X",""))</f>
        <v/>
      </c>
      <c r="R77" s="59" t="str">
        <f>IF($O77="","",IF(NOT(ISBLANK(INDEX('Courses-Degrees'!$B:$H,MATCH($O77,'Courses-Degrees'!$B:$B,0),COLUMN()-COLUMN($O77)+2))),"X",""))</f>
        <v/>
      </c>
      <c r="S77" s="59" t="str">
        <f>IF($O77="","",IF(NOT(ISBLANK(INDEX('Courses-Degrees'!$B:$H,MATCH($O77,'Courses-Degrees'!$B:$B,0),COLUMN()-COLUMN($O77)+2))),"X",""))</f>
        <v/>
      </c>
      <c r="T77" s="59" t="str">
        <f>IF($O77="","",IF(NOT(ISBLANK(INDEX('Courses-Degrees'!$B:$H,MATCH($O77,'Courses-Degrees'!$B:$B,0),COLUMN()-COLUMN($O77)+2))),"X",""))</f>
        <v/>
      </c>
      <c r="U77" t="s">
        <v>169</v>
      </c>
    </row>
    <row r="78" spans="2:21" x14ac:dyDescent="0.25">
      <c r="B78" s="18" t="s">
        <v>23</v>
      </c>
      <c r="C78" s="96"/>
      <c r="D78" s="23">
        <f>IF(ISBLANK(C78),0,IF(C78="-----",0,IF(RIGHT(C78)=")",VLOOKUP(LEFT(RIGHT(C78,LEN(C78)-1),LEN(C78)-2),'Courses-Degrees'!$B$6:$C$117,2,FALSE),VLOOKUP(C78,'Courses-Degrees'!$B$6:$C$117,2,FALSE))))</f>
        <v>0</v>
      </c>
      <c r="E78" s="20" t="s">
        <v>23</v>
      </c>
      <c r="F78" s="96"/>
      <c r="G78" s="23">
        <f>IF(ISBLANK(F78),0,IF(F78="-----",0,IF(RIGHT(F78)=")",VLOOKUP(LEFT(RIGHT(F78,LEN(F78)-1),LEN(F78)-2),'Courses-Degrees'!$B$6:$C$117,2,FALSE),VLOOKUP(F78,'Courses-Degrees'!$B$6:$C$117,2,FALSE))))</f>
        <v>0</v>
      </c>
      <c r="H78" s="21" t="s">
        <v>23</v>
      </c>
      <c r="I78" s="96"/>
      <c r="J78" s="23">
        <f>IF(ISBLANK(I78),0,IF(I78="-----",0,IF(RIGHT(I78)=")",VLOOKUP(LEFT(RIGHT(I78,LEN(I78)-1),LEN(I78)-2),'Courses-Degrees'!$B$6:$C$117,2,FALSE),VLOOKUP(I78,'Courses-Degrees'!$B$6:$C$117,2,FALSE))))</f>
        <v>0</v>
      </c>
      <c r="K78" s="20" t="s">
        <v>23</v>
      </c>
      <c r="L78" s="96"/>
      <c r="M78" s="24">
        <f>IF(ISBLANK(L78),0,IF(L78="-----",0,IF(RIGHT(L78)=")",VLOOKUP(LEFT(RIGHT(L78,LEN(L78)-1),LEN(L78)-2),'Courses-Degrees'!$B$6:$C$117,2,FALSE),VLOOKUP(L78,'Courses-Degrees'!$B$6:$C$117,2,FALSE))))</f>
        <v>0</v>
      </c>
      <c r="O78" s="64" t="str">
        <f>IF((ROW()-ROW(O$57))&lt;(MATCH("Z",'Courses-Degrees'!A:A,0)-MATCH("Y",'Courses-Degrees'!A:A,0)),INDEX('Courses-Degrees'!B:B,MATCH("Y",'Courses-Degrees'!A:A,0)+ROW()-ROW(O$57)),"")</f>
        <v>Math 412</v>
      </c>
      <c r="P78" s="59" t="str">
        <f>IF($O78="","",IF(NOT(ISBLANK(INDEX('Courses-Degrees'!$B:$H,MATCH($O78,'Courses-Degrees'!$B:$B,0),COLUMN()-COLUMN($O78)+2))),"X",""))</f>
        <v/>
      </c>
      <c r="Q78" s="59" t="str">
        <f>IF($O78="","",IF(NOT(ISBLANK(INDEX('Courses-Degrees'!$B:$H,MATCH($O78,'Courses-Degrees'!$B:$B,0),COLUMN()-COLUMN($O78)+2))),"X",""))</f>
        <v>X</v>
      </c>
      <c r="R78" s="59" t="str">
        <f>IF($O78="","",IF(NOT(ISBLANK(INDEX('Courses-Degrees'!$B:$H,MATCH($O78,'Courses-Degrees'!$B:$B,0),COLUMN()-COLUMN($O78)+2))),"X",""))</f>
        <v/>
      </c>
      <c r="S78" s="59" t="str">
        <f>IF($O78="","",IF(NOT(ISBLANK(INDEX('Courses-Degrees'!$B:$H,MATCH($O78,'Courses-Degrees'!$B:$B,0),COLUMN()-COLUMN($O78)+2))),"X",""))</f>
        <v/>
      </c>
      <c r="T78" s="59" t="str">
        <f>IF($O78="","",IF(NOT(ISBLANK(INDEX('Courses-Degrees'!$B:$H,MATCH($O78,'Courses-Degrees'!$B:$B,0),COLUMN()-COLUMN($O78)+2))),"X",""))</f>
        <v/>
      </c>
      <c r="U78" t="s">
        <v>170</v>
      </c>
    </row>
    <row r="79" spans="2:21" ht="15.75" thickBot="1" x14ac:dyDescent="0.3">
      <c r="B79" s="25" t="s">
        <v>23</v>
      </c>
      <c r="C79" s="97"/>
      <c r="D79" s="26">
        <f>IF(ISBLANK(C79),0,IF(C79="-----",0,IF(RIGHT(C79)=")",VLOOKUP(LEFT(RIGHT(C79,LEN(C79)-1),LEN(C79)-2),'Courses-Degrees'!$B$6:$C$117,2,FALSE),VLOOKUP(C79,'Courses-Degrees'!$B$6:$C$117,2,FALSE))))</f>
        <v>0</v>
      </c>
      <c r="E79" s="27" t="s">
        <v>23</v>
      </c>
      <c r="F79" s="97"/>
      <c r="G79" s="26">
        <f>IF(ISBLANK(F79),0,IF(F79="-----",0,IF(RIGHT(F79)=")",VLOOKUP(LEFT(RIGHT(F79,LEN(F79)-1),LEN(F79)-2),'Courses-Degrees'!$B$6:$C$117,2,FALSE),VLOOKUP(F79,'Courses-Degrees'!$B$6:$C$117,2,FALSE))))</f>
        <v>0</v>
      </c>
      <c r="H79" s="28" t="s">
        <v>23</v>
      </c>
      <c r="I79" s="97"/>
      <c r="J79" s="26">
        <f>IF(ISBLANK(I79),0,IF(I79="-----",0,IF(RIGHT(I79)=")",VLOOKUP(LEFT(RIGHT(I79,LEN(I79)-1),LEN(I79)-2),'Courses-Degrees'!$B$6:$C$117,2,FALSE),VLOOKUP(I79,'Courses-Degrees'!$B$6:$C$117,2,FALSE))))</f>
        <v>0</v>
      </c>
      <c r="K79" s="27" t="s">
        <v>23</v>
      </c>
      <c r="L79" s="97"/>
      <c r="M79" s="29">
        <f>IF(ISBLANK(L79),0,IF(L79="-----",0,IF(RIGHT(L79)=")",VLOOKUP(LEFT(RIGHT(L79,LEN(L79)-1),LEN(L79)-2),'Courses-Degrees'!$B$6:$C$117,2,FALSE),VLOOKUP(L79,'Courses-Degrees'!$B$6:$C$117,2,FALSE))))</f>
        <v>0</v>
      </c>
      <c r="O79" s="64" t="str">
        <f>IF((ROW()-ROW(O$57))&lt;(MATCH("Z",'Courses-Degrees'!A:A,0)-MATCH("Y",'Courses-Degrees'!A:A,0)),INDEX('Courses-Degrees'!B:B,MATCH("Y",'Courses-Degrees'!A:A,0)+ROW()-ROW(O$57)),"")</f>
        <v>Math 415</v>
      </c>
      <c r="P79" s="59" t="str">
        <f>IF($O79="","",IF(NOT(ISBLANK(INDEX('Courses-Degrees'!$B:$H,MATCH($O79,'Courses-Degrees'!$B:$B,0),COLUMN()-COLUMN($O79)+2))),"X",""))</f>
        <v/>
      </c>
      <c r="Q79" s="59" t="str">
        <f>IF($O79="","",IF(NOT(ISBLANK(INDEX('Courses-Degrees'!$B:$H,MATCH($O79,'Courses-Degrees'!$B:$B,0),COLUMN()-COLUMN($O79)+2))),"X",""))</f>
        <v>X</v>
      </c>
      <c r="R79" s="59" t="str">
        <f>IF($O79="","",IF(NOT(ISBLANK(INDEX('Courses-Degrees'!$B:$H,MATCH($O79,'Courses-Degrees'!$B:$B,0),COLUMN()-COLUMN($O79)+2))),"X",""))</f>
        <v/>
      </c>
      <c r="S79" s="59" t="str">
        <f>IF($O79="","",IF(NOT(ISBLANK(INDEX('Courses-Degrees'!$B:$H,MATCH($O79,'Courses-Degrees'!$B:$B,0),COLUMN()-COLUMN($O79)+2))),"X",""))</f>
        <v/>
      </c>
      <c r="T79" s="59" t="str">
        <f>IF($O79="","",IF(NOT(ISBLANK(INDEX('Courses-Degrees'!$B:$H,MATCH($O79,'Courses-Degrees'!$B:$B,0),COLUMN()-COLUMN($O79)+2))),"X",""))</f>
        <v/>
      </c>
      <c r="U79" t="s">
        <v>171</v>
      </c>
    </row>
    <row r="80" spans="2:21" ht="16.5" thickTop="1" thickBot="1" x14ac:dyDescent="0.3">
      <c r="O80" s="64" t="str">
        <f>IF((ROW()-ROW(O$57))&lt;(MATCH("Z",'Courses-Degrees'!A:A,0)-MATCH("Y",'Courses-Degrees'!A:A,0)),INDEX('Courses-Degrees'!B:B,MATCH("Y",'Courses-Degrees'!A:A,0)+ROW()-ROW(O$57)),"")</f>
        <v>Math 419</v>
      </c>
      <c r="P80" s="59" t="str">
        <f>IF($O80="","",IF(NOT(ISBLANK(INDEX('Courses-Degrees'!$B:$H,MATCH($O80,'Courses-Degrees'!$B:$B,0),COLUMN()-COLUMN($O80)+2))),"X",""))</f>
        <v>X</v>
      </c>
      <c r="Q80" s="59" t="str">
        <f>IF($O80="","",IF(NOT(ISBLANK(INDEX('Courses-Degrees'!$B:$H,MATCH($O80,'Courses-Degrees'!$B:$B,0),COLUMN()-COLUMN($O80)+2))),"X",""))</f>
        <v>X</v>
      </c>
      <c r="R80" s="59" t="str">
        <f>IF($O80="","",IF(NOT(ISBLANK(INDEX('Courses-Degrees'!$B:$H,MATCH($O80,'Courses-Degrees'!$B:$B,0),COLUMN()-COLUMN($O80)+2))),"X",""))</f>
        <v>X</v>
      </c>
      <c r="S80" s="59" t="str">
        <f>IF($O80="","",IF(NOT(ISBLANK(INDEX('Courses-Degrees'!$B:$H,MATCH($O80,'Courses-Degrees'!$B:$B,0),COLUMN()-COLUMN($O80)+2))),"X",""))</f>
        <v>X</v>
      </c>
      <c r="T80" s="59" t="str">
        <f>IF($O80="","",IF(NOT(ISBLANK(INDEX('Courses-Degrees'!$B:$H,MATCH($O80,'Courses-Degrees'!$B:$B,0),COLUMN()-COLUMN($O80)+2))),"X",""))</f>
        <v>X</v>
      </c>
      <c r="U80" t="s">
        <v>172</v>
      </c>
    </row>
    <row r="81" spans="1:21" ht="15.75" customHeight="1" thickBot="1" x14ac:dyDescent="0.3">
      <c r="C81" s="241" t="str">
        <f>IF(OR(Messages!T11&gt;=1,SUM('Courses-Degrees'!M$6:M$117)&gt;0),T('Pull-Down Lists'!F2),T('Pull-Down Lists'!F3))</f>
        <v>ERROR!</v>
      </c>
      <c r="D81" s="227" t="str">
        <f>IF(Messages!T2=0,Messages!C2,Messages!L2)</f>
        <v>You HAVE NOT included all of Math 124, 125, 204, 224, 225, 226, 304, 312 (or equivalent).</v>
      </c>
      <c r="E81" s="227"/>
      <c r="F81" s="227"/>
      <c r="G81" s="227"/>
      <c r="H81" s="227"/>
      <c r="I81" s="227"/>
      <c r="J81" s="227"/>
      <c r="K81" s="227"/>
      <c r="L81" s="228"/>
      <c r="O81" s="64" t="str">
        <f>IF((ROW()-ROW(O$57))&lt;(MATCH("Z",'Courses-Degrees'!A:A,0)-MATCH("Y",'Courses-Degrees'!A:A,0)),INDEX('Courses-Degrees'!B:B,MATCH("Y",'Courses-Degrees'!A:A,0)+ROW()-ROW(O$57)),"")</f>
        <v>Math 420</v>
      </c>
      <c r="P81" s="59" t="str">
        <f>IF($O81="","",IF(NOT(ISBLANK(INDEX('Courses-Degrees'!$B:$H,MATCH($O81,'Courses-Degrees'!$B:$B,0),COLUMN()-COLUMN($O81)+2))),"X",""))</f>
        <v/>
      </c>
      <c r="Q81" s="59" t="str">
        <f>IF($O81="","",IF(NOT(ISBLANK(INDEX('Courses-Degrees'!$B:$H,MATCH($O81,'Courses-Degrees'!$B:$B,0),COLUMN()-COLUMN($O81)+2))),"X",""))</f>
        <v/>
      </c>
      <c r="R81" s="59" t="str">
        <f>IF($O81="","",IF(NOT(ISBLANK(INDEX('Courses-Degrees'!$B:$H,MATCH($O81,'Courses-Degrees'!$B:$B,0),COLUMN()-COLUMN($O81)+2))),"X",""))</f>
        <v/>
      </c>
      <c r="S81" s="59" t="str">
        <f>IF($O81="","",IF(NOT(ISBLANK(INDEX('Courses-Degrees'!$B:$H,MATCH($O81,'Courses-Degrees'!$B:$B,0),COLUMN()-COLUMN($O81)+2))),"X",""))</f>
        <v/>
      </c>
      <c r="T81" s="59" t="str">
        <f>IF($O81="","",IF(NOT(ISBLANK(INDEX('Courses-Degrees'!$B:$H,MATCH($O81,'Courses-Degrees'!$B:$B,0),COLUMN()-COLUMN($O81)+2))),"X",""))</f>
        <v/>
      </c>
      <c r="U81" t="s">
        <v>173</v>
      </c>
    </row>
    <row r="82" spans="1:21" ht="15.75" thickBot="1" x14ac:dyDescent="0.3">
      <c r="C82" s="242"/>
      <c r="D82" s="227" t="str">
        <f>IF(Messages!T3=0,Messages!C3,Messages!L3)</f>
        <v>You HAVE NOT included one of Math 302, 309.</v>
      </c>
      <c r="E82" s="227"/>
      <c r="F82" s="227"/>
      <c r="G82" s="227"/>
      <c r="H82" s="227"/>
      <c r="I82" s="227"/>
      <c r="J82" s="227"/>
      <c r="K82" s="227"/>
      <c r="L82" s="228"/>
      <c r="O82" s="64" t="str">
        <f>IF((ROW()-ROW(O$57))&lt;(MATCH("Z",'Courses-Degrees'!A:A,0)-MATCH("Y",'Courses-Degrees'!A:A,0)),INDEX('Courses-Degrees'!B:B,MATCH("Y",'Courses-Degrees'!A:A,0)+ROW()-ROW(O$57)),"")</f>
        <v>Math 421</v>
      </c>
      <c r="P82" s="59" t="str">
        <f>IF($O82="","",IF(NOT(ISBLANK(INDEX('Courses-Degrees'!$B:$H,MATCH($O82,'Courses-Degrees'!$B:$B,0),COLUMN()-COLUMN($O82)+2))),"X",""))</f>
        <v>X</v>
      </c>
      <c r="Q82" s="59" t="str">
        <f>IF($O82="","",IF(NOT(ISBLANK(INDEX('Courses-Degrees'!$B:$H,MATCH($O82,'Courses-Degrees'!$B:$B,0),COLUMN()-COLUMN($O82)+2))),"X",""))</f>
        <v/>
      </c>
      <c r="R82" s="59" t="str">
        <f>IF($O82="","",IF(NOT(ISBLANK(INDEX('Courses-Degrees'!$B:$H,MATCH($O82,'Courses-Degrees'!$B:$B,0),COLUMN()-COLUMN($O82)+2))),"X",""))</f>
        <v/>
      </c>
      <c r="S82" s="59" t="str">
        <f>IF($O82="","",IF(NOT(ISBLANK(INDEX('Courses-Degrees'!$B:$H,MATCH($O82,'Courses-Degrees'!$B:$B,0),COLUMN()-COLUMN($O82)+2))),"X",""))</f>
        <v/>
      </c>
      <c r="T82" s="59" t="str">
        <f>IF($O82="","",IF(NOT(ISBLANK(INDEX('Courses-Degrees'!$B:$H,MATCH($O82,'Courses-Degrees'!$B:$B,0),COLUMN()-COLUMN($O82)+2))),"X",""))</f>
        <v/>
      </c>
      <c r="U82" t="s">
        <v>174</v>
      </c>
    </row>
    <row r="83" spans="1:21" ht="15.75" thickBot="1" x14ac:dyDescent="0.3">
      <c r="C83" s="242"/>
      <c r="D83" s="227" t="str">
        <f>IF(Messages!T4=0,Messages!C4,Messages!L4)</f>
        <v>You HAVE NOT included an additional 31 approved credits.</v>
      </c>
      <c r="E83" s="227"/>
      <c r="F83" s="227"/>
      <c r="G83" s="227"/>
      <c r="H83" s="227"/>
      <c r="I83" s="227"/>
      <c r="J83" s="227"/>
      <c r="K83" s="227"/>
      <c r="L83" s="228"/>
      <c r="O83" s="64" t="str">
        <f>IF((ROW()-ROW(O$57))&lt;(MATCH("Z",'Courses-Degrees'!A:A,0)-MATCH("Y",'Courses-Degrees'!A:A,0)),INDEX('Courses-Degrees'!B:B,MATCH("Y",'Courses-Degrees'!A:A,0)+ROW()-ROW(O$57)),"")</f>
        <v>Math 422</v>
      </c>
      <c r="P83" s="59" t="str">
        <f>IF($O83="","",IF(NOT(ISBLANK(INDEX('Courses-Degrees'!$B:$H,MATCH($O83,'Courses-Degrees'!$B:$B,0),COLUMN()-COLUMN($O83)+2))),"X",""))</f>
        <v/>
      </c>
      <c r="Q83" s="59" t="str">
        <f>IF($O83="","",IF(NOT(ISBLANK(INDEX('Courses-Degrees'!$B:$H,MATCH($O83,'Courses-Degrees'!$B:$B,0),COLUMN()-COLUMN($O83)+2))),"X",""))</f>
        <v>X</v>
      </c>
      <c r="R83" s="59" t="str">
        <f>IF($O83="","",IF(NOT(ISBLANK(INDEX('Courses-Degrees'!$B:$H,MATCH($O83,'Courses-Degrees'!$B:$B,0),COLUMN()-COLUMN($O83)+2))),"X",""))</f>
        <v/>
      </c>
      <c r="S83" s="59" t="str">
        <f>IF($O83="","",IF(NOT(ISBLANK(INDEX('Courses-Degrees'!$B:$H,MATCH($O83,'Courses-Degrees'!$B:$B,0),COLUMN()-COLUMN($O83)+2))),"X",""))</f>
        <v/>
      </c>
      <c r="T83" s="59" t="str">
        <f>IF($O83="","",IF(NOT(ISBLANK(INDEX('Courses-Degrees'!$B:$H,MATCH($O83,'Courses-Degrees'!$B:$B,0),COLUMN()-COLUMN($O83)+2))),"X",""))</f>
        <v/>
      </c>
      <c r="U83" t="s">
        <v>175</v>
      </c>
    </row>
    <row r="84" spans="1:21" ht="15.75" thickBot="1" x14ac:dyDescent="0.3">
      <c r="C84" s="242"/>
      <c r="D84" s="227" t="str">
        <f>IF(Messages!T5=0,Messages!C5,Messages!L5)</f>
        <v>You HAVE NOT included two sequences.</v>
      </c>
      <c r="E84" s="227"/>
      <c r="F84" s="227"/>
      <c r="G84" s="227"/>
      <c r="H84" s="227"/>
      <c r="I84" s="227"/>
      <c r="J84" s="227"/>
      <c r="K84" s="227"/>
      <c r="L84" s="228"/>
      <c r="O84" s="64" t="str">
        <f>IF((ROW()-ROW(O$57))&lt;(MATCH("Z",'Courses-Degrees'!A:A,0)-MATCH("Y",'Courses-Degrees'!A:A,0)),INDEX('Courses-Degrees'!B:B,MATCH("Y",'Courses-Degrees'!A:A,0)+ROW()-ROW(O$57)),"")</f>
        <v>Math 424</v>
      </c>
      <c r="P84" s="59" t="str">
        <f>IF($O84="","",IF(NOT(ISBLANK(INDEX('Courses-Degrees'!$B:$H,MATCH($O84,'Courses-Degrees'!$B:$B,0),COLUMN()-COLUMN($O84)+2))),"X",""))</f>
        <v/>
      </c>
      <c r="Q84" s="59" t="str">
        <f>IF($O84="","",IF(NOT(ISBLANK(INDEX('Courses-Degrees'!$B:$H,MATCH($O84,'Courses-Degrees'!$B:$B,0),COLUMN()-COLUMN($O84)+2))),"X",""))</f>
        <v/>
      </c>
      <c r="R84" s="59" t="str">
        <f>IF($O84="","",IF(NOT(ISBLANK(INDEX('Courses-Degrees'!$B:$H,MATCH($O84,'Courses-Degrees'!$B:$B,0),COLUMN()-COLUMN($O84)+2))),"X",""))</f>
        <v/>
      </c>
      <c r="S84" s="59" t="str">
        <f>IF($O84="","",IF(NOT(ISBLANK(INDEX('Courses-Degrees'!$B:$H,MATCH($O84,'Courses-Degrees'!$B:$B,0),COLUMN()-COLUMN($O84)+2))),"X",""))</f>
        <v/>
      </c>
      <c r="T84" s="59" t="str">
        <f>IF($O84="","",IF(NOT(ISBLANK(INDEX('Courses-Degrees'!$B:$H,MATCH($O84,'Courses-Degrees'!$B:$B,0),COLUMN()-COLUMN($O84)+2))),"X",""))</f>
        <v/>
      </c>
      <c r="U84" t="s">
        <v>176</v>
      </c>
    </row>
    <row r="85" spans="1:21" ht="15.75" thickBot="1" x14ac:dyDescent="0.3">
      <c r="C85" s="242"/>
      <c r="D85" s="227" t="str">
        <f>IF(Messages!T6=0,Messages!C6,Messages!L6)</f>
        <v>You HAVE NOT included one of CSCI 140, 141 or Math 307.</v>
      </c>
      <c r="E85" s="227"/>
      <c r="F85" s="227"/>
      <c r="G85" s="227"/>
      <c r="H85" s="227"/>
      <c r="I85" s="227"/>
      <c r="J85" s="227"/>
      <c r="K85" s="227"/>
      <c r="L85" s="228"/>
      <c r="O85" s="64" t="str">
        <f>IF((ROW()-ROW(O$57))&lt;(MATCH("Z",'Courses-Degrees'!A:A,0)-MATCH("Y",'Courses-Degrees'!A:A,0)),INDEX('Courses-Degrees'!B:B,MATCH("Y",'Courses-Degrees'!A:A,0)+ROW()-ROW(O$57)),"")</f>
        <v>Math 430</v>
      </c>
      <c r="P85" s="59" t="str">
        <f>IF($O85="","",IF(NOT(ISBLANK(INDEX('Courses-Degrees'!$B:$H,MATCH($O85,'Courses-Degrees'!$B:$B,0),COLUMN()-COLUMN($O85)+2))),"X",""))</f>
        <v>X</v>
      </c>
      <c r="Q85" s="59" t="str">
        <f>IF($O85="","",IF(NOT(ISBLANK(INDEX('Courses-Degrees'!$B:$H,MATCH($O85,'Courses-Degrees'!$B:$B,0),COLUMN()-COLUMN($O85)+2))),"X",""))</f>
        <v/>
      </c>
      <c r="R85" s="59" t="str">
        <f>IF($O85="","",IF(NOT(ISBLANK(INDEX('Courses-Degrees'!$B:$H,MATCH($O85,'Courses-Degrees'!$B:$B,0),COLUMN()-COLUMN($O85)+2))),"X",""))</f>
        <v/>
      </c>
      <c r="S85" s="59" t="str">
        <f>IF($O85="","",IF(NOT(ISBLANK(INDEX('Courses-Degrees'!$B:$H,MATCH($O85,'Courses-Degrees'!$B:$B,0),COLUMN()-COLUMN($O85)+2))),"X",""))</f>
        <v/>
      </c>
      <c r="T85" s="59" t="str">
        <f>IF($O85="","",IF(NOT(ISBLANK(INDEX('Courses-Degrees'!$B:$H,MATCH($O85,'Courses-Degrees'!$B:$B,0),COLUMN()-COLUMN($O85)+2))),"X",""))</f>
        <v/>
      </c>
      <c r="U85" t="s">
        <v>177</v>
      </c>
    </row>
    <row r="86" spans="1:21" ht="15.75" thickBot="1" x14ac:dyDescent="0.3">
      <c r="C86" s="242"/>
      <c r="D86" s="227" t="str">
        <f>IF(Messages!T7=0,Messages!C7,Messages!L7)</f>
        <v>You HAVE NOT included at least 19 400-level credits.</v>
      </c>
      <c r="E86" s="227"/>
      <c r="F86" s="227"/>
      <c r="G86" s="227"/>
      <c r="H86" s="227"/>
      <c r="I86" s="227"/>
      <c r="J86" s="227"/>
      <c r="K86" s="227"/>
      <c r="L86" s="228"/>
      <c r="O86" s="64" t="str">
        <f>IF((ROW()-ROW(O$57))&lt;(MATCH("Z",'Courses-Degrees'!A:A,0)-MATCH("Y",'Courses-Degrees'!A:A,0)),INDEX('Courses-Degrees'!B:B,MATCH("Y",'Courses-Degrees'!A:A,0)+ROW()-ROW(O$57)),"")</f>
        <v>Math 431</v>
      </c>
      <c r="P86" s="59" t="str">
        <f>IF($O86="","",IF(NOT(ISBLANK(INDEX('Courses-Degrees'!$B:$H,MATCH($O86,'Courses-Degrees'!$B:$B,0),COLUMN()-COLUMN($O86)+2))),"X",""))</f>
        <v/>
      </c>
      <c r="Q86" s="59" t="str">
        <f>IF($O86="","",IF(NOT(ISBLANK(INDEX('Courses-Degrees'!$B:$H,MATCH($O86,'Courses-Degrees'!$B:$B,0),COLUMN()-COLUMN($O86)+2))),"X",""))</f>
        <v/>
      </c>
      <c r="R86" s="59" t="str">
        <f>IF($O86="","",IF(NOT(ISBLANK(INDEX('Courses-Degrees'!$B:$H,MATCH($O86,'Courses-Degrees'!$B:$B,0),COLUMN()-COLUMN($O86)+2))),"X",""))</f>
        <v/>
      </c>
      <c r="S86" s="59" t="str">
        <f>IF($O86="","",IF(NOT(ISBLANK(INDEX('Courses-Degrees'!$B:$H,MATCH($O86,'Courses-Degrees'!$B:$B,0),COLUMN()-COLUMN($O86)+2))),"X",""))</f>
        <v/>
      </c>
      <c r="T86" s="59" t="str">
        <f>IF($O86="","",IF(NOT(ISBLANK(INDEX('Courses-Degrees'!$B:$H,MATCH($O86,'Courses-Degrees'!$B:$B,0),COLUMN()-COLUMN($O86)+2))),"X",""))</f>
        <v/>
      </c>
      <c r="U86" t="s">
        <v>179</v>
      </c>
    </row>
    <row r="87" spans="1:21" ht="15.75" thickBot="1" x14ac:dyDescent="0.3">
      <c r="C87" s="242"/>
      <c r="D87" s="227" t="str">
        <f>IF(Messages!T8=0,Messages!C8,Messages!L8)</f>
        <v>You HAVE NOT included a supporting sequence (PHYS, CHEM, CSCI, or ECON).</v>
      </c>
      <c r="E87" s="227"/>
      <c r="F87" s="227"/>
      <c r="G87" s="227"/>
      <c r="H87" s="227"/>
      <c r="I87" s="227"/>
      <c r="J87" s="227"/>
      <c r="K87" s="227"/>
      <c r="L87" s="228"/>
      <c r="O87" s="64" t="str">
        <f>IF((ROW()-ROW(O$57))&lt;(MATCH("Z",'Courses-Degrees'!A:A,0)-MATCH("Y",'Courses-Degrees'!A:A,0)),INDEX('Courses-Degrees'!B:B,MATCH("Y",'Courses-Degrees'!A:A,0)+ROW()-ROW(O$57)),"")</f>
        <v>Math 432</v>
      </c>
      <c r="P87" s="59" t="str">
        <f>IF($O87="","",IF(NOT(ISBLANK(INDEX('Courses-Degrees'!$B:$H,MATCH($O87,'Courses-Degrees'!$B:$B,0),COLUMN()-COLUMN($O87)+2))),"X",""))</f>
        <v/>
      </c>
      <c r="Q87" s="59" t="str">
        <f>IF($O87="","",IF(NOT(ISBLANK(INDEX('Courses-Degrees'!$B:$H,MATCH($O87,'Courses-Degrees'!$B:$B,0),COLUMN()-COLUMN($O87)+2))),"X",""))</f>
        <v/>
      </c>
      <c r="R87" s="59" t="str">
        <f>IF($O87="","",IF(NOT(ISBLANK(INDEX('Courses-Degrees'!$B:$H,MATCH($O87,'Courses-Degrees'!$B:$B,0),COLUMN()-COLUMN($O87)+2))),"X",""))</f>
        <v>X</v>
      </c>
      <c r="S87" s="59" t="str">
        <f>IF($O87="","",IF(NOT(ISBLANK(INDEX('Courses-Degrees'!$B:$H,MATCH($O87,'Courses-Degrees'!$B:$B,0),COLUMN()-COLUMN($O87)+2))),"X",""))</f>
        <v>X</v>
      </c>
      <c r="T87" s="59" t="str">
        <f>IF($O87="","",IF(NOT(ISBLANK(INDEX('Courses-Degrees'!$B:$H,MATCH($O87,'Courses-Degrees'!$B:$B,0),COLUMN()-COLUMN($O87)+2))),"X",""))</f>
        <v>X</v>
      </c>
      <c r="U87" t="s">
        <v>178</v>
      </c>
    </row>
    <row r="88" spans="1:21" ht="15.75" thickBot="1" x14ac:dyDescent="0.3">
      <c r="C88" s="242"/>
      <c r="D88" s="227" t="str">
        <f>IF(Messages!T9=0,Messages!C9,Messages!L9)</f>
        <v xml:space="preserve"> </v>
      </c>
      <c r="E88" s="227"/>
      <c r="F88" s="227"/>
      <c r="G88" s="227"/>
      <c r="H88" s="227"/>
      <c r="I88" s="227"/>
      <c r="J88" s="227"/>
      <c r="K88" s="227"/>
      <c r="L88" s="228"/>
      <c r="O88" s="64" t="str">
        <f>IF((ROW()-ROW(O$57))&lt;(MATCH("Z",'Courses-Degrees'!A:A,0)-MATCH("Y",'Courses-Degrees'!A:A,0)),INDEX('Courses-Degrees'!B:B,MATCH("Y",'Courses-Degrees'!A:A,0)+ROW()-ROW(O$57)),"")</f>
        <v>Math 438</v>
      </c>
      <c r="P88" s="59" t="str">
        <f>IF($O88="","",IF(NOT(ISBLANK(INDEX('Courses-Degrees'!$B:$H,MATCH($O88,'Courses-Degrees'!$B:$B,0),COLUMN()-COLUMN($O88)+2))),"X",""))</f>
        <v/>
      </c>
      <c r="Q88" s="59" t="str">
        <f>IF($O88="","",IF(NOT(ISBLANK(INDEX('Courses-Degrees'!$B:$H,MATCH($O88,'Courses-Degrees'!$B:$B,0),COLUMN()-COLUMN($O88)+2))),"X",""))</f>
        <v/>
      </c>
      <c r="R88" s="59" t="str">
        <f>IF($O88="","",IF(NOT(ISBLANK(INDEX('Courses-Degrees'!$B:$H,MATCH($O88,'Courses-Degrees'!$B:$B,0),COLUMN()-COLUMN($O88)+2))),"X",""))</f>
        <v>X</v>
      </c>
      <c r="S88" s="59" t="str">
        <f>IF($O88="","",IF(NOT(ISBLANK(INDEX('Courses-Degrees'!$B:$H,MATCH($O88,'Courses-Degrees'!$B:$B,0),COLUMN()-COLUMN($O88)+2))),"X",""))</f>
        <v/>
      </c>
      <c r="T88" s="59" t="str">
        <f>IF($O88="","",IF(NOT(ISBLANK(INDEX('Courses-Degrees'!$B:$H,MATCH($O88,'Courses-Degrees'!$B:$B,0),COLUMN()-COLUMN($O88)+2))),"X",""))</f>
        <v/>
      </c>
      <c r="U88" t="s">
        <v>180</v>
      </c>
    </row>
    <row r="89" spans="1:21" ht="15.75" thickBot="1" x14ac:dyDescent="0.3">
      <c r="C89" s="242"/>
      <c r="D89" s="227" t="str">
        <f>IF(Messages!T10=0,Messages!C10,Messages!L10)</f>
        <v xml:space="preserve"> </v>
      </c>
      <c r="E89" s="227"/>
      <c r="F89" s="227"/>
      <c r="G89" s="227"/>
      <c r="H89" s="227"/>
      <c r="I89" s="227"/>
      <c r="J89" s="227"/>
      <c r="K89" s="227"/>
      <c r="L89" s="228"/>
      <c r="O89" s="64" t="str">
        <f>IF((ROW()-ROW(O$57))&lt;(MATCH("Z",'Courses-Degrees'!A:A,0)-MATCH("Y",'Courses-Degrees'!A:A,0)),INDEX('Courses-Degrees'!B:B,MATCH("Y",'Courses-Degrees'!A:A,0)+ROW()-ROW(O$57)),"")</f>
        <v>Math 441</v>
      </c>
      <c r="P89" s="59" t="str">
        <f>IF($O89="","",IF(NOT(ISBLANK(INDEX('Courses-Degrees'!$B:$H,MATCH($O89,'Courses-Degrees'!$B:$B,0),COLUMN()-COLUMN($O89)+2))),"X",""))</f>
        <v>X</v>
      </c>
      <c r="Q89" s="59" t="str">
        <f>IF($O89="","",IF(NOT(ISBLANK(INDEX('Courses-Degrees'!$B:$H,MATCH($O89,'Courses-Degrees'!$B:$B,0),COLUMN()-COLUMN($O89)+2))),"X",""))</f>
        <v/>
      </c>
      <c r="R89" s="59" t="str">
        <f>IF($O89="","",IF(NOT(ISBLANK(INDEX('Courses-Degrees'!$B:$H,MATCH($O89,'Courses-Degrees'!$B:$B,0),COLUMN()-COLUMN($O89)+2))),"X",""))</f>
        <v/>
      </c>
      <c r="S89" s="59" t="str">
        <f>IF($O89="","",IF(NOT(ISBLANK(INDEX('Courses-Degrees'!$B:$H,MATCH($O89,'Courses-Degrees'!$B:$B,0),COLUMN()-COLUMN($O89)+2))),"X",""))</f>
        <v/>
      </c>
      <c r="T89" s="59" t="str">
        <f>IF($O89="","",IF(NOT(ISBLANK(INDEX('Courses-Degrees'!$B:$H,MATCH($O89,'Courses-Degrees'!$B:$B,0),COLUMN()-COLUMN($O89)+2))),"X",""))</f>
        <v/>
      </c>
      <c r="U89" t="s">
        <v>181</v>
      </c>
    </row>
    <row r="90" spans="1:21" ht="15.75" thickBot="1" x14ac:dyDescent="0.3">
      <c r="C90" s="243"/>
      <c r="D90" s="227" t="str">
        <f>IF(SUM('Courses-Degrees'!M$6:M$117)&gt;0,T('Pull-Down Lists'!F$4),"")</f>
        <v/>
      </c>
      <c r="E90" s="227"/>
      <c r="F90" s="227"/>
      <c r="G90" s="227"/>
      <c r="H90" s="227"/>
      <c r="I90" s="227"/>
      <c r="J90" s="227"/>
      <c r="K90" s="227"/>
      <c r="L90" s="228"/>
      <c r="O90" s="64" t="str">
        <f>IF((ROW()-ROW(O$57))&lt;(MATCH("Z",'Courses-Degrees'!A:A,0)-MATCH("Y",'Courses-Degrees'!A:A,0)),INDEX('Courses-Degrees'!B:B,MATCH("Y",'Courses-Degrees'!A:A,0)+ROW()-ROW(O$57)),"")</f>
        <v>Math 442</v>
      </c>
      <c r="P90" s="59" t="str">
        <f>IF($O90="","",IF(NOT(ISBLANK(INDEX('Courses-Degrees'!$B:$H,MATCH($O90,'Courses-Degrees'!$B:$B,0),COLUMN()-COLUMN($O90)+2))),"X",""))</f>
        <v/>
      </c>
      <c r="Q90" s="59" t="str">
        <f>IF($O90="","",IF(NOT(ISBLANK(INDEX('Courses-Degrees'!$B:$H,MATCH($O90,'Courses-Degrees'!$B:$B,0),COLUMN()-COLUMN($O90)+2))),"X",""))</f>
        <v>X</v>
      </c>
      <c r="R90" s="59" t="str">
        <f>IF($O90="","",IF(NOT(ISBLANK(INDEX('Courses-Degrees'!$B:$H,MATCH($O90,'Courses-Degrees'!$B:$B,0),COLUMN()-COLUMN($O90)+2))),"X",""))</f>
        <v/>
      </c>
      <c r="S90" s="59" t="str">
        <f>IF($O90="","",IF(NOT(ISBLANK(INDEX('Courses-Degrees'!$B:$H,MATCH($O90,'Courses-Degrees'!$B:$B,0),COLUMN()-COLUMN($O90)+2))),"X",""))</f>
        <v/>
      </c>
      <c r="T90" s="59" t="str">
        <f>IF($O90="","",IF(NOT(ISBLANK(INDEX('Courses-Degrees'!$B:$H,MATCH($O90,'Courses-Degrees'!$B:$B,0),COLUMN()-COLUMN($O90)+2))),"X",""))</f>
        <v/>
      </c>
      <c r="U90" t="s">
        <v>357</v>
      </c>
    </row>
    <row r="91" spans="1:21" ht="15.75" thickBot="1" x14ac:dyDescent="0.3">
      <c r="O91" s="64" t="str">
        <f>IF((ROW()-ROW(O$57))&lt;(MATCH("Z",'Courses-Degrees'!A:A,0)-MATCH("Y",'Courses-Degrees'!A:A,0)),INDEX('Courses-Degrees'!B:B,MATCH("Y",'Courses-Degrees'!A:A,0)+ROW()-ROW(O$57)),"")</f>
        <v>Math 443</v>
      </c>
      <c r="P91" s="59" t="str">
        <f>IF($O91="","",IF(NOT(ISBLANK(INDEX('Courses-Degrees'!$B:$H,MATCH($O91,'Courses-Degrees'!$B:$B,0),COLUMN()-COLUMN($O91)+2))),"X",""))</f>
        <v/>
      </c>
      <c r="Q91" s="59" t="str">
        <f>IF($O91="","",IF(NOT(ISBLANK(INDEX('Courses-Degrees'!$B:$H,MATCH($O91,'Courses-Degrees'!$B:$B,0),COLUMN()-COLUMN($O91)+2))),"X",""))</f>
        <v/>
      </c>
      <c r="R91" s="59"/>
      <c r="S91" s="59" t="str">
        <f>IF($O91="","",IF(NOT(ISBLANK(INDEX('Courses-Degrees'!$B:$H,MATCH($O91,'Courses-Degrees'!$B:$B,0),COLUMN()-COLUMN($O91)+2))),"X",""))</f>
        <v/>
      </c>
      <c r="T91" s="59" t="str">
        <f>IF($O91="","",IF(NOT(ISBLANK(INDEX('Courses-Degrees'!$B:$H,MATCH($O91,'Courses-Degrees'!$B:$B,0),COLUMN()-COLUMN($O91)+2))),"X",""))</f>
        <v/>
      </c>
      <c r="U91" t="s">
        <v>366</v>
      </c>
    </row>
    <row r="92" spans="1:21" ht="15.75" thickBot="1" x14ac:dyDescent="0.3">
      <c r="D92" s="77" t="s">
        <v>258</v>
      </c>
      <c r="E92" s="244" t="str">
        <f>IF('Courses-Degrees'!N$40=1,"You have included Math 419; this course satisfies the WWU writing requirement.","You have not included Math 419; make sure you satisfy the WWU writing requirement elsewhere.")</f>
        <v>You have not included Math 419; make sure you satisfy the WWU writing requirement elsewhere.</v>
      </c>
      <c r="F92" s="245"/>
      <c r="G92" s="245"/>
      <c r="H92" s="245"/>
      <c r="I92" s="245"/>
      <c r="J92" s="245"/>
      <c r="K92" s="245"/>
      <c r="L92" s="246"/>
      <c r="O92" s="64" t="str">
        <f>IF((ROW()-ROW(O$57))&lt;(MATCH("Z",'Courses-Degrees'!A:A,0)-MATCH("Y",'Courses-Degrees'!A:A,0)),INDEX('Courses-Degrees'!B:B,MATCH("Y",'Courses-Degrees'!A:A,0)+ROW()-ROW(O$57)),"")</f>
        <v>Math 444</v>
      </c>
      <c r="P92" s="59" t="str">
        <f>IF($O92="","",IF(NOT(ISBLANK(INDEX('Courses-Degrees'!$B:$H,MATCH($O92,'Courses-Degrees'!$B:$B,0),COLUMN()-COLUMN($O92)+2))),"X",""))</f>
        <v>X</v>
      </c>
      <c r="Q92" s="59" t="str">
        <f>IF($O92="","",IF(NOT(ISBLANK(INDEX('Courses-Degrees'!$B:$H,MATCH($O92,'Courses-Degrees'!$B:$B,0),COLUMN()-COLUMN($O92)+2))),"X",""))</f>
        <v/>
      </c>
      <c r="R92" s="59" t="str">
        <f>IF($O92="","",IF(NOT(ISBLANK(INDEX('Courses-Degrees'!$B:$H,MATCH($O92,'Courses-Degrees'!$B:$B,0),COLUMN()-COLUMN($O92)+2))),"X",""))</f>
        <v/>
      </c>
      <c r="S92" s="59" t="str">
        <f>IF($O92="","",IF(NOT(ISBLANK(INDEX('Courses-Degrees'!$B:$H,MATCH($O92,'Courses-Degrees'!$B:$B,0),COLUMN()-COLUMN($O92)+2))),"X",""))</f>
        <v/>
      </c>
      <c r="T92" s="59" t="str">
        <f>IF($O92="","",IF(NOT(ISBLANK(INDEX('Courses-Degrees'!$B:$H,MATCH($O92,'Courses-Degrees'!$B:$B,0),COLUMN()-COLUMN($O92)+2))),"X",""))</f>
        <v/>
      </c>
      <c r="U92" t="s">
        <v>362</v>
      </c>
    </row>
    <row r="93" spans="1:21" ht="15.75" thickBot="1" x14ac:dyDescent="0.3">
      <c r="O93" s="64" t="str">
        <f>IF((ROW()-ROW(O$57))&lt;(MATCH("Z",'Courses-Degrees'!A:A,0)-MATCH("Y",'Courses-Degrees'!A:A,0)),INDEX('Courses-Degrees'!B:B,MATCH("Y",'Courses-Degrees'!A:A,0)+ROW()-ROW(O$57)),"")</f>
        <v>Math 445</v>
      </c>
      <c r="P93" s="59" t="str">
        <f>IF($O93="","",IF(NOT(ISBLANK(INDEX('Courses-Degrees'!$B:$H,MATCH($O93,'Courses-Degrees'!$B:$B,0),COLUMN()-COLUMN($O93)+2))),"X",""))</f>
        <v/>
      </c>
      <c r="Q93" s="59" t="str">
        <f>IF($O93="","",IF(NOT(ISBLANK(INDEX('Courses-Degrees'!$B:$H,MATCH($O93,'Courses-Degrees'!$B:$B,0),COLUMN()-COLUMN($O93)+2))),"X",""))</f>
        <v/>
      </c>
      <c r="R93" s="59" t="str">
        <f>IF($O93="","",IF(NOT(ISBLANK(INDEX('Courses-Degrees'!$B:$H,MATCH($O93,'Courses-Degrees'!$B:$B,0),COLUMN()-COLUMN($O93)+2))),"X",""))</f>
        <v>X</v>
      </c>
      <c r="S93" s="59" t="str">
        <f>IF($O93="","",IF(NOT(ISBLANK(INDEX('Courses-Degrees'!$B:$H,MATCH($O93,'Courses-Degrees'!$B:$B,0),COLUMN()-COLUMN($O93)+2))),"X",""))</f>
        <v/>
      </c>
      <c r="T93" s="59" t="str">
        <f>IF($O93="","",IF(NOT(ISBLANK(INDEX('Courses-Degrees'!$B:$H,MATCH($O93,'Courses-Degrees'!$B:$B,0),COLUMN()-COLUMN($O93)+2))),"X",""))</f>
        <v/>
      </c>
      <c r="U93" t="s">
        <v>318</v>
      </c>
    </row>
    <row r="94" spans="1:21" ht="15.75" thickBot="1" x14ac:dyDescent="0.3">
      <c r="D94" s="247" t="str">
        <f>IF(OR(D29="BS Mathematics",D29="BS Applied Mathematics",D29="BA Mathematics"),"Total Math Credits (70 needed):","Total Credits:")</f>
        <v>Total Math Credits (70 needed):</v>
      </c>
      <c r="E94" s="248"/>
      <c r="F94" s="248"/>
      <c r="G94" s="98">
        <f>SUMIF('Courses-Degrees'!N6:N68,1,'Courses-Degrees'!C6:C68)</f>
        <v>0</v>
      </c>
      <c r="O94" s="64" t="str">
        <f>IF((ROW()-ROW(O$57))&lt;(MATCH("Z",'Courses-Degrees'!A:A,0)-MATCH("Y",'Courses-Degrees'!A:A,0)),INDEX('Courses-Degrees'!B:B,MATCH("Y",'Courses-Degrees'!A:A,0)+ROW()-ROW(O$57)),"")</f>
        <v>Math 446</v>
      </c>
      <c r="P94" s="59" t="str">
        <f>IF($O94="","",IF(NOT(ISBLANK(INDEX('Courses-Degrees'!$B:$H,MATCH($O94,'Courses-Degrees'!$B:$B,0),COLUMN()-COLUMN($O94)+2))),"X",""))</f>
        <v/>
      </c>
      <c r="Q94" s="59"/>
      <c r="R94" s="59" t="str">
        <f>IF($O94="","",IF(NOT(ISBLANK(INDEX('Courses-Degrees'!$B:$H,MATCH($O94,'Courses-Degrees'!$B:$B,0),COLUMN()-COLUMN($O94)+2))),"X",""))</f>
        <v/>
      </c>
      <c r="S94" s="59" t="str">
        <f>IF($O94="","",IF(NOT(ISBLANK(INDEX('Courses-Degrees'!$B:$H,MATCH($O94,'Courses-Degrees'!$B:$B,0),COLUMN()-COLUMN($O94)+2))),"X",""))</f>
        <v/>
      </c>
      <c r="T94" s="59" t="str">
        <f>IF($O94="","",IF(NOT(ISBLANK(INDEX('Courses-Degrees'!$B:$H,MATCH($O94,'Courses-Degrees'!$B:$B,0),COLUMN()-COLUMN($O94)+2))),"X",""))</f>
        <v/>
      </c>
      <c r="U94" t="s">
        <v>364</v>
      </c>
    </row>
    <row r="95" spans="1:21" ht="15" customHeight="1" x14ac:dyDescent="0.25">
      <c r="D95" s="60"/>
      <c r="E95" s="60"/>
      <c r="F95" s="60"/>
      <c r="G95" s="61"/>
      <c r="O95" s="64" t="str">
        <f>IF((ROW()-ROW(O$57))&lt;(MATCH("Z",'Courses-Degrees'!A:A,0)-MATCH("Y",'Courses-Degrees'!A:A,0)),INDEX('Courses-Degrees'!B:B,MATCH("Y",'Courses-Degrees'!A:A,0)+ROW()-ROW(O$57)),"")</f>
        <v>Math 447</v>
      </c>
      <c r="P95" s="59" t="str">
        <f>IF($O95="","",IF(NOT(ISBLANK(INDEX('Courses-Degrees'!$B:$H,MATCH($O95,'Courses-Degrees'!$B:$B,0),COLUMN()-COLUMN($O95)+2))),"X",""))</f>
        <v/>
      </c>
      <c r="Q95" s="59" t="str">
        <f>IF($O95="","",IF(NOT(ISBLANK(INDEX('Courses-Degrees'!$B:$H,MATCH($O95,'Courses-Degrees'!$B:$B,0),COLUMN()-COLUMN($O95)+2))),"X",""))</f>
        <v/>
      </c>
      <c r="R95" s="59" t="str">
        <f>IF($O95="","",IF(NOT(ISBLANK(INDEX('Courses-Degrees'!$B:$H,MATCH($O95,'Courses-Degrees'!$B:$B,0),COLUMN()-COLUMN($O95)+2))),"X",""))</f>
        <v>X</v>
      </c>
      <c r="S95" s="59" t="str">
        <f>IF($O95="","",IF(NOT(ISBLANK(INDEX('Courses-Degrees'!$B:$H,MATCH($O95,'Courses-Degrees'!$B:$B,0),COLUMN()-COLUMN($O95)+2))),"X",""))</f>
        <v/>
      </c>
      <c r="T95" s="59" t="str">
        <f>IF($O95="","",IF(NOT(ISBLANK(INDEX('Courses-Degrees'!$B:$H,MATCH($O95,'Courses-Degrees'!$B:$B,0),COLUMN()-COLUMN($O95)+2))),"X",""))</f>
        <v/>
      </c>
      <c r="U95" t="s">
        <v>369</v>
      </c>
    </row>
    <row r="96" spans="1:21" ht="15" customHeight="1" x14ac:dyDescent="0.25">
      <c r="A96" s="52" t="s">
        <v>307</v>
      </c>
      <c r="B96" s="181" t="s">
        <v>387</v>
      </c>
      <c r="C96" s="181"/>
      <c r="D96" s="181"/>
      <c r="E96" s="181"/>
      <c r="F96" s="181"/>
      <c r="G96" s="181"/>
      <c r="H96" s="181"/>
      <c r="I96" s="181"/>
      <c r="J96" s="181"/>
      <c r="K96" s="181"/>
      <c r="L96" s="181"/>
      <c r="M96" s="181"/>
      <c r="O96" s="64" t="str">
        <f>IF((ROW()-ROW(O$57))&lt;(MATCH("Z",'Courses-Degrees'!A:A,0)-MATCH("Y",'Courses-Degrees'!A:A,0)),INDEX('Courses-Degrees'!B:B,MATCH("Y",'Courses-Degrees'!A:A,0)+ROW()-ROW(O$57)),"")</f>
        <v>Math 451</v>
      </c>
      <c r="P96" s="59" t="s">
        <v>139</v>
      </c>
      <c r="Q96" s="59"/>
      <c r="R96" s="59" t="str">
        <f>IF($O96="","",IF(NOT(ISBLANK(INDEX('Courses-Degrees'!$B:$H,MATCH($O96,'Courses-Degrees'!$B:$B,0),COLUMN()-COLUMN($O96)+2))),"X",""))</f>
        <v/>
      </c>
      <c r="S96" s="59" t="str">
        <f>IF($O96="","",IF(NOT(ISBLANK(INDEX('Courses-Degrees'!$B:$H,MATCH($O96,'Courses-Degrees'!$B:$B,0),COLUMN()-COLUMN($O96)+2))),"X",""))</f>
        <v/>
      </c>
      <c r="T96" s="59" t="str">
        <f>IF($O96="","",IF(NOT(ISBLANK(INDEX('Courses-Degrees'!$B:$H,MATCH($O96,'Courses-Degrees'!$B:$B,0),COLUMN()-COLUMN($O96)+2))),"X",""))</f>
        <v/>
      </c>
      <c r="U96" t="s">
        <v>154</v>
      </c>
    </row>
    <row r="97" spans="1:21" ht="15" customHeight="1" x14ac:dyDescent="0.25">
      <c r="B97" s="181"/>
      <c r="C97" s="181"/>
      <c r="D97" s="181"/>
      <c r="E97" s="181"/>
      <c r="F97" s="181"/>
      <c r="G97" s="181"/>
      <c r="H97" s="181"/>
      <c r="I97" s="181"/>
      <c r="J97" s="181"/>
      <c r="K97" s="181"/>
      <c r="L97" s="181"/>
      <c r="M97" s="181"/>
      <c r="O97" s="64" t="str">
        <f>IF((ROW()-ROW(O$57))&lt;(MATCH("Z",'Courses-Degrees'!A:A,0)-MATCH("Y",'Courses-Degrees'!A:A,0)),INDEX('Courses-Degrees'!B:B,MATCH("Y",'Courses-Degrees'!A:A,0)+ROW()-ROW(O$57)),"")</f>
        <v>Math 456</v>
      </c>
      <c r="P97" s="59" t="str">
        <f>IF($O97="","",IF(NOT(ISBLANK(INDEX('Courses-Degrees'!$B:$H,MATCH($O97,'Courses-Degrees'!$B:$B,0),COLUMN()-COLUMN($O97)+2))),"X",""))</f>
        <v>X</v>
      </c>
      <c r="Q97" s="59" t="str">
        <f>IF($O97="","",IF(NOT(ISBLANK(INDEX('Courses-Degrees'!$B:$H,MATCH($O97,'Courses-Degrees'!$B:$B,0),COLUMN()-COLUMN($O97)+2))),"X",""))</f>
        <v/>
      </c>
      <c r="R97" s="59" t="str">
        <f>IF($O97="","",IF(NOT(ISBLANK(INDEX('Courses-Degrees'!$B:$H,MATCH($O97,'Courses-Degrees'!$B:$B,0),COLUMN()-COLUMN($O97)+2))),"X",""))</f>
        <v/>
      </c>
      <c r="S97" s="59" t="str">
        <f>IF($O97="","",IF(NOT(ISBLANK(INDEX('Courses-Degrees'!$B:$H,MATCH($O97,'Courses-Degrees'!$B:$B,0),COLUMN()-COLUMN($O97)+2))),"X",""))</f>
        <v/>
      </c>
      <c r="T97" s="59" t="str">
        <f>IF($O97="","",IF(NOT(ISBLANK(INDEX('Courses-Degrees'!$B:$H,MATCH($O97,'Courses-Degrees'!$B:$B,0),COLUMN()-COLUMN($O97)+2))),"X",""))</f>
        <v/>
      </c>
      <c r="U97" t="s">
        <v>363</v>
      </c>
    </row>
    <row r="98" spans="1:21" ht="15" customHeight="1" x14ac:dyDescent="0.25">
      <c r="B98" s="181"/>
      <c r="C98" s="181"/>
      <c r="D98" s="181"/>
      <c r="E98" s="181"/>
      <c r="F98" s="181"/>
      <c r="G98" s="181"/>
      <c r="H98" s="181"/>
      <c r="I98" s="181"/>
      <c r="J98" s="181"/>
      <c r="K98" s="181"/>
      <c r="L98" s="181"/>
      <c r="M98" s="181"/>
      <c r="O98" s="64" t="str">
        <f>IF((ROW()-ROW(O$57))&lt;(MATCH("Z",'Courses-Degrees'!A:A,0)-MATCH("Y",'Courses-Degrees'!A:A,0)),INDEX('Courses-Degrees'!B:B,MATCH("Y",'Courses-Degrees'!A:A,0)+ROW()-ROW(O$57)),"")</f>
        <v>Math 457</v>
      </c>
      <c r="P98" s="59" t="str">
        <f>IF($O98="","",IF(NOT(ISBLANK(INDEX('Courses-Degrees'!$B:$H,MATCH($O98,'Courses-Degrees'!$B:$B,0),COLUMN()-COLUMN($O98)+2))),"X",""))</f>
        <v/>
      </c>
      <c r="Q98" s="59" t="str">
        <f>IF($O98="","",IF(NOT(ISBLANK(INDEX('Courses-Degrees'!$B:$H,MATCH($O98,'Courses-Degrees'!$B:$B,0),COLUMN()-COLUMN($O98)+2))),"X",""))</f>
        <v/>
      </c>
      <c r="R98" s="59" t="str">
        <f>IF($O98="","",IF(NOT(ISBLANK(INDEX('Courses-Degrees'!$B:$H,MATCH($O98,'Courses-Degrees'!$B:$B,0),COLUMN()-COLUMN($O98)+2))),"X",""))</f>
        <v>X</v>
      </c>
      <c r="S98" s="59" t="str">
        <f>IF($O98="","",IF(NOT(ISBLANK(INDEX('Courses-Degrees'!$B:$H,MATCH($O98,'Courses-Degrees'!$B:$B,0),COLUMN()-COLUMN($O98)+2))),"X",""))</f>
        <v/>
      </c>
      <c r="T98" s="59" t="str">
        <f>IF($O98="","",IF(NOT(ISBLANK(INDEX('Courses-Degrees'!$B:$H,MATCH($O98,'Courses-Degrees'!$B:$B,0),COLUMN()-COLUMN($O98)+2))),"X",""))</f>
        <v/>
      </c>
      <c r="U98" t="s">
        <v>367</v>
      </c>
    </row>
    <row r="99" spans="1:21" ht="15" customHeight="1" x14ac:dyDescent="0.25">
      <c r="B99" s="181"/>
      <c r="C99" s="181"/>
      <c r="D99" s="181"/>
      <c r="E99" s="181"/>
      <c r="F99" s="181"/>
      <c r="G99" s="181"/>
      <c r="H99" s="181"/>
      <c r="I99" s="181"/>
      <c r="J99" s="181"/>
      <c r="K99" s="181"/>
      <c r="L99" s="181"/>
      <c r="M99" s="181"/>
      <c r="O99" s="64" t="str">
        <f>IF((ROW()-ROW(O$57))&lt;(MATCH("Z",'Courses-Degrees'!A:A,0)-MATCH("Y",'Courses-Degrees'!A:A,0)),INDEX('Courses-Degrees'!B:B,MATCH("Y",'Courses-Degrees'!A:A,0)+ROW()-ROW(O$57)),"")</f>
        <v>Math 458</v>
      </c>
      <c r="P99" s="59" t="str">
        <f>IF($O99="","",IF(NOT(ISBLANK(INDEX('Courses-Degrees'!$B:$H,MATCH($O99,'Courses-Degrees'!$B:$B,0),COLUMN()-COLUMN($O99)+2))),"X",""))</f>
        <v/>
      </c>
      <c r="Q99" s="59" t="str">
        <f>IF($O99="","",IF(NOT(ISBLANK(INDEX('Courses-Degrees'!$B:$H,MATCH($O99,'Courses-Degrees'!$B:$B,0),COLUMN()-COLUMN($O99)+2))),"X",""))</f>
        <v>X</v>
      </c>
      <c r="R99" s="59" t="str">
        <f>IF($O99="","",IF(NOT(ISBLANK(INDEX('Courses-Degrees'!$B:$H,MATCH($O99,'Courses-Degrees'!$B:$B,0),COLUMN()-COLUMN($O99)+2))),"X",""))</f>
        <v/>
      </c>
      <c r="S99" s="59" t="str">
        <f>IF($O99="","",IF(NOT(ISBLANK(INDEX('Courses-Degrees'!$B:$H,MATCH($O99,'Courses-Degrees'!$B:$B,0),COLUMN()-COLUMN($O99)+2))),"X",""))</f>
        <v/>
      </c>
      <c r="T99" s="59" t="str">
        <f>IF($O99="","",IF(NOT(ISBLANK(INDEX('Courses-Degrees'!$B:$H,MATCH($O99,'Courses-Degrees'!$B:$B,0),COLUMN()-COLUMN($O99)+2))),"X",""))</f>
        <v/>
      </c>
      <c r="U99" t="s">
        <v>365</v>
      </c>
    </row>
    <row r="100" spans="1:21" ht="15" customHeight="1" x14ac:dyDescent="0.25">
      <c r="C100" s="99"/>
      <c r="D100" s="99"/>
      <c r="E100" s="99"/>
      <c r="F100" s="99"/>
      <c r="G100" s="99"/>
      <c r="H100" s="99"/>
      <c r="I100" s="99"/>
      <c r="J100" s="99"/>
      <c r="K100" s="99"/>
      <c r="O100" s="64" t="str">
        <f>IF((ROW()-ROW(O$57))&lt;(MATCH("Z",'Courses-Degrees'!A:A,0)-MATCH("Y",'Courses-Degrees'!A:A,0)),INDEX('Courses-Degrees'!B:B,MATCH("Y",'Courses-Degrees'!A:A,0)+ROW()-ROW(O$57)),"")</f>
        <v>Math 465</v>
      </c>
      <c r="P100" s="59" t="str">
        <f>IF($O100="","",IF(NOT(ISBLANK(INDEX('Courses-Degrees'!$B:$H,MATCH($O100,'Courses-Degrees'!$B:$B,0),COLUMN()-COLUMN($O100)+2))),"X",""))</f>
        <v/>
      </c>
      <c r="Q100" s="59" t="str">
        <f>IF($O100="","",IF(NOT(ISBLANK(INDEX('Courses-Degrees'!$B:$H,MATCH($O100,'Courses-Degrees'!$B:$B,0),COLUMN()-COLUMN($O100)+2))),"X",""))</f>
        <v/>
      </c>
      <c r="R100" s="59"/>
      <c r="S100" s="59" t="str">
        <f>IF($O100="","",IF(NOT(ISBLANK(INDEX('Courses-Degrees'!$B:$H,MATCH($O100,'Courses-Degrees'!$B:$B,0),COLUMN()-COLUMN($O100)+2))),"X",""))</f>
        <v/>
      </c>
      <c r="T100" s="59" t="str">
        <f>IF($O100="","",IF(NOT(ISBLANK(INDEX('Courses-Degrees'!$B:$H,MATCH($O100,'Courses-Degrees'!$B:$B,0),COLUMN()-COLUMN($O100)+2))),"X",""))</f>
        <v/>
      </c>
      <c r="U100" t="s">
        <v>354</v>
      </c>
    </row>
    <row r="101" spans="1:21" ht="15" customHeight="1" x14ac:dyDescent="0.25">
      <c r="A101" s="52" t="s">
        <v>378</v>
      </c>
      <c r="C101" s="195" t="s">
        <v>385</v>
      </c>
      <c r="D101" s="195"/>
      <c r="E101" s="195"/>
      <c r="F101" s="195"/>
      <c r="G101" s="195"/>
      <c r="H101" s="195"/>
      <c r="I101" s="195"/>
      <c r="J101" s="195"/>
      <c r="K101" s="195"/>
      <c r="L101" s="195"/>
      <c r="O101" s="64" t="str">
        <f>IF((ROW()-ROW(O$57))&lt;(MATCH("Z",'Courses-Degrees'!A:A,0)-MATCH("Y",'Courses-Degrees'!A:A,0)),INDEX('Courses-Degrees'!B:B,MATCH("Y",'Courses-Degrees'!A:A,0)+ROW()-ROW(O$57)),"")</f>
        <v>Math 473</v>
      </c>
      <c r="P101" s="59" t="str">
        <f>IF($O101="","",IF(NOT(ISBLANK(INDEX('Courses-Degrees'!$B:$H,MATCH($O101,'Courses-Degrees'!$B:$B,0),COLUMN()-COLUMN($O101)+2))),"X",""))</f>
        <v/>
      </c>
      <c r="Q101" s="59" t="str">
        <f>IF($O101="","",IF(NOT(ISBLANK(INDEX('Courses-Degrees'!$B:$H,MATCH($O101,'Courses-Degrees'!$B:$B,0),COLUMN()-COLUMN($O101)+2))),"X",""))</f>
        <v/>
      </c>
      <c r="R101" s="59" t="str">
        <f>IF($O101="","",IF(NOT(ISBLANK(INDEX('Courses-Degrees'!$B:$H,MATCH($O101,'Courses-Degrees'!$B:$B,0),COLUMN()-COLUMN($O101)+2))),"X",""))</f>
        <v/>
      </c>
      <c r="S101" s="59" t="str">
        <f>IF($O101="","",IF(NOT(ISBLANK(INDEX('Courses-Degrees'!$B:$H,MATCH($O101,'Courses-Degrees'!$B:$B,0),COLUMN()-COLUMN($O101)+2))),"X",""))</f>
        <v/>
      </c>
      <c r="T101" s="59" t="str">
        <f>IF($O101="","",IF(NOT(ISBLANK(INDEX('Courses-Degrees'!$B:$H,MATCH($O101,'Courses-Degrees'!$B:$B,0),COLUMN()-COLUMN($O101)+2))),"X",""))</f>
        <v/>
      </c>
      <c r="U101" t="s">
        <v>358</v>
      </c>
    </row>
    <row r="102" spans="1:21" ht="15" customHeight="1" x14ac:dyDescent="0.25">
      <c r="A102" s="52" t="s">
        <v>379</v>
      </c>
      <c r="C102" s="180" t="s">
        <v>386</v>
      </c>
      <c r="D102" s="180"/>
      <c r="E102" s="180"/>
      <c r="F102" s="180"/>
      <c r="G102" s="180"/>
      <c r="H102" s="180"/>
      <c r="I102" s="180"/>
      <c r="J102" s="180"/>
      <c r="K102" s="180"/>
      <c r="L102" s="180"/>
      <c r="O102" s="64" t="str">
        <f>IF((ROW()-ROW(O$57))&lt;(MATCH("Z",'Courses-Degrees'!A:A,0)-MATCH("Y",'Courses-Degrees'!A:A,0)),INDEX('Courses-Degrees'!B:B,MATCH("Y",'Courses-Degrees'!A:A,0)+ROW()-ROW(O$57)),"")</f>
        <v xml:space="preserve">Math 483 </v>
      </c>
      <c r="P102" s="59" t="str">
        <f>IF($O102="","",IF(NOT(ISBLANK(INDEX('Courses-Degrees'!$B:$H,MATCH($O102,'Courses-Degrees'!$B:$B,0),COLUMN()-COLUMN($O102)+2))),"X",""))</f>
        <v/>
      </c>
      <c r="Q102" s="59" t="str">
        <f>IF($O102="","",IF(NOT(ISBLANK(INDEX('Courses-Degrees'!$B:$H,MATCH($O102,'Courses-Degrees'!$B:$B,0),COLUMN()-COLUMN($O102)+2))),"X",""))</f>
        <v/>
      </c>
      <c r="R102" s="59" t="str">
        <f>IF($O102="","",IF(NOT(ISBLANK(INDEX('Courses-Degrees'!$B:$H,MATCH($O102,'Courses-Degrees'!$B:$B,0),COLUMN()-COLUMN($O102)+2))),"X",""))</f>
        <v>X</v>
      </c>
      <c r="S102" s="59" t="str">
        <f>IF($O102="","",IF(NOT(ISBLANK(INDEX('Courses-Degrees'!$B:$H,MATCH($O102,'Courses-Degrees'!$B:$B,0),COLUMN()-COLUMN($O102)+2))),"X",""))</f>
        <v/>
      </c>
      <c r="T102" s="59" t="str">
        <f>IF($O102="","",IF(NOT(ISBLANK(INDEX('Courses-Degrees'!$B:$H,MATCH($O102,'Courses-Degrees'!$B:$B,0),COLUMN()-COLUMN($O102)+2))),"X",""))</f>
        <v/>
      </c>
      <c r="U102" t="s">
        <v>183</v>
      </c>
    </row>
    <row r="103" spans="1:21" ht="15" customHeight="1" x14ac:dyDescent="0.25">
      <c r="C103" s="231"/>
      <c r="D103" s="232"/>
      <c r="E103" s="232"/>
      <c r="F103" s="232"/>
      <c r="G103" s="232"/>
      <c r="H103" s="232"/>
      <c r="I103" s="232"/>
      <c r="J103" s="232"/>
      <c r="K103" s="232"/>
      <c r="L103" s="233"/>
      <c r="O103" s="64" t="str">
        <f>IF((ROW()-ROW(O$57))&lt;(MATCH("Z",'Courses-Degrees'!A:A,0)-MATCH("Y",'Courses-Degrees'!A:A,0)),INDEX('Courses-Degrees'!B:B,MATCH("Y",'Courses-Degrees'!A:A,0)+ROW()-ROW(O$57)),"")</f>
        <v xml:space="preserve">Math 490 </v>
      </c>
      <c r="P103" s="59" t="str">
        <f>IF($O103="","",IF(NOT(ISBLANK(INDEX('Courses-Degrees'!$B:$H,MATCH($O103,'Courses-Degrees'!$B:$B,0),COLUMN()-COLUMN($O103)+2))),"X",""))</f>
        <v/>
      </c>
      <c r="Q103" s="59" t="str">
        <f>IF($O103="","",IF(NOT(ISBLANK(INDEX('Courses-Degrees'!$B:$H,MATCH($O103,'Courses-Degrees'!$B:$B,0),COLUMN()-COLUMN($O103)+2))),"X",""))</f>
        <v/>
      </c>
      <c r="R103" s="59" t="str">
        <f>IF($O103="","",IF(NOT(ISBLANK(INDEX('Courses-Degrees'!$B:$H,MATCH($O103,'Courses-Degrees'!$B:$B,0),COLUMN()-COLUMN($O103)+2))),"X",""))</f>
        <v/>
      </c>
      <c r="S103" s="59" t="str">
        <f>IF($O103="","",IF(NOT(ISBLANK(INDEX('Courses-Degrees'!$B:$H,MATCH($O103,'Courses-Degrees'!$B:$B,0),COLUMN()-COLUMN($O103)+2))),"X",""))</f>
        <v/>
      </c>
      <c r="T103" s="59" t="str">
        <f>IF($O103="","",IF(NOT(ISBLANK(INDEX('Courses-Degrees'!$B:$H,MATCH($O103,'Courses-Degrees'!$B:$B,0),COLUMN()-COLUMN($O103)+2))),"X",""))</f>
        <v/>
      </c>
      <c r="U103" t="s">
        <v>320</v>
      </c>
    </row>
    <row r="104" spans="1:21" ht="15" customHeight="1" x14ac:dyDescent="0.25">
      <c r="C104" s="234"/>
      <c r="D104" s="235"/>
      <c r="E104" s="235"/>
      <c r="F104" s="235"/>
      <c r="G104" s="235"/>
      <c r="H104" s="235"/>
      <c r="I104" s="235"/>
      <c r="J104" s="235"/>
      <c r="K104" s="235"/>
      <c r="L104" s="236"/>
      <c r="O104" s="64" t="str">
        <f>IF((ROW()-ROW(O$57))&lt;(MATCH("Z",'Courses-Degrees'!A:A,0)-MATCH("Y",'Courses-Degrees'!A:A,0)),INDEX('Courses-Degrees'!B:B,MATCH("Y",'Courses-Degrees'!A:A,0)+ROW()-ROW(O$57)),"")</f>
        <v xml:space="preserve">Math 491 </v>
      </c>
      <c r="P104" s="59" t="str">
        <f>IF($O104="","",IF(NOT(ISBLANK(INDEX('Courses-Degrees'!$B:$H,MATCH($O104,'Courses-Degrees'!$B:$B,0),COLUMN()-COLUMN($O104)+2))),"X",""))</f>
        <v>X</v>
      </c>
      <c r="Q104" s="59" t="str">
        <f>IF($O104="","",IF(NOT(ISBLANK(INDEX('Courses-Degrees'!$B:$H,MATCH($O104,'Courses-Degrees'!$B:$B,0),COLUMN()-COLUMN($O104)+2))),"X",""))</f>
        <v>X</v>
      </c>
      <c r="R104" s="59" t="str">
        <f>IF($O104="","",IF(NOT(ISBLANK(INDEX('Courses-Degrees'!$B:$H,MATCH($O104,'Courses-Degrees'!$B:$B,0),COLUMN()-COLUMN($O104)+2))),"X",""))</f>
        <v>X</v>
      </c>
      <c r="S104" s="59" t="str">
        <f>IF($O104="","",IF(NOT(ISBLANK(INDEX('Courses-Degrees'!$B:$H,MATCH($O104,'Courses-Degrees'!$B:$B,0),COLUMN()-COLUMN($O104)+2))),"X",""))</f>
        <v/>
      </c>
      <c r="T104" s="59" t="str">
        <f>IF($O104="","",IF(NOT(ISBLANK(INDEX('Courses-Degrees'!$B:$H,MATCH($O104,'Courses-Degrees'!$B:$B,0),COLUMN()-COLUMN($O104)+2))),"X",""))</f>
        <v/>
      </c>
      <c r="U104" t="s">
        <v>184</v>
      </c>
    </row>
    <row r="105" spans="1:21" ht="15" customHeight="1" x14ac:dyDescent="0.25">
      <c r="C105" s="234"/>
      <c r="D105" s="235"/>
      <c r="E105" s="235"/>
      <c r="F105" s="235"/>
      <c r="G105" s="235"/>
      <c r="H105" s="235"/>
      <c r="I105" s="235"/>
      <c r="J105" s="235"/>
      <c r="K105" s="235"/>
      <c r="L105" s="236"/>
      <c r="O105" s="64" t="str">
        <f>IF((ROW()-ROW(O$57))&lt;(MATCH("Z",'Courses-Degrees'!A:A,0)-MATCH("Y",'Courses-Degrees'!A:A,0)),INDEX('Courses-Degrees'!B:B,MATCH("Y",'Courses-Degrees'!A:A,0)+ROW()-ROW(O$57)),"")</f>
        <v>Math/CS 335</v>
      </c>
      <c r="P105" s="59" t="str">
        <f>IF($O105="","",IF(NOT(ISBLANK(INDEX('Courses-Degrees'!$B:$H,MATCH($O105,'Courses-Degrees'!$B:$B,0),COLUMN()-COLUMN($O105)+2))),"X",""))</f>
        <v>X</v>
      </c>
      <c r="Q105" s="59" t="str">
        <f>IF($O105="","",IF(NOT(ISBLANK(INDEX('Courses-Degrees'!$B:$H,MATCH($O105,'Courses-Degrees'!$B:$B,0),COLUMN()-COLUMN($O105)+2))),"X",""))</f>
        <v>X</v>
      </c>
      <c r="R105" s="59" t="str">
        <f>IF($O105="","",IF(NOT(ISBLANK(INDEX('Courses-Degrees'!$B:$H,MATCH($O105,'Courses-Degrees'!$B:$B,0),COLUMN()-COLUMN($O105)+2))),"X",""))</f>
        <v>X</v>
      </c>
      <c r="S105" s="59" t="str">
        <f>IF($O105="","",IF(NOT(ISBLANK(INDEX('Courses-Degrees'!$B:$H,MATCH($O105,'Courses-Degrees'!$B:$B,0),COLUMN()-COLUMN($O105)+2))),"X",""))</f>
        <v/>
      </c>
      <c r="T105" s="59" t="str">
        <f>IF($O105="","",IF(NOT(ISBLANK(INDEX('Courses-Degrees'!$B:$H,MATCH($O105,'Courses-Degrees'!$B:$B,0),COLUMN()-COLUMN($O105)+2))),"X",""))</f>
        <v/>
      </c>
      <c r="U105" t="s">
        <v>223</v>
      </c>
    </row>
    <row r="106" spans="1:21" ht="15" customHeight="1" x14ac:dyDescent="0.25">
      <c r="C106" s="234"/>
      <c r="D106" s="235"/>
      <c r="E106" s="235"/>
      <c r="F106" s="235"/>
      <c r="G106" s="235"/>
      <c r="H106" s="235"/>
      <c r="I106" s="235"/>
      <c r="J106" s="235"/>
      <c r="K106" s="235"/>
      <c r="L106" s="236"/>
      <c r="O106" s="64" t="str">
        <f>IF((ROW()-ROW(O$57))&lt;(MATCH("Z",'Courses-Degrees'!A:A,0)-MATCH("Y",'Courses-Degrees'!A:A,0)),INDEX('Courses-Degrees'!B:B,MATCH("Y",'Courses-Degrees'!A:A,0)+ROW()-ROW(O$57)),"")</f>
        <v>Math/CS 375</v>
      </c>
      <c r="P106" s="59" t="str">
        <f>IF($O106="","",IF(NOT(ISBLANK(INDEX('Courses-Degrees'!$B:$H,MATCH($O106,'Courses-Degrees'!$B:$B,0),COLUMN()-COLUMN($O106)+2))),"X",""))</f>
        <v>X</v>
      </c>
      <c r="Q106" s="59" t="str">
        <f>IF($O106="","",IF(NOT(ISBLANK(INDEX('Courses-Degrees'!$B:$H,MATCH($O106,'Courses-Degrees'!$B:$B,0),COLUMN()-COLUMN($O106)+2))),"X",""))</f>
        <v>X</v>
      </c>
      <c r="R106" s="59" t="str">
        <f>IF($O106="","",IF(NOT(ISBLANK(INDEX('Courses-Degrees'!$B:$H,MATCH($O106,'Courses-Degrees'!$B:$B,0),COLUMN()-COLUMN($O106)+2))),"X",""))</f>
        <v>X</v>
      </c>
      <c r="S106" s="59" t="str">
        <f>IF($O106="","",IF(NOT(ISBLANK(INDEX('Courses-Degrees'!$B:$H,MATCH($O106,'Courses-Degrees'!$B:$B,0),COLUMN()-COLUMN($O106)+2))),"X",""))</f>
        <v/>
      </c>
      <c r="T106" s="59" t="str">
        <f>IF($O106="","",IF(NOT(ISBLANK(INDEX('Courses-Degrees'!$B:$H,MATCH($O106,'Courses-Degrees'!$B:$B,0),COLUMN()-COLUMN($O106)+2))),"X",""))</f>
        <v>X</v>
      </c>
      <c r="U106" t="s">
        <v>225</v>
      </c>
    </row>
    <row r="107" spans="1:21" ht="15.75" customHeight="1" x14ac:dyDescent="0.25">
      <c r="C107" s="234"/>
      <c r="D107" s="235"/>
      <c r="E107" s="235"/>
      <c r="F107" s="235"/>
      <c r="G107" s="235"/>
      <c r="H107" s="235"/>
      <c r="I107" s="235"/>
      <c r="J107" s="235"/>
      <c r="K107" s="235"/>
      <c r="L107" s="236"/>
      <c r="O107" s="64" t="str">
        <f>IF((ROW()-ROW(O$57))&lt;(MATCH("Z",'Courses-Degrees'!A:A,0)-MATCH("Y",'Courses-Degrees'!A:A,0)),INDEX('Courses-Degrees'!B:B,MATCH("Y",'Courses-Degrees'!A:A,0)+ROW()-ROW(O$57)),"")</f>
        <v>Math/CS 435</v>
      </c>
      <c r="P107" s="59"/>
      <c r="Q107" s="59" t="str">
        <f>IF($O107="","",IF(NOT(ISBLANK(INDEX('Courses-Degrees'!$B:$H,MATCH($O107,'Courses-Degrees'!$B:$B,0),COLUMN()-COLUMN($O107)+2))),"X",""))</f>
        <v>X</v>
      </c>
      <c r="R107" s="59" t="str">
        <f>IF($O107="","",IF(NOT(ISBLANK(INDEX('Courses-Degrees'!$B:$H,MATCH($O107,'Courses-Degrees'!$B:$B,0),COLUMN()-COLUMN($O107)+2))),"X",""))</f>
        <v>X</v>
      </c>
      <c r="S107" s="59" t="str">
        <f>IF($O107="","",IF(NOT(ISBLANK(INDEX('Courses-Degrees'!$B:$H,MATCH($O107,'Courses-Degrees'!$B:$B,0),COLUMN()-COLUMN($O107)+2))),"X",""))</f>
        <v/>
      </c>
      <c r="T107" s="59" t="str">
        <f>IF($O107="","",IF(NOT(ISBLANK(INDEX('Courses-Degrees'!$B:$H,MATCH($O107,'Courses-Degrees'!$B:$B,0),COLUMN()-COLUMN($O107)+2))),"X",""))</f>
        <v/>
      </c>
      <c r="U107" t="s">
        <v>224</v>
      </c>
    </row>
    <row r="108" spans="1:21" x14ac:dyDescent="0.25">
      <c r="C108" s="234"/>
      <c r="D108" s="235"/>
      <c r="E108" s="235"/>
      <c r="F108" s="235"/>
      <c r="G108" s="235"/>
      <c r="H108" s="235"/>
      <c r="I108" s="235"/>
      <c r="J108" s="235"/>
      <c r="K108" s="235"/>
      <c r="L108" s="236"/>
      <c r="O108" s="64" t="str">
        <f>IF((ROW()-ROW(O$57))&lt;(MATCH("Z",'Courses-Degrees'!A:A,0)-MATCH("Y",'Courses-Degrees'!A:A,0)),INDEX('Courses-Degrees'!B:B,MATCH("Y",'Courses-Degrees'!A:A,0)+ROW()-ROW(O$57)),"")</f>
        <v>Math/CS 475</v>
      </c>
      <c r="P108" s="59" t="str">
        <f>IF($O108="","",IF(NOT(ISBLANK(INDEX('Courses-Degrees'!$B:$H,MATCH($O108,'Courses-Degrees'!$B:$B,0),COLUMN()-COLUMN($O108)+2))),"X",""))</f>
        <v/>
      </c>
      <c r="Q108" s="59" t="str">
        <f>IF($O108="","",IF(NOT(ISBLANK(INDEX('Courses-Degrees'!$B:$H,MATCH($O108,'Courses-Degrees'!$B:$B,0),COLUMN()-COLUMN($O108)+2))),"X",""))</f>
        <v/>
      </c>
      <c r="R108" s="59" t="str">
        <f>IF($O108="","",IF(NOT(ISBLANK(INDEX('Courses-Degrees'!$B:$H,MATCH($O108,'Courses-Degrees'!$B:$B,0),COLUMN()-COLUMN($O108)+2))),"X",""))</f>
        <v>X</v>
      </c>
      <c r="S108" s="59" t="str">
        <f>IF($O108="","",IF(NOT(ISBLANK(INDEX('Courses-Degrees'!$B:$H,MATCH($O108,'Courses-Degrees'!$B:$B,0),COLUMN()-COLUMN($O108)+2))),"X",""))</f>
        <v/>
      </c>
      <c r="T108" s="59" t="str">
        <f>IF($O108="","",IF(NOT(ISBLANK(INDEX('Courses-Degrees'!$B:$H,MATCH($O108,'Courses-Degrees'!$B:$B,0),COLUMN()-COLUMN($O108)+2))),"X",""))</f>
        <v/>
      </c>
      <c r="U108" t="s">
        <v>226</v>
      </c>
    </row>
    <row r="109" spans="1:21" ht="15" customHeight="1" x14ac:dyDescent="0.25">
      <c r="C109" s="234"/>
      <c r="D109" s="235"/>
      <c r="E109" s="235"/>
      <c r="F109" s="235"/>
      <c r="G109" s="235"/>
      <c r="H109" s="235"/>
      <c r="I109" s="235"/>
      <c r="J109" s="235"/>
      <c r="K109" s="235"/>
      <c r="L109" s="236"/>
      <c r="O109" s="64" t="str">
        <f>IF((ROW()-ROW(O$57))&lt;(MATCH("Z",'Courses-Degrees'!A:A,0)-MATCH("Y",'Courses-Degrees'!A:A,0)),INDEX('Courses-Degrees'!B:B,MATCH("Y",'Courses-Degrees'!A:A,0)+ROW()-ROW(O$57)),"")</f>
        <v>Math/CS 478</v>
      </c>
      <c r="P109" s="59"/>
      <c r="Q109" s="59" t="s">
        <v>139</v>
      </c>
      <c r="R109" s="59" t="str">
        <f>IF($O109="","",IF(NOT(ISBLANK(INDEX('Courses-Degrees'!$B:$H,MATCH($O109,'Courses-Degrees'!$B:$B,0),COLUMN()-COLUMN($O109)+2))),"X",""))</f>
        <v/>
      </c>
      <c r="S109" s="59" t="str">
        <f>IF($O109="","",IF(NOT(ISBLANK(INDEX('Courses-Degrees'!$B:$H,MATCH($O109,'Courses-Degrees'!$B:$B,0),COLUMN()-COLUMN($O109)+2))),"X",""))</f>
        <v/>
      </c>
      <c r="T109" s="59" t="str">
        <f>IF($O109="","",IF(NOT(ISBLANK(INDEX('Courses-Degrees'!$B:$H,MATCH($O109,'Courses-Degrees'!$B:$B,0),COLUMN()-COLUMN($O109)+2))),"X",""))</f>
        <v/>
      </c>
      <c r="U109" t="s">
        <v>352</v>
      </c>
    </row>
    <row r="110" spans="1:21" ht="18.75" x14ac:dyDescent="0.25">
      <c r="A110" s="53"/>
      <c r="C110" s="234"/>
      <c r="D110" s="235"/>
      <c r="E110" s="235"/>
      <c r="F110" s="235"/>
      <c r="G110" s="235"/>
      <c r="H110" s="235"/>
      <c r="I110" s="235"/>
      <c r="J110" s="235"/>
      <c r="K110" s="235"/>
      <c r="L110" s="236"/>
      <c r="O110" s="64" t="str">
        <f>IF((ROW()-ROW(O$57))&lt;(MATCH("Z",'Courses-Degrees'!A:A,0)-MATCH("Y",'Courses-Degrees'!A:A,0)),INDEX('Courses-Degrees'!B:B,MATCH("Y",'Courses-Degrees'!A:A,0)+ROW()-ROW(O$57)),"")</f>
        <v/>
      </c>
      <c r="P110" s="59" t="str">
        <f>IF($O110="","",IF(NOT(ISBLANK(INDEX('Courses-Degrees'!$B:$H,MATCH($O110,'Courses-Degrees'!$B:$B,0),COLUMN()-COLUMN($O110)+2))),"X",""))</f>
        <v/>
      </c>
      <c r="Q110" s="59" t="str">
        <f>IF($O110="","",IF(NOT(ISBLANK(INDEX('Courses-Degrees'!$B:$H,MATCH($O110,'Courses-Degrees'!$B:$B,0),COLUMN()-COLUMN($O110)+2))),"X",""))</f>
        <v/>
      </c>
      <c r="R110" s="59" t="str">
        <f>IF($O110="","",IF(NOT(ISBLANK(INDEX('Courses-Degrees'!$B:$H,MATCH($O110,'Courses-Degrees'!$B:$B,0),COLUMN()-COLUMN($O110)+2))),"X",""))</f>
        <v/>
      </c>
      <c r="S110" s="59" t="str">
        <f>IF($O110="","",IF(NOT(ISBLANK(INDEX('Courses-Degrees'!$B:$H,MATCH($O110,'Courses-Degrees'!$B:$B,0),COLUMN()-COLUMN($O110)+2))),"X",""))</f>
        <v/>
      </c>
      <c r="T110" s="59" t="str">
        <f>IF($O110="","",IF(NOT(ISBLANK(INDEX('Courses-Degrees'!$B:$H,MATCH($O110,'Courses-Degrees'!$B:$B,0),COLUMN()-COLUMN($O110)+2))),"X",""))</f>
        <v/>
      </c>
    </row>
    <row r="111" spans="1:21" ht="15.75" customHeight="1" x14ac:dyDescent="0.25">
      <c r="C111" s="234"/>
      <c r="D111" s="235"/>
      <c r="E111" s="235"/>
      <c r="F111" s="235"/>
      <c r="G111" s="235"/>
      <c r="H111" s="235"/>
      <c r="I111" s="235"/>
      <c r="J111" s="235"/>
      <c r="K111" s="235"/>
      <c r="L111" s="236"/>
      <c r="O111" s="64" t="str">
        <f>IF((ROW()-ROW(O$57))&lt;(MATCH("Z",'Courses-Degrees'!A:A,0)-MATCH("Y",'Courses-Degrees'!A:A,0)),INDEX('Courses-Degrees'!B:B,MATCH("Y",'Courses-Degrees'!A:A,0)+ROW()-ROW(O$57)),"")</f>
        <v/>
      </c>
      <c r="P111" s="59" t="str">
        <f>IF($O111="","",IF(NOT(ISBLANK(INDEX('Courses-Degrees'!$B:$H,MATCH($O111,'Courses-Degrees'!$B:$B,0),COLUMN()-COLUMN($O111)+2))),"X",""))</f>
        <v/>
      </c>
      <c r="Q111" s="59" t="str">
        <f>IF($O111="","",IF(NOT(ISBLANK(INDEX('Courses-Degrees'!$B:$H,MATCH($O111,'Courses-Degrees'!$B:$B,0),COLUMN()-COLUMN($O111)+2))),"X",""))</f>
        <v/>
      </c>
      <c r="R111" s="59" t="str">
        <f>IF($O111="","",IF(NOT(ISBLANK(INDEX('Courses-Degrees'!$B:$H,MATCH($O111,'Courses-Degrees'!$B:$B,0),COLUMN()-COLUMN($O111)+2))),"X",""))</f>
        <v/>
      </c>
      <c r="S111" s="59" t="str">
        <f>IF($O111="","",IF(NOT(ISBLANK(INDEX('Courses-Degrees'!$B:$H,MATCH($O111,'Courses-Degrees'!$B:$B,0),COLUMN()-COLUMN($O111)+2))),"X",""))</f>
        <v/>
      </c>
      <c r="T111" s="59" t="str">
        <f>IF($O111="","",IF(NOT(ISBLANK(INDEX('Courses-Degrees'!$B:$H,MATCH($O111,'Courses-Degrees'!$B:$B,0),COLUMN()-COLUMN($O111)+2))),"X",""))</f>
        <v/>
      </c>
    </row>
    <row r="112" spans="1:21" x14ac:dyDescent="0.25">
      <c r="C112" s="237"/>
      <c r="D112" s="238"/>
      <c r="E112" s="238"/>
      <c r="F112" s="238"/>
      <c r="G112" s="238"/>
      <c r="H112" s="238"/>
      <c r="I112" s="238"/>
      <c r="J112" s="238"/>
      <c r="K112" s="238"/>
      <c r="L112" s="239"/>
      <c r="O112" s="64" t="str">
        <f>IF((ROW()-ROW(O$57))&lt;(MATCH("Z",'Courses-Degrees'!A:A,0)-MATCH("Y",'Courses-Degrees'!A:A,0)),INDEX('Courses-Degrees'!B:B,MATCH("Y",'Courses-Degrees'!A:A,0)+ROW()-ROW(O$57)),"")</f>
        <v/>
      </c>
      <c r="P112" s="59" t="str">
        <f>IF($O112="","",IF(NOT(ISBLANK(INDEX('Courses-Degrees'!$B:$H,MATCH($O112,'Courses-Degrees'!$B:$B,0),COLUMN()-COLUMN($O112)+2))),"X",""))</f>
        <v/>
      </c>
      <c r="Q112" s="59" t="str">
        <f>IF($O112="","",IF(NOT(ISBLANK(INDEX('Courses-Degrees'!$B:$H,MATCH($O112,'Courses-Degrees'!$B:$B,0),COLUMN()-COLUMN($O112)+2))),"X",""))</f>
        <v/>
      </c>
      <c r="R112" s="59" t="str">
        <f>IF($O112="","",IF(NOT(ISBLANK(INDEX('Courses-Degrees'!$B:$H,MATCH($O112,'Courses-Degrees'!$B:$B,0),COLUMN()-COLUMN($O112)+2))),"X",""))</f>
        <v/>
      </c>
      <c r="S112" s="59" t="str">
        <f>IF($O112="","",IF(NOT(ISBLANK(INDEX('Courses-Degrees'!$B:$H,MATCH($O112,'Courses-Degrees'!$B:$B,0),COLUMN()-COLUMN($O112)+2))),"X",""))</f>
        <v/>
      </c>
      <c r="T112" s="59" t="str">
        <f>IF($O112="","",IF(NOT(ISBLANK(INDEX('Courses-Degrees'!$B:$H,MATCH($O112,'Courses-Degrees'!$B:$B,0),COLUMN()-COLUMN($O112)+2))),"X",""))</f>
        <v/>
      </c>
    </row>
    <row r="113" spans="1:20" x14ac:dyDescent="0.25">
      <c r="C113" s="143"/>
      <c r="D113" s="143"/>
      <c r="E113" s="143"/>
      <c r="F113" s="143"/>
      <c r="G113" s="143"/>
      <c r="H113" s="143"/>
      <c r="I113" s="143"/>
      <c r="J113" s="143"/>
      <c r="K113" s="143"/>
      <c r="L113" s="143"/>
      <c r="O113" s="64" t="str">
        <f>IF((ROW()-ROW(O$57))&lt;(MATCH("Z",'Courses-Degrees'!A:A,0)-MATCH("Y",'Courses-Degrees'!A:A,0)),INDEX('Courses-Degrees'!B:B,MATCH("Y",'Courses-Degrees'!A:A,0)+ROW()-ROW(O$57)),"")</f>
        <v/>
      </c>
      <c r="P113" s="59" t="str">
        <f>IF($O113="","",IF(NOT(ISBLANK(INDEX('Courses-Degrees'!$B:$H,MATCH($O113,'Courses-Degrees'!$B:$B,0),COLUMN()-COLUMN($O113)+2))),"X",""))</f>
        <v/>
      </c>
      <c r="Q113" s="59" t="str">
        <f>IF($O113="","",IF(NOT(ISBLANK(INDEX('Courses-Degrees'!$B:$H,MATCH($O113,'Courses-Degrees'!$B:$B,0),COLUMN()-COLUMN($O113)+2))),"X",""))</f>
        <v/>
      </c>
      <c r="R113" s="59" t="str">
        <f>IF($O113="","",IF(NOT(ISBLANK(INDEX('Courses-Degrees'!$B:$H,MATCH($O113,'Courses-Degrees'!$B:$B,0),COLUMN()-COLUMN($O113)+2))),"X",""))</f>
        <v/>
      </c>
      <c r="S113" s="59" t="str">
        <f>IF($O113="","",IF(NOT(ISBLANK(INDEX('Courses-Degrees'!$B:$H,MATCH($O113,'Courses-Degrees'!$B:$B,0),COLUMN()-COLUMN($O113)+2))),"X",""))</f>
        <v/>
      </c>
      <c r="T113" s="59" t="str">
        <f>IF($O113="","",IF(NOT(ISBLANK(INDEX('Courses-Degrees'!$B:$H,MATCH($O113,'Courses-Degrees'!$B:$B,0),COLUMN()-COLUMN($O113)+2))),"X",""))</f>
        <v/>
      </c>
    </row>
    <row r="114" spans="1:20" x14ac:dyDescent="0.25">
      <c r="C114" s="143"/>
      <c r="D114" s="143"/>
      <c r="E114" s="143"/>
      <c r="F114" s="143"/>
      <c r="G114" s="143"/>
      <c r="H114" s="143"/>
      <c r="I114" s="143"/>
      <c r="J114" s="143"/>
      <c r="K114" s="143"/>
      <c r="L114" s="143"/>
      <c r="O114" s="64" t="str">
        <f>IF((ROW()-ROW(O$57))&lt;(MATCH("Z",'Courses-Degrees'!A:A,0)-MATCH("Y",'Courses-Degrees'!A:A,0)),INDEX('Courses-Degrees'!B:B,MATCH("Y",'Courses-Degrees'!A:A,0)+ROW()-ROW(O$57)),"")</f>
        <v/>
      </c>
      <c r="P114" s="59" t="str">
        <f>IF($O114="","",IF(NOT(ISBLANK(INDEX('Courses-Degrees'!$B:$H,MATCH($O114,'Courses-Degrees'!$B:$B,0),COLUMN()-COLUMN($O114)+2))),"X",""))</f>
        <v/>
      </c>
      <c r="Q114" s="59" t="str">
        <f>IF($O114="","",IF(NOT(ISBLANK(INDEX('Courses-Degrees'!$B:$H,MATCH($O114,'Courses-Degrees'!$B:$B,0),COLUMN()-COLUMN($O114)+2))),"X",""))</f>
        <v/>
      </c>
      <c r="R114" s="59" t="str">
        <f>IF($O114="","",IF(NOT(ISBLANK(INDEX('Courses-Degrees'!$B:$H,MATCH($O114,'Courses-Degrees'!$B:$B,0),COLUMN()-COLUMN($O114)+2))),"X",""))</f>
        <v/>
      </c>
      <c r="S114" s="59" t="str">
        <f>IF($O114="","",IF(NOT(ISBLANK(INDEX('Courses-Degrees'!$B:$H,MATCH($O114,'Courses-Degrees'!$B:$B,0),COLUMN()-COLUMN($O114)+2))),"X",""))</f>
        <v/>
      </c>
      <c r="T114" s="59" t="str">
        <f>IF($O114="","",IF(NOT(ISBLANK(INDEX('Courses-Degrees'!$B:$H,MATCH($O114,'Courses-Degrees'!$B:$B,0),COLUMN()-COLUMN($O114)+2))),"X",""))</f>
        <v/>
      </c>
    </row>
    <row r="115" spans="1:20" ht="18" customHeight="1" x14ac:dyDescent="0.25">
      <c r="A115" s="52" t="s">
        <v>383</v>
      </c>
      <c r="B115" s="181" t="s">
        <v>384</v>
      </c>
      <c r="C115" s="181"/>
      <c r="D115" s="181"/>
      <c r="E115" s="181"/>
      <c r="F115" s="181"/>
      <c r="G115" s="181"/>
      <c r="H115" s="181"/>
      <c r="I115" s="181"/>
      <c r="J115" s="181"/>
      <c r="K115" s="181"/>
      <c r="L115" s="181"/>
      <c r="M115" s="181"/>
      <c r="O115" s="64" t="str">
        <f>IF((ROW()-ROW(O$57))&lt;(MATCH("Z",'Courses-Degrees'!A:A,0)-MATCH("Y",'Courses-Degrees'!A:A,0)),INDEX('Courses-Degrees'!B:B,MATCH("Y",'Courses-Degrees'!A:A,0)+ROW()-ROW(O$57)),"")</f>
        <v/>
      </c>
      <c r="P115" s="59" t="str">
        <f>IF($O115="","",IF(NOT(ISBLANK(INDEX('Courses-Degrees'!$B:$H,MATCH($O115,'Courses-Degrees'!$B:$B,0),COLUMN()-COLUMN($O115)+2))),"X",""))</f>
        <v/>
      </c>
      <c r="Q115" s="59" t="str">
        <f>IF($O115="","",IF(NOT(ISBLANK(INDEX('Courses-Degrees'!$B:$H,MATCH($O115,'Courses-Degrees'!$B:$B,0),COLUMN()-COLUMN($O115)+2))),"X",""))</f>
        <v/>
      </c>
      <c r="R115" s="59" t="str">
        <f>IF($O115="","",IF(NOT(ISBLANK(INDEX('Courses-Degrees'!$B:$H,MATCH($O115,'Courses-Degrees'!$B:$B,0),COLUMN()-COLUMN($O115)+2))),"X",""))</f>
        <v/>
      </c>
      <c r="S115" s="59" t="str">
        <f>IF($O115="","",IF(NOT(ISBLANK(INDEX('Courses-Degrees'!$B:$H,MATCH($O115,'Courses-Degrees'!$B:$B,0),COLUMN()-COLUMN($O115)+2))),"X",""))</f>
        <v/>
      </c>
      <c r="T115" s="59" t="str">
        <f>IF($O115="","",IF(NOT(ISBLANK(INDEX('Courses-Degrees'!$B:$H,MATCH($O115,'Courses-Degrees'!$B:$B,0),COLUMN()-COLUMN($O115)+2))),"X",""))</f>
        <v/>
      </c>
    </row>
    <row r="116" spans="1:20" x14ac:dyDescent="0.25">
      <c r="B116" s="181"/>
      <c r="C116" s="181"/>
      <c r="D116" s="181"/>
      <c r="E116" s="181"/>
      <c r="F116" s="181"/>
      <c r="G116" s="181"/>
      <c r="H116" s="181"/>
      <c r="I116" s="181"/>
      <c r="J116" s="181"/>
      <c r="K116" s="181"/>
      <c r="L116" s="181"/>
      <c r="M116" s="181"/>
      <c r="O116" s="64" t="str">
        <f>IF((ROW()-ROW(O$57))&lt;(MATCH("Z",'Courses-Degrees'!A:A,0)-MATCH("Y",'Courses-Degrees'!A:A,0)),INDEX('Courses-Degrees'!B:B,MATCH("Y",'Courses-Degrees'!A:A,0)+ROW()-ROW(O$57)),"")</f>
        <v/>
      </c>
      <c r="P116" s="59" t="str">
        <f>IF($O116="","",IF(NOT(ISBLANK(INDEX('Courses-Degrees'!$B:$H,MATCH($O116,'Courses-Degrees'!$B:$B,0),COLUMN()-COLUMN($O116)+2))),"X",""))</f>
        <v/>
      </c>
      <c r="Q116" s="59" t="str">
        <f>IF($O116="","",IF(NOT(ISBLANK(INDEX('Courses-Degrees'!$B:$H,MATCH($O116,'Courses-Degrees'!$B:$B,0),COLUMN()-COLUMN($O116)+2))),"X",""))</f>
        <v/>
      </c>
      <c r="R116" s="59" t="str">
        <f>IF($O116="","",IF(NOT(ISBLANK(INDEX('Courses-Degrees'!$B:$H,MATCH($O116,'Courses-Degrees'!$B:$B,0),COLUMN()-COLUMN($O116)+2))),"X",""))</f>
        <v/>
      </c>
      <c r="S116" s="59" t="str">
        <f>IF($O116="","",IF(NOT(ISBLANK(INDEX('Courses-Degrees'!$B:$H,MATCH($O116,'Courses-Degrees'!$B:$B,0),COLUMN()-COLUMN($O116)+2))),"X",""))</f>
        <v/>
      </c>
      <c r="T116" s="59" t="str">
        <f>IF($O116="","",IF(NOT(ISBLANK(INDEX('Courses-Degrees'!$B:$H,MATCH($O116,'Courses-Degrees'!$B:$B,0),COLUMN()-COLUMN($O116)+2))),"X",""))</f>
        <v/>
      </c>
    </row>
    <row r="117" spans="1:20" x14ac:dyDescent="0.25">
      <c r="B117" s="181"/>
      <c r="C117" s="181"/>
      <c r="D117" s="181"/>
      <c r="E117" s="181"/>
      <c r="F117" s="181"/>
      <c r="G117" s="181"/>
      <c r="H117" s="181"/>
      <c r="I117" s="181"/>
      <c r="J117" s="181"/>
      <c r="K117" s="181"/>
      <c r="L117" s="181"/>
      <c r="M117" s="181"/>
      <c r="O117" s="64" t="str">
        <f>IF((ROW()-ROW(O$57))&lt;(MATCH("Z",'Courses-Degrees'!A:A,0)-MATCH("Y",'Courses-Degrees'!A:A,0)),INDEX('Courses-Degrees'!B:B,MATCH("Y",'Courses-Degrees'!A:A,0)+ROW()-ROW(O$57)),"")</f>
        <v/>
      </c>
      <c r="P117" s="59" t="str">
        <f>IF($O117="","",IF(NOT(ISBLANK(INDEX('Courses-Degrees'!$B:$H,MATCH($O117,'Courses-Degrees'!$B:$B,0),COLUMN()-COLUMN($O117)+2))),"X",""))</f>
        <v/>
      </c>
      <c r="Q117" s="59" t="str">
        <f>IF($O117="","",IF(NOT(ISBLANK(INDEX('Courses-Degrees'!$B:$H,MATCH($O117,'Courses-Degrees'!$B:$B,0),COLUMN()-COLUMN($O117)+2))),"X",""))</f>
        <v/>
      </c>
      <c r="R117" s="59" t="str">
        <f>IF($O117="","",IF(NOT(ISBLANK(INDEX('Courses-Degrees'!$B:$H,MATCH($O117,'Courses-Degrees'!$B:$B,0),COLUMN()-COLUMN($O117)+2))),"X",""))</f>
        <v/>
      </c>
      <c r="S117" s="59" t="str">
        <f>IF($O117="","",IF(NOT(ISBLANK(INDEX('Courses-Degrees'!$B:$H,MATCH($O117,'Courses-Degrees'!$B:$B,0),COLUMN()-COLUMN($O117)+2))),"X",""))</f>
        <v/>
      </c>
      <c r="T117" s="59" t="str">
        <f>IF($O117="","",IF(NOT(ISBLANK(INDEX('Courses-Degrees'!$B:$H,MATCH($O117,'Courses-Degrees'!$B:$B,0),COLUMN()-COLUMN($O117)+2))),"X",""))</f>
        <v/>
      </c>
    </row>
    <row r="118" spans="1:20" x14ac:dyDescent="0.25">
      <c r="B118" s="181"/>
      <c r="C118" s="181"/>
      <c r="D118" s="181"/>
      <c r="E118" s="181"/>
      <c r="F118" s="181"/>
      <c r="G118" s="181"/>
      <c r="H118" s="181"/>
      <c r="I118" s="181"/>
      <c r="J118" s="181"/>
      <c r="K118" s="181"/>
      <c r="L118" s="181"/>
      <c r="M118" s="181"/>
      <c r="O118" s="64" t="str">
        <f>IF((ROW()-ROW(O$57))&lt;(MATCH("Z",'Courses-Degrees'!A:A,0)-MATCH("Y",'Courses-Degrees'!A:A,0)),INDEX('Courses-Degrees'!B:B,MATCH("Y",'Courses-Degrees'!A:A,0)+ROW()-ROW(O$57)),"")</f>
        <v/>
      </c>
      <c r="P118" s="59" t="str">
        <f>IF($O118="","",IF(NOT(ISBLANK(INDEX('Courses-Degrees'!$B:$H,MATCH($O118,'Courses-Degrees'!$B:$B,0),COLUMN()-COLUMN($O118)+2))),"X",""))</f>
        <v/>
      </c>
      <c r="Q118" s="59" t="str">
        <f>IF($O118="","",IF(NOT(ISBLANK(INDEX('Courses-Degrees'!$B:$H,MATCH($O118,'Courses-Degrees'!$B:$B,0),COLUMN()-COLUMN($O118)+2))),"X",""))</f>
        <v/>
      </c>
      <c r="R118" s="59" t="str">
        <f>IF($O118="","",IF(NOT(ISBLANK(INDEX('Courses-Degrees'!$B:$H,MATCH($O118,'Courses-Degrees'!$B:$B,0),COLUMN()-COLUMN($O118)+2))),"X",""))</f>
        <v/>
      </c>
      <c r="S118" s="59" t="str">
        <f>IF($O118="","",IF(NOT(ISBLANK(INDEX('Courses-Degrees'!$B:$H,MATCH($O118,'Courses-Degrees'!$B:$B,0),COLUMN()-COLUMN($O118)+2))),"X",""))</f>
        <v/>
      </c>
      <c r="T118" s="59" t="str">
        <f>IF($O118="","",IF(NOT(ISBLANK(INDEX('Courses-Degrees'!$B:$H,MATCH($O118,'Courses-Degrees'!$B:$B,0),COLUMN()-COLUMN($O118)+2))),"X",""))</f>
        <v/>
      </c>
    </row>
    <row r="119" spans="1:20" x14ac:dyDescent="0.25">
      <c r="B119" s="181"/>
      <c r="C119" s="181"/>
      <c r="D119" s="181"/>
      <c r="E119" s="181"/>
      <c r="F119" s="181"/>
      <c r="G119" s="181"/>
      <c r="H119" s="181"/>
      <c r="I119" s="181"/>
      <c r="J119" s="181"/>
      <c r="K119" s="181"/>
      <c r="L119" s="181"/>
      <c r="M119" s="181"/>
      <c r="O119" s="64" t="str">
        <f>IF((ROW()-ROW(O$57))&lt;(MATCH("Z",'Courses-Degrees'!A:A,0)-MATCH("Y",'Courses-Degrees'!A:A,0)),INDEX('Courses-Degrees'!B:B,MATCH("Y",'Courses-Degrees'!A:A,0)+ROW()-ROW(O$57)),"")</f>
        <v/>
      </c>
      <c r="P119" s="59" t="str">
        <f>IF($O119="","",IF(NOT(ISBLANK(INDEX('Courses-Degrees'!$B:$H,MATCH($O119,'Courses-Degrees'!$B:$B,0),COLUMN()-COLUMN($O119)+2))),"X",""))</f>
        <v/>
      </c>
      <c r="Q119" s="59" t="str">
        <f>IF($O119="","",IF(NOT(ISBLANK(INDEX('Courses-Degrees'!$B:$H,MATCH($O119,'Courses-Degrees'!$B:$B,0),COLUMN()-COLUMN($O119)+2))),"X",""))</f>
        <v/>
      </c>
      <c r="R119" s="59" t="str">
        <f>IF($O119="","",IF(NOT(ISBLANK(INDEX('Courses-Degrees'!$B:$H,MATCH($O119,'Courses-Degrees'!$B:$B,0),COLUMN()-COLUMN($O119)+2))),"X",""))</f>
        <v/>
      </c>
      <c r="S119" s="59" t="str">
        <f>IF($O119="","",IF(NOT(ISBLANK(INDEX('Courses-Degrees'!$B:$H,MATCH($O119,'Courses-Degrees'!$B:$B,0),COLUMN()-COLUMN($O119)+2))),"X",""))</f>
        <v/>
      </c>
      <c r="T119" s="59" t="str">
        <f>IF($O119="","",IF(NOT(ISBLANK(INDEX('Courses-Degrees'!$B:$H,MATCH($O119,'Courses-Degrees'!$B:$B,0),COLUMN()-COLUMN($O119)+2))),"X",""))</f>
        <v/>
      </c>
    </row>
    <row r="120" spans="1:20" x14ac:dyDescent="0.25">
      <c r="B120" s="181"/>
      <c r="C120" s="181"/>
      <c r="D120" s="181"/>
      <c r="E120" s="181"/>
      <c r="F120" s="181"/>
      <c r="G120" s="181"/>
      <c r="H120" s="181"/>
      <c r="I120" s="181"/>
      <c r="J120" s="181"/>
      <c r="K120" s="181"/>
      <c r="L120" s="181"/>
      <c r="M120" s="181"/>
      <c r="O120" s="64" t="str">
        <f>IF((ROW()-ROW(O$57))&lt;(MATCH("Z",'Courses-Degrees'!A:A,0)-MATCH("Y",'Courses-Degrees'!A:A,0)),INDEX('Courses-Degrees'!B:B,MATCH("Y",'Courses-Degrees'!A:A,0)+ROW()-ROW(O$57)),"")</f>
        <v/>
      </c>
      <c r="P120" s="59" t="str">
        <f>IF($O120="","",IF(NOT(ISBLANK(INDEX('Courses-Degrees'!$B:$H,MATCH($O120,'Courses-Degrees'!$B:$B,0),COLUMN()-COLUMN($O120)+2))),"X",""))</f>
        <v/>
      </c>
      <c r="Q120" s="59" t="str">
        <f>IF($O120="","",IF(NOT(ISBLANK(INDEX('Courses-Degrees'!$B:$H,MATCH($O120,'Courses-Degrees'!$B:$B,0),COLUMN()-COLUMN($O120)+2))),"X",""))</f>
        <v/>
      </c>
      <c r="R120" s="59" t="str">
        <f>IF($O120="","",IF(NOT(ISBLANK(INDEX('Courses-Degrees'!$B:$H,MATCH($O120,'Courses-Degrees'!$B:$B,0),COLUMN()-COLUMN($O120)+2))),"X",""))</f>
        <v/>
      </c>
      <c r="S120" s="59" t="str">
        <f>IF($O120="","",IF(NOT(ISBLANK(INDEX('Courses-Degrees'!$B:$H,MATCH($O120,'Courses-Degrees'!$B:$B,0),COLUMN()-COLUMN($O120)+2))),"X",""))</f>
        <v/>
      </c>
      <c r="T120" s="59" t="str">
        <f>IF($O120="","",IF(NOT(ISBLANK(INDEX('Courses-Degrees'!$B:$H,MATCH($O120,'Courses-Degrees'!$B:$B,0),COLUMN()-COLUMN($O120)+2))),"X",""))</f>
        <v/>
      </c>
    </row>
    <row r="121" spans="1:20" x14ac:dyDescent="0.25">
      <c r="B121" s="181"/>
      <c r="C121" s="181"/>
      <c r="D121" s="181"/>
      <c r="E121" s="181"/>
      <c r="F121" s="181"/>
      <c r="G121" s="181"/>
      <c r="H121" s="181"/>
      <c r="I121" s="181"/>
      <c r="J121" s="181"/>
      <c r="K121" s="181"/>
      <c r="L121" s="181"/>
      <c r="M121" s="181"/>
      <c r="O121" s="64" t="str">
        <f>IF((ROW()-ROW(O$57))&lt;(MATCH("Z",'Courses-Degrees'!A:A,0)-MATCH("Y",'Courses-Degrees'!A:A,0)),INDEX('Courses-Degrees'!B:B,MATCH("Y",'Courses-Degrees'!A:A,0)+ROW()-ROW(O$57)),"")</f>
        <v/>
      </c>
      <c r="P121" s="59" t="str">
        <f>IF($O121="","",IF(NOT(ISBLANK(INDEX('Courses-Degrees'!$B:$H,MATCH($O121,'Courses-Degrees'!$B:$B,0),COLUMN()-COLUMN($O121)+2))),"X",""))</f>
        <v/>
      </c>
      <c r="Q121" s="59" t="str">
        <f>IF($O121="","",IF(NOT(ISBLANK(INDEX('Courses-Degrees'!$B:$H,MATCH($O121,'Courses-Degrees'!$B:$B,0),COLUMN()-COLUMN($O121)+2))),"X",""))</f>
        <v/>
      </c>
      <c r="R121" s="59" t="str">
        <f>IF($O121="","",IF(NOT(ISBLANK(INDEX('Courses-Degrees'!$B:$H,MATCH($O121,'Courses-Degrees'!$B:$B,0),COLUMN()-COLUMN($O121)+2))),"X",""))</f>
        <v/>
      </c>
      <c r="S121" s="59" t="str">
        <f>IF($O121="","",IF(NOT(ISBLANK(INDEX('Courses-Degrees'!$B:$H,MATCH($O121,'Courses-Degrees'!$B:$B,0),COLUMN()-COLUMN($O121)+2))),"X",""))</f>
        <v/>
      </c>
      <c r="T121" s="59" t="str">
        <f>IF($O121="","",IF(NOT(ISBLANK(INDEX('Courses-Degrees'!$B:$H,MATCH($O121,'Courses-Degrees'!$B:$B,0),COLUMN()-COLUMN($O121)+2))),"X",""))</f>
        <v/>
      </c>
    </row>
    <row r="122" spans="1:20" x14ac:dyDescent="0.25">
      <c r="O122" s="64" t="str">
        <f>IF((ROW()-ROW(O$57))&lt;(MATCH("Z",'Courses-Degrees'!A:A,0)-MATCH("Y",'Courses-Degrees'!A:A,0)),INDEX('Courses-Degrees'!B:B,MATCH("Y",'Courses-Degrees'!A:A,0)+ROW()-ROW(O$57)),"")</f>
        <v/>
      </c>
      <c r="P122" s="59" t="str">
        <f>IF($O122="","",IF(NOT(ISBLANK(INDEX('Courses-Degrees'!$B:$H,MATCH($O122,'Courses-Degrees'!$B:$B,0),COLUMN()-COLUMN($O122)+2))),"X",""))</f>
        <v/>
      </c>
      <c r="Q122" s="59" t="str">
        <f>IF($O122="","",IF(NOT(ISBLANK(INDEX('Courses-Degrees'!$B:$H,MATCH($O122,'Courses-Degrees'!$B:$B,0),COLUMN()-COLUMN($O122)+2))),"X",""))</f>
        <v/>
      </c>
      <c r="R122" s="59" t="str">
        <f>IF($O122="","",IF(NOT(ISBLANK(INDEX('Courses-Degrees'!$B:$H,MATCH($O122,'Courses-Degrees'!$B:$B,0),COLUMN()-COLUMN($O122)+2))),"X",""))</f>
        <v/>
      </c>
      <c r="S122" s="59" t="str">
        <f>IF($O122="","",IF(NOT(ISBLANK(INDEX('Courses-Degrees'!$B:$H,MATCH($O122,'Courses-Degrees'!$B:$B,0),COLUMN()-COLUMN($O122)+2))),"X",""))</f>
        <v/>
      </c>
      <c r="T122" s="59" t="str">
        <f>IF($O122="","",IF(NOT(ISBLANK(INDEX('Courses-Degrees'!$B:$H,MATCH($O122,'Courses-Degrees'!$B:$B,0),COLUMN()-COLUMN($O122)+2))),"X",""))</f>
        <v/>
      </c>
    </row>
    <row r="123" spans="1:20" x14ac:dyDescent="0.25">
      <c r="O123" s="64" t="str">
        <f>IF((ROW()-ROW(O$57))&lt;(MATCH("Z",'Courses-Degrees'!A:A,0)-MATCH("Y",'Courses-Degrees'!A:A,0)),INDEX('Courses-Degrees'!B:B,MATCH("Y",'Courses-Degrees'!A:A,0)+ROW()-ROW(O$57)),"")</f>
        <v/>
      </c>
      <c r="P123" s="59" t="str">
        <f>IF($O123="","",IF(NOT(ISBLANK(INDEX('Courses-Degrees'!$B:$H,MATCH($O123,'Courses-Degrees'!$B:$B,0),COLUMN()-COLUMN($O123)+2))),"X",""))</f>
        <v/>
      </c>
      <c r="Q123" s="59" t="str">
        <f>IF($O123="","",IF(NOT(ISBLANK(INDEX('Courses-Degrees'!$B:$H,MATCH($O123,'Courses-Degrees'!$B:$B,0),COLUMN()-COLUMN($O123)+2))),"X",""))</f>
        <v/>
      </c>
      <c r="R123" s="59" t="str">
        <f>IF($O123="","",IF(NOT(ISBLANK(INDEX('Courses-Degrees'!$B:$H,MATCH($O123,'Courses-Degrees'!$B:$B,0),COLUMN()-COLUMN($O123)+2))),"X",""))</f>
        <v/>
      </c>
      <c r="S123" s="59" t="str">
        <f>IF($O123="","",IF(NOT(ISBLANK(INDEX('Courses-Degrees'!$B:$H,MATCH($O123,'Courses-Degrees'!$B:$B,0),COLUMN()-COLUMN($O123)+2))),"X",""))</f>
        <v/>
      </c>
      <c r="T123" s="59" t="str">
        <f>IF($O123="","",IF(NOT(ISBLANK(INDEX('Courses-Degrees'!$B:$H,MATCH($O123,'Courses-Degrees'!$B:$B,0),COLUMN()-COLUMN($O123)+2))),"X",""))</f>
        <v/>
      </c>
    </row>
    <row r="124" spans="1:20" x14ac:dyDescent="0.25">
      <c r="O124" s="64" t="str">
        <f>IF((ROW()-ROW(O$57))&lt;(MATCH("Z",'Courses-Degrees'!A:A,0)-MATCH("Y",'Courses-Degrees'!A:A,0)),INDEX('Courses-Degrees'!B:B,MATCH("Y",'Courses-Degrees'!A:A,0)+ROW()-ROW(O$57)),"")</f>
        <v/>
      </c>
      <c r="P124" s="59" t="str">
        <f>IF($O124="","",IF(NOT(ISBLANK(INDEX('Courses-Degrees'!$B:$H,MATCH($O124,'Courses-Degrees'!$B:$B,0),COLUMN()-COLUMN($O124)+2))),"X",""))</f>
        <v/>
      </c>
      <c r="Q124" s="59" t="str">
        <f>IF($O124="","",IF(NOT(ISBLANK(INDEX('Courses-Degrees'!$B:$H,MATCH($O124,'Courses-Degrees'!$B:$B,0),COLUMN()-COLUMN($O124)+2))),"X",""))</f>
        <v/>
      </c>
      <c r="R124" s="59" t="str">
        <f>IF($O124="","",IF(NOT(ISBLANK(INDEX('Courses-Degrees'!$B:$H,MATCH($O124,'Courses-Degrees'!$B:$B,0),COLUMN()-COLUMN($O124)+2))),"X",""))</f>
        <v/>
      </c>
      <c r="S124" s="59" t="str">
        <f>IF($O124="","",IF(NOT(ISBLANK(INDEX('Courses-Degrees'!$B:$H,MATCH($O124,'Courses-Degrees'!$B:$B,0),COLUMN()-COLUMN($O124)+2))),"X",""))</f>
        <v/>
      </c>
      <c r="T124" s="59" t="str">
        <f>IF($O124="","",IF(NOT(ISBLANK(INDEX('Courses-Degrees'!$B:$H,MATCH($O124,'Courses-Degrees'!$B:$B,0),COLUMN()-COLUMN($O124)+2))),"X",""))</f>
        <v/>
      </c>
    </row>
    <row r="125" spans="1:20" x14ac:dyDescent="0.25">
      <c r="O125" s="64" t="str">
        <f>IF((ROW()-ROW(O$57))&lt;(MATCH("Z",'Courses-Degrees'!A:A,0)-MATCH("Y",'Courses-Degrees'!A:A,0)),INDEX('Courses-Degrees'!B:B,MATCH("Y",'Courses-Degrees'!A:A,0)+ROW()-ROW(O$57)),"")</f>
        <v/>
      </c>
      <c r="P125" s="59" t="str">
        <f>IF($O125="","",IF(NOT(ISBLANK(INDEX('Courses-Degrees'!$B:$H,MATCH($O125,'Courses-Degrees'!$B:$B,0),COLUMN()-COLUMN($O125)+2))),"X",""))</f>
        <v/>
      </c>
      <c r="Q125" s="59" t="str">
        <f>IF($O125="","",IF(NOT(ISBLANK(INDEX('Courses-Degrees'!$B:$H,MATCH($O125,'Courses-Degrees'!$B:$B,0),COLUMN()-COLUMN($O125)+2))),"X",""))</f>
        <v/>
      </c>
      <c r="R125" s="59" t="str">
        <f>IF($O125="","",IF(NOT(ISBLANK(INDEX('Courses-Degrees'!$B:$H,MATCH($O125,'Courses-Degrees'!$B:$B,0),COLUMN()-COLUMN($O125)+2))),"X",""))</f>
        <v/>
      </c>
      <c r="S125" s="59" t="str">
        <f>IF($O125="","",IF(NOT(ISBLANK(INDEX('Courses-Degrees'!$B:$H,MATCH($O125,'Courses-Degrees'!$B:$B,0),COLUMN()-COLUMN($O125)+2))),"X",""))</f>
        <v/>
      </c>
      <c r="T125" s="59" t="str">
        <f>IF($O125="","",IF(NOT(ISBLANK(INDEX('Courses-Degrees'!$B:$H,MATCH($O125,'Courses-Degrees'!$B:$B,0),COLUMN()-COLUMN($O125)+2))),"X",""))</f>
        <v/>
      </c>
    </row>
    <row r="126" spans="1:20" x14ac:dyDescent="0.25">
      <c r="O126" s="64" t="str">
        <f>IF((ROW()-ROW(O$57))&lt;(MATCH("Z",'Courses-Degrees'!A:A,0)-MATCH("Y",'Courses-Degrees'!A:A,0)),INDEX('Courses-Degrees'!B:B,MATCH("Y",'Courses-Degrees'!A:A,0)+ROW()-ROW(O$57)),"")</f>
        <v/>
      </c>
      <c r="P126" s="59" t="str">
        <f>IF($O126="","",IF(NOT(ISBLANK(INDEX('Courses-Degrees'!$B:$H,MATCH($O126,'Courses-Degrees'!$B:$B,0),COLUMN()-COLUMN($O126)+2))),"X",""))</f>
        <v/>
      </c>
      <c r="Q126" s="59" t="str">
        <f>IF($O126="","",IF(NOT(ISBLANK(INDEX('Courses-Degrees'!$B:$H,MATCH($O126,'Courses-Degrees'!$B:$B,0),COLUMN()-COLUMN($O126)+2))),"X",""))</f>
        <v/>
      </c>
      <c r="R126" s="59" t="str">
        <f>IF($O126="","",IF(NOT(ISBLANK(INDEX('Courses-Degrees'!$B:$H,MATCH($O126,'Courses-Degrees'!$B:$B,0),COLUMN()-COLUMN($O126)+2))),"X",""))</f>
        <v/>
      </c>
      <c r="S126" s="59" t="str">
        <f>IF($O126="","",IF(NOT(ISBLANK(INDEX('Courses-Degrees'!$B:$H,MATCH($O126,'Courses-Degrees'!$B:$B,0),COLUMN()-COLUMN($O126)+2))),"X",""))</f>
        <v/>
      </c>
      <c r="T126" s="59" t="str">
        <f>IF($O126="","",IF(NOT(ISBLANK(INDEX('Courses-Degrees'!$B:$H,MATCH($O126,'Courses-Degrees'!$B:$B,0),COLUMN()-COLUMN($O126)+2))),"X",""))</f>
        <v/>
      </c>
    </row>
    <row r="127" spans="1:20" x14ac:dyDescent="0.25">
      <c r="O127" s="64" t="str">
        <f>IF((ROW()-ROW(O$57))&lt;(MATCH("Z",'Courses-Degrees'!A:A,0)-MATCH("Y",'Courses-Degrees'!A:A,0)),INDEX('Courses-Degrees'!B:B,MATCH("Y",'Courses-Degrees'!A:A,0)+ROW()-ROW(O$57)),"")</f>
        <v/>
      </c>
      <c r="P127" s="59" t="str">
        <f>IF($O127="","",IF(NOT(ISBLANK(INDEX('Courses-Degrees'!$B:$H,MATCH($O127,'Courses-Degrees'!$B:$B,0),COLUMN()-COLUMN($O127)+2))),"X",""))</f>
        <v/>
      </c>
      <c r="Q127" s="59" t="str">
        <f>IF($O127="","",IF(NOT(ISBLANK(INDEX('Courses-Degrees'!$B:$H,MATCH($O127,'Courses-Degrees'!$B:$B,0),COLUMN()-COLUMN($O127)+2))),"X",""))</f>
        <v/>
      </c>
      <c r="R127" s="59" t="str">
        <f>IF($O127="","",IF(NOT(ISBLANK(INDEX('Courses-Degrees'!$B:$H,MATCH($O127,'Courses-Degrees'!$B:$B,0),COLUMN()-COLUMN($O127)+2))),"X",""))</f>
        <v/>
      </c>
      <c r="S127" s="59" t="str">
        <f>IF($O127="","",IF(NOT(ISBLANK(INDEX('Courses-Degrees'!$B:$H,MATCH($O127,'Courses-Degrees'!$B:$B,0),COLUMN()-COLUMN($O127)+2))),"X",""))</f>
        <v/>
      </c>
      <c r="T127" s="59" t="str">
        <f>IF($O127="","",IF(NOT(ISBLANK(INDEX('Courses-Degrees'!$B:$H,MATCH($O127,'Courses-Degrees'!$B:$B,0),COLUMN()-COLUMN($O127)+2))),"X",""))</f>
        <v/>
      </c>
    </row>
    <row r="128" spans="1:20" x14ac:dyDescent="0.25">
      <c r="O128" s="64" t="str">
        <f>IF((ROW()-ROW(O$57))&lt;(MATCH("Z",'Courses-Degrees'!A:A,0)-MATCH("Y",'Courses-Degrees'!A:A,0)),INDEX('Courses-Degrees'!B:B,MATCH("Y",'Courses-Degrees'!A:A,0)+ROW()-ROW(O$57)),"")</f>
        <v/>
      </c>
      <c r="P128" s="59" t="str">
        <f>IF($O128="","",IF(NOT(ISBLANK(INDEX('Courses-Degrees'!$B:$H,MATCH($O128,'Courses-Degrees'!$B:$B,0),COLUMN()-COLUMN($O128)+2))),"X",""))</f>
        <v/>
      </c>
      <c r="Q128" s="59" t="str">
        <f>IF($O128="","",IF(NOT(ISBLANK(INDEX('Courses-Degrees'!$B:$H,MATCH($O128,'Courses-Degrees'!$B:$B,0),COLUMN()-COLUMN($O128)+2))),"X",""))</f>
        <v/>
      </c>
      <c r="R128" s="59" t="str">
        <f>IF($O128="","",IF(NOT(ISBLANK(INDEX('Courses-Degrees'!$B:$H,MATCH($O128,'Courses-Degrees'!$B:$B,0),COLUMN()-COLUMN($O128)+2))),"X",""))</f>
        <v/>
      </c>
      <c r="S128" s="59" t="str">
        <f>IF($O128="","",IF(NOT(ISBLANK(INDEX('Courses-Degrees'!$B:$H,MATCH($O128,'Courses-Degrees'!$B:$B,0),COLUMN()-COLUMN($O128)+2))),"X",""))</f>
        <v/>
      </c>
      <c r="T128" s="59" t="str">
        <f>IF($O128="","",IF(NOT(ISBLANK(INDEX('Courses-Degrees'!$B:$H,MATCH($O128,'Courses-Degrees'!$B:$B,0),COLUMN()-COLUMN($O128)+2))),"X",""))</f>
        <v/>
      </c>
    </row>
    <row r="129" spans="15:20" x14ac:dyDescent="0.25">
      <c r="O129" s="64" t="str">
        <f>IF((ROW()-ROW(O$57))&lt;(MATCH("Z",'Courses-Degrees'!A:A,0)-MATCH("Y",'Courses-Degrees'!A:A,0)),INDEX('Courses-Degrees'!B:B,MATCH("Y",'Courses-Degrees'!A:A,0)+ROW()-ROW(O$57)),"")</f>
        <v/>
      </c>
      <c r="P129" s="59" t="str">
        <f>IF($O129="","",IF(NOT(ISBLANK(INDEX('Courses-Degrees'!$B:$H,MATCH($O129,'Courses-Degrees'!$B:$B,0),COLUMN()-COLUMN($O129)+2))),"X",""))</f>
        <v/>
      </c>
      <c r="Q129" s="59" t="str">
        <f>IF($O129="","",IF(NOT(ISBLANK(INDEX('Courses-Degrees'!$B:$H,MATCH($O129,'Courses-Degrees'!$B:$B,0),COLUMN()-COLUMN($O129)+2))),"X",""))</f>
        <v/>
      </c>
      <c r="R129" s="59" t="str">
        <f>IF($O129="","",IF(NOT(ISBLANK(INDEX('Courses-Degrees'!$B:$H,MATCH($O129,'Courses-Degrees'!$B:$B,0),COLUMN()-COLUMN($O129)+2))),"X",""))</f>
        <v/>
      </c>
      <c r="S129" s="59" t="str">
        <f>IF($O129="","",IF(NOT(ISBLANK(INDEX('Courses-Degrees'!$B:$H,MATCH($O129,'Courses-Degrees'!$B:$B,0),COLUMN()-COLUMN($O129)+2))),"X",""))</f>
        <v/>
      </c>
      <c r="T129" s="59" t="str">
        <f>IF($O129="","",IF(NOT(ISBLANK(INDEX('Courses-Degrees'!$B:$H,MATCH($O129,'Courses-Degrees'!$B:$B,0),COLUMN()-COLUMN($O129)+2))),"X",""))</f>
        <v/>
      </c>
    </row>
    <row r="130" spans="15:20" x14ac:dyDescent="0.25">
      <c r="O130" s="64" t="str">
        <f>IF((ROW()-ROW(O$57))&lt;(MATCH("Z",'Courses-Degrees'!A:A,0)-MATCH("Y",'Courses-Degrees'!A:A,0)),INDEX('Courses-Degrees'!B:B,MATCH("Y",'Courses-Degrees'!A:A,0)+ROW()-ROW(O$57)),"")</f>
        <v/>
      </c>
      <c r="P130" s="59" t="str">
        <f>IF($O130="","",IF(NOT(ISBLANK(INDEX('Courses-Degrees'!$B:$H,MATCH($O130,'Courses-Degrees'!$B:$B,0),COLUMN()-COLUMN($O130)+2))),"X",""))</f>
        <v/>
      </c>
      <c r="Q130" s="59" t="str">
        <f>IF($O130="","",IF(NOT(ISBLANK(INDEX('Courses-Degrees'!$B:$H,MATCH($O130,'Courses-Degrees'!$B:$B,0),COLUMN()-COLUMN($O130)+2))),"X",""))</f>
        <v/>
      </c>
      <c r="R130" s="59" t="str">
        <f>IF($O130="","",IF(NOT(ISBLANK(INDEX('Courses-Degrees'!$B:$H,MATCH($O130,'Courses-Degrees'!$B:$B,0),COLUMN()-COLUMN($O130)+2))),"X",""))</f>
        <v/>
      </c>
      <c r="S130" s="59" t="str">
        <f>IF($O130="","",IF(NOT(ISBLANK(INDEX('Courses-Degrees'!$B:$H,MATCH($O130,'Courses-Degrees'!$B:$B,0),COLUMN()-COLUMN($O130)+2))),"X",""))</f>
        <v/>
      </c>
      <c r="T130" s="59" t="str">
        <f>IF($O130="","",IF(NOT(ISBLANK(INDEX('Courses-Degrees'!$B:$H,MATCH($O130,'Courses-Degrees'!$B:$B,0),COLUMN()-COLUMN($O130)+2))),"X",""))</f>
        <v/>
      </c>
    </row>
    <row r="131" spans="15:20" x14ac:dyDescent="0.25">
      <c r="O131" s="64" t="str">
        <f>IF((ROW()-ROW(O$57))&lt;(MATCH("Z",'Courses-Degrees'!A:A,0)-MATCH("Y",'Courses-Degrees'!A:A,0)),INDEX('Courses-Degrees'!B:B,MATCH("Y",'Courses-Degrees'!A:A,0)+ROW()-ROW(O$57)),"")</f>
        <v/>
      </c>
      <c r="P131" s="59" t="str">
        <f>IF($O131="","",IF(NOT(ISBLANK(INDEX('Courses-Degrees'!$B:$H,MATCH($O131,'Courses-Degrees'!$B:$B,0),COLUMN()-COLUMN($O131)+2))),"X",""))</f>
        <v/>
      </c>
      <c r="Q131" s="59" t="str">
        <f>IF($O131="","",IF(NOT(ISBLANK(INDEX('Courses-Degrees'!$B:$H,MATCH($O131,'Courses-Degrees'!$B:$B,0),COLUMN()-COLUMN($O131)+2))),"X",""))</f>
        <v/>
      </c>
      <c r="R131" s="59" t="str">
        <f>IF($O131="","",IF(NOT(ISBLANK(INDEX('Courses-Degrees'!$B:$H,MATCH($O131,'Courses-Degrees'!$B:$B,0),COLUMN()-COLUMN($O131)+2))),"X",""))</f>
        <v/>
      </c>
      <c r="S131" s="59" t="str">
        <f>IF($O131="","",IF(NOT(ISBLANK(INDEX('Courses-Degrees'!$B:$H,MATCH($O131,'Courses-Degrees'!$B:$B,0),COLUMN()-COLUMN($O131)+2))),"X",""))</f>
        <v/>
      </c>
      <c r="T131" s="59" t="str">
        <f>IF($O131="","",IF(NOT(ISBLANK(INDEX('Courses-Degrees'!$B:$H,MATCH($O131,'Courses-Degrees'!$B:$B,0),COLUMN()-COLUMN($O131)+2))),"X",""))</f>
        <v/>
      </c>
    </row>
    <row r="132" spans="15:20" x14ac:dyDescent="0.25">
      <c r="O132" s="64" t="str">
        <f>IF((ROW()-ROW(O$57))&lt;(MATCH("Z",'Courses-Degrees'!A:A,0)-MATCH("Y",'Courses-Degrees'!A:A,0)),INDEX('Courses-Degrees'!B:B,MATCH("Y",'Courses-Degrees'!A:A,0)+ROW()-ROW(O$57)),"")</f>
        <v/>
      </c>
      <c r="P132" s="59" t="str">
        <f>IF($O132="","",IF(NOT(ISBLANK(INDEX('Courses-Degrees'!$B:$H,MATCH($O132,'Courses-Degrees'!$B:$B,0),COLUMN()-COLUMN($O132)+2))),"X",""))</f>
        <v/>
      </c>
      <c r="Q132" s="59" t="str">
        <f>IF($O132="","",IF(NOT(ISBLANK(INDEX('Courses-Degrees'!$B:$H,MATCH($O132,'Courses-Degrees'!$B:$B,0),COLUMN()-COLUMN($O132)+2))),"X",""))</f>
        <v/>
      </c>
      <c r="R132" s="59" t="str">
        <f>IF($O132="","",IF(NOT(ISBLANK(INDEX('Courses-Degrees'!$B:$H,MATCH($O132,'Courses-Degrees'!$B:$B,0),COLUMN()-COLUMN($O132)+2))),"X",""))</f>
        <v/>
      </c>
      <c r="S132" s="59" t="str">
        <f>IF($O132="","",IF(NOT(ISBLANK(INDEX('Courses-Degrees'!$B:$H,MATCH($O132,'Courses-Degrees'!$B:$B,0),COLUMN()-COLUMN($O132)+2))),"X",""))</f>
        <v/>
      </c>
      <c r="T132" s="59" t="str">
        <f>IF($O132="","",IF(NOT(ISBLANK(INDEX('Courses-Degrees'!$B:$H,MATCH($O132,'Courses-Degrees'!$B:$B,0),COLUMN()-COLUMN($O132)+2))),"X",""))</f>
        <v/>
      </c>
    </row>
    <row r="133" spans="15:20" x14ac:dyDescent="0.25">
      <c r="O133" s="64" t="str">
        <f>IF((ROW()-ROW(O$57))&lt;(MATCH("Z",'Courses-Degrees'!A:A,0)-MATCH("Y",'Courses-Degrees'!A:A,0)),INDEX('Courses-Degrees'!B:B,MATCH("Y",'Courses-Degrees'!A:A,0)+ROW()-ROW(O$57)),"")</f>
        <v/>
      </c>
      <c r="P133" s="59" t="str">
        <f>IF($O133="","",IF(NOT(ISBLANK(INDEX('Courses-Degrees'!$B:$H,MATCH($O133,'Courses-Degrees'!$B:$B,0),COLUMN()-COLUMN($O133)+2))),"X",""))</f>
        <v/>
      </c>
      <c r="Q133" s="59" t="str">
        <f>IF($O133="","",IF(NOT(ISBLANK(INDEX('Courses-Degrees'!$B:$H,MATCH($O133,'Courses-Degrees'!$B:$B,0),COLUMN()-COLUMN($O133)+2))),"X",""))</f>
        <v/>
      </c>
      <c r="R133" s="59" t="str">
        <f>IF($O133="","",IF(NOT(ISBLANK(INDEX('Courses-Degrees'!$B:$H,MATCH($O133,'Courses-Degrees'!$B:$B,0),COLUMN()-COLUMN($O133)+2))),"X",""))</f>
        <v/>
      </c>
      <c r="S133" s="59" t="str">
        <f>IF($O133="","",IF(NOT(ISBLANK(INDEX('Courses-Degrees'!$B:$H,MATCH($O133,'Courses-Degrees'!$B:$B,0),COLUMN()-COLUMN($O133)+2))),"X",""))</f>
        <v/>
      </c>
      <c r="T133" s="59" t="str">
        <f>IF($O133="","",IF(NOT(ISBLANK(INDEX('Courses-Degrees'!$B:$H,MATCH($O133,'Courses-Degrees'!$B:$B,0),COLUMN()-COLUMN($O133)+2))),"X",""))</f>
        <v/>
      </c>
    </row>
    <row r="134" spans="15:20" x14ac:dyDescent="0.25">
      <c r="O134" s="64" t="str">
        <f>IF((ROW()-ROW(O$57))&lt;(MATCH("Z",'Courses-Degrees'!A:A,0)-MATCH("Y",'Courses-Degrees'!A:A,0)),INDEX('Courses-Degrees'!B:B,MATCH("Y",'Courses-Degrees'!A:A,0)+ROW()-ROW(O$57)),"")</f>
        <v/>
      </c>
      <c r="P134" s="59" t="str">
        <f>IF($O134="","",IF(NOT(ISBLANK(INDEX('Courses-Degrees'!$B:$H,MATCH($O134,'Courses-Degrees'!$B:$B,0),COLUMN()-COLUMN($O134)+2))),"X",""))</f>
        <v/>
      </c>
      <c r="Q134" s="59" t="str">
        <f>IF($O134="","",IF(NOT(ISBLANK(INDEX('Courses-Degrees'!$B:$H,MATCH($O134,'Courses-Degrees'!$B:$B,0),COLUMN()-COLUMN($O134)+2))),"X",""))</f>
        <v/>
      </c>
      <c r="R134" s="59" t="str">
        <f>IF($O134="","",IF(NOT(ISBLANK(INDEX('Courses-Degrees'!$B:$H,MATCH($O134,'Courses-Degrees'!$B:$B,0),COLUMN()-COLUMN($O134)+2))),"X",""))</f>
        <v/>
      </c>
      <c r="S134" s="59" t="str">
        <f>IF($O134="","",IF(NOT(ISBLANK(INDEX('Courses-Degrees'!$B:$H,MATCH($O134,'Courses-Degrees'!$B:$B,0),COLUMN()-COLUMN($O134)+2))),"X",""))</f>
        <v/>
      </c>
      <c r="T134" s="59" t="str">
        <f>IF($O134="","",IF(NOT(ISBLANK(INDEX('Courses-Degrees'!$B:$H,MATCH($O134,'Courses-Degrees'!$B:$B,0),COLUMN()-COLUMN($O134)+2))),"X",""))</f>
        <v/>
      </c>
    </row>
    <row r="135" spans="15:20" x14ac:dyDescent="0.25">
      <c r="O135" s="64" t="str">
        <f>IF((ROW()-ROW(O$57))&lt;(MATCH("Z",'Courses-Degrees'!A:A,0)-MATCH("Y",'Courses-Degrees'!A:A,0)),INDEX('Courses-Degrees'!B:B,MATCH("Y",'Courses-Degrees'!A:A,0)+ROW()-ROW(O$57)),"")</f>
        <v/>
      </c>
      <c r="P135" s="59" t="str">
        <f>IF($O135="","",IF(NOT(ISBLANK(INDEX('Courses-Degrees'!$B:$H,MATCH($O135,'Courses-Degrees'!$B:$B,0),COLUMN()-COLUMN($O135)+2))),"X",""))</f>
        <v/>
      </c>
      <c r="Q135" s="59" t="str">
        <f>IF($O135="","",IF(NOT(ISBLANK(INDEX('Courses-Degrees'!$B:$H,MATCH($O135,'Courses-Degrees'!$B:$B,0),COLUMN()-COLUMN($O135)+2))),"X",""))</f>
        <v/>
      </c>
      <c r="R135" s="59" t="str">
        <f>IF($O135="","",IF(NOT(ISBLANK(INDEX('Courses-Degrees'!$B:$H,MATCH($O135,'Courses-Degrees'!$B:$B,0),COLUMN()-COLUMN($O135)+2))),"X",""))</f>
        <v/>
      </c>
      <c r="S135" s="59" t="str">
        <f>IF($O135="","",IF(NOT(ISBLANK(INDEX('Courses-Degrees'!$B:$H,MATCH($O135,'Courses-Degrees'!$B:$B,0),COLUMN()-COLUMN($O135)+2))),"X",""))</f>
        <v/>
      </c>
      <c r="T135" s="59" t="str">
        <f>IF($O135="","",IF(NOT(ISBLANK(INDEX('Courses-Degrees'!$B:$H,MATCH($O135,'Courses-Degrees'!$B:$B,0),COLUMN()-COLUMN($O135)+2))),"X",""))</f>
        <v/>
      </c>
    </row>
    <row r="136" spans="15:20" x14ac:dyDescent="0.25">
      <c r="O136" s="64" t="str">
        <f>IF((ROW()-ROW(O$57))&lt;(MATCH("Z",'Courses-Degrees'!A:A,0)-MATCH("Y",'Courses-Degrees'!A:A,0)),INDEX('Courses-Degrees'!B:B,MATCH("Y",'Courses-Degrees'!A:A,0)+ROW()-ROW(O$57)),"")</f>
        <v/>
      </c>
      <c r="P136" s="59" t="str">
        <f>IF($O136="","",IF(NOT(ISBLANK(INDEX('Courses-Degrees'!$B:$H,MATCH($O136,'Courses-Degrees'!$B:$B,0),COLUMN()-COLUMN($O136)+2))),"X",""))</f>
        <v/>
      </c>
      <c r="Q136" s="59" t="str">
        <f>IF($O136="","",IF(NOT(ISBLANK(INDEX('Courses-Degrees'!$B:$H,MATCH($O136,'Courses-Degrees'!$B:$B,0),COLUMN()-COLUMN($O136)+2))),"X",""))</f>
        <v/>
      </c>
      <c r="R136" s="59" t="str">
        <f>IF($O136="","",IF(NOT(ISBLANK(INDEX('Courses-Degrees'!$B:$H,MATCH($O136,'Courses-Degrees'!$B:$B,0),COLUMN()-COLUMN($O136)+2))),"X",""))</f>
        <v/>
      </c>
      <c r="S136" s="59" t="str">
        <f>IF($O136="","",IF(NOT(ISBLANK(INDEX('Courses-Degrees'!$B:$H,MATCH($O136,'Courses-Degrees'!$B:$B,0),COLUMN()-COLUMN($O136)+2))),"X",""))</f>
        <v/>
      </c>
      <c r="T136" s="59" t="str">
        <f>IF($O136="","",IF(NOT(ISBLANK(INDEX('Courses-Degrees'!$B:$H,MATCH($O136,'Courses-Degrees'!$B:$B,0),COLUMN()-COLUMN($O136)+2))),"X",""))</f>
        <v/>
      </c>
    </row>
    <row r="137" spans="15:20" x14ac:dyDescent="0.25">
      <c r="O137" s="64" t="str">
        <f>IF((ROW()-ROW(O$57))&lt;(MATCH("Z",'Courses-Degrees'!A:A,0)-MATCH("Y",'Courses-Degrees'!A:A,0)),INDEX('Courses-Degrees'!B:B,MATCH("Y",'Courses-Degrees'!A:A,0)+ROW()-ROW(O$57)),"")</f>
        <v/>
      </c>
      <c r="P137" s="59" t="str">
        <f>IF($O137="","",IF(NOT(ISBLANK(INDEX('Courses-Degrees'!$B:$H,MATCH($O137,'Courses-Degrees'!$B:$B,0),COLUMN()-COLUMN($O137)+2))),"X",""))</f>
        <v/>
      </c>
      <c r="Q137" s="59" t="str">
        <f>IF($O137="","",IF(NOT(ISBLANK(INDEX('Courses-Degrees'!$B:$H,MATCH($O137,'Courses-Degrees'!$B:$B,0),COLUMN()-COLUMN($O137)+2))),"X",""))</f>
        <v/>
      </c>
      <c r="R137" s="59" t="str">
        <f>IF($O137="","",IF(NOT(ISBLANK(INDEX('Courses-Degrees'!$B:$H,MATCH($O137,'Courses-Degrees'!$B:$B,0),COLUMN()-COLUMN($O137)+2))),"X",""))</f>
        <v/>
      </c>
      <c r="S137" s="59" t="str">
        <f>IF($O137="","",IF(NOT(ISBLANK(INDEX('Courses-Degrees'!$B:$H,MATCH($O137,'Courses-Degrees'!$B:$B,0),COLUMN()-COLUMN($O137)+2))),"X",""))</f>
        <v/>
      </c>
      <c r="T137" s="59" t="str">
        <f>IF($O137="","",IF(NOT(ISBLANK(INDEX('Courses-Degrees'!$B:$H,MATCH($O137,'Courses-Degrees'!$B:$B,0),COLUMN()-COLUMN($O137)+2))),"X",""))</f>
        <v/>
      </c>
    </row>
    <row r="138" spans="15:20" x14ac:dyDescent="0.25">
      <c r="O138" s="64" t="str">
        <f>IF((ROW()-ROW(O$57))&lt;(MATCH("Z",'Courses-Degrees'!A:A,0)-MATCH("Y",'Courses-Degrees'!A:A,0)),INDEX('Courses-Degrees'!B:B,MATCH("Y",'Courses-Degrees'!A:A,0)+ROW()-ROW(O$57)),"")</f>
        <v/>
      </c>
      <c r="P138" s="59" t="str">
        <f>IF($O138="","",IF(NOT(ISBLANK(INDEX('Courses-Degrees'!$B:$H,MATCH($O138,'Courses-Degrees'!$B:$B,0),COLUMN()-COLUMN($O138)+2))),"X",""))</f>
        <v/>
      </c>
      <c r="Q138" s="59" t="str">
        <f>IF($O138="","",IF(NOT(ISBLANK(INDEX('Courses-Degrees'!$B:$H,MATCH($O138,'Courses-Degrees'!$B:$B,0),COLUMN()-COLUMN($O138)+2))),"X",""))</f>
        <v/>
      </c>
      <c r="R138" s="59" t="str">
        <f>IF($O138="","",IF(NOT(ISBLANK(INDEX('Courses-Degrees'!$B:$H,MATCH($O138,'Courses-Degrees'!$B:$B,0),COLUMN()-COLUMN($O138)+2))),"X",""))</f>
        <v/>
      </c>
      <c r="S138" s="59" t="str">
        <f>IF($O138="","",IF(NOT(ISBLANK(INDEX('Courses-Degrees'!$B:$H,MATCH($O138,'Courses-Degrees'!$B:$B,0),COLUMN()-COLUMN($O138)+2))),"X",""))</f>
        <v/>
      </c>
      <c r="T138" s="59" t="str">
        <f>IF($O138="","",IF(NOT(ISBLANK(INDEX('Courses-Degrees'!$B:$H,MATCH($O138,'Courses-Degrees'!$B:$B,0),COLUMN()-COLUMN($O138)+2))),"X",""))</f>
        <v/>
      </c>
    </row>
    <row r="139" spans="15:20" x14ac:dyDescent="0.25">
      <c r="O139" s="64" t="str">
        <f>IF((ROW()-ROW(O$57))&lt;(MATCH("Z",'Courses-Degrees'!A:A,0)-MATCH("Y",'Courses-Degrees'!A:A,0)),INDEX('Courses-Degrees'!B:B,MATCH("Y",'Courses-Degrees'!A:A,0)+ROW()-ROW(O$57)),"")</f>
        <v/>
      </c>
      <c r="P139" s="59" t="str">
        <f>IF($O139="","",IF(NOT(ISBLANK(INDEX('Courses-Degrees'!$B:$H,MATCH($O139,'Courses-Degrees'!$B:$B,0),COLUMN()-COLUMN($O139)+2))),"X",""))</f>
        <v/>
      </c>
      <c r="Q139" s="59" t="str">
        <f>IF($O139="","",IF(NOT(ISBLANK(INDEX('Courses-Degrees'!$B:$H,MATCH($O139,'Courses-Degrees'!$B:$B,0),COLUMN()-COLUMN($O139)+2))),"X",""))</f>
        <v/>
      </c>
      <c r="R139" s="59" t="str">
        <f>IF($O139="","",IF(NOT(ISBLANK(INDEX('Courses-Degrees'!$B:$H,MATCH($O139,'Courses-Degrees'!$B:$B,0),COLUMN()-COLUMN($O139)+2))),"X",""))</f>
        <v/>
      </c>
      <c r="S139" s="59" t="str">
        <f>IF($O139="","",IF(NOT(ISBLANK(INDEX('Courses-Degrees'!$B:$H,MATCH($O139,'Courses-Degrees'!$B:$B,0),COLUMN()-COLUMN($O139)+2))),"X",""))</f>
        <v/>
      </c>
      <c r="T139" s="59" t="str">
        <f>IF($O139="","",IF(NOT(ISBLANK(INDEX('Courses-Degrees'!$B:$H,MATCH($O139,'Courses-Degrees'!$B:$B,0),COLUMN()-COLUMN($O139)+2))),"X",""))</f>
        <v/>
      </c>
    </row>
    <row r="140" spans="15:20" x14ac:dyDescent="0.25">
      <c r="O140" s="64" t="str">
        <f>IF((ROW()-ROW(O$57))&lt;(MATCH("Z",'Courses-Degrees'!A:A,0)-MATCH("Y",'Courses-Degrees'!A:A,0)),INDEX('Courses-Degrees'!B:B,MATCH("Y",'Courses-Degrees'!A:A,0)+ROW()-ROW(O$57)),"")</f>
        <v/>
      </c>
      <c r="P140" s="59" t="str">
        <f>IF($O140="","",IF(NOT(ISBLANK(INDEX('Courses-Degrees'!$B:$H,MATCH($O140,'Courses-Degrees'!$B:$B,0),COLUMN()-COLUMN($O140)+2))),"X",""))</f>
        <v/>
      </c>
      <c r="Q140" s="59" t="str">
        <f>IF($O140="","",IF(NOT(ISBLANK(INDEX('Courses-Degrees'!$B:$H,MATCH($O140,'Courses-Degrees'!$B:$B,0),COLUMN()-COLUMN($O140)+2))),"X",""))</f>
        <v/>
      </c>
      <c r="R140" s="59" t="str">
        <f>IF($O140="","",IF(NOT(ISBLANK(INDEX('Courses-Degrees'!$B:$H,MATCH($O140,'Courses-Degrees'!$B:$B,0),COLUMN()-COLUMN($O140)+2))),"X",""))</f>
        <v/>
      </c>
      <c r="S140" s="59" t="str">
        <f>IF($O140="","",IF(NOT(ISBLANK(INDEX('Courses-Degrees'!$B:$H,MATCH($O140,'Courses-Degrees'!$B:$B,0),COLUMN()-COLUMN($O140)+2))),"X",""))</f>
        <v/>
      </c>
      <c r="T140" s="59" t="str">
        <f>IF($O140="","",IF(NOT(ISBLANK(INDEX('Courses-Degrees'!$B:$H,MATCH($O140,'Courses-Degrees'!$B:$B,0),COLUMN()-COLUMN($O140)+2))),"X",""))</f>
        <v/>
      </c>
    </row>
    <row r="141" spans="15:20" x14ac:dyDescent="0.25">
      <c r="O141" s="64" t="str">
        <f>IF((ROW()-ROW(O$57))&lt;(MATCH("Z",'Courses-Degrees'!A:A,0)-MATCH("Y",'Courses-Degrees'!A:A,0)),INDEX('Courses-Degrees'!B:B,MATCH("Y",'Courses-Degrees'!A:A,0)+ROW()-ROW(O$57)),"")</f>
        <v/>
      </c>
      <c r="P141" s="59" t="str">
        <f>IF($O141="","",IF(NOT(ISBLANK(INDEX('Courses-Degrees'!$B:$H,MATCH($O141,'Courses-Degrees'!$B:$B,0),COLUMN()-COLUMN($O141)+2))),"X",""))</f>
        <v/>
      </c>
      <c r="Q141" s="59" t="str">
        <f>IF($O141="","",IF(NOT(ISBLANK(INDEX('Courses-Degrees'!$B:$H,MATCH($O141,'Courses-Degrees'!$B:$B,0),COLUMN()-COLUMN($O141)+2))),"X",""))</f>
        <v/>
      </c>
      <c r="R141" s="59" t="str">
        <f>IF($O141="","",IF(NOT(ISBLANK(INDEX('Courses-Degrees'!$B:$H,MATCH($O141,'Courses-Degrees'!$B:$B,0),COLUMN()-COLUMN($O141)+2))),"X",""))</f>
        <v/>
      </c>
      <c r="S141" s="59" t="str">
        <f>IF($O141="","",IF(NOT(ISBLANK(INDEX('Courses-Degrees'!$B:$H,MATCH($O141,'Courses-Degrees'!$B:$B,0),COLUMN()-COLUMN($O141)+2))),"X",""))</f>
        <v/>
      </c>
      <c r="T141" s="59" t="str">
        <f>IF($O141="","",IF(NOT(ISBLANK(INDEX('Courses-Degrees'!$B:$H,MATCH($O141,'Courses-Degrees'!$B:$B,0),COLUMN()-COLUMN($O141)+2))),"X",""))</f>
        <v/>
      </c>
    </row>
    <row r="142" spans="15:20" x14ac:dyDescent="0.25">
      <c r="O142" s="64" t="str">
        <f>IF((ROW()-ROW(O$57))&lt;(MATCH("Z",'Courses-Degrees'!A:A,0)-MATCH("Y",'Courses-Degrees'!A:A,0)),INDEX('Courses-Degrees'!B:B,MATCH("Y",'Courses-Degrees'!A:A,0)+ROW()-ROW(O$57)),"")</f>
        <v/>
      </c>
      <c r="P142" s="59" t="str">
        <f>IF($O142="","",IF(NOT(ISBLANK(INDEX('Courses-Degrees'!$B:$H,MATCH($O142,'Courses-Degrees'!$B:$B,0),COLUMN()-COLUMN($O142)+2))),"X",""))</f>
        <v/>
      </c>
      <c r="Q142" s="59" t="str">
        <f>IF($O142="","",IF(NOT(ISBLANK(INDEX('Courses-Degrees'!$B:$H,MATCH($O142,'Courses-Degrees'!$B:$B,0),COLUMN()-COLUMN($O142)+2))),"X",""))</f>
        <v/>
      </c>
      <c r="R142" s="59" t="str">
        <f>IF($O142="","",IF(NOT(ISBLANK(INDEX('Courses-Degrees'!$B:$H,MATCH($O142,'Courses-Degrees'!$B:$B,0),COLUMN()-COLUMN($O142)+2))),"X",""))</f>
        <v/>
      </c>
      <c r="S142" s="59" t="str">
        <f>IF($O142="","",IF(NOT(ISBLANK(INDEX('Courses-Degrees'!$B:$H,MATCH($O142,'Courses-Degrees'!$B:$B,0),COLUMN()-COLUMN($O142)+2))),"X",""))</f>
        <v/>
      </c>
      <c r="T142" s="59" t="str">
        <f>IF($O142="","",IF(NOT(ISBLANK(INDEX('Courses-Degrees'!$B:$H,MATCH($O142,'Courses-Degrees'!$B:$B,0),COLUMN()-COLUMN($O142)+2))),"X",""))</f>
        <v/>
      </c>
    </row>
    <row r="143" spans="15:20" x14ac:dyDescent="0.25">
      <c r="O143" s="64" t="str">
        <f>IF((ROW()-ROW(O$57))&lt;(MATCH("Z",'Courses-Degrees'!A:A,0)-MATCH("Y",'Courses-Degrees'!A:A,0)),INDEX('Courses-Degrees'!B:B,MATCH("Y",'Courses-Degrees'!A:A,0)+ROW()-ROW(O$57)),"")</f>
        <v/>
      </c>
      <c r="P143" s="59" t="str">
        <f>IF($O143="","",IF(NOT(ISBLANK(INDEX('Courses-Degrees'!$B:$H,MATCH($O143,'Courses-Degrees'!$B:$B,0),COLUMN()-COLUMN($O143)+2))),"X",""))</f>
        <v/>
      </c>
      <c r="Q143" s="59" t="str">
        <f>IF($O143="","",IF(NOT(ISBLANK(INDEX('Courses-Degrees'!$B:$H,MATCH($O143,'Courses-Degrees'!$B:$B,0),COLUMN()-COLUMN($O143)+2))),"X",""))</f>
        <v/>
      </c>
      <c r="R143" s="59" t="str">
        <f>IF($O143="","",IF(NOT(ISBLANK(INDEX('Courses-Degrees'!$B:$H,MATCH($O143,'Courses-Degrees'!$B:$B,0),COLUMN()-COLUMN($O143)+2))),"X",""))</f>
        <v/>
      </c>
      <c r="S143" s="59" t="str">
        <f>IF($O143="","",IF(NOT(ISBLANK(INDEX('Courses-Degrees'!$B:$H,MATCH($O143,'Courses-Degrees'!$B:$B,0),COLUMN()-COLUMN($O143)+2))),"X",""))</f>
        <v/>
      </c>
      <c r="T143" s="59" t="str">
        <f>IF($O143="","",IF(NOT(ISBLANK(INDEX('Courses-Degrees'!$B:$H,MATCH($O143,'Courses-Degrees'!$B:$B,0),COLUMN()-COLUMN($O143)+2))),"X",""))</f>
        <v/>
      </c>
    </row>
    <row r="144" spans="15:20" x14ac:dyDescent="0.25">
      <c r="O144" s="64" t="str">
        <f>IF((ROW()-ROW(O$57))&lt;(MATCH("Z",'Courses-Degrees'!A:A,0)-MATCH("Y",'Courses-Degrees'!A:A,0)),INDEX('Courses-Degrees'!B:B,MATCH("Y",'Courses-Degrees'!A:A,0)+ROW()-ROW(O$57)),"")</f>
        <v/>
      </c>
      <c r="P144" s="59" t="str">
        <f>IF($O144="","",IF(NOT(ISBLANK(INDEX('Courses-Degrees'!$B:$H,MATCH($O144,'Courses-Degrees'!$B:$B,0),COLUMN()-COLUMN($O144)+2))),"X",""))</f>
        <v/>
      </c>
      <c r="Q144" s="59" t="str">
        <f>IF($O144="","",IF(NOT(ISBLANK(INDEX('Courses-Degrees'!$B:$H,MATCH($O144,'Courses-Degrees'!$B:$B,0),COLUMN()-COLUMN($O144)+2))),"X",""))</f>
        <v/>
      </c>
      <c r="R144" s="59" t="str">
        <f>IF($O144="","",IF(NOT(ISBLANK(INDEX('Courses-Degrees'!$B:$H,MATCH($O144,'Courses-Degrees'!$B:$B,0),COLUMN()-COLUMN($O144)+2))),"X",""))</f>
        <v/>
      </c>
      <c r="S144" s="59" t="str">
        <f>IF($O144="","",IF(NOT(ISBLANK(INDEX('Courses-Degrees'!$B:$H,MATCH($O144,'Courses-Degrees'!$B:$B,0),COLUMN()-COLUMN($O144)+2))),"X",""))</f>
        <v/>
      </c>
      <c r="T144" s="59" t="str">
        <f>IF($O144="","",IF(NOT(ISBLANK(INDEX('Courses-Degrees'!$B:$H,MATCH($O144,'Courses-Degrees'!$B:$B,0),COLUMN()-COLUMN($O144)+2))),"X",""))</f>
        <v/>
      </c>
    </row>
    <row r="145" spans="15:20" x14ac:dyDescent="0.25">
      <c r="O145" s="64" t="str">
        <f>IF((ROW()-ROW(O$57))&lt;(MATCH("Z",'Courses-Degrees'!A:A,0)-MATCH("Y",'Courses-Degrees'!A:A,0)),INDEX('Courses-Degrees'!B:B,MATCH("Y",'Courses-Degrees'!A:A,0)+ROW()-ROW(O$57)),"")</f>
        <v/>
      </c>
      <c r="P145" s="59" t="str">
        <f>IF($O145="","",IF(NOT(ISBLANK(INDEX('Courses-Degrees'!$B:$H,MATCH($O145,'Courses-Degrees'!$B:$B,0),COLUMN()-COLUMN($O145)+2))),"X",""))</f>
        <v/>
      </c>
      <c r="Q145" s="59" t="str">
        <f>IF($O145="","",IF(NOT(ISBLANK(INDEX('Courses-Degrees'!$B:$H,MATCH($O145,'Courses-Degrees'!$B:$B,0),COLUMN()-COLUMN($O145)+2))),"X",""))</f>
        <v/>
      </c>
      <c r="R145" s="59" t="str">
        <f>IF($O145="","",IF(NOT(ISBLANK(INDEX('Courses-Degrees'!$B:$H,MATCH($O145,'Courses-Degrees'!$B:$B,0),COLUMN()-COLUMN($O145)+2))),"X",""))</f>
        <v/>
      </c>
      <c r="S145" s="59" t="str">
        <f>IF($O145="","",IF(NOT(ISBLANK(INDEX('Courses-Degrees'!$B:$H,MATCH($O145,'Courses-Degrees'!$B:$B,0),COLUMN()-COLUMN($O145)+2))),"X",""))</f>
        <v/>
      </c>
      <c r="T145" s="59" t="str">
        <f>IF($O145="","",IF(NOT(ISBLANK(INDEX('Courses-Degrees'!$B:$H,MATCH($O145,'Courses-Degrees'!$B:$B,0),COLUMN()-COLUMN($O145)+2))),"X",""))</f>
        <v/>
      </c>
    </row>
    <row r="146" spans="15:20" x14ac:dyDescent="0.25">
      <c r="O146" s="64" t="str">
        <f>IF((ROW()-ROW(O$57))&lt;(MATCH("Z",'Courses-Degrees'!A:A,0)-MATCH("Y",'Courses-Degrees'!A:A,0)),INDEX('Courses-Degrees'!B:B,MATCH("Y",'Courses-Degrees'!A:A,0)+ROW()-ROW(O$57)),"")</f>
        <v/>
      </c>
      <c r="P146" s="59" t="str">
        <f>IF($O146="","",IF(NOT(ISBLANK(INDEX('Courses-Degrees'!$B:$H,MATCH($O146,'Courses-Degrees'!$B:$B,0),COLUMN()-COLUMN($O146)+2))),"X",""))</f>
        <v/>
      </c>
      <c r="Q146" s="59" t="str">
        <f>IF($O146="","",IF(NOT(ISBLANK(INDEX('Courses-Degrees'!$B:$H,MATCH($O146,'Courses-Degrees'!$B:$B,0),COLUMN()-COLUMN($O146)+2))),"X",""))</f>
        <v/>
      </c>
      <c r="R146" s="59" t="str">
        <f>IF($O146="","",IF(NOT(ISBLANK(INDEX('Courses-Degrees'!$B:$H,MATCH($O146,'Courses-Degrees'!$B:$B,0),COLUMN()-COLUMN($O146)+2))),"X",""))</f>
        <v/>
      </c>
      <c r="S146" s="59" t="str">
        <f>IF($O146="","",IF(NOT(ISBLANK(INDEX('Courses-Degrees'!$B:$H,MATCH($O146,'Courses-Degrees'!$B:$B,0),COLUMN()-COLUMN($O146)+2))),"X",""))</f>
        <v/>
      </c>
      <c r="T146" s="59" t="str">
        <f>IF($O146="","",IF(NOT(ISBLANK(INDEX('Courses-Degrees'!$B:$H,MATCH($O146,'Courses-Degrees'!$B:$B,0),COLUMN()-COLUMN($O146)+2))),"X",""))</f>
        <v/>
      </c>
    </row>
    <row r="147" spans="15:20" x14ac:dyDescent="0.25">
      <c r="O147" s="64" t="str">
        <f>IF((ROW()-ROW(O$57))&lt;(MATCH("Z",'Courses-Degrees'!A:A,0)-MATCH("Y",'Courses-Degrees'!A:A,0)),INDEX('Courses-Degrees'!B:B,MATCH("Y",'Courses-Degrees'!A:A,0)+ROW()-ROW(O$57)),"")</f>
        <v/>
      </c>
      <c r="P147" s="59" t="str">
        <f>IF($O147="","",IF(NOT(ISBLANK(INDEX('Courses-Degrees'!$B:$H,MATCH($O147,'Courses-Degrees'!$B:$B,0),COLUMN()-COLUMN($O147)+2))),"X",""))</f>
        <v/>
      </c>
      <c r="Q147" s="59" t="str">
        <f>IF($O147="","",IF(NOT(ISBLANK(INDEX('Courses-Degrees'!$B:$H,MATCH($O147,'Courses-Degrees'!$B:$B,0),COLUMN()-COLUMN($O147)+2))),"X",""))</f>
        <v/>
      </c>
      <c r="R147" s="59" t="str">
        <f>IF($O147="","",IF(NOT(ISBLANK(INDEX('Courses-Degrees'!$B:$H,MATCH($O147,'Courses-Degrees'!$B:$B,0),COLUMN()-COLUMN($O147)+2))),"X",""))</f>
        <v/>
      </c>
      <c r="S147" s="59" t="str">
        <f>IF($O147="","",IF(NOT(ISBLANK(INDEX('Courses-Degrees'!$B:$H,MATCH($O147,'Courses-Degrees'!$B:$B,0),COLUMN()-COLUMN($O147)+2))),"X",""))</f>
        <v/>
      </c>
      <c r="T147" s="59" t="str">
        <f>IF($O147="","",IF(NOT(ISBLANK(INDEX('Courses-Degrees'!$B:$H,MATCH($O147,'Courses-Degrees'!$B:$B,0),COLUMN()-COLUMN($O147)+2))),"X",""))</f>
        <v/>
      </c>
    </row>
    <row r="148" spans="15:20" x14ac:dyDescent="0.25">
      <c r="O148" s="64" t="str">
        <f>IF((ROW()-ROW(O$57))&lt;(MATCH("Z",'Courses-Degrees'!A:A,0)-MATCH("Y",'Courses-Degrees'!A:A,0)),INDEX('Courses-Degrees'!B:B,MATCH("Y",'Courses-Degrees'!A:A,0)+ROW()-ROW(O$57)),"")</f>
        <v/>
      </c>
      <c r="P148" s="59" t="str">
        <f>IF($O148="","",IF(NOT(ISBLANK(INDEX('Courses-Degrees'!$B:$H,MATCH($O148,'Courses-Degrees'!$B:$B,0),COLUMN()-COLUMN($O148)+2))),"X",""))</f>
        <v/>
      </c>
      <c r="Q148" s="59" t="str">
        <f>IF($O148="","",IF(NOT(ISBLANK(INDEX('Courses-Degrees'!$B:$H,MATCH($O148,'Courses-Degrees'!$B:$B,0),COLUMN()-COLUMN($O148)+2))),"X",""))</f>
        <v/>
      </c>
      <c r="R148" s="59" t="str">
        <f>IF($O148="","",IF(NOT(ISBLANK(INDEX('Courses-Degrees'!$B:$H,MATCH($O148,'Courses-Degrees'!$B:$B,0),COLUMN()-COLUMN($O148)+2))),"X",""))</f>
        <v/>
      </c>
      <c r="S148" s="59" t="str">
        <f>IF($O148="","",IF(NOT(ISBLANK(INDEX('Courses-Degrees'!$B:$H,MATCH($O148,'Courses-Degrees'!$B:$B,0),COLUMN()-COLUMN($O148)+2))),"X",""))</f>
        <v/>
      </c>
      <c r="T148" s="59" t="str">
        <f>IF($O148="","",IF(NOT(ISBLANK(INDEX('Courses-Degrees'!$B:$H,MATCH($O148,'Courses-Degrees'!$B:$B,0),COLUMN()-COLUMN($O148)+2))),"X",""))</f>
        <v/>
      </c>
    </row>
    <row r="149" spans="15:20" x14ac:dyDescent="0.25">
      <c r="O149" s="64" t="str">
        <f>IF((ROW()-ROW(O$57))&lt;(MATCH("Z",'Courses-Degrees'!A:A,0)-MATCH("Y",'Courses-Degrees'!A:A,0)),INDEX('Courses-Degrees'!B:B,MATCH("Y",'Courses-Degrees'!A:A,0)+ROW()-ROW(O$57)),"")</f>
        <v/>
      </c>
      <c r="P149" s="59" t="str">
        <f>IF($O149="","",IF(NOT(ISBLANK(INDEX('Courses-Degrees'!$B:$H,MATCH($O149,'Courses-Degrees'!$B:$B,0),COLUMN()-COLUMN($O149)+2))),"X",""))</f>
        <v/>
      </c>
      <c r="Q149" s="59" t="str">
        <f>IF($O149="","",IF(NOT(ISBLANK(INDEX('Courses-Degrees'!$B:$H,MATCH($O149,'Courses-Degrees'!$B:$B,0),COLUMN()-COLUMN($O149)+2))),"X",""))</f>
        <v/>
      </c>
      <c r="R149" s="59" t="str">
        <f>IF($O149="","",IF(NOT(ISBLANK(INDEX('Courses-Degrees'!$B:$H,MATCH($O149,'Courses-Degrees'!$B:$B,0),COLUMN()-COLUMN($O149)+2))),"X",""))</f>
        <v/>
      </c>
      <c r="S149" s="59" t="str">
        <f>IF($O149="","",IF(NOT(ISBLANK(INDEX('Courses-Degrees'!$B:$H,MATCH($O149,'Courses-Degrees'!$B:$B,0),COLUMN()-COLUMN($O149)+2))),"X",""))</f>
        <v/>
      </c>
      <c r="T149" s="59" t="str">
        <f>IF($O149="","",IF(NOT(ISBLANK(INDEX('Courses-Degrees'!$B:$H,MATCH($O149,'Courses-Degrees'!$B:$B,0),COLUMN()-COLUMN($O149)+2))),"X",""))</f>
        <v/>
      </c>
    </row>
    <row r="150" spans="15:20" x14ac:dyDescent="0.25">
      <c r="O150" s="64" t="str">
        <f>IF((ROW()-ROW(O$57))&lt;(MATCH("Z",'Courses-Degrees'!A:A,0)-MATCH("Y",'Courses-Degrees'!A:A,0)),INDEX('Courses-Degrees'!B:B,MATCH("Y",'Courses-Degrees'!A:A,0)+ROW()-ROW(O$57)),"")</f>
        <v/>
      </c>
      <c r="P150" s="59" t="str">
        <f>IF($O150="","",IF(NOT(ISBLANK(INDEX('Courses-Degrees'!$B:$H,MATCH($O150,'Courses-Degrees'!$B:$B,0),COLUMN()-COLUMN($O150)+2))),"X",""))</f>
        <v/>
      </c>
      <c r="Q150" s="59" t="str">
        <f>IF($O150="","",IF(NOT(ISBLANK(INDEX('Courses-Degrees'!$B:$H,MATCH($O150,'Courses-Degrees'!$B:$B,0),COLUMN()-COLUMN($O150)+2))),"X",""))</f>
        <v/>
      </c>
      <c r="R150" s="59" t="str">
        <f>IF($O150="","",IF(NOT(ISBLANK(INDEX('Courses-Degrees'!$B:$H,MATCH($O150,'Courses-Degrees'!$B:$B,0),COLUMN()-COLUMN($O150)+2))),"X",""))</f>
        <v/>
      </c>
      <c r="S150" s="59" t="str">
        <f>IF($O150="","",IF(NOT(ISBLANK(INDEX('Courses-Degrees'!$B:$H,MATCH($O150,'Courses-Degrees'!$B:$B,0),COLUMN()-COLUMN($O150)+2))),"X",""))</f>
        <v/>
      </c>
      <c r="T150" s="59" t="str">
        <f>IF($O150="","",IF(NOT(ISBLANK(INDEX('Courses-Degrees'!$B:$H,MATCH($O150,'Courses-Degrees'!$B:$B,0),COLUMN()-COLUMN($O150)+2))),"X",""))</f>
        <v/>
      </c>
    </row>
    <row r="151" spans="15:20" ht="15.75" thickBot="1" x14ac:dyDescent="0.3">
      <c r="P151" s="65" t="str">
        <f>IF($O151="","",IF(NOT(ISBLANK(INDEX('Courses-Degrees'!$B:$H,MATCH($O151,'Courses-Degrees'!$B:$B,0),COLUMN()-COLUMN($O151)+2))),"X",""))</f>
        <v/>
      </c>
      <c r="Q151" s="65" t="str">
        <f>IF($O151="","",IF(NOT(ISBLANK(INDEX('Courses-Degrees'!$B:$H,MATCH($O151,'Courses-Degrees'!$B:$B,0),COLUMN()-COLUMN($O151)+2))),"X",""))</f>
        <v/>
      </c>
      <c r="R151" s="65" t="str">
        <f>IF($O151="","",IF(NOT(ISBLANK(INDEX('Courses-Degrees'!$B:$H,MATCH($O151,'Courses-Degrees'!$B:$B,0),COLUMN()-COLUMN($O151)+2))),"X",""))</f>
        <v/>
      </c>
      <c r="S151" s="65" t="str">
        <f>IF($O151="","",IF(NOT(ISBLANK(INDEX('Courses-Degrees'!$B:$H,MATCH($O151,'Courses-Degrees'!$B:$B,0),COLUMN()-COLUMN($O151)+2))),"X",""))</f>
        <v/>
      </c>
      <c r="T151" s="65" t="str">
        <f>IF($O151="","",IF(NOT(ISBLANK(INDEX('Courses-Degrees'!$B:$H,MATCH($O151,'Courses-Degrees'!$B:$B,0),COLUMN()-COLUMN($O151)+2))),"X",""))</f>
        <v/>
      </c>
    </row>
    <row r="152" spans="15:20" ht="15.75" thickTop="1" x14ac:dyDescent="0.25"/>
  </sheetData>
  <sheetProtection selectLockedCells="1"/>
  <protectedRanges>
    <protectedRange sqref="D26:I27" name="Range5"/>
    <protectedRange password="DCD1" sqref="B27:L27 B4:L4" name="Range6"/>
    <protectedRange sqref="C54:C58 F54:F58 L54:L58 I54:I58 F61:F65 F68:F72 F75:F79 C61:C65 C68:C72 C75:C79 I61:I65 I68:I72 I75:I79 L61:L65 L68:L72 L75:L79" name="Range7_6"/>
    <protectedRange sqref="C34:C43 G34:G43 J34:J43" name="Range1"/>
    <protectedRange password="DCD1" sqref="P57:T151" name="Range4_1_1"/>
    <protectedRange sqref="D8:L8 D10:G10 I10:L10 D12:G12 I12:L12 C14:L14 C17:L17 D20:G20 I20:L20 D23:I23 D25:I25" name="Range5_1"/>
    <protectedRange password="DCD1" sqref="B25 B23 D21 C20 H20 I21 K18:L18 I18 C18:E18 C15:E15 I15 K15:L15 H12 H10 C12 B10 B8 D9:E9" name="Range6_1"/>
  </protectedRanges>
  <mergeCells count="60">
    <mergeCell ref="C103:L112"/>
    <mergeCell ref="B115:M121"/>
    <mergeCell ref="B2:M2"/>
    <mergeCell ref="D90:L90"/>
    <mergeCell ref="C81:C90"/>
    <mergeCell ref="D89:L89"/>
    <mergeCell ref="E92:L92"/>
    <mergeCell ref="D94:F94"/>
    <mergeCell ref="D81:L81"/>
    <mergeCell ref="D82:L82"/>
    <mergeCell ref="D83:L83"/>
    <mergeCell ref="D84:L84"/>
    <mergeCell ref="D85:L85"/>
    <mergeCell ref="D86:L86"/>
    <mergeCell ref="D10:G10"/>
    <mergeCell ref="I10:L10"/>
    <mergeCell ref="D12:G12"/>
    <mergeCell ref="D87:L87"/>
    <mergeCell ref="D88:L88"/>
    <mergeCell ref="D20:G20"/>
    <mergeCell ref="I20:L20"/>
    <mergeCell ref="D29:G29"/>
    <mergeCell ref="G45:I45"/>
    <mergeCell ref="B4:M4"/>
    <mergeCell ref="B23:C23"/>
    <mergeCell ref="B25:C25"/>
    <mergeCell ref="B6:D6"/>
    <mergeCell ref="H29:I29"/>
    <mergeCell ref="D23:I23"/>
    <mergeCell ref="D25:I25"/>
    <mergeCell ref="B8:C8"/>
    <mergeCell ref="B10:C10"/>
    <mergeCell ref="C18:F18"/>
    <mergeCell ref="I12:L12"/>
    <mergeCell ref="C14:L14"/>
    <mergeCell ref="C15:E15"/>
    <mergeCell ref="C17:L17"/>
    <mergeCell ref="D8:L8"/>
    <mergeCell ref="D9:E9"/>
    <mergeCell ref="U55:U56"/>
    <mergeCell ref="B49:L49"/>
    <mergeCell ref="B47:F47"/>
    <mergeCell ref="O52:T54"/>
    <mergeCell ref="O55:O56"/>
    <mergeCell ref="P55:P56"/>
    <mergeCell ref="Q55:Q56"/>
    <mergeCell ref="R55:R56"/>
    <mergeCell ref="C102:L102"/>
    <mergeCell ref="B96:M99"/>
    <mergeCell ref="S55:S56"/>
    <mergeCell ref="T55:T56"/>
    <mergeCell ref="B27:M27"/>
    <mergeCell ref="B51:M51"/>
    <mergeCell ref="B33:C33"/>
    <mergeCell ref="F33:G33"/>
    <mergeCell ref="I33:J33"/>
    <mergeCell ref="B31:L31"/>
    <mergeCell ref="B29:C29"/>
    <mergeCell ref="B45:C45"/>
    <mergeCell ref="C101:L101"/>
  </mergeCells>
  <conditionalFormatting sqref="O57:O150">
    <cfRule type="expression" dxfId="6" priority="33">
      <formula>NOT(INDEX(O:O,ROW())="")</formula>
    </cfRule>
    <cfRule type="expression" dxfId="5" priority="35">
      <formula>AND(INDEX(O:O,ROW()+1)="",NOT(INDEX(O:O,ROW())=""))</formula>
    </cfRule>
  </conditionalFormatting>
  <conditionalFormatting sqref="P57:T151">
    <cfRule type="expression" dxfId="4" priority="34">
      <formula>NOT(INDEX($O:$O,ROW())="")</formula>
    </cfRule>
  </conditionalFormatting>
  <dataValidations count="7">
    <dataValidation type="list" allowBlank="1" showInputMessage="1" showErrorMessage="1" errorTitle="Invalid Major" error="You must choose a major from the drop-down list." sqref="D29:G29" xr:uid="{00000000-0002-0000-0000-000000000000}">
      <formula1>Majors</formula1>
    </dataValidation>
    <dataValidation type="list" allowBlank="1" showInputMessage="1" showErrorMessage="1" sqref="C34:C43 G34:G43 J34:J43" xr:uid="{00000000-0002-0000-0000-000001000000}">
      <formula1>Courses_offered</formula1>
    </dataValidation>
    <dataValidation type="list" allowBlank="1" showInputMessage="1" showErrorMessage="1" sqref="G47" xr:uid="{00000000-0002-0000-0000-000002000000}">
      <formula1>Year_range</formula1>
    </dataValidation>
    <dataValidation type="list" allowBlank="1" showInputMessage="1" showErrorMessage="1" sqref="C54:C58 C61:C65 C68:C72 C75:C79" xr:uid="{00000000-0002-0000-0000-000003000000}">
      <formula1>IF(_xlfn.NUMBERVALUE(RIGHT(C$53,4))+1&lt;YEAR(NOW()),Courses_offered,Fall_list)</formula1>
    </dataValidation>
    <dataValidation type="list" allowBlank="1" showInputMessage="1" showErrorMessage="1" sqref="F54:F58 F61:F65 F68:F72 F75:F79" xr:uid="{00000000-0002-0000-0000-000004000000}">
      <formula1>IF(_xlfn.NUMBERVALUE(RIGHT(F$53,4))&lt;YEAR(NOW()),Courses_offered,Winter_list)</formula1>
    </dataValidation>
    <dataValidation type="list" allowBlank="1" showInputMessage="1" showErrorMessage="1" sqref="I54:I58 I68:I72 I61:I65 I75:I79" xr:uid="{00000000-0002-0000-0000-000005000000}">
      <formula1>IF(_xlfn.NUMBERVALUE(RIGHT(I$53,4))&lt;YEAR(NOW()),Courses_offered,Spring_list)</formula1>
    </dataValidation>
    <dataValidation type="list" allowBlank="1" showInputMessage="1" showErrorMessage="1" sqref="L54:L58 L61:L65 L68:L72 L75:L79" xr:uid="{00000000-0002-0000-0000-000006000000}">
      <formula1>IF(_xlfn.NUMBERVALUE(RIGHT(L$53,4))&lt;YEAR(NOW()),Courses_offered,Summer_list)</formula1>
    </dataValidation>
  </dataValidations>
  <pageMargins left="0.7" right="0.7" top="0.75" bottom="0.75" header="0.3" footer="0.3"/>
  <pageSetup scale="26" orientation="portrait" r:id="rId1"/>
  <extLst>
    <ext xmlns:x14="http://schemas.microsoft.com/office/spreadsheetml/2009/9/main" uri="{78C0D931-6437-407d-A8EE-F0AAD7539E65}">
      <x14:conditionalFormattings>
        <x14:conditionalFormatting xmlns:xm="http://schemas.microsoft.com/office/excel/2006/main">
          <x14:cfRule type="expression" priority="56" id="{8B6C6328-7E4F-42DE-AB1C-309785F821E6}">
            <xm:f>AND(Messages!T11=0,SUM('Courses-Degrees'!M$6:M$117)=0)</xm:f>
            <x14:dxf>
              <font>
                <color rgb="FF002060"/>
              </font>
            </x14:dxf>
          </x14:cfRule>
          <x14:cfRule type="expression" priority="57" id="{AC46D81A-804E-44DD-8F24-417071A0CCAC}">
            <xm:f>OR(Messages!T11&gt;0,SUM('Courses-Degrees'!M$6:M$117)&gt;0)</xm:f>
            <x14:dxf>
              <font>
                <b/>
                <i val="0"/>
                <color rgb="FFFF0000"/>
              </font>
            </x14:dxf>
          </x14:cfRule>
          <xm:sqref>C81</xm:sqref>
        </x14:conditionalFormatting>
        <x14:conditionalFormatting xmlns:xm="http://schemas.microsoft.com/office/excel/2006/main">
          <x14:cfRule type="expression" priority="27" id="{B67A42A9-C1A4-4C5D-914B-FCA19FA0B306}">
            <xm:f>Messages!$T2=1</xm:f>
            <x14:dxf>
              <font>
                <color rgb="FF002060"/>
              </font>
            </x14:dxf>
          </x14:cfRule>
          <x14:cfRule type="expression" priority="28" id="{8B5DCDCE-E8EB-4371-917D-FDD405DFF1DB}">
            <xm:f>Messages!$T2=0</xm:f>
            <x14:dxf>
              <font>
                <b/>
                <i val="0"/>
                <color rgb="FFFF0000"/>
              </font>
            </x14:dxf>
          </x14:cfRule>
          <xm:sqref>D81:D89</xm:sqref>
        </x14:conditionalFormatting>
        <x14:conditionalFormatting xmlns:xm="http://schemas.microsoft.com/office/excel/2006/main">
          <x14:cfRule type="expression" priority="58" id="{A9FD3388-F46A-4552-87E1-EAD8EB6DFE86}">
            <xm:f>SUM('Courses-Degrees'!M$6:M$117)=0</xm:f>
            <x14:dxf>
              <font>
                <color rgb="FF002060"/>
              </font>
            </x14:dxf>
          </x14:cfRule>
          <x14:cfRule type="expression" priority="59" id="{96AF20F7-1BF1-44CE-A489-972ABCE477B6}">
            <xm:f>SUM('Courses-Degrees'!M$6:M$117)&gt;0</xm:f>
            <x14:dxf>
              <font>
                <b/>
                <i val="0"/>
                <color rgb="FFFF0000"/>
              </font>
            </x14:dxf>
          </x14:cfRule>
          <xm:sqref>D90:E90</xm:sqref>
        </x14:conditionalFormatting>
        <x14:conditionalFormatting xmlns:xm="http://schemas.microsoft.com/office/excel/2006/main">
          <x14:cfRule type="expression" priority="66" id="{A9FD3388-F46A-4552-87E1-EAD8EB6DFE86}">
            <xm:f>SUM('Courses-Degrees'!#REF!)=0</xm:f>
            <x14:dxf>
              <font>
                <color rgb="FF002060"/>
              </font>
            </x14:dxf>
          </x14:cfRule>
          <x14:cfRule type="expression" priority="67" id="{96AF20F7-1BF1-44CE-A489-972ABCE477B6}">
            <xm:f>SUM('Courses-Degrees'!#REF!)&gt;0</xm:f>
            <x14:dxf>
              <font>
                <b/>
                <i val="0"/>
                <color rgb="FFFF0000"/>
              </font>
            </x14:dxf>
          </x14:cfRule>
          <xm:sqref>F90:L90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92"/>
  <sheetViews>
    <sheetView zoomScale="79" zoomScaleNormal="79" workbookViewId="0">
      <pane ySplit="5" topLeftCell="A39" activePane="bottomLeft" state="frozen"/>
      <selection activeCell="N64" sqref="N64:EQ64"/>
      <selection pane="bottomLeft" activeCell="B46" sqref="B46"/>
    </sheetView>
  </sheetViews>
  <sheetFormatPr defaultRowHeight="15" x14ac:dyDescent="0.25"/>
  <cols>
    <col min="2" max="2" width="12.5703125" style="30" customWidth="1"/>
    <col min="3" max="3" width="2.85546875" style="30" customWidth="1"/>
    <col min="4" max="22" width="10" style="30" customWidth="1"/>
  </cols>
  <sheetData>
    <row r="1" spans="1:22" x14ac:dyDescent="0.25">
      <c r="C1" s="135"/>
      <c r="D1" s="163"/>
      <c r="E1" s="163"/>
      <c r="F1" s="163"/>
      <c r="G1" s="163"/>
      <c r="H1" s="163"/>
      <c r="I1" s="163"/>
      <c r="J1" s="163"/>
      <c r="K1" s="263"/>
      <c r="L1" s="264"/>
      <c r="M1" s="163"/>
      <c r="N1" s="163">
        <f>SUM(N6:N80)</f>
        <v>0</v>
      </c>
      <c r="O1" s="163"/>
      <c r="P1" s="78"/>
      <c r="Q1" s="78"/>
      <c r="R1" s="78"/>
      <c r="S1" s="78"/>
      <c r="T1" s="78"/>
      <c r="U1" s="78"/>
      <c r="V1" s="78"/>
    </row>
    <row r="2" spans="1:22" x14ac:dyDescent="0.25">
      <c r="C2" s="135"/>
      <c r="D2" s="163"/>
      <c r="E2" s="163"/>
      <c r="F2" s="265" t="s">
        <v>247</v>
      </c>
      <c r="G2" s="265"/>
      <c r="H2" s="163"/>
      <c r="I2" s="78" t="s">
        <v>260</v>
      </c>
      <c r="J2" s="163" t="s">
        <v>261</v>
      </c>
      <c r="K2" s="265" t="s">
        <v>262</v>
      </c>
      <c r="L2" s="265"/>
      <c r="M2" s="163" t="s">
        <v>264</v>
      </c>
      <c r="N2" s="163" t="s">
        <v>22</v>
      </c>
      <c r="O2" s="163"/>
      <c r="P2" s="78"/>
      <c r="Q2" s="78"/>
      <c r="R2" s="78"/>
      <c r="S2" s="78"/>
      <c r="T2" s="78"/>
      <c r="U2" s="78"/>
      <c r="V2" s="78"/>
    </row>
    <row r="3" spans="1:22" x14ac:dyDescent="0.25">
      <c r="C3" s="135"/>
      <c r="D3" s="163" t="str">
        <f>D5</f>
        <v>not met</v>
      </c>
      <c r="E3" s="163" t="str">
        <f>E5</f>
        <v>not met</v>
      </c>
      <c r="F3" s="265" t="str">
        <f>IF(OR(F5="MET",G5="MET"),"MET","not met")</f>
        <v>not met</v>
      </c>
      <c r="G3" s="265"/>
      <c r="H3" s="163" t="str">
        <f>H5</f>
        <v>not met</v>
      </c>
      <c r="I3" s="163" t="str">
        <f>I5</f>
        <v>not met</v>
      </c>
      <c r="J3" s="163" t="str">
        <f>J5</f>
        <v>not met</v>
      </c>
      <c r="K3" s="265" t="str">
        <f>IF(OR(K5="MET",L5="MET"),"MET","not met")</f>
        <v>not met</v>
      </c>
      <c r="L3" s="265"/>
      <c r="M3" s="163" t="str">
        <f>M5</f>
        <v>not met</v>
      </c>
      <c r="N3" s="163" t="str">
        <f>N5</f>
        <v>not met</v>
      </c>
      <c r="O3" s="163"/>
      <c r="P3" s="163"/>
      <c r="Q3" s="163"/>
      <c r="R3" s="163"/>
      <c r="S3" s="163"/>
      <c r="T3" s="163"/>
      <c r="U3" s="163"/>
      <c r="V3" s="163"/>
    </row>
    <row r="4" spans="1:22" ht="191.25" x14ac:dyDescent="0.25">
      <c r="B4"/>
      <c r="C4" s="125" t="s">
        <v>267</v>
      </c>
      <c r="D4" s="126" t="s">
        <v>268</v>
      </c>
      <c r="E4" s="127" t="s">
        <v>259</v>
      </c>
      <c r="F4" s="127" t="s">
        <v>214</v>
      </c>
      <c r="G4" s="127" t="s">
        <v>215</v>
      </c>
      <c r="H4" s="127" t="s">
        <v>191</v>
      </c>
      <c r="I4" s="127" t="s">
        <v>304</v>
      </c>
      <c r="J4" s="127" t="s">
        <v>218</v>
      </c>
      <c r="K4" s="128" t="s">
        <v>345</v>
      </c>
      <c r="L4" s="128">
        <v>401</v>
      </c>
      <c r="M4" s="127" t="s">
        <v>265</v>
      </c>
      <c r="N4" s="127" t="s">
        <v>266</v>
      </c>
      <c r="O4" s="127"/>
      <c r="P4" s="129"/>
      <c r="Q4" s="129"/>
      <c r="R4" s="129"/>
      <c r="S4" s="129"/>
      <c r="T4" s="129"/>
      <c r="U4" s="129"/>
      <c r="V4" s="130"/>
    </row>
    <row r="5" spans="1:22" ht="42" x14ac:dyDescent="0.25">
      <c r="A5">
        <v>19</v>
      </c>
      <c r="C5" s="90"/>
      <c r="D5" s="79" t="str">
        <f>IF(SUM(D6:D81)=7,"MET","not met")</f>
        <v>not met</v>
      </c>
      <c r="E5" s="79" t="str">
        <f>IF(SUM(E6:E81)=4,"MET","not met")</f>
        <v>not met</v>
      </c>
      <c r="F5" s="79" t="str">
        <f>IF(SUM(F6:F81)=2,"MET","not met")</f>
        <v>not met</v>
      </c>
      <c r="G5" s="79" t="str">
        <f>IF(SUM(G6:G81)=2,"MET","not met")</f>
        <v>not met</v>
      </c>
      <c r="H5" s="79" t="str">
        <f>IF(SUM(H6:H81)&gt;=2,"MET","not met")</f>
        <v>not met</v>
      </c>
      <c r="I5" s="79" t="str">
        <f>IF(SUM(I6:I81)&gt;0,"MET","not met")</f>
        <v>not met</v>
      </c>
      <c r="J5" s="79" t="str">
        <f>IF(SUM(J6:J81)&gt;0,"MET","not met")</f>
        <v>not met</v>
      </c>
      <c r="K5" s="79" t="str">
        <f>IF(SUM(K6:K81)&gt;0,"MET","not met")</f>
        <v>not met</v>
      </c>
      <c r="L5" s="79" t="str">
        <f>IF(SUM(L6:L81)=2,"MET","not met")</f>
        <v>not met</v>
      </c>
      <c r="M5" s="79" t="str">
        <f>IF(SUM(M6:M81)&gt;=3,"MET","not met")</f>
        <v>not met</v>
      </c>
      <c r="N5" s="79" t="str">
        <f>IF(SUM(N6:N80)&gt;=3,"MET","not met")</f>
        <v>not met</v>
      </c>
      <c r="O5" s="79"/>
      <c r="P5" s="78"/>
      <c r="Q5" s="78"/>
      <c r="R5" s="78"/>
      <c r="S5" s="78"/>
      <c r="T5" s="78"/>
      <c r="U5" s="78"/>
      <c r="V5" s="78"/>
    </row>
    <row r="6" spans="1:22" x14ac:dyDescent="0.25">
      <c r="B6" s="33" t="s">
        <v>30</v>
      </c>
      <c r="C6" s="76"/>
      <c r="D6" s="110"/>
      <c r="E6" s="110"/>
      <c r="F6" s="110"/>
      <c r="G6" s="110"/>
      <c r="H6" s="110">
        <f>IF('Courses-Degrees'!$N6=1,1,0)</f>
        <v>0</v>
      </c>
      <c r="I6" s="110"/>
      <c r="J6" s="110"/>
      <c r="K6" s="110"/>
      <c r="L6" s="110"/>
      <c r="M6" s="110"/>
      <c r="N6" s="110"/>
      <c r="O6" s="110"/>
      <c r="P6" s="111"/>
      <c r="Q6" s="111"/>
      <c r="R6" s="111"/>
      <c r="S6" s="111"/>
      <c r="T6" s="111"/>
      <c r="U6" s="111"/>
      <c r="V6" s="112"/>
    </row>
    <row r="7" spans="1:22" x14ac:dyDescent="0.25">
      <c r="B7" s="33" t="s">
        <v>192</v>
      </c>
      <c r="C7" s="76"/>
      <c r="D7" s="163"/>
      <c r="E7" s="163"/>
      <c r="F7" s="163"/>
      <c r="G7" s="163"/>
      <c r="H7" s="110">
        <f>IF('Courses-Degrees'!$N7=1,1,0)</f>
        <v>0</v>
      </c>
      <c r="I7" s="163"/>
      <c r="J7" s="163"/>
      <c r="K7" s="163"/>
      <c r="L7" s="163"/>
      <c r="M7" s="163"/>
      <c r="N7" s="163"/>
      <c r="O7" s="163"/>
      <c r="P7" s="78"/>
      <c r="Q7" s="78"/>
      <c r="R7" s="78"/>
      <c r="S7" s="78"/>
      <c r="T7" s="78"/>
      <c r="U7" s="78"/>
      <c r="V7" s="80"/>
    </row>
    <row r="8" spans="1:22" x14ac:dyDescent="0.25">
      <c r="B8" s="33" t="s">
        <v>194</v>
      </c>
      <c r="C8" s="76"/>
      <c r="D8" s="163"/>
      <c r="E8" s="163"/>
      <c r="F8" s="163"/>
      <c r="G8" s="163"/>
      <c r="H8" s="110">
        <f>IF('Courses-Degrees'!$N8=1,1,0)</f>
        <v>0</v>
      </c>
      <c r="I8" s="163"/>
      <c r="J8" s="163"/>
      <c r="K8" s="163"/>
      <c r="L8" s="163"/>
      <c r="M8" s="163"/>
      <c r="N8" s="163"/>
      <c r="O8" s="163"/>
      <c r="P8" s="78"/>
      <c r="Q8" s="78"/>
      <c r="R8" s="78"/>
      <c r="S8" s="78"/>
      <c r="T8" s="78"/>
      <c r="U8" s="78"/>
      <c r="V8" s="80"/>
    </row>
    <row r="9" spans="1:22" x14ac:dyDescent="0.25">
      <c r="B9" s="33" t="s">
        <v>193</v>
      </c>
      <c r="C9" s="76"/>
      <c r="D9" s="163"/>
      <c r="E9" s="163"/>
      <c r="F9" s="163"/>
      <c r="G9" s="163"/>
      <c r="H9" s="110">
        <f>IF('Courses-Degrees'!$N9=1,1,0)</f>
        <v>0</v>
      </c>
      <c r="I9" s="163"/>
      <c r="J9" s="163"/>
      <c r="K9" s="163"/>
      <c r="L9" s="163"/>
      <c r="M9" s="163"/>
      <c r="N9" s="163"/>
      <c r="O9" s="163"/>
      <c r="P9" s="78"/>
      <c r="Q9" s="78"/>
      <c r="R9" s="78"/>
      <c r="S9" s="78"/>
      <c r="T9" s="78"/>
      <c r="U9" s="78"/>
      <c r="V9" s="80"/>
    </row>
    <row r="10" spans="1:22" x14ac:dyDescent="0.25">
      <c r="B10" s="33" t="s">
        <v>51</v>
      </c>
      <c r="C10" s="76"/>
      <c r="D10" s="163"/>
      <c r="E10" s="163"/>
      <c r="F10" s="163"/>
      <c r="G10" s="163"/>
      <c r="H10" s="110">
        <f>IF('Courses-Degrees'!$N10=1,1,0)</f>
        <v>0</v>
      </c>
      <c r="I10" s="163"/>
      <c r="J10" s="163"/>
      <c r="K10" s="163"/>
      <c r="L10" s="163"/>
      <c r="M10" s="163"/>
      <c r="N10" s="163"/>
      <c r="O10" s="163"/>
      <c r="P10" s="78"/>
      <c r="Q10" s="78"/>
      <c r="R10" s="78"/>
      <c r="S10" s="78"/>
      <c r="T10" s="78"/>
      <c r="U10" s="78"/>
      <c r="V10" s="80"/>
    </row>
    <row r="11" spans="1:22" x14ac:dyDescent="0.25">
      <c r="B11" s="33" t="s">
        <v>52</v>
      </c>
      <c r="C11" s="76"/>
      <c r="D11" s="163"/>
      <c r="E11" s="163"/>
      <c r="F11" s="163"/>
      <c r="G11" s="110">
        <f>IF('Courses-Degrees'!$N11=1,1,0)</f>
        <v>0</v>
      </c>
      <c r="H11" s="163"/>
      <c r="I11" s="163"/>
      <c r="J11" s="163"/>
      <c r="K11" s="163"/>
      <c r="L11" s="163"/>
      <c r="M11" s="163"/>
      <c r="N11" s="163"/>
      <c r="O11" s="163"/>
      <c r="P11" s="78"/>
      <c r="Q11" s="78"/>
      <c r="R11" s="78"/>
      <c r="S11" s="78"/>
      <c r="T11" s="78"/>
      <c r="U11" s="78"/>
      <c r="V11" s="80"/>
    </row>
    <row r="12" spans="1:22" x14ac:dyDescent="0.25">
      <c r="B12" s="33" t="s">
        <v>53</v>
      </c>
      <c r="C12" s="76"/>
      <c r="D12" s="163"/>
      <c r="E12" s="163"/>
      <c r="F12" s="110">
        <f>IF('Courses-Degrees'!$N12=1,1,0)</f>
        <v>0</v>
      </c>
      <c r="G12" s="163"/>
      <c r="H12" s="163"/>
      <c r="I12" s="163"/>
      <c r="J12" s="163"/>
      <c r="K12" s="163"/>
      <c r="L12" s="163"/>
      <c r="M12" s="163"/>
      <c r="N12" s="163"/>
      <c r="O12" s="163"/>
      <c r="P12" s="78"/>
      <c r="Q12" s="78"/>
      <c r="R12" s="78"/>
      <c r="S12" s="78"/>
      <c r="T12" s="78"/>
      <c r="U12" s="78"/>
      <c r="V12" s="80"/>
    </row>
    <row r="13" spans="1:22" x14ac:dyDescent="0.25">
      <c r="B13" s="33" t="s">
        <v>54</v>
      </c>
      <c r="C13" s="76"/>
      <c r="D13" s="163"/>
      <c r="E13" s="110">
        <f>IF('Courses-Degrees'!$N13=1,1,0)</f>
        <v>0</v>
      </c>
      <c r="F13" s="163"/>
      <c r="G13" s="163"/>
      <c r="H13" s="163"/>
      <c r="I13" s="163"/>
      <c r="J13" s="163"/>
      <c r="K13" s="163"/>
      <c r="L13" s="163"/>
      <c r="M13" s="163"/>
      <c r="N13" s="163"/>
      <c r="O13" s="163"/>
      <c r="P13" s="78"/>
      <c r="Q13" s="78"/>
      <c r="R13" s="78"/>
      <c r="S13" s="78"/>
      <c r="T13" s="78"/>
      <c r="U13" s="78"/>
      <c r="V13" s="80"/>
    </row>
    <row r="14" spans="1:22" x14ac:dyDescent="0.25">
      <c r="B14" s="33" t="s">
        <v>55</v>
      </c>
      <c r="C14" s="76"/>
      <c r="D14" s="163"/>
      <c r="E14" s="163"/>
      <c r="F14" s="163"/>
      <c r="G14" s="163"/>
      <c r="H14" s="163"/>
      <c r="I14" s="163"/>
      <c r="J14" s="163"/>
      <c r="K14" s="163"/>
      <c r="L14" s="163"/>
      <c r="M14" s="163"/>
      <c r="N14" s="163"/>
      <c r="O14" s="163"/>
      <c r="P14" s="78"/>
      <c r="Q14" s="78"/>
      <c r="R14" s="78"/>
      <c r="S14" s="78"/>
      <c r="T14" s="78"/>
      <c r="U14" s="78"/>
      <c r="V14" s="80"/>
    </row>
    <row r="15" spans="1:22" x14ac:dyDescent="0.25">
      <c r="B15" s="33" t="s">
        <v>56</v>
      </c>
      <c r="C15" s="76"/>
      <c r="D15" s="163"/>
      <c r="E15" s="110">
        <f>IF('Courses-Degrees'!$N15=1,1,0)</f>
        <v>0</v>
      </c>
      <c r="F15" s="163"/>
      <c r="G15" s="163"/>
      <c r="H15" s="163"/>
      <c r="I15" s="163"/>
      <c r="J15" s="163"/>
      <c r="K15" s="163"/>
      <c r="L15" s="163"/>
      <c r="M15" s="163"/>
      <c r="N15" s="163"/>
      <c r="O15" s="163"/>
      <c r="P15" s="78"/>
      <c r="Q15" s="78"/>
      <c r="R15" s="78"/>
      <c r="S15" s="78"/>
      <c r="T15" s="78"/>
      <c r="U15" s="78"/>
      <c r="V15" s="80"/>
    </row>
    <row r="16" spans="1:22" x14ac:dyDescent="0.25">
      <c r="B16" s="33" t="s">
        <v>57</v>
      </c>
      <c r="C16" s="76"/>
      <c r="D16" s="163"/>
      <c r="E16" s="163"/>
      <c r="F16" s="163"/>
      <c r="G16" s="163"/>
      <c r="H16" s="163"/>
      <c r="I16" s="163"/>
      <c r="J16" s="163"/>
      <c r="K16" s="163"/>
      <c r="L16" s="163"/>
      <c r="M16" s="163"/>
      <c r="N16" s="163"/>
      <c r="O16" s="163"/>
      <c r="P16" s="78"/>
      <c r="Q16" s="78"/>
      <c r="R16" s="78"/>
      <c r="S16" s="78"/>
      <c r="T16" s="78"/>
      <c r="U16" s="78"/>
      <c r="V16" s="80"/>
    </row>
    <row r="17" spans="2:22" x14ac:dyDescent="0.25">
      <c r="B17" s="33" t="s">
        <v>58</v>
      </c>
      <c r="C17" s="76"/>
      <c r="D17" s="163"/>
      <c r="E17" s="110">
        <f>IF('Courses-Degrees'!$N17=1,1,0)</f>
        <v>0</v>
      </c>
      <c r="F17" s="163"/>
      <c r="G17" s="163"/>
      <c r="H17" s="163"/>
      <c r="I17" s="163"/>
      <c r="J17" s="163"/>
      <c r="K17" s="163"/>
      <c r="L17" s="163"/>
      <c r="M17" s="163"/>
      <c r="N17" s="163"/>
      <c r="O17" s="163"/>
      <c r="P17" s="78"/>
      <c r="Q17" s="78"/>
      <c r="R17" s="78"/>
      <c r="S17" s="78"/>
      <c r="T17" s="78"/>
      <c r="U17" s="78"/>
      <c r="V17" s="80"/>
    </row>
    <row r="18" spans="2:22" x14ac:dyDescent="0.25">
      <c r="B18" s="33" t="s">
        <v>59</v>
      </c>
      <c r="C18" s="76"/>
      <c r="D18" s="163"/>
      <c r="E18" s="163"/>
      <c r="F18" s="163"/>
      <c r="G18" s="110">
        <f>IF('Courses-Degrees'!$N18=1,1,0)</f>
        <v>0</v>
      </c>
      <c r="H18" s="163"/>
      <c r="I18" s="163"/>
      <c r="J18" s="163"/>
      <c r="K18" s="110">
        <f>IF('Courses-Degrees'!$N18=1,1,0)</f>
        <v>0</v>
      </c>
      <c r="L18" s="163"/>
      <c r="M18" s="163"/>
      <c r="N18" s="163"/>
      <c r="O18" s="163"/>
      <c r="P18" s="78"/>
      <c r="Q18" s="78"/>
      <c r="R18" s="78"/>
      <c r="S18" s="78"/>
      <c r="T18" s="78"/>
      <c r="U18" s="78"/>
      <c r="V18" s="80"/>
    </row>
    <row r="19" spans="2:22" x14ac:dyDescent="0.25">
      <c r="B19" s="33" t="s">
        <v>60</v>
      </c>
      <c r="C19" s="76"/>
      <c r="D19" s="163"/>
      <c r="E19" s="163"/>
      <c r="F19" s="163"/>
      <c r="G19" s="163"/>
      <c r="H19" s="163"/>
      <c r="I19" s="163"/>
      <c r="J19" s="163"/>
      <c r="K19" s="110">
        <f>IF('Courses-Degrees'!$N19=1,1,0)</f>
        <v>0</v>
      </c>
      <c r="L19" s="163"/>
      <c r="M19" s="163"/>
      <c r="N19" s="163">
        <f>IF(AND(K19=1,L33=1),0.5*'Courses-Degrees'!C19,0)</f>
        <v>0</v>
      </c>
      <c r="O19" s="163"/>
      <c r="P19" s="78"/>
      <c r="Q19" s="78"/>
      <c r="R19" s="78"/>
      <c r="S19" s="78"/>
      <c r="T19" s="78"/>
      <c r="U19" s="78"/>
      <c r="V19" s="80"/>
    </row>
    <row r="20" spans="2:22" x14ac:dyDescent="0.25">
      <c r="B20" s="33" t="s">
        <v>61</v>
      </c>
      <c r="C20" s="76"/>
      <c r="D20" s="163"/>
      <c r="E20" s="163"/>
      <c r="F20" s="163"/>
      <c r="G20" s="163"/>
      <c r="H20" s="163"/>
      <c r="I20" s="163"/>
      <c r="J20" s="163"/>
      <c r="K20" s="163"/>
      <c r="L20" s="163"/>
      <c r="M20" s="163"/>
      <c r="N20" s="163">
        <f>IF('Courses-Degrees'!N20=1,'Courses-Degrees'!C20,0)</f>
        <v>0</v>
      </c>
      <c r="O20" s="163"/>
      <c r="P20" s="78"/>
      <c r="Q20" s="78"/>
      <c r="R20" s="78"/>
      <c r="S20" s="78"/>
      <c r="T20" s="78"/>
      <c r="U20" s="78"/>
      <c r="V20" s="80"/>
    </row>
    <row r="21" spans="2:22" x14ac:dyDescent="0.25">
      <c r="B21" s="33" t="s">
        <v>62</v>
      </c>
      <c r="C21" s="76"/>
      <c r="D21" s="163"/>
      <c r="E21" s="163"/>
      <c r="F21" s="163"/>
      <c r="G21" s="163"/>
      <c r="H21" s="163"/>
      <c r="I21" s="163"/>
      <c r="J21" s="163"/>
      <c r="K21" s="163"/>
      <c r="L21" s="163"/>
      <c r="M21" s="163"/>
      <c r="N21" s="163">
        <f>IF('Courses-Degrees'!N21=1,'Courses-Degrees'!C21,0)</f>
        <v>0</v>
      </c>
      <c r="O21" s="163"/>
      <c r="P21" s="78"/>
      <c r="Q21" s="78"/>
      <c r="R21" s="78"/>
      <c r="S21" s="78"/>
      <c r="T21" s="78"/>
      <c r="U21" s="78"/>
      <c r="V21" s="80"/>
    </row>
    <row r="22" spans="2:22" x14ac:dyDescent="0.25">
      <c r="B22" s="33" t="s">
        <v>63</v>
      </c>
      <c r="C22" s="76"/>
      <c r="D22" s="163"/>
      <c r="E22" s="110">
        <f>IF('Courses-Degrees'!$N22=1,1,0)</f>
        <v>0</v>
      </c>
      <c r="F22" s="163"/>
      <c r="G22" s="163"/>
      <c r="H22" s="163"/>
      <c r="I22" s="163"/>
      <c r="J22" s="163"/>
      <c r="K22" s="163"/>
      <c r="L22" s="163"/>
      <c r="M22" s="163"/>
      <c r="N22" s="163"/>
      <c r="O22" s="163"/>
      <c r="P22" s="78"/>
      <c r="Q22" s="78"/>
      <c r="R22" s="78"/>
      <c r="S22" s="78"/>
      <c r="T22" s="78"/>
      <c r="U22" s="78"/>
      <c r="V22" s="80"/>
    </row>
    <row r="23" spans="2:22" x14ac:dyDescent="0.25">
      <c r="B23" s="33" t="s">
        <v>64</v>
      </c>
      <c r="C23" s="76"/>
      <c r="D23" s="163"/>
      <c r="E23" s="163"/>
      <c r="F23" s="110">
        <f>IF('Courses-Degrees'!$N23=1,1,0)</f>
        <v>0</v>
      </c>
      <c r="G23" s="163"/>
      <c r="H23" s="163"/>
      <c r="I23" s="163"/>
      <c r="J23" s="163"/>
      <c r="K23" s="163"/>
      <c r="L23" s="163"/>
      <c r="M23" s="163"/>
      <c r="N23" s="163"/>
      <c r="O23" s="163"/>
      <c r="P23" s="78"/>
      <c r="Q23" s="78"/>
      <c r="R23" s="78"/>
      <c r="S23" s="78"/>
      <c r="T23" s="78"/>
      <c r="U23" s="78"/>
      <c r="V23" s="80"/>
    </row>
    <row r="24" spans="2:22" x14ac:dyDescent="0.25">
      <c r="B24" s="33" t="s">
        <v>65</v>
      </c>
      <c r="C24" s="76"/>
      <c r="D24" s="163"/>
      <c r="E24" s="163"/>
      <c r="F24" s="163"/>
      <c r="G24" s="163"/>
      <c r="H24" s="163"/>
      <c r="I24" s="110">
        <f>IF('Courses-Degrees'!$N24=1,1,0)</f>
        <v>0</v>
      </c>
      <c r="J24" s="163"/>
      <c r="K24" s="163"/>
      <c r="L24" s="163"/>
      <c r="M24" s="163"/>
      <c r="N24" s="163">
        <f>IF(AND('Courses-Degrees'!$N24=1,'Courses-Degrees'!$N49=1),0.5*'Courses-Degrees'!C24,0)</f>
        <v>0</v>
      </c>
      <c r="O24" s="163"/>
      <c r="P24" s="78"/>
      <c r="Q24" s="78"/>
      <c r="R24" s="78"/>
      <c r="S24" s="78"/>
      <c r="T24" s="78"/>
      <c r="U24" s="78"/>
      <c r="V24" s="80"/>
    </row>
    <row r="25" spans="2:22" x14ac:dyDescent="0.25">
      <c r="B25" s="33" t="s">
        <v>66</v>
      </c>
      <c r="C25" s="76"/>
      <c r="D25" s="163"/>
      <c r="E25" s="163"/>
      <c r="F25" s="163"/>
      <c r="G25" s="163"/>
      <c r="H25" s="163"/>
      <c r="I25" s="163"/>
      <c r="J25" s="163"/>
      <c r="K25" s="163"/>
      <c r="L25" s="163"/>
      <c r="M25" s="163"/>
      <c r="N25" s="163">
        <f>IF('Courses-Degrees'!N25=1,'Courses-Degrees'!C25,0)</f>
        <v>0</v>
      </c>
      <c r="O25" s="163"/>
      <c r="P25" s="78"/>
      <c r="Q25" s="78"/>
      <c r="R25" s="78"/>
      <c r="S25" s="78"/>
      <c r="T25" s="78"/>
      <c r="U25" s="78"/>
      <c r="V25" s="80"/>
    </row>
    <row r="26" spans="2:22" x14ac:dyDescent="0.25">
      <c r="B26" s="33" t="s">
        <v>308</v>
      </c>
      <c r="C26" s="76"/>
      <c r="D26" s="163"/>
      <c r="E26" s="163"/>
      <c r="F26" s="163"/>
      <c r="G26" s="163"/>
      <c r="H26" s="163"/>
      <c r="I26" s="163"/>
      <c r="J26" s="163"/>
      <c r="K26" s="163"/>
      <c r="L26" s="163"/>
      <c r="M26" s="163"/>
      <c r="N26" s="163">
        <f>IF('Courses-Degrees'!N26=1,'Courses-Degrees'!C26,0)</f>
        <v>0</v>
      </c>
      <c r="O26" s="163"/>
      <c r="P26" s="78"/>
      <c r="Q26" s="78"/>
      <c r="R26" s="78"/>
      <c r="S26" s="78"/>
      <c r="T26" s="78"/>
      <c r="U26" s="78"/>
      <c r="V26" s="80"/>
    </row>
    <row r="27" spans="2:22" x14ac:dyDescent="0.25">
      <c r="B27" s="33" t="s">
        <v>309</v>
      </c>
      <c r="C27" s="76"/>
      <c r="D27" s="163"/>
      <c r="E27" s="163"/>
      <c r="F27" s="163"/>
      <c r="G27" s="163"/>
      <c r="H27" s="163"/>
      <c r="I27" s="163"/>
      <c r="J27" s="163"/>
      <c r="K27" s="163"/>
      <c r="L27" s="163"/>
      <c r="M27" s="163"/>
      <c r="N27" s="163">
        <f>IF('Courses-Degrees'!N27=1,'Courses-Degrees'!C27,0)</f>
        <v>0</v>
      </c>
      <c r="O27" s="163"/>
      <c r="P27" s="78"/>
      <c r="Q27" s="78"/>
      <c r="R27" s="78"/>
      <c r="S27" s="78"/>
      <c r="T27" s="78"/>
      <c r="U27" s="78"/>
      <c r="V27" s="80"/>
    </row>
    <row r="28" spans="2:22" x14ac:dyDescent="0.25">
      <c r="B28" s="33" t="s">
        <v>67</v>
      </c>
      <c r="C28" s="76"/>
      <c r="D28" s="163"/>
      <c r="E28" s="163"/>
      <c r="F28" s="163"/>
      <c r="G28" s="163"/>
      <c r="H28" s="163"/>
      <c r="I28" s="163"/>
      <c r="J28" s="163"/>
      <c r="K28" s="163"/>
      <c r="L28" s="163"/>
      <c r="M28" s="163"/>
      <c r="N28" s="163">
        <f>IF('Courses-Degrees'!N28=1,'Courses-Degrees'!C28,0)</f>
        <v>0</v>
      </c>
      <c r="O28" s="163"/>
      <c r="P28" s="78"/>
      <c r="Q28" s="78"/>
      <c r="R28" s="78"/>
      <c r="S28" s="78"/>
      <c r="T28" s="78"/>
      <c r="U28" s="78"/>
      <c r="V28" s="80"/>
    </row>
    <row r="29" spans="2:22" x14ac:dyDescent="0.25">
      <c r="B29" s="33" t="s">
        <v>68</v>
      </c>
      <c r="C29" s="76"/>
      <c r="D29" s="163"/>
      <c r="E29" s="163"/>
      <c r="F29" s="163"/>
      <c r="G29" s="163"/>
      <c r="H29" s="163"/>
      <c r="I29" s="163"/>
      <c r="J29" s="163"/>
      <c r="K29" s="163"/>
      <c r="L29" s="163"/>
      <c r="M29" s="163"/>
      <c r="N29" s="163">
        <f>IF('Courses-Degrees'!N29=1,'Courses-Degrees'!C29,0)</f>
        <v>0</v>
      </c>
      <c r="O29" s="163"/>
      <c r="P29" s="78"/>
      <c r="Q29" s="78"/>
      <c r="R29" s="78"/>
      <c r="S29" s="78"/>
      <c r="T29" s="78"/>
      <c r="U29" s="78"/>
      <c r="V29" s="80"/>
    </row>
    <row r="30" spans="2:22" x14ac:dyDescent="0.25">
      <c r="B30" s="33" t="s">
        <v>69</v>
      </c>
      <c r="C30" s="76"/>
      <c r="D30" s="163"/>
      <c r="E30" s="163"/>
      <c r="F30" s="163"/>
      <c r="G30" s="163"/>
      <c r="H30" s="163"/>
      <c r="I30" s="163"/>
      <c r="J30" s="163"/>
      <c r="K30" s="163"/>
      <c r="L30" s="163"/>
      <c r="M30" s="163"/>
      <c r="N30" s="163"/>
      <c r="O30" s="163"/>
      <c r="P30" s="78"/>
      <c r="Q30" s="78"/>
      <c r="R30" s="78"/>
      <c r="S30" s="78"/>
      <c r="T30" s="78"/>
      <c r="U30" s="78"/>
      <c r="V30" s="80"/>
    </row>
    <row r="31" spans="2:22" x14ac:dyDescent="0.25">
      <c r="B31" s="33" t="s">
        <v>70</v>
      </c>
      <c r="C31" s="76"/>
      <c r="D31" s="163"/>
      <c r="E31" s="163"/>
      <c r="F31" s="163"/>
      <c r="G31" s="163"/>
      <c r="H31" s="163"/>
      <c r="I31" s="163"/>
      <c r="J31" s="163"/>
      <c r="K31" s="163"/>
      <c r="L31" s="163"/>
      <c r="M31" s="163"/>
      <c r="N31" s="163"/>
      <c r="O31" s="163"/>
      <c r="P31" s="78"/>
      <c r="Q31" s="78"/>
      <c r="R31" s="78"/>
      <c r="S31" s="78"/>
      <c r="T31" s="78"/>
      <c r="U31" s="78"/>
      <c r="V31" s="80"/>
    </row>
    <row r="32" spans="2:22" x14ac:dyDescent="0.25">
      <c r="B32" s="33" t="s">
        <v>71</v>
      </c>
      <c r="C32" s="76"/>
      <c r="D32" s="163"/>
      <c r="E32" s="163"/>
      <c r="F32" s="163"/>
      <c r="G32" s="163"/>
      <c r="H32" s="163"/>
      <c r="I32" s="163"/>
      <c r="J32" s="163"/>
      <c r="K32" s="163"/>
      <c r="L32" s="163"/>
      <c r="M32" s="163"/>
      <c r="N32" s="163"/>
      <c r="O32" s="163"/>
      <c r="P32" s="78"/>
      <c r="Q32" s="78"/>
      <c r="R32" s="78"/>
      <c r="S32" s="78"/>
      <c r="T32" s="78"/>
      <c r="U32" s="78"/>
      <c r="V32" s="80"/>
    </row>
    <row r="33" spans="2:22" x14ac:dyDescent="0.25">
      <c r="B33" s="33" t="s">
        <v>72</v>
      </c>
      <c r="C33" s="76"/>
      <c r="D33" s="163"/>
      <c r="E33" s="163"/>
      <c r="F33" s="163"/>
      <c r="G33" s="163"/>
      <c r="H33" s="163"/>
      <c r="I33" s="163"/>
      <c r="J33" s="163"/>
      <c r="K33" s="163"/>
      <c r="L33" s="110">
        <f>IF('Courses-Degrees'!$N33=1,1,0)</f>
        <v>0</v>
      </c>
      <c r="M33" s="163"/>
      <c r="N33" s="163">
        <f>IF(AND(K19=1,L33=1),0.5*'Courses-Degrees'!C33,IF(AND(K18=1,L33=1),'Courses-Degrees'!C33,0))</f>
        <v>0</v>
      </c>
      <c r="O33" s="163"/>
      <c r="P33" s="78"/>
      <c r="Q33" s="78"/>
      <c r="R33" s="78"/>
      <c r="S33" s="78"/>
      <c r="T33" s="78"/>
      <c r="U33" s="78"/>
      <c r="V33" s="80"/>
    </row>
    <row r="34" spans="2:22" x14ac:dyDescent="0.25">
      <c r="B34" s="33" t="s">
        <v>73</v>
      </c>
      <c r="C34" s="76"/>
      <c r="D34" s="163"/>
      <c r="E34" s="163"/>
      <c r="F34" s="163"/>
      <c r="G34" s="163"/>
      <c r="H34" s="163"/>
      <c r="I34" s="163"/>
      <c r="J34" s="163"/>
      <c r="K34" s="163"/>
      <c r="L34" s="163"/>
      <c r="M34" s="163"/>
      <c r="N34" s="163">
        <f>IF('Courses-Degrees'!N34=1,'Courses-Degrees'!C34,0)</f>
        <v>0</v>
      </c>
      <c r="O34" s="163"/>
      <c r="P34" s="78"/>
      <c r="Q34" s="78"/>
      <c r="R34" s="78"/>
      <c r="S34" s="78"/>
      <c r="T34" s="78"/>
      <c r="U34" s="78"/>
      <c r="V34" s="80"/>
    </row>
    <row r="35" spans="2:22" x14ac:dyDescent="0.25">
      <c r="B35" s="33" t="s">
        <v>74</v>
      </c>
      <c r="C35" s="76"/>
      <c r="D35" s="163"/>
      <c r="E35" s="163"/>
      <c r="F35" s="163"/>
      <c r="G35" s="163"/>
      <c r="H35" s="163"/>
      <c r="I35" s="163"/>
      <c r="J35" s="163"/>
      <c r="K35" s="163"/>
      <c r="L35" s="163"/>
      <c r="M35" s="163"/>
      <c r="N35" s="163">
        <f>IF('Courses-Degrees'!N35=1,'Courses-Degrees'!C35,0)</f>
        <v>0</v>
      </c>
      <c r="O35" s="163"/>
      <c r="P35" s="78"/>
      <c r="Q35" s="78"/>
      <c r="R35" s="78"/>
      <c r="S35" s="78"/>
      <c r="T35" s="78"/>
      <c r="U35" s="78"/>
      <c r="V35" s="80"/>
    </row>
    <row r="36" spans="2:22" x14ac:dyDescent="0.25">
      <c r="B36" s="33" t="s">
        <v>75</v>
      </c>
      <c r="C36" s="76"/>
      <c r="D36" s="163"/>
      <c r="E36" s="163"/>
      <c r="F36" s="163"/>
      <c r="G36" s="163"/>
      <c r="H36" s="163"/>
      <c r="I36" s="163"/>
      <c r="J36" s="163"/>
      <c r="K36" s="163"/>
      <c r="L36" s="163"/>
      <c r="M36" s="163"/>
      <c r="N36" s="163">
        <f>IF('Courses-Degrees'!N36=1,'Courses-Degrees'!C36,0)</f>
        <v>0</v>
      </c>
      <c r="O36" s="163"/>
      <c r="P36" s="78"/>
      <c r="Q36" s="78"/>
      <c r="R36" s="78"/>
      <c r="S36" s="78"/>
      <c r="T36" s="78"/>
      <c r="U36" s="78"/>
      <c r="V36" s="80"/>
    </row>
    <row r="37" spans="2:22" x14ac:dyDescent="0.25">
      <c r="B37" s="33" t="s">
        <v>76</v>
      </c>
      <c r="C37" s="76"/>
      <c r="D37" s="163"/>
      <c r="E37" s="163"/>
      <c r="F37" s="163"/>
      <c r="G37" s="163"/>
      <c r="H37" s="163"/>
      <c r="I37" s="163"/>
      <c r="J37" s="163"/>
      <c r="K37" s="163"/>
      <c r="L37" s="163"/>
      <c r="M37" s="163"/>
      <c r="N37" s="163">
        <f>IF('Courses-Degrees'!N37=1,'Courses-Degrees'!C37,0)</f>
        <v>0</v>
      </c>
      <c r="O37" s="163"/>
      <c r="P37" s="78"/>
      <c r="Q37" s="78"/>
      <c r="R37" s="78"/>
      <c r="S37" s="78"/>
      <c r="T37" s="78"/>
      <c r="U37" s="78"/>
      <c r="V37" s="80"/>
    </row>
    <row r="38" spans="2:22" x14ac:dyDescent="0.25">
      <c r="B38" s="33" t="s">
        <v>77</v>
      </c>
      <c r="C38" s="76"/>
      <c r="D38" s="163"/>
      <c r="E38" s="163"/>
      <c r="F38" s="163"/>
      <c r="G38" s="163"/>
      <c r="H38" s="163"/>
      <c r="I38" s="163"/>
      <c r="J38" s="163"/>
      <c r="K38" s="163"/>
      <c r="L38" s="163"/>
      <c r="M38" s="163"/>
      <c r="N38" s="163">
        <f>IF('Courses-Degrees'!N38=1,'Courses-Degrees'!C38,0)</f>
        <v>0</v>
      </c>
      <c r="O38" s="163"/>
      <c r="P38" s="78"/>
      <c r="Q38" s="78"/>
      <c r="R38" s="78"/>
      <c r="S38" s="78"/>
      <c r="T38" s="78"/>
      <c r="U38" s="78"/>
      <c r="V38" s="80"/>
    </row>
    <row r="39" spans="2:22" x14ac:dyDescent="0.25">
      <c r="B39" s="33" t="s">
        <v>78</v>
      </c>
      <c r="C39" s="76"/>
      <c r="D39" s="163"/>
      <c r="E39" s="163"/>
      <c r="F39" s="163"/>
      <c r="G39" s="163"/>
      <c r="H39" s="163"/>
      <c r="I39" s="163"/>
      <c r="J39" s="163"/>
      <c r="K39" s="163"/>
      <c r="L39" s="163"/>
      <c r="M39" s="163"/>
      <c r="N39" s="163">
        <f>IF('Courses-Degrees'!N39=1,'Courses-Degrees'!C39,0)</f>
        <v>0</v>
      </c>
      <c r="O39" s="163"/>
      <c r="P39" s="78"/>
      <c r="Q39" s="78"/>
      <c r="R39" s="78"/>
      <c r="S39" s="78"/>
      <c r="T39" s="78"/>
      <c r="U39" s="78"/>
      <c r="V39" s="80"/>
    </row>
    <row r="40" spans="2:22" x14ac:dyDescent="0.25">
      <c r="B40" s="33" t="s">
        <v>79</v>
      </c>
      <c r="C40" s="76"/>
      <c r="D40" s="163"/>
      <c r="E40" s="163"/>
      <c r="F40" s="163"/>
      <c r="G40" s="163"/>
      <c r="H40" s="163"/>
      <c r="I40" s="163"/>
      <c r="J40" s="163"/>
      <c r="K40" s="163"/>
      <c r="L40" s="163"/>
      <c r="M40" s="163"/>
      <c r="N40" s="163">
        <f>IF('Courses-Degrees'!N40=1,'Courses-Degrees'!C40,0)</f>
        <v>0</v>
      </c>
      <c r="O40" s="163"/>
      <c r="P40" s="78"/>
      <c r="Q40" s="78"/>
      <c r="R40" s="78"/>
      <c r="S40" s="78"/>
      <c r="T40" s="78"/>
      <c r="U40" s="78"/>
      <c r="V40" s="80"/>
    </row>
    <row r="41" spans="2:22" x14ac:dyDescent="0.25">
      <c r="B41" s="33" t="s">
        <v>80</v>
      </c>
      <c r="C41" s="76"/>
      <c r="D41" s="163"/>
      <c r="E41" s="163"/>
      <c r="F41" s="163"/>
      <c r="G41" s="163"/>
      <c r="H41" s="163"/>
      <c r="I41" s="163"/>
      <c r="J41" s="163"/>
      <c r="K41" s="163"/>
      <c r="L41" s="163"/>
      <c r="M41" s="163"/>
      <c r="N41" s="163">
        <f>IF('Courses-Degrees'!N41=1,'Courses-Degrees'!C41,0)</f>
        <v>0</v>
      </c>
      <c r="O41" s="163"/>
      <c r="P41" s="78"/>
      <c r="Q41" s="78"/>
      <c r="R41" s="78"/>
      <c r="S41" s="78"/>
      <c r="T41" s="78"/>
      <c r="U41" s="78"/>
      <c r="V41" s="80"/>
    </row>
    <row r="42" spans="2:22" x14ac:dyDescent="0.25">
      <c r="B42" s="33" t="s">
        <v>81</v>
      </c>
      <c r="C42" s="76"/>
      <c r="D42" s="163"/>
      <c r="E42" s="163"/>
      <c r="F42" s="163"/>
      <c r="G42" s="163"/>
      <c r="H42" s="163"/>
      <c r="I42" s="163"/>
      <c r="J42" s="163"/>
      <c r="K42" s="163"/>
      <c r="L42" s="163"/>
      <c r="M42" s="163"/>
      <c r="N42" s="163">
        <f>IF('Courses-Degrees'!N42=1,'Courses-Degrees'!C42,0)</f>
        <v>0</v>
      </c>
      <c r="O42" s="163"/>
      <c r="P42" s="78"/>
      <c r="Q42" s="78"/>
      <c r="R42" s="78"/>
      <c r="S42" s="78"/>
      <c r="T42" s="78"/>
      <c r="U42" s="78"/>
      <c r="V42" s="80"/>
    </row>
    <row r="43" spans="2:22" x14ac:dyDescent="0.25">
      <c r="B43" s="33" t="s">
        <v>82</v>
      </c>
      <c r="C43" s="76"/>
      <c r="D43" s="163"/>
      <c r="E43" s="163"/>
      <c r="F43" s="163"/>
      <c r="G43" s="163"/>
      <c r="H43" s="163"/>
      <c r="I43" s="163"/>
      <c r="J43" s="163"/>
      <c r="K43" s="163"/>
      <c r="L43" s="163"/>
      <c r="M43" s="163"/>
      <c r="N43" s="163">
        <f>IF('Courses-Degrees'!N43=1,'Courses-Degrees'!C43,0)</f>
        <v>0</v>
      </c>
      <c r="O43" s="163"/>
      <c r="P43" s="78"/>
      <c r="Q43" s="78"/>
      <c r="R43" s="78"/>
      <c r="S43" s="78"/>
      <c r="T43" s="78"/>
      <c r="U43" s="78"/>
      <c r="V43" s="80"/>
    </row>
    <row r="44" spans="2:22" x14ac:dyDescent="0.25">
      <c r="B44" s="33" t="s">
        <v>140</v>
      </c>
      <c r="C44" s="76"/>
      <c r="D44" s="163"/>
      <c r="E44" s="163"/>
      <c r="F44" s="163"/>
      <c r="G44" s="163"/>
      <c r="H44" s="163"/>
      <c r="I44" s="163"/>
      <c r="J44" s="163"/>
      <c r="K44" s="163"/>
      <c r="L44" s="163"/>
      <c r="M44" s="163"/>
      <c r="N44" s="163">
        <f>IF('Courses-Degrees'!N44=1,'Courses-Degrees'!C44,0)</f>
        <v>0</v>
      </c>
      <c r="O44" s="163"/>
      <c r="P44" s="78"/>
      <c r="Q44" s="78"/>
      <c r="R44" s="78"/>
      <c r="S44" s="78"/>
      <c r="T44" s="78"/>
      <c r="U44" s="78"/>
      <c r="V44" s="80"/>
    </row>
    <row r="45" spans="2:22" x14ac:dyDescent="0.25">
      <c r="B45" s="33" t="s">
        <v>83</v>
      </c>
      <c r="C45" s="76"/>
      <c r="D45" s="163"/>
      <c r="E45" s="163"/>
      <c r="F45" s="163"/>
      <c r="G45" s="163"/>
      <c r="H45" s="163"/>
      <c r="I45" s="163"/>
      <c r="J45" s="110">
        <f>IF('Courses-Degrees'!$N45=1,1,0)</f>
        <v>0</v>
      </c>
      <c r="K45" s="163"/>
      <c r="L45" s="163"/>
      <c r="M45" s="163"/>
      <c r="N45" s="163">
        <f>IF(AND('Courses-Degrees'!$N47=1,'Courses-Degrees'!$N45=1),0.5*'Courses-Degrees'!C45,0)</f>
        <v>0</v>
      </c>
      <c r="O45" s="163"/>
      <c r="P45" s="78"/>
      <c r="Q45" s="78"/>
      <c r="R45" s="78"/>
      <c r="S45" s="78"/>
      <c r="T45" s="78"/>
      <c r="U45" s="78"/>
      <c r="V45" s="80"/>
    </row>
    <row r="46" spans="2:22" x14ac:dyDescent="0.25">
      <c r="B46" s="33" t="s">
        <v>84</v>
      </c>
      <c r="C46" s="76"/>
      <c r="D46" s="163"/>
      <c r="E46" s="163"/>
      <c r="F46" s="163"/>
      <c r="G46" s="163"/>
      <c r="H46" s="163"/>
      <c r="I46" s="163"/>
      <c r="J46" s="163"/>
      <c r="K46" s="163"/>
      <c r="L46" s="163"/>
      <c r="M46" s="163"/>
      <c r="N46" s="163">
        <f>IF('Courses-Degrees'!N46=1,'Courses-Degrees'!C46,0)</f>
        <v>0</v>
      </c>
      <c r="O46" s="163"/>
      <c r="P46" s="78"/>
      <c r="Q46" s="78"/>
      <c r="R46" s="78"/>
      <c r="S46" s="78"/>
      <c r="T46" s="78"/>
      <c r="U46" s="78"/>
      <c r="V46" s="80"/>
    </row>
    <row r="47" spans="2:22" x14ac:dyDescent="0.25">
      <c r="B47" s="33" t="s">
        <v>85</v>
      </c>
      <c r="C47" s="76"/>
      <c r="D47" s="163"/>
      <c r="E47" s="163"/>
      <c r="F47" s="163"/>
      <c r="G47" s="163"/>
      <c r="H47" s="163"/>
      <c r="I47" s="163"/>
      <c r="J47" s="110">
        <f>IF('Courses-Degrees'!$N47=1,1,0)</f>
        <v>0</v>
      </c>
      <c r="K47" s="163"/>
      <c r="L47" s="163"/>
      <c r="M47" s="163"/>
      <c r="N47" s="163">
        <f>IF(AND('Courses-Degrees'!$N45=1,'Courses-Degrees'!$N47=1),0.5*'Courses-Degrees'!C47,0)</f>
        <v>0</v>
      </c>
      <c r="O47" s="163"/>
      <c r="P47" s="78"/>
      <c r="Q47" s="78"/>
      <c r="R47" s="78"/>
      <c r="S47" s="78"/>
      <c r="T47" s="78"/>
      <c r="U47" s="78"/>
      <c r="V47" s="80"/>
    </row>
    <row r="48" spans="2:22" x14ac:dyDescent="0.25">
      <c r="B48" s="33" t="s">
        <v>86</v>
      </c>
      <c r="C48" s="76"/>
      <c r="D48" s="163"/>
      <c r="E48" s="163"/>
      <c r="F48" s="163"/>
      <c r="G48" s="163"/>
      <c r="H48" s="163"/>
      <c r="I48" s="163"/>
      <c r="J48" s="163"/>
      <c r="K48" s="163"/>
      <c r="L48" s="163"/>
      <c r="M48" s="163"/>
      <c r="N48" s="163">
        <f>IF('Courses-Degrees'!N48=1,'Courses-Degrees'!C48,0)</f>
        <v>0</v>
      </c>
      <c r="O48" s="163"/>
      <c r="P48" s="78"/>
      <c r="Q48" s="78"/>
      <c r="R48" s="78"/>
      <c r="S48" s="78"/>
      <c r="T48" s="78"/>
      <c r="U48" s="78"/>
      <c r="V48" s="80"/>
    </row>
    <row r="49" spans="2:22" x14ac:dyDescent="0.25">
      <c r="B49" s="33" t="s">
        <v>87</v>
      </c>
      <c r="C49" s="76"/>
      <c r="D49" s="163"/>
      <c r="E49" s="163"/>
      <c r="F49" s="163"/>
      <c r="G49" s="163"/>
      <c r="H49" s="163"/>
      <c r="I49" s="110">
        <f>IF('Courses-Degrees'!$N49=1,1,0)</f>
        <v>0</v>
      </c>
      <c r="J49" s="163"/>
      <c r="K49" s="163"/>
      <c r="L49" s="163"/>
      <c r="M49" s="163"/>
      <c r="N49" s="163">
        <f>IF(AND('Courses-Degrees'!$N24=1,'Courses-Degrees'!$N49=1),0.5*'Courses-Degrees'!C49,0)</f>
        <v>0</v>
      </c>
      <c r="O49" s="163"/>
      <c r="P49" s="78"/>
      <c r="Q49" s="78"/>
      <c r="R49" s="78"/>
      <c r="S49" s="78"/>
      <c r="T49" s="78"/>
      <c r="U49" s="78"/>
      <c r="V49" s="80"/>
    </row>
    <row r="50" spans="2:22" x14ac:dyDescent="0.25">
      <c r="B50" s="33" t="s">
        <v>88</v>
      </c>
      <c r="C50" s="76"/>
      <c r="D50" s="163"/>
      <c r="E50" s="163"/>
      <c r="F50" s="163"/>
      <c r="G50" s="163"/>
      <c r="H50" s="163"/>
      <c r="I50" s="163"/>
      <c r="J50" s="163"/>
      <c r="K50" s="163"/>
      <c r="L50" s="163"/>
      <c r="M50" s="163"/>
      <c r="N50" s="163">
        <f>IF('Courses-Degrees'!N50=1,'Courses-Degrees'!C50,0)</f>
        <v>0</v>
      </c>
      <c r="O50" s="163"/>
      <c r="P50" s="78"/>
      <c r="Q50" s="78"/>
      <c r="R50" s="78"/>
      <c r="S50" s="78"/>
      <c r="T50" s="78"/>
      <c r="U50" s="78"/>
      <c r="V50" s="80"/>
    </row>
    <row r="51" spans="2:22" x14ac:dyDescent="0.25">
      <c r="B51" s="33" t="s">
        <v>89</v>
      </c>
      <c r="C51" s="76"/>
      <c r="D51" s="163"/>
      <c r="E51" s="163"/>
      <c r="F51" s="163"/>
      <c r="G51" s="163"/>
      <c r="H51" s="163"/>
      <c r="I51" s="163"/>
      <c r="J51" s="163"/>
      <c r="K51" s="163"/>
      <c r="L51" s="163"/>
      <c r="M51" s="163"/>
      <c r="N51" s="163">
        <f>IF('Courses-Degrees'!N51=1,'Courses-Degrees'!C51,0)</f>
        <v>0</v>
      </c>
      <c r="O51" s="163"/>
      <c r="P51" s="78"/>
      <c r="Q51" s="78"/>
      <c r="R51" s="78"/>
      <c r="S51" s="78"/>
      <c r="T51" s="78"/>
      <c r="U51" s="78"/>
      <c r="V51" s="80"/>
    </row>
    <row r="52" spans="2:22" x14ac:dyDescent="0.25">
      <c r="B52" s="33" t="s">
        <v>141</v>
      </c>
      <c r="C52" s="76"/>
      <c r="D52" s="163"/>
      <c r="E52" s="163"/>
      <c r="F52" s="163"/>
      <c r="G52" s="163"/>
      <c r="H52" s="163"/>
      <c r="I52" s="163"/>
      <c r="J52" s="163"/>
      <c r="K52" s="163"/>
      <c r="L52" s="163"/>
      <c r="M52" s="163"/>
      <c r="N52" s="163">
        <f>IF('Courses-Degrees'!N52=1,'Courses-Degrees'!C52,0)</f>
        <v>0</v>
      </c>
      <c r="O52" s="163"/>
      <c r="P52" s="78"/>
      <c r="Q52" s="78"/>
      <c r="R52" s="78"/>
      <c r="S52" s="78"/>
      <c r="T52" s="78"/>
      <c r="U52" s="78"/>
      <c r="V52" s="80"/>
    </row>
    <row r="53" spans="2:22" x14ac:dyDescent="0.25">
      <c r="B53" s="33" t="s">
        <v>142</v>
      </c>
      <c r="C53" s="76"/>
      <c r="D53" s="163"/>
      <c r="E53" s="163"/>
      <c r="F53" s="163"/>
      <c r="G53" s="163"/>
      <c r="H53" s="163"/>
      <c r="I53" s="163"/>
      <c r="J53" s="163"/>
      <c r="K53" s="163"/>
      <c r="L53" s="163"/>
      <c r="M53" s="163"/>
      <c r="N53" s="163">
        <f>IF('Courses-Degrees'!N53=1,'Courses-Degrees'!C53,0)</f>
        <v>0</v>
      </c>
      <c r="O53" s="163"/>
      <c r="P53" s="78"/>
      <c r="Q53" s="78"/>
      <c r="R53" s="78"/>
      <c r="S53" s="78"/>
      <c r="T53" s="78"/>
      <c r="U53" s="78"/>
      <c r="V53" s="80"/>
    </row>
    <row r="54" spans="2:22" x14ac:dyDescent="0.25">
      <c r="B54" s="141" t="s">
        <v>359</v>
      </c>
      <c r="C54" s="76"/>
      <c r="D54" s="163"/>
      <c r="E54" s="163"/>
      <c r="F54" s="163"/>
      <c r="G54" s="163"/>
      <c r="H54" s="163"/>
      <c r="I54" s="163"/>
      <c r="J54" s="163"/>
      <c r="K54" s="163"/>
      <c r="L54" s="163"/>
      <c r="M54" s="163"/>
      <c r="N54" s="163">
        <f>IF('Courses-Degrees'!N54=1,'Courses-Degrees'!C54,0)</f>
        <v>0</v>
      </c>
      <c r="O54" s="163"/>
      <c r="P54" s="78"/>
      <c r="Q54" s="78"/>
      <c r="R54" s="78"/>
      <c r="S54" s="78"/>
      <c r="T54" s="78"/>
      <c r="U54" s="78"/>
      <c r="V54" s="80"/>
    </row>
    <row r="55" spans="2:22" x14ac:dyDescent="0.25">
      <c r="B55" s="141" t="s">
        <v>361</v>
      </c>
      <c r="C55" s="76"/>
      <c r="D55" s="163"/>
      <c r="E55" s="163"/>
      <c r="F55" s="163"/>
      <c r="G55" s="163"/>
      <c r="H55" s="163"/>
      <c r="I55" s="163"/>
      <c r="J55" s="163"/>
      <c r="K55" s="163"/>
      <c r="L55" s="163"/>
      <c r="M55" s="163"/>
      <c r="N55" s="163">
        <f>IF('Courses-Degrees'!N55=1,'Courses-Degrees'!C55,0)</f>
        <v>0</v>
      </c>
      <c r="O55" s="163"/>
      <c r="P55" s="78"/>
      <c r="Q55" s="78"/>
      <c r="R55" s="78"/>
      <c r="S55" s="78"/>
      <c r="T55" s="78"/>
      <c r="U55" s="78"/>
      <c r="V55" s="80"/>
    </row>
    <row r="56" spans="2:22" x14ac:dyDescent="0.25">
      <c r="B56" s="60" t="s">
        <v>143</v>
      </c>
      <c r="C56" s="76"/>
      <c r="D56" s="163"/>
      <c r="E56" s="163"/>
      <c r="F56" s="163"/>
      <c r="G56" s="163"/>
      <c r="H56" s="163"/>
      <c r="I56" s="163"/>
      <c r="J56" s="163"/>
      <c r="K56" s="163"/>
      <c r="L56" s="163"/>
      <c r="M56" s="163"/>
      <c r="N56" s="163">
        <f>IF('Courses-Degrees'!N56=1,'Courses-Degrees'!C56,0)</f>
        <v>0</v>
      </c>
      <c r="O56" s="163"/>
      <c r="P56" s="78"/>
      <c r="Q56" s="78"/>
      <c r="R56" s="78"/>
      <c r="S56" s="78"/>
      <c r="T56" s="78"/>
      <c r="U56" s="78"/>
      <c r="V56" s="80"/>
    </row>
    <row r="57" spans="2:22" x14ac:dyDescent="0.25">
      <c r="B57" s="33" t="s">
        <v>310</v>
      </c>
      <c r="C57" s="76"/>
      <c r="D57" s="163"/>
      <c r="E57" s="163"/>
      <c r="F57" s="163"/>
      <c r="G57" s="163"/>
      <c r="H57" s="163"/>
      <c r="I57" s="163"/>
      <c r="J57" s="163"/>
      <c r="K57" s="163"/>
      <c r="L57" s="163"/>
      <c r="M57" s="163"/>
      <c r="N57" s="163">
        <f>IF('Courses-Degrees'!N57=1,'Courses-Degrees'!C57,0)</f>
        <v>0</v>
      </c>
      <c r="O57" s="163"/>
      <c r="P57" s="78"/>
      <c r="Q57" s="78"/>
      <c r="R57" s="78"/>
      <c r="S57" s="78"/>
      <c r="T57" s="78"/>
      <c r="U57" s="78"/>
      <c r="V57" s="80"/>
    </row>
    <row r="58" spans="2:22" x14ac:dyDescent="0.25">
      <c r="B58" s="33" t="s">
        <v>311</v>
      </c>
      <c r="C58" s="76"/>
      <c r="D58" s="163"/>
      <c r="E58" s="163"/>
      <c r="F58" s="163"/>
      <c r="G58" s="163"/>
      <c r="H58" s="163"/>
      <c r="I58" s="163"/>
      <c r="J58" s="163"/>
      <c r="K58" s="163"/>
      <c r="L58" s="163"/>
      <c r="M58" s="163"/>
      <c r="N58" s="163">
        <f>IF('Courses-Degrees'!N58=1,'Courses-Degrees'!C58,0)</f>
        <v>0</v>
      </c>
      <c r="O58" s="163"/>
      <c r="P58" s="78"/>
      <c r="Q58" s="78"/>
      <c r="R58" s="78"/>
      <c r="S58" s="78"/>
      <c r="T58" s="78"/>
      <c r="U58" s="78"/>
      <c r="V58" s="80"/>
    </row>
    <row r="59" spans="2:22" x14ac:dyDescent="0.25">
      <c r="B59" s="33" t="s">
        <v>144</v>
      </c>
      <c r="C59" s="76"/>
      <c r="D59" s="163"/>
      <c r="E59" s="163"/>
      <c r="F59" s="163"/>
      <c r="G59" s="163"/>
      <c r="H59" s="163"/>
      <c r="I59" s="163"/>
      <c r="J59" s="163"/>
      <c r="K59" s="163"/>
      <c r="L59" s="163"/>
      <c r="M59" s="163"/>
      <c r="N59" s="163">
        <f>IF('Courses-Degrees'!N59=1,'Courses-Degrees'!C59,0)</f>
        <v>0</v>
      </c>
      <c r="O59" s="163"/>
      <c r="P59" s="78"/>
      <c r="Q59" s="78"/>
      <c r="R59" s="78"/>
      <c r="S59" s="78"/>
      <c r="T59" s="78"/>
      <c r="U59" s="78"/>
      <c r="V59" s="80"/>
    </row>
    <row r="60" spans="2:22" x14ac:dyDescent="0.25">
      <c r="B60" s="33" t="s">
        <v>353</v>
      </c>
      <c r="C60" s="76"/>
      <c r="D60" s="163"/>
      <c r="E60" s="163"/>
      <c r="F60" s="163"/>
      <c r="G60" s="163"/>
      <c r="H60" s="163"/>
      <c r="I60" s="163"/>
      <c r="J60" s="163"/>
      <c r="K60" s="163"/>
      <c r="L60" s="163"/>
      <c r="M60" s="163"/>
      <c r="N60" s="163">
        <f>IF('Courses-Degrees'!N60=1,'Courses-Degrees'!C60,0)</f>
        <v>0</v>
      </c>
      <c r="O60" s="163"/>
      <c r="P60" s="78"/>
      <c r="Q60" s="78"/>
      <c r="R60" s="78"/>
      <c r="S60" s="78"/>
      <c r="T60" s="78"/>
      <c r="U60" s="78"/>
      <c r="V60" s="80"/>
    </row>
    <row r="61" spans="2:22" x14ac:dyDescent="0.25">
      <c r="B61" s="33" t="s">
        <v>182</v>
      </c>
      <c r="C61" s="76"/>
      <c r="D61" s="163"/>
      <c r="E61" s="163"/>
      <c r="F61" s="163"/>
      <c r="G61" s="163"/>
      <c r="H61" s="163"/>
      <c r="I61" s="163"/>
      <c r="J61" s="163"/>
      <c r="K61" s="163"/>
      <c r="L61" s="163"/>
      <c r="M61" s="163"/>
      <c r="N61" s="163">
        <f>IF('Courses-Degrees'!N61=1,'Courses-Degrees'!C61,0)</f>
        <v>0</v>
      </c>
      <c r="O61" s="163"/>
      <c r="P61" s="78"/>
      <c r="Q61" s="78"/>
      <c r="R61" s="78"/>
      <c r="S61" s="78"/>
      <c r="T61" s="78"/>
      <c r="U61" s="78"/>
      <c r="V61" s="80"/>
    </row>
    <row r="62" spans="2:22" x14ac:dyDescent="0.25">
      <c r="B62" s="33" t="s">
        <v>90</v>
      </c>
      <c r="C62" s="76"/>
      <c r="D62" s="163"/>
      <c r="E62" s="163"/>
      <c r="F62" s="163"/>
      <c r="G62" s="163"/>
      <c r="H62" s="163"/>
      <c r="I62" s="163"/>
      <c r="J62" s="163"/>
      <c r="K62" s="163"/>
      <c r="L62" s="163"/>
      <c r="M62" s="163"/>
      <c r="N62" s="163"/>
      <c r="O62" s="163"/>
      <c r="P62" s="78"/>
      <c r="Q62" s="78"/>
      <c r="R62" s="78"/>
      <c r="S62" s="78"/>
      <c r="T62" s="78"/>
      <c r="U62" s="78"/>
      <c r="V62" s="80"/>
    </row>
    <row r="63" spans="2:22" x14ac:dyDescent="0.25">
      <c r="B63" s="33" t="s">
        <v>312</v>
      </c>
      <c r="C63" s="76"/>
      <c r="D63" s="163"/>
      <c r="E63" s="163"/>
      <c r="F63" s="163"/>
      <c r="G63" s="163"/>
      <c r="H63" s="163"/>
      <c r="I63" s="163"/>
      <c r="J63" s="163"/>
      <c r="K63" s="163"/>
      <c r="L63" s="163"/>
      <c r="M63" s="163"/>
      <c r="N63" s="163">
        <f>IF('Courses-Degrees'!N63=1,'Courses-Degrees'!C63,0)</f>
        <v>0</v>
      </c>
      <c r="O63" s="163"/>
      <c r="P63" s="78"/>
      <c r="Q63" s="78"/>
      <c r="R63" s="78"/>
      <c r="S63" s="78"/>
      <c r="T63" s="78"/>
      <c r="U63" s="78"/>
      <c r="V63" s="80"/>
    </row>
    <row r="64" spans="2:22" x14ac:dyDescent="0.25">
      <c r="B64" s="33" t="s">
        <v>91</v>
      </c>
      <c r="C64" s="76"/>
      <c r="D64" s="163"/>
      <c r="E64" s="163"/>
      <c r="F64" s="163"/>
      <c r="G64" s="163"/>
      <c r="H64" s="163"/>
      <c r="I64" s="163"/>
      <c r="J64" s="163"/>
      <c r="K64" s="163"/>
      <c r="L64" s="163"/>
      <c r="M64" s="163"/>
      <c r="N64" s="163"/>
      <c r="O64" s="163"/>
      <c r="P64" s="78"/>
      <c r="Q64" s="78"/>
      <c r="R64" s="78"/>
      <c r="S64" s="78"/>
      <c r="T64" s="78"/>
      <c r="U64" s="78"/>
      <c r="V64" s="80"/>
    </row>
    <row r="65" spans="2:22" x14ac:dyDescent="0.25">
      <c r="B65" s="34" t="s">
        <v>92</v>
      </c>
      <c r="C65" s="76"/>
      <c r="D65" s="163"/>
      <c r="E65" s="163"/>
      <c r="F65" s="163"/>
      <c r="G65" s="163"/>
      <c r="H65" s="163"/>
      <c r="I65" s="163"/>
      <c r="J65" s="163"/>
      <c r="K65" s="163"/>
      <c r="L65" s="163"/>
      <c r="M65" s="163">
        <f>IF('Courses-Degrees'!$N65=1,1,0)</f>
        <v>0</v>
      </c>
      <c r="N65" s="163">
        <f>IF(SUM(M$65:M$68)=4,0.25*'Courses-Degrees'!C65,0)</f>
        <v>0</v>
      </c>
      <c r="O65" s="163"/>
      <c r="P65" s="78"/>
      <c r="Q65" s="78"/>
      <c r="R65" s="78"/>
      <c r="S65" s="78"/>
      <c r="T65" s="78"/>
      <c r="U65" s="78"/>
      <c r="V65" s="80"/>
    </row>
    <row r="66" spans="2:22" x14ac:dyDescent="0.25">
      <c r="B66" s="34" t="s">
        <v>93</v>
      </c>
      <c r="C66" s="76"/>
      <c r="D66" s="163"/>
      <c r="E66" s="163"/>
      <c r="F66" s="163"/>
      <c r="G66" s="163"/>
      <c r="H66" s="163"/>
      <c r="I66" s="163"/>
      <c r="J66" s="163"/>
      <c r="K66" s="163"/>
      <c r="L66" s="163"/>
      <c r="M66" s="163">
        <f>IF('Courses-Degrees'!$N66=1,1,0)</f>
        <v>0</v>
      </c>
      <c r="N66" s="163">
        <f>IF(SUM(M$65:M$68)=4,0.25*'Courses-Degrees'!C66,0)</f>
        <v>0</v>
      </c>
      <c r="O66" s="163"/>
      <c r="P66" s="78"/>
      <c r="Q66" s="78"/>
      <c r="R66" s="78"/>
      <c r="S66" s="78"/>
      <c r="T66" s="78"/>
      <c r="U66" s="78"/>
      <c r="V66" s="80"/>
    </row>
    <row r="67" spans="2:22" x14ac:dyDescent="0.25">
      <c r="B67" s="34" t="s">
        <v>94</v>
      </c>
      <c r="C67" s="76"/>
      <c r="D67" s="163"/>
      <c r="E67" s="163"/>
      <c r="F67" s="163"/>
      <c r="G67" s="163"/>
      <c r="H67" s="163"/>
      <c r="I67" s="163"/>
      <c r="J67" s="163"/>
      <c r="K67" s="163"/>
      <c r="L67" s="163"/>
      <c r="M67" s="163">
        <f>IF('Courses-Degrees'!$N67=1,1,0)</f>
        <v>0</v>
      </c>
      <c r="N67" s="163">
        <f>IF(SUM(M$65:M$68)=4,0.25*'Courses-Degrees'!C67,0)</f>
        <v>0</v>
      </c>
      <c r="O67" s="163"/>
      <c r="P67" s="78"/>
      <c r="Q67" s="78"/>
      <c r="R67" s="78"/>
      <c r="S67" s="78"/>
      <c r="T67" s="78"/>
      <c r="U67" s="78"/>
      <c r="V67" s="80"/>
    </row>
    <row r="68" spans="2:22" x14ac:dyDescent="0.25">
      <c r="B68" s="34" t="s">
        <v>95</v>
      </c>
      <c r="C68" s="76"/>
      <c r="D68" s="163"/>
      <c r="E68" s="163"/>
      <c r="F68" s="163"/>
      <c r="G68" s="163"/>
      <c r="H68" s="163"/>
      <c r="I68" s="163"/>
      <c r="J68" s="163"/>
      <c r="K68" s="163"/>
      <c r="L68" s="163"/>
      <c r="M68" s="163">
        <f>IF('Courses-Degrees'!$N68=1,1,0)</f>
        <v>0</v>
      </c>
      <c r="N68" s="163">
        <f>IF(SUM(M$65:M$68)=4,0.25*'Courses-Degrees'!C68,0)</f>
        <v>0</v>
      </c>
      <c r="O68" s="163"/>
      <c r="P68" s="78"/>
      <c r="Q68" s="78"/>
      <c r="R68" s="78"/>
      <c r="S68" s="78"/>
      <c r="T68" s="78"/>
      <c r="U68" s="78"/>
      <c r="V68" s="80"/>
    </row>
    <row r="69" spans="2:22" x14ac:dyDescent="0.25">
      <c r="B69" s="34" t="s">
        <v>476</v>
      </c>
      <c r="C69" s="76"/>
      <c r="D69" s="163"/>
      <c r="E69" s="163"/>
      <c r="F69" s="163"/>
      <c r="G69" s="163"/>
      <c r="H69" s="163"/>
      <c r="I69" s="163"/>
      <c r="J69" s="163"/>
      <c r="K69" s="163"/>
      <c r="L69" s="163"/>
      <c r="M69" s="163"/>
      <c r="N69" s="163">
        <f>IF('Courses-Degrees'!N69=1,'Courses-Degrees'!C69,0)</f>
        <v>0</v>
      </c>
      <c r="O69" s="163"/>
      <c r="P69" s="78"/>
      <c r="Q69" s="78"/>
      <c r="R69" s="78"/>
      <c r="S69" s="78"/>
      <c r="T69" s="78"/>
      <c r="U69" s="78"/>
      <c r="V69" s="80"/>
    </row>
    <row r="70" spans="2:22" x14ac:dyDescent="0.25">
      <c r="B70" s="35" t="s">
        <v>37</v>
      </c>
      <c r="C70" s="76"/>
      <c r="D70" s="110">
        <f>IF('Courses-Degrees'!$N94=1,1,0)</f>
        <v>0</v>
      </c>
      <c r="E70" s="163"/>
      <c r="F70" s="163"/>
      <c r="G70" s="163"/>
      <c r="H70" s="163"/>
      <c r="I70" s="163"/>
      <c r="J70" s="163"/>
      <c r="K70" s="163"/>
      <c r="L70" s="163"/>
      <c r="M70" s="163"/>
      <c r="N70" s="163"/>
      <c r="O70" s="163"/>
      <c r="P70" s="78"/>
      <c r="Q70" s="78"/>
      <c r="R70" s="78"/>
      <c r="S70" s="78"/>
      <c r="T70" s="78"/>
      <c r="U70" s="78"/>
      <c r="V70" s="80"/>
    </row>
    <row r="71" spans="2:22" x14ac:dyDescent="0.25">
      <c r="B71" s="35" t="s">
        <v>38</v>
      </c>
      <c r="C71" s="76"/>
      <c r="D71" s="110">
        <f>IF('Courses-Degrees'!$N95=1,1,0)</f>
        <v>0</v>
      </c>
      <c r="E71" s="163"/>
      <c r="F71" s="163"/>
      <c r="G71" s="163"/>
      <c r="H71" s="163"/>
      <c r="I71" s="163"/>
      <c r="J71" s="163"/>
      <c r="K71" s="163"/>
      <c r="L71" s="163"/>
      <c r="M71" s="163"/>
      <c r="N71" s="163"/>
      <c r="O71" s="163"/>
      <c r="P71" s="78"/>
      <c r="Q71" s="78"/>
      <c r="R71" s="78"/>
      <c r="S71" s="78"/>
      <c r="T71" s="78"/>
      <c r="U71" s="78"/>
      <c r="V71" s="80"/>
    </row>
    <row r="72" spans="2:22" x14ac:dyDescent="0.25">
      <c r="B72" s="35" t="s">
        <v>39</v>
      </c>
      <c r="C72" s="76"/>
      <c r="D72" s="110">
        <f>IF('Courses-Degrees'!$N96=1,1,0)</f>
        <v>0</v>
      </c>
      <c r="E72" s="163"/>
      <c r="F72" s="163"/>
      <c r="G72" s="163"/>
      <c r="H72" s="163"/>
      <c r="I72" s="163"/>
      <c r="J72" s="163"/>
      <c r="K72" s="163"/>
      <c r="L72" s="163"/>
      <c r="M72" s="163"/>
      <c r="N72" s="163"/>
      <c r="O72" s="163"/>
      <c r="P72" s="78"/>
      <c r="Q72" s="78"/>
      <c r="R72" s="78"/>
      <c r="S72" s="78"/>
      <c r="T72" s="78"/>
      <c r="U72" s="78"/>
      <c r="V72" s="80"/>
    </row>
    <row r="73" spans="2:22" x14ac:dyDescent="0.25">
      <c r="B73" s="35" t="s">
        <v>40</v>
      </c>
      <c r="C73" s="76"/>
      <c r="D73" s="110">
        <f>IF('Courses-Degrees'!$N97=1,1,0)</f>
        <v>0</v>
      </c>
      <c r="E73" s="163"/>
      <c r="F73" s="163"/>
      <c r="G73" s="163"/>
      <c r="H73" s="163"/>
      <c r="I73" s="163"/>
      <c r="J73" s="163"/>
      <c r="K73" s="163"/>
      <c r="L73" s="163"/>
      <c r="M73" s="163"/>
      <c r="N73" s="163"/>
      <c r="O73" s="163"/>
      <c r="P73" s="78"/>
      <c r="Q73" s="78"/>
      <c r="R73" s="78"/>
      <c r="S73" s="78"/>
      <c r="T73" s="78"/>
      <c r="U73" s="78"/>
      <c r="V73" s="80"/>
    </row>
    <row r="74" spans="2:22" x14ac:dyDescent="0.25">
      <c r="B74" s="35" t="s">
        <v>41</v>
      </c>
      <c r="C74" s="76"/>
      <c r="D74" s="110">
        <f>IF('Courses-Degrees'!$N98=1,1,0)</f>
        <v>0</v>
      </c>
      <c r="E74" s="163"/>
      <c r="F74" s="163"/>
      <c r="G74" s="163"/>
      <c r="H74" s="163"/>
      <c r="I74" s="163"/>
      <c r="J74" s="163"/>
      <c r="K74" s="163"/>
      <c r="L74" s="163"/>
      <c r="M74" s="163"/>
      <c r="N74" s="163"/>
      <c r="O74" s="163"/>
      <c r="P74" s="78"/>
      <c r="Q74" s="78"/>
      <c r="R74" s="78"/>
      <c r="S74" s="78"/>
      <c r="T74" s="78"/>
      <c r="U74" s="78"/>
      <c r="V74" s="80"/>
    </row>
    <row r="75" spans="2:22" x14ac:dyDescent="0.25">
      <c r="B75" s="35" t="s">
        <v>42</v>
      </c>
      <c r="C75" s="76"/>
      <c r="D75" s="163"/>
      <c r="E75" s="163"/>
      <c r="F75" s="163"/>
      <c r="G75" s="163"/>
      <c r="H75" s="163"/>
      <c r="I75" s="163"/>
      <c r="J75" s="163"/>
      <c r="K75" s="163"/>
      <c r="L75" s="163"/>
      <c r="M75" s="163"/>
      <c r="N75" s="163">
        <f>IF('Courses-Degrees'!N99=1,'Courses-Degrees'!C99,0)</f>
        <v>0</v>
      </c>
      <c r="O75" s="163"/>
      <c r="P75" s="78"/>
      <c r="Q75" s="78"/>
      <c r="R75" s="78"/>
      <c r="S75" s="78"/>
      <c r="T75" s="78"/>
      <c r="U75" s="78"/>
      <c r="V75" s="80"/>
    </row>
    <row r="76" spans="2:22" x14ac:dyDescent="0.25">
      <c r="B76" s="35" t="s">
        <v>43</v>
      </c>
      <c r="C76" s="76"/>
      <c r="D76" s="110">
        <f>IF('Courses-Degrees'!$N100=1,1,0)</f>
        <v>0</v>
      </c>
      <c r="E76" s="163"/>
      <c r="F76" s="163"/>
      <c r="G76" s="163"/>
      <c r="H76" s="163"/>
      <c r="I76" s="163"/>
      <c r="J76" s="163"/>
      <c r="K76" s="163"/>
      <c r="L76" s="163"/>
      <c r="M76" s="163"/>
      <c r="N76" s="163"/>
      <c r="O76" s="163"/>
      <c r="P76" s="78"/>
      <c r="Q76" s="78"/>
      <c r="R76" s="78"/>
      <c r="S76" s="78"/>
      <c r="T76" s="78"/>
      <c r="U76" s="78"/>
      <c r="V76" s="80"/>
    </row>
    <row r="77" spans="2:22" x14ac:dyDescent="0.25">
      <c r="B77" s="35" t="s">
        <v>44</v>
      </c>
      <c r="C77" s="76"/>
      <c r="D77" s="163"/>
      <c r="E77" s="163"/>
      <c r="F77" s="163"/>
      <c r="G77" s="163"/>
      <c r="H77" s="163"/>
      <c r="I77" s="163"/>
      <c r="J77" s="163"/>
      <c r="K77" s="163"/>
      <c r="L77" s="163"/>
      <c r="M77" s="163"/>
      <c r="N77" s="163">
        <f>IF('Courses-Degrees'!N101=1,'Courses-Degrees'!C101,0)</f>
        <v>0</v>
      </c>
      <c r="O77" s="163"/>
      <c r="P77" s="78"/>
      <c r="Q77" s="78"/>
      <c r="R77" s="78"/>
      <c r="S77" s="78"/>
      <c r="T77" s="78"/>
      <c r="U77" s="78"/>
      <c r="V77" s="80"/>
    </row>
    <row r="78" spans="2:22" x14ac:dyDescent="0.25">
      <c r="B78" s="35" t="s">
        <v>230</v>
      </c>
      <c r="C78" s="76"/>
      <c r="D78" s="110">
        <f>IF('Courses-Degrees'!$N102=1,1,0)</f>
        <v>0</v>
      </c>
      <c r="E78" s="163"/>
      <c r="F78" s="163"/>
      <c r="G78" s="163"/>
      <c r="H78" s="163"/>
      <c r="I78" s="163"/>
      <c r="J78" s="163"/>
      <c r="K78" s="163"/>
      <c r="L78" s="163"/>
      <c r="M78" s="163"/>
      <c r="N78" s="163"/>
      <c r="O78" s="163"/>
      <c r="P78" s="78"/>
      <c r="Q78" s="78"/>
      <c r="R78" s="78"/>
      <c r="S78" s="78"/>
      <c r="T78" s="78"/>
      <c r="U78" s="78"/>
      <c r="V78" s="80"/>
    </row>
    <row r="79" spans="2:22" x14ac:dyDescent="0.25">
      <c r="B79" s="35" t="s">
        <v>231</v>
      </c>
      <c r="C79" s="76"/>
      <c r="D79" s="163"/>
      <c r="E79" s="163"/>
      <c r="F79" s="163"/>
      <c r="G79" s="163"/>
      <c r="H79" s="163"/>
      <c r="I79" s="163"/>
      <c r="J79" s="163"/>
      <c r="K79" s="163"/>
      <c r="L79" s="163"/>
      <c r="M79" s="163"/>
      <c r="N79" s="163">
        <f>IF('Courses-Degrees'!N103=1,'Courses-Degrees'!C103,0)</f>
        <v>0</v>
      </c>
      <c r="O79" s="163"/>
      <c r="P79" s="78"/>
      <c r="Q79" s="78"/>
      <c r="R79" s="78"/>
      <c r="S79" s="78"/>
      <c r="T79" s="78"/>
      <c r="U79" s="78"/>
      <c r="V79" s="80"/>
    </row>
    <row r="80" spans="2:22" x14ac:dyDescent="0.25">
      <c r="B80" s="35" t="s">
        <v>269</v>
      </c>
      <c r="C80" s="76"/>
      <c r="D80" s="163"/>
      <c r="E80" s="163"/>
      <c r="F80" s="163"/>
      <c r="G80" s="163"/>
      <c r="H80" s="163"/>
      <c r="I80" s="163"/>
      <c r="J80" s="163"/>
      <c r="K80" s="163"/>
      <c r="L80" s="163"/>
      <c r="M80" s="163"/>
      <c r="N80" s="163">
        <f>IF('Courses-Degrees'!N104=1,'Courses-Degrees'!C104,0)</f>
        <v>0</v>
      </c>
      <c r="O80" s="163"/>
      <c r="P80" s="78"/>
      <c r="Q80" s="78"/>
      <c r="R80" s="78"/>
      <c r="S80" s="78"/>
      <c r="T80" s="78"/>
      <c r="U80" s="78"/>
      <c r="V80" s="80"/>
    </row>
    <row r="81" spans="2:22" x14ac:dyDescent="0.25">
      <c r="B81" s="39"/>
    </row>
    <row r="83" spans="2:22" x14ac:dyDescent="0.25">
      <c r="D83" s="261" t="s">
        <v>270</v>
      </c>
      <c r="E83" s="261"/>
      <c r="F83" s="261"/>
      <c r="G83" s="261"/>
      <c r="H83" s="261"/>
      <c r="I83" s="261"/>
      <c r="J83" s="261"/>
      <c r="K83" s="261"/>
      <c r="L83" s="261"/>
      <c r="M83" s="261"/>
      <c r="N83" s="261" t="s">
        <v>271</v>
      </c>
      <c r="O83" s="261"/>
      <c r="P83" s="261"/>
      <c r="Q83" s="261"/>
      <c r="R83" s="261"/>
      <c r="S83" s="261"/>
      <c r="T83" s="261"/>
      <c r="U83" s="261"/>
      <c r="V83" s="30">
        <f>IF(COUNTIF(E3:H3,"not met")&gt;0,0,1)</f>
        <v>0</v>
      </c>
    </row>
    <row r="84" spans="2:22" x14ac:dyDescent="0.25">
      <c r="D84" s="261" t="s">
        <v>272</v>
      </c>
      <c r="E84" s="261"/>
      <c r="F84" s="261"/>
      <c r="G84" s="261"/>
      <c r="H84" s="261"/>
      <c r="I84" s="261"/>
      <c r="J84" s="261"/>
      <c r="K84" s="261"/>
      <c r="L84" s="261"/>
      <c r="M84" s="261"/>
      <c r="N84" s="261" t="s">
        <v>273</v>
      </c>
      <c r="O84" s="261"/>
      <c r="P84" s="261"/>
      <c r="Q84" s="261"/>
      <c r="R84" s="261"/>
      <c r="S84" s="261"/>
      <c r="T84" s="261"/>
      <c r="U84" s="261"/>
      <c r="V84" s="30">
        <f>IF(COUNTIF(D3,"not met")&gt;0,0,1)</f>
        <v>0</v>
      </c>
    </row>
    <row r="85" spans="2:22" x14ac:dyDescent="0.25">
      <c r="D85" s="261" t="s">
        <v>346</v>
      </c>
      <c r="E85" s="261"/>
      <c r="F85" s="261"/>
      <c r="G85" s="261"/>
      <c r="H85" s="261"/>
      <c r="I85" s="261"/>
      <c r="J85" s="261"/>
      <c r="K85" s="261"/>
      <c r="L85" s="261"/>
      <c r="M85" s="261"/>
      <c r="N85" s="261" t="s">
        <v>349</v>
      </c>
      <c r="O85" s="261"/>
      <c r="P85" s="261"/>
      <c r="Q85" s="261"/>
      <c r="R85" s="261"/>
      <c r="S85" s="261"/>
      <c r="T85" s="261"/>
      <c r="U85" s="261"/>
      <c r="V85" s="30">
        <f>IF(COUNTIF(J3,"not met")&gt;0,0,1)</f>
        <v>0</v>
      </c>
    </row>
    <row r="86" spans="2:22" x14ac:dyDescent="0.25">
      <c r="D86" s="261" t="s">
        <v>347</v>
      </c>
      <c r="E86" s="261"/>
      <c r="F86" s="261"/>
      <c r="G86" s="261"/>
      <c r="H86" s="261"/>
      <c r="I86" s="261"/>
      <c r="J86" s="261"/>
      <c r="K86" s="261"/>
      <c r="L86" s="261"/>
      <c r="M86" s="261"/>
      <c r="N86" s="261" t="s">
        <v>350</v>
      </c>
      <c r="O86" s="261"/>
      <c r="P86" s="261"/>
      <c r="Q86" s="261"/>
      <c r="R86" s="261"/>
      <c r="S86" s="261"/>
      <c r="T86" s="261"/>
      <c r="U86" s="261"/>
      <c r="V86" s="30">
        <f>IF(COUNTIF(I3,"not met")&gt;0,0,1)</f>
        <v>0</v>
      </c>
    </row>
    <row r="87" spans="2:22" x14ac:dyDescent="0.25">
      <c r="D87" s="261" t="s">
        <v>348</v>
      </c>
      <c r="E87" s="261"/>
      <c r="F87" s="261"/>
      <c r="G87" s="261"/>
      <c r="H87" s="261"/>
      <c r="I87" s="261"/>
      <c r="J87" s="261"/>
      <c r="K87" s="261"/>
      <c r="L87" s="261"/>
      <c r="M87" s="261"/>
      <c r="N87" s="261" t="s">
        <v>351</v>
      </c>
      <c r="O87" s="261"/>
      <c r="P87" s="261"/>
      <c r="Q87" s="261"/>
      <c r="R87" s="261"/>
      <c r="S87" s="261"/>
      <c r="T87" s="261"/>
      <c r="U87" s="261"/>
      <c r="V87" s="30">
        <f>IF(COUNTIF(K3,"not met")&gt;0,0,1)</f>
        <v>0</v>
      </c>
    </row>
    <row r="88" spans="2:22" x14ac:dyDescent="0.25">
      <c r="D88" s="261" t="s">
        <v>275</v>
      </c>
      <c r="E88" s="261"/>
      <c r="F88" s="261"/>
      <c r="G88" s="261"/>
      <c r="H88" s="261"/>
      <c r="I88" s="261"/>
      <c r="J88" s="261"/>
      <c r="K88" s="261"/>
      <c r="L88" s="261"/>
      <c r="M88" s="261"/>
      <c r="N88" s="261" t="s">
        <v>276</v>
      </c>
      <c r="O88" s="261"/>
      <c r="P88" s="261"/>
      <c r="Q88" s="261"/>
      <c r="R88" s="261"/>
      <c r="S88" s="261"/>
      <c r="T88" s="261"/>
      <c r="U88" s="261"/>
      <c r="V88" s="30">
        <f>IF(COUNTIF(M3,"not met")&gt;0,0,1)</f>
        <v>0</v>
      </c>
    </row>
    <row r="89" spans="2:22" x14ac:dyDescent="0.25">
      <c r="D89" s="261" t="s">
        <v>274</v>
      </c>
      <c r="E89" s="261"/>
      <c r="F89" s="261"/>
      <c r="G89" s="261"/>
      <c r="H89" s="261"/>
      <c r="I89" s="261"/>
      <c r="J89" s="261"/>
      <c r="K89" s="261"/>
      <c r="L89" s="261"/>
      <c r="M89" s="261"/>
      <c r="N89" s="261" t="s">
        <v>277</v>
      </c>
      <c r="O89" s="261"/>
      <c r="P89" s="261"/>
      <c r="Q89" s="261"/>
      <c r="R89" s="261"/>
      <c r="S89" s="261"/>
      <c r="T89" s="261"/>
      <c r="U89" s="261"/>
      <c r="V89" s="30">
        <f>IF(COUNTIF(N3,"not met")&gt;0,0,1)</f>
        <v>0</v>
      </c>
    </row>
    <row r="90" spans="2:22" x14ac:dyDescent="0.25">
      <c r="D90" s="261"/>
      <c r="E90" s="261"/>
      <c r="F90" s="261"/>
      <c r="G90" s="261"/>
      <c r="H90" s="261"/>
      <c r="I90" s="261"/>
      <c r="J90" s="261"/>
      <c r="K90" s="261"/>
      <c r="L90" s="261"/>
      <c r="M90" s="261"/>
      <c r="N90" s="261" t="s">
        <v>301</v>
      </c>
      <c r="O90" s="261"/>
      <c r="P90" s="261"/>
      <c r="Q90" s="261"/>
      <c r="R90" s="261"/>
      <c r="S90" s="261"/>
      <c r="T90" s="261"/>
      <c r="U90" s="261"/>
      <c r="V90" s="30">
        <v>1</v>
      </c>
    </row>
    <row r="91" spans="2:22" x14ac:dyDescent="0.25">
      <c r="D91" s="261"/>
      <c r="E91" s="261"/>
      <c r="F91" s="261"/>
      <c r="G91" s="261"/>
      <c r="H91" s="261"/>
      <c r="I91" s="261"/>
      <c r="J91" s="261"/>
      <c r="K91" s="261"/>
      <c r="L91" s="261"/>
      <c r="M91" s="261"/>
      <c r="N91" s="261" t="s">
        <v>301</v>
      </c>
      <c r="O91" s="261"/>
      <c r="P91" s="261"/>
      <c r="Q91" s="261"/>
      <c r="R91" s="261"/>
      <c r="S91" s="261"/>
      <c r="T91" s="261"/>
      <c r="U91" s="261"/>
      <c r="V91" s="30">
        <v>1</v>
      </c>
    </row>
    <row r="92" spans="2:22" x14ac:dyDescent="0.25">
      <c r="V92" s="30">
        <f>COUNTIF(V83:V91,0)</f>
        <v>7</v>
      </c>
    </row>
  </sheetData>
  <mergeCells count="23">
    <mergeCell ref="D86:M86"/>
    <mergeCell ref="N86:U86"/>
    <mergeCell ref="K1:L1"/>
    <mergeCell ref="F2:G2"/>
    <mergeCell ref="K2:L2"/>
    <mergeCell ref="F3:G3"/>
    <mergeCell ref="K3:L3"/>
    <mergeCell ref="D83:M83"/>
    <mergeCell ref="N83:U83"/>
    <mergeCell ref="D84:M84"/>
    <mergeCell ref="N84:U84"/>
    <mergeCell ref="D85:M85"/>
    <mergeCell ref="N85:U85"/>
    <mergeCell ref="D90:M90"/>
    <mergeCell ref="N90:U90"/>
    <mergeCell ref="D91:M91"/>
    <mergeCell ref="N91:U91"/>
    <mergeCell ref="D87:M87"/>
    <mergeCell ref="N87:U87"/>
    <mergeCell ref="D88:M88"/>
    <mergeCell ref="N88:U88"/>
    <mergeCell ref="D89:M89"/>
    <mergeCell ref="N89:U8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D1048530"/>
  <sheetViews>
    <sheetView zoomScale="68" zoomScaleNormal="68" workbookViewId="0">
      <pane ySplit="5" topLeftCell="A70" activePane="bottomLeft" state="frozen"/>
      <selection activeCell="N64" sqref="N64:EQ64"/>
      <selection pane="bottomLeft" activeCell="B89" sqref="B89"/>
    </sheetView>
  </sheetViews>
  <sheetFormatPr defaultRowHeight="15" x14ac:dyDescent="0.25"/>
  <cols>
    <col min="2" max="2" width="12.5703125" style="30" customWidth="1"/>
    <col min="3" max="3" width="2.85546875" style="30" customWidth="1"/>
    <col min="4" max="8" width="8.140625" style="30" customWidth="1"/>
    <col min="9" max="9" width="7.7109375" style="30" customWidth="1"/>
    <col min="10" max="10" width="7.85546875" style="30" customWidth="1"/>
    <col min="11" max="11" width="8.42578125" style="30" customWidth="1"/>
    <col min="12" max="14" width="9.140625" style="30" customWidth="1"/>
    <col min="15" max="15" width="9.7109375" style="30" customWidth="1"/>
    <col min="16" max="26" width="9.140625" style="30" customWidth="1"/>
    <col min="27" max="28" width="9.7109375" style="30" customWidth="1"/>
    <col min="29" max="30" width="9.140625" customWidth="1"/>
  </cols>
  <sheetData>
    <row r="1" spans="2:30" x14ac:dyDescent="0.25">
      <c r="C1" s="135"/>
      <c r="D1" s="166"/>
      <c r="E1" s="166"/>
      <c r="F1" s="166"/>
      <c r="G1" s="166"/>
      <c r="H1" s="166"/>
      <c r="I1" s="166"/>
      <c r="J1" s="166"/>
      <c r="K1" s="166"/>
      <c r="L1" s="166"/>
      <c r="M1" s="166"/>
      <c r="N1" s="267"/>
      <c r="O1" s="264"/>
      <c r="P1" s="166"/>
      <c r="Q1" s="166"/>
      <c r="R1" s="166"/>
      <c r="S1" s="166"/>
      <c r="T1" s="166"/>
      <c r="U1" s="166"/>
      <c r="V1" s="166"/>
      <c r="W1" s="166"/>
      <c r="X1" s="166"/>
      <c r="Y1" s="166"/>
      <c r="Z1" s="166"/>
      <c r="AA1" s="166"/>
      <c r="AB1" s="166"/>
      <c r="AC1" s="162"/>
      <c r="AD1" s="166"/>
    </row>
    <row r="2" spans="2:30" x14ac:dyDescent="0.25">
      <c r="C2" s="135"/>
      <c r="D2" s="166"/>
      <c r="E2" s="267" t="s">
        <v>247</v>
      </c>
      <c r="F2" s="268"/>
      <c r="G2" s="166"/>
      <c r="H2" s="166" t="s">
        <v>303</v>
      </c>
      <c r="I2" s="166" t="s">
        <v>280</v>
      </c>
      <c r="J2" s="266" t="s">
        <v>286</v>
      </c>
      <c r="K2" s="266"/>
      <c r="L2" s="166" t="s">
        <v>286</v>
      </c>
      <c r="M2" s="166" t="s">
        <v>321</v>
      </c>
      <c r="N2" s="266" t="s">
        <v>196</v>
      </c>
      <c r="O2" s="266"/>
      <c r="P2" s="83" t="s">
        <v>196</v>
      </c>
      <c r="Q2" s="83" t="s">
        <v>196</v>
      </c>
      <c r="R2" s="83" t="s">
        <v>196</v>
      </c>
      <c r="S2" s="83" t="s">
        <v>196</v>
      </c>
      <c r="T2" s="83" t="s">
        <v>196</v>
      </c>
      <c r="U2" s="83" t="s">
        <v>196</v>
      </c>
      <c r="V2" s="166"/>
      <c r="W2" s="266" t="s">
        <v>205</v>
      </c>
      <c r="X2" s="266"/>
      <c r="Y2" s="166" t="s">
        <v>208</v>
      </c>
      <c r="Z2" s="266" t="s">
        <v>210</v>
      </c>
      <c r="AA2" s="266"/>
      <c r="AB2" s="266" t="s">
        <v>211</v>
      </c>
      <c r="AC2" s="267"/>
      <c r="AD2" s="166" t="s">
        <v>287</v>
      </c>
    </row>
    <row r="3" spans="2:30" x14ac:dyDescent="0.25">
      <c r="C3" s="135"/>
      <c r="D3" s="166" t="str">
        <f>D5</f>
        <v>not met</v>
      </c>
      <c r="E3" s="267" t="str">
        <f>IF(OR(E5="MET",F5="MET"),"MET","not met")</f>
        <v>not met</v>
      </c>
      <c r="F3" s="268"/>
      <c r="G3" s="166" t="str">
        <f>G5</f>
        <v>not met</v>
      </c>
      <c r="H3" s="166" t="str">
        <f>H5</f>
        <v>not met</v>
      </c>
      <c r="I3" s="166" t="str">
        <f>I5</f>
        <v>not met</v>
      </c>
      <c r="J3" s="266" t="str">
        <f>IF(OR(J5="MET",K5="MET"),"MET","not met")</f>
        <v>not met</v>
      </c>
      <c r="K3" s="266"/>
      <c r="L3" s="166" t="str">
        <f>L5</f>
        <v>not met</v>
      </c>
      <c r="M3" s="166" t="str">
        <f>M5</f>
        <v>not met</v>
      </c>
      <c r="N3" s="266" t="str">
        <f>IF(AND(N5="MET",O5="MET"),"MET","not met")</f>
        <v>not met</v>
      </c>
      <c r="O3" s="266"/>
      <c r="P3" s="166" t="str">
        <f t="shared" ref="P3:V3" si="0">P5</f>
        <v>not met</v>
      </c>
      <c r="Q3" s="166" t="str">
        <f t="shared" si="0"/>
        <v>not met</v>
      </c>
      <c r="R3" s="166" t="str">
        <f t="shared" si="0"/>
        <v>not met</v>
      </c>
      <c r="S3" s="166" t="str">
        <f t="shared" si="0"/>
        <v>not met</v>
      </c>
      <c r="T3" s="166" t="str">
        <f t="shared" si="0"/>
        <v>not met</v>
      </c>
      <c r="U3" s="166" t="str">
        <f t="shared" si="0"/>
        <v>not met</v>
      </c>
      <c r="V3" s="166" t="str">
        <f t="shared" si="0"/>
        <v>not met</v>
      </c>
      <c r="W3" s="266" t="str">
        <f>IF(AND(W5="MET",X5="MET"),"MET","not met")</f>
        <v>not met</v>
      </c>
      <c r="X3" s="266"/>
      <c r="Y3" s="166" t="str">
        <f>Y5</f>
        <v>not met</v>
      </c>
      <c r="Z3" s="266" t="str">
        <f>IF(OR(Z5="MET",AA5="MET"),"MET","not met")</f>
        <v>not met</v>
      </c>
      <c r="AA3" s="266"/>
      <c r="AB3" s="266" t="str">
        <f>IF(AND(AB5="MET",AC5="MET"),"MET","not met")</f>
        <v>not met</v>
      </c>
      <c r="AC3" s="267"/>
      <c r="AD3" s="166" t="str">
        <f>AD5</f>
        <v>not met</v>
      </c>
    </row>
    <row r="4" spans="2:30" ht="146.25" x14ac:dyDescent="0.25">
      <c r="B4"/>
      <c r="C4" s="115" t="s">
        <v>279</v>
      </c>
      <c r="D4" s="89" t="s">
        <v>284</v>
      </c>
      <c r="E4" s="85" t="s">
        <v>214</v>
      </c>
      <c r="F4" s="85" t="s">
        <v>215</v>
      </c>
      <c r="G4" s="85" t="s">
        <v>191</v>
      </c>
      <c r="H4" s="85" t="s">
        <v>304</v>
      </c>
      <c r="I4" s="85" t="s">
        <v>281</v>
      </c>
      <c r="J4" s="84" t="s">
        <v>282</v>
      </c>
      <c r="K4" s="84" t="s">
        <v>283</v>
      </c>
      <c r="L4" s="84" t="s">
        <v>285</v>
      </c>
      <c r="M4" s="84" t="s">
        <v>331</v>
      </c>
      <c r="N4" s="85" t="s">
        <v>197</v>
      </c>
      <c r="O4" s="85" t="s">
        <v>198</v>
      </c>
      <c r="P4" s="85" t="s">
        <v>199</v>
      </c>
      <c r="Q4" s="85" t="s">
        <v>200</v>
      </c>
      <c r="R4" s="85" t="s">
        <v>201</v>
      </c>
      <c r="S4" s="85" t="s">
        <v>202</v>
      </c>
      <c r="T4" s="85" t="s">
        <v>203</v>
      </c>
      <c r="U4" s="85" t="s">
        <v>204</v>
      </c>
      <c r="V4" s="84" t="s">
        <v>330</v>
      </c>
      <c r="W4" s="85" t="s">
        <v>206</v>
      </c>
      <c r="X4" s="85" t="s">
        <v>207</v>
      </c>
      <c r="Y4" s="85" t="s">
        <v>209</v>
      </c>
      <c r="Z4" s="85" t="s">
        <v>488</v>
      </c>
      <c r="AA4" s="85" t="s">
        <v>493</v>
      </c>
      <c r="AB4" s="85" t="s">
        <v>212</v>
      </c>
      <c r="AC4" s="86" t="s">
        <v>213</v>
      </c>
      <c r="AD4" s="85" t="s">
        <v>288</v>
      </c>
    </row>
    <row r="5" spans="2:30" ht="42" x14ac:dyDescent="0.25">
      <c r="C5" s="90"/>
      <c r="D5" s="85" t="str">
        <f>IF(SUM(D6:D106)=2,"MET","not met")</f>
        <v>not met</v>
      </c>
      <c r="E5" s="85" t="str">
        <f>IF(SUM(E6:E106)=2,"MET","not met")</f>
        <v>not met</v>
      </c>
      <c r="F5" s="85" t="str">
        <f>IF(SUM(F6:F106)=2,"MET","not met")</f>
        <v>not met</v>
      </c>
      <c r="G5" s="85" t="str">
        <f>IF(SUM(G6:G106)&gt;=2,"MET","not met")</f>
        <v>not met</v>
      </c>
      <c r="H5" s="85" t="str">
        <f>IF(SUM(H6:H106)&gt;=1,"MET","not met")</f>
        <v>not met</v>
      </c>
      <c r="I5" s="85" t="str">
        <f>IF(SUM(I6:I106)&gt;=1,"MET","not met")</f>
        <v>not met</v>
      </c>
      <c r="J5" s="85" t="str">
        <f>IF(SUM(J6:J106)&gt;=3,"MET","not met")</f>
        <v>not met</v>
      </c>
      <c r="K5" s="85" t="str">
        <f>IF(SUM(K6:K106)&gt;=3,"MET","not met")</f>
        <v>not met</v>
      </c>
      <c r="L5" s="85" t="str">
        <f>IF(SUM(L6:L106)&gt;=2,"MET","not met")</f>
        <v>not met</v>
      </c>
      <c r="M5" s="85" t="str">
        <f>IF(SUM(M6:M106)=2,"MET","not met")</f>
        <v>not met</v>
      </c>
      <c r="N5" s="85" t="str">
        <f>IF(SUM(N6:N106)&gt;=1,"MET","not met")</f>
        <v>not met</v>
      </c>
      <c r="O5" s="85" t="str">
        <f>IF(SUM(O6:O106)&gt;=1,"MET","not met")</f>
        <v>not met</v>
      </c>
      <c r="P5" s="85" t="str">
        <f t="shared" ref="P5:U5" si="1">IF(SUM(P6:P106)=2,"MET","not met")</f>
        <v>not met</v>
      </c>
      <c r="Q5" s="85" t="str">
        <f t="shared" si="1"/>
        <v>not met</v>
      </c>
      <c r="R5" s="85" t="str">
        <f t="shared" si="1"/>
        <v>not met</v>
      </c>
      <c r="S5" s="85" t="str">
        <f t="shared" si="1"/>
        <v>not met</v>
      </c>
      <c r="T5" s="85" t="str">
        <f t="shared" si="1"/>
        <v>not met</v>
      </c>
      <c r="U5" s="85" t="str">
        <f t="shared" si="1"/>
        <v>not met</v>
      </c>
      <c r="V5" s="85" t="str">
        <f>IF(OR(SUM(V6:V106)&gt;=1,W3="MET"),"MET","not met")</f>
        <v>not met</v>
      </c>
      <c r="W5" s="85" t="str">
        <f>IF(SUM(W6:W106)&gt;=4,"MET","not met")</f>
        <v>not met</v>
      </c>
      <c r="X5" s="85" t="str">
        <f>IF(SUM(X6:X106)&gt;=1,"MET","not met")</f>
        <v>not met</v>
      </c>
      <c r="Y5" s="85" t="str">
        <f>IF(SUM(Y6:Y106)&gt;=3,"MET","not met")</f>
        <v>not met</v>
      </c>
      <c r="Z5" s="85" t="str">
        <f>IF(SUM(Z6:Z106)&gt;=3,"MET","not met")</f>
        <v>not met</v>
      </c>
      <c r="AA5" s="85" t="str">
        <f>IF(SUM(AA6:AA106)&gt;=3,"MET","not met")</f>
        <v>not met</v>
      </c>
      <c r="AB5" s="85" t="str">
        <f>IF(SUM(AB6:AB106)&gt;=3,"MET","not met")</f>
        <v>not met</v>
      </c>
      <c r="AC5" s="85" t="str">
        <f>IF(SUM(AC6:AC106)&gt;=1,"MET","not met")</f>
        <v>not met</v>
      </c>
      <c r="AD5" s="85" t="str">
        <f>IF(SUM(AD6:AD106)&gt;=16,"MET","not met")</f>
        <v>not met</v>
      </c>
    </row>
    <row r="6" spans="2:30" x14ac:dyDescent="0.25">
      <c r="B6" s="33" t="s">
        <v>30</v>
      </c>
      <c r="C6" s="76"/>
      <c r="D6" s="166"/>
      <c r="E6" s="166"/>
      <c r="F6" s="166"/>
      <c r="G6" s="166">
        <f>IF('Courses-Degrees'!$N6=1,1,0)</f>
        <v>0</v>
      </c>
      <c r="H6" s="166"/>
      <c r="I6" s="166"/>
      <c r="J6" s="166"/>
      <c r="K6" s="166"/>
      <c r="L6" s="166"/>
      <c r="M6" s="166"/>
      <c r="N6" s="166"/>
      <c r="O6" s="166"/>
      <c r="P6" s="166"/>
      <c r="Q6" s="166"/>
      <c r="R6" s="166"/>
      <c r="S6" s="166"/>
      <c r="T6" s="166"/>
      <c r="U6" s="166"/>
      <c r="V6" s="166"/>
      <c r="W6" s="166"/>
      <c r="X6" s="166"/>
      <c r="Y6" s="166"/>
      <c r="Z6" s="166"/>
      <c r="AA6" s="166"/>
      <c r="AB6" s="166"/>
      <c r="AC6" s="166"/>
      <c r="AD6" s="166"/>
    </row>
    <row r="7" spans="2:30" x14ac:dyDescent="0.25">
      <c r="B7" s="33" t="s">
        <v>192</v>
      </c>
      <c r="C7" s="76"/>
      <c r="D7" s="166"/>
      <c r="E7" s="166"/>
      <c r="F7" s="166"/>
      <c r="G7" s="166">
        <f>IF('Courses-Degrees'!$N7=1,1,0)</f>
        <v>0</v>
      </c>
      <c r="H7" s="166"/>
      <c r="I7" s="166"/>
      <c r="J7" s="166"/>
      <c r="K7" s="166"/>
      <c r="L7" s="166"/>
      <c r="M7" s="166"/>
      <c r="N7" s="166"/>
      <c r="O7" s="166"/>
      <c r="P7" s="166"/>
      <c r="Q7" s="166"/>
      <c r="R7" s="166"/>
      <c r="S7" s="166"/>
      <c r="T7" s="166"/>
      <c r="U7" s="166"/>
      <c r="V7" s="166"/>
      <c r="W7" s="166"/>
      <c r="X7" s="166"/>
      <c r="Y7" s="166"/>
      <c r="Z7" s="166"/>
      <c r="AA7" s="166"/>
      <c r="AB7" s="166"/>
      <c r="AC7" s="166"/>
      <c r="AD7" s="166"/>
    </row>
    <row r="8" spans="2:30" x14ac:dyDescent="0.25">
      <c r="B8" s="33" t="s">
        <v>194</v>
      </c>
      <c r="C8" s="76"/>
      <c r="D8" s="166"/>
      <c r="E8" s="166"/>
      <c r="F8" s="166"/>
      <c r="G8" s="166">
        <f>IF('Courses-Degrees'!$N8=1,1,0)</f>
        <v>0</v>
      </c>
      <c r="H8" s="166"/>
      <c r="I8" s="166"/>
      <c r="J8" s="166"/>
      <c r="K8" s="166"/>
      <c r="L8" s="166"/>
      <c r="M8" s="166"/>
      <c r="N8" s="166"/>
      <c r="O8" s="166"/>
      <c r="P8" s="166"/>
      <c r="Q8" s="166"/>
      <c r="R8" s="166"/>
      <c r="S8" s="166"/>
      <c r="T8" s="166"/>
      <c r="U8" s="166"/>
      <c r="V8" s="166"/>
      <c r="W8" s="166"/>
      <c r="X8" s="166"/>
      <c r="Y8" s="166"/>
      <c r="Z8" s="166"/>
      <c r="AA8" s="166"/>
      <c r="AB8" s="166"/>
      <c r="AC8" s="166"/>
      <c r="AD8" s="166"/>
    </row>
    <row r="9" spans="2:30" x14ac:dyDescent="0.25">
      <c r="B9" s="33" t="s">
        <v>193</v>
      </c>
      <c r="C9" s="76"/>
      <c r="D9" s="166"/>
      <c r="E9" s="166"/>
      <c r="F9" s="166"/>
      <c r="G9" s="166">
        <f>IF('Courses-Degrees'!$N9=1,1,0)</f>
        <v>0</v>
      </c>
      <c r="H9" s="166"/>
      <c r="I9" s="166"/>
      <c r="J9" s="166"/>
      <c r="K9" s="166"/>
      <c r="L9" s="166"/>
      <c r="M9" s="166"/>
      <c r="N9" s="166"/>
      <c r="O9" s="166"/>
      <c r="P9" s="166"/>
      <c r="Q9" s="166"/>
      <c r="R9" s="166"/>
      <c r="S9" s="166"/>
      <c r="T9" s="166"/>
      <c r="U9" s="166"/>
      <c r="V9" s="166"/>
      <c r="W9" s="166"/>
      <c r="X9" s="166"/>
      <c r="Y9" s="166"/>
      <c r="Z9" s="166"/>
      <c r="AA9" s="166"/>
      <c r="AB9" s="166"/>
      <c r="AC9" s="166"/>
      <c r="AD9" s="166"/>
    </row>
    <row r="10" spans="2:30" x14ac:dyDescent="0.25">
      <c r="B10" s="33" t="s">
        <v>51</v>
      </c>
      <c r="C10" s="76"/>
      <c r="D10" s="166"/>
      <c r="E10" s="166"/>
      <c r="F10" s="166"/>
      <c r="G10" s="166">
        <f>IF('Courses-Degrees'!$N10=1,1,0)</f>
        <v>0</v>
      </c>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row>
    <row r="11" spans="2:30" x14ac:dyDescent="0.25">
      <c r="B11" s="33" t="s">
        <v>52</v>
      </c>
      <c r="C11" s="76"/>
      <c r="D11" s="166"/>
      <c r="E11" s="166"/>
      <c r="F11" s="166">
        <f>IF('Courses-Degrees'!$N11=1,1,0)</f>
        <v>0</v>
      </c>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row>
    <row r="12" spans="2:30" x14ac:dyDescent="0.25">
      <c r="B12" s="33" t="s">
        <v>53</v>
      </c>
      <c r="C12" s="76"/>
      <c r="D12" s="166"/>
      <c r="E12" s="166">
        <f>IF('Courses-Degrees'!$N12=1,1,0)</f>
        <v>0</v>
      </c>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row>
    <row r="13" spans="2:30" x14ac:dyDescent="0.25">
      <c r="B13" s="33" t="s">
        <v>54</v>
      </c>
      <c r="C13" s="76"/>
      <c r="D13" s="166">
        <f>IF('Courses-Degrees'!$N13=1,1,0)</f>
        <v>0</v>
      </c>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row>
    <row r="14" spans="2:30" x14ac:dyDescent="0.25">
      <c r="B14" s="33" t="s">
        <v>55</v>
      </c>
      <c r="C14" s="76"/>
      <c r="D14" s="166"/>
      <c r="E14" s="166"/>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row>
    <row r="15" spans="2:30" x14ac:dyDescent="0.25">
      <c r="B15" s="33" t="s">
        <v>56</v>
      </c>
      <c r="C15" s="76"/>
      <c r="D15" s="166">
        <f>IF('Courses-Degrees'!$N15=1,1,0)</f>
        <v>0</v>
      </c>
      <c r="E15" s="166"/>
      <c r="F15" s="166"/>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row>
    <row r="16" spans="2:30" x14ac:dyDescent="0.25">
      <c r="B16" s="33" t="s">
        <v>57</v>
      </c>
      <c r="C16" s="7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row>
    <row r="17" spans="2:30" x14ac:dyDescent="0.25">
      <c r="B17" s="33" t="s">
        <v>58</v>
      </c>
      <c r="C17" s="76"/>
      <c r="D17" s="166"/>
      <c r="E17" s="166"/>
      <c r="F17" s="166"/>
      <c r="G17" s="166"/>
      <c r="H17" s="166"/>
      <c r="I17" s="166"/>
      <c r="J17" s="166">
        <f>IF('Courses-Degrees'!$N17=1,1,0)</f>
        <v>0</v>
      </c>
      <c r="K17" s="166">
        <f>IF('Courses-Degrees'!$N17=1,1,0)</f>
        <v>0</v>
      </c>
      <c r="L17" s="166"/>
      <c r="M17" s="166">
        <f>IF('Courses-Degrees'!$N17=1,1,0)</f>
        <v>0</v>
      </c>
      <c r="N17" s="166"/>
      <c r="O17" s="166"/>
      <c r="P17" s="166"/>
      <c r="Q17" s="166"/>
      <c r="R17" s="166"/>
      <c r="S17" s="166"/>
      <c r="T17" s="166"/>
      <c r="U17" s="166"/>
      <c r="V17" s="166"/>
      <c r="W17" s="166"/>
      <c r="X17" s="166"/>
      <c r="Y17" s="166"/>
      <c r="Z17" s="166"/>
      <c r="AA17" s="166"/>
      <c r="AB17" s="166"/>
      <c r="AC17" s="166"/>
      <c r="AD17" s="166">
        <f>IF('Courses-Degrees'!N$17+MAX('Courses-Degrees'!N$18,'Courses-Degrees'!N$19)+'Courses-Degrees'!N$21+'Courses-Degrees'!N$22+'Courses-Degrees'!N$29&lt;=3,0,('Courses-Degrees'!N$17+MAX('Courses-Degrees'!N$18,'Courses-Degrees'!N$19)+'Courses-Degrees'!N$21+'Courses-Degrees'!N$22+'Courses-Degrees'!N$29-3)/('Courses-Degrees'!N$17+MAX('Courses-Degrees'!N$18,'Courses-Degrees'!N$19)+'Courses-Degrees'!N$21+'Courses-Degrees'!N$22+'Courses-Degrees'!N$29)*'Courses-Degrees'!N17*'Courses-Degrees'!C17)</f>
        <v>0</v>
      </c>
    </row>
    <row r="18" spans="2:30" x14ac:dyDescent="0.25">
      <c r="B18" s="33" t="s">
        <v>59</v>
      </c>
      <c r="C18" s="76"/>
      <c r="D18" s="166"/>
      <c r="E18" s="166"/>
      <c r="F18" s="166">
        <f>IF('Courses-Degrees'!$N18=1,1,0)</f>
        <v>0</v>
      </c>
      <c r="G18" s="166"/>
      <c r="H18" s="166"/>
      <c r="I18" s="166"/>
      <c r="J18" s="166"/>
      <c r="K18" s="166">
        <f>IF('Courses-Degrees'!$N18=1,1,0)</f>
        <v>0</v>
      </c>
      <c r="L18" s="166"/>
      <c r="M18" s="166"/>
      <c r="N18" s="166">
        <f>IF('Courses-Degrees'!$N18=1,1,0)</f>
        <v>0</v>
      </c>
      <c r="O18" s="166"/>
      <c r="P18" s="166"/>
      <c r="Q18" s="166"/>
      <c r="R18" s="166"/>
      <c r="S18" s="166"/>
      <c r="T18" s="166"/>
      <c r="U18" s="166"/>
      <c r="V18" s="166"/>
      <c r="W18" s="166"/>
      <c r="X18" s="166"/>
      <c r="Y18" s="166"/>
      <c r="Z18" s="166"/>
      <c r="AA18" s="166"/>
      <c r="AB18" s="166"/>
      <c r="AC18" s="166"/>
      <c r="AD18" s="166"/>
    </row>
    <row r="19" spans="2:30" x14ac:dyDescent="0.25">
      <c r="B19" s="33" t="s">
        <v>60</v>
      </c>
      <c r="C19" s="76"/>
      <c r="D19" s="166"/>
      <c r="E19" s="166"/>
      <c r="F19" s="166"/>
      <c r="G19" s="166"/>
      <c r="H19" s="166"/>
      <c r="I19" s="166"/>
      <c r="J19" s="166">
        <f>IF('Courses-Degrees'!$N19=1,1,0)</f>
        <v>0</v>
      </c>
      <c r="K19" s="166"/>
      <c r="L19" s="166"/>
      <c r="M19" s="166"/>
      <c r="N19" s="166"/>
      <c r="O19" s="166"/>
      <c r="P19" s="166"/>
      <c r="Q19" s="166"/>
      <c r="R19" s="166"/>
      <c r="S19" s="166"/>
      <c r="T19" s="166"/>
      <c r="U19" s="166"/>
      <c r="V19" s="166"/>
      <c r="W19" s="166"/>
      <c r="X19" s="166"/>
      <c r="Y19" s="166"/>
      <c r="Z19" s="166"/>
      <c r="AA19" s="166"/>
      <c r="AB19" s="166"/>
      <c r="AC19" s="166"/>
      <c r="AD19" s="166">
        <f>IF('Courses-Degrees'!N$17+MAX('Courses-Degrees'!N$18,'Courses-Degrees'!N$19)+'Courses-Degrees'!N$21+'Courses-Degrees'!N$22+'Courses-Degrees'!N$29&lt;=3,0,('Courses-Degrees'!N$17+MAX('Courses-Degrees'!N$18,'Courses-Degrees'!N$19)+'Courses-Degrees'!N$21+'Courses-Degrees'!N$22+'Courses-Degrees'!N$29-3)/('Courses-Degrees'!N$17+MAX('Courses-Degrees'!N$18,'Courses-Degrees'!N$19)+'Courses-Degrees'!N$21+'Courses-Degrees'!N$22+'Courses-Degrees'!N$29)*'Courses-Degrees'!N19*'Courses-Degrees'!C19)</f>
        <v>0</v>
      </c>
    </row>
    <row r="20" spans="2:30" x14ac:dyDescent="0.25">
      <c r="B20" s="33" t="s">
        <v>61</v>
      </c>
      <c r="C20" s="76"/>
      <c r="D20" s="166"/>
      <c r="E20" s="166"/>
      <c r="F20" s="166"/>
      <c r="G20" s="166"/>
      <c r="H20" s="166"/>
      <c r="I20" s="166"/>
      <c r="J20" s="166"/>
      <c r="K20" s="166"/>
      <c r="L20" s="166"/>
      <c r="M20" s="166"/>
      <c r="N20" s="166"/>
      <c r="O20" s="166"/>
      <c r="P20" s="166"/>
      <c r="Q20" s="166"/>
      <c r="R20" s="166"/>
      <c r="S20" s="166"/>
      <c r="T20" s="166"/>
      <c r="U20" s="166"/>
      <c r="V20" s="166">
        <f>IF('Courses-Degrees'!$N20=1,1,0)</f>
        <v>0</v>
      </c>
      <c r="W20" s="166"/>
      <c r="X20" s="166"/>
      <c r="Y20" s="166"/>
      <c r="Z20" s="166"/>
      <c r="AA20" s="166"/>
      <c r="AB20" s="166"/>
      <c r="AC20" s="166"/>
      <c r="AD20" s="166">
        <f>IF(V82+V83&gt;=1,'Courses-Degrees'!N20*'Courses-Degrees'!C20,0)</f>
        <v>0</v>
      </c>
    </row>
    <row r="21" spans="2:30" x14ac:dyDescent="0.25">
      <c r="B21" s="33" t="s">
        <v>62</v>
      </c>
      <c r="C21" s="76"/>
      <c r="D21" s="166"/>
      <c r="E21" s="166"/>
      <c r="F21" s="166"/>
      <c r="G21" s="166"/>
      <c r="H21" s="166"/>
      <c r="I21" s="166"/>
      <c r="J21" s="166">
        <f>IF('Courses-Degrees'!$N21=1,1,0)</f>
        <v>0</v>
      </c>
      <c r="K21" s="166">
        <f>IF('Courses-Degrees'!$N21=1,1,0)</f>
        <v>0</v>
      </c>
      <c r="L21" s="166"/>
      <c r="M21" s="166"/>
      <c r="N21" s="166"/>
      <c r="O21" s="166"/>
      <c r="P21" s="166"/>
      <c r="Q21" s="166"/>
      <c r="R21" s="166"/>
      <c r="S21" s="166"/>
      <c r="T21" s="166"/>
      <c r="U21" s="166"/>
      <c r="V21" s="166"/>
      <c r="W21" s="166"/>
      <c r="X21" s="166"/>
      <c r="Y21" s="166"/>
      <c r="Z21" s="166"/>
      <c r="AA21" s="166"/>
      <c r="AB21" s="166"/>
      <c r="AC21" s="166"/>
      <c r="AD21" s="166">
        <f>IF('Courses-Degrees'!N$17+MAX('Courses-Degrees'!N$18,'Courses-Degrees'!N$19)+'Courses-Degrees'!N$21+'Courses-Degrees'!N$22+'Courses-Degrees'!N$29&lt;=3,0,('Courses-Degrees'!N$17+MAX('Courses-Degrees'!N$18,'Courses-Degrees'!N$19)+'Courses-Degrees'!N$21+'Courses-Degrees'!N$22+'Courses-Degrees'!N$29-3)/('Courses-Degrees'!N$17+MAX('Courses-Degrees'!N$18,'Courses-Degrees'!N$19)+'Courses-Degrees'!N$21+'Courses-Degrees'!N$22+'Courses-Degrees'!N$29)*'Courses-Degrees'!N21*'Courses-Degrees'!C21)</f>
        <v>0</v>
      </c>
    </row>
    <row r="22" spans="2:30" x14ac:dyDescent="0.25">
      <c r="B22" s="33" t="s">
        <v>63</v>
      </c>
      <c r="C22" s="76"/>
      <c r="D22" s="166"/>
      <c r="E22" s="166"/>
      <c r="F22" s="166"/>
      <c r="G22" s="166"/>
      <c r="H22" s="166"/>
      <c r="I22" s="166"/>
      <c r="J22" s="166">
        <f>IF('Courses-Degrees'!$N22=1,1,0)</f>
        <v>0</v>
      </c>
      <c r="K22" s="166">
        <f>IF('Courses-Degrees'!$N22=1,1,0)</f>
        <v>0</v>
      </c>
      <c r="L22" s="166"/>
      <c r="M22" s="166"/>
      <c r="N22" s="166"/>
      <c r="O22" s="166"/>
      <c r="P22" s="166"/>
      <c r="Q22" s="166"/>
      <c r="R22" s="166"/>
      <c r="S22" s="166"/>
      <c r="T22" s="166"/>
      <c r="U22" s="166"/>
      <c r="V22" s="166"/>
      <c r="W22" s="166"/>
      <c r="X22" s="166"/>
      <c r="Y22" s="166"/>
      <c r="Z22" s="166"/>
      <c r="AA22" s="166"/>
      <c r="AB22" s="166"/>
      <c r="AC22" s="166"/>
      <c r="AD22" s="166">
        <f>IF('Courses-Degrees'!N$17+MAX('Courses-Degrees'!N$18,'Courses-Degrees'!N$19)+'Courses-Degrees'!N$21+'Courses-Degrees'!N$22+'Courses-Degrees'!N$29&lt;=3,0,('Courses-Degrees'!N$17+MAX('Courses-Degrees'!N$18,'Courses-Degrees'!N$19)+'Courses-Degrees'!N$21+'Courses-Degrees'!N$22+'Courses-Degrees'!N$29-3)/('Courses-Degrees'!N$17+MAX('Courses-Degrees'!N$18,'Courses-Degrees'!N$19)+'Courses-Degrees'!N$21+'Courses-Degrees'!N$22+'Courses-Degrees'!N$29)*'Courses-Degrees'!N22*'Courses-Degrees'!C22)</f>
        <v>0</v>
      </c>
    </row>
    <row r="23" spans="2:30" x14ac:dyDescent="0.25">
      <c r="B23" s="33" t="s">
        <v>64</v>
      </c>
      <c r="C23" s="76"/>
      <c r="D23" s="166"/>
      <c r="E23" s="166">
        <f>IF('Courses-Degrees'!$N23=1,1,0)</f>
        <v>0</v>
      </c>
      <c r="F23" s="166"/>
      <c r="G23" s="166"/>
      <c r="H23" s="166"/>
      <c r="I23" s="166"/>
      <c r="J23" s="166"/>
      <c r="K23" s="166"/>
      <c r="L23" s="166"/>
      <c r="M23" s="166"/>
      <c r="N23" s="166">
        <f>IF('Courses-Degrees'!$N23=1,1,0)</f>
        <v>0</v>
      </c>
      <c r="O23" s="166"/>
      <c r="P23" s="166"/>
      <c r="Q23" s="166"/>
      <c r="R23" s="166"/>
      <c r="S23" s="166"/>
      <c r="T23" s="166"/>
      <c r="U23" s="166"/>
      <c r="V23" s="166"/>
      <c r="W23" s="166"/>
      <c r="X23" s="166"/>
      <c r="Y23" s="166"/>
      <c r="Z23" s="166"/>
      <c r="AA23" s="166"/>
      <c r="AB23" s="166"/>
      <c r="AC23" s="166"/>
      <c r="AD23" s="166"/>
    </row>
    <row r="24" spans="2:30" x14ac:dyDescent="0.25">
      <c r="B24" s="33" t="s">
        <v>65</v>
      </c>
      <c r="C24" s="76"/>
      <c r="D24" s="166"/>
      <c r="E24" s="166"/>
      <c r="F24" s="166"/>
      <c r="G24" s="166"/>
      <c r="H24" s="166">
        <f>IF('Courses-Degrees'!$N24=1,1,0)</f>
        <v>0</v>
      </c>
      <c r="I24" s="166"/>
      <c r="J24" s="166"/>
      <c r="K24" s="166"/>
      <c r="L24" s="166"/>
      <c r="M24" s="166"/>
      <c r="N24" s="166"/>
      <c r="O24" s="166"/>
      <c r="P24" s="166">
        <f>IF('Courses-Degrees'!$N24=1,1,0)</f>
        <v>0</v>
      </c>
      <c r="Q24" s="166"/>
      <c r="R24" s="166"/>
      <c r="S24" s="166"/>
      <c r="T24" s="166"/>
      <c r="U24" s="166"/>
      <c r="V24" s="166"/>
      <c r="W24" s="166"/>
      <c r="X24" s="166"/>
      <c r="Y24" s="166"/>
      <c r="Z24" s="166"/>
      <c r="AA24" s="166"/>
      <c r="AB24" s="166"/>
      <c r="AC24" s="166"/>
      <c r="AD24" s="166">
        <f>IF(H24+H49=2,0.5*'Courses-Degrees'!C24,0)</f>
        <v>0</v>
      </c>
    </row>
    <row r="25" spans="2:30" x14ac:dyDescent="0.25">
      <c r="B25" s="33" t="s">
        <v>66</v>
      </c>
      <c r="C25" s="76"/>
      <c r="D25" s="166"/>
      <c r="E25" s="166"/>
      <c r="F25" s="166"/>
      <c r="G25" s="166"/>
      <c r="H25" s="166"/>
      <c r="I25" s="166"/>
      <c r="J25" s="166"/>
      <c r="K25" s="166"/>
      <c r="L25" s="166"/>
      <c r="M25" s="166"/>
      <c r="N25" s="166"/>
      <c r="O25" s="166"/>
      <c r="P25" s="166">
        <f>IF('Courses-Degrees'!$N25=1,1,0)</f>
        <v>0</v>
      </c>
      <c r="Q25" s="166"/>
      <c r="R25" s="166"/>
      <c r="S25" s="166"/>
      <c r="T25" s="166"/>
      <c r="U25" s="166"/>
      <c r="V25" s="166"/>
      <c r="W25" s="166"/>
      <c r="X25" s="166"/>
      <c r="Y25" s="166"/>
      <c r="Z25" s="166"/>
      <c r="AA25" s="166"/>
      <c r="AB25" s="166"/>
      <c r="AC25" s="166"/>
      <c r="AD25" s="166">
        <f>'Courses-Degrees'!N25*'Courses-Degrees'!C25</f>
        <v>0</v>
      </c>
    </row>
    <row r="26" spans="2:30" x14ac:dyDescent="0.25">
      <c r="B26" s="33" t="s">
        <v>308</v>
      </c>
      <c r="C26" s="7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f>'Courses-Degrees'!N26*'Courses-Degrees'!C26</f>
        <v>0</v>
      </c>
    </row>
    <row r="27" spans="2:30" x14ac:dyDescent="0.25">
      <c r="B27" s="33" t="s">
        <v>309</v>
      </c>
      <c r="C27" s="7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f>'Courses-Degrees'!N27*'Courses-Degrees'!C27</f>
        <v>0</v>
      </c>
    </row>
    <row r="28" spans="2:30" x14ac:dyDescent="0.25">
      <c r="B28" s="33" t="s">
        <v>67</v>
      </c>
      <c r="C28" s="7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f>'Courses-Degrees'!N28*'Courses-Degrees'!C28</f>
        <v>0</v>
      </c>
    </row>
    <row r="29" spans="2:30" x14ac:dyDescent="0.25">
      <c r="B29" s="33" t="s">
        <v>68</v>
      </c>
      <c r="C29" s="76"/>
      <c r="D29" s="166"/>
      <c r="E29" s="166"/>
      <c r="F29" s="166"/>
      <c r="G29" s="166"/>
      <c r="H29" s="166"/>
      <c r="I29" s="166"/>
      <c r="J29" s="166">
        <f>IF('Courses-Degrees'!$N29=1,1,0)</f>
        <v>0</v>
      </c>
      <c r="K29" s="166">
        <f>IF('Courses-Degrees'!$N29=1,1,0)</f>
        <v>0</v>
      </c>
      <c r="L29" s="166"/>
      <c r="M29" s="166"/>
      <c r="N29" s="166"/>
      <c r="O29" s="166"/>
      <c r="P29" s="166"/>
      <c r="Q29" s="166"/>
      <c r="R29" s="166"/>
      <c r="S29" s="166"/>
      <c r="T29" s="166"/>
      <c r="U29" s="166"/>
      <c r="V29" s="166"/>
      <c r="W29" s="166"/>
      <c r="X29" s="166"/>
      <c r="Y29" s="166"/>
      <c r="Z29" s="166"/>
      <c r="AA29" s="166"/>
      <c r="AB29" s="166"/>
      <c r="AC29" s="166"/>
      <c r="AD29" s="166">
        <f>IF('Courses-Degrees'!N$17+MAX('Courses-Degrees'!N$18,'Courses-Degrees'!N$19)+'Courses-Degrees'!N$21+'Courses-Degrees'!N$22+'Courses-Degrees'!N$29&lt;=3,0,('Courses-Degrees'!N$17+MAX('Courses-Degrees'!N$18,'Courses-Degrees'!N$19)+'Courses-Degrees'!N$21+'Courses-Degrees'!N$22+'Courses-Degrees'!N$29-3)/('Courses-Degrees'!N$17+MAX('Courses-Degrees'!N$18,'Courses-Degrees'!N$19)+'Courses-Degrees'!N$21+'Courses-Degrees'!N$22+'Courses-Degrees'!N$29)*'Courses-Degrees'!N29*'Courses-Degrees'!C29)</f>
        <v>0</v>
      </c>
    </row>
    <row r="30" spans="2:30" x14ac:dyDescent="0.25">
      <c r="B30" s="33" t="s">
        <v>69</v>
      </c>
      <c r="C30" s="76"/>
      <c r="D30" s="166"/>
      <c r="E30" s="16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row>
    <row r="31" spans="2:30" x14ac:dyDescent="0.25">
      <c r="B31" s="33" t="s">
        <v>70</v>
      </c>
      <c r="C31" s="7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row>
    <row r="32" spans="2:30" x14ac:dyDescent="0.25">
      <c r="B32" s="33" t="s">
        <v>71</v>
      </c>
      <c r="C32" s="7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row>
    <row r="33" spans="2:30" x14ac:dyDescent="0.25">
      <c r="B33" s="33" t="s">
        <v>72</v>
      </c>
      <c r="C33" s="76"/>
      <c r="D33" s="166"/>
      <c r="E33" s="166"/>
      <c r="F33" s="166"/>
      <c r="G33" s="166"/>
      <c r="H33" s="166"/>
      <c r="I33" s="166"/>
      <c r="J33" s="166"/>
      <c r="K33" s="166"/>
      <c r="L33" s="166"/>
      <c r="M33" s="166"/>
      <c r="N33" s="166"/>
      <c r="O33" s="166"/>
      <c r="P33" s="166"/>
      <c r="Q33" s="166">
        <f>IF('Courses-Degrees'!$N33=1,1,0)</f>
        <v>0</v>
      </c>
      <c r="R33" s="166"/>
      <c r="S33" s="166"/>
      <c r="T33" s="166"/>
      <c r="U33" s="166"/>
      <c r="V33" s="166"/>
      <c r="W33" s="166"/>
      <c r="X33" s="166"/>
      <c r="Y33" s="166"/>
      <c r="Z33" s="166"/>
      <c r="AA33" s="166"/>
      <c r="AB33" s="166"/>
      <c r="AC33" s="166"/>
      <c r="AD33" s="166">
        <f>'Courses-Degrees'!N33*'Courses-Degrees'!C33</f>
        <v>0</v>
      </c>
    </row>
    <row r="34" spans="2:30" x14ac:dyDescent="0.25">
      <c r="B34" s="33" t="s">
        <v>73</v>
      </c>
      <c r="C34" s="76"/>
      <c r="D34" s="166"/>
      <c r="E34" s="166"/>
      <c r="F34" s="166"/>
      <c r="G34" s="166"/>
      <c r="H34" s="166"/>
      <c r="I34" s="166"/>
      <c r="J34" s="166"/>
      <c r="K34" s="166"/>
      <c r="L34" s="166"/>
      <c r="M34" s="166"/>
      <c r="N34" s="166"/>
      <c r="O34" s="166"/>
      <c r="P34" s="166"/>
      <c r="Q34" s="166">
        <f>IF('Courses-Degrees'!$N34=1,1,0)</f>
        <v>0</v>
      </c>
      <c r="R34" s="166"/>
      <c r="S34" s="166"/>
      <c r="T34" s="166"/>
      <c r="U34" s="166"/>
      <c r="V34" s="166"/>
      <c r="W34" s="166"/>
      <c r="X34" s="166"/>
      <c r="Y34" s="166"/>
      <c r="Z34" s="166"/>
      <c r="AA34" s="166"/>
      <c r="AB34" s="166"/>
      <c r="AC34" s="166"/>
      <c r="AD34" s="166">
        <f>'Courses-Degrees'!N34*'Courses-Degrees'!C34</f>
        <v>0</v>
      </c>
    </row>
    <row r="35" spans="2:30" x14ac:dyDescent="0.25">
      <c r="B35" s="33" t="s">
        <v>74</v>
      </c>
      <c r="C35" s="76"/>
      <c r="D35" s="166"/>
      <c r="E35" s="166"/>
      <c r="F35" s="166"/>
      <c r="G35" s="166"/>
      <c r="H35" s="166"/>
      <c r="I35" s="166"/>
      <c r="J35" s="166"/>
      <c r="K35" s="166"/>
      <c r="L35" s="166"/>
      <c r="M35" s="166">
        <f>IF('Courses-Degrees'!$N35=1,1,0)</f>
        <v>0</v>
      </c>
      <c r="N35" s="166"/>
      <c r="O35" s="166"/>
      <c r="P35" s="166"/>
      <c r="Q35" s="166"/>
      <c r="R35" s="166"/>
      <c r="S35" s="166"/>
      <c r="T35" s="166"/>
      <c r="U35" s="166"/>
      <c r="V35" s="166"/>
      <c r="W35" s="166"/>
      <c r="X35" s="166"/>
      <c r="Y35" s="166"/>
      <c r="Z35" s="166"/>
      <c r="AA35" s="166"/>
      <c r="AB35" s="166"/>
      <c r="AC35" s="166"/>
      <c r="AD35" s="166">
        <f>'Courses-Degrees'!N35*'Courses-Degrees'!C35</f>
        <v>0</v>
      </c>
    </row>
    <row r="36" spans="2:30" x14ac:dyDescent="0.25">
      <c r="B36" s="33" t="s">
        <v>75</v>
      </c>
      <c r="C36" s="7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f>'Courses-Degrees'!N36*'Courses-Degrees'!C36</f>
        <v>0</v>
      </c>
    </row>
    <row r="37" spans="2:30" x14ac:dyDescent="0.25">
      <c r="B37" s="33" t="s">
        <v>76</v>
      </c>
      <c r="C37" s="76"/>
      <c r="D37" s="166"/>
      <c r="E37" s="166"/>
      <c r="F37" s="166"/>
      <c r="G37" s="166"/>
      <c r="H37" s="166"/>
      <c r="I37" s="166"/>
      <c r="J37" s="166"/>
      <c r="K37" s="166"/>
      <c r="L37" s="166">
        <f>IF('Courses-Degrees'!$N37=1,1,0)</f>
        <v>0</v>
      </c>
      <c r="M37" s="166"/>
      <c r="N37" s="166"/>
      <c r="O37" s="166"/>
      <c r="P37" s="166"/>
      <c r="Q37" s="166"/>
      <c r="R37" s="166"/>
      <c r="S37" s="166"/>
      <c r="T37" s="166"/>
      <c r="U37" s="166"/>
      <c r="V37" s="166"/>
      <c r="W37" s="166"/>
      <c r="X37" s="166"/>
      <c r="Y37" s="166"/>
      <c r="Z37" s="166"/>
      <c r="AA37" s="166"/>
      <c r="AB37" s="166"/>
      <c r="AC37" s="166"/>
      <c r="AD37" s="166">
        <f>IF('Courses-Degrees'!N$37+'Courses-Degrees'!N$65+'Courses-Degrees'!N$66+'Courses-Degrees'!N$67+'Courses-Degrees'!N$68&lt;=2,0,('Courses-Degrees'!N$37+'Courses-Degrees'!N$65+'Courses-Degrees'!N$66+'Courses-Degrees'!N$67+'Courses-Degrees'!N$68-2)/('Courses-Degrees'!N$37+'Courses-Degrees'!N$65+'Courses-Degrees'!N$66+'Courses-Degrees'!N$67+'Courses-Degrees'!N$68)*'Courses-Degrees'!N37*'Courses-Degrees'!C37)</f>
        <v>0</v>
      </c>
    </row>
    <row r="38" spans="2:30" x14ac:dyDescent="0.25">
      <c r="B38" s="33" t="s">
        <v>77</v>
      </c>
      <c r="C38" s="7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f>'Courses-Degrees'!N38*'Courses-Degrees'!C38</f>
        <v>0</v>
      </c>
    </row>
    <row r="39" spans="2:30" x14ac:dyDescent="0.25">
      <c r="B39" s="33" t="s">
        <v>78</v>
      </c>
      <c r="C39" s="76"/>
      <c r="D39" s="166"/>
      <c r="E39" s="166"/>
      <c r="F39" s="166"/>
      <c r="G39" s="166"/>
      <c r="H39" s="166"/>
      <c r="I39" s="166"/>
      <c r="J39" s="166"/>
      <c r="K39" s="166"/>
      <c r="L39" s="166"/>
      <c r="M39" s="166"/>
      <c r="N39" s="166"/>
      <c r="O39" s="166">
        <f>IF('Courses-Degrees'!$N39=1,1,0)</f>
        <v>0</v>
      </c>
      <c r="P39" s="166"/>
      <c r="Q39" s="166"/>
      <c r="R39" s="166"/>
      <c r="S39" s="166"/>
      <c r="T39" s="166"/>
      <c r="U39" s="166"/>
      <c r="V39" s="166"/>
      <c r="W39" s="166"/>
      <c r="X39" s="166"/>
      <c r="Y39" s="166"/>
      <c r="Z39" s="166"/>
      <c r="AA39" s="166"/>
      <c r="AB39" s="166"/>
      <c r="AC39" s="166"/>
      <c r="AD39" s="166">
        <f>'Courses-Degrees'!N39*'Courses-Degrees'!C39</f>
        <v>0</v>
      </c>
    </row>
    <row r="40" spans="2:30" x14ac:dyDescent="0.25">
      <c r="B40" s="33" t="s">
        <v>79</v>
      </c>
      <c r="C40" s="76"/>
      <c r="D40" s="166"/>
      <c r="E40" s="166"/>
      <c r="F40" s="166"/>
      <c r="G40" s="166"/>
      <c r="H40" s="166"/>
      <c r="I40" s="166">
        <f>IF('Courses-Degrees'!$N40=1,1,0)</f>
        <v>0</v>
      </c>
      <c r="J40" s="166"/>
      <c r="K40" s="166"/>
      <c r="L40" s="166"/>
      <c r="M40" s="166"/>
      <c r="N40" s="166"/>
      <c r="O40" s="166"/>
      <c r="P40" s="166"/>
      <c r="Q40" s="166"/>
      <c r="R40" s="166"/>
      <c r="S40" s="166"/>
      <c r="T40" s="166"/>
      <c r="U40" s="166"/>
      <c r="V40" s="166"/>
      <c r="W40" s="166"/>
      <c r="X40" s="166"/>
      <c r="Y40" s="166"/>
      <c r="Z40" s="166"/>
      <c r="AA40" s="166"/>
      <c r="AB40" s="166"/>
      <c r="AC40" s="166"/>
      <c r="AD40" s="166">
        <f>IF('Courses-Degrees'!N$40+'Courses-Degrees'!N$41=2,0.5*'Courses-Degrees'!C40,0)</f>
        <v>0</v>
      </c>
    </row>
    <row r="41" spans="2:30" x14ac:dyDescent="0.25">
      <c r="B41" s="33" t="s">
        <v>80</v>
      </c>
      <c r="C41" s="76"/>
      <c r="D41" s="166"/>
      <c r="E41" s="166"/>
      <c r="F41" s="166"/>
      <c r="G41" s="166"/>
      <c r="H41" s="166"/>
      <c r="I41" s="166">
        <f>IF('Courses-Degrees'!$N41=1,1,0)</f>
        <v>0</v>
      </c>
      <c r="J41" s="166"/>
      <c r="K41" s="166"/>
      <c r="L41" s="166"/>
      <c r="M41" s="166"/>
      <c r="N41" s="166"/>
      <c r="O41" s="166"/>
      <c r="P41" s="166"/>
      <c r="Q41" s="166"/>
      <c r="R41" s="166"/>
      <c r="S41" s="166"/>
      <c r="T41" s="166"/>
      <c r="U41" s="166"/>
      <c r="V41" s="166"/>
      <c r="W41" s="166"/>
      <c r="X41" s="166"/>
      <c r="Y41" s="166"/>
      <c r="Z41" s="166"/>
      <c r="AA41" s="166"/>
      <c r="AB41" s="166"/>
      <c r="AC41" s="166"/>
      <c r="AD41" s="166">
        <f>IF('Courses-Degrees'!N$40+'Courses-Degrees'!N$41=2,0.5*'Courses-Degrees'!C41,0)</f>
        <v>0</v>
      </c>
    </row>
    <row r="42" spans="2:30" x14ac:dyDescent="0.25">
      <c r="B42" s="33" t="s">
        <v>81</v>
      </c>
      <c r="C42" s="76"/>
      <c r="D42" s="166"/>
      <c r="E42" s="166"/>
      <c r="F42" s="166"/>
      <c r="G42" s="166"/>
      <c r="H42" s="166"/>
      <c r="I42" s="166"/>
      <c r="J42" s="166"/>
      <c r="K42" s="166"/>
      <c r="L42" s="166"/>
      <c r="M42" s="166"/>
      <c r="N42" s="166"/>
      <c r="O42" s="166"/>
      <c r="P42" s="166"/>
      <c r="Q42" s="166"/>
      <c r="R42" s="166">
        <f>IF('Courses-Degrees'!$N42=1,1,0)</f>
        <v>0</v>
      </c>
      <c r="S42" s="166"/>
      <c r="T42" s="166"/>
      <c r="U42" s="166"/>
      <c r="V42" s="166"/>
      <c r="W42" s="166"/>
      <c r="X42" s="166"/>
      <c r="Y42" s="166"/>
      <c r="Z42" s="166"/>
      <c r="AA42" s="166"/>
      <c r="AB42" s="166"/>
      <c r="AC42" s="166"/>
      <c r="AD42" s="166">
        <f>'Courses-Degrees'!N42*'Courses-Degrees'!C42</f>
        <v>0</v>
      </c>
    </row>
    <row r="43" spans="2:30" x14ac:dyDescent="0.25">
      <c r="B43" s="33" t="s">
        <v>82</v>
      </c>
      <c r="C43" s="76"/>
      <c r="D43" s="166"/>
      <c r="E43" s="166"/>
      <c r="F43" s="166"/>
      <c r="G43" s="166"/>
      <c r="H43" s="166"/>
      <c r="I43" s="166"/>
      <c r="J43" s="166"/>
      <c r="K43" s="166"/>
      <c r="L43" s="166"/>
      <c r="M43" s="166"/>
      <c r="N43" s="166"/>
      <c r="O43" s="166"/>
      <c r="P43" s="166"/>
      <c r="Q43" s="166"/>
      <c r="R43" s="166">
        <f>IF('Courses-Degrees'!$N43=1,1,0)</f>
        <v>0</v>
      </c>
      <c r="S43" s="166"/>
      <c r="T43" s="166"/>
      <c r="U43" s="166"/>
      <c r="V43" s="166"/>
      <c r="W43" s="166"/>
      <c r="X43" s="166"/>
      <c r="Y43" s="166"/>
      <c r="Z43" s="166"/>
      <c r="AA43" s="166"/>
      <c r="AB43" s="166"/>
      <c r="AC43" s="166"/>
      <c r="AD43" s="166">
        <f>'Courses-Degrees'!N43*'Courses-Degrees'!C43</f>
        <v>0</v>
      </c>
    </row>
    <row r="44" spans="2:30" x14ac:dyDescent="0.25">
      <c r="B44" s="33" t="s">
        <v>140</v>
      </c>
      <c r="C44" s="7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f>'Courses-Degrees'!N44*'Courses-Degrees'!C44</f>
        <v>0</v>
      </c>
    </row>
    <row r="45" spans="2:30" x14ac:dyDescent="0.25">
      <c r="B45" s="33" t="s">
        <v>83</v>
      </c>
      <c r="C45" s="76"/>
      <c r="D45" s="166"/>
      <c r="E45" s="166"/>
      <c r="F45" s="166"/>
      <c r="G45" s="166"/>
      <c r="H45" s="166"/>
      <c r="I45" s="166"/>
      <c r="J45" s="166"/>
      <c r="K45" s="166"/>
      <c r="L45" s="166"/>
      <c r="M45" s="166"/>
      <c r="N45" s="166"/>
      <c r="O45" s="166">
        <f>IF('Courses-Degrees'!$N45=1,1,0)</f>
        <v>0</v>
      </c>
      <c r="P45" s="166"/>
      <c r="Q45" s="166"/>
      <c r="R45" s="166"/>
      <c r="S45" s="166"/>
      <c r="T45" s="166"/>
      <c r="U45" s="166"/>
      <c r="V45" s="166"/>
      <c r="W45" s="166"/>
      <c r="X45" s="166"/>
      <c r="Y45" s="166"/>
      <c r="Z45" s="166"/>
      <c r="AA45" s="166"/>
      <c r="AB45" s="166"/>
      <c r="AC45" s="166"/>
      <c r="AD45" s="166">
        <f>'Courses-Degrees'!N45*'Courses-Degrees'!C45</f>
        <v>0</v>
      </c>
    </row>
    <row r="46" spans="2:30" x14ac:dyDescent="0.25">
      <c r="B46" s="33" t="s">
        <v>84</v>
      </c>
      <c r="C46" s="76"/>
      <c r="D46" s="166"/>
      <c r="E46" s="166"/>
      <c r="F46" s="166"/>
      <c r="G46" s="166"/>
      <c r="H46" s="166"/>
      <c r="I46" s="166"/>
      <c r="J46" s="166"/>
      <c r="K46" s="166"/>
      <c r="L46" s="166"/>
      <c r="M46" s="166"/>
      <c r="N46" s="166"/>
      <c r="O46" s="166">
        <f>IF('Courses-Degrees'!$N46=1,1,0)</f>
        <v>0</v>
      </c>
      <c r="P46" s="166"/>
      <c r="Q46" s="166"/>
      <c r="R46" s="166"/>
      <c r="S46" s="166"/>
      <c r="T46" s="166"/>
      <c r="U46" s="166"/>
      <c r="V46" s="166"/>
      <c r="W46" s="166"/>
      <c r="X46" s="166"/>
      <c r="Y46" s="166"/>
      <c r="Z46" s="166"/>
      <c r="AA46" s="166"/>
      <c r="AB46" s="166"/>
      <c r="AC46" s="166"/>
      <c r="AD46" s="166">
        <f>'Courses-Degrees'!N46*'Courses-Degrees'!C46</f>
        <v>0</v>
      </c>
    </row>
    <row r="47" spans="2:30" x14ac:dyDescent="0.25">
      <c r="B47" s="33" t="s">
        <v>85</v>
      </c>
      <c r="C47" s="76"/>
      <c r="D47" s="166"/>
      <c r="E47" s="166"/>
      <c r="F47" s="166"/>
      <c r="G47" s="166"/>
      <c r="H47" s="166"/>
      <c r="I47" s="166"/>
      <c r="J47" s="166"/>
      <c r="K47" s="166"/>
      <c r="L47" s="166"/>
      <c r="M47" s="166"/>
      <c r="N47" s="166"/>
      <c r="O47" s="166">
        <f>IF('Courses-Degrees'!$N47=1,1,0)</f>
        <v>0</v>
      </c>
      <c r="P47" s="166"/>
      <c r="Q47" s="166"/>
      <c r="R47" s="166"/>
      <c r="S47" s="166"/>
      <c r="T47" s="166"/>
      <c r="U47" s="166"/>
      <c r="V47" s="166"/>
      <c r="W47" s="166"/>
      <c r="X47" s="166"/>
      <c r="Y47" s="166"/>
      <c r="Z47" s="166"/>
      <c r="AA47" s="166"/>
      <c r="AB47" s="166"/>
      <c r="AC47" s="166"/>
      <c r="AD47" s="166">
        <f>'Courses-Degrees'!N47*'Courses-Degrees'!C47</f>
        <v>0</v>
      </c>
    </row>
    <row r="48" spans="2:30" x14ac:dyDescent="0.25">
      <c r="B48" s="33" t="s">
        <v>86</v>
      </c>
      <c r="C48" s="76"/>
      <c r="D48" s="166"/>
      <c r="E48" s="16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f>'Courses-Degrees'!N48*'Courses-Degrees'!C48</f>
        <v>0</v>
      </c>
    </row>
    <row r="49" spans="2:30" x14ac:dyDescent="0.25">
      <c r="B49" s="33" t="s">
        <v>87</v>
      </c>
      <c r="C49" s="76"/>
      <c r="D49" s="166"/>
      <c r="E49" s="166"/>
      <c r="F49" s="166"/>
      <c r="G49" s="166"/>
      <c r="H49" s="166">
        <f>IF('Courses-Degrees'!$N49=1,1,0)</f>
        <v>0</v>
      </c>
      <c r="I49" s="166"/>
      <c r="J49" s="166"/>
      <c r="K49" s="166"/>
      <c r="L49" s="166"/>
      <c r="M49" s="166"/>
      <c r="N49" s="166"/>
      <c r="O49" s="166"/>
      <c r="P49" s="166"/>
      <c r="Q49" s="166"/>
      <c r="R49" s="166"/>
      <c r="S49" s="166">
        <f>IF('Courses-Degrees'!$N49=1,1,0)</f>
        <v>0</v>
      </c>
      <c r="T49" s="166"/>
      <c r="U49" s="166"/>
      <c r="V49" s="166"/>
      <c r="W49" s="166"/>
      <c r="X49" s="166"/>
      <c r="Y49" s="166"/>
      <c r="Z49" s="166"/>
      <c r="AA49" s="166"/>
      <c r="AB49" s="166"/>
      <c r="AC49" s="166"/>
      <c r="AD49" s="166">
        <f>IF(H49+H24=2,0.5*'Courses-Degrees'!C49,0)</f>
        <v>0</v>
      </c>
    </row>
    <row r="50" spans="2:30" x14ac:dyDescent="0.25">
      <c r="B50" s="33" t="s">
        <v>88</v>
      </c>
      <c r="C50" s="76"/>
      <c r="D50" s="166"/>
      <c r="E50" s="166"/>
      <c r="F50" s="166"/>
      <c r="G50" s="166"/>
      <c r="H50" s="166"/>
      <c r="I50" s="166"/>
      <c r="J50" s="166"/>
      <c r="K50" s="166"/>
      <c r="L50" s="166"/>
      <c r="M50" s="166"/>
      <c r="N50" s="166"/>
      <c r="O50" s="166"/>
      <c r="P50" s="166"/>
      <c r="Q50" s="166"/>
      <c r="R50" s="166"/>
      <c r="S50" s="166">
        <f>IF('Courses-Degrees'!$N50=1,1,0)</f>
        <v>0</v>
      </c>
      <c r="T50" s="166"/>
      <c r="U50" s="166"/>
      <c r="V50" s="166"/>
      <c r="W50" s="166"/>
      <c r="X50" s="166"/>
      <c r="Y50" s="166"/>
      <c r="Z50" s="166"/>
      <c r="AA50" s="166"/>
      <c r="AB50" s="166"/>
      <c r="AC50" s="166"/>
      <c r="AD50" s="166">
        <f>'Courses-Degrees'!N50*'Courses-Degrees'!C50</f>
        <v>0</v>
      </c>
    </row>
    <row r="51" spans="2:30" x14ac:dyDescent="0.25">
      <c r="B51" s="33" t="s">
        <v>89</v>
      </c>
      <c r="C51" s="76"/>
      <c r="D51" s="166"/>
      <c r="E51" s="166"/>
      <c r="F51" s="166"/>
      <c r="G51" s="166"/>
      <c r="H51" s="166"/>
      <c r="I51" s="166"/>
      <c r="J51" s="166"/>
      <c r="K51" s="166"/>
      <c r="L51" s="166"/>
      <c r="M51" s="166"/>
      <c r="N51" s="166"/>
      <c r="O51" s="166"/>
      <c r="P51" s="166"/>
      <c r="Q51" s="166"/>
      <c r="R51" s="166"/>
      <c r="S51" s="166"/>
      <c r="T51" s="166"/>
      <c r="U51" s="166"/>
      <c r="V51" s="166"/>
      <c r="W51" s="166"/>
      <c r="X51" s="166"/>
      <c r="Y51" s="166"/>
      <c r="Z51" s="166"/>
      <c r="AA51" s="166"/>
      <c r="AB51" s="166"/>
      <c r="AC51" s="166"/>
      <c r="AD51" s="166">
        <f>'Courses-Degrees'!N51*'Courses-Degrees'!C51</f>
        <v>0</v>
      </c>
    </row>
    <row r="52" spans="2:30" x14ac:dyDescent="0.25">
      <c r="B52" s="33" t="s">
        <v>141</v>
      </c>
      <c r="C52" s="76"/>
      <c r="D52" s="166"/>
      <c r="E52" s="166"/>
      <c r="F52" s="166"/>
      <c r="G52" s="166"/>
      <c r="H52" s="166"/>
      <c r="I52" s="166"/>
      <c r="J52" s="166"/>
      <c r="K52" s="166"/>
      <c r="L52" s="166"/>
      <c r="M52" s="166"/>
      <c r="N52" s="166"/>
      <c r="O52" s="166"/>
      <c r="P52" s="166"/>
      <c r="Q52" s="166"/>
      <c r="R52" s="166"/>
      <c r="S52" s="166"/>
      <c r="T52" s="166"/>
      <c r="U52" s="166"/>
      <c r="V52" s="166"/>
      <c r="W52" s="166"/>
      <c r="X52" s="166"/>
      <c r="Y52" s="166"/>
      <c r="Z52" s="166"/>
      <c r="AA52" s="166"/>
      <c r="AB52" s="166"/>
      <c r="AC52" s="166"/>
      <c r="AD52" s="166">
        <f>'Courses-Degrees'!N52*'Courses-Degrees'!C52</f>
        <v>0</v>
      </c>
    </row>
    <row r="53" spans="2:30" x14ac:dyDescent="0.25">
      <c r="B53" s="33" t="s">
        <v>142</v>
      </c>
      <c r="C53" s="7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f>'Courses-Degrees'!N53*'Courses-Degrees'!C53</f>
        <v>0</v>
      </c>
    </row>
    <row r="54" spans="2:30" x14ac:dyDescent="0.25">
      <c r="B54" s="141" t="s">
        <v>359</v>
      </c>
      <c r="C54" s="76"/>
      <c r="D54" s="166"/>
      <c r="E54" s="166"/>
      <c r="F54" s="166"/>
      <c r="G54" s="166"/>
      <c r="H54" s="166"/>
      <c r="I54" s="166"/>
      <c r="J54" s="166"/>
      <c r="K54" s="166"/>
      <c r="L54" s="166"/>
      <c r="M54" s="166"/>
      <c r="N54" s="166"/>
      <c r="O54" s="166"/>
      <c r="P54" s="166"/>
      <c r="Q54" s="166"/>
      <c r="R54" s="166"/>
      <c r="S54" s="166"/>
      <c r="T54" s="166"/>
      <c r="U54" s="166"/>
      <c r="V54" s="166"/>
      <c r="W54" s="166"/>
      <c r="X54" s="166"/>
      <c r="Y54" s="166"/>
      <c r="Z54" s="166"/>
      <c r="AA54" s="166"/>
      <c r="AB54" s="166"/>
      <c r="AC54" s="166"/>
      <c r="AD54" s="166">
        <f>'Courses-Degrees'!N54*'Courses-Degrees'!C54</f>
        <v>0</v>
      </c>
    </row>
    <row r="55" spans="2:30" x14ac:dyDescent="0.25">
      <c r="B55" s="141" t="s">
        <v>361</v>
      </c>
      <c r="C55" s="76"/>
      <c r="D55" s="166"/>
      <c r="E55" s="16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f>'Courses-Degrees'!N55*'Courses-Degrees'!C55</f>
        <v>0</v>
      </c>
    </row>
    <row r="56" spans="2:30" x14ac:dyDescent="0.25">
      <c r="B56" s="60" t="s">
        <v>143</v>
      </c>
      <c r="C56" s="76"/>
      <c r="D56" s="166"/>
      <c r="E56" s="166"/>
      <c r="F56" s="166"/>
      <c r="G56" s="166"/>
      <c r="H56" s="166"/>
      <c r="I56" s="166"/>
      <c r="J56" s="166"/>
      <c r="K56" s="166"/>
      <c r="L56" s="166"/>
      <c r="M56" s="166">
        <f>IF('Courses-Degrees'!$N56=1,1,0)</f>
        <v>0</v>
      </c>
      <c r="N56" s="166"/>
      <c r="O56" s="166"/>
      <c r="P56" s="166"/>
      <c r="Q56" s="166"/>
      <c r="R56" s="166"/>
      <c r="S56" s="166"/>
      <c r="T56" s="166"/>
      <c r="U56" s="166"/>
      <c r="V56" s="166"/>
      <c r="W56" s="166"/>
      <c r="X56" s="166"/>
      <c r="Y56" s="166"/>
      <c r="Z56" s="166"/>
      <c r="AA56" s="166"/>
      <c r="AB56" s="166"/>
      <c r="AC56" s="166"/>
      <c r="AD56" s="166">
        <f>'Courses-Degrees'!N56*'Courses-Degrees'!C56</f>
        <v>0</v>
      </c>
    </row>
    <row r="57" spans="2:30" x14ac:dyDescent="0.25">
      <c r="B57" s="33" t="s">
        <v>310</v>
      </c>
      <c r="C57" s="7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f>'Courses-Degrees'!N57*'Courses-Degrees'!C57</f>
        <v>0</v>
      </c>
    </row>
    <row r="58" spans="2:30" x14ac:dyDescent="0.25">
      <c r="B58" s="33" t="s">
        <v>311</v>
      </c>
      <c r="C58" s="7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f>'Courses-Degrees'!N58*'Courses-Degrees'!C58</f>
        <v>0</v>
      </c>
    </row>
    <row r="59" spans="2:30" x14ac:dyDescent="0.25">
      <c r="B59" s="33" t="s">
        <v>144</v>
      </c>
      <c r="C59" s="7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f>'Courses-Degrees'!N59*'Courses-Degrees'!C59</f>
        <v>0</v>
      </c>
    </row>
    <row r="60" spans="2:30" x14ac:dyDescent="0.25">
      <c r="B60" s="33" t="s">
        <v>353</v>
      </c>
      <c r="C60" s="76"/>
      <c r="D60" s="166"/>
      <c r="E60" s="166"/>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f>'Courses-Degrees'!N60*'Courses-Degrees'!C60</f>
        <v>0</v>
      </c>
    </row>
    <row r="61" spans="2:30" x14ac:dyDescent="0.25">
      <c r="B61" s="33" t="s">
        <v>182</v>
      </c>
      <c r="C61" s="76"/>
      <c r="D61" s="166"/>
      <c r="E61" s="166"/>
      <c r="F61" s="166"/>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f>'Courses-Degrees'!N61*'Courses-Degrees'!C61</f>
        <v>0</v>
      </c>
    </row>
    <row r="62" spans="2:30" x14ac:dyDescent="0.25">
      <c r="B62" s="33" t="s">
        <v>90</v>
      </c>
      <c r="C62" s="76"/>
      <c r="D62" s="166"/>
      <c r="E62" s="166"/>
      <c r="F62" s="166"/>
      <c r="G62" s="166"/>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row>
    <row r="63" spans="2:30" x14ac:dyDescent="0.25">
      <c r="B63" s="33" t="s">
        <v>312</v>
      </c>
      <c r="C63" s="76"/>
      <c r="D63" s="166"/>
      <c r="E63" s="166"/>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C63" s="166"/>
      <c r="AD63" s="166">
        <f>'Courses-Degrees'!N63*'Courses-Degrees'!C63</f>
        <v>0</v>
      </c>
    </row>
    <row r="64" spans="2:30" x14ac:dyDescent="0.25">
      <c r="B64" s="33" t="s">
        <v>91</v>
      </c>
      <c r="C64" s="76"/>
      <c r="D64" s="166"/>
      <c r="E64" s="166"/>
      <c r="F64" s="166"/>
      <c r="G64" s="166"/>
      <c r="H64" s="166"/>
      <c r="I64" s="166"/>
      <c r="J64" s="166"/>
      <c r="K64" s="166"/>
      <c r="L64" s="166"/>
      <c r="M64" s="166"/>
      <c r="N64" s="166"/>
      <c r="O64" s="166"/>
      <c r="P64" s="166"/>
      <c r="Q64" s="166"/>
      <c r="R64" s="166"/>
      <c r="S64" s="166"/>
      <c r="T64" s="166"/>
      <c r="U64" s="166"/>
      <c r="V64" s="166"/>
      <c r="W64" s="166"/>
      <c r="X64" s="166"/>
      <c r="Y64" s="166"/>
      <c r="Z64" s="166"/>
      <c r="AA64" s="166"/>
      <c r="AB64" s="166"/>
      <c r="AC64" s="166"/>
      <c r="AD64" s="166"/>
    </row>
    <row r="65" spans="2:30" x14ac:dyDescent="0.25">
      <c r="B65" s="34" t="s">
        <v>92</v>
      </c>
      <c r="C65" s="76"/>
      <c r="D65" s="166"/>
      <c r="E65" s="166"/>
      <c r="F65" s="166"/>
      <c r="G65" s="166"/>
      <c r="H65" s="166"/>
      <c r="I65" s="166"/>
      <c r="J65" s="166"/>
      <c r="K65" s="166"/>
      <c r="L65" s="166">
        <f>IF('Courses-Degrees'!$N65=1,1,0)</f>
        <v>0</v>
      </c>
      <c r="M65" s="166"/>
      <c r="N65" s="166"/>
      <c r="O65" s="166"/>
      <c r="P65" s="166"/>
      <c r="Q65" s="166"/>
      <c r="R65" s="166"/>
      <c r="S65" s="166"/>
      <c r="T65" s="166">
        <f>IF('Courses-Degrees'!$N65=1,1,0)</f>
        <v>0</v>
      </c>
      <c r="U65" s="166"/>
      <c r="V65" s="166"/>
      <c r="W65" s="166"/>
      <c r="X65" s="166"/>
      <c r="Y65" s="166"/>
      <c r="Z65" s="166"/>
      <c r="AA65" s="166"/>
      <c r="AB65" s="166"/>
      <c r="AC65" s="166"/>
      <c r="AD65" s="166">
        <f>IF('Courses-Degrees'!N$37+'Courses-Degrees'!N$65+'Courses-Degrees'!N$66+'Courses-Degrees'!N$67+'Courses-Degrees'!N$68&lt;=2,0,('Courses-Degrees'!N$37+'Courses-Degrees'!N$65+'Courses-Degrees'!N$66+'Courses-Degrees'!N$67+'Courses-Degrees'!N$68-2)/('Courses-Degrees'!N$37+'Courses-Degrees'!N$65+'Courses-Degrees'!N$66+'Courses-Degrees'!N$67+'Courses-Degrees'!N$68)*'Courses-Degrees'!N65*'Courses-Degrees'!C65)</f>
        <v>0</v>
      </c>
    </row>
    <row r="66" spans="2:30" x14ac:dyDescent="0.25">
      <c r="B66" s="34" t="s">
        <v>93</v>
      </c>
      <c r="C66" s="76"/>
      <c r="D66" s="166"/>
      <c r="E66" s="166"/>
      <c r="F66" s="166"/>
      <c r="G66" s="166"/>
      <c r="H66" s="166"/>
      <c r="I66" s="166"/>
      <c r="J66" s="166"/>
      <c r="K66" s="166"/>
      <c r="L66" s="166">
        <f>IF('Courses-Degrees'!$N66=1,1,0)</f>
        <v>0</v>
      </c>
      <c r="M66" s="166"/>
      <c r="N66" s="166"/>
      <c r="O66" s="166"/>
      <c r="P66" s="166"/>
      <c r="Q66" s="166"/>
      <c r="R66" s="166"/>
      <c r="S66" s="166"/>
      <c r="T66" s="166"/>
      <c r="U66" s="166">
        <f>IF('Courses-Degrees'!$N66=1,1,0)</f>
        <v>0</v>
      </c>
      <c r="V66" s="166"/>
      <c r="W66" s="166"/>
      <c r="X66" s="166"/>
      <c r="Y66" s="166"/>
      <c r="Z66" s="166"/>
      <c r="AA66" s="166"/>
      <c r="AB66" s="166"/>
      <c r="AC66" s="166"/>
      <c r="AD66" s="166">
        <f>IF('Courses-Degrees'!N$37+'Courses-Degrees'!N$65+'Courses-Degrees'!N$66+'Courses-Degrees'!N$67+'Courses-Degrees'!N$68&lt;=2,0,('Courses-Degrees'!N$37+'Courses-Degrees'!N$65+'Courses-Degrees'!N$66+'Courses-Degrees'!N$67+'Courses-Degrees'!N$68-2)/('Courses-Degrees'!N$37+'Courses-Degrees'!N$65+'Courses-Degrees'!N$66+'Courses-Degrees'!N$67+'Courses-Degrees'!N$68)*'Courses-Degrees'!N66*'Courses-Degrees'!C66)</f>
        <v>0</v>
      </c>
    </row>
    <row r="67" spans="2:30" x14ac:dyDescent="0.25">
      <c r="B67" s="34" t="s">
        <v>94</v>
      </c>
      <c r="C67" s="76"/>
      <c r="D67" s="166"/>
      <c r="E67" s="166"/>
      <c r="F67" s="166"/>
      <c r="G67" s="166"/>
      <c r="H67" s="166"/>
      <c r="I67" s="166"/>
      <c r="J67" s="166"/>
      <c r="K67" s="166"/>
      <c r="L67" s="166">
        <f>IF('Courses-Degrees'!$N67=1,1,0)</f>
        <v>0</v>
      </c>
      <c r="M67" s="166"/>
      <c r="N67" s="166"/>
      <c r="O67" s="166"/>
      <c r="P67" s="166"/>
      <c r="Q67" s="166"/>
      <c r="R67" s="166"/>
      <c r="S67" s="166"/>
      <c r="T67" s="166">
        <f>IF('Courses-Degrees'!$N67=1,1,0)</f>
        <v>0</v>
      </c>
      <c r="U67" s="166"/>
      <c r="V67" s="166"/>
      <c r="W67" s="166"/>
      <c r="X67" s="166"/>
      <c r="Y67" s="166"/>
      <c r="Z67" s="166"/>
      <c r="AA67" s="166"/>
      <c r="AB67" s="166"/>
      <c r="AC67" s="166"/>
      <c r="AD67" s="166">
        <f>IF('Courses-Degrees'!N$37+'Courses-Degrees'!N$65+'Courses-Degrees'!N$66+'Courses-Degrees'!N$67+'Courses-Degrees'!N$68&lt;=2,0,('Courses-Degrees'!N$37+'Courses-Degrees'!N$65+'Courses-Degrees'!N$66+'Courses-Degrees'!N$67+'Courses-Degrees'!N$68-2)/('Courses-Degrees'!N$37+'Courses-Degrees'!N$65+'Courses-Degrees'!N$66+'Courses-Degrees'!N$67+'Courses-Degrees'!N$68)*'Courses-Degrees'!N67*'Courses-Degrees'!C67)</f>
        <v>0</v>
      </c>
    </row>
    <row r="68" spans="2:30" x14ac:dyDescent="0.25">
      <c r="B68" s="34" t="s">
        <v>95</v>
      </c>
      <c r="C68" s="76"/>
      <c r="D68" s="166"/>
      <c r="E68" s="166"/>
      <c r="F68" s="166"/>
      <c r="G68" s="166"/>
      <c r="H68" s="166"/>
      <c r="I68" s="166"/>
      <c r="J68" s="166"/>
      <c r="K68" s="166"/>
      <c r="L68" s="166">
        <f>IF('Courses-Degrees'!$N68=1,1,0)</f>
        <v>0</v>
      </c>
      <c r="M68" s="166"/>
      <c r="N68" s="166"/>
      <c r="O68" s="166"/>
      <c r="P68" s="166"/>
      <c r="Q68" s="166"/>
      <c r="R68" s="166"/>
      <c r="S68" s="166"/>
      <c r="T68" s="166"/>
      <c r="U68" s="166">
        <f>IF('Courses-Degrees'!$N68=1,1,0)</f>
        <v>0</v>
      </c>
      <c r="V68" s="166"/>
      <c r="W68" s="166"/>
      <c r="X68" s="166"/>
      <c r="Y68" s="166"/>
      <c r="Z68" s="166"/>
      <c r="AA68" s="166"/>
      <c r="AB68" s="166"/>
      <c r="AC68" s="166"/>
      <c r="AD68" s="166">
        <f>IF('Courses-Degrees'!N$37+'Courses-Degrees'!N$65+'Courses-Degrees'!N$66+'Courses-Degrees'!N$67+'Courses-Degrees'!N$68&lt;=2,0,('Courses-Degrees'!N$37+'Courses-Degrees'!N$65+'Courses-Degrees'!N$66+'Courses-Degrees'!N$67+'Courses-Degrees'!N$68-2)/('Courses-Degrees'!N$37+'Courses-Degrees'!N$65+'Courses-Degrees'!N$66+'Courses-Degrees'!N$67+'Courses-Degrees'!N$68)*'Courses-Degrees'!N68*'Courses-Degrees'!C68)</f>
        <v>0</v>
      </c>
    </row>
    <row r="69" spans="2:30" x14ac:dyDescent="0.25">
      <c r="B69" s="34" t="s">
        <v>476</v>
      </c>
      <c r="C69" s="76"/>
      <c r="D69" s="166"/>
      <c r="E69" s="166"/>
      <c r="F69" s="166"/>
      <c r="G69" s="166"/>
      <c r="H69" s="166"/>
      <c r="I69" s="166"/>
      <c r="J69" s="166"/>
      <c r="K69" s="166"/>
      <c r="L69" s="166"/>
      <c r="M69" s="166"/>
      <c r="N69" s="166"/>
      <c r="O69" s="166"/>
      <c r="P69" s="166"/>
      <c r="Q69" s="166"/>
      <c r="R69" s="166"/>
      <c r="S69" s="166"/>
      <c r="T69" s="166"/>
      <c r="U69" s="166"/>
      <c r="V69" s="166"/>
      <c r="W69" s="166"/>
      <c r="X69" s="166"/>
      <c r="Y69" s="166"/>
      <c r="Z69" s="166"/>
      <c r="AA69" s="166"/>
      <c r="AB69" s="166"/>
      <c r="AC69" s="166"/>
      <c r="AD69" s="166">
        <f>'Courses-Degrees'!N69*'Courses-Degrees'!C69</f>
        <v>0</v>
      </c>
    </row>
    <row r="70" spans="2:30" x14ac:dyDescent="0.25">
      <c r="B70" s="38" t="s">
        <v>31</v>
      </c>
      <c r="C70" s="76"/>
      <c r="D70" s="166"/>
      <c r="E70" s="166"/>
      <c r="F70" s="166"/>
      <c r="G70" s="166"/>
      <c r="H70" s="166"/>
      <c r="I70" s="166"/>
      <c r="J70" s="166"/>
      <c r="K70" s="166"/>
      <c r="L70" s="166"/>
      <c r="M70" s="166"/>
      <c r="N70" s="166"/>
      <c r="O70" s="166"/>
      <c r="P70" s="166"/>
      <c r="Q70" s="166"/>
      <c r="R70" s="166"/>
      <c r="S70" s="166"/>
      <c r="T70" s="166"/>
      <c r="U70" s="166"/>
      <c r="V70" s="166"/>
      <c r="W70" s="166"/>
      <c r="X70" s="166"/>
      <c r="Y70" s="166">
        <f>IF('Courses-Degrees'!$N71=1,1,0)</f>
        <v>0</v>
      </c>
      <c r="Z70" s="166"/>
      <c r="AA70" s="166"/>
      <c r="AB70" s="166"/>
      <c r="AC70" s="166"/>
      <c r="AD70" s="166"/>
    </row>
    <row r="71" spans="2:30" x14ac:dyDescent="0.25">
      <c r="B71" s="38" t="s">
        <v>32</v>
      </c>
      <c r="C71" s="76"/>
      <c r="D71" s="166"/>
      <c r="E71" s="166"/>
      <c r="F71" s="166"/>
      <c r="G71" s="166"/>
      <c r="H71" s="166"/>
      <c r="I71" s="166"/>
      <c r="J71" s="166"/>
      <c r="K71" s="166"/>
      <c r="L71" s="166"/>
      <c r="M71" s="166"/>
      <c r="N71" s="166"/>
      <c r="O71" s="166"/>
      <c r="P71" s="166"/>
      <c r="Q71" s="166"/>
      <c r="R71" s="166"/>
      <c r="S71" s="166"/>
      <c r="T71" s="166"/>
      <c r="U71" s="166"/>
      <c r="V71" s="166"/>
      <c r="W71" s="166"/>
      <c r="X71" s="166"/>
      <c r="Y71" s="166">
        <f>IF('Courses-Degrees'!$N72=1,1,0)</f>
        <v>0</v>
      </c>
      <c r="Z71" s="166"/>
      <c r="AA71" s="166"/>
      <c r="AB71" s="166"/>
      <c r="AC71" s="166"/>
      <c r="AD71" s="166"/>
    </row>
    <row r="72" spans="2:30" x14ac:dyDescent="0.25">
      <c r="B72" s="38" t="s">
        <v>33</v>
      </c>
      <c r="C72" s="76"/>
      <c r="D72" s="166"/>
      <c r="E72" s="166"/>
      <c r="F72" s="166"/>
      <c r="G72" s="166"/>
      <c r="H72" s="166"/>
      <c r="I72" s="166"/>
      <c r="J72" s="166"/>
      <c r="K72" s="166"/>
      <c r="L72" s="166"/>
      <c r="M72" s="166"/>
      <c r="N72" s="166"/>
      <c r="O72" s="166"/>
      <c r="P72" s="166"/>
      <c r="Q72" s="166"/>
      <c r="R72" s="166"/>
      <c r="S72" s="166"/>
      <c r="T72" s="166"/>
      <c r="U72" s="166"/>
      <c r="V72" s="166"/>
      <c r="W72" s="166"/>
      <c r="X72" s="166"/>
      <c r="Y72" s="166">
        <f>IF('Courses-Degrees'!$N73=1,1,0)</f>
        <v>0</v>
      </c>
      <c r="Z72" s="166"/>
      <c r="AA72" s="166"/>
      <c r="AB72" s="166"/>
      <c r="AC72" s="166"/>
      <c r="AD72" s="166"/>
    </row>
    <row r="73" spans="2:30" x14ac:dyDescent="0.25">
      <c r="B73" s="37" t="s">
        <v>485</v>
      </c>
      <c r="C73" s="76"/>
      <c r="D73" s="166"/>
      <c r="E73" s="166"/>
      <c r="F73" s="166"/>
      <c r="G73" s="166"/>
      <c r="H73" s="166"/>
      <c r="I73" s="166"/>
      <c r="J73" s="166"/>
      <c r="K73" s="166"/>
      <c r="L73" s="166"/>
      <c r="M73" s="166"/>
      <c r="N73" s="166"/>
      <c r="O73" s="166"/>
      <c r="P73" s="166"/>
      <c r="Q73" s="166"/>
      <c r="R73" s="166"/>
      <c r="S73" s="166"/>
      <c r="T73" s="166"/>
      <c r="U73" s="166"/>
      <c r="V73" s="166"/>
      <c r="W73" s="166"/>
      <c r="X73" s="166"/>
      <c r="Y73" s="166"/>
      <c r="Z73" s="166">
        <f>IF('Courses-Degrees'!$N84=1,1,0)</f>
        <v>0</v>
      </c>
      <c r="AA73" s="166"/>
      <c r="AB73" s="166"/>
      <c r="AC73" s="166"/>
      <c r="AD73" s="166"/>
    </row>
    <row r="74" spans="2:30" x14ac:dyDescent="0.25">
      <c r="B74" s="37" t="s">
        <v>486</v>
      </c>
      <c r="C74" s="76"/>
      <c r="D74" s="166"/>
      <c r="E74" s="166"/>
      <c r="F74" s="166"/>
      <c r="G74" s="166"/>
      <c r="H74" s="166"/>
      <c r="I74" s="166"/>
      <c r="J74" s="166"/>
      <c r="K74" s="166"/>
      <c r="L74" s="166"/>
      <c r="M74" s="166"/>
      <c r="N74" s="166"/>
      <c r="O74" s="166"/>
      <c r="P74" s="166"/>
      <c r="Q74" s="166"/>
      <c r="R74" s="166"/>
      <c r="S74" s="166"/>
      <c r="T74" s="166"/>
      <c r="U74" s="166"/>
      <c r="V74" s="166"/>
      <c r="W74" s="166"/>
      <c r="X74" s="166"/>
      <c r="Y74" s="166"/>
      <c r="Z74" s="166">
        <f>IF('Courses-Degrees'!$N85=1,1,0)</f>
        <v>0</v>
      </c>
      <c r="AA74" s="166"/>
      <c r="AB74" s="166"/>
      <c r="AC74" s="166"/>
      <c r="AD74" s="166"/>
    </row>
    <row r="75" spans="2:30" x14ac:dyDescent="0.25">
      <c r="B75" s="37" t="s">
        <v>487</v>
      </c>
      <c r="C75" s="76"/>
      <c r="D75" s="166"/>
      <c r="E75" s="166"/>
      <c r="F75" s="166"/>
      <c r="G75" s="166"/>
      <c r="H75" s="166"/>
      <c r="I75" s="166"/>
      <c r="J75" s="166"/>
      <c r="K75" s="166"/>
      <c r="L75" s="166"/>
      <c r="M75" s="166"/>
      <c r="N75" s="166"/>
      <c r="O75" s="166"/>
      <c r="P75" s="166"/>
      <c r="Q75" s="166"/>
      <c r="R75" s="166"/>
      <c r="S75" s="166"/>
      <c r="T75" s="166"/>
      <c r="U75" s="166"/>
      <c r="V75" s="166"/>
      <c r="W75" s="166"/>
      <c r="X75" s="166"/>
      <c r="Y75" s="166"/>
      <c r="Z75" s="166">
        <f>IF('Courses-Degrees'!$N86=1,1,0)</f>
        <v>0</v>
      </c>
      <c r="AA75" s="166"/>
      <c r="AB75" s="166"/>
      <c r="AC75" s="166"/>
      <c r="AD75" s="166"/>
    </row>
    <row r="76" spans="2:30" x14ac:dyDescent="0.25">
      <c r="B76" s="37" t="s">
        <v>490</v>
      </c>
      <c r="C76" s="76"/>
      <c r="D76" s="166"/>
      <c r="E76" s="166"/>
      <c r="F76" s="166"/>
      <c r="G76" s="166"/>
      <c r="H76" s="166"/>
      <c r="I76" s="166"/>
      <c r="J76" s="166"/>
      <c r="K76" s="166"/>
      <c r="L76" s="166"/>
      <c r="M76" s="166"/>
      <c r="N76" s="166"/>
      <c r="O76" s="166"/>
      <c r="P76" s="166"/>
      <c r="Q76" s="166"/>
      <c r="R76" s="166"/>
      <c r="S76" s="166"/>
      <c r="T76" s="166"/>
      <c r="U76" s="166"/>
      <c r="V76" s="166"/>
      <c r="W76" s="166"/>
      <c r="X76" s="166"/>
      <c r="Y76" s="166"/>
      <c r="Z76" s="166"/>
      <c r="AA76" s="166">
        <f>IF('Courses-Degrees'!$N87=1,1,0)</f>
        <v>0</v>
      </c>
      <c r="AB76" s="166"/>
      <c r="AC76" s="166"/>
      <c r="AD76" s="166"/>
    </row>
    <row r="77" spans="2:30" x14ac:dyDescent="0.25">
      <c r="B77" s="37" t="s">
        <v>491</v>
      </c>
      <c r="C77" s="76"/>
      <c r="D77" s="166"/>
      <c r="E77" s="166"/>
      <c r="F77" s="166"/>
      <c r="G77" s="166"/>
      <c r="H77" s="166"/>
      <c r="I77" s="166"/>
      <c r="J77" s="166"/>
      <c r="K77" s="166"/>
      <c r="L77" s="166"/>
      <c r="M77" s="166"/>
      <c r="N77" s="166"/>
      <c r="O77" s="166"/>
      <c r="P77" s="166"/>
      <c r="Q77" s="166"/>
      <c r="R77" s="166"/>
      <c r="S77" s="166"/>
      <c r="T77" s="166"/>
      <c r="U77" s="166"/>
      <c r="V77" s="166"/>
      <c r="W77" s="166"/>
      <c r="X77" s="166"/>
      <c r="Y77" s="166"/>
      <c r="Z77" s="166"/>
      <c r="AA77" s="166">
        <f>IF('Courses-Degrees'!$N88=1,1,0)</f>
        <v>0</v>
      </c>
      <c r="AB77" s="166"/>
      <c r="AC77" s="166"/>
      <c r="AD77" s="166"/>
    </row>
    <row r="78" spans="2:30" x14ac:dyDescent="0.25">
      <c r="B78" s="37" t="s">
        <v>34</v>
      </c>
      <c r="C78" s="76"/>
      <c r="D78" s="166"/>
      <c r="E78" s="166"/>
      <c r="F78" s="166"/>
      <c r="G78" s="166"/>
      <c r="H78" s="166"/>
      <c r="I78" s="166"/>
      <c r="J78" s="166"/>
      <c r="K78" s="166"/>
      <c r="L78" s="166"/>
      <c r="M78" s="166"/>
      <c r="N78" s="166"/>
      <c r="O78" s="166"/>
      <c r="P78" s="166"/>
      <c r="Q78" s="166"/>
      <c r="R78" s="166"/>
      <c r="S78" s="166"/>
      <c r="T78" s="166"/>
      <c r="U78" s="166"/>
      <c r="V78" s="166"/>
      <c r="W78" s="166"/>
      <c r="X78" s="166"/>
      <c r="Y78" s="166"/>
      <c r="Z78" s="166"/>
      <c r="AA78" s="166">
        <f>IF('Courses-Degrees'!$N89=1,1,0)</f>
        <v>0</v>
      </c>
      <c r="AB78" s="166"/>
      <c r="AC78" s="166"/>
      <c r="AD78" s="166"/>
    </row>
    <row r="79" spans="2:30" x14ac:dyDescent="0.25">
      <c r="B79" s="160" t="s">
        <v>326</v>
      </c>
      <c r="C79" s="76"/>
      <c r="D79" s="166"/>
      <c r="E79" s="166"/>
      <c r="F79" s="166"/>
      <c r="G79" s="166"/>
      <c r="H79" s="166"/>
      <c r="I79" s="166"/>
      <c r="J79" s="166"/>
      <c r="K79" s="166"/>
      <c r="L79" s="166"/>
      <c r="M79" s="166"/>
      <c r="N79" s="166"/>
      <c r="O79" s="166"/>
      <c r="P79" s="166"/>
      <c r="Q79" s="166"/>
      <c r="R79" s="166"/>
      <c r="S79" s="166"/>
      <c r="T79" s="166"/>
      <c r="U79" s="166"/>
      <c r="V79" s="166">
        <f>IF('Courses-Degrees'!$N90=1,1,0)</f>
        <v>0</v>
      </c>
      <c r="W79" s="166"/>
      <c r="X79" s="166"/>
      <c r="Y79" s="166"/>
      <c r="Z79" s="166"/>
      <c r="AA79" s="166"/>
      <c r="AB79" s="166"/>
      <c r="AC79" s="166"/>
      <c r="AD79" s="166"/>
    </row>
    <row r="80" spans="2:30" x14ac:dyDescent="0.25">
      <c r="B80" s="160" t="s">
        <v>327</v>
      </c>
      <c r="C80" s="76"/>
      <c r="D80" s="166"/>
      <c r="E80" s="166"/>
      <c r="F80" s="166"/>
      <c r="G80" s="166"/>
      <c r="H80" s="166"/>
      <c r="I80" s="166"/>
      <c r="J80" s="166"/>
      <c r="K80" s="166"/>
      <c r="L80" s="166"/>
      <c r="M80" s="166"/>
      <c r="N80" s="166"/>
      <c r="O80" s="166"/>
      <c r="P80" s="166"/>
      <c r="Q80" s="166"/>
      <c r="R80" s="166"/>
      <c r="S80" s="166"/>
      <c r="T80" s="166"/>
      <c r="U80" s="166"/>
      <c r="V80" s="166">
        <f>IF('Courses-Degrees'!$N91=1,1,0)</f>
        <v>0</v>
      </c>
      <c r="W80" s="166"/>
      <c r="X80" s="166"/>
      <c r="Y80" s="166"/>
      <c r="Z80" s="166"/>
      <c r="AA80" s="166"/>
      <c r="AB80" s="166"/>
      <c r="AC80" s="166"/>
      <c r="AD80" s="166"/>
    </row>
    <row r="81" spans="2:30" x14ac:dyDescent="0.25">
      <c r="B81" s="35" t="s">
        <v>35</v>
      </c>
      <c r="C81" s="76"/>
      <c r="D81" s="166"/>
      <c r="E81" s="166"/>
      <c r="F81" s="166"/>
      <c r="G81" s="166"/>
      <c r="H81" s="166"/>
      <c r="I81" s="166"/>
      <c r="J81" s="166"/>
      <c r="K81" s="166"/>
      <c r="L81" s="166"/>
      <c r="M81" s="166"/>
      <c r="N81" s="166"/>
      <c r="O81" s="166"/>
      <c r="P81" s="166"/>
      <c r="Q81" s="166"/>
      <c r="R81" s="166"/>
      <c r="S81" s="166"/>
      <c r="T81" s="166"/>
      <c r="U81" s="166"/>
      <c r="V81" s="166">
        <f>IF('Courses-Degrees'!$N92=1,1,0)</f>
        <v>0</v>
      </c>
      <c r="W81" s="166"/>
      <c r="X81" s="166"/>
      <c r="Y81" s="166"/>
      <c r="Z81" s="166"/>
      <c r="AA81" s="166"/>
      <c r="AB81" s="166"/>
      <c r="AC81" s="166"/>
      <c r="AD81" s="166"/>
    </row>
    <row r="82" spans="2:30" x14ac:dyDescent="0.25">
      <c r="B82" s="35" t="s">
        <v>36</v>
      </c>
      <c r="C82" s="76"/>
      <c r="D82" s="166"/>
      <c r="E82" s="166"/>
      <c r="F82" s="166"/>
      <c r="G82" s="166"/>
      <c r="H82" s="166"/>
      <c r="I82" s="166"/>
      <c r="J82" s="166"/>
      <c r="K82" s="166"/>
      <c r="L82" s="166"/>
      <c r="M82" s="166"/>
      <c r="N82" s="166"/>
      <c r="O82" s="166"/>
      <c r="P82" s="166"/>
      <c r="Q82" s="166"/>
      <c r="R82" s="166"/>
      <c r="S82" s="166"/>
      <c r="T82" s="166"/>
      <c r="U82" s="166"/>
      <c r="V82" s="166">
        <f>IF('Courses-Degrees'!$N93=1,1,0)</f>
        <v>0</v>
      </c>
      <c r="W82" s="166"/>
      <c r="X82" s="166"/>
      <c r="Y82" s="166"/>
      <c r="Z82" s="166"/>
      <c r="AA82" s="166"/>
      <c r="AB82" s="166"/>
      <c r="AC82" s="166"/>
      <c r="AD82" s="166"/>
    </row>
    <row r="83" spans="2:30" x14ac:dyDescent="0.25">
      <c r="B83" s="35" t="s">
        <v>37</v>
      </c>
      <c r="C83" s="76"/>
      <c r="D83" s="166"/>
      <c r="E83" s="166"/>
      <c r="F83" s="166"/>
      <c r="G83" s="166"/>
      <c r="H83" s="166"/>
      <c r="I83" s="166"/>
      <c r="J83" s="166"/>
      <c r="K83" s="166"/>
      <c r="L83" s="166"/>
      <c r="M83" s="166"/>
      <c r="N83" s="166"/>
      <c r="O83" s="166"/>
      <c r="P83" s="166"/>
      <c r="Q83" s="166"/>
      <c r="R83" s="166"/>
      <c r="S83" s="166"/>
      <c r="T83" s="166"/>
      <c r="U83" s="166"/>
      <c r="V83" s="166">
        <f>IF('Courses-Degrees'!$N94=1,1,0)</f>
        <v>0</v>
      </c>
      <c r="W83" s="166">
        <f>IF('Courses-Degrees'!$N94=1,1,0)</f>
        <v>0</v>
      </c>
      <c r="X83" s="166"/>
      <c r="Y83" s="166"/>
      <c r="Z83" s="166"/>
      <c r="AA83" s="166"/>
      <c r="AB83" s="166"/>
      <c r="AC83" s="166"/>
      <c r="AD83" s="166"/>
    </row>
    <row r="84" spans="2:30" x14ac:dyDescent="0.25">
      <c r="B84" s="35" t="s">
        <v>38</v>
      </c>
      <c r="C84" s="76"/>
      <c r="D84" s="166"/>
      <c r="E84" s="166"/>
      <c r="F84" s="166"/>
      <c r="G84" s="166"/>
      <c r="H84" s="166"/>
      <c r="I84" s="166"/>
      <c r="J84" s="166"/>
      <c r="K84" s="166"/>
      <c r="L84" s="166"/>
      <c r="M84" s="166"/>
      <c r="N84" s="166"/>
      <c r="O84" s="166"/>
      <c r="P84" s="166"/>
      <c r="Q84" s="166"/>
      <c r="R84" s="166"/>
      <c r="S84" s="166"/>
      <c r="T84" s="166"/>
      <c r="U84" s="166"/>
      <c r="V84" s="166"/>
      <c r="W84" s="166">
        <f>IF('Courses-Degrees'!$N95=1,1,0)</f>
        <v>0</v>
      </c>
      <c r="X84" s="166"/>
      <c r="Y84" s="166"/>
      <c r="Z84" s="166"/>
      <c r="AA84" s="166"/>
      <c r="AB84" s="166"/>
      <c r="AC84" s="166"/>
      <c r="AD84" s="166"/>
    </row>
    <row r="85" spans="2:30" x14ac:dyDescent="0.25">
      <c r="B85" s="35" t="s">
        <v>39</v>
      </c>
      <c r="C85" s="76"/>
      <c r="D85" s="166"/>
      <c r="E85" s="166"/>
      <c r="F85" s="166"/>
      <c r="G85" s="166"/>
      <c r="H85" s="166"/>
      <c r="I85" s="166"/>
      <c r="J85" s="166"/>
      <c r="K85" s="166"/>
      <c r="L85" s="166"/>
      <c r="M85" s="166"/>
      <c r="N85" s="166"/>
      <c r="O85" s="166"/>
      <c r="P85" s="166"/>
      <c r="Q85" s="166"/>
      <c r="R85" s="166"/>
      <c r="S85" s="166"/>
      <c r="T85" s="166"/>
      <c r="U85" s="166"/>
      <c r="V85" s="166"/>
      <c r="W85" s="166">
        <f>IF('Courses-Degrees'!$N96=1,1,0)</f>
        <v>0</v>
      </c>
      <c r="X85" s="166"/>
      <c r="Y85" s="166"/>
      <c r="Z85" s="166"/>
      <c r="AA85" s="166"/>
      <c r="AB85" s="166"/>
      <c r="AC85" s="166"/>
      <c r="AD85" s="166"/>
    </row>
    <row r="86" spans="2:30" x14ac:dyDescent="0.25">
      <c r="B86" s="35" t="s">
        <v>40</v>
      </c>
      <c r="C86" s="76"/>
      <c r="D86" s="166"/>
      <c r="E86" s="166"/>
      <c r="F86" s="166"/>
      <c r="G86" s="166"/>
      <c r="H86" s="166"/>
      <c r="I86" s="166"/>
      <c r="J86" s="166"/>
      <c r="K86" s="166"/>
      <c r="L86" s="166"/>
      <c r="M86" s="166"/>
      <c r="N86" s="166"/>
      <c r="O86" s="166"/>
      <c r="P86" s="166"/>
      <c r="Q86" s="166"/>
      <c r="R86" s="166"/>
      <c r="S86" s="166"/>
      <c r="T86" s="166"/>
      <c r="U86" s="166"/>
      <c r="V86" s="166"/>
      <c r="W86" s="166">
        <f>IF('Courses-Degrees'!$N97=1,1,0)</f>
        <v>0</v>
      </c>
      <c r="X86" s="166"/>
      <c r="Y86" s="166"/>
      <c r="Z86" s="166"/>
      <c r="AA86" s="166"/>
      <c r="AB86" s="166"/>
      <c r="AC86" s="166"/>
      <c r="AD86" s="166"/>
    </row>
    <row r="87" spans="2:30" x14ac:dyDescent="0.25">
      <c r="B87" s="35" t="s">
        <v>41</v>
      </c>
      <c r="C87" s="76"/>
      <c r="D87" s="166"/>
      <c r="E87" s="166"/>
      <c r="F87" s="166"/>
      <c r="G87" s="166"/>
      <c r="H87" s="166"/>
      <c r="I87" s="166"/>
      <c r="J87" s="166"/>
      <c r="K87" s="166"/>
      <c r="L87" s="166"/>
      <c r="M87" s="166"/>
      <c r="N87" s="166"/>
      <c r="O87" s="166"/>
      <c r="P87" s="166"/>
      <c r="Q87" s="166"/>
      <c r="R87" s="166"/>
      <c r="S87" s="166"/>
      <c r="T87" s="166"/>
      <c r="U87" s="166"/>
      <c r="V87" s="166"/>
      <c r="W87" s="166"/>
      <c r="X87" s="166">
        <f>IF('Courses-Degrees'!$N98=1,1,0)</f>
        <v>0</v>
      </c>
      <c r="Y87" s="166"/>
      <c r="Z87" s="166"/>
      <c r="AA87" s="166"/>
      <c r="AB87" s="166"/>
      <c r="AC87" s="166"/>
      <c r="AD87" s="166"/>
    </row>
    <row r="88" spans="2:30" x14ac:dyDescent="0.25">
      <c r="B88" s="35" t="s">
        <v>42</v>
      </c>
      <c r="C88" s="76"/>
      <c r="D88" s="166"/>
      <c r="E88" s="166"/>
      <c r="F88" s="166"/>
      <c r="G88" s="166"/>
      <c r="H88" s="166"/>
      <c r="I88" s="166"/>
      <c r="J88" s="166"/>
      <c r="K88" s="166"/>
      <c r="L88" s="166"/>
      <c r="M88" s="166"/>
      <c r="N88" s="166"/>
      <c r="O88" s="166"/>
      <c r="P88" s="166"/>
      <c r="Q88" s="166"/>
      <c r="R88" s="166"/>
      <c r="S88" s="166"/>
      <c r="T88" s="166"/>
      <c r="U88" s="166"/>
      <c r="V88" s="166"/>
      <c r="W88" s="166"/>
      <c r="X88" s="166">
        <f>IF('Courses-Degrees'!$N99=1,1,0)</f>
        <v>0</v>
      </c>
      <c r="Y88" s="166"/>
      <c r="Z88" s="166"/>
      <c r="AA88" s="166"/>
      <c r="AB88" s="166"/>
      <c r="AC88" s="166"/>
      <c r="AD88" s="166"/>
    </row>
    <row r="89" spans="2:30" x14ac:dyDescent="0.25">
      <c r="B89" s="35" t="s">
        <v>43</v>
      </c>
      <c r="C89" s="76"/>
      <c r="D89" s="166"/>
      <c r="E89" s="166"/>
      <c r="F89" s="166"/>
      <c r="G89" s="166"/>
      <c r="H89" s="166"/>
      <c r="I89" s="166"/>
      <c r="J89" s="166"/>
      <c r="K89" s="166"/>
      <c r="L89" s="166"/>
      <c r="M89" s="166"/>
      <c r="N89" s="166"/>
      <c r="O89" s="166"/>
      <c r="P89" s="166"/>
      <c r="Q89" s="166"/>
      <c r="R89" s="166"/>
      <c r="S89" s="166"/>
      <c r="T89" s="166"/>
      <c r="U89" s="166"/>
      <c r="V89" s="166"/>
      <c r="W89" s="166"/>
      <c r="X89" s="166">
        <f>IF('Courses-Degrees'!$N100=1,1,0)</f>
        <v>0</v>
      </c>
      <c r="Y89" s="166"/>
      <c r="Z89" s="166"/>
      <c r="AA89" s="166"/>
      <c r="AB89" s="166"/>
      <c r="AC89" s="166"/>
      <c r="AD89" s="166"/>
    </row>
    <row r="90" spans="2:30" x14ac:dyDescent="0.25">
      <c r="B90" s="35" t="s">
        <v>44</v>
      </c>
      <c r="C90" s="76"/>
      <c r="D90" s="166"/>
      <c r="E90" s="166"/>
      <c r="F90" s="166"/>
      <c r="G90" s="166"/>
      <c r="H90" s="166"/>
      <c r="I90" s="166"/>
      <c r="J90" s="166"/>
      <c r="K90" s="166"/>
      <c r="L90" s="166"/>
      <c r="M90" s="166"/>
      <c r="N90" s="166"/>
      <c r="O90" s="166"/>
      <c r="P90" s="166"/>
      <c r="Q90" s="166"/>
      <c r="R90" s="166"/>
      <c r="S90" s="166"/>
      <c r="T90" s="166"/>
      <c r="U90" s="166"/>
      <c r="V90" s="166"/>
      <c r="W90" s="166"/>
      <c r="X90" s="166">
        <f>IF('Courses-Degrees'!$N101=1,1,0)</f>
        <v>0</v>
      </c>
      <c r="Y90" s="166"/>
      <c r="Z90" s="166"/>
      <c r="AA90" s="166"/>
      <c r="AB90" s="166"/>
      <c r="AC90" s="166"/>
      <c r="AD90" s="166"/>
    </row>
    <row r="91" spans="2:30" x14ac:dyDescent="0.25">
      <c r="B91" s="35" t="s">
        <v>230</v>
      </c>
      <c r="C91" s="76"/>
      <c r="D91" s="166"/>
      <c r="E91" s="166"/>
      <c r="F91" s="166"/>
      <c r="G91" s="166"/>
      <c r="H91" s="166"/>
      <c r="I91" s="166"/>
      <c r="J91" s="166"/>
      <c r="K91" s="166"/>
      <c r="L91" s="166"/>
      <c r="M91" s="166"/>
      <c r="N91" s="166"/>
      <c r="O91" s="166"/>
      <c r="P91" s="166"/>
      <c r="Q91" s="166"/>
      <c r="R91" s="166"/>
      <c r="S91" s="166"/>
      <c r="T91" s="166"/>
      <c r="U91" s="166"/>
      <c r="V91" s="166"/>
      <c r="W91" s="166"/>
      <c r="X91" s="166">
        <f>IF('Courses-Degrees'!$N102=1,1,0)</f>
        <v>0</v>
      </c>
      <c r="Y91" s="166"/>
      <c r="Z91" s="166"/>
      <c r="AA91" s="166"/>
      <c r="AB91" s="166"/>
      <c r="AC91" s="166"/>
      <c r="AD91" s="166"/>
    </row>
    <row r="92" spans="2:30" x14ac:dyDescent="0.25">
      <c r="B92" s="35" t="s">
        <v>231</v>
      </c>
      <c r="C92" s="76"/>
      <c r="D92" s="166"/>
      <c r="E92" s="166"/>
      <c r="F92" s="166"/>
      <c r="G92" s="166"/>
      <c r="H92" s="166"/>
      <c r="I92" s="166"/>
      <c r="J92" s="166"/>
      <c r="K92" s="166"/>
      <c r="L92" s="166"/>
      <c r="M92" s="166"/>
      <c r="N92" s="166"/>
      <c r="O92" s="166"/>
      <c r="P92" s="166"/>
      <c r="Q92" s="166"/>
      <c r="R92" s="166"/>
      <c r="S92" s="166"/>
      <c r="T92" s="166"/>
      <c r="U92" s="166"/>
      <c r="V92" s="166"/>
      <c r="W92" s="166"/>
      <c r="X92" s="166">
        <f>IF('Courses-Degrees'!$N103=1,1,0)</f>
        <v>0</v>
      </c>
      <c r="Y92" s="166"/>
      <c r="Z92" s="166"/>
      <c r="AA92" s="166"/>
      <c r="AB92" s="166"/>
      <c r="AC92" s="166"/>
      <c r="AD92" s="166"/>
    </row>
    <row r="93" spans="2:30" x14ac:dyDescent="0.25">
      <c r="B93" s="35" t="s">
        <v>269</v>
      </c>
      <c r="C93" s="76"/>
      <c r="D93" s="166"/>
      <c r="E93" s="166"/>
      <c r="F93" s="166"/>
      <c r="G93" s="166"/>
      <c r="H93" s="166"/>
      <c r="I93" s="166"/>
      <c r="J93" s="166"/>
      <c r="K93" s="166"/>
      <c r="L93" s="166"/>
      <c r="M93" s="166"/>
      <c r="N93" s="166"/>
      <c r="O93" s="166"/>
      <c r="P93" s="166"/>
      <c r="Q93" s="166"/>
      <c r="R93" s="166"/>
      <c r="S93" s="166"/>
      <c r="T93" s="166"/>
      <c r="U93" s="166"/>
      <c r="V93" s="166"/>
      <c r="W93" s="166"/>
      <c r="X93" s="166"/>
      <c r="Y93" s="166"/>
      <c r="Z93" s="166"/>
      <c r="AA93" s="166"/>
      <c r="AB93" s="166"/>
      <c r="AC93" s="166"/>
      <c r="AD93" s="166"/>
    </row>
    <row r="94" spans="2:30" x14ac:dyDescent="0.25">
      <c r="B94" s="36" t="s">
        <v>45</v>
      </c>
      <c r="C94" s="76"/>
      <c r="D94" s="166"/>
      <c r="E94" s="166"/>
      <c r="F94" s="166"/>
      <c r="G94" s="166"/>
      <c r="H94" s="166"/>
      <c r="I94" s="166"/>
      <c r="J94" s="166"/>
      <c r="K94" s="166"/>
      <c r="L94" s="166"/>
      <c r="M94" s="166"/>
      <c r="N94" s="166"/>
      <c r="O94" s="166"/>
      <c r="P94" s="166"/>
      <c r="Q94" s="166"/>
      <c r="R94" s="166"/>
      <c r="S94" s="166"/>
      <c r="T94" s="166"/>
      <c r="U94" s="166"/>
      <c r="V94" s="166"/>
      <c r="W94" s="166"/>
      <c r="X94" s="166"/>
      <c r="Y94" s="166"/>
      <c r="Z94" s="166"/>
      <c r="AA94" s="166"/>
      <c r="AB94" s="166">
        <f>IF('Courses-Degrees'!$N105=1,1,0)</f>
        <v>0</v>
      </c>
      <c r="AC94" s="166"/>
      <c r="AD94" s="166"/>
    </row>
    <row r="95" spans="2:30" x14ac:dyDescent="0.25">
      <c r="B95" s="36" t="s">
        <v>46</v>
      </c>
      <c r="C95" s="76"/>
      <c r="D95" s="166"/>
      <c r="E95" s="166"/>
      <c r="F95" s="166"/>
      <c r="G95" s="166"/>
      <c r="H95" s="166"/>
      <c r="I95" s="166"/>
      <c r="J95" s="166"/>
      <c r="K95" s="166"/>
      <c r="L95" s="166"/>
      <c r="M95" s="166"/>
      <c r="N95" s="166"/>
      <c r="O95" s="166"/>
      <c r="P95" s="166"/>
      <c r="Q95" s="166"/>
      <c r="R95" s="166"/>
      <c r="S95" s="166"/>
      <c r="T95" s="166"/>
      <c r="U95" s="166"/>
      <c r="V95" s="166"/>
      <c r="W95" s="166"/>
      <c r="X95" s="166"/>
      <c r="Y95" s="166"/>
      <c r="Z95" s="166"/>
      <c r="AA95" s="166"/>
      <c r="AB95" s="166">
        <f>IF('Courses-Degrees'!$N106=1,1,0)</f>
        <v>0</v>
      </c>
      <c r="AC95" s="166"/>
      <c r="AD95" s="166"/>
    </row>
    <row r="96" spans="2:30" x14ac:dyDescent="0.25">
      <c r="B96" s="36" t="s">
        <v>47</v>
      </c>
      <c r="C96" s="76"/>
      <c r="D96" s="166"/>
      <c r="E96" s="166"/>
      <c r="F96" s="166"/>
      <c r="G96" s="166"/>
      <c r="H96" s="166"/>
      <c r="I96" s="166"/>
      <c r="J96" s="166"/>
      <c r="K96" s="166"/>
      <c r="L96" s="166"/>
      <c r="M96" s="166"/>
      <c r="N96" s="166"/>
      <c r="O96" s="166"/>
      <c r="P96" s="166"/>
      <c r="Q96" s="166"/>
      <c r="R96" s="166"/>
      <c r="S96" s="166"/>
      <c r="T96" s="166"/>
      <c r="U96" s="166"/>
      <c r="V96" s="166"/>
      <c r="W96" s="166"/>
      <c r="X96" s="166"/>
      <c r="Y96" s="166"/>
      <c r="Z96" s="166"/>
      <c r="AA96" s="166"/>
      <c r="AB96" s="166">
        <f>IF('Courses-Degrees'!$N108=1,1,0)</f>
        <v>0</v>
      </c>
      <c r="AC96" s="166"/>
      <c r="AD96" s="166"/>
    </row>
    <row r="97" spans="2:30" x14ac:dyDescent="0.25">
      <c r="B97" s="36" t="s">
        <v>393</v>
      </c>
      <c r="C97" s="76"/>
      <c r="D97" s="166"/>
      <c r="E97" s="166"/>
      <c r="F97" s="166"/>
      <c r="G97" s="166"/>
      <c r="H97" s="166"/>
      <c r="I97" s="166"/>
      <c r="J97" s="166"/>
      <c r="K97" s="166"/>
      <c r="L97" s="166"/>
      <c r="M97" s="166"/>
      <c r="N97" s="166"/>
      <c r="O97" s="166"/>
      <c r="P97" s="166"/>
      <c r="Q97" s="166"/>
      <c r="R97" s="166"/>
      <c r="S97" s="166"/>
      <c r="T97" s="166"/>
      <c r="U97" s="166"/>
      <c r="V97" s="166"/>
      <c r="W97" s="166"/>
      <c r="X97" s="166"/>
      <c r="Y97" s="166"/>
      <c r="Z97" s="166"/>
      <c r="AA97" s="166"/>
      <c r="AB97" s="166">
        <f>IF('Courses-Degrees'!$N109=1,1,0)</f>
        <v>0</v>
      </c>
      <c r="AC97" s="166"/>
      <c r="AD97" s="166"/>
    </row>
    <row r="98" spans="2:30" x14ac:dyDescent="0.25">
      <c r="B98" s="36" t="s">
        <v>48</v>
      </c>
      <c r="C98" s="7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f>IF('Courses-Degrees'!$N110=1,1,0)</f>
        <v>0</v>
      </c>
      <c r="AD98" s="166"/>
    </row>
    <row r="99" spans="2:30" x14ac:dyDescent="0.25">
      <c r="B99" s="36" t="s">
        <v>402</v>
      </c>
      <c r="C99" s="76"/>
      <c r="D99" s="166"/>
      <c r="E99" s="166"/>
      <c r="F99" s="166"/>
      <c r="G99" s="166"/>
      <c r="H99" s="166"/>
      <c r="I99" s="166"/>
      <c r="J99" s="166"/>
      <c r="K99" s="166"/>
      <c r="L99" s="166"/>
      <c r="M99" s="166"/>
      <c r="N99" s="166"/>
      <c r="O99" s="166"/>
      <c r="P99" s="166"/>
      <c r="Q99" s="166"/>
      <c r="R99" s="166"/>
      <c r="S99" s="166"/>
      <c r="T99" s="166"/>
      <c r="U99" s="166"/>
      <c r="V99" s="166"/>
      <c r="W99" s="166"/>
      <c r="X99" s="166"/>
      <c r="Y99" s="166"/>
      <c r="Z99" s="166"/>
      <c r="AA99" s="166"/>
      <c r="AB99" s="166">
        <f>IF('Courses-Degrees'!$N111=1,1,0)</f>
        <v>0</v>
      </c>
      <c r="AC99" s="166"/>
      <c r="AD99" s="166"/>
    </row>
    <row r="100" spans="2:30" x14ac:dyDescent="0.25">
      <c r="B100" s="36" t="s">
        <v>403</v>
      </c>
      <c r="C100" s="76"/>
      <c r="D100" s="166"/>
      <c r="E100" s="166"/>
      <c r="F100" s="166"/>
      <c r="G100" s="166"/>
      <c r="H100" s="166"/>
      <c r="I100" s="166"/>
      <c r="J100" s="166"/>
      <c r="K100" s="166"/>
      <c r="L100" s="166"/>
      <c r="M100" s="166"/>
      <c r="N100" s="166"/>
      <c r="O100" s="166"/>
      <c r="P100" s="166"/>
      <c r="Q100" s="166"/>
      <c r="R100" s="166"/>
      <c r="S100" s="166"/>
      <c r="T100" s="166"/>
      <c r="U100" s="166"/>
      <c r="V100" s="166"/>
      <c r="W100" s="166"/>
      <c r="X100" s="166"/>
      <c r="Y100" s="166"/>
      <c r="Z100" s="166"/>
      <c r="AA100" s="166"/>
      <c r="AB100" s="166">
        <f>IF('Courses-Degrees'!$N112=1,1,0)</f>
        <v>0</v>
      </c>
      <c r="AC100" s="166"/>
      <c r="AD100" s="166"/>
    </row>
    <row r="101" spans="2:30" x14ac:dyDescent="0.25">
      <c r="B101" s="36" t="s">
        <v>49</v>
      </c>
      <c r="C101" s="76"/>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c r="AA101" s="166"/>
      <c r="AB101" s="166"/>
      <c r="AC101" s="166">
        <f>IF('Courses-Degrees'!$N113=1,1,0)</f>
        <v>0</v>
      </c>
      <c r="AD101" s="166"/>
    </row>
    <row r="102" spans="2:30" x14ac:dyDescent="0.25">
      <c r="B102" s="36" t="s">
        <v>50</v>
      </c>
      <c r="C102" s="76"/>
      <c r="D102" s="166"/>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c r="AA102" s="166"/>
      <c r="AB102" s="166"/>
      <c r="AC102" s="166">
        <f>IF('Courses-Degrees'!$N114=1,1,0)</f>
        <v>0</v>
      </c>
      <c r="AD102" s="166"/>
    </row>
    <row r="103" spans="2:30" x14ac:dyDescent="0.25">
      <c r="B103" s="142" t="s">
        <v>373</v>
      </c>
      <c r="C103" s="76"/>
      <c r="D103" s="166"/>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c r="AA103" s="166"/>
      <c r="AB103" s="166">
        <f>IF('Courses-Degrees'!$N115=1,1,0)</f>
        <v>0</v>
      </c>
      <c r="AC103" s="166"/>
      <c r="AD103" s="166"/>
    </row>
    <row r="104" spans="2:30" x14ac:dyDescent="0.25">
      <c r="B104" s="142" t="s">
        <v>374</v>
      </c>
      <c r="C104" s="76"/>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c r="AA104" s="166"/>
      <c r="AB104" s="166">
        <f>IF('Courses-Degrees'!$N116=1,1,0)</f>
        <v>0</v>
      </c>
      <c r="AC104" s="166"/>
      <c r="AD104" s="166"/>
    </row>
    <row r="105" spans="2:30" x14ac:dyDescent="0.25">
      <c r="B105" s="142" t="s">
        <v>375</v>
      </c>
      <c r="C105" s="76"/>
      <c r="D105" s="166"/>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c r="AA105" s="166"/>
      <c r="AB105" s="166">
        <f>IF('Courses-Degrees'!$N117=1,1,0)</f>
        <v>0</v>
      </c>
      <c r="AC105" s="166"/>
      <c r="AD105" s="166"/>
    </row>
    <row r="106" spans="2:30" x14ac:dyDescent="0.25">
      <c r="B106" s="39"/>
    </row>
    <row r="108" spans="2:30" x14ac:dyDescent="0.25">
      <c r="D108" s="261" t="s">
        <v>289</v>
      </c>
      <c r="E108" s="261"/>
      <c r="F108" s="261"/>
      <c r="G108" s="261"/>
      <c r="H108" s="261"/>
      <c r="I108" s="261"/>
      <c r="J108" s="261"/>
      <c r="K108" s="261"/>
      <c r="L108" s="261"/>
      <c r="M108" s="261"/>
      <c r="N108" s="261" t="s">
        <v>290</v>
      </c>
      <c r="O108" s="261"/>
      <c r="P108" s="261"/>
      <c r="Q108" s="261"/>
      <c r="R108" s="261"/>
      <c r="S108" s="261"/>
      <c r="T108" s="261"/>
      <c r="U108" s="261"/>
      <c r="V108" s="30">
        <f>IF(COUNTIF(D3:G3,"not met")&gt;0,0,1)</f>
        <v>0</v>
      </c>
      <c r="W108"/>
    </row>
    <row r="109" spans="2:30" x14ac:dyDescent="0.25">
      <c r="D109" s="261" t="s">
        <v>291</v>
      </c>
      <c r="E109" s="261"/>
      <c r="F109" s="261"/>
      <c r="G109" s="261"/>
      <c r="H109" s="261"/>
      <c r="I109" s="261"/>
      <c r="J109" s="261"/>
      <c r="K109" s="261"/>
      <c r="L109" s="261"/>
      <c r="M109" s="261"/>
      <c r="N109" s="261" t="s">
        <v>292</v>
      </c>
      <c r="O109" s="261"/>
      <c r="P109" s="261"/>
      <c r="Q109" s="261"/>
      <c r="R109" s="261"/>
      <c r="S109" s="261"/>
      <c r="T109" s="261"/>
      <c r="U109" s="261"/>
      <c r="V109" s="30">
        <f>IF(COUNTIF(H3,"not met")&gt;0,0,1)</f>
        <v>0</v>
      </c>
      <c r="W109"/>
    </row>
    <row r="110" spans="2:30" x14ac:dyDescent="0.25">
      <c r="D110" s="261" t="s">
        <v>293</v>
      </c>
      <c r="E110" s="261"/>
      <c r="F110" s="261"/>
      <c r="G110" s="261"/>
      <c r="H110" s="261"/>
      <c r="I110" s="261"/>
      <c r="J110" s="261"/>
      <c r="K110" s="261"/>
      <c r="L110" s="261"/>
      <c r="M110" s="261"/>
      <c r="N110" s="261" t="s">
        <v>294</v>
      </c>
      <c r="O110" s="261"/>
      <c r="P110" s="261"/>
      <c r="Q110" s="261"/>
      <c r="R110" s="261"/>
      <c r="S110" s="261"/>
      <c r="T110" s="261"/>
      <c r="U110" s="261"/>
      <c r="V110" s="30">
        <f>IF(COUNTIF(I3,"not met")&gt;0,0,1)</f>
        <v>0</v>
      </c>
      <c r="W110"/>
    </row>
    <row r="111" spans="2:30" x14ac:dyDescent="0.25">
      <c r="D111" s="261" t="s">
        <v>343</v>
      </c>
      <c r="E111" s="261"/>
      <c r="F111" s="261"/>
      <c r="G111" s="261"/>
      <c r="H111" s="261"/>
      <c r="I111" s="261"/>
      <c r="J111" s="261"/>
      <c r="K111" s="261"/>
      <c r="L111" s="261"/>
      <c r="M111" s="261"/>
      <c r="N111" s="261" t="s">
        <v>342</v>
      </c>
      <c r="O111" s="261"/>
      <c r="P111" s="261"/>
      <c r="Q111" s="261"/>
      <c r="R111" s="261"/>
      <c r="S111" s="261"/>
      <c r="T111" s="261"/>
      <c r="U111" s="261"/>
      <c r="V111" s="30">
        <f>IF(COUNTIF(V3,"not met")&gt;0,0,1)</f>
        <v>0</v>
      </c>
      <c r="W111"/>
    </row>
    <row r="112" spans="2:30" x14ac:dyDescent="0.25">
      <c r="D112" s="261" t="s">
        <v>295</v>
      </c>
      <c r="E112" s="261"/>
      <c r="F112" s="261"/>
      <c r="G112" s="261"/>
      <c r="H112" s="261"/>
      <c r="I112" s="261"/>
      <c r="J112" s="261"/>
      <c r="K112" s="261"/>
      <c r="L112" s="261"/>
      <c r="M112" s="261"/>
      <c r="N112" s="261" t="s">
        <v>296</v>
      </c>
      <c r="O112" s="261"/>
      <c r="P112" s="261"/>
      <c r="Q112" s="261"/>
      <c r="R112" s="261"/>
      <c r="S112" s="261"/>
      <c r="T112" s="261"/>
      <c r="U112" s="261"/>
      <c r="V112" s="30">
        <f>IF(COUNTIF(J3,"not met")&gt;0,0,1)</f>
        <v>0</v>
      </c>
      <c r="W112"/>
    </row>
    <row r="113" spans="4:23" x14ac:dyDescent="0.25">
      <c r="D113" s="261" t="s">
        <v>297</v>
      </c>
      <c r="E113" s="261"/>
      <c r="F113" s="261"/>
      <c r="G113" s="261"/>
      <c r="H113" s="261"/>
      <c r="I113" s="261"/>
      <c r="J113" s="261"/>
      <c r="K113" s="261"/>
      <c r="L113" s="261"/>
      <c r="M113" s="261"/>
      <c r="N113" s="261" t="s">
        <v>298</v>
      </c>
      <c r="O113" s="261"/>
      <c r="P113" s="261"/>
      <c r="Q113" s="261"/>
      <c r="R113" s="261"/>
      <c r="S113" s="261"/>
      <c r="T113" s="261"/>
      <c r="U113" s="261"/>
      <c r="V113" s="30">
        <f>IF(COUNTIF(L3,"not met")&gt;0,0,1)</f>
        <v>0</v>
      </c>
      <c r="W113"/>
    </row>
    <row r="114" spans="4:23" x14ac:dyDescent="0.25">
      <c r="D114" s="261" t="s">
        <v>299</v>
      </c>
      <c r="E114" s="261"/>
      <c r="F114" s="261"/>
      <c r="G114" s="261"/>
      <c r="H114" s="261"/>
      <c r="I114" s="261"/>
      <c r="J114" s="261"/>
      <c r="K114" s="261"/>
      <c r="L114" s="261"/>
      <c r="M114" s="261"/>
      <c r="N114" s="261" t="s">
        <v>300</v>
      </c>
      <c r="O114" s="261"/>
      <c r="P114" s="261"/>
      <c r="Q114" s="261"/>
      <c r="R114" s="261"/>
      <c r="S114" s="261"/>
      <c r="T114" s="261"/>
      <c r="U114" s="261"/>
      <c r="V114" s="30">
        <f>IF(COUNTIF(AD3,"MET")&lt;1,0,1)</f>
        <v>0</v>
      </c>
      <c r="W114"/>
    </row>
    <row r="115" spans="4:23" x14ac:dyDescent="0.25">
      <c r="D115" s="261" t="s">
        <v>236</v>
      </c>
      <c r="E115" s="261"/>
      <c r="F115" s="261"/>
      <c r="G115" s="261"/>
      <c r="H115" s="261"/>
      <c r="I115" s="261"/>
      <c r="J115" s="261"/>
      <c r="K115" s="261"/>
      <c r="L115" s="261"/>
      <c r="M115" s="261"/>
      <c r="N115" s="261" t="s">
        <v>237</v>
      </c>
      <c r="O115" s="261"/>
      <c r="P115" s="261"/>
      <c r="Q115" s="261"/>
      <c r="R115" s="261"/>
      <c r="S115" s="261"/>
      <c r="T115" s="261"/>
      <c r="U115" s="261"/>
      <c r="V115" s="30">
        <f>IF(COUNTIF(M3:U3,"MET")&lt;2,0,1)</f>
        <v>0</v>
      </c>
    </row>
    <row r="116" spans="4:23" x14ac:dyDescent="0.25">
      <c r="D116" s="261" t="s">
        <v>240</v>
      </c>
      <c r="E116" s="261"/>
      <c r="F116" s="261"/>
      <c r="G116" s="261"/>
      <c r="H116" s="261"/>
      <c r="I116" s="261"/>
      <c r="J116" s="261"/>
      <c r="K116" s="261"/>
      <c r="L116" s="261"/>
      <c r="M116" s="261"/>
      <c r="N116" s="261" t="s">
        <v>241</v>
      </c>
      <c r="O116" s="261"/>
      <c r="P116" s="261"/>
      <c r="Q116" s="261"/>
      <c r="R116" s="261"/>
      <c r="S116" s="261"/>
      <c r="T116" s="261"/>
      <c r="U116" s="261"/>
      <c r="V116" s="30">
        <f>IF(COUNTIF(W3:AC3,"MET")&lt;1,0,1)</f>
        <v>0</v>
      </c>
      <c r="W116"/>
    </row>
    <row r="117" spans="4:23" x14ac:dyDescent="0.25">
      <c r="D117"/>
      <c r="E117"/>
      <c r="F117"/>
      <c r="G117"/>
      <c r="H117"/>
      <c r="I117"/>
      <c r="J117"/>
      <c r="K117"/>
      <c r="L117"/>
      <c r="M117"/>
      <c r="N117"/>
      <c r="O117"/>
      <c r="P117"/>
      <c r="Q117"/>
      <c r="V117" s="30">
        <f>COUNTIF(V108:V116,0)</f>
        <v>9</v>
      </c>
    </row>
    <row r="118" spans="4:23" x14ac:dyDescent="0.25">
      <c r="D118"/>
      <c r="E118"/>
      <c r="F118"/>
      <c r="G118"/>
      <c r="H118"/>
      <c r="I118"/>
      <c r="J118"/>
      <c r="K118"/>
      <c r="L118"/>
      <c r="M118"/>
      <c r="N118"/>
      <c r="O118"/>
      <c r="P118"/>
      <c r="Q118"/>
    </row>
    <row r="119" spans="4:23" x14ac:dyDescent="0.25">
      <c r="D119"/>
      <c r="E119"/>
      <c r="F119"/>
      <c r="G119"/>
      <c r="H119"/>
      <c r="I119"/>
      <c r="J119"/>
      <c r="K119"/>
      <c r="L119"/>
      <c r="M119"/>
      <c r="N119"/>
      <c r="O119"/>
      <c r="P119"/>
      <c r="Q119"/>
    </row>
    <row r="120" spans="4:23" x14ac:dyDescent="0.25">
      <c r="D120"/>
      <c r="E120"/>
      <c r="F120"/>
      <c r="G120"/>
      <c r="H120"/>
      <c r="I120"/>
      <c r="J120"/>
      <c r="K120"/>
      <c r="L120"/>
      <c r="M120"/>
      <c r="N120"/>
      <c r="O120"/>
      <c r="P120"/>
      <c r="Q120"/>
    </row>
    <row r="121" spans="4:23" x14ac:dyDescent="0.25">
      <c r="D121"/>
      <c r="E121"/>
      <c r="F121"/>
      <c r="G121"/>
      <c r="H121"/>
      <c r="I121"/>
      <c r="J121"/>
      <c r="K121"/>
      <c r="L121"/>
      <c r="M121"/>
      <c r="N121"/>
      <c r="O121"/>
      <c r="P121"/>
      <c r="Q121"/>
    </row>
    <row r="198" spans="3:3" x14ac:dyDescent="0.25">
      <c r="C198" s="62"/>
    </row>
    <row r="199" spans="3:3" x14ac:dyDescent="0.25">
      <c r="C199" s="62"/>
    </row>
    <row r="287" spans="3:3" x14ac:dyDescent="0.25">
      <c r="C287" s="62"/>
    </row>
    <row r="288" spans="3:3" x14ac:dyDescent="0.25">
      <c r="C288" s="62"/>
    </row>
    <row r="376" spans="3:3" x14ac:dyDescent="0.25">
      <c r="C376" s="62"/>
    </row>
    <row r="377" spans="3:3" x14ac:dyDescent="0.25">
      <c r="C377" s="62"/>
    </row>
    <row r="465" spans="3:3" x14ac:dyDescent="0.25">
      <c r="C465" s="62"/>
    </row>
    <row r="466" spans="3:3" x14ac:dyDescent="0.25">
      <c r="C466" s="62"/>
    </row>
    <row r="554" spans="3:3" x14ac:dyDescent="0.25">
      <c r="C554" s="62"/>
    </row>
    <row r="555" spans="3:3" x14ac:dyDescent="0.25">
      <c r="C555" s="62"/>
    </row>
    <row r="643" spans="3:3" x14ac:dyDescent="0.25">
      <c r="C643" s="62"/>
    </row>
    <row r="644" spans="3:3" x14ac:dyDescent="0.25">
      <c r="C644" s="62"/>
    </row>
    <row r="732" spans="3:3" x14ac:dyDescent="0.25">
      <c r="C732" s="62"/>
    </row>
    <row r="733" spans="3:3" x14ac:dyDescent="0.25">
      <c r="C733" s="62"/>
    </row>
    <row r="821" spans="3:3" x14ac:dyDescent="0.25">
      <c r="C821" s="62"/>
    </row>
    <row r="822" spans="3:3" x14ac:dyDescent="0.25">
      <c r="C822" s="62"/>
    </row>
    <row r="910" spans="3:3" x14ac:dyDescent="0.25">
      <c r="C910" s="62"/>
    </row>
    <row r="911" spans="3:3" x14ac:dyDescent="0.25">
      <c r="C911" s="62"/>
    </row>
    <row r="999" spans="3:3" x14ac:dyDescent="0.25">
      <c r="C999" s="62"/>
    </row>
    <row r="1000" spans="3:3" x14ac:dyDescent="0.25">
      <c r="C1000" s="62"/>
    </row>
    <row r="1088" spans="3:3" x14ac:dyDescent="0.25">
      <c r="C1088" s="62"/>
    </row>
    <row r="1089" spans="3:3" x14ac:dyDescent="0.25">
      <c r="C1089" s="62"/>
    </row>
    <row r="1177" spans="3:3" x14ac:dyDescent="0.25">
      <c r="C1177" s="62"/>
    </row>
    <row r="1178" spans="3:3" x14ac:dyDescent="0.25">
      <c r="C1178" s="62"/>
    </row>
    <row r="1266" spans="3:3" x14ac:dyDescent="0.25">
      <c r="C1266" s="62"/>
    </row>
    <row r="1267" spans="3:3" x14ac:dyDescent="0.25">
      <c r="C1267" s="62"/>
    </row>
    <row r="1355" spans="3:3" x14ac:dyDescent="0.25">
      <c r="C1355" s="62"/>
    </row>
    <row r="1356" spans="3:3" x14ac:dyDescent="0.25">
      <c r="C1356" s="62"/>
    </row>
    <row r="1444" spans="3:3" x14ac:dyDescent="0.25">
      <c r="C1444" s="62"/>
    </row>
    <row r="1445" spans="3:3" x14ac:dyDescent="0.25">
      <c r="C1445" s="62"/>
    </row>
    <row r="1533" spans="3:3" x14ac:dyDescent="0.25">
      <c r="C1533" s="62"/>
    </row>
    <row r="1534" spans="3:3" x14ac:dyDescent="0.25">
      <c r="C1534" s="62"/>
    </row>
    <row r="1622" spans="3:3" x14ac:dyDescent="0.25">
      <c r="C1622" s="62"/>
    </row>
    <row r="1623" spans="3:3" x14ac:dyDescent="0.25">
      <c r="C1623" s="62"/>
    </row>
    <row r="1711" spans="3:3" x14ac:dyDescent="0.25">
      <c r="C1711" s="62"/>
    </row>
    <row r="1712" spans="3:3" x14ac:dyDescent="0.25">
      <c r="C1712" s="62"/>
    </row>
    <row r="1800" spans="3:3" x14ac:dyDescent="0.25">
      <c r="C1800" s="62"/>
    </row>
    <row r="1801" spans="3:3" x14ac:dyDescent="0.25">
      <c r="C1801" s="62"/>
    </row>
    <row r="1889" spans="3:3" x14ac:dyDescent="0.25">
      <c r="C1889" s="62"/>
    </row>
    <row r="1890" spans="3:3" x14ac:dyDescent="0.25">
      <c r="C1890" s="62"/>
    </row>
    <row r="1978" spans="3:3" x14ac:dyDescent="0.25">
      <c r="C1978" s="62"/>
    </row>
    <row r="1979" spans="3:3" x14ac:dyDescent="0.25">
      <c r="C1979" s="62"/>
    </row>
    <row r="2067" spans="3:3" x14ac:dyDescent="0.25">
      <c r="C2067" s="62"/>
    </row>
    <row r="2068" spans="3:3" x14ac:dyDescent="0.25">
      <c r="C2068" s="62"/>
    </row>
    <row r="2156" spans="3:3" x14ac:dyDescent="0.25">
      <c r="C2156" s="62"/>
    </row>
    <row r="2157" spans="3:3" x14ac:dyDescent="0.25">
      <c r="C2157" s="62"/>
    </row>
    <row r="2245" spans="3:3" x14ac:dyDescent="0.25">
      <c r="C2245" s="62"/>
    </row>
    <row r="2246" spans="3:3" x14ac:dyDescent="0.25">
      <c r="C2246" s="62"/>
    </row>
    <row r="2334" spans="3:3" x14ac:dyDescent="0.25">
      <c r="C2334" s="62"/>
    </row>
    <row r="2335" spans="3:3" x14ac:dyDescent="0.25">
      <c r="C2335" s="62"/>
    </row>
    <row r="2423" spans="3:3" x14ac:dyDescent="0.25">
      <c r="C2423" s="62"/>
    </row>
    <row r="2424" spans="3:3" x14ac:dyDescent="0.25">
      <c r="C2424" s="62"/>
    </row>
    <row r="2512" spans="3:3" x14ac:dyDescent="0.25">
      <c r="C2512" s="62"/>
    </row>
    <row r="2513" spans="3:3" x14ac:dyDescent="0.25">
      <c r="C2513" s="62"/>
    </row>
    <row r="2601" spans="3:3" x14ac:dyDescent="0.25">
      <c r="C2601" s="62"/>
    </row>
    <row r="2602" spans="3:3" x14ac:dyDescent="0.25">
      <c r="C2602" s="62"/>
    </row>
    <row r="2690" spans="3:3" x14ac:dyDescent="0.25">
      <c r="C2690" s="62"/>
    </row>
    <row r="2691" spans="3:3" x14ac:dyDescent="0.25">
      <c r="C2691" s="62"/>
    </row>
    <row r="2779" spans="3:3" x14ac:dyDescent="0.25">
      <c r="C2779" s="62"/>
    </row>
    <row r="2780" spans="3:3" x14ac:dyDescent="0.25">
      <c r="C2780" s="62"/>
    </row>
    <row r="2868" spans="3:3" x14ac:dyDescent="0.25">
      <c r="C2868" s="62"/>
    </row>
    <row r="2869" spans="3:3" x14ac:dyDescent="0.25">
      <c r="C2869" s="62"/>
    </row>
    <row r="2957" spans="3:3" x14ac:dyDescent="0.25">
      <c r="C2957" s="62"/>
    </row>
    <row r="2958" spans="3:3" x14ac:dyDescent="0.25">
      <c r="C2958" s="62"/>
    </row>
    <row r="3046" spans="3:3" x14ac:dyDescent="0.25">
      <c r="C3046" s="62"/>
    </row>
    <row r="3047" spans="3:3" x14ac:dyDescent="0.25">
      <c r="C3047" s="62"/>
    </row>
    <row r="3135" spans="3:3" x14ac:dyDescent="0.25">
      <c r="C3135" s="62"/>
    </row>
    <row r="3136" spans="3:3" x14ac:dyDescent="0.25">
      <c r="C3136" s="62"/>
    </row>
    <row r="3224" spans="3:3" x14ac:dyDescent="0.25">
      <c r="C3224" s="62"/>
    </row>
    <row r="3225" spans="3:3" x14ac:dyDescent="0.25">
      <c r="C3225" s="62"/>
    </row>
    <row r="3313" spans="3:3" x14ac:dyDescent="0.25">
      <c r="C3313" s="62"/>
    </row>
    <row r="3314" spans="3:3" x14ac:dyDescent="0.25">
      <c r="C3314" s="62"/>
    </row>
    <row r="3402" spans="3:3" x14ac:dyDescent="0.25">
      <c r="C3402" s="62"/>
    </row>
    <row r="3403" spans="3:3" x14ac:dyDescent="0.25">
      <c r="C3403" s="62"/>
    </row>
    <row r="3491" spans="3:3" x14ac:dyDescent="0.25">
      <c r="C3491" s="62"/>
    </row>
    <row r="3492" spans="3:3" x14ac:dyDescent="0.25">
      <c r="C3492" s="62"/>
    </row>
    <row r="3580" spans="3:3" x14ac:dyDescent="0.25">
      <c r="C3580" s="62"/>
    </row>
    <row r="3581" spans="3:3" x14ac:dyDescent="0.25">
      <c r="C3581" s="62"/>
    </row>
    <row r="3669" spans="3:3" x14ac:dyDescent="0.25">
      <c r="C3669" s="62"/>
    </row>
    <row r="3670" spans="3:3" x14ac:dyDescent="0.25">
      <c r="C3670" s="62"/>
    </row>
    <row r="3758" spans="3:3" x14ac:dyDescent="0.25">
      <c r="C3758" s="62"/>
    </row>
    <row r="3759" spans="3:3" x14ac:dyDescent="0.25">
      <c r="C3759" s="62"/>
    </row>
    <row r="3847" spans="3:3" x14ac:dyDescent="0.25">
      <c r="C3847" s="62"/>
    </row>
    <row r="3848" spans="3:3" x14ac:dyDescent="0.25">
      <c r="C3848" s="62"/>
    </row>
    <row r="3936" spans="3:3" x14ac:dyDescent="0.25">
      <c r="C3936" s="62"/>
    </row>
    <row r="3937" spans="3:3" x14ac:dyDescent="0.25">
      <c r="C3937" s="62"/>
    </row>
    <row r="4025" spans="3:3" x14ac:dyDescent="0.25">
      <c r="C4025" s="62"/>
    </row>
    <row r="4026" spans="3:3" x14ac:dyDescent="0.25">
      <c r="C4026" s="62"/>
    </row>
    <row r="4114" spans="3:3" x14ac:dyDescent="0.25">
      <c r="C4114" s="62"/>
    </row>
    <row r="4115" spans="3:3" x14ac:dyDescent="0.25">
      <c r="C4115" s="62"/>
    </row>
    <row r="4203" spans="3:3" x14ac:dyDescent="0.25">
      <c r="C4203" s="62"/>
    </row>
    <row r="4204" spans="3:3" x14ac:dyDescent="0.25">
      <c r="C4204" s="62"/>
    </row>
    <row r="4292" spans="3:3" x14ac:dyDescent="0.25">
      <c r="C4292" s="62"/>
    </row>
    <row r="4293" spans="3:3" x14ac:dyDescent="0.25">
      <c r="C4293" s="62"/>
    </row>
    <row r="4381" spans="3:3" x14ac:dyDescent="0.25">
      <c r="C4381" s="62"/>
    </row>
    <row r="4382" spans="3:3" x14ac:dyDescent="0.25">
      <c r="C4382" s="62"/>
    </row>
    <row r="4470" spans="3:3" x14ac:dyDescent="0.25">
      <c r="C4470" s="62"/>
    </row>
    <row r="4471" spans="3:3" x14ac:dyDescent="0.25">
      <c r="C4471" s="62"/>
    </row>
    <row r="4559" spans="3:3" x14ac:dyDescent="0.25">
      <c r="C4559" s="62"/>
    </row>
    <row r="4560" spans="3:3" x14ac:dyDescent="0.25">
      <c r="C4560" s="62"/>
    </row>
    <row r="4648" spans="3:3" x14ac:dyDescent="0.25">
      <c r="C4648" s="62"/>
    </row>
    <row r="4649" spans="3:3" x14ac:dyDescent="0.25">
      <c r="C4649" s="62"/>
    </row>
    <row r="4737" spans="3:3" x14ac:dyDescent="0.25">
      <c r="C4737" s="62"/>
    </row>
    <row r="4738" spans="3:3" x14ac:dyDescent="0.25">
      <c r="C4738" s="62"/>
    </row>
    <row r="4826" spans="3:3" x14ac:dyDescent="0.25">
      <c r="C4826" s="62"/>
    </row>
    <row r="4827" spans="3:3" x14ac:dyDescent="0.25">
      <c r="C4827" s="62"/>
    </row>
    <row r="4915" spans="3:3" x14ac:dyDescent="0.25">
      <c r="C4915" s="62"/>
    </row>
    <row r="4916" spans="3:3" x14ac:dyDescent="0.25">
      <c r="C4916" s="62"/>
    </row>
    <row r="5004" spans="3:3" x14ac:dyDescent="0.25">
      <c r="C5004" s="62"/>
    </row>
    <row r="5005" spans="3:3" x14ac:dyDescent="0.25">
      <c r="C5005" s="62"/>
    </row>
    <row r="5093" spans="3:3" x14ac:dyDescent="0.25">
      <c r="C5093" s="62"/>
    </row>
    <row r="5094" spans="3:3" x14ac:dyDescent="0.25">
      <c r="C5094" s="62"/>
    </row>
    <row r="5182" spans="3:3" x14ac:dyDescent="0.25">
      <c r="C5182" s="62"/>
    </row>
    <row r="5183" spans="3:3" x14ac:dyDescent="0.25">
      <c r="C5183" s="62"/>
    </row>
    <row r="5271" spans="3:3" x14ac:dyDescent="0.25">
      <c r="C5271" s="62"/>
    </row>
    <row r="5272" spans="3:3" x14ac:dyDescent="0.25">
      <c r="C5272" s="62"/>
    </row>
    <row r="5360" spans="3:3" x14ac:dyDescent="0.25">
      <c r="C5360" s="62"/>
    </row>
    <row r="5361" spans="3:3" x14ac:dyDescent="0.25">
      <c r="C5361" s="62"/>
    </row>
    <row r="5449" spans="3:3" x14ac:dyDescent="0.25">
      <c r="C5449" s="62"/>
    </row>
    <row r="5450" spans="3:3" x14ac:dyDescent="0.25">
      <c r="C5450" s="62"/>
    </row>
    <row r="5538" spans="3:3" x14ac:dyDescent="0.25">
      <c r="C5538" s="62"/>
    </row>
    <row r="5539" spans="3:3" x14ac:dyDescent="0.25">
      <c r="C5539" s="62"/>
    </row>
    <row r="5627" spans="3:3" x14ac:dyDescent="0.25">
      <c r="C5627" s="62"/>
    </row>
    <row r="5628" spans="3:3" x14ac:dyDescent="0.25">
      <c r="C5628" s="62"/>
    </row>
    <row r="5716" spans="3:3" x14ac:dyDescent="0.25">
      <c r="C5716" s="62"/>
    </row>
    <row r="5717" spans="3:3" x14ac:dyDescent="0.25">
      <c r="C5717" s="62"/>
    </row>
    <row r="5805" spans="3:3" x14ac:dyDescent="0.25">
      <c r="C5805" s="62"/>
    </row>
    <row r="5806" spans="3:3" x14ac:dyDescent="0.25">
      <c r="C5806" s="62"/>
    </row>
    <row r="5894" spans="3:3" x14ac:dyDescent="0.25">
      <c r="C5894" s="62"/>
    </row>
    <row r="5895" spans="3:3" x14ac:dyDescent="0.25">
      <c r="C5895" s="62"/>
    </row>
    <row r="5983" spans="3:3" x14ac:dyDescent="0.25">
      <c r="C5983" s="62"/>
    </row>
    <row r="5984" spans="3:3" x14ac:dyDescent="0.25">
      <c r="C5984" s="62"/>
    </row>
    <row r="6072" spans="3:3" x14ac:dyDescent="0.25">
      <c r="C6072" s="62"/>
    </row>
    <row r="6073" spans="3:3" x14ac:dyDescent="0.25">
      <c r="C6073" s="62"/>
    </row>
    <row r="6161" spans="3:3" x14ac:dyDescent="0.25">
      <c r="C6161" s="62"/>
    </row>
    <row r="6162" spans="3:3" x14ac:dyDescent="0.25">
      <c r="C6162" s="62"/>
    </row>
    <row r="6250" spans="3:3" x14ac:dyDescent="0.25">
      <c r="C6250" s="62"/>
    </row>
    <row r="6251" spans="3:3" x14ac:dyDescent="0.25">
      <c r="C6251" s="62"/>
    </row>
    <row r="6339" spans="3:3" x14ac:dyDescent="0.25">
      <c r="C6339" s="62"/>
    </row>
    <row r="6340" spans="3:3" x14ac:dyDescent="0.25">
      <c r="C6340" s="62"/>
    </row>
    <row r="6428" spans="3:3" x14ac:dyDescent="0.25">
      <c r="C6428" s="62"/>
    </row>
    <row r="6429" spans="3:3" x14ac:dyDescent="0.25">
      <c r="C6429" s="62"/>
    </row>
    <row r="6517" spans="3:3" x14ac:dyDescent="0.25">
      <c r="C6517" s="62"/>
    </row>
    <row r="6518" spans="3:3" x14ac:dyDescent="0.25">
      <c r="C6518" s="62"/>
    </row>
    <row r="6606" spans="3:3" x14ac:dyDescent="0.25">
      <c r="C6606" s="62"/>
    </row>
    <row r="6607" spans="3:3" x14ac:dyDescent="0.25">
      <c r="C6607" s="62"/>
    </row>
    <row r="6695" spans="3:3" x14ac:dyDescent="0.25">
      <c r="C6695" s="62"/>
    </row>
    <row r="6696" spans="3:3" x14ac:dyDescent="0.25">
      <c r="C6696" s="62"/>
    </row>
    <row r="6784" spans="3:3" x14ac:dyDescent="0.25">
      <c r="C6784" s="62"/>
    </row>
    <row r="6785" spans="3:3" x14ac:dyDescent="0.25">
      <c r="C6785" s="62"/>
    </row>
    <row r="6873" spans="3:3" x14ac:dyDescent="0.25">
      <c r="C6873" s="62"/>
    </row>
    <row r="6874" spans="3:3" x14ac:dyDescent="0.25">
      <c r="C6874" s="62"/>
    </row>
    <row r="6962" spans="3:3" x14ac:dyDescent="0.25">
      <c r="C6962" s="62"/>
    </row>
    <row r="6963" spans="3:3" x14ac:dyDescent="0.25">
      <c r="C6963" s="62"/>
    </row>
    <row r="7051" spans="3:3" x14ac:dyDescent="0.25">
      <c r="C7051" s="62"/>
    </row>
    <row r="7052" spans="3:3" x14ac:dyDescent="0.25">
      <c r="C7052" s="62"/>
    </row>
    <row r="7140" spans="3:3" x14ac:dyDescent="0.25">
      <c r="C7140" s="62"/>
    </row>
    <row r="7141" spans="3:3" x14ac:dyDescent="0.25">
      <c r="C7141" s="62"/>
    </row>
    <row r="7229" spans="3:3" x14ac:dyDescent="0.25">
      <c r="C7229" s="62"/>
    </row>
    <row r="7230" spans="3:3" x14ac:dyDescent="0.25">
      <c r="C7230" s="62"/>
    </row>
    <row r="7318" spans="3:3" x14ac:dyDescent="0.25">
      <c r="C7318" s="62"/>
    </row>
    <row r="7319" spans="3:3" x14ac:dyDescent="0.25">
      <c r="C7319" s="62"/>
    </row>
    <row r="7407" spans="3:3" x14ac:dyDescent="0.25">
      <c r="C7407" s="62"/>
    </row>
    <row r="7408" spans="3:3" x14ac:dyDescent="0.25">
      <c r="C7408" s="62"/>
    </row>
    <row r="7496" spans="3:3" x14ac:dyDescent="0.25">
      <c r="C7496" s="62"/>
    </row>
    <row r="7497" spans="3:3" x14ac:dyDescent="0.25">
      <c r="C7497" s="62"/>
    </row>
    <row r="7585" spans="3:3" x14ac:dyDescent="0.25">
      <c r="C7585" s="62"/>
    </row>
    <row r="7586" spans="3:3" x14ac:dyDescent="0.25">
      <c r="C7586" s="62"/>
    </row>
    <row r="7674" spans="3:3" x14ac:dyDescent="0.25">
      <c r="C7674" s="62"/>
    </row>
    <row r="7675" spans="3:3" x14ac:dyDescent="0.25">
      <c r="C7675" s="62"/>
    </row>
    <row r="7763" spans="3:3" x14ac:dyDescent="0.25">
      <c r="C7763" s="62"/>
    </row>
    <row r="7764" spans="3:3" x14ac:dyDescent="0.25">
      <c r="C7764" s="62"/>
    </row>
    <row r="7852" spans="3:3" x14ac:dyDescent="0.25">
      <c r="C7852" s="62"/>
    </row>
    <row r="7853" spans="3:3" x14ac:dyDescent="0.25">
      <c r="C7853" s="62"/>
    </row>
    <row r="7941" spans="3:3" x14ac:dyDescent="0.25">
      <c r="C7941" s="62"/>
    </row>
    <row r="7942" spans="3:3" x14ac:dyDescent="0.25">
      <c r="C7942" s="62"/>
    </row>
    <row r="8030" spans="3:3" x14ac:dyDescent="0.25">
      <c r="C8030" s="62"/>
    </row>
    <row r="8031" spans="3:3" x14ac:dyDescent="0.25">
      <c r="C8031" s="62"/>
    </row>
    <row r="8119" spans="3:3" x14ac:dyDescent="0.25">
      <c r="C8119" s="62"/>
    </row>
    <row r="8120" spans="3:3" x14ac:dyDescent="0.25">
      <c r="C8120" s="62"/>
    </row>
    <row r="8208" spans="3:3" x14ac:dyDescent="0.25">
      <c r="C8208" s="62"/>
    </row>
    <row r="8209" spans="3:3" x14ac:dyDescent="0.25">
      <c r="C8209" s="62"/>
    </row>
    <row r="8297" spans="3:3" x14ac:dyDescent="0.25">
      <c r="C8297" s="62"/>
    </row>
    <row r="8298" spans="3:3" x14ac:dyDescent="0.25">
      <c r="C8298" s="62"/>
    </row>
    <row r="8386" spans="3:3" x14ac:dyDescent="0.25">
      <c r="C8386" s="62"/>
    </row>
    <row r="8387" spans="3:3" x14ac:dyDescent="0.25">
      <c r="C8387" s="62"/>
    </row>
    <row r="8475" spans="3:3" x14ac:dyDescent="0.25">
      <c r="C8475" s="62"/>
    </row>
    <row r="8476" spans="3:3" x14ac:dyDescent="0.25">
      <c r="C8476" s="62"/>
    </row>
    <row r="8564" spans="3:3" x14ac:dyDescent="0.25">
      <c r="C8564" s="62"/>
    </row>
    <row r="8565" spans="3:3" x14ac:dyDescent="0.25">
      <c r="C8565" s="62"/>
    </row>
    <row r="8653" spans="3:3" x14ac:dyDescent="0.25">
      <c r="C8653" s="62"/>
    </row>
    <row r="8654" spans="3:3" x14ac:dyDescent="0.25">
      <c r="C8654" s="62"/>
    </row>
    <row r="8742" spans="3:3" x14ac:dyDescent="0.25">
      <c r="C8742" s="62"/>
    </row>
    <row r="8743" spans="3:3" x14ac:dyDescent="0.25">
      <c r="C8743" s="62"/>
    </row>
    <row r="8831" spans="3:3" x14ac:dyDescent="0.25">
      <c r="C8831" s="62"/>
    </row>
    <row r="8832" spans="3:3" x14ac:dyDescent="0.25">
      <c r="C8832" s="62"/>
    </row>
    <row r="8920" spans="3:3" x14ac:dyDescent="0.25">
      <c r="C8920" s="62"/>
    </row>
    <row r="8921" spans="3:3" x14ac:dyDescent="0.25">
      <c r="C8921" s="62"/>
    </row>
    <row r="9009" spans="3:3" x14ac:dyDescent="0.25">
      <c r="C9009" s="62"/>
    </row>
    <row r="9010" spans="3:3" x14ac:dyDescent="0.25">
      <c r="C9010" s="62"/>
    </row>
    <row r="9098" spans="3:3" x14ac:dyDescent="0.25">
      <c r="C9098" s="62"/>
    </row>
    <row r="9099" spans="3:3" x14ac:dyDescent="0.25">
      <c r="C9099" s="62"/>
    </row>
    <row r="9187" spans="3:3" x14ac:dyDescent="0.25">
      <c r="C9187" s="62"/>
    </row>
    <row r="9188" spans="3:3" x14ac:dyDescent="0.25">
      <c r="C9188" s="62"/>
    </row>
    <row r="9276" spans="3:3" x14ac:dyDescent="0.25">
      <c r="C9276" s="62"/>
    </row>
    <row r="9277" spans="3:3" x14ac:dyDescent="0.25">
      <c r="C9277" s="62"/>
    </row>
    <row r="9365" spans="3:3" x14ac:dyDescent="0.25">
      <c r="C9365" s="62"/>
    </row>
    <row r="9366" spans="3:3" x14ac:dyDescent="0.25">
      <c r="C9366" s="62"/>
    </row>
    <row r="9454" spans="3:3" x14ac:dyDescent="0.25">
      <c r="C9454" s="62"/>
    </row>
    <row r="9455" spans="3:3" x14ac:dyDescent="0.25">
      <c r="C9455" s="62"/>
    </row>
    <row r="9543" spans="3:3" x14ac:dyDescent="0.25">
      <c r="C9543" s="62"/>
    </row>
    <row r="9544" spans="3:3" x14ac:dyDescent="0.25">
      <c r="C9544" s="62"/>
    </row>
    <row r="9632" spans="3:3" x14ac:dyDescent="0.25">
      <c r="C9632" s="62"/>
    </row>
    <row r="9633" spans="3:3" x14ac:dyDescent="0.25">
      <c r="C9633" s="62"/>
    </row>
    <row r="9721" spans="3:3" x14ac:dyDescent="0.25">
      <c r="C9721" s="62"/>
    </row>
    <row r="9722" spans="3:3" x14ac:dyDescent="0.25">
      <c r="C9722" s="62"/>
    </row>
    <row r="9810" spans="3:3" x14ac:dyDescent="0.25">
      <c r="C9810" s="62"/>
    </row>
    <row r="9811" spans="3:3" x14ac:dyDescent="0.25">
      <c r="C9811" s="62"/>
    </row>
    <row r="9899" spans="3:3" x14ac:dyDescent="0.25">
      <c r="C9899" s="62"/>
    </row>
    <row r="9900" spans="3:3" x14ac:dyDescent="0.25">
      <c r="C9900" s="62"/>
    </row>
    <row r="9988" spans="3:3" x14ac:dyDescent="0.25">
      <c r="C9988" s="62"/>
    </row>
    <row r="9989" spans="3:3" x14ac:dyDescent="0.25">
      <c r="C9989" s="62"/>
    </row>
    <row r="10077" spans="3:3" x14ac:dyDescent="0.25">
      <c r="C10077" s="62"/>
    </row>
    <row r="10078" spans="3:3" x14ac:dyDescent="0.25">
      <c r="C10078" s="62"/>
    </row>
    <row r="10166" spans="3:3" x14ac:dyDescent="0.25">
      <c r="C10166" s="62"/>
    </row>
    <row r="10167" spans="3:3" x14ac:dyDescent="0.25">
      <c r="C10167" s="62"/>
    </row>
    <row r="10255" spans="3:3" x14ac:dyDescent="0.25">
      <c r="C10255" s="62"/>
    </row>
    <row r="10256" spans="3:3" x14ac:dyDescent="0.25">
      <c r="C10256" s="62"/>
    </row>
    <row r="10344" spans="3:3" x14ac:dyDescent="0.25">
      <c r="C10344" s="62"/>
    </row>
    <row r="10345" spans="3:3" x14ac:dyDescent="0.25">
      <c r="C10345" s="62"/>
    </row>
    <row r="10433" spans="3:3" x14ac:dyDescent="0.25">
      <c r="C10433" s="62"/>
    </row>
    <row r="10434" spans="3:3" x14ac:dyDescent="0.25">
      <c r="C10434" s="62"/>
    </row>
    <row r="10522" spans="3:3" x14ac:dyDescent="0.25">
      <c r="C10522" s="62"/>
    </row>
    <row r="10523" spans="3:3" x14ac:dyDescent="0.25">
      <c r="C10523" s="62"/>
    </row>
    <row r="10611" spans="3:3" x14ac:dyDescent="0.25">
      <c r="C10611" s="62"/>
    </row>
    <row r="10612" spans="3:3" x14ac:dyDescent="0.25">
      <c r="C10612" s="62"/>
    </row>
    <row r="10700" spans="3:3" x14ac:dyDescent="0.25">
      <c r="C10700" s="62"/>
    </row>
    <row r="10701" spans="3:3" x14ac:dyDescent="0.25">
      <c r="C10701" s="62"/>
    </row>
    <row r="10789" spans="3:3" x14ac:dyDescent="0.25">
      <c r="C10789" s="62"/>
    </row>
    <row r="10790" spans="3:3" x14ac:dyDescent="0.25">
      <c r="C10790" s="62"/>
    </row>
    <row r="10878" spans="3:3" x14ac:dyDescent="0.25">
      <c r="C10878" s="62"/>
    </row>
    <row r="10879" spans="3:3" x14ac:dyDescent="0.25">
      <c r="C10879" s="62"/>
    </row>
    <row r="10967" spans="3:3" x14ac:dyDescent="0.25">
      <c r="C10967" s="62"/>
    </row>
    <row r="10968" spans="3:3" x14ac:dyDescent="0.25">
      <c r="C10968" s="62"/>
    </row>
    <row r="11056" spans="3:3" x14ac:dyDescent="0.25">
      <c r="C11056" s="62"/>
    </row>
    <row r="11057" spans="3:3" x14ac:dyDescent="0.25">
      <c r="C11057" s="62"/>
    </row>
    <row r="11145" spans="3:3" x14ac:dyDescent="0.25">
      <c r="C11145" s="62"/>
    </row>
    <row r="11146" spans="3:3" x14ac:dyDescent="0.25">
      <c r="C11146" s="62"/>
    </row>
    <row r="11234" spans="3:3" x14ac:dyDescent="0.25">
      <c r="C11234" s="62"/>
    </row>
    <row r="11235" spans="3:3" x14ac:dyDescent="0.25">
      <c r="C11235" s="62"/>
    </row>
    <row r="11323" spans="3:3" x14ac:dyDescent="0.25">
      <c r="C11323" s="62"/>
    </row>
    <row r="11324" spans="3:3" x14ac:dyDescent="0.25">
      <c r="C11324" s="62"/>
    </row>
    <row r="11412" spans="3:3" x14ac:dyDescent="0.25">
      <c r="C11412" s="62"/>
    </row>
    <row r="11413" spans="3:3" x14ac:dyDescent="0.25">
      <c r="C11413" s="62"/>
    </row>
    <row r="11501" spans="3:3" x14ac:dyDescent="0.25">
      <c r="C11501" s="62"/>
    </row>
    <row r="11502" spans="3:3" x14ac:dyDescent="0.25">
      <c r="C11502" s="62"/>
    </row>
    <row r="11590" spans="3:3" x14ac:dyDescent="0.25">
      <c r="C11590" s="62"/>
    </row>
    <row r="11591" spans="3:3" x14ac:dyDescent="0.25">
      <c r="C11591" s="62"/>
    </row>
    <row r="11679" spans="3:3" x14ac:dyDescent="0.25">
      <c r="C11679" s="62"/>
    </row>
    <row r="11680" spans="3:3" x14ac:dyDescent="0.25">
      <c r="C11680" s="62"/>
    </row>
    <row r="11768" spans="3:3" x14ac:dyDescent="0.25">
      <c r="C11768" s="62"/>
    </row>
    <row r="11769" spans="3:3" x14ac:dyDescent="0.25">
      <c r="C11769" s="62"/>
    </row>
    <row r="11857" spans="3:3" x14ac:dyDescent="0.25">
      <c r="C11857" s="62"/>
    </row>
    <row r="11858" spans="3:3" x14ac:dyDescent="0.25">
      <c r="C11858" s="62"/>
    </row>
    <row r="11946" spans="3:3" x14ac:dyDescent="0.25">
      <c r="C11946" s="62"/>
    </row>
    <row r="11947" spans="3:3" x14ac:dyDescent="0.25">
      <c r="C11947" s="62"/>
    </row>
    <row r="12035" spans="3:3" x14ac:dyDescent="0.25">
      <c r="C12035" s="62"/>
    </row>
    <row r="12036" spans="3:3" x14ac:dyDescent="0.25">
      <c r="C12036" s="62"/>
    </row>
    <row r="12124" spans="3:3" x14ac:dyDescent="0.25">
      <c r="C12124" s="62"/>
    </row>
    <row r="12125" spans="3:3" x14ac:dyDescent="0.25">
      <c r="C12125" s="62"/>
    </row>
    <row r="12213" spans="3:3" x14ac:dyDescent="0.25">
      <c r="C12213" s="62"/>
    </row>
    <row r="12214" spans="3:3" x14ac:dyDescent="0.25">
      <c r="C12214" s="62"/>
    </row>
    <row r="12302" spans="3:3" x14ac:dyDescent="0.25">
      <c r="C12302" s="62"/>
    </row>
    <row r="12303" spans="3:3" x14ac:dyDescent="0.25">
      <c r="C12303" s="62"/>
    </row>
    <row r="12391" spans="3:3" x14ac:dyDescent="0.25">
      <c r="C12391" s="62"/>
    </row>
    <row r="12392" spans="3:3" x14ac:dyDescent="0.25">
      <c r="C12392" s="62"/>
    </row>
    <row r="12480" spans="3:3" x14ac:dyDescent="0.25">
      <c r="C12480" s="62"/>
    </row>
    <row r="12481" spans="3:3" x14ac:dyDescent="0.25">
      <c r="C12481" s="62"/>
    </row>
    <row r="12569" spans="3:3" x14ac:dyDescent="0.25">
      <c r="C12569" s="62"/>
    </row>
    <row r="12570" spans="3:3" x14ac:dyDescent="0.25">
      <c r="C12570" s="62"/>
    </row>
    <row r="12658" spans="3:3" x14ac:dyDescent="0.25">
      <c r="C12658" s="62"/>
    </row>
    <row r="12659" spans="3:3" x14ac:dyDescent="0.25">
      <c r="C12659" s="62"/>
    </row>
    <row r="12747" spans="3:3" x14ac:dyDescent="0.25">
      <c r="C12747" s="62"/>
    </row>
    <row r="12748" spans="3:3" x14ac:dyDescent="0.25">
      <c r="C12748" s="62"/>
    </row>
    <row r="12836" spans="3:3" x14ac:dyDescent="0.25">
      <c r="C12836" s="62"/>
    </row>
    <row r="12837" spans="3:3" x14ac:dyDescent="0.25">
      <c r="C12837" s="62"/>
    </row>
    <row r="12925" spans="3:3" x14ac:dyDescent="0.25">
      <c r="C12925" s="62"/>
    </row>
    <row r="12926" spans="3:3" x14ac:dyDescent="0.25">
      <c r="C12926" s="62"/>
    </row>
    <row r="13014" spans="3:3" x14ac:dyDescent="0.25">
      <c r="C13014" s="62"/>
    </row>
    <row r="13015" spans="3:3" x14ac:dyDescent="0.25">
      <c r="C13015" s="62"/>
    </row>
    <row r="13103" spans="3:3" x14ac:dyDescent="0.25">
      <c r="C13103" s="62"/>
    </row>
    <row r="13104" spans="3:3" x14ac:dyDescent="0.25">
      <c r="C13104" s="62"/>
    </row>
    <row r="13192" spans="3:3" x14ac:dyDescent="0.25">
      <c r="C13192" s="62"/>
    </row>
    <row r="13193" spans="3:3" x14ac:dyDescent="0.25">
      <c r="C13193" s="62"/>
    </row>
    <row r="13281" spans="3:3" x14ac:dyDescent="0.25">
      <c r="C13281" s="62"/>
    </row>
    <row r="13282" spans="3:3" x14ac:dyDescent="0.25">
      <c r="C13282" s="62"/>
    </row>
    <row r="13370" spans="3:3" x14ac:dyDescent="0.25">
      <c r="C13370" s="62"/>
    </row>
    <row r="13371" spans="3:3" x14ac:dyDescent="0.25">
      <c r="C13371" s="62"/>
    </row>
    <row r="13459" spans="3:3" x14ac:dyDescent="0.25">
      <c r="C13459" s="62"/>
    </row>
    <row r="13460" spans="3:3" x14ac:dyDescent="0.25">
      <c r="C13460" s="62"/>
    </row>
    <row r="13548" spans="3:3" x14ac:dyDescent="0.25">
      <c r="C13548" s="62"/>
    </row>
    <row r="13549" spans="3:3" x14ac:dyDescent="0.25">
      <c r="C13549" s="62"/>
    </row>
    <row r="13637" spans="3:3" x14ac:dyDescent="0.25">
      <c r="C13637" s="62"/>
    </row>
    <row r="13638" spans="3:3" x14ac:dyDescent="0.25">
      <c r="C13638" s="62"/>
    </row>
    <row r="13726" spans="3:3" x14ac:dyDescent="0.25">
      <c r="C13726" s="62"/>
    </row>
    <row r="13727" spans="3:3" x14ac:dyDescent="0.25">
      <c r="C13727" s="62"/>
    </row>
    <row r="13815" spans="3:3" x14ac:dyDescent="0.25">
      <c r="C13815" s="62"/>
    </row>
    <row r="13816" spans="3:3" x14ac:dyDescent="0.25">
      <c r="C13816" s="62"/>
    </row>
    <row r="13904" spans="3:3" x14ac:dyDescent="0.25">
      <c r="C13904" s="62"/>
    </row>
    <row r="13905" spans="3:3" x14ac:dyDescent="0.25">
      <c r="C13905" s="62"/>
    </row>
    <row r="13993" spans="3:3" x14ac:dyDescent="0.25">
      <c r="C13993" s="62"/>
    </row>
    <row r="13994" spans="3:3" x14ac:dyDescent="0.25">
      <c r="C13994" s="62"/>
    </row>
    <row r="14082" spans="3:3" x14ac:dyDescent="0.25">
      <c r="C14082" s="62"/>
    </row>
    <row r="14083" spans="3:3" x14ac:dyDescent="0.25">
      <c r="C14083" s="62"/>
    </row>
    <row r="14171" spans="3:3" x14ac:dyDescent="0.25">
      <c r="C14171" s="62"/>
    </row>
    <row r="14172" spans="3:3" x14ac:dyDescent="0.25">
      <c r="C14172" s="62"/>
    </row>
    <row r="14260" spans="3:3" x14ac:dyDescent="0.25">
      <c r="C14260" s="62"/>
    </row>
    <row r="14261" spans="3:3" x14ac:dyDescent="0.25">
      <c r="C14261" s="62"/>
    </row>
    <row r="14349" spans="3:3" x14ac:dyDescent="0.25">
      <c r="C14349" s="62"/>
    </row>
    <row r="14350" spans="3:3" x14ac:dyDescent="0.25">
      <c r="C14350" s="62"/>
    </row>
    <row r="14438" spans="3:3" x14ac:dyDescent="0.25">
      <c r="C14438" s="62"/>
    </row>
    <row r="14439" spans="3:3" x14ac:dyDescent="0.25">
      <c r="C14439" s="62"/>
    </row>
    <row r="14527" spans="3:3" x14ac:dyDescent="0.25">
      <c r="C14527" s="62"/>
    </row>
    <row r="14528" spans="3:3" x14ac:dyDescent="0.25">
      <c r="C14528" s="62"/>
    </row>
    <row r="14616" spans="3:3" x14ac:dyDescent="0.25">
      <c r="C14616" s="62"/>
    </row>
    <row r="14617" spans="3:3" x14ac:dyDescent="0.25">
      <c r="C14617" s="62"/>
    </row>
    <row r="14705" spans="3:3" x14ac:dyDescent="0.25">
      <c r="C14705" s="62"/>
    </row>
    <row r="14706" spans="3:3" x14ac:dyDescent="0.25">
      <c r="C14706" s="62"/>
    </row>
    <row r="14794" spans="3:3" x14ac:dyDescent="0.25">
      <c r="C14794" s="62"/>
    </row>
    <row r="14795" spans="3:3" x14ac:dyDescent="0.25">
      <c r="C14795" s="62"/>
    </row>
    <row r="14883" spans="3:3" x14ac:dyDescent="0.25">
      <c r="C14883" s="62"/>
    </row>
    <row r="14884" spans="3:3" x14ac:dyDescent="0.25">
      <c r="C14884" s="62"/>
    </row>
    <row r="14972" spans="3:3" x14ac:dyDescent="0.25">
      <c r="C14972" s="62"/>
    </row>
    <row r="14973" spans="3:3" x14ac:dyDescent="0.25">
      <c r="C14973" s="62"/>
    </row>
    <row r="15061" spans="3:3" x14ac:dyDescent="0.25">
      <c r="C15061" s="62"/>
    </row>
    <row r="15062" spans="3:3" x14ac:dyDescent="0.25">
      <c r="C15062" s="62"/>
    </row>
    <row r="15150" spans="3:3" x14ac:dyDescent="0.25">
      <c r="C15150" s="62"/>
    </row>
    <row r="15151" spans="3:3" x14ac:dyDescent="0.25">
      <c r="C15151" s="62"/>
    </row>
    <row r="15239" spans="3:3" x14ac:dyDescent="0.25">
      <c r="C15239" s="62"/>
    </row>
    <row r="15240" spans="3:3" x14ac:dyDescent="0.25">
      <c r="C15240" s="62"/>
    </row>
    <row r="15328" spans="3:3" x14ac:dyDescent="0.25">
      <c r="C15328" s="62"/>
    </row>
    <row r="15329" spans="3:3" x14ac:dyDescent="0.25">
      <c r="C15329" s="62"/>
    </row>
    <row r="15417" spans="3:3" x14ac:dyDescent="0.25">
      <c r="C15417" s="62"/>
    </row>
    <row r="15418" spans="3:3" x14ac:dyDescent="0.25">
      <c r="C15418" s="62"/>
    </row>
    <row r="15506" spans="3:3" x14ac:dyDescent="0.25">
      <c r="C15506" s="62"/>
    </row>
    <row r="15507" spans="3:3" x14ac:dyDescent="0.25">
      <c r="C15507" s="62"/>
    </row>
    <row r="15595" spans="3:3" x14ac:dyDescent="0.25">
      <c r="C15595" s="62"/>
    </row>
    <row r="15596" spans="3:3" x14ac:dyDescent="0.25">
      <c r="C15596" s="62"/>
    </row>
    <row r="15684" spans="3:3" x14ac:dyDescent="0.25">
      <c r="C15684" s="62"/>
    </row>
    <row r="15685" spans="3:3" x14ac:dyDescent="0.25">
      <c r="C15685" s="62"/>
    </row>
    <row r="15773" spans="3:3" x14ac:dyDescent="0.25">
      <c r="C15773" s="62"/>
    </row>
    <row r="15774" spans="3:3" x14ac:dyDescent="0.25">
      <c r="C15774" s="62"/>
    </row>
    <row r="15862" spans="3:3" x14ac:dyDescent="0.25">
      <c r="C15862" s="62"/>
    </row>
    <row r="15863" spans="3:3" x14ac:dyDescent="0.25">
      <c r="C15863" s="62"/>
    </row>
    <row r="15951" spans="3:3" x14ac:dyDescent="0.25">
      <c r="C15951" s="62"/>
    </row>
    <row r="15952" spans="3:3" x14ac:dyDescent="0.25">
      <c r="C15952" s="62"/>
    </row>
    <row r="16040" spans="3:3" x14ac:dyDescent="0.25">
      <c r="C16040" s="62"/>
    </row>
    <row r="16041" spans="3:3" x14ac:dyDescent="0.25">
      <c r="C16041" s="62"/>
    </row>
    <row r="16129" spans="3:3" x14ac:dyDescent="0.25">
      <c r="C16129" s="62"/>
    </row>
    <row r="16130" spans="3:3" x14ac:dyDescent="0.25">
      <c r="C16130" s="62"/>
    </row>
    <row r="16218" spans="3:3" x14ac:dyDescent="0.25">
      <c r="C16218" s="62"/>
    </row>
    <row r="16219" spans="3:3" x14ac:dyDescent="0.25">
      <c r="C16219" s="62"/>
    </row>
    <row r="16307" spans="3:3" x14ac:dyDescent="0.25">
      <c r="C16307" s="62"/>
    </row>
    <row r="16308" spans="3:3" x14ac:dyDescent="0.25">
      <c r="C16308" s="62"/>
    </row>
    <row r="16396" spans="3:3" x14ac:dyDescent="0.25">
      <c r="C16396" s="62"/>
    </row>
    <row r="16397" spans="3:3" x14ac:dyDescent="0.25">
      <c r="C16397" s="62"/>
    </row>
    <row r="16485" spans="3:3" x14ac:dyDescent="0.25">
      <c r="C16485" s="62"/>
    </row>
    <row r="16486" spans="3:3" x14ac:dyDescent="0.25">
      <c r="C16486" s="62"/>
    </row>
    <row r="16574" spans="3:3" x14ac:dyDescent="0.25">
      <c r="C16574" s="62"/>
    </row>
    <row r="16575" spans="3:3" x14ac:dyDescent="0.25">
      <c r="C16575" s="62"/>
    </row>
    <row r="16663" spans="3:3" x14ac:dyDescent="0.25">
      <c r="C16663" s="62"/>
    </row>
    <row r="16664" spans="3:3" x14ac:dyDescent="0.25">
      <c r="C16664" s="62"/>
    </row>
    <row r="16752" spans="3:3" x14ac:dyDescent="0.25">
      <c r="C16752" s="62"/>
    </row>
    <row r="16753" spans="3:3" x14ac:dyDescent="0.25">
      <c r="C16753" s="62"/>
    </row>
    <row r="16841" spans="3:3" x14ac:dyDescent="0.25">
      <c r="C16841" s="62"/>
    </row>
    <row r="16842" spans="3:3" x14ac:dyDescent="0.25">
      <c r="C16842" s="62"/>
    </row>
    <row r="16930" spans="3:3" x14ac:dyDescent="0.25">
      <c r="C16930" s="62"/>
    </row>
    <row r="16931" spans="3:3" x14ac:dyDescent="0.25">
      <c r="C16931" s="62"/>
    </row>
    <row r="17019" spans="3:3" x14ac:dyDescent="0.25">
      <c r="C17019" s="62"/>
    </row>
    <row r="17020" spans="3:3" x14ac:dyDescent="0.25">
      <c r="C17020" s="62"/>
    </row>
    <row r="17108" spans="3:3" x14ac:dyDescent="0.25">
      <c r="C17108" s="62"/>
    </row>
    <row r="17109" spans="3:3" x14ac:dyDescent="0.25">
      <c r="C17109" s="62"/>
    </row>
    <row r="17197" spans="3:3" x14ac:dyDescent="0.25">
      <c r="C17197" s="62"/>
    </row>
    <row r="17198" spans="3:3" x14ac:dyDescent="0.25">
      <c r="C17198" s="62"/>
    </row>
    <row r="17286" spans="3:3" x14ac:dyDescent="0.25">
      <c r="C17286" s="62"/>
    </row>
    <row r="17287" spans="3:3" x14ac:dyDescent="0.25">
      <c r="C17287" s="62"/>
    </row>
    <row r="17375" spans="3:3" x14ac:dyDescent="0.25">
      <c r="C17375" s="62"/>
    </row>
    <row r="17376" spans="3:3" x14ac:dyDescent="0.25">
      <c r="C17376" s="62"/>
    </row>
    <row r="17464" spans="3:3" x14ac:dyDescent="0.25">
      <c r="C17464" s="62"/>
    </row>
    <row r="17465" spans="3:3" x14ac:dyDescent="0.25">
      <c r="C17465" s="62"/>
    </row>
    <row r="17553" spans="3:3" x14ac:dyDescent="0.25">
      <c r="C17553" s="62"/>
    </row>
    <row r="17554" spans="3:3" x14ac:dyDescent="0.25">
      <c r="C17554" s="62"/>
    </row>
    <row r="17642" spans="3:3" x14ac:dyDescent="0.25">
      <c r="C17642" s="62"/>
    </row>
    <row r="17643" spans="3:3" x14ac:dyDescent="0.25">
      <c r="C17643" s="62"/>
    </row>
    <row r="17731" spans="3:3" x14ac:dyDescent="0.25">
      <c r="C17731" s="62"/>
    </row>
    <row r="17732" spans="3:3" x14ac:dyDescent="0.25">
      <c r="C17732" s="62"/>
    </row>
    <row r="17820" spans="3:3" x14ac:dyDescent="0.25">
      <c r="C17820" s="62"/>
    </row>
    <row r="17821" spans="3:3" x14ac:dyDescent="0.25">
      <c r="C17821" s="62"/>
    </row>
    <row r="17909" spans="3:3" x14ac:dyDescent="0.25">
      <c r="C17909" s="62"/>
    </row>
    <row r="17910" spans="3:3" x14ac:dyDescent="0.25">
      <c r="C17910" s="62"/>
    </row>
    <row r="17998" spans="3:3" x14ac:dyDescent="0.25">
      <c r="C17998" s="62"/>
    </row>
    <row r="17999" spans="3:3" x14ac:dyDescent="0.25">
      <c r="C17999" s="62"/>
    </row>
    <row r="18087" spans="3:3" x14ac:dyDescent="0.25">
      <c r="C18087" s="62"/>
    </row>
    <row r="18088" spans="3:3" x14ac:dyDescent="0.25">
      <c r="C18088" s="62"/>
    </row>
    <row r="18176" spans="3:3" x14ac:dyDescent="0.25">
      <c r="C18176" s="62"/>
    </row>
    <row r="18177" spans="3:3" x14ac:dyDescent="0.25">
      <c r="C18177" s="62"/>
    </row>
    <row r="18265" spans="3:3" x14ac:dyDescent="0.25">
      <c r="C18265" s="62"/>
    </row>
    <row r="18266" spans="3:3" x14ac:dyDescent="0.25">
      <c r="C18266" s="62"/>
    </row>
    <row r="18354" spans="3:3" x14ac:dyDescent="0.25">
      <c r="C18354" s="62"/>
    </row>
    <row r="18355" spans="3:3" x14ac:dyDescent="0.25">
      <c r="C18355" s="62"/>
    </row>
    <row r="18443" spans="3:3" x14ac:dyDescent="0.25">
      <c r="C18443" s="62"/>
    </row>
    <row r="18444" spans="3:3" x14ac:dyDescent="0.25">
      <c r="C18444" s="62"/>
    </row>
    <row r="18532" spans="3:3" x14ac:dyDescent="0.25">
      <c r="C18532" s="62"/>
    </row>
    <row r="18533" spans="3:3" x14ac:dyDescent="0.25">
      <c r="C18533" s="62"/>
    </row>
    <row r="18621" spans="3:3" x14ac:dyDescent="0.25">
      <c r="C18621" s="62"/>
    </row>
    <row r="18622" spans="3:3" x14ac:dyDescent="0.25">
      <c r="C18622" s="62"/>
    </row>
    <row r="18710" spans="3:3" x14ac:dyDescent="0.25">
      <c r="C18710" s="62"/>
    </row>
    <row r="18711" spans="3:3" x14ac:dyDescent="0.25">
      <c r="C18711" s="62"/>
    </row>
    <row r="18799" spans="3:3" x14ac:dyDescent="0.25">
      <c r="C18799" s="62"/>
    </row>
    <row r="18800" spans="3:3" x14ac:dyDescent="0.25">
      <c r="C18800" s="62"/>
    </row>
    <row r="18888" spans="3:3" x14ac:dyDescent="0.25">
      <c r="C18888" s="62"/>
    </row>
    <row r="18889" spans="3:3" x14ac:dyDescent="0.25">
      <c r="C18889" s="62"/>
    </row>
    <row r="18977" spans="3:3" x14ac:dyDescent="0.25">
      <c r="C18977" s="62"/>
    </row>
    <row r="18978" spans="3:3" x14ac:dyDescent="0.25">
      <c r="C18978" s="62"/>
    </row>
    <row r="19066" spans="3:3" x14ac:dyDescent="0.25">
      <c r="C19066" s="62"/>
    </row>
    <row r="19067" spans="3:3" x14ac:dyDescent="0.25">
      <c r="C19067" s="62"/>
    </row>
    <row r="19155" spans="3:3" x14ac:dyDescent="0.25">
      <c r="C19155" s="62"/>
    </row>
    <row r="19156" spans="3:3" x14ac:dyDescent="0.25">
      <c r="C19156" s="62"/>
    </row>
    <row r="19244" spans="3:3" x14ac:dyDescent="0.25">
      <c r="C19244" s="62"/>
    </row>
    <row r="19245" spans="3:3" x14ac:dyDescent="0.25">
      <c r="C19245" s="62"/>
    </row>
    <row r="19333" spans="3:3" x14ac:dyDescent="0.25">
      <c r="C19333" s="62"/>
    </row>
    <row r="19334" spans="3:3" x14ac:dyDescent="0.25">
      <c r="C19334" s="62"/>
    </row>
    <row r="19422" spans="3:3" x14ac:dyDescent="0.25">
      <c r="C19422" s="62"/>
    </row>
    <row r="19423" spans="3:3" x14ac:dyDescent="0.25">
      <c r="C19423" s="62"/>
    </row>
    <row r="19511" spans="3:3" x14ac:dyDescent="0.25">
      <c r="C19511" s="62"/>
    </row>
    <row r="19512" spans="3:3" x14ac:dyDescent="0.25">
      <c r="C19512" s="62"/>
    </row>
    <row r="19600" spans="3:3" x14ac:dyDescent="0.25">
      <c r="C19600" s="62"/>
    </row>
    <row r="19601" spans="3:3" x14ac:dyDescent="0.25">
      <c r="C19601" s="62"/>
    </row>
    <row r="19689" spans="3:3" x14ac:dyDescent="0.25">
      <c r="C19689" s="62"/>
    </row>
    <row r="19690" spans="3:3" x14ac:dyDescent="0.25">
      <c r="C19690" s="62"/>
    </row>
    <row r="19778" spans="3:3" x14ac:dyDescent="0.25">
      <c r="C19778" s="62"/>
    </row>
    <row r="19779" spans="3:3" x14ac:dyDescent="0.25">
      <c r="C19779" s="62"/>
    </row>
    <row r="19867" spans="3:3" x14ac:dyDescent="0.25">
      <c r="C19867" s="62"/>
    </row>
    <row r="19868" spans="3:3" x14ac:dyDescent="0.25">
      <c r="C19868" s="62"/>
    </row>
    <row r="19956" spans="3:3" x14ac:dyDescent="0.25">
      <c r="C19956" s="62"/>
    </row>
    <row r="19957" spans="3:3" x14ac:dyDescent="0.25">
      <c r="C19957" s="62"/>
    </row>
    <row r="20045" spans="3:3" x14ac:dyDescent="0.25">
      <c r="C20045" s="62"/>
    </row>
    <row r="20046" spans="3:3" x14ac:dyDescent="0.25">
      <c r="C20046" s="62"/>
    </row>
    <row r="20134" spans="3:3" x14ac:dyDescent="0.25">
      <c r="C20134" s="62"/>
    </row>
    <row r="20135" spans="3:3" x14ac:dyDescent="0.25">
      <c r="C20135" s="62"/>
    </row>
    <row r="20223" spans="3:3" x14ac:dyDescent="0.25">
      <c r="C20223" s="62"/>
    </row>
    <row r="20224" spans="3:3" x14ac:dyDescent="0.25">
      <c r="C20224" s="62"/>
    </row>
    <row r="20312" spans="3:3" x14ac:dyDescent="0.25">
      <c r="C20312" s="62"/>
    </row>
    <row r="20313" spans="3:3" x14ac:dyDescent="0.25">
      <c r="C20313" s="62"/>
    </row>
    <row r="20401" spans="3:3" x14ac:dyDescent="0.25">
      <c r="C20401" s="62"/>
    </row>
    <row r="20402" spans="3:3" x14ac:dyDescent="0.25">
      <c r="C20402" s="62"/>
    </row>
    <row r="20490" spans="3:3" x14ac:dyDescent="0.25">
      <c r="C20490" s="62"/>
    </row>
    <row r="20491" spans="3:3" x14ac:dyDescent="0.25">
      <c r="C20491" s="62"/>
    </row>
    <row r="20579" spans="3:3" x14ac:dyDescent="0.25">
      <c r="C20579" s="62"/>
    </row>
    <row r="20580" spans="3:3" x14ac:dyDescent="0.25">
      <c r="C20580" s="62"/>
    </row>
    <row r="20668" spans="3:3" x14ac:dyDescent="0.25">
      <c r="C20668" s="62"/>
    </row>
    <row r="20669" spans="3:3" x14ac:dyDescent="0.25">
      <c r="C20669" s="62"/>
    </row>
    <row r="20757" spans="3:3" x14ac:dyDescent="0.25">
      <c r="C20757" s="62"/>
    </row>
    <row r="20758" spans="3:3" x14ac:dyDescent="0.25">
      <c r="C20758" s="62"/>
    </row>
    <row r="20846" spans="3:3" x14ac:dyDescent="0.25">
      <c r="C20846" s="62"/>
    </row>
    <row r="20847" spans="3:3" x14ac:dyDescent="0.25">
      <c r="C20847" s="62"/>
    </row>
    <row r="20935" spans="3:3" x14ac:dyDescent="0.25">
      <c r="C20935" s="62"/>
    </row>
    <row r="20936" spans="3:3" x14ac:dyDescent="0.25">
      <c r="C20936" s="62"/>
    </row>
    <row r="21024" spans="3:3" x14ac:dyDescent="0.25">
      <c r="C21024" s="62"/>
    </row>
    <row r="21025" spans="3:3" x14ac:dyDescent="0.25">
      <c r="C21025" s="62"/>
    </row>
    <row r="21113" spans="3:3" x14ac:dyDescent="0.25">
      <c r="C21113" s="62"/>
    </row>
    <row r="21114" spans="3:3" x14ac:dyDescent="0.25">
      <c r="C21114" s="62"/>
    </row>
    <row r="21202" spans="3:3" x14ac:dyDescent="0.25">
      <c r="C21202" s="62"/>
    </row>
    <row r="21203" spans="3:3" x14ac:dyDescent="0.25">
      <c r="C21203" s="62"/>
    </row>
    <row r="21291" spans="3:3" x14ac:dyDescent="0.25">
      <c r="C21291" s="62"/>
    </row>
    <row r="21292" spans="3:3" x14ac:dyDescent="0.25">
      <c r="C21292" s="62"/>
    </row>
    <row r="21380" spans="3:3" x14ac:dyDescent="0.25">
      <c r="C21380" s="62"/>
    </row>
    <row r="21381" spans="3:3" x14ac:dyDescent="0.25">
      <c r="C21381" s="62"/>
    </row>
    <row r="21469" spans="3:3" x14ac:dyDescent="0.25">
      <c r="C21469" s="62"/>
    </row>
    <row r="21470" spans="3:3" x14ac:dyDescent="0.25">
      <c r="C21470" s="62"/>
    </row>
    <row r="21558" spans="3:3" x14ac:dyDescent="0.25">
      <c r="C21558" s="62"/>
    </row>
    <row r="21559" spans="3:3" x14ac:dyDescent="0.25">
      <c r="C21559" s="62"/>
    </row>
    <row r="21647" spans="3:3" x14ac:dyDescent="0.25">
      <c r="C21647" s="62"/>
    </row>
    <row r="21648" spans="3:3" x14ac:dyDescent="0.25">
      <c r="C21648" s="62"/>
    </row>
    <row r="21736" spans="3:3" x14ac:dyDescent="0.25">
      <c r="C21736" s="62"/>
    </row>
    <row r="21737" spans="3:3" x14ac:dyDescent="0.25">
      <c r="C21737" s="62"/>
    </row>
    <row r="21825" spans="3:3" x14ac:dyDescent="0.25">
      <c r="C21825" s="62"/>
    </row>
    <row r="21826" spans="3:3" x14ac:dyDescent="0.25">
      <c r="C21826" s="62"/>
    </row>
    <row r="21914" spans="3:3" x14ac:dyDescent="0.25">
      <c r="C21914" s="62"/>
    </row>
    <row r="21915" spans="3:3" x14ac:dyDescent="0.25">
      <c r="C21915" s="62"/>
    </row>
    <row r="22003" spans="3:3" x14ac:dyDescent="0.25">
      <c r="C22003" s="62"/>
    </row>
    <row r="22004" spans="3:3" x14ac:dyDescent="0.25">
      <c r="C22004" s="62"/>
    </row>
    <row r="22092" spans="3:3" x14ac:dyDescent="0.25">
      <c r="C22092" s="62"/>
    </row>
    <row r="22093" spans="3:3" x14ac:dyDescent="0.25">
      <c r="C22093" s="62"/>
    </row>
    <row r="22181" spans="3:3" x14ac:dyDescent="0.25">
      <c r="C22181" s="62"/>
    </row>
    <row r="22182" spans="3:3" x14ac:dyDescent="0.25">
      <c r="C22182" s="62"/>
    </row>
    <row r="22270" spans="3:3" x14ac:dyDescent="0.25">
      <c r="C22270" s="62"/>
    </row>
    <row r="22271" spans="3:3" x14ac:dyDescent="0.25">
      <c r="C22271" s="62"/>
    </row>
    <row r="22359" spans="3:3" x14ac:dyDescent="0.25">
      <c r="C22359" s="62"/>
    </row>
    <row r="22360" spans="3:3" x14ac:dyDescent="0.25">
      <c r="C22360" s="62"/>
    </row>
    <row r="22448" spans="3:3" x14ac:dyDescent="0.25">
      <c r="C22448" s="62"/>
    </row>
    <row r="22449" spans="3:3" x14ac:dyDescent="0.25">
      <c r="C22449" s="62"/>
    </row>
    <row r="22537" spans="3:3" x14ac:dyDescent="0.25">
      <c r="C22537" s="62"/>
    </row>
    <row r="22538" spans="3:3" x14ac:dyDescent="0.25">
      <c r="C22538" s="62"/>
    </row>
    <row r="22626" spans="3:3" x14ac:dyDescent="0.25">
      <c r="C22626" s="62"/>
    </row>
    <row r="22627" spans="3:3" x14ac:dyDescent="0.25">
      <c r="C22627" s="62"/>
    </row>
    <row r="22715" spans="3:3" x14ac:dyDescent="0.25">
      <c r="C22715" s="62"/>
    </row>
    <row r="22716" spans="3:3" x14ac:dyDescent="0.25">
      <c r="C22716" s="62"/>
    </row>
    <row r="22804" spans="3:3" x14ac:dyDescent="0.25">
      <c r="C22804" s="62"/>
    </row>
    <row r="22805" spans="3:3" x14ac:dyDescent="0.25">
      <c r="C22805" s="62"/>
    </row>
    <row r="22893" spans="3:3" x14ac:dyDescent="0.25">
      <c r="C22893" s="62"/>
    </row>
    <row r="22894" spans="3:3" x14ac:dyDescent="0.25">
      <c r="C22894" s="62"/>
    </row>
    <row r="22982" spans="3:3" x14ac:dyDescent="0.25">
      <c r="C22982" s="62"/>
    </row>
    <row r="22983" spans="3:3" x14ac:dyDescent="0.25">
      <c r="C22983" s="62"/>
    </row>
    <row r="23071" spans="3:3" x14ac:dyDescent="0.25">
      <c r="C23071" s="62"/>
    </row>
    <row r="23072" spans="3:3" x14ac:dyDescent="0.25">
      <c r="C23072" s="62"/>
    </row>
    <row r="23160" spans="3:3" x14ac:dyDescent="0.25">
      <c r="C23160" s="62"/>
    </row>
    <row r="23161" spans="3:3" x14ac:dyDescent="0.25">
      <c r="C23161" s="62"/>
    </row>
    <row r="23249" spans="3:3" x14ac:dyDescent="0.25">
      <c r="C23249" s="62"/>
    </row>
    <row r="23250" spans="3:3" x14ac:dyDescent="0.25">
      <c r="C23250" s="62"/>
    </row>
    <row r="23338" spans="3:3" x14ac:dyDescent="0.25">
      <c r="C23338" s="62"/>
    </row>
    <row r="23339" spans="3:3" x14ac:dyDescent="0.25">
      <c r="C23339" s="62"/>
    </row>
    <row r="23427" spans="3:3" x14ac:dyDescent="0.25">
      <c r="C23427" s="62"/>
    </row>
    <row r="23428" spans="3:3" x14ac:dyDescent="0.25">
      <c r="C23428" s="62"/>
    </row>
    <row r="23516" spans="3:3" x14ac:dyDescent="0.25">
      <c r="C23516" s="62"/>
    </row>
    <row r="23517" spans="3:3" x14ac:dyDescent="0.25">
      <c r="C23517" s="62"/>
    </row>
    <row r="23605" spans="3:3" x14ac:dyDescent="0.25">
      <c r="C23605" s="62"/>
    </row>
    <row r="23606" spans="3:3" x14ac:dyDescent="0.25">
      <c r="C23606" s="62"/>
    </row>
    <row r="23694" spans="3:3" x14ac:dyDescent="0.25">
      <c r="C23694" s="62"/>
    </row>
    <row r="23695" spans="3:3" x14ac:dyDescent="0.25">
      <c r="C23695" s="62"/>
    </row>
    <row r="23783" spans="3:3" x14ac:dyDescent="0.25">
      <c r="C23783" s="62"/>
    </row>
    <row r="23784" spans="3:3" x14ac:dyDescent="0.25">
      <c r="C23784" s="62"/>
    </row>
    <row r="23872" spans="3:3" x14ac:dyDescent="0.25">
      <c r="C23872" s="62"/>
    </row>
    <row r="23873" spans="3:3" x14ac:dyDescent="0.25">
      <c r="C23873" s="62"/>
    </row>
    <row r="23961" spans="3:3" x14ac:dyDescent="0.25">
      <c r="C23961" s="62"/>
    </row>
    <row r="23962" spans="3:3" x14ac:dyDescent="0.25">
      <c r="C23962" s="62"/>
    </row>
    <row r="24050" spans="3:3" x14ac:dyDescent="0.25">
      <c r="C24050" s="62"/>
    </row>
    <row r="24051" spans="3:3" x14ac:dyDescent="0.25">
      <c r="C24051" s="62"/>
    </row>
    <row r="24139" spans="3:3" x14ac:dyDescent="0.25">
      <c r="C24139" s="62"/>
    </row>
    <row r="24140" spans="3:3" x14ac:dyDescent="0.25">
      <c r="C24140" s="62"/>
    </row>
    <row r="24228" spans="3:3" x14ac:dyDescent="0.25">
      <c r="C24228" s="62"/>
    </row>
    <row r="24229" spans="3:3" x14ac:dyDescent="0.25">
      <c r="C24229" s="62"/>
    </row>
    <row r="24317" spans="3:3" x14ac:dyDescent="0.25">
      <c r="C24317" s="62"/>
    </row>
    <row r="24318" spans="3:3" x14ac:dyDescent="0.25">
      <c r="C24318" s="62"/>
    </row>
    <row r="24406" spans="3:3" x14ac:dyDescent="0.25">
      <c r="C24406" s="62"/>
    </row>
    <row r="24407" spans="3:3" x14ac:dyDescent="0.25">
      <c r="C24407" s="62"/>
    </row>
    <row r="24495" spans="3:3" x14ac:dyDescent="0.25">
      <c r="C24495" s="62"/>
    </row>
    <row r="24496" spans="3:3" x14ac:dyDescent="0.25">
      <c r="C24496" s="62"/>
    </row>
    <row r="24584" spans="3:3" x14ac:dyDescent="0.25">
      <c r="C24584" s="62"/>
    </row>
    <row r="24585" spans="3:3" x14ac:dyDescent="0.25">
      <c r="C24585" s="62"/>
    </row>
    <row r="24673" spans="3:3" x14ac:dyDescent="0.25">
      <c r="C24673" s="62"/>
    </row>
    <row r="24674" spans="3:3" x14ac:dyDescent="0.25">
      <c r="C24674" s="62"/>
    </row>
    <row r="24762" spans="3:3" x14ac:dyDescent="0.25">
      <c r="C24762" s="62"/>
    </row>
    <row r="24763" spans="3:3" x14ac:dyDescent="0.25">
      <c r="C24763" s="62"/>
    </row>
    <row r="24851" spans="3:3" x14ac:dyDescent="0.25">
      <c r="C24851" s="62"/>
    </row>
    <row r="24852" spans="3:3" x14ac:dyDescent="0.25">
      <c r="C24852" s="62"/>
    </row>
    <row r="24940" spans="3:3" x14ac:dyDescent="0.25">
      <c r="C24940" s="62"/>
    </row>
    <row r="24941" spans="3:3" x14ac:dyDescent="0.25">
      <c r="C24941" s="62"/>
    </row>
    <row r="25029" spans="3:3" x14ac:dyDescent="0.25">
      <c r="C25029" s="62"/>
    </row>
    <row r="25030" spans="3:3" x14ac:dyDescent="0.25">
      <c r="C25030" s="62"/>
    </row>
    <row r="25118" spans="3:3" x14ac:dyDescent="0.25">
      <c r="C25118" s="62"/>
    </row>
    <row r="25119" spans="3:3" x14ac:dyDescent="0.25">
      <c r="C25119" s="62"/>
    </row>
    <row r="25207" spans="3:3" x14ac:dyDescent="0.25">
      <c r="C25207" s="62"/>
    </row>
    <row r="25208" spans="3:3" x14ac:dyDescent="0.25">
      <c r="C25208" s="62"/>
    </row>
    <row r="25296" spans="3:3" x14ac:dyDescent="0.25">
      <c r="C25296" s="62"/>
    </row>
    <row r="25297" spans="3:3" x14ac:dyDescent="0.25">
      <c r="C25297" s="62"/>
    </row>
    <row r="25385" spans="3:3" x14ac:dyDescent="0.25">
      <c r="C25385" s="62"/>
    </row>
    <row r="25386" spans="3:3" x14ac:dyDescent="0.25">
      <c r="C25386" s="62"/>
    </row>
    <row r="25474" spans="3:3" x14ac:dyDescent="0.25">
      <c r="C25474" s="62"/>
    </row>
    <row r="25475" spans="3:3" x14ac:dyDescent="0.25">
      <c r="C25475" s="62"/>
    </row>
    <row r="25563" spans="3:3" x14ac:dyDescent="0.25">
      <c r="C25563" s="62"/>
    </row>
    <row r="25564" spans="3:3" x14ac:dyDescent="0.25">
      <c r="C25564" s="62"/>
    </row>
    <row r="25652" spans="3:3" x14ac:dyDescent="0.25">
      <c r="C25652" s="62"/>
    </row>
    <row r="25653" spans="3:3" x14ac:dyDescent="0.25">
      <c r="C25653" s="62"/>
    </row>
    <row r="25741" spans="3:3" x14ac:dyDescent="0.25">
      <c r="C25741" s="62"/>
    </row>
    <row r="25742" spans="3:3" x14ac:dyDescent="0.25">
      <c r="C25742" s="62"/>
    </row>
    <row r="25830" spans="3:3" x14ac:dyDescent="0.25">
      <c r="C25830" s="62"/>
    </row>
    <row r="25831" spans="3:3" x14ac:dyDescent="0.25">
      <c r="C25831" s="62"/>
    </row>
    <row r="25919" spans="3:3" x14ac:dyDescent="0.25">
      <c r="C25919" s="62"/>
    </row>
    <row r="25920" spans="3:3" x14ac:dyDescent="0.25">
      <c r="C25920" s="62"/>
    </row>
    <row r="26008" spans="3:3" x14ac:dyDescent="0.25">
      <c r="C26008" s="62"/>
    </row>
    <row r="26009" spans="3:3" x14ac:dyDescent="0.25">
      <c r="C26009" s="62"/>
    </row>
    <row r="26097" spans="3:3" x14ac:dyDescent="0.25">
      <c r="C26097" s="62"/>
    </row>
    <row r="26098" spans="3:3" x14ac:dyDescent="0.25">
      <c r="C26098" s="62"/>
    </row>
    <row r="26186" spans="3:3" x14ac:dyDescent="0.25">
      <c r="C26186" s="62"/>
    </row>
    <row r="26187" spans="3:3" x14ac:dyDescent="0.25">
      <c r="C26187" s="62"/>
    </row>
    <row r="26275" spans="3:3" x14ac:dyDescent="0.25">
      <c r="C26275" s="62"/>
    </row>
    <row r="26276" spans="3:3" x14ac:dyDescent="0.25">
      <c r="C26276" s="62"/>
    </row>
    <row r="26364" spans="3:3" x14ac:dyDescent="0.25">
      <c r="C26364" s="62"/>
    </row>
    <row r="26365" spans="3:3" x14ac:dyDescent="0.25">
      <c r="C26365" s="62"/>
    </row>
    <row r="26453" spans="3:3" x14ac:dyDescent="0.25">
      <c r="C26453" s="62"/>
    </row>
    <row r="26454" spans="3:3" x14ac:dyDescent="0.25">
      <c r="C26454" s="62"/>
    </row>
    <row r="26542" spans="3:3" x14ac:dyDescent="0.25">
      <c r="C26542" s="62"/>
    </row>
    <row r="26543" spans="3:3" x14ac:dyDescent="0.25">
      <c r="C26543" s="62"/>
    </row>
    <row r="26631" spans="3:3" x14ac:dyDescent="0.25">
      <c r="C26631" s="62"/>
    </row>
    <row r="26632" spans="3:3" x14ac:dyDescent="0.25">
      <c r="C26632" s="62"/>
    </row>
    <row r="26720" spans="3:3" x14ac:dyDescent="0.25">
      <c r="C26720" s="62"/>
    </row>
    <row r="26721" spans="3:3" x14ac:dyDescent="0.25">
      <c r="C26721" s="62"/>
    </row>
    <row r="26809" spans="3:3" x14ac:dyDescent="0.25">
      <c r="C26809" s="62"/>
    </row>
    <row r="26810" spans="3:3" x14ac:dyDescent="0.25">
      <c r="C26810" s="62"/>
    </row>
    <row r="26898" spans="3:3" x14ac:dyDescent="0.25">
      <c r="C26898" s="62"/>
    </row>
    <row r="26899" spans="3:3" x14ac:dyDescent="0.25">
      <c r="C26899" s="62"/>
    </row>
    <row r="26987" spans="3:3" x14ac:dyDescent="0.25">
      <c r="C26987" s="62"/>
    </row>
    <row r="26988" spans="3:3" x14ac:dyDescent="0.25">
      <c r="C26988" s="62"/>
    </row>
    <row r="27076" spans="3:3" x14ac:dyDescent="0.25">
      <c r="C27076" s="62"/>
    </row>
    <row r="27077" spans="3:3" x14ac:dyDescent="0.25">
      <c r="C27077" s="62"/>
    </row>
    <row r="27165" spans="3:3" x14ac:dyDescent="0.25">
      <c r="C27165" s="62"/>
    </row>
    <row r="27166" spans="3:3" x14ac:dyDescent="0.25">
      <c r="C27166" s="62"/>
    </row>
    <row r="27254" spans="3:3" x14ac:dyDescent="0.25">
      <c r="C27254" s="62"/>
    </row>
    <row r="27255" spans="3:3" x14ac:dyDescent="0.25">
      <c r="C27255" s="62"/>
    </row>
    <row r="27343" spans="3:3" x14ac:dyDescent="0.25">
      <c r="C27343" s="62"/>
    </row>
    <row r="27344" spans="3:3" x14ac:dyDescent="0.25">
      <c r="C27344" s="62"/>
    </row>
    <row r="27432" spans="3:3" x14ac:dyDescent="0.25">
      <c r="C27432" s="62"/>
    </row>
    <row r="27433" spans="3:3" x14ac:dyDescent="0.25">
      <c r="C27433" s="62"/>
    </row>
    <row r="27521" spans="3:3" x14ac:dyDescent="0.25">
      <c r="C27521" s="62"/>
    </row>
    <row r="27522" spans="3:3" x14ac:dyDescent="0.25">
      <c r="C27522" s="62"/>
    </row>
    <row r="27610" spans="3:3" x14ac:dyDescent="0.25">
      <c r="C27610" s="62"/>
    </row>
    <row r="27611" spans="3:3" x14ac:dyDescent="0.25">
      <c r="C27611" s="62"/>
    </row>
    <row r="27699" spans="3:3" x14ac:dyDescent="0.25">
      <c r="C27699" s="62"/>
    </row>
    <row r="27700" spans="3:3" x14ac:dyDescent="0.25">
      <c r="C27700" s="62"/>
    </row>
    <row r="27788" spans="3:3" x14ac:dyDescent="0.25">
      <c r="C27788" s="62"/>
    </row>
    <row r="27789" spans="3:3" x14ac:dyDescent="0.25">
      <c r="C27789" s="62"/>
    </row>
    <row r="27877" spans="3:3" x14ac:dyDescent="0.25">
      <c r="C27877" s="62"/>
    </row>
    <row r="27878" spans="3:3" x14ac:dyDescent="0.25">
      <c r="C27878" s="62"/>
    </row>
    <row r="27966" spans="3:3" x14ac:dyDescent="0.25">
      <c r="C27966" s="62"/>
    </row>
    <row r="27967" spans="3:3" x14ac:dyDescent="0.25">
      <c r="C27967" s="62"/>
    </row>
    <row r="28055" spans="3:3" x14ac:dyDescent="0.25">
      <c r="C28055" s="62"/>
    </row>
    <row r="28056" spans="3:3" x14ac:dyDescent="0.25">
      <c r="C28056" s="62"/>
    </row>
    <row r="28144" spans="3:3" x14ac:dyDescent="0.25">
      <c r="C28144" s="62"/>
    </row>
    <row r="28145" spans="3:3" x14ac:dyDescent="0.25">
      <c r="C28145" s="62"/>
    </row>
    <row r="28233" spans="3:3" x14ac:dyDescent="0.25">
      <c r="C28233" s="62"/>
    </row>
    <row r="28234" spans="3:3" x14ac:dyDescent="0.25">
      <c r="C28234" s="62"/>
    </row>
    <row r="28322" spans="3:3" x14ac:dyDescent="0.25">
      <c r="C28322" s="62"/>
    </row>
    <row r="28323" spans="3:3" x14ac:dyDescent="0.25">
      <c r="C28323" s="62"/>
    </row>
    <row r="28411" spans="3:3" x14ac:dyDescent="0.25">
      <c r="C28411" s="62"/>
    </row>
    <row r="28412" spans="3:3" x14ac:dyDescent="0.25">
      <c r="C28412" s="62"/>
    </row>
    <row r="28500" spans="3:3" x14ac:dyDescent="0.25">
      <c r="C28500" s="62"/>
    </row>
    <row r="28501" spans="3:3" x14ac:dyDescent="0.25">
      <c r="C28501" s="62"/>
    </row>
    <row r="28589" spans="3:3" x14ac:dyDescent="0.25">
      <c r="C28589" s="62"/>
    </row>
    <row r="28590" spans="3:3" x14ac:dyDescent="0.25">
      <c r="C28590" s="62"/>
    </row>
    <row r="28678" spans="3:3" x14ac:dyDescent="0.25">
      <c r="C28678" s="62"/>
    </row>
    <row r="28679" spans="3:3" x14ac:dyDescent="0.25">
      <c r="C28679" s="62"/>
    </row>
    <row r="28767" spans="3:3" x14ac:dyDescent="0.25">
      <c r="C28767" s="62"/>
    </row>
    <row r="28768" spans="3:3" x14ac:dyDescent="0.25">
      <c r="C28768" s="62"/>
    </row>
    <row r="28856" spans="3:3" x14ac:dyDescent="0.25">
      <c r="C28856" s="62"/>
    </row>
    <row r="28857" spans="3:3" x14ac:dyDescent="0.25">
      <c r="C28857" s="62"/>
    </row>
    <row r="28945" spans="3:3" x14ac:dyDescent="0.25">
      <c r="C28945" s="62"/>
    </row>
    <row r="28946" spans="3:3" x14ac:dyDescent="0.25">
      <c r="C28946" s="62"/>
    </row>
    <row r="29034" spans="3:3" x14ac:dyDescent="0.25">
      <c r="C29034" s="62"/>
    </row>
    <row r="29035" spans="3:3" x14ac:dyDescent="0.25">
      <c r="C29035" s="62"/>
    </row>
    <row r="29123" spans="3:3" x14ac:dyDescent="0.25">
      <c r="C29123" s="62"/>
    </row>
    <row r="29124" spans="3:3" x14ac:dyDescent="0.25">
      <c r="C29124" s="62"/>
    </row>
    <row r="29212" spans="3:3" x14ac:dyDescent="0.25">
      <c r="C29212" s="62"/>
    </row>
    <row r="29213" spans="3:3" x14ac:dyDescent="0.25">
      <c r="C29213" s="62"/>
    </row>
    <row r="29301" spans="3:3" x14ac:dyDescent="0.25">
      <c r="C29301" s="62"/>
    </row>
    <row r="29302" spans="3:3" x14ac:dyDescent="0.25">
      <c r="C29302" s="62"/>
    </row>
    <row r="29390" spans="3:3" x14ac:dyDescent="0.25">
      <c r="C29390" s="62"/>
    </row>
    <row r="29391" spans="3:3" x14ac:dyDescent="0.25">
      <c r="C29391" s="62"/>
    </row>
    <row r="29479" spans="3:3" x14ac:dyDescent="0.25">
      <c r="C29479" s="62"/>
    </row>
    <row r="29480" spans="3:3" x14ac:dyDescent="0.25">
      <c r="C29480" s="62"/>
    </row>
    <row r="29568" spans="3:3" x14ac:dyDescent="0.25">
      <c r="C29568" s="62"/>
    </row>
    <row r="29569" spans="3:3" x14ac:dyDescent="0.25">
      <c r="C29569" s="62"/>
    </row>
    <row r="29657" spans="3:3" x14ac:dyDescent="0.25">
      <c r="C29657" s="62"/>
    </row>
    <row r="29658" spans="3:3" x14ac:dyDescent="0.25">
      <c r="C29658" s="62"/>
    </row>
    <row r="29746" spans="3:3" x14ac:dyDescent="0.25">
      <c r="C29746" s="62"/>
    </row>
    <row r="29747" spans="3:3" x14ac:dyDescent="0.25">
      <c r="C29747" s="62"/>
    </row>
    <row r="29835" spans="3:3" x14ac:dyDescent="0.25">
      <c r="C29835" s="62"/>
    </row>
    <row r="29836" spans="3:3" x14ac:dyDescent="0.25">
      <c r="C29836" s="62"/>
    </row>
    <row r="29924" spans="3:3" x14ac:dyDescent="0.25">
      <c r="C29924" s="62"/>
    </row>
    <row r="29925" spans="3:3" x14ac:dyDescent="0.25">
      <c r="C29925" s="62"/>
    </row>
    <row r="30013" spans="3:3" x14ac:dyDescent="0.25">
      <c r="C30013" s="62"/>
    </row>
    <row r="30014" spans="3:3" x14ac:dyDescent="0.25">
      <c r="C30014" s="62"/>
    </row>
    <row r="30102" spans="3:3" x14ac:dyDescent="0.25">
      <c r="C30102" s="62"/>
    </row>
    <row r="30103" spans="3:3" x14ac:dyDescent="0.25">
      <c r="C30103" s="62"/>
    </row>
    <row r="30191" spans="3:3" x14ac:dyDescent="0.25">
      <c r="C30191" s="62"/>
    </row>
    <row r="30192" spans="3:3" x14ac:dyDescent="0.25">
      <c r="C30192" s="62"/>
    </row>
    <row r="30280" spans="3:3" x14ac:dyDescent="0.25">
      <c r="C30280" s="62"/>
    </row>
    <row r="30281" spans="3:3" x14ac:dyDescent="0.25">
      <c r="C30281" s="62"/>
    </row>
    <row r="30369" spans="3:3" x14ac:dyDescent="0.25">
      <c r="C30369" s="62"/>
    </row>
    <row r="30370" spans="3:3" x14ac:dyDescent="0.25">
      <c r="C30370" s="62"/>
    </row>
    <row r="30458" spans="3:3" x14ac:dyDescent="0.25">
      <c r="C30458" s="62"/>
    </row>
    <row r="30459" spans="3:3" x14ac:dyDescent="0.25">
      <c r="C30459" s="62"/>
    </row>
    <row r="30547" spans="3:3" x14ac:dyDescent="0.25">
      <c r="C30547" s="62"/>
    </row>
    <row r="30548" spans="3:3" x14ac:dyDescent="0.25">
      <c r="C30548" s="62"/>
    </row>
    <row r="30636" spans="3:3" x14ac:dyDescent="0.25">
      <c r="C30636" s="62"/>
    </row>
    <row r="30637" spans="3:3" x14ac:dyDescent="0.25">
      <c r="C30637" s="62"/>
    </row>
    <row r="30725" spans="3:3" x14ac:dyDescent="0.25">
      <c r="C30725" s="62"/>
    </row>
    <row r="30726" spans="3:3" x14ac:dyDescent="0.25">
      <c r="C30726" s="62"/>
    </row>
    <row r="30814" spans="3:3" x14ac:dyDescent="0.25">
      <c r="C30814" s="62"/>
    </row>
    <row r="30815" spans="3:3" x14ac:dyDescent="0.25">
      <c r="C30815" s="62"/>
    </row>
    <row r="30903" spans="3:3" x14ac:dyDescent="0.25">
      <c r="C30903" s="62"/>
    </row>
    <row r="30904" spans="3:3" x14ac:dyDescent="0.25">
      <c r="C30904" s="62"/>
    </row>
    <row r="30992" spans="3:3" x14ac:dyDescent="0.25">
      <c r="C30992" s="62"/>
    </row>
    <row r="30993" spans="3:3" x14ac:dyDescent="0.25">
      <c r="C30993" s="62"/>
    </row>
    <row r="31081" spans="3:3" x14ac:dyDescent="0.25">
      <c r="C31081" s="62"/>
    </row>
    <row r="31082" spans="3:3" x14ac:dyDescent="0.25">
      <c r="C31082" s="62"/>
    </row>
    <row r="31170" spans="3:3" x14ac:dyDescent="0.25">
      <c r="C31170" s="62"/>
    </row>
    <row r="31171" spans="3:3" x14ac:dyDescent="0.25">
      <c r="C31171" s="62"/>
    </row>
    <row r="31259" spans="3:3" x14ac:dyDescent="0.25">
      <c r="C31259" s="62"/>
    </row>
    <row r="31260" spans="3:3" x14ac:dyDescent="0.25">
      <c r="C31260" s="62"/>
    </row>
    <row r="31348" spans="3:3" x14ac:dyDescent="0.25">
      <c r="C31348" s="62"/>
    </row>
    <row r="31349" spans="3:3" x14ac:dyDescent="0.25">
      <c r="C31349" s="62"/>
    </row>
    <row r="31437" spans="3:3" x14ac:dyDescent="0.25">
      <c r="C31437" s="62"/>
    </row>
    <row r="31438" spans="3:3" x14ac:dyDescent="0.25">
      <c r="C31438" s="62"/>
    </row>
    <row r="31526" spans="3:3" x14ac:dyDescent="0.25">
      <c r="C31526" s="62"/>
    </row>
    <row r="31527" spans="3:3" x14ac:dyDescent="0.25">
      <c r="C31527" s="62"/>
    </row>
    <row r="31615" spans="3:3" x14ac:dyDescent="0.25">
      <c r="C31615" s="62"/>
    </row>
    <row r="31616" spans="3:3" x14ac:dyDescent="0.25">
      <c r="C31616" s="62"/>
    </row>
    <row r="31704" spans="3:3" x14ac:dyDescent="0.25">
      <c r="C31704" s="62"/>
    </row>
    <row r="31705" spans="3:3" x14ac:dyDescent="0.25">
      <c r="C31705" s="62"/>
    </row>
    <row r="31793" spans="3:3" x14ac:dyDescent="0.25">
      <c r="C31793" s="62"/>
    </row>
    <row r="31794" spans="3:3" x14ac:dyDescent="0.25">
      <c r="C31794" s="62"/>
    </row>
    <row r="31882" spans="3:3" x14ac:dyDescent="0.25">
      <c r="C31882" s="62"/>
    </row>
    <row r="31883" spans="3:3" x14ac:dyDescent="0.25">
      <c r="C31883" s="62"/>
    </row>
    <row r="31971" spans="3:3" x14ac:dyDescent="0.25">
      <c r="C31971" s="62"/>
    </row>
    <row r="31972" spans="3:3" x14ac:dyDescent="0.25">
      <c r="C31972" s="62"/>
    </row>
    <row r="32060" spans="3:3" x14ac:dyDescent="0.25">
      <c r="C32060" s="62"/>
    </row>
    <row r="32061" spans="3:3" x14ac:dyDescent="0.25">
      <c r="C32061" s="62"/>
    </row>
    <row r="32149" spans="3:3" x14ac:dyDescent="0.25">
      <c r="C32149" s="62"/>
    </row>
    <row r="32150" spans="3:3" x14ac:dyDescent="0.25">
      <c r="C32150" s="62"/>
    </row>
    <row r="32238" spans="3:3" x14ac:dyDescent="0.25">
      <c r="C32238" s="62"/>
    </row>
    <row r="32239" spans="3:3" x14ac:dyDescent="0.25">
      <c r="C32239" s="62"/>
    </row>
    <row r="32327" spans="3:3" x14ac:dyDescent="0.25">
      <c r="C32327" s="62"/>
    </row>
    <row r="32328" spans="3:3" x14ac:dyDescent="0.25">
      <c r="C32328" s="62"/>
    </row>
    <row r="32416" spans="3:3" x14ac:dyDescent="0.25">
      <c r="C32416" s="62"/>
    </row>
    <row r="32417" spans="3:3" x14ac:dyDescent="0.25">
      <c r="C32417" s="62"/>
    </row>
    <row r="32505" spans="3:3" x14ac:dyDescent="0.25">
      <c r="C32505" s="62"/>
    </row>
    <row r="32506" spans="3:3" x14ac:dyDescent="0.25">
      <c r="C32506" s="62"/>
    </row>
    <row r="32594" spans="3:3" x14ac:dyDescent="0.25">
      <c r="C32594" s="62"/>
    </row>
    <row r="32595" spans="3:3" x14ac:dyDescent="0.25">
      <c r="C32595" s="62"/>
    </row>
    <row r="32683" spans="3:3" x14ac:dyDescent="0.25">
      <c r="C32683" s="62"/>
    </row>
    <row r="32684" spans="3:3" x14ac:dyDescent="0.25">
      <c r="C32684" s="62"/>
    </row>
    <row r="32772" spans="3:3" x14ac:dyDescent="0.25">
      <c r="C32772" s="62"/>
    </row>
    <row r="32773" spans="3:3" x14ac:dyDescent="0.25">
      <c r="C32773" s="62"/>
    </row>
    <row r="32861" spans="3:3" x14ac:dyDescent="0.25">
      <c r="C32861" s="62"/>
    </row>
    <row r="32862" spans="3:3" x14ac:dyDescent="0.25">
      <c r="C32862" s="62"/>
    </row>
    <row r="32950" spans="3:3" x14ac:dyDescent="0.25">
      <c r="C32950" s="62"/>
    </row>
    <row r="32951" spans="3:3" x14ac:dyDescent="0.25">
      <c r="C32951" s="62"/>
    </row>
    <row r="33039" spans="3:3" x14ac:dyDescent="0.25">
      <c r="C33039" s="62"/>
    </row>
    <row r="33040" spans="3:3" x14ac:dyDescent="0.25">
      <c r="C33040" s="62"/>
    </row>
    <row r="33128" spans="3:3" x14ac:dyDescent="0.25">
      <c r="C33128" s="62"/>
    </row>
    <row r="33129" spans="3:3" x14ac:dyDescent="0.25">
      <c r="C33129" s="62"/>
    </row>
    <row r="33217" spans="3:3" x14ac:dyDescent="0.25">
      <c r="C33217" s="62"/>
    </row>
    <row r="33218" spans="3:3" x14ac:dyDescent="0.25">
      <c r="C33218" s="62"/>
    </row>
    <row r="33306" spans="3:3" x14ac:dyDescent="0.25">
      <c r="C33306" s="62"/>
    </row>
    <row r="33307" spans="3:3" x14ac:dyDescent="0.25">
      <c r="C33307" s="62"/>
    </row>
    <row r="33395" spans="3:3" x14ac:dyDescent="0.25">
      <c r="C33395" s="62"/>
    </row>
    <row r="33396" spans="3:3" x14ac:dyDescent="0.25">
      <c r="C33396" s="62"/>
    </row>
    <row r="33484" spans="3:3" x14ac:dyDescent="0.25">
      <c r="C33484" s="62"/>
    </row>
    <row r="33485" spans="3:3" x14ac:dyDescent="0.25">
      <c r="C33485" s="62"/>
    </row>
    <row r="33573" spans="3:3" x14ac:dyDescent="0.25">
      <c r="C33573" s="62"/>
    </row>
    <row r="33574" spans="3:3" x14ac:dyDescent="0.25">
      <c r="C33574" s="62"/>
    </row>
    <row r="33662" spans="3:3" x14ac:dyDescent="0.25">
      <c r="C33662" s="62"/>
    </row>
    <row r="33663" spans="3:3" x14ac:dyDescent="0.25">
      <c r="C33663" s="62"/>
    </row>
    <row r="33751" spans="3:3" x14ac:dyDescent="0.25">
      <c r="C33751" s="62"/>
    </row>
    <row r="33752" spans="3:3" x14ac:dyDescent="0.25">
      <c r="C33752" s="62"/>
    </row>
    <row r="33840" spans="3:3" x14ac:dyDescent="0.25">
      <c r="C33840" s="62"/>
    </row>
    <row r="33841" spans="3:3" x14ac:dyDescent="0.25">
      <c r="C33841" s="62"/>
    </row>
    <row r="33929" spans="3:3" x14ac:dyDescent="0.25">
      <c r="C33929" s="62"/>
    </row>
    <row r="33930" spans="3:3" x14ac:dyDescent="0.25">
      <c r="C33930" s="62"/>
    </row>
    <row r="34018" spans="3:3" x14ac:dyDescent="0.25">
      <c r="C34018" s="62"/>
    </row>
    <row r="34019" spans="3:3" x14ac:dyDescent="0.25">
      <c r="C34019" s="62"/>
    </row>
    <row r="34107" spans="3:3" x14ac:dyDescent="0.25">
      <c r="C34107" s="62"/>
    </row>
    <row r="34108" spans="3:3" x14ac:dyDescent="0.25">
      <c r="C34108" s="62"/>
    </row>
    <row r="34196" spans="3:3" x14ac:dyDescent="0.25">
      <c r="C34196" s="62"/>
    </row>
    <row r="34197" spans="3:3" x14ac:dyDescent="0.25">
      <c r="C34197" s="62"/>
    </row>
    <row r="34285" spans="3:3" x14ac:dyDescent="0.25">
      <c r="C34285" s="62"/>
    </row>
    <row r="34286" spans="3:3" x14ac:dyDescent="0.25">
      <c r="C34286" s="62"/>
    </row>
    <row r="34374" spans="3:3" x14ac:dyDescent="0.25">
      <c r="C34374" s="62"/>
    </row>
    <row r="34375" spans="3:3" x14ac:dyDescent="0.25">
      <c r="C34375" s="62"/>
    </row>
    <row r="34463" spans="3:3" x14ac:dyDescent="0.25">
      <c r="C34463" s="62"/>
    </row>
    <row r="34464" spans="3:3" x14ac:dyDescent="0.25">
      <c r="C34464" s="62"/>
    </row>
    <row r="34552" spans="3:3" x14ac:dyDescent="0.25">
      <c r="C34552" s="62"/>
    </row>
    <row r="34553" spans="3:3" x14ac:dyDescent="0.25">
      <c r="C34553" s="62"/>
    </row>
    <row r="34641" spans="3:3" x14ac:dyDescent="0.25">
      <c r="C34641" s="62"/>
    </row>
    <row r="34642" spans="3:3" x14ac:dyDescent="0.25">
      <c r="C34642" s="62"/>
    </row>
    <row r="34730" spans="3:3" x14ac:dyDescent="0.25">
      <c r="C34730" s="62"/>
    </row>
    <row r="34731" spans="3:3" x14ac:dyDescent="0.25">
      <c r="C34731" s="62"/>
    </row>
    <row r="34819" spans="3:3" x14ac:dyDescent="0.25">
      <c r="C34819" s="62"/>
    </row>
    <row r="34820" spans="3:3" x14ac:dyDescent="0.25">
      <c r="C34820" s="62"/>
    </row>
    <row r="34908" spans="3:3" x14ac:dyDescent="0.25">
      <c r="C34908" s="62"/>
    </row>
    <row r="34909" spans="3:3" x14ac:dyDescent="0.25">
      <c r="C34909" s="62"/>
    </row>
    <row r="34997" spans="3:3" x14ac:dyDescent="0.25">
      <c r="C34997" s="62"/>
    </row>
    <row r="34998" spans="3:3" x14ac:dyDescent="0.25">
      <c r="C34998" s="62"/>
    </row>
    <row r="35086" spans="3:3" x14ac:dyDescent="0.25">
      <c r="C35086" s="62"/>
    </row>
    <row r="35087" spans="3:3" x14ac:dyDescent="0.25">
      <c r="C35087" s="62"/>
    </row>
    <row r="35175" spans="3:3" x14ac:dyDescent="0.25">
      <c r="C35175" s="62"/>
    </row>
    <row r="35176" spans="3:3" x14ac:dyDescent="0.25">
      <c r="C35176" s="62"/>
    </row>
    <row r="35264" spans="3:3" x14ac:dyDescent="0.25">
      <c r="C35264" s="62"/>
    </row>
    <row r="35265" spans="3:3" x14ac:dyDescent="0.25">
      <c r="C35265" s="62"/>
    </row>
    <row r="35353" spans="3:3" x14ac:dyDescent="0.25">
      <c r="C35353" s="62"/>
    </row>
    <row r="35354" spans="3:3" x14ac:dyDescent="0.25">
      <c r="C35354" s="62"/>
    </row>
    <row r="35442" spans="3:3" x14ac:dyDescent="0.25">
      <c r="C35442" s="62"/>
    </row>
    <row r="35443" spans="3:3" x14ac:dyDescent="0.25">
      <c r="C35443" s="62"/>
    </row>
    <row r="35531" spans="3:3" x14ac:dyDescent="0.25">
      <c r="C35531" s="62"/>
    </row>
    <row r="35532" spans="3:3" x14ac:dyDescent="0.25">
      <c r="C35532" s="62"/>
    </row>
    <row r="35620" spans="3:3" x14ac:dyDescent="0.25">
      <c r="C35620" s="62"/>
    </row>
    <row r="35621" spans="3:3" x14ac:dyDescent="0.25">
      <c r="C35621" s="62"/>
    </row>
    <row r="35709" spans="3:3" x14ac:dyDescent="0.25">
      <c r="C35709" s="62"/>
    </row>
    <row r="35710" spans="3:3" x14ac:dyDescent="0.25">
      <c r="C35710" s="62"/>
    </row>
    <row r="35798" spans="3:3" x14ac:dyDescent="0.25">
      <c r="C35798" s="62"/>
    </row>
    <row r="35799" spans="3:3" x14ac:dyDescent="0.25">
      <c r="C35799" s="62"/>
    </row>
    <row r="35887" spans="3:3" x14ac:dyDescent="0.25">
      <c r="C35887" s="62"/>
    </row>
    <row r="35888" spans="3:3" x14ac:dyDescent="0.25">
      <c r="C35888" s="62"/>
    </row>
    <row r="35976" spans="3:3" x14ac:dyDescent="0.25">
      <c r="C35976" s="62"/>
    </row>
    <row r="35977" spans="3:3" x14ac:dyDescent="0.25">
      <c r="C35977" s="62"/>
    </row>
    <row r="36065" spans="3:3" x14ac:dyDescent="0.25">
      <c r="C36065" s="62"/>
    </row>
    <row r="36066" spans="3:3" x14ac:dyDescent="0.25">
      <c r="C36066" s="62"/>
    </row>
    <row r="36154" spans="3:3" x14ac:dyDescent="0.25">
      <c r="C36154" s="62"/>
    </row>
    <row r="36155" spans="3:3" x14ac:dyDescent="0.25">
      <c r="C36155" s="62"/>
    </row>
    <row r="36243" spans="3:3" x14ac:dyDescent="0.25">
      <c r="C36243" s="62"/>
    </row>
    <row r="36244" spans="3:3" x14ac:dyDescent="0.25">
      <c r="C36244" s="62"/>
    </row>
    <row r="36332" spans="3:3" x14ac:dyDescent="0.25">
      <c r="C36332" s="62"/>
    </row>
    <row r="36333" spans="3:3" x14ac:dyDescent="0.25">
      <c r="C36333" s="62"/>
    </row>
    <row r="36421" spans="3:3" x14ac:dyDescent="0.25">
      <c r="C36421" s="62"/>
    </row>
    <row r="36422" spans="3:3" x14ac:dyDescent="0.25">
      <c r="C36422" s="62"/>
    </row>
    <row r="36510" spans="3:3" x14ac:dyDescent="0.25">
      <c r="C36510" s="62"/>
    </row>
    <row r="36511" spans="3:3" x14ac:dyDescent="0.25">
      <c r="C36511" s="62"/>
    </row>
    <row r="36599" spans="3:3" x14ac:dyDescent="0.25">
      <c r="C36599" s="62"/>
    </row>
    <row r="36600" spans="3:3" x14ac:dyDescent="0.25">
      <c r="C36600" s="62"/>
    </row>
    <row r="36688" spans="3:3" x14ac:dyDescent="0.25">
      <c r="C36688" s="62"/>
    </row>
    <row r="36689" spans="3:3" x14ac:dyDescent="0.25">
      <c r="C36689" s="62"/>
    </row>
    <row r="36777" spans="3:3" x14ac:dyDescent="0.25">
      <c r="C36777" s="62"/>
    </row>
    <row r="36778" spans="3:3" x14ac:dyDescent="0.25">
      <c r="C36778" s="62"/>
    </row>
    <row r="36866" spans="3:3" x14ac:dyDescent="0.25">
      <c r="C36866" s="62"/>
    </row>
    <row r="36867" spans="3:3" x14ac:dyDescent="0.25">
      <c r="C36867" s="62"/>
    </row>
    <row r="36955" spans="3:3" x14ac:dyDescent="0.25">
      <c r="C36955" s="62"/>
    </row>
    <row r="36956" spans="3:3" x14ac:dyDescent="0.25">
      <c r="C36956" s="62"/>
    </row>
    <row r="37044" spans="3:3" x14ac:dyDescent="0.25">
      <c r="C37044" s="62"/>
    </row>
    <row r="37045" spans="3:3" x14ac:dyDescent="0.25">
      <c r="C37045" s="62"/>
    </row>
    <row r="37133" spans="3:3" x14ac:dyDescent="0.25">
      <c r="C37133" s="62"/>
    </row>
    <row r="37134" spans="3:3" x14ac:dyDescent="0.25">
      <c r="C37134" s="62"/>
    </row>
    <row r="37222" spans="3:3" x14ac:dyDescent="0.25">
      <c r="C37222" s="62"/>
    </row>
    <row r="37223" spans="3:3" x14ac:dyDescent="0.25">
      <c r="C37223" s="62"/>
    </row>
    <row r="37311" spans="3:3" x14ac:dyDescent="0.25">
      <c r="C37311" s="62"/>
    </row>
    <row r="37312" spans="3:3" x14ac:dyDescent="0.25">
      <c r="C37312" s="62"/>
    </row>
    <row r="37400" spans="3:3" x14ac:dyDescent="0.25">
      <c r="C37400" s="62"/>
    </row>
    <row r="37401" spans="3:3" x14ac:dyDescent="0.25">
      <c r="C37401" s="62"/>
    </row>
    <row r="37489" spans="3:3" x14ac:dyDescent="0.25">
      <c r="C37489" s="62"/>
    </row>
    <row r="37490" spans="3:3" x14ac:dyDescent="0.25">
      <c r="C37490" s="62"/>
    </row>
    <row r="37578" spans="3:3" x14ac:dyDescent="0.25">
      <c r="C37578" s="62"/>
    </row>
    <row r="37579" spans="3:3" x14ac:dyDescent="0.25">
      <c r="C37579" s="62"/>
    </row>
    <row r="37667" spans="3:3" x14ac:dyDescent="0.25">
      <c r="C37667" s="62"/>
    </row>
    <row r="37668" spans="3:3" x14ac:dyDescent="0.25">
      <c r="C37668" s="62"/>
    </row>
    <row r="37756" spans="3:3" x14ac:dyDescent="0.25">
      <c r="C37756" s="62"/>
    </row>
    <row r="37757" spans="3:3" x14ac:dyDescent="0.25">
      <c r="C37757" s="62"/>
    </row>
    <row r="37845" spans="3:3" x14ac:dyDescent="0.25">
      <c r="C37845" s="62"/>
    </row>
    <row r="37846" spans="3:3" x14ac:dyDescent="0.25">
      <c r="C37846" s="62"/>
    </row>
    <row r="37934" spans="3:3" x14ac:dyDescent="0.25">
      <c r="C37934" s="62"/>
    </row>
    <row r="37935" spans="3:3" x14ac:dyDescent="0.25">
      <c r="C37935" s="62"/>
    </row>
    <row r="38023" spans="3:3" x14ac:dyDescent="0.25">
      <c r="C38023" s="62"/>
    </row>
    <row r="38024" spans="3:3" x14ac:dyDescent="0.25">
      <c r="C38024" s="62"/>
    </row>
    <row r="38112" spans="3:3" x14ac:dyDescent="0.25">
      <c r="C38112" s="62"/>
    </row>
    <row r="38113" spans="3:3" x14ac:dyDescent="0.25">
      <c r="C38113" s="62"/>
    </row>
    <row r="38201" spans="3:3" x14ac:dyDescent="0.25">
      <c r="C38201" s="62"/>
    </row>
    <row r="38202" spans="3:3" x14ac:dyDescent="0.25">
      <c r="C38202" s="62"/>
    </row>
    <row r="38290" spans="3:3" x14ac:dyDescent="0.25">
      <c r="C38290" s="62"/>
    </row>
    <row r="38291" spans="3:3" x14ac:dyDescent="0.25">
      <c r="C38291" s="62"/>
    </row>
    <row r="38379" spans="3:3" x14ac:dyDescent="0.25">
      <c r="C38379" s="62"/>
    </row>
    <row r="38380" spans="3:3" x14ac:dyDescent="0.25">
      <c r="C38380" s="62"/>
    </row>
    <row r="38468" spans="3:3" x14ac:dyDescent="0.25">
      <c r="C38468" s="62"/>
    </row>
    <row r="38469" spans="3:3" x14ac:dyDescent="0.25">
      <c r="C38469" s="62"/>
    </row>
    <row r="38557" spans="3:3" x14ac:dyDescent="0.25">
      <c r="C38557" s="62"/>
    </row>
    <row r="38558" spans="3:3" x14ac:dyDescent="0.25">
      <c r="C38558" s="62"/>
    </row>
    <row r="38646" spans="3:3" x14ac:dyDescent="0.25">
      <c r="C38646" s="62"/>
    </row>
    <row r="38647" spans="3:3" x14ac:dyDescent="0.25">
      <c r="C38647" s="62"/>
    </row>
    <row r="38735" spans="3:3" x14ac:dyDescent="0.25">
      <c r="C38735" s="62"/>
    </row>
    <row r="38736" spans="3:3" x14ac:dyDescent="0.25">
      <c r="C38736" s="62"/>
    </row>
    <row r="38824" spans="3:3" x14ac:dyDescent="0.25">
      <c r="C38824" s="62"/>
    </row>
    <row r="38825" spans="3:3" x14ac:dyDescent="0.25">
      <c r="C38825" s="62"/>
    </row>
    <row r="38913" spans="3:3" x14ac:dyDescent="0.25">
      <c r="C38913" s="62"/>
    </row>
    <row r="38914" spans="3:3" x14ac:dyDescent="0.25">
      <c r="C38914" s="62"/>
    </row>
    <row r="39002" spans="3:3" x14ac:dyDescent="0.25">
      <c r="C39002" s="62"/>
    </row>
    <row r="39003" spans="3:3" x14ac:dyDescent="0.25">
      <c r="C39003" s="62"/>
    </row>
    <row r="39091" spans="3:3" x14ac:dyDescent="0.25">
      <c r="C39091" s="62"/>
    </row>
    <row r="39092" spans="3:3" x14ac:dyDescent="0.25">
      <c r="C39092" s="62"/>
    </row>
    <row r="39180" spans="3:3" x14ac:dyDescent="0.25">
      <c r="C39180" s="62"/>
    </row>
    <row r="39181" spans="3:3" x14ac:dyDescent="0.25">
      <c r="C39181" s="62"/>
    </row>
    <row r="39269" spans="3:3" x14ac:dyDescent="0.25">
      <c r="C39269" s="62"/>
    </row>
    <row r="39270" spans="3:3" x14ac:dyDescent="0.25">
      <c r="C39270" s="62"/>
    </row>
    <row r="39358" spans="3:3" x14ac:dyDescent="0.25">
      <c r="C39358" s="62"/>
    </row>
    <row r="39359" spans="3:3" x14ac:dyDescent="0.25">
      <c r="C39359" s="62"/>
    </row>
    <row r="39447" spans="3:3" x14ac:dyDescent="0.25">
      <c r="C39447" s="62"/>
    </row>
    <row r="39448" spans="3:3" x14ac:dyDescent="0.25">
      <c r="C39448" s="62"/>
    </row>
    <row r="39536" spans="3:3" x14ac:dyDescent="0.25">
      <c r="C39536" s="62"/>
    </row>
    <row r="39537" spans="3:3" x14ac:dyDescent="0.25">
      <c r="C39537" s="62"/>
    </row>
    <row r="39625" spans="3:3" x14ac:dyDescent="0.25">
      <c r="C39625" s="62"/>
    </row>
    <row r="39626" spans="3:3" x14ac:dyDescent="0.25">
      <c r="C39626" s="62"/>
    </row>
    <row r="39714" spans="3:3" x14ac:dyDescent="0.25">
      <c r="C39714" s="62"/>
    </row>
    <row r="39715" spans="3:3" x14ac:dyDescent="0.25">
      <c r="C39715" s="62"/>
    </row>
    <row r="39803" spans="3:3" x14ac:dyDescent="0.25">
      <c r="C39803" s="62"/>
    </row>
    <row r="39804" spans="3:3" x14ac:dyDescent="0.25">
      <c r="C39804" s="62"/>
    </row>
    <row r="39892" spans="3:3" x14ac:dyDescent="0.25">
      <c r="C39892" s="62"/>
    </row>
    <row r="39893" spans="3:3" x14ac:dyDescent="0.25">
      <c r="C39893" s="62"/>
    </row>
    <row r="39981" spans="3:3" x14ac:dyDescent="0.25">
      <c r="C39981" s="62"/>
    </row>
    <row r="39982" spans="3:3" x14ac:dyDescent="0.25">
      <c r="C39982" s="62"/>
    </row>
    <row r="40070" spans="3:3" x14ac:dyDescent="0.25">
      <c r="C40070" s="62"/>
    </row>
    <row r="40071" spans="3:3" x14ac:dyDescent="0.25">
      <c r="C40071" s="62"/>
    </row>
    <row r="40159" spans="3:3" x14ac:dyDescent="0.25">
      <c r="C40159" s="62"/>
    </row>
    <row r="40160" spans="3:3" x14ac:dyDescent="0.25">
      <c r="C40160" s="62"/>
    </row>
    <row r="40248" spans="3:3" x14ac:dyDescent="0.25">
      <c r="C40248" s="62"/>
    </row>
    <row r="40249" spans="3:3" x14ac:dyDescent="0.25">
      <c r="C40249" s="62"/>
    </row>
    <row r="40337" spans="3:3" x14ac:dyDescent="0.25">
      <c r="C40337" s="62"/>
    </row>
    <row r="40338" spans="3:3" x14ac:dyDescent="0.25">
      <c r="C40338" s="62"/>
    </row>
    <row r="40426" spans="3:3" x14ac:dyDescent="0.25">
      <c r="C40426" s="62"/>
    </row>
    <row r="40427" spans="3:3" x14ac:dyDescent="0.25">
      <c r="C40427" s="62"/>
    </row>
    <row r="40515" spans="3:3" x14ac:dyDescent="0.25">
      <c r="C40515" s="62"/>
    </row>
    <row r="40516" spans="3:3" x14ac:dyDescent="0.25">
      <c r="C40516" s="62"/>
    </row>
    <row r="40604" spans="3:3" x14ac:dyDescent="0.25">
      <c r="C40604" s="62"/>
    </row>
    <row r="40605" spans="3:3" x14ac:dyDescent="0.25">
      <c r="C40605" s="62"/>
    </row>
    <row r="40693" spans="3:3" x14ac:dyDescent="0.25">
      <c r="C40693" s="62"/>
    </row>
    <row r="40694" spans="3:3" x14ac:dyDescent="0.25">
      <c r="C40694" s="62"/>
    </row>
    <row r="40782" spans="3:3" x14ac:dyDescent="0.25">
      <c r="C40782" s="62"/>
    </row>
    <row r="40783" spans="3:3" x14ac:dyDescent="0.25">
      <c r="C40783" s="62"/>
    </row>
    <row r="40871" spans="3:3" x14ac:dyDescent="0.25">
      <c r="C40871" s="62"/>
    </row>
    <row r="40872" spans="3:3" x14ac:dyDescent="0.25">
      <c r="C40872" s="62"/>
    </row>
    <row r="40960" spans="3:3" x14ac:dyDescent="0.25">
      <c r="C40960" s="62"/>
    </row>
    <row r="40961" spans="3:3" x14ac:dyDescent="0.25">
      <c r="C40961" s="62"/>
    </row>
    <row r="41049" spans="3:3" x14ac:dyDescent="0.25">
      <c r="C41049" s="62"/>
    </row>
    <row r="41050" spans="3:3" x14ac:dyDescent="0.25">
      <c r="C41050" s="62"/>
    </row>
    <row r="41138" spans="3:3" x14ac:dyDescent="0.25">
      <c r="C41138" s="62"/>
    </row>
    <row r="41139" spans="3:3" x14ac:dyDescent="0.25">
      <c r="C41139" s="62"/>
    </row>
    <row r="41227" spans="3:3" x14ac:dyDescent="0.25">
      <c r="C41227" s="62"/>
    </row>
    <row r="41228" spans="3:3" x14ac:dyDescent="0.25">
      <c r="C41228" s="62"/>
    </row>
    <row r="41316" spans="3:3" x14ac:dyDescent="0.25">
      <c r="C41316" s="62"/>
    </row>
    <row r="41317" spans="3:3" x14ac:dyDescent="0.25">
      <c r="C41317" s="62"/>
    </row>
    <row r="41405" spans="3:3" x14ac:dyDescent="0.25">
      <c r="C41405" s="62"/>
    </row>
    <row r="41406" spans="3:3" x14ac:dyDescent="0.25">
      <c r="C41406" s="62"/>
    </row>
    <row r="41494" spans="3:3" x14ac:dyDescent="0.25">
      <c r="C41494" s="62"/>
    </row>
    <row r="41495" spans="3:3" x14ac:dyDescent="0.25">
      <c r="C41495" s="62"/>
    </row>
    <row r="41583" spans="3:3" x14ac:dyDescent="0.25">
      <c r="C41583" s="62"/>
    </row>
    <row r="41584" spans="3:3" x14ac:dyDescent="0.25">
      <c r="C41584" s="62"/>
    </row>
    <row r="41672" spans="3:3" x14ac:dyDescent="0.25">
      <c r="C41672" s="62"/>
    </row>
    <row r="41673" spans="3:3" x14ac:dyDescent="0.25">
      <c r="C41673" s="62"/>
    </row>
    <row r="41761" spans="3:3" x14ac:dyDescent="0.25">
      <c r="C41761" s="62"/>
    </row>
    <row r="41762" spans="3:3" x14ac:dyDescent="0.25">
      <c r="C41762" s="62"/>
    </row>
    <row r="41850" spans="3:3" x14ac:dyDescent="0.25">
      <c r="C41850" s="62"/>
    </row>
    <row r="41851" spans="3:3" x14ac:dyDescent="0.25">
      <c r="C41851" s="62"/>
    </row>
    <row r="41939" spans="3:3" x14ac:dyDescent="0.25">
      <c r="C41939" s="62"/>
    </row>
    <row r="41940" spans="3:3" x14ac:dyDescent="0.25">
      <c r="C41940" s="62"/>
    </row>
    <row r="42028" spans="3:3" x14ac:dyDescent="0.25">
      <c r="C42028" s="62"/>
    </row>
    <row r="42029" spans="3:3" x14ac:dyDescent="0.25">
      <c r="C42029" s="62"/>
    </row>
    <row r="42117" spans="3:3" x14ac:dyDescent="0.25">
      <c r="C42117" s="62"/>
    </row>
    <row r="42118" spans="3:3" x14ac:dyDescent="0.25">
      <c r="C42118" s="62"/>
    </row>
    <row r="42206" spans="3:3" x14ac:dyDescent="0.25">
      <c r="C42206" s="62"/>
    </row>
    <row r="42207" spans="3:3" x14ac:dyDescent="0.25">
      <c r="C42207" s="62"/>
    </row>
    <row r="42295" spans="3:3" x14ac:dyDescent="0.25">
      <c r="C42295" s="62"/>
    </row>
    <row r="42296" spans="3:3" x14ac:dyDescent="0.25">
      <c r="C42296" s="62"/>
    </row>
    <row r="42384" spans="3:3" x14ac:dyDescent="0.25">
      <c r="C42384" s="62"/>
    </row>
    <row r="42385" spans="3:3" x14ac:dyDescent="0.25">
      <c r="C42385" s="62"/>
    </row>
    <row r="42473" spans="3:3" x14ac:dyDescent="0.25">
      <c r="C42473" s="62"/>
    </row>
    <row r="42474" spans="3:3" x14ac:dyDescent="0.25">
      <c r="C42474" s="62"/>
    </row>
    <row r="42562" spans="3:3" x14ac:dyDescent="0.25">
      <c r="C42562" s="62"/>
    </row>
    <row r="42563" spans="3:3" x14ac:dyDescent="0.25">
      <c r="C42563" s="62"/>
    </row>
    <row r="42651" spans="3:3" x14ac:dyDescent="0.25">
      <c r="C42651" s="62"/>
    </row>
    <row r="42652" spans="3:3" x14ac:dyDescent="0.25">
      <c r="C42652" s="62"/>
    </row>
    <row r="42740" spans="3:3" x14ac:dyDescent="0.25">
      <c r="C42740" s="62"/>
    </row>
    <row r="42741" spans="3:3" x14ac:dyDescent="0.25">
      <c r="C42741" s="62"/>
    </row>
    <row r="42829" spans="3:3" x14ac:dyDescent="0.25">
      <c r="C42829" s="62"/>
    </row>
    <row r="42830" spans="3:3" x14ac:dyDescent="0.25">
      <c r="C42830" s="62"/>
    </row>
    <row r="42918" spans="3:3" x14ac:dyDescent="0.25">
      <c r="C42918" s="62"/>
    </row>
    <row r="42919" spans="3:3" x14ac:dyDescent="0.25">
      <c r="C42919" s="62"/>
    </row>
    <row r="43007" spans="3:3" x14ac:dyDescent="0.25">
      <c r="C43007" s="62"/>
    </row>
    <row r="43008" spans="3:3" x14ac:dyDescent="0.25">
      <c r="C43008" s="62"/>
    </row>
    <row r="43096" spans="3:3" x14ac:dyDescent="0.25">
      <c r="C43096" s="62"/>
    </row>
    <row r="43097" spans="3:3" x14ac:dyDescent="0.25">
      <c r="C43097" s="62"/>
    </row>
    <row r="43185" spans="3:3" x14ac:dyDescent="0.25">
      <c r="C43185" s="62"/>
    </row>
    <row r="43186" spans="3:3" x14ac:dyDescent="0.25">
      <c r="C43186" s="62"/>
    </row>
    <row r="43274" spans="3:3" x14ac:dyDescent="0.25">
      <c r="C43274" s="62"/>
    </row>
    <row r="43275" spans="3:3" x14ac:dyDescent="0.25">
      <c r="C43275" s="62"/>
    </row>
    <row r="43363" spans="3:3" x14ac:dyDescent="0.25">
      <c r="C43363" s="62"/>
    </row>
    <row r="43364" spans="3:3" x14ac:dyDescent="0.25">
      <c r="C43364" s="62"/>
    </row>
    <row r="43452" spans="3:3" x14ac:dyDescent="0.25">
      <c r="C43452" s="62"/>
    </row>
    <row r="43453" spans="3:3" x14ac:dyDescent="0.25">
      <c r="C43453" s="62"/>
    </row>
    <row r="43541" spans="3:3" x14ac:dyDescent="0.25">
      <c r="C43541" s="62"/>
    </row>
    <row r="43542" spans="3:3" x14ac:dyDescent="0.25">
      <c r="C43542" s="62"/>
    </row>
    <row r="43630" spans="3:3" x14ac:dyDescent="0.25">
      <c r="C43630" s="62"/>
    </row>
    <row r="43631" spans="3:3" x14ac:dyDescent="0.25">
      <c r="C43631" s="62"/>
    </row>
    <row r="43719" spans="3:3" x14ac:dyDescent="0.25">
      <c r="C43719" s="62"/>
    </row>
    <row r="43720" spans="3:3" x14ac:dyDescent="0.25">
      <c r="C43720" s="62"/>
    </row>
    <row r="43808" spans="3:3" x14ac:dyDescent="0.25">
      <c r="C43808" s="62"/>
    </row>
    <row r="43809" spans="3:3" x14ac:dyDescent="0.25">
      <c r="C43809" s="62"/>
    </row>
    <row r="43897" spans="3:3" x14ac:dyDescent="0.25">
      <c r="C43897" s="62"/>
    </row>
    <row r="43898" spans="3:3" x14ac:dyDescent="0.25">
      <c r="C43898" s="62"/>
    </row>
    <row r="43986" spans="3:3" x14ac:dyDescent="0.25">
      <c r="C43986" s="62"/>
    </row>
    <row r="43987" spans="3:3" x14ac:dyDescent="0.25">
      <c r="C43987" s="62"/>
    </row>
    <row r="44075" spans="3:3" x14ac:dyDescent="0.25">
      <c r="C44075" s="62"/>
    </row>
    <row r="44076" spans="3:3" x14ac:dyDescent="0.25">
      <c r="C44076" s="62"/>
    </row>
    <row r="44164" spans="3:3" x14ac:dyDescent="0.25">
      <c r="C44164" s="62"/>
    </row>
    <row r="44165" spans="3:3" x14ac:dyDescent="0.25">
      <c r="C44165" s="62"/>
    </row>
    <row r="44253" spans="3:3" x14ac:dyDescent="0.25">
      <c r="C44253" s="62"/>
    </row>
    <row r="44254" spans="3:3" x14ac:dyDescent="0.25">
      <c r="C44254" s="62"/>
    </row>
    <row r="44342" spans="3:3" x14ac:dyDescent="0.25">
      <c r="C44342" s="62"/>
    </row>
    <row r="44343" spans="3:3" x14ac:dyDescent="0.25">
      <c r="C44343" s="62"/>
    </row>
    <row r="44431" spans="3:3" x14ac:dyDescent="0.25">
      <c r="C44431" s="62"/>
    </row>
    <row r="44432" spans="3:3" x14ac:dyDescent="0.25">
      <c r="C44432" s="62"/>
    </row>
    <row r="44520" spans="3:3" x14ac:dyDescent="0.25">
      <c r="C44520" s="62"/>
    </row>
    <row r="44521" spans="3:3" x14ac:dyDescent="0.25">
      <c r="C44521" s="62"/>
    </row>
    <row r="44609" spans="3:3" x14ac:dyDescent="0.25">
      <c r="C44609" s="62"/>
    </row>
    <row r="44610" spans="3:3" x14ac:dyDescent="0.25">
      <c r="C44610" s="62"/>
    </row>
    <row r="44698" spans="3:3" x14ac:dyDescent="0.25">
      <c r="C44698" s="62"/>
    </row>
    <row r="44699" spans="3:3" x14ac:dyDescent="0.25">
      <c r="C44699" s="62"/>
    </row>
    <row r="44787" spans="3:3" x14ac:dyDescent="0.25">
      <c r="C44787" s="62"/>
    </row>
    <row r="44788" spans="3:3" x14ac:dyDescent="0.25">
      <c r="C44788" s="62"/>
    </row>
    <row r="44876" spans="3:3" x14ac:dyDescent="0.25">
      <c r="C44876" s="62"/>
    </row>
    <row r="44877" spans="3:3" x14ac:dyDescent="0.25">
      <c r="C44877" s="62"/>
    </row>
    <row r="44965" spans="3:3" x14ac:dyDescent="0.25">
      <c r="C44965" s="62"/>
    </row>
    <row r="44966" spans="3:3" x14ac:dyDescent="0.25">
      <c r="C44966" s="62"/>
    </row>
    <row r="45054" spans="3:3" x14ac:dyDescent="0.25">
      <c r="C45054" s="62"/>
    </row>
    <row r="45055" spans="3:3" x14ac:dyDescent="0.25">
      <c r="C45055" s="62"/>
    </row>
    <row r="45143" spans="3:3" x14ac:dyDescent="0.25">
      <c r="C45143" s="62"/>
    </row>
    <row r="45144" spans="3:3" x14ac:dyDescent="0.25">
      <c r="C45144" s="62"/>
    </row>
    <row r="45232" spans="3:3" x14ac:dyDescent="0.25">
      <c r="C45232" s="62"/>
    </row>
    <row r="45233" spans="3:3" x14ac:dyDescent="0.25">
      <c r="C45233" s="62"/>
    </row>
    <row r="45321" spans="3:3" x14ac:dyDescent="0.25">
      <c r="C45321" s="62"/>
    </row>
    <row r="45322" spans="3:3" x14ac:dyDescent="0.25">
      <c r="C45322" s="62"/>
    </row>
    <row r="45410" spans="3:3" x14ac:dyDescent="0.25">
      <c r="C45410" s="62"/>
    </row>
    <row r="45411" spans="3:3" x14ac:dyDescent="0.25">
      <c r="C45411" s="62"/>
    </row>
    <row r="45499" spans="3:3" x14ac:dyDescent="0.25">
      <c r="C45499" s="62"/>
    </row>
    <row r="45500" spans="3:3" x14ac:dyDescent="0.25">
      <c r="C45500" s="62"/>
    </row>
    <row r="45588" spans="3:3" x14ac:dyDescent="0.25">
      <c r="C45588" s="62"/>
    </row>
    <row r="45589" spans="3:3" x14ac:dyDescent="0.25">
      <c r="C45589" s="62"/>
    </row>
    <row r="45677" spans="3:3" x14ac:dyDescent="0.25">
      <c r="C45677" s="62"/>
    </row>
    <row r="45678" spans="3:3" x14ac:dyDescent="0.25">
      <c r="C45678" s="62"/>
    </row>
    <row r="45766" spans="3:3" x14ac:dyDescent="0.25">
      <c r="C45766" s="62"/>
    </row>
    <row r="45767" spans="3:3" x14ac:dyDescent="0.25">
      <c r="C45767" s="62"/>
    </row>
    <row r="45855" spans="3:3" x14ac:dyDescent="0.25">
      <c r="C45855" s="62"/>
    </row>
    <row r="45856" spans="3:3" x14ac:dyDescent="0.25">
      <c r="C45856" s="62"/>
    </row>
    <row r="45944" spans="3:3" x14ac:dyDescent="0.25">
      <c r="C45944" s="62"/>
    </row>
    <row r="45945" spans="3:3" x14ac:dyDescent="0.25">
      <c r="C45945" s="62"/>
    </row>
    <row r="46033" spans="3:3" x14ac:dyDescent="0.25">
      <c r="C46033" s="62"/>
    </row>
    <row r="46034" spans="3:3" x14ac:dyDescent="0.25">
      <c r="C46034" s="62"/>
    </row>
    <row r="46122" spans="3:3" x14ac:dyDescent="0.25">
      <c r="C46122" s="62"/>
    </row>
    <row r="46123" spans="3:3" x14ac:dyDescent="0.25">
      <c r="C46123" s="62"/>
    </row>
    <row r="46211" spans="3:3" x14ac:dyDescent="0.25">
      <c r="C46211" s="62"/>
    </row>
    <row r="46212" spans="3:3" x14ac:dyDescent="0.25">
      <c r="C46212" s="62"/>
    </row>
    <row r="46300" spans="3:3" x14ac:dyDescent="0.25">
      <c r="C46300" s="62"/>
    </row>
    <row r="46301" spans="3:3" x14ac:dyDescent="0.25">
      <c r="C46301" s="62"/>
    </row>
    <row r="46389" spans="3:3" x14ac:dyDescent="0.25">
      <c r="C46389" s="62"/>
    </row>
    <row r="46390" spans="3:3" x14ac:dyDescent="0.25">
      <c r="C46390" s="62"/>
    </row>
    <row r="46478" spans="3:3" x14ac:dyDescent="0.25">
      <c r="C46478" s="62"/>
    </row>
    <row r="46479" spans="3:3" x14ac:dyDescent="0.25">
      <c r="C46479" s="62"/>
    </row>
    <row r="46567" spans="3:3" x14ac:dyDescent="0.25">
      <c r="C46567" s="62"/>
    </row>
    <row r="46568" spans="3:3" x14ac:dyDescent="0.25">
      <c r="C46568" s="62"/>
    </row>
    <row r="46656" spans="3:3" x14ac:dyDescent="0.25">
      <c r="C46656" s="62"/>
    </row>
    <row r="46657" spans="3:3" x14ac:dyDescent="0.25">
      <c r="C46657" s="62"/>
    </row>
    <row r="46745" spans="3:3" x14ac:dyDescent="0.25">
      <c r="C46745" s="62"/>
    </row>
    <row r="46746" spans="3:3" x14ac:dyDescent="0.25">
      <c r="C46746" s="62"/>
    </row>
    <row r="46834" spans="3:3" x14ac:dyDescent="0.25">
      <c r="C46834" s="62"/>
    </row>
    <row r="46835" spans="3:3" x14ac:dyDescent="0.25">
      <c r="C46835" s="62"/>
    </row>
    <row r="46923" spans="3:3" x14ac:dyDescent="0.25">
      <c r="C46923" s="62"/>
    </row>
    <row r="46924" spans="3:3" x14ac:dyDescent="0.25">
      <c r="C46924" s="62"/>
    </row>
    <row r="47012" spans="3:3" x14ac:dyDescent="0.25">
      <c r="C47012" s="62"/>
    </row>
    <row r="47013" spans="3:3" x14ac:dyDescent="0.25">
      <c r="C47013" s="62"/>
    </row>
    <row r="47101" spans="3:3" x14ac:dyDescent="0.25">
      <c r="C47101" s="62"/>
    </row>
    <row r="47102" spans="3:3" x14ac:dyDescent="0.25">
      <c r="C47102" s="62"/>
    </row>
    <row r="47190" spans="3:3" x14ac:dyDescent="0.25">
      <c r="C47190" s="62"/>
    </row>
    <row r="47191" spans="3:3" x14ac:dyDescent="0.25">
      <c r="C47191" s="62"/>
    </row>
    <row r="47279" spans="3:3" x14ac:dyDescent="0.25">
      <c r="C47279" s="62"/>
    </row>
    <row r="47280" spans="3:3" x14ac:dyDescent="0.25">
      <c r="C47280" s="62"/>
    </row>
    <row r="47368" spans="3:3" x14ac:dyDescent="0.25">
      <c r="C47368" s="62"/>
    </row>
    <row r="47369" spans="3:3" x14ac:dyDescent="0.25">
      <c r="C47369" s="62"/>
    </row>
    <row r="47457" spans="3:3" x14ac:dyDescent="0.25">
      <c r="C47457" s="62"/>
    </row>
    <row r="47458" spans="3:3" x14ac:dyDescent="0.25">
      <c r="C47458" s="62"/>
    </row>
    <row r="47546" spans="3:3" x14ac:dyDescent="0.25">
      <c r="C47546" s="62"/>
    </row>
    <row r="47547" spans="3:3" x14ac:dyDescent="0.25">
      <c r="C47547" s="62"/>
    </row>
    <row r="47635" spans="3:3" x14ac:dyDescent="0.25">
      <c r="C47635" s="62"/>
    </row>
    <row r="47636" spans="3:3" x14ac:dyDescent="0.25">
      <c r="C47636" s="62"/>
    </row>
    <row r="47724" spans="3:3" x14ac:dyDescent="0.25">
      <c r="C47724" s="62"/>
    </row>
    <row r="47725" spans="3:3" x14ac:dyDescent="0.25">
      <c r="C47725" s="62"/>
    </row>
    <row r="47813" spans="3:3" x14ac:dyDescent="0.25">
      <c r="C47813" s="62"/>
    </row>
    <row r="47814" spans="3:3" x14ac:dyDescent="0.25">
      <c r="C47814" s="62"/>
    </row>
    <row r="47902" spans="3:3" x14ac:dyDescent="0.25">
      <c r="C47902" s="62"/>
    </row>
    <row r="47903" spans="3:3" x14ac:dyDescent="0.25">
      <c r="C47903" s="62"/>
    </row>
    <row r="47991" spans="3:3" x14ac:dyDescent="0.25">
      <c r="C47991" s="62"/>
    </row>
    <row r="47992" spans="3:3" x14ac:dyDescent="0.25">
      <c r="C47992" s="62"/>
    </row>
    <row r="48080" spans="3:3" x14ac:dyDescent="0.25">
      <c r="C48080" s="62"/>
    </row>
    <row r="48081" spans="3:3" x14ac:dyDescent="0.25">
      <c r="C48081" s="62"/>
    </row>
    <row r="48169" spans="3:3" x14ac:dyDescent="0.25">
      <c r="C48169" s="62"/>
    </row>
    <row r="48170" spans="3:3" x14ac:dyDescent="0.25">
      <c r="C48170" s="62"/>
    </row>
    <row r="48258" spans="3:3" x14ac:dyDescent="0.25">
      <c r="C48258" s="62"/>
    </row>
    <row r="48259" spans="3:3" x14ac:dyDescent="0.25">
      <c r="C48259" s="62"/>
    </row>
    <row r="48347" spans="3:3" x14ac:dyDescent="0.25">
      <c r="C48347" s="62"/>
    </row>
    <row r="48348" spans="3:3" x14ac:dyDescent="0.25">
      <c r="C48348" s="62"/>
    </row>
    <row r="48436" spans="3:3" x14ac:dyDescent="0.25">
      <c r="C48436" s="62"/>
    </row>
    <row r="48437" spans="3:3" x14ac:dyDescent="0.25">
      <c r="C48437" s="62"/>
    </row>
    <row r="48525" spans="3:3" x14ac:dyDescent="0.25">
      <c r="C48525" s="62"/>
    </row>
    <row r="48526" spans="3:3" x14ac:dyDescent="0.25">
      <c r="C48526" s="62"/>
    </row>
    <row r="48614" spans="3:3" x14ac:dyDescent="0.25">
      <c r="C48614" s="62"/>
    </row>
    <row r="48615" spans="3:3" x14ac:dyDescent="0.25">
      <c r="C48615" s="62"/>
    </row>
    <row r="48703" spans="3:3" x14ac:dyDescent="0.25">
      <c r="C48703" s="62"/>
    </row>
    <row r="48704" spans="3:3" x14ac:dyDescent="0.25">
      <c r="C48704" s="62"/>
    </row>
    <row r="48792" spans="3:3" x14ac:dyDescent="0.25">
      <c r="C48792" s="62"/>
    </row>
    <row r="48793" spans="3:3" x14ac:dyDescent="0.25">
      <c r="C48793" s="62"/>
    </row>
    <row r="48881" spans="3:3" x14ac:dyDescent="0.25">
      <c r="C48881" s="62"/>
    </row>
    <row r="48882" spans="3:3" x14ac:dyDescent="0.25">
      <c r="C48882" s="62"/>
    </row>
    <row r="48970" spans="3:3" x14ac:dyDescent="0.25">
      <c r="C48970" s="62"/>
    </row>
    <row r="48971" spans="3:3" x14ac:dyDescent="0.25">
      <c r="C48971" s="62"/>
    </row>
    <row r="49059" spans="3:3" x14ac:dyDescent="0.25">
      <c r="C49059" s="62"/>
    </row>
    <row r="49060" spans="3:3" x14ac:dyDescent="0.25">
      <c r="C49060" s="62"/>
    </row>
    <row r="49148" spans="3:3" x14ac:dyDescent="0.25">
      <c r="C49148" s="62"/>
    </row>
    <row r="49149" spans="3:3" x14ac:dyDescent="0.25">
      <c r="C49149" s="62"/>
    </row>
    <row r="49237" spans="3:3" x14ac:dyDescent="0.25">
      <c r="C49237" s="62"/>
    </row>
    <row r="49238" spans="3:3" x14ac:dyDescent="0.25">
      <c r="C49238" s="62"/>
    </row>
    <row r="49326" spans="3:3" x14ac:dyDescent="0.25">
      <c r="C49326" s="62"/>
    </row>
    <row r="49327" spans="3:3" x14ac:dyDescent="0.25">
      <c r="C49327" s="62"/>
    </row>
    <row r="49415" spans="3:3" x14ac:dyDescent="0.25">
      <c r="C49415" s="62"/>
    </row>
    <row r="49416" spans="3:3" x14ac:dyDescent="0.25">
      <c r="C49416" s="62"/>
    </row>
    <row r="49504" spans="3:3" x14ac:dyDescent="0.25">
      <c r="C49504" s="62"/>
    </row>
    <row r="49505" spans="3:3" x14ac:dyDescent="0.25">
      <c r="C49505" s="62"/>
    </row>
    <row r="49593" spans="3:3" x14ac:dyDescent="0.25">
      <c r="C49593" s="62"/>
    </row>
    <row r="49594" spans="3:3" x14ac:dyDescent="0.25">
      <c r="C49594" s="62"/>
    </row>
    <row r="49682" spans="3:3" x14ac:dyDescent="0.25">
      <c r="C49682" s="62"/>
    </row>
    <row r="49683" spans="3:3" x14ac:dyDescent="0.25">
      <c r="C49683" s="62"/>
    </row>
    <row r="49771" spans="3:3" x14ac:dyDescent="0.25">
      <c r="C49771" s="62"/>
    </row>
    <row r="49772" spans="3:3" x14ac:dyDescent="0.25">
      <c r="C49772" s="62"/>
    </row>
    <row r="49860" spans="3:3" x14ac:dyDescent="0.25">
      <c r="C49860" s="62"/>
    </row>
    <row r="49861" spans="3:3" x14ac:dyDescent="0.25">
      <c r="C49861" s="62"/>
    </row>
    <row r="49949" spans="3:3" x14ac:dyDescent="0.25">
      <c r="C49949" s="62"/>
    </row>
    <row r="49950" spans="3:3" x14ac:dyDescent="0.25">
      <c r="C49950" s="62"/>
    </row>
    <row r="50038" spans="3:3" x14ac:dyDescent="0.25">
      <c r="C50038" s="62"/>
    </row>
    <row r="50039" spans="3:3" x14ac:dyDescent="0.25">
      <c r="C50039" s="62"/>
    </row>
    <row r="50127" spans="3:3" x14ac:dyDescent="0.25">
      <c r="C50127" s="62"/>
    </row>
    <row r="50128" spans="3:3" x14ac:dyDescent="0.25">
      <c r="C50128" s="62"/>
    </row>
    <row r="50216" spans="3:3" x14ac:dyDescent="0.25">
      <c r="C50216" s="62"/>
    </row>
    <row r="50217" spans="3:3" x14ac:dyDescent="0.25">
      <c r="C50217" s="62"/>
    </row>
    <row r="50305" spans="3:3" x14ac:dyDescent="0.25">
      <c r="C50305" s="62"/>
    </row>
    <row r="50306" spans="3:3" x14ac:dyDescent="0.25">
      <c r="C50306" s="62"/>
    </row>
    <row r="50394" spans="3:3" x14ac:dyDescent="0.25">
      <c r="C50394" s="62"/>
    </row>
    <row r="50395" spans="3:3" x14ac:dyDescent="0.25">
      <c r="C50395" s="62"/>
    </row>
    <row r="50483" spans="3:3" x14ac:dyDescent="0.25">
      <c r="C50483" s="62"/>
    </row>
    <row r="50484" spans="3:3" x14ac:dyDescent="0.25">
      <c r="C50484" s="62"/>
    </row>
    <row r="50572" spans="3:3" x14ac:dyDescent="0.25">
      <c r="C50572" s="62"/>
    </row>
    <row r="50573" spans="3:3" x14ac:dyDescent="0.25">
      <c r="C50573" s="62"/>
    </row>
    <row r="50661" spans="3:3" x14ac:dyDescent="0.25">
      <c r="C50661" s="62"/>
    </row>
    <row r="50662" spans="3:3" x14ac:dyDescent="0.25">
      <c r="C50662" s="62"/>
    </row>
    <row r="50750" spans="3:3" x14ac:dyDescent="0.25">
      <c r="C50750" s="62"/>
    </row>
    <row r="50751" spans="3:3" x14ac:dyDescent="0.25">
      <c r="C50751" s="62"/>
    </row>
    <row r="50839" spans="3:3" x14ac:dyDescent="0.25">
      <c r="C50839" s="62"/>
    </row>
    <row r="50840" spans="3:3" x14ac:dyDescent="0.25">
      <c r="C50840" s="62"/>
    </row>
    <row r="50928" spans="3:3" x14ac:dyDescent="0.25">
      <c r="C50928" s="62"/>
    </row>
    <row r="50929" spans="3:3" x14ac:dyDescent="0.25">
      <c r="C50929" s="62"/>
    </row>
    <row r="51017" spans="3:3" x14ac:dyDescent="0.25">
      <c r="C51017" s="62"/>
    </row>
    <row r="51018" spans="3:3" x14ac:dyDescent="0.25">
      <c r="C51018" s="62"/>
    </row>
    <row r="51106" spans="3:3" x14ac:dyDescent="0.25">
      <c r="C51106" s="62"/>
    </row>
    <row r="51107" spans="3:3" x14ac:dyDescent="0.25">
      <c r="C51107" s="62"/>
    </row>
    <row r="51195" spans="3:3" x14ac:dyDescent="0.25">
      <c r="C51195" s="62"/>
    </row>
    <row r="51196" spans="3:3" x14ac:dyDescent="0.25">
      <c r="C51196" s="62"/>
    </row>
    <row r="51284" spans="3:3" x14ac:dyDescent="0.25">
      <c r="C51284" s="62"/>
    </row>
    <row r="51285" spans="3:3" x14ac:dyDescent="0.25">
      <c r="C51285" s="62"/>
    </row>
    <row r="51373" spans="3:3" x14ac:dyDescent="0.25">
      <c r="C51373" s="62"/>
    </row>
    <row r="51374" spans="3:3" x14ac:dyDescent="0.25">
      <c r="C51374" s="62"/>
    </row>
    <row r="51462" spans="3:3" x14ac:dyDescent="0.25">
      <c r="C51462" s="62"/>
    </row>
    <row r="51463" spans="3:3" x14ac:dyDescent="0.25">
      <c r="C51463" s="62"/>
    </row>
    <row r="51551" spans="3:3" x14ac:dyDescent="0.25">
      <c r="C51551" s="62"/>
    </row>
    <row r="51552" spans="3:3" x14ac:dyDescent="0.25">
      <c r="C51552" s="62"/>
    </row>
    <row r="51640" spans="3:3" x14ac:dyDescent="0.25">
      <c r="C51640" s="62"/>
    </row>
    <row r="51641" spans="3:3" x14ac:dyDescent="0.25">
      <c r="C51641" s="62"/>
    </row>
    <row r="51729" spans="3:3" x14ac:dyDescent="0.25">
      <c r="C51729" s="62"/>
    </row>
    <row r="51730" spans="3:3" x14ac:dyDescent="0.25">
      <c r="C51730" s="62"/>
    </row>
    <row r="51818" spans="3:3" x14ac:dyDescent="0.25">
      <c r="C51818" s="62"/>
    </row>
    <row r="51819" spans="3:3" x14ac:dyDescent="0.25">
      <c r="C51819" s="62"/>
    </row>
    <row r="51907" spans="3:3" x14ac:dyDescent="0.25">
      <c r="C51907" s="62"/>
    </row>
    <row r="51908" spans="3:3" x14ac:dyDescent="0.25">
      <c r="C51908" s="62"/>
    </row>
    <row r="51996" spans="3:3" x14ac:dyDescent="0.25">
      <c r="C51996" s="62"/>
    </row>
    <row r="51997" spans="3:3" x14ac:dyDescent="0.25">
      <c r="C51997" s="62"/>
    </row>
    <row r="52085" spans="3:3" x14ac:dyDescent="0.25">
      <c r="C52085" s="62"/>
    </row>
    <row r="52086" spans="3:3" x14ac:dyDescent="0.25">
      <c r="C52086" s="62"/>
    </row>
    <row r="52174" spans="3:3" x14ac:dyDescent="0.25">
      <c r="C52174" s="62"/>
    </row>
    <row r="52175" spans="3:3" x14ac:dyDescent="0.25">
      <c r="C52175" s="62"/>
    </row>
    <row r="52263" spans="3:3" x14ac:dyDescent="0.25">
      <c r="C52263" s="62"/>
    </row>
    <row r="52264" spans="3:3" x14ac:dyDescent="0.25">
      <c r="C52264" s="62"/>
    </row>
    <row r="52352" spans="3:3" x14ac:dyDescent="0.25">
      <c r="C52352" s="62"/>
    </row>
    <row r="52353" spans="3:3" x14ac:dyDescent="0.25">
      <c r="C52353" s="62"/>
    </row>
    <row r="52441" spans="3:3" x14ac:dyDescent="0.25">
      <c r="C52441" s="62"/>
    </row>
    <row r="52442" spans="3:3" x14ac:dyDescent="0.25">
      <c r="C52442" s="62"/>
    </row>
    <row r="52530" spans="3:3" x14ac:dyDescent="0.25">
      <c r="C52530" s="62"/>
    </row>
    <row r="52531" spans="3:3" x14ac:dyDescent="0.25">
      <c r="C52531" s="62"/>
    </row>
    <row r="52619" spans="3:3" x14ac:dyDescent="0.25">
      <c r="C52619" s="62"/>
    </row>
    <row r="52620" spans="3:3" x14ac:dyDescent="0.25">
      <c r="C52620" s="62"/>
    </row>
    <row r="52708" spans="3:3" x14ac:dyDescent="0.25">
      <c r="C52708" s="62"/>
    </row>
    <row r="52709" spans="3:3" x14ac:dyDescent="0.25">
      <c r="C52709" s="62"/>
    </row>
    <row r="52797" spans="3:3" x14ac:dyDescent="0.25">
      <c r="C52797" s="62"/>
    </row>
    <row r="52798" spans="3:3" x14ac:dyDescent="0.25">
      <c r="C52798" s="62"/>
    </row>
    <row r="52886" spans="3:3" x14ac:dyDescent="0.25">
      <c r="C52886" s="62"/>
    </row>
    <row r="52887" spans="3:3" x14ac:dyDescent="0.25">
      <c r="C52887" s="62"/>
    </row>
    <row r="52975" spans="3:3" x14ac:dyDescent="0.25">
      <c r="C52975" s="62"/>
    </row>
    <row r="52976" spans="3:3" x14ac:dyDescent="0.25">
      <c r="C52976" s="62"/>
    </row>
    <row r="53064" spans="3:3" x14ac:dyDescent="0.25">
      <c r="C53064" s="62"/>
    </row>
    <row r="53065" spans="3:3" x14ac:dyDescent="0.25">
      <c r="C53065" s="62"/>
    </row>
    <row r="53153" spans="3:3" x14ac:dyDescent="0.25">
      <c r="C53153" s="62"/>
    </row>
    <row r="53154" spans="3:3" x14ac:dyDescent="0.25">
      <c r="C53154" s="62"/>
    </row>
    <row r="53242" spans="3:3" x14ac:dyDescent="0.25">
      <c r="C53242" s="62"/>
    </row>
    <row r="53243" spans="3:3" x14ac:dyDescent="0.25">
      <c r="C53243" s="62"/>
    </row>
    <row r="53331" spans="3:3" x14ac:dyDescent="0.25">
      <c r="C53331" s="62"/>
    </row>
    <row r="53332" spans="3:3" x14ac:dyDescent="0.25">
      <c r="C53332" s="62"/>
    </row>
    <row r="53420" spans="3:3" x14ac:dyDescent="0.25">
      <c r="C53420" s="62"/>
    </row>
    <row r="53421" spans="3:3" x14ac:dyDescent="0.25">
      <c r="C53421" s="62"/>
    </row>
    <row r="53509" spans="3:3" x14ac:dyDescent="0.25">
      <c r="C53509" s="62"/>
    </row>
    <row r="53510" spans="3:3" x14ac:dyDescent="0.25">
      <c r="C53510" s="62"/>
    </row>
    <row r="53598" spans="3:3" x14ac:dyDescent="0.25">
      <c r="C53598" s="62"/>
    </row>
    <row r="53599" spans="3:3" x14ac:dyDescent="0.25">
      <c r="C53599" s="62"/>
    </row>
    <row r="53687" spans="3:3" x14ac:dyDescent="0.25">
      <c r="C53687" s="62"/>
    </row>
    <row r="53688" spans="3:3" x14ac:dyDescent="0.25">
      <c r="C53688" s="62"/>
    </row>
    <row r="53776" spans="3:3" x14ac:dyDescent="0.25">
      <c r="C53776" s="62"/>
    </row>
    <row r="53777" spans="3:3" x14ac:dyDescent="0.25">
      <c r="C53777" s="62"/>
    </row>
    <row r="53865" spans="3:3" x14ac:dyDescent="0.25">
      <c r="C53865" s="62"/>
    </row>
    <row r="53866" spans="3:3" x14ac:dyDescent="0.25">
      <c r="C53866" s="62"/>
    </row>
    <row r="53954" spans="3:3" x14ac:dyDescent="0.25">
      <c r="C53954" s="62"/>
    </row>
    <row r="53955" spans="3:3" x14ac:dyDescent="0.25">
      <c r="C53955" s="62"/>
    </row>
    <row r="54043" spans="3:3" x14ac:dyDescent="0.25">
      <c r="C54043" s="62"/>
    </row>
    <row r="54044" spans="3:3" x14ac:dyDescent="0.25">
      <c r="C54044" s="62"/>
    </row>
    <row r="54132" spans="3:3" x14ac:dyDescent="0.25">
      <c r="C54132" s="62"/>
    </row>
    <row r="54133" spans="3:3" x14ac:dyDescent="0.25">
      <c r="C54133" s="62"/>
    </row>
    <row r="54221" spans="3:3" x14ac:dyDescent="0.25">
      <c r="C54221" s="62"/>
    </row>
    <row r="54222" spans="3:3" x14ac:dyDescent="0.25">
      <c r="C54222" s="62"/>
    </row>
    <row r="54310" spans="3:3" x14ac:dyDescent="0.25">
      <c r="C54310" s="62"/>
    </row>
    <row r="54311" spans="3:3" x14ac:dyDescent="0.25">
      <c r="C54311" s="62"/>
    </row>
    <row r="54399" spans="3:3" x14ac:dyDescent="0.25">
      <c r="C54399" s="62"/>
    </row>
    <row r="54400" spans="3:3" x14ac:dyDescent="0.25">
      <c r="C54400" s="62"/>
    </row>
    <row r="54488" spans="3:3" x14ac:dyDescent="0.25">
      <c r="C54488" s="62"/>
    </row>
    <row r="54489" spans="3:3" x14ac:dyDescent="0.25">
      <c r="C54489" s="62"/>
    </row>
    <row r="54577" spans="3:3" x14ac:dyDescent="0.25">
      <c r="C54577" s="62"/>
    </row>
    <row r="54578" spans="3:3" x14ac:dyDescent="0.25">
      <c r="C54578" s="62"/>
    </row>
    <row r="54666" spans="3:3" x14ac:dyDescent="0.25">
      <c r="C54666" s="62"/>
    </row>
    <row r="54667" spans="3:3" x14ac:dyDescent="0.25">
      <c r="C54667" s="62"/>
    </row>
    <row r="54755" spans="3:3" x14ac:dyDescent="0.25">
      <c r="C54755" s="62"/>
    </row>
    <row r="54756" spans="3:3" x14ac:dyDescent="0.25">
      <c r="C54756" s="62"/>
    </row>
    <row r="54844" spans="3:3" x14ac:dyDescent="0.25">
      <c r="C54844" s="62"/>
    </row>
    <row r="54845" spans="3:3" x14ac:dyDescent="0.25">
      <c r="C54845" s="62"/>
    </row>
    <row r="54933" spans="3:3" x14ac:dyDescent="0.25">
      <c r="C54933" s="62"/>
    </row>
    <row r="54934" spans="3:3" x14ac:dyDescent="0.25">
      <c r="C54934" s="62"/>
    </row>
    <row r="55022" spans="3:3" x14ac:dyDescent="0.25">
      <c r="C55022" s="62"/>
    </row>
    <row r="55023" spans="3:3" x14ac:dyDescent="0.25">
      <c r="C55023" s="62"/>
    </row>
    <row r="55111" spans="3:3" x14ac:dyDescent="0.25">
      <c r="C55111" s="62"/>
    </row>
    <row r="55112" spans="3:3" x14ac:dyDescent="0.25">
      <c r="C55112" s="62"/>
    </row>
    <row r="55200" spans="3:3" x14ac:dyDescent="0.25">
      <c r="C55200" s="62"/>
    </row>
    <row r="55201" spans="3:3" x14ac:dyDescent="0.25">
      <c r="C55201" s="62"/>
    </row>
    <row r="55289" spans="3:3" x14ac:dyDescent="0.25">
      <c r="C55289" s="62"/>
    </row>
    <row r="55290" spans="3:3" x14ac:dyDescent="0.25">
      <c r="C55290" s="62"/>
    </row>
    <row r="55378" spans="3:3" x14ac:dyDescent="0.25">
      <c r="C55378" s="62"/>
    </row>
    <row r="55379" spans="3:3" x14ac:dyDescent="0.25">
      <c r="C55379" s="62"/>
    </row>
    <row r="55467" spans="3:3" x14ac:dyDescent="0.25">
      <c r="C55467" s="62"/>
    </row>
    <row r="55468" spans="3:3" x14ac:dyDescent="0.25">
      <c r="C55468" s="62"/>
    </row>
    <row r="55556" spans="3:3" x14ac:dyDescent="0.25">
      <c r="C55556" s="62"/>
    </row>
    <row r="55557" spans="3:3" x14ac:dyDescent="0.25">
      <c r="C55557" s="62"/>
    </row>
    <row r="55645" spans="3:3" x14ac:dyDescent="0.25">
      <c r="C55645" s="62"/>
    </row>
    <row r="55646" spans="3:3" x14ac:dyDescent="0.25">
      <c r="C55646" s="62"/>
    </row>
    <row r="55734" spans="3:3" x14ac:dyDescent="0.25">
      <c r="C55734" s="62"/>
    </row>
    <row r="55735" spans="3:3" x14ac:dyDescent="0.25">
      <c r="C55735" s="62"/>
    </row>
    <row r="55823" spans="3:3" x14ac:dyDescent="0.25">
      <c r="C55823" s="62"/>
    </row>
    <row r="55824" spans="3:3" x14ac:dyDescent="0.25">
      <c r="C55824" s="62"/>
    </row>
    <row r="55912" spans="3:3" x14ac:dyDescent="0.25">
      <c r="C55912" s="62"/>
    </row>
    <row r="55913" spans="3:3" x14ac:dyDescent="0.25">
      <c r="C55913" s="62"/>
    </row>
    <row r="56001" spans="3:3" x14ac:dyDescent="0.25">
      <c r="C56001" s="62"/>
    </row>
    <row r="56002" spans="3:3" x14ac:dyDescent="0.25">
      <c r="C56002" s="62"/>
    </row>
    <row r="56090" spans="3:3" x14ac:dyDescent="0.25">
      <c r="C56090" s="62"/>
    </row>
    <row r="56091" spans="3:3" x14ac:dyDescent="0.25">
      <c r="C56091" s="62"/>
    </row>
    <row r="56179" spans="3:3" x14ac:dyDescent="0.25">
      <c r="C56179" s="62"/>
    </row>
    <row r="56180" spans="3:3" x14ac:dyDescent="0.25">
      <c r="C56180" s="62"/>
    </row>
    <row r="56268" spans="3:3" x14ac:dyDescent="0.25">
      <c r="C56268" s="62"/>
    </row>
    <row r="56269" spans="3:3" x14ac:dyDescent="0.25">
      <c r="C56269" s="62"/>
    </row>
    <row r="56357" spans="3:3" x14ac:dyDescent="0.25">
      <c r="C56357" s="62"/>
    </row>
    <row r="56358" spans="3:3" x14ac:dyDescent="0.25">
      <c r="C56358" s="62"/>
    </row>
    <row r="56446" spans="3:3" x14ac:dyDescent="0.25">
      <c r="C56446" s="62"/>
    </row>
    <row r="56447" spans="3:3" x14ac:dyDescent="0.25">
      <c r="C56447" s="62"/>
    </row>
    <row r="56535" spans="3:3" x14ac:dyDescent="0.25">
      <c r="C56535" s="62"/>
    </row>
    <row r="56536" spans="3:3" x14ac:dyDescent="0.25">
      <c r="C56536" s="62"/>
    </row>
    <row r="56624" spans="3:3" x14ac:dyDescent="0.25">
      <c r="C56624" s="62"/>
    </row>
    <row r="56625" spans="3:3" x14ac:dyDescent="0.25">
      <c r="C56625" s="62"/>
    </row>
    <row r="56713" spans="3:3" x14ac:dyDescent="0.25">
      <c r="C56713" s="62"/>
    </row>
    <row r="56714" spans="3:3" x14ac:dyDescent="0.25">
      <c r="C56714" s="62"/>
    </row>
    <row r="56802" spans="3:3" x14ac:dyDescent="0.25">
      <c r="C56802" s="62"/>
    </row>
    <row r="56803" spans="3:3" x14ac:dyDescent="0.25">
      <c r="C56803" s="62"/>
    </row>
    <row r="56891" spans="3:3" x14ac:dyDescent="0.25">
      <c r="C56891" s="62"/>
    </row>
    <row r="56892" spans="3:3" x14ac:dyDescent="0.25">
      <c r="C56892" s="62"/>
    </row>
    <row r="56980" spans="3:3" x14ac:dyDescent="0.25">
      <c r="C56980" s="62"/>
    </row>
    <row r="56981" spans="3:3" x14ac:dyDescent="0.25">
      <c r="C56981" s="62"/>
    </row>
    <row r="57069" spans="3:3" x14ac:dyDescent="0.25">
      <c r="C57069" s="62"/>
    </row>
    <row r="57070" spans="3:3" x14ac:dyDescent="0.25">
      <c r="C57070" s="62"/>
    </row>
    <row r="57158" spans="3:3" x14ac:dyDescent="0.25">
      <c r="C57158" s="62"/>
    </row>
    <row r="57159" spans="3:3" x14ac:dyDescent="0.25">
      <c r="C57159" s="62"/>
    </row>
    <row r="57247" spans="3:3" x14ac:dyDescent="0.25">
      <c r="C57247" s="62"/>
    </row>
    <row r="57248" spans="3:3" x14ac:dyDescent="0.25">
      <c r="C57248" s="62"/>
    </row>
    <row r="57336" spans="3:3" x14ac:dyDescent="0.25">
      <c r="C57336" s="62"/>
    </row>
    <row r="57337" spans="3:3" x14ac:dyDescent="0.25">
      <c r="C57337" s="62"/>
    </row>
    <row r="57425" spans="3:3" x14ac:dyDescent="0.25">
      <c r="C57425" s="62"/>
    </row>
    <row r="57426" spans="3:3" x14ac:dyDescent="0.25">
      <c r="C57426" s="62"/>
    </row>
    <row r="57514" spans="3:3" x14ac:dyDescent="0.25">
      <c r="C57514" s="62"/>
    </row>
    <row r="57515" spans="3:3" x14ac:dyDescent="0.25">
      <c r="C57515" s="62"/>
    </row>
    <row r="57603" spans="3:3" x14ac:dyDescent="0.25">
      <c r="C57603" s="62"/>
    </row>
    <row r="57604" spans="3:3" x14ac:dyDescent="0.25">
      <c r="C57604" s="62"/>
    </row>
    <row r="57692" spans="3:3" x14ac:dyDescent="0.25">
      <c r="C57692" s="62"/>
    </row>
    <row r="57693" spans="3:3" x14ac:dyDescent="0.25">
      <c r="C57693" s="62"/>
    </row>
    <row r="57781" spans="3:3" x14ac:dyDescent="0.25">
      <c r="C57781" s="62"/>
    </row>
    <row r="57782" spans="3:3" x14ac:dyDescent="0.25">
      <c r="C57782" s="62"/>
    </row>
    <row r="57870" spans="3:3" x14ac:dyDescent="0.25">
      <c r="C57870" s="62"/>
    </row>
    <row r="57871" spans="3:3" x14ac:dyDescent="0.25">
      <c r="C57871" s="62"/>
    </row>
    <row r="57959" spans="3:3" x14ac:dyDescent="0.25">
      <c r="C57959" s="62"/>
    </row>
    <row r="57960" spans="3:3" x14ac:dyDescent="0.25">
      <c r="C57960" s="62"/>
    </row>
    <row r="58048" spans="3:3" x14ac:dyDescent="0.25">
      <c r="C58048" s="62"/>
    </row>
    <row r="58049" spans="3:3" x14ac:dyDescent="0.25">
      <c r="C58049" s="62"/>
    </row>
    <row r="58137" spans="3:3" x14ac:dyDescent="0.25">
      <c r="C58137" s="62"/>
    </row>
    <row r="58138" spans="3:3" x14ac:dyDescent="0.25">
      <c r="C58138" s="62"/>
    </row>
    <row r="58226" spans="3:3" x14ac:dyDescent="0.25">
      <c r="C58226" s="62"/>
    </row>
    <row r="58227" spans="3:3" x14ac:dyDescent="0.25">
      <c r="C58227" s="62"/>
    </row>
    <row r="58315" spans="3:3" x14ac:dyDescent="0.25">
      <c r="C58315" s="62"/>
    </row>
    <row r="58316" spans="3:3" x14ac:dyDescent="0.25">
      <c r="C58316" s="62"/>
    </row>
    <row r="58404" spans="3:3" x14ac:dyDescent="0.25">
      <c r="C58404" s="62"/>
    </row>
    <row r="58405" spans="3:3" x14ac:dyDescent="0.25">
      <c r="C58405" s="62"/>
    </row>
    <row r="58493" spans="3:3" x14ac:dyDescent="0.25">
      <c r="C58493" s="62"/>
    </row>
    <row r="58494" spans="3:3" x14ac:dyDescent="0.25">
      <c r="C58494" s="62"/>
    </row>
    <row r="58582" spans="3:3" x14ac:dyDescent="0.25">
      <c r="C58582" s="62"/>
    </row>
    <row r="58583" spans="3:3" x14ac:dyDescent="0.25">
      <c r="C58583" s="62"/>
    </row>
    <row r="58671" spans="3:3" x14ac:dyDescent="0.25">
      <c r="C58671" s="62"/>
    </row>
    <row r="58672" spans="3:3" x14ac:dyDescent="0.25">
      <c r="C58672" s="62"/>
    </row>
    <row r="58760" spans="3:3" x14ac:dyDescent="0.25">
      <c r="C58760" s="62"/>
    </row>
    <row r="58761" spans="3:3" x14ac:dyDescent="0.25">
      <c r="C58761" s="62"/>
    </row>
    <row r="58849" spans="3:3" x14ac:dyDescent="0.25">
      <c r="C58849" s="62"/>
    </row>
    <row r="58850" spans="3:3" x14ac:dyDescent="0.25">
      <c r="C58850" s="62"/>
    </row>
    <row r="58938" spans="3:3" x14ac:dyDescent="0.25">
      <c r="C58938" s="62"/>
    </row>
    <row r="58939" spans="3:3" x14ac:dyDescent="0.25">
      <c r="C58939" s="62"/>
    </row>
    <row r="59027" spans="3:3" x14ac:dyDescent="0.25">
      <c r="C59027" s="62"/>
    </row>
    <row r="59028" spans="3:3" x14ac:dyDescent="0.25">
      <c r="C59028" s="62"/>
    </row>
    <row r="59116" spans="3:3" x14ac:dyDescent="0.25">
      <c r="C59116" s="62"/>
    </row>
    <row r="59117" spans="3:3" x14ac:dyDescent="0.25">
      <c r="C59117" s="62"/>
    </row>
    <row r="59205" spans="3:3" x14ac:dyDescent="0.25">
      <c r="C59205" s="62"/>
    </row>
    <row r="59206" spans="3:3" x14ac:dyDescent="0.25">
      <c r="C59206" s="62"/>
    </row>
    <row r="59294" spans="3:3" x14ac:dyDescent="0.25">
      <c r="C59294" s="62"/>
    </row>
    <row r="59295" spans="3:3" x14ac:dyDescent="0.25">
      <c r="C59295" s="62"/>
    </row>
    <row r="59383" spans="3:3" x14ac:dyDescent="0.25">
      <c r="C59383" s="62"/>
    </row>
    <row r="59384" spans="3:3" x14ac:dyDescent="0.25">
      <c r="C59384" s="62"/>
    </row>
    <row r="59472" spans="3:3" x14ac:dyDescent="0.25">
      <c r="C59472" s="62"/>
    </row>
    <row r="59473" spans="3:3" x14ac:dyDescent="0.25">
      <c r="C59473" s="62"/>
    </row>
    <row r="59561" spans="3:3" x14ac:dyDescent="0.25">
      <c r="C59561" s="62"/>
    </row>
    <row r="59562" spans="3:3" x14ac:dyDescent="0.25">
      <c r="C59562" s="62"/>
    </row>
    <row r="59650" spans="3:3" x14ac:dyDescent="0.25">
      <c r="C59650" s="62"/>
    </row>
    <row r="59651" spans="3:3" x14ac:dyDescent="0.25">
      <c r="C59651" s="62"/>
    </row>
    <row r="59739" spans="3:3" x14ac:dyDescent="0.25">
      <c r="C59739" s="62"/>
    </row>
    <row r="59740" spans="3:3" x14ac:dyDescent="0.25">
      <c r="C59740" s="62"/>
    </row>
    <row r="59828" spans="3:3" x14ac:dyDescent="0.25">
      <c r="C59828" s="62"/>
    </row>
    <row r="59829" spans="3:3" x14ac:dyDescent="0.25">
      <c r="C59829" s="62"/>
    </row>
    <row r="59917" spans="3:3" x14ac:dyDescent="0.25">
      <c r="C59917" s="62"/>
    </row>
    <row r="59918" spans="3:3" x14ac:dyDescent="0.25">
      <c r="C59918" s="62"/>
    </row>
    <row r="60006" spans="3:3" x14ac:dyDescent="0.25">
      <c r="C60006" s="62"/>
    </row>
    <row r="60007" spans="3:3" x14ac:dyDescent="0.25">
      <c r="C60007" s="62"/>
    </row>
    <row r="60095" spans="3:3" x14ac:dyDescent="0.25">
      <c r="C60095" s="62"/>
    </row>
    <row r="60096" spans="3:3" x14ac:dyDescent="0.25">
      <c r="C60096" s="62"/>
    </row>
    <row r="60184" spans="3:3" x14ac:dyDescent="0.25">
      <c r="C60184" s="62"/>
    </row>
    <row r="60185" spans="3:3" x14ac:dyDescent="0.25">
      <c r="C60185" s="62"/>
    </row>
    <row r="60273" spans="3:3" x14ac:dyDescent="0.25">
      <c r="C60273" s="62"/>
    </row>
    <row r="60274" spans="3:3" x14ac:dyDescent="0.25">
      <c r="C60274" s="62"/>
    </row>
    <row r="60362" spans="3:3" x14ac:dyDescent="0.25">
      <c r="C60362" s="62"/>
    </row>
    <row r="60363" spans="3:3" x14ac:dyDescent="0.25">
      <c r="C60363" s="62"/>
    </row>
    <row r="60451" spans="3:3" x14ac:dyDescent="0.25">
      <c r="C60451" s="62"/>
    </row>
    <row r="60452" spans="3:3" x14ac:dyDescent="0.25">
      <c r="C60452" s="62"/>
    </row>
    <row r="60540" spans="3:3" x14ac:dyDescent="0.25">
      <c r="C60540" s="62"/>
    </row>
    <row r="60541" spans="3:3" x14ac:dyDescent="0.25">
      <c r="C60541" s="62"/>
    </row>
    <row r="60629" spans="3:3" x14ac:dyDescent="0.25">
      <c r="C60629" s="62"/>
    </row>
    <row r="60630" spans="3:3" x14ac:dyDescent="0.25">
      <c r="C60630" s="62"/>
    </row>
    <row r="60718" spans="3:3" x14ac:dyDescent="0.25">
      <c r="C60718" s="62"/>
    </row>
    <row r="60719" spans="3:3" x14ac:dyDescent="0.25">
      <c r="C60719" s="62"/>
    </row>
    <row r="60807" spans="3:3" x14ac:dyDescent="0.25">
      <c r="C60807" s="62"/>
    </row>
    <row r="60808" spans="3:3" x14ac:dyDescent="0.25">
      <c r="C60808" s="62"/>
    </row>
    <row r="60896" spans="3:3" x14ac:dyDescent="0.25">
      <c r="C60896" s="62"/>
    </row>
    <row r="60897" spans="3:3" x14ac:dyDescent="0.25">
      <c r="C60897" s="62"/>
    </row>
    <row r="60985" spans="3:3" x14ac:dyDescent="0.25">
      <c r="C60985" s="62"/>
    </row>
    <row r="60986" spans="3:3" x14ac:dyDescent="0.25">
      <c r="C60986" s="62"/>
    </row>
    <row r="61074" spans="3:3" x14ac:dyDescent="0.25">
      <c r="C61074" s="62"/>
    </row>
    <row r="61075" spans="3:3" x14ac:dyDescent="0.25">
      <c r="C61075" s="62"/>
    </row>
    <row r="61163" spans="3:3" x14ac:dyDescent="0.25">
      <c r="C61163" s="62"/>
    </row>
    <row r="61164" spans="3:3" x14ac:dyDescent="0.25">
      <c r="C61164" s="62"/>
    </row>
    <row r="61252" spans="3:3" x14ac:dyDescent="0.25">
      <c r="C61252" s="62"/>
    </row>
    <row r="61253" spans="3:3" x14ac:dyDescent="0.25">
      <c r="C61253" s="62"/>
    </row>
    <row r="61341" spans="3:3" x14ac:dyDescent="0.25">
      <c r="C61341" s="62"/>
    </row>
    <row r="61342" spans="3:3" x14ac:dyDescent="0.25">
      <c r="C61342" s="62"/>
    </row>
    <row r="61430" spans="3:3" x14ac:dyDescent="0.25">
      <c r="C61430" s="62"/>
    </row>
    <row r="61431" spans="3:3" x14ac:dyDescent="0.25">
      <c r="C61431" s="62"/>
    </row>
    <row r="61519" spans="3:3" x14ac:dyDescent="0.25">
      <c r="C61519" s="62"/>
    </row>
    <row r="61520" spans="3:3" x14ac:dyDescent="0.25">
      <c r="C61520" s="62"/>
    </row>
    <row r="61608" spans="3:3" x14ac:dyDescent="0.25">
      <c r="C61608" s="62"/>
    </row>
    <row r="61609" spans="3:3" x14ac:dyDescent="0.25">
      <c r="C61609" s="62"/>
    </row>
    <row r="61697" spans="3:3" x14ac:dyDescent="0.25">
      <c r="C61697" s="62"/>
    </row>
    <row r="61698" spans="3:3" x14ac:dyDescent="0.25">
      <c r="C61698" s="62"/>
    </row>
    <row r="61786" spans="3:3" x14ac:dyDescent="0.25">
      <c r="C61786" s="62"/>
    </row>
    <row r="61787" spans="3:3" x14ac:dyDescent="0.25">
      <c r="C61787" s="62"/>
    </row>
    <row r="61875" spans="3:3" x14ac:dyDescent="0.25">
      <c r="C61875" s="62"/>
    </row>
    <row r="61876" spans="3:3" x14ac:dyDescent="0.25">
      <c r="C61876" s="62"/>
    </row>
    <row r="61964" spans="3:3" x14ac:dyDescent="0.25">
      <c r="C61964" s="62"/>
    </row>
    <row r="61965" spans="3:3" x14ac:dyDescent="0.25">
      <c r="C61965" s="62"/>
    </row>
    <row r="62053" spans="3:3" x14ac:dyDescent="0.25">
      <c r="C62053" s="62"/>
    </row>
    <row r="62054" spans="3:3" x14ac:dyDescent="0.25">
      <c r="C62054" s="62"/>
    </row>
    <row r="62142" spans="3:3" x14ac:dyDescent="0.25">
      <c r="C62142" s="62"/>
    </row>
    <row r="62143" spans="3:3" x14ac:dyDescent="0.25">
      <c r="C62143" s="62"/>
    </row>
    <row r="62231" spans="3:3" x14ac:dyDescent="0.25">
      <c r="C62231" s="62"/>
    </row>
    <row r="62232" spans="3:3" x14ac:dyDescent="0.25">
      <c r="C62232" s="62"/>
    </row>
    <row r="62320" spans="3:3" x14ac:dyDescent="0.25">
      <c r="C62320" s="62"/>
    </row>
    <row r="62321" spans="3:3" x14ac:dyDescent="0.25">
      <c r="C62321" s="62"/>
    </row>
    <row r="62409" spans="3:3" x14ac:dyDescent="0.25">
      <c r="C62409" s="62"/>
    </row>
    <row r="62410" spans="3:3" x14ac:dyDescent="0.25">
      <c r="C62410" s="62"/>
    </row>
    <row r="62498" spans="3:3" x14ac:dyDescent="0.25">
      <c r="C62498" s="62"/>
    </row>
    <row r="62499" spans="3:3" x14ac:dyDescent="0.25">
      <c r="C62499" s="62"/>
    </row>
    <row r="62587" spans="3:3" x14ac:dyDescent="0.25">
      <c r="C62587" s="62"/>
    </row>
    <row r="62588" spans="3:3" x14ac:dyDescent="0.25">
      <c r="C62588" s="62"/>
    </row>
    <row r="62676" spans="3:3" x14ac:dyDescent="0.25">
      <c r="C62676" s="62"/>
    </row>
    <row r="62677" spans="3:3" x14ac:dyDescent="0.25">
      <c r="C62677" s="62"/>
    </row>
    <row r="62765" spans="3:3" x14ac:dyDescent="0.25">
      <c r="C62765" s="62"/>
    </row>
    <row r="62766" spans="3:3" x14ac:dyDescent="0.25">
      <c r="C62766" s="62"/>
    </row>
    <row r="62854" spans="3:3" x14ac:dyDescent="0.25">
      <c r="C62854" s="62"/>
    </row>
    <row r="62855" spans="3:3" x14ac:dyDescent="0.25">
      <c r="C62855" s="62"/>
    </row>
    <row r="62943" spans="3:3" x14ac:dyDescent="0.25">
      <c r="C62943" s="62"/>
    </row>
    <row r="62944" spans="3:3" x14ac:dyDescent="0.25">
      <c r="C62944" s="62"/>
    </row>
    <row r="63032" spans="3:3" x14ac:dyDescent="0.25">
      <c r="C63032" s="62"/>
    </row>
    <row r="63033" spans="3:3" x14ac:dyDescent="0.25">
      <c r="C63033" s="62"/>
    </row>
    <row r="63121" spans="3:3" x14ac:dyDescent="0.25">
      <c r="C63121" s="62"/>
    </row>
    <row r="63122" spans="3:3" x14ac:dyDescent="0.25">
      <c r="C63122" s="62"/>
    </row>
    <row r="63210" spans="3:3" x14ac:dyDescent="0.25">
      <c r="C63210" s="62"/>
    </row>
    <row r="63211" spans="3:3" x14ac:dyDescent="0.25">
      <c r="C63211" s="62"/>
    </row>
    <row r="63299" spans="3:3" x14ac:dyDescent="0.25">
      <c r="C63299" s="62"/>
    </row>
    <row r="63300" spans="3:3" x14ac:dyDescent="0.25">
      <c r="C63300" s="62"/>
    </row>
    <row r="63388" spans="3:3" x14ac:dyDescent="0.25">
      <c r="C63388" s="62"/>
    </row>
    <row r="63389" spans="3:3" x14ac:dyDescent="0.25">
      <c r="C63389" s="62"/>
    </row>
    <row r="63477" spans="3:3" x14ac:dyDescent="0.25">
      <c r="C63477" s="62"/>
    </row>
    <row r="63478" spans="3:3" x14ac:dyDescent="0.25">
      <c r="C63478" s="62"/>
    </row>
    <row r="63566" spans="3:3" x14ac:dyDescent="0.25">
      <c r="C63566" s="62"/>
    </row>
    <row r="63567" spans="3:3" x14ac:dyDescent="0.25">
      <c r="C63567" s="62"/>
    </row>
    <row r="63655" spans="3:3" x14ac:dyDescent="0.25">
      <c r="C63655" s="62"/>
    </row>
    <row r="63656" spans="3:3" x14ac:dyDescent="0.25">
      <c r="C63656" s="62"/>
    </row>
    <row r="63744" spans="3:3" x14ac:dyDescent="0.25">
      <c r="C63744" s="62"/>
    </row>
    <row r="63745" spans="3:3" x14ac:dyDescent="0.25">
      <c r="C63745" s="62"/>
    </row>
    <row r="63833" spans="3:3" x14ac:dyDescent="0.25">
      <c r="C63833" s="62"/>
    </row>
    <row r="63834" spans="3:3" x14ac:dyDescent="0.25">
      <c r="C63834" s="62"/>
    </row>
    <row r="63922" spans="3:3" x14ac:dyDescent="0.25">
      <c r="C63922" s="62"/>
    </row>
    <row r="63923" spans="3:3" x14ac:dyDescent="0.25">
      <c r="C63923" s="62"/>
    </row>
    <row r="64011" spans="3:3" x14ac:dyDescent="0.25">
      <c r="C64011" s="62"/>
    </row>
    <row r="64012" spans="3:3" x14ac:dyDescent="0.25">
      <c r="C64012" s="62"/>
    </row>
    <row r="64100" spans="3:3" x14ac:dyDescent="0.25">
      <c r="C64100" s="62"/>
    </row>
    <row r="64101" spans="3:3" x14ac:dyDescent="0.25">
      <c r="C64101" s="62"/>
    </row>
    <row r="64189" spans="3:3" x14ac:dyDescent="0.25">
      <c r="C64189" s="62"/>
    </row>
    <row r="64190" spans="3:3" x14ac:dyDescent="0.25">
      <c r="C64190" s="62"/>
    </row>
    <row r="64278" spans="3:3" x14ac:dyDescent="0.25">
      <c r="C64278" s="62"/>
    </row>
    <row r="64279" spans="3:3" x14ac:dyDescent="0.25">
      <c r="C64279" s="62"/>
    </row>
    <row r="64367" spans="3:3" x14ac:dyDescent="0.25">
      <c r="C64367" s="62"/>
    </row>
    <row r="64368" spans="3:3" x14ac:dyDescent="0.25">
      <c r="C64368" s="62"/>
    </row>
    <row r="64456" spans="3:3" x14ac:dyDescent="0.25">
      <c r="C64456" s="62"/>
    </row>
    <row r="64457" spans="3:3" x14ac:dyDescent="0.25">
      <c r="C64457" s="62"/>
    </row>
    <row r="64545" spans="3:3" x14ac:dyDescent="0.25">
      <c r="C64545" s="62"/>
    </row>
    <row r="64546" spans="3:3" x14ac:dyDescent="0.25">
      <c r="C64546" s="62"/>
    </row>
    <row r="64634" spans="3:3" x14ac:dyDescent="0.25">
      <c r="C64634" s="62"/>
    </row>
    <row r="64635" spans="3:3" x14ac:dyDescent="0.25">
      <c r="C64635" s="62"/>
    </row>
    <row r="64723" spans="3:3" x14ac:dyDescent="0.25">
      <c r="C64723" s="62"/>
    </row>
    <row r="64724" spans="3:3" x14ac:dyDescent="0.25">
      <c r="C64724" s="62"/>
    </row>
    <row r="64812" spans="3:3" x14ac:dyDescent="0.25">
      <c r="C64812" s="62"/>
    </row>
    <row r="64813" spans="3:3" x14ac:dyDescent="0.25">
      <c r="C64813" s="62"/>
    </row>
    <row r="64901" spans="3:3" x14ac:dyDescent="0.25">
      <c r="C64901" s="62"/>
    </row>
    <row r="64902" spans="3:3" x14ac:dyDescent="0.25">
      <c r="C64902" s="62"/>
    </row>
    <row r="64990" spans="3:3" x14ac:dyDescent="0.25">
      <c r="C64990" s="62"/>
    </row>
    <row r="64991" spans="3:3" x14ac:dyDescent="0.25">
      <c r="C64991" s="62"/>
    </row>
    <row r="65079" spans="3:3" x14ac:dyDescent="0.25">
      <c r="C65079" s="62"/>
    </row>
    <row r="65080" spans="3:3" x14ac:dyDescent="0.25">
      <c r="C65080" s="62"/>
    </row>
    <row r="65168" spans="3:3" x14ac:dyDescent="0.25">
      <c r="C65168" s="62"/>
    </row>
    <row r="65169" spans="3:3" x14ac:dyDescent="0.25">
      <c r="C65169" s="62"/>
    </row>
    <row r="65257" spans="3:3" x14ac:dyDescent="0.25">
      <c r="C65257" s="62"/>
    </row>
    <row r="65258" spans="3:3" x14ac:dyDescent="0.25">
      <c r="C65258" s="62"/>
    </row>
    <row r="65346" spans="3:3" x14ac:dyDescent="0.25">
      <c r="C65346" s="62"/>
    </row>
    <row r="65347" spans="3:3" x14ac:dyDescent="0.25">
      <c r="C65347" s="62"/>
    </row>
    <row r="65435" spans="3:3" x14ac:dyDescent="0.25">
      <c r="C65435" s="62"/>
    </row>
    <row r="65436" spans="3:3" x14ac:dyDescent="0.25">
      <c r="C65436" s="62"/>
    </row>
    <row r="65524" spans="3:3" x14ac:dyDescent="0.25">
      <c r="C65524" s="62"/>
    </row>
    <row r="65525" spans="3:3" x14ac:dyDescent="0.25">
      <c r="C65525" s="62"/>
    </row>
    <row r="65613" spans="3:3" x14ac:dyDescent="0.25">
      <c r="C65613" s="62"/>
    </row>
    <row r="65614" spans="3:3" x14ac:dyDescent="0.25">
      <c r="C65614" s="62"/>
    </row>
    <row r="65702" spans="3:3" x14ac:dyDescent="0.25">
      <c r="C65702" s="62"/>
    </row>
    <row r="65703" spans="3:3" x14ac:dyDescent="0.25">
      <c r="C65703" s="62"/>
    </row>
    <row r="65791" spans="3:3" x14ac:dyDescent="0.25">
      <c r="C65791" s="62"/>
    </row>
    <row r="65792" spans="3:3" x14ac:dyDescent="0.25">
      <c r="C65792" s="62"/>
    </row>
    <row r="65880" spans="3:3" x14ac:dyDescent="0.25">
      <c r="C65880" s="62"/>
    </row>
    <row r="65881" spans="3:3" x14ac:dyDescent="0.25">
      <c r="C65881" s="62"/>
    </row>
    <row r="65969" spans="3:3" x14ac:dyDescent="0.25">
      <c r="C65969" s="62"/>
    </row>
    <row r="65970" spans="3:3" x14ac:dyDescent="0.25">
      <c r="C65970" s="62"/>
    </row>
    <row r="66058" spans="3:3" x14ac:dyDescent="0.25">
      <c r="C66058" s="62"/>
    </row>
    <row r="66059" spans="3:3" x14ac:dyDescent="0.25">
      <c r="C66059" s="62"/>
    </row>
    <row r="66147" spans="3:3" x14ac:dyDescent="0.25">
      <c r="C66147" s="62"/>
    </row>
    <row r="66148" spans="3:3" x14ac:dyDescent="0.25">
      <c r="C66148" s="62"/>
    </row>
    <row r="66236" spans="3:3" x14ac:dyDescent="0.25">
      <c r="C66236" s="62"/>
    </row>
    <row r="66237" spans="3:3" x14ac:dyDescent="0.25">
      <c r="C66237" s="62"/>
    </row>
    <row r="66325" spans="3:3" x14ac:dyDescent="0.25">
      <c r="C66325" s="62"/>
    </row>
    <row r="66326" spans="3:3" x14ac:dyDescent="0.25">
      <c r="C66326" s="62"/>
    </row>
    <row r="66414" spans="3:3" x14ac:dyDescent="0.25">
      <c r="C66414" s="62"/>
    </row>
    <row r="66415" spans="3:3" x14ac:dyDescent="0.25">
      <c r="C66415" s="62"/>
    </row>
    <row r="66503" spans="3:3" x14ac:dyDescent="0.25">
      <c r="C66503" s="62"/>
    </row>
    <row r="66504" spans="3:3" x14ac:dyDescent="0.25">
      <c r="C66504" s="62"/>
    </row>
    <row r="66592" spans="3:3" x14ac:dyDescent="0.25">
      <c r="C66592" s="62"/>
    </row>
    <row r="66593" spans="3:3" x14ac:dyDescent="0.25">
      <c r="C66593" s="62"/>
    </row>
    <row r="66681" spans="3:3" x14ac:dyDescent="0.25">
      <c r="C66681" s="62"/>
    </row>
    <row r="66682" spans="3:3" x14ac:dyDescent="0.25">
      <c r="C66682" s="62"/>
    </row>
    <row r="66770" spans="3:3" x14ac:dyDescent="0.25">
      <c r="C66770" s="62"/>
    </row>
    <row r="66771" spans="3:3" x14ac:dyDescent="0.25">
      <c r="C66771" s="62"/>
    </row>
    <row r="66859" spans="3:3" x14ac:dyDescent="0.25">
      <c r="C66859" s="62"/>
    </row>
    <row r="66860" spans="3:3" x14ac:dyDescent="0.25">
      <c r="C66860" s="62"/>
    </row>
    <row r="66948" spans="3:3" x14ac:dyDescent="0.25">
      <c r="C66948" s="62"/>
    </row>
    <row r="66949" spans="3:3" x14ac:dyDescent="0.25">
      <c r="C66949" s="62"/>
    </row>
    <row r="67037" spans="3:3" x14ac:dyDescent="0.25">
      <c r="C67037" s="62"/>
    </row>
    <row r="67038" spans="3:3" x14ac:dyDescent="0.25">
      <c r="C67038" s="62"/>
    </row>
    <row r="67126" spans="3:3" x14ac:dyDescent="0.25">
      <c r="C67126" s="62"/>
    </row>
    <row r="67127" spans="3:3" x14ac:dyDescent="0.25">
      <c r="C67127" s="62"/>
    </row>
    <row r="67215" spans="3:3" x14ac:dyDescent="0.25">
      <c r="C67215" s="62"/>
    </row>
    <row r="67216" spans="3:3" x14ac:dyDescent="0.25">
      <c r="C67216" s="62"/>
    </row>
    <row r="67304" spans="3:3" x14ac:dyDescent="0.25">
      <c r="C67304" s="62"/>
    </row>
    <row r="67305" spans="3:3" x14ac:dyDescent="0.25">
      <c r="C67305" s="62"/>
    </row>
    <row r="67393" spans="3:3" x14ac:dyDescent="0.25">
      <c r="C67393" s="62"/>
    </row>
    <row r="67394" spans="3:3" x14ac:dyDescent="0.25">
      <c r="C67394" s="62"/>
    </row>
    <row r="67482" spans="3:3" x14ac:dyDescent="0.25">
      <c r="C67482" s="62"/>
    </row>
    <row r="67483" spans="3:3" x14ac:dyDescent="0.25">
      <c r="C67483" s="62"/>
    </row>
    <row r="67571" spans="3:3" x14ac:dyDescent="0.25">
      <c r="C67571" s="62"/>
    </row>
    <row r="67572" spans="3:3" x14ac:dyDescent="0.25">
      <c r="C67572" s="62"/>
    </row>
    <row r="67660" spans="3:3" x14ac:dyDescent="0.25">
      <c r="C67660" s="62"/>
    </row>
    <row r="67661" spans="3:3" x14ac:dyDescent="0.25">
      <c r="C67661" s="62"/>
    </row>
    <row r="67749" spans="3:3" x14ac:dyDescent="0.25">
      <c r="C67749" s="62"/>
    </row>
    <row r="67750" spans="3:3" x14ac:dyDescent="0.25">
      <c r="C67750" s="62"/>
    </row>
    <row r="67838" spans="3:3" x14ac:dyDescent="0.25">
      <c r="C67838" s="62"/>
    </row>
    <row r="67839" spans="3:3" x14ac:dyDescent="0.25">
      <c r="C67839" s="62"/>
    </row>
    <row r="67927" spans="3:3" x14ac:dyDescent="0.25">
      <c r="C67927" s="62"/>
    </row>
    <row r="67928" spans="3:3" x14ac:dyDescent="0.25">
      <c r="C67928" s="62"/>
    </row>
    <row r="68016" spans="3:3" x14ac:dyDescent="0.25">
      <c r="C68016" s="62"/>
    </row>
    <row r="68017" spans="3:3" x14ac:dyDescent="0.25">
      <c r="C68017" s="62"/>
    </row>
    <row r="68105" spans="3:3" x14ac:dyDescent="0.25">
      <c r="C68105" s="62"/>
    </row>
    <row r="68106" spans="3:3" x14ac:dyDescent="0.25">
      <c r="C68106" s="62"/>
    </row>
    <row r="68194" spans="3:3" x14ac:dyDescent="0.25">
      <c r="C68194" s="62"/>
    </row>
    <row r="68195" spans="3:3" x14ac:dyDescent="0.25">
      <c r="C68195" s="62"/>
    </row>
    <row r="68283" spans="3:3" x14ac:dyDescent="0.25">
      <c r="C68283" s="62"/>
    </row>
    <row r="68284" spans="3:3" x14ac:dyDescent="0.25">
      <c r="C68284" s="62"/>
    </row>
    <row r="68372" spans="3:3" x14ac:dyDescent="0.25">
      <c r="C68372" s="62"/>
    </row>
    <row r="68373" spans="3:3" x14ac:dyDescent="0.25">
      <c r="C68373" s="62"/>
    </row>
    <row r="68461" spans="3:3" x14ac:dyDescent="0.25">
      <c r="C68461" s="62"/>
    </row>
    <row r="68462" spans="3:3" x14ac:dyDescent="0.25">
      <c r="C68462" s="62"/>
    </row>
    <row r="68550" spans="3:3" x14ac:dyDescent="0.25">
      <c r="C68550" s="62"/>
    </row>
    <row r="68551" spans="3:3" x14ac:dyDescent="0.25">
      <c r="C68551" s="62"/>
    </row>
    <row r="68639" spans="3:3" x14ac:dyDescent="0.25">
      <c r="C68639" s="62"/>
    </row>
    <row r="68640" spans="3:3" x14ac:dyDescent="0.25">
      <c r="C68640" s="62"/>
    </row>
    <row r="68728" spans="3:3" x14ac:dyDescent="0.25">
      <c r="C68728" s="62"/>
    </row>
    <row r="68729" spans="3:3" x14ac:dyDescent="0.25">
      <c r="C68729" s="62"/>
    </row>
    <row r="68817" spans="3:3" x14ac:dyDescent="0.25">
      <c r="C68817" s="62"/>
    </row>
    <row r="68818" spans="3:3" x14ac:dyDescent="0.25">
      <c r="C68818" s="62"/>
    </row>
    <row r="68906" spans="3:3" x14ac:dyDescent="0.25">
      <c r="C68906" s="62"/>
    </row>
    <row r="68907" spans="3:3" x14ac:dyDescent="0.25">
      <c r="C68907" s="62"/>
    </row>
    <row r="68995" spans="3:3" x14ac:dyDescent="0.25">
      <c r="C68995" s="62"/>
    </row>
    <row r="68996" spans="3:3" x14ac:dyDescent="0.25">
      <c r="C68996" s="62"/>
    </row>
    <row r="69084" spans="3:3" x14ac:dyDescent="0.25">
      <c r="C69084" s="62"/>
    </row>
    <row r="69085" spans="3:3" x14ac:dyDescent="0.25">
      <c r="C69085" s="62"/>
    </row>
    <row r="69173" spans="3:3" x14ac:dyDescent="0.25">
      <c r="C69173" s="62"/>
    </row>
    <row r="69174" spans="3:3" x14ac:dyDescent="0.25">
      <c r="C69174" s="62"/>
    </row>
    <row r="69262" spans="3:3" x14ac:dyDescent="0.25">
      <c r="C69262" s="62"/>
    </row>
    <row r="69263" spans="3:3" x14ac:dyDescent="0.25">
      <c r="C69263" s="62"/>
    </row>
    <row r="69351" spans="3:3" x14ac:dyDescent="0.25">
      <c r="C69351" s="62"/>
    </row>
    <row r="69352" spans="3:3" x14ac:dyDescent="0.25">
      <c r="C69352" s="62"/>
    </row>
    <row r="69440" spans="3:3" x14ac:dyDescent="0.25">
      <c r="C69440" s="62"/>
    </row>
    <row r="69441" spans="3:3" x14ac:dyDescent="0.25">
      <c r="C69441" s="62"/>
    </row>
    <row r="69529" spans="3:3" x14ac:dyDescent="0.25">
      <c r="C69529" s="62"/>
    </row>
    <row r="69530" spans="3:3" x14ac:dyDescent="0.25">
      <c r="C69530" s="62"/>
    </row>
    <row r="69618" spans="3:3" x14ac:dyDescent="0.25">
      <c r="C69618" s="62"/>
    </row>
    <row r="69619" spans="3:3" x14ac:dyDescent="0.25">
      <c r="C69619" s="62"/>
    </row>
    <row r="69707" spans="3:3" x14ac:dyDescent="0.25">
      <c r="C69707" s="62"/>
    </row>
    <row r="69708" spans="3:3" x14ac:dyDescent="0.25">
      <c r="C69708" s="62"/>
    </row>
    <row r="69796" spans="3:3" x14ac:dyDescent="0.25">
      <c r="C69796" s="62"/>
    </row>
    <row r="69797" spans="3:3" x14ac:dyDescent="0.25">
      <c r="C69797" s="62"/>
    </row>
    <row r="69885" spans="3:3" x14ac:dyDescent="0.25">
      <c r="C69885" s="62"/>
    </row>
    <row r="69886" spans="3:3" x14ac:dyDescent="0.25">
      <c r="C69886" s="62"/>
    </row>
    <row r="69974" spans="3:3" x14ac:dyDescent="0.25">
      <c r="C69974" s="62"/>
    </row>
    <row r="69975" spans="3:3" x14ac:dyDescent="0.25">
      <c r="C69975" s="62"/>
    </row>
    <row r="70063" spans="3:3" x14ac:dyDescent="0.25">
      <c r="C70063" s="62"/>
    </row>
    <row r="70064" spans="3:3" x14ac:dyDescent="0.25">
      <c r="C70064" s="62"/>
    </row>
    <row r="70152" spans="3:3" x14ac:dyDescent="0.25">
      <c r="C70152" s="62"/>
    </row>
    <row r="70153" spans="3:3" x14ac:dyDescent="0.25">
      <c r="C70153" s="62"/>
    </row>
    <row r="70241" spans="3:3" x14ac:dyDescent="0.25">
      <c r="C70241" s="62"/>
    </row>
    <row r="70242" spans="3:3" x14ac:dyDescent="0.25">
      <c r="C70242" s="62"/>
    </row>
    <row r="70330" spans="3:3" x14ac:dyDescent="0.25">
      <c r="C70330" s="62"/>
    </row>
    <row r="70331" spans="3:3" x14ac:dyDescent="0.25">
      <c r="C70331" s="62"/>
    </row>
    <row r="70419" spans="3:3" x14ac:dyDescent="0.25">
      <c r="C70419" s="62"/>
    </row>
    <row r="70420" spans="3:3" x14ac:dyDescent="0.25">
      <c r="C70420" s="62"/>
    </row>
    <row r="70508" spans="3:3" x14ac:dyDescent="0.25">
      <c r="C70508" s="62"/>
    </row>
    <row r="70509" spans="3:3" x14ac:dyDescent="0.25">
      <c r="C70509" s="62"/>
    </row>
    <row r="70597" spans="3:3" x14ac:dyDescent="0.25">
      <c r="C70597" s="62"/>
    </row>
    <row r="70598" spans="3:3" x14ac:dyDescent="0.25">
      <c r="C70598" s="62"/>
    </row>
    <row r="70686" spans="3:3" x14ac:dyDescent="0.25">
      <c r="C70686" s="62"/>
    </row>
    <row r="70687" spans="3:3" x14ac:dyDescent="0.25">
      <c r="C70687" s="62"/>
    </row>
    <row r="70775" spans="3:3" x14ac:dyDescent="0.25">
      <c r="C70775" s="62"/>
    </row>
    <row r="70776" spans="3:3" x14ac:dyDescent="0.25">
      <c r="C70776" s="62"/>
    </row>
    <row r="70864" spans="3:3" x14ac:dyDescent="0.25">
      <c r="C70864" s="62"/>
    </row>
    <row r="70865" spans="3:3" x14ac:dyDescent="0.25">
      <c r="C70865" s="62"/>
    </row>
    <row r="70953" spans="3:3" x14ac:dyDescent="0.25">
      <c r="C70953" s="62"/>
    </row>
    <row r="70954" spans="3:3" x14ac:dyDescent="0.25">
      <c r="C70954" s="62"/>
    </row>
    <row r="71042" spans="3:3" x14ac:dyDescent="0.25">
      <c r="C71042" s="62"/>
    </row>
    <row r="71043" spans="3:3" x14ac:dyDescent="0.25">
      <c r="C71043" s="62"/>
    </row>
    <row r="71131" spans="3:3" x14ac:dyDescent="0.25">
      <c r="C71131" s="62"/>
    </row>
    <row r="71132" spans="3:3" x14ac:dyDescent="0.25">
      <c r="C71132" s="62"/>
    </row>
    <row r="71220" spans="3:3" x14ac:dyDescent="0.25">
      <c r="C71220" s="62"/>
    </row>
    <row r="71221" spans="3:3" x14ac:dyDescent="0.25">
      <c r="C71221" s="62"/>
    </row>
    <row r="71309" spans="3:3" x14ac:dyDescent="0.25">
      <c r="C71309" s="62"/>
    </row>
    <row r="71310" spans="3:3" x14ac:dyDescent="0.25">
      <c r="C71310" s="62"/>
    </row>
    <row r="71398" spans="3:3" x14ac:dyDescent="0.25">
      <c r="C71398" s="62"/>
    </row>
    <row r="71399" spans="3:3" x14ac:dyDescent="0.25">
      <c r="C71399" s="62"/>
    </row>
    <row r="71487" spans="3:3" x14ac:dyDescent="0.25">
      <c r="C71487" s="62"/>
    </row>
    <row r="71488" spans="3:3" x14ac:dyDescent="0.25">
      <c r="C71488" s="62"/>
    </row>
    <row r="71576" spans="3:3" x14ac:dyDescent="0.25">
      <c r="C71576" s="62"/>
    </row>
    <row r="71577" spans="3:3" x14ac:dyDescent="0.25">
      <c r="C71577" s="62"/>
    </row>
    <row r="71665" spans="3:3" x14ac:dyDescent="0.25">
      <c r="C71665" s="62"/>
    </row>
    <row r="71666" spans="3:3" x14ac:dyDescent="0.25">
      <c r="C71666" s="62"/>
    </row>
    <row r="71754" spans="3:3" x14ac:dyDescent="0.25">
      <c r="C71754" s="62"/>
    </row>
    <row r="71755" spans="3:3" x14ac:dyDescent="0.25">
      <c r="C71755" s="62"/>
    </row>
    <row r="71843" spans="3:3" x14ac:dyDescent="0.25">
      <c r="C71843" s="62"/>
    </row>
    <row r="71844" spans="3:3" x14ac:dyDescent="0.25">
      <c r="C71844" s="62"/>
    </row>
    <row r="71932" spans="3:3" x14ac:dyDescent="0.25">
      <c r="C71932" s="62"/>
    </row>
    <row r="71933" spans="3:3" x14ac:dyDescent="0.25">
      <c r="C71933" s="62"/>
    </row>
    <row r="72021" spans="3:3" x14ac:dyDescent="0.25">
      <c r="C72021" s="62"/>
    </row>
    <row r="72022" spans="3:3" x14ac:dyDescent="0.25">
      <c r="C72022" s="62"/>
    </row>
    <row r="72110" spans="3:3" x14ac:dyDescent="0.25">
      <c r="C72110" s="62"/>
    </row>
    <row r="72111" spans="3:3" x14ac:dyDescent="0.25">
      <c r="C72111" s="62"/>
    </row>
    <row r="72199" spans="3:3" x14ac:dyDescent="0.25">
      <c r="C72199" s="62"/>
    </row>
    <row r="72200" spans="3:3" x14ac:dyDescent="0.25">
      <c r="C72200" s="62"/>
    </row>
    <row r="72288" spans="3:3" x14ac:dyDescent="0.25">
      <c r="C72288" s="62"/>
    </row>
    <row r="72289" spans="3:3" x14ac:dyDescent="0.25">
      <c r="C72289" s="62"/>
    </row>
    <row r="72377" spans="3:3" x14ac:dyDescent="0.25">
      <c r="C72377" s="62"/>
    </row>
    <row r="72378" spans="3:3" x14ac:dyDescent="0.25">
      <c r="C72378" s="62"/>
    </row>
    <row r="72466" spans="3:3" x14ac:dyDescent="0.25">
      <c r="C72466" s="62"/>
    </row>
    <row r="72467" spans="3:3" x14ac:dyDescent="0.25">
      <c r="C72467" s="62"/>
    </row>
    <row r="72555" spans="3:3" x14ac:dyDescent="0.25">
      <c r="C72555" s="62"/>
    </row>
    <row r="72556" spans="3:3" x14ac:dyDescent="0.25">
      <c r="C72556" s="62"/>
    </row>
    <row r="72644" spans="3:3" x14ac:dyDescent="0.25">
      <c r="C72644" s="62"/>
    </row>
    <row r="72645" spans="3:3" x14ac:dyDescent="0.25">
      <c r="C72645" s="62"/>
    </row>
    <row r="72733" spans="3:3" x14ac:dyDescent="0.25">
      <c r="C72733" s="62"/>
    </row>
    <row r="72734" spans="3:3" x14ac:dyDescent="0.25">
      <c r="C72734" s="62"/>
    </row>
    <row r="72822" spans="3:3" x14ac:dyDescent="0.25">
      <c r="C72822" s="62"/>
    </row>
    <row r="72823" spans="3:3" x14ac:dyDescent="0.25">
      <c r="C72823" s="62"/>
    </row>
    <row r="72911" spans="3:3" x14ac:dyDescent="0.25">
      <c r="C72911" s="62"/>
    </row>
    <row r="72912" spans="3:3" x14ac:dyDescent="0.25">
      <c r="C72912" s="62"/>
    </row>
    <row r="73000" spans="3:3" x14ac:dyDescent="0.25">
      <c r="C73000" s="62"/>
    </row>
    <row r="73001" spans="3:3" x14ac:dyDescent="0.25">
      <c r="C73001" s="62"/>
    </row>
    <row r="73089" spans="3:3" x14ac:dyDescent="0.25">
      <c r="C73089" s="62"/>
    </row>
    <row r="73090" spans="3:3" x14ac:dyDescent="0.25">
      <c r="C73090" s="62"/>
    </row>
    <row r="73178" spans="3:3" x14ac:dyDescent="0.25">
      <c r="C73178" s="62"/>
    </row>
    <row r="73179" spans="3:3" x14ac:dyDescent="0.25">
      <c r="C73179" s="62"/>
    </row>
    <row r="73267" spans="3:3" x14ac:dyDescent="0.25">
      <c r="C73267" s="62"/>
    </row>
    <row r="73268" spans="3:3" x14ac:dyDescent="0.25">
      <c r="C73268" s="62"/>
    </row>
    <row r="73356" spans="3:3" x14ac:dyDescent="0.25">
      <c r="C73356" s="62"/>
    </row>
    <row r="73357" spans="3:3" x14ac:dyDescent="0.25">
      <c r="C73357" s="62"/>
    </row>
    <row r="73445" spans="3:3" x14ac:dyDescent="0.25">
      <c r="C73445" s="62"/>
    </row>
    <row r="73446" spans="3:3" x14ac:dyDescent="0.25">
      <c r="C73446" s="62"/>
    </row>
    <row r="73534" spans="3:3" x14ac:dyDescent="0.25">
      <c r="C73534" s="62"/>
    </row>
    <row r="73535" spans="3:3" x14ac:dyDescent="0.25">
      <c r="C73535" s="62"/>
    </row>
    <row r="73623" spans="3:3" x14ac:dyDescent="0.25">
      <c r="C73623" s="62"/>
    </row>
    <row r="73624" spans="3:3" x14ac:dyDescent="0.25">
      <c r="C73624" s="62"/>
    </row>
    <row r="73712" spans="3:3" x14ac:dyDescent="0.25">
      <c r="C73712" s="62"/>
    </row>
    <row r="73713" spans="3:3" x14ac:dyDescent="0.25">
      <c r="C73713" s="62"/>
    </row>
    <row r="73801" spans="3:3" x14ac:dyDescent="0.25">
      <c r="C73801" s="62"/>
    </row>
    <row r="73802" spans="3:3" x14ac:dyDescent="0.25">
      <c r="C73802" s="62"/>
    </row>
    <row r="73890" spans="3:3" x14ac:dyDescent="0.25">
      <c r="C73890" s="62"/>
    </row>
    <row r="73891" spans="3:3" x14ac:dyDescent="0.25">
      <c r="C73891" s="62"/>
    </row>
    <row r="73979" spans="3:3" x14ac:dyDescent="0.25">
      <c r="C73979" s="62"/>
    </row>
    <row r="73980" spans="3:3" x14ac:dyDescent="0.25">
      <c r="C73980" s="62"/>
    </row>
    <row r="74068" spans="3:3" x14ac:dyDescent="0.25">
      <c r="C74068" s="62"/>
    </row>
    <row r="74069" spans="3:3" x14ac:dyDescent="0.25">
      <c r="C74069" s="62"/>
    </row>
    <row r="74157" spans="3:3" x14ac:dyDescent="0.25">
      <c r="C74157" s="62"/>
    </row>
    <row r="74158" spans="3:3" x14ac:dyDescent="0.25">
      <c r="C74158" s="62"/>
    </row>
    <row r="74246" spans="3:3" x14ac:dyDescent="0.25">
      <c r="C74246" s="62"/>
    </row>
    <row r="74247" spans="3:3" x14ac:dyDescent="0.25">
      <c r="C74247" s="62"/>
    </row>
    <row r="74335" spans="3:3" x14ac:dyDescent="0.25">
      <c r="C74335" s="62"/>
    </row>
    <row r="74336" spans="3:3" x14ac:dyDescent="0.25">
      <c r="C74336" s="62"/>
    </row>
    <row r="74424" spans="3:3" x14ac:dyDescent="0.25">
      <c r="C74424" s="62"/>
    </row>
    <row r="74425" spans="3:3" x14ac:dyDescent="0.25">
      <c r="C74425" s="62"/>
    </row>
    <row r="74513" spans="3:3" x14ac:dyDescent="0.25">
      <c r="C74513" s="62"/>
    </row>
    <row r="74514" spans="3:3" x14ac:dyDescent="0.25">
      <c r="C74514" s="62"/>
    </row>
    <row r="74602" spans="3:3" x14ac:dyDescent="0.25">
      <c r="C74602" s="62"/>
    </row>
    <row r="74603" spans="3:3" x14ac:dyDescent="0.25">
      <c r="C74603" s="62"/>
    </row>
    <row r="74691" spans="3:3" x14ac:dyDescent="0.25">
      <c r="C74691" s="62"/>
    </row>
    <row r="74692" spans="3:3" x14ac:dyDescent="0.25">
      <c r="C74692" s="62"/>
    </row>
    <row r="74780" spans="3:3" x14ac:dyDescent="0.25">
      <c r="C74780" s="62"/>
    </row>
    <row r="74781" spans="3:3" x14ac:dyDescent="0.25">
      <c r="C74781" s="62"/>
    </row>
    <row r="74869" spans="3:3" x14ac:dyDescent="0.25">
      <c r="C74869" s="62"/>
    </row>
    <row r="74870" spans="3:3" x14ac:dyDescent="0.25">
      <c r="C74870" s="62"/>
    </row>
    <row r="74958" spans="3:3" x14ac:dyDescent="0.25">
      <c r="C74958" s="62"/>
    </row>
    <row r="74959" spans="3:3" x14ac:dyDescent="0.25">
      <c r="C74959" s="62"/>
    </row>
    <row r="75047" spans="3:3" x14ac:dyDescent="0.25">
      <c r="C75047" s="62"/>
    </row>
    <row r="75048" spans="3:3" x14ac:dyDescent="0.25">
      <c r="C75048" s="62"/>
    </row>
    <row r="75136" spans="3:3" x14ac:dyDescent="0.25">
      <c r="C75136" s="62"/>
    </row>
    <row r="75137" spans="3:3" x14ac:dyDescent="0.25">
      <c r="C75137" s="62"/>
    </row>
    <row r="75225" spans="3:3" x14ac:dyDescent="0.25">
      <c r="C75225" s="62"/>
    </row>
    <row r="75226" spans="3:3" x14ac:dyDescent="0.25">
      <c r="C75226" s="62"/>
    </row>
    <row r="75314" spans="3:3" x14ac:dyDescent="0.25">
      <c r="C75314" s="62"/>
    </row>
    <row r="75315" spans="3:3" x14ac:dyDescent="0.25">
      <c r="C75315" s="62"/>
    </row>
    <row r="75403" spans="3:3" x14ac:dyDescent="0.25">
      <c r="C75403" s="62"/>
    </row>
    <row r="75404" spans="3:3" x14ac:dyDescent="0.25">
      <c r="C75404" s="62"/>
    </row>
    <row r="75492" spans="3:3" x14ac:dyDescent="0.25">
      <c r="C75492" s="62"/>
    </row>
    <row r="75493" spans="3:3" x14ac:dyDescent="0.25">
      <c r="C75493" s="62"/>
    </row>
    <row r="75581" spans="3:3" x14ac:dyDescent="0.25">
      <c r="C75581" s="62"/>
    </row>
    <row r="75582" spans="3:3" x14ac:dyDescent="0.25">
      <c r="C75582" s="62"/>
    </row>
    <row r="75670" spans="3:3" x14ac:dyDescent="0.25">
      <c r="C75670" s="62"/>
    </row>
    <row r="75671" spans="3:3" x14ac:dyDescent="0.25">
      <c r="C75671" s="62"/>
    </row>
    <row r="75759" spans="3:3" x14ac:dyDescent="0.25">
      <c r="C75759" s="62"/>
    </row>
    <row r="75760" spans="3:3" x14ac:dyDescent="0.25">
      <c r="C75760" s="62"/>
    </row>
    <row r="75848" spans="3:3" x14ac:dyDescent="0.25">
      <c r="C75848" s="62"/>
    </row>
    <row r="75849" spans="3:3" x14ac:dyDescent="0.25">
      <c r="C75849" s="62"/>
    </row>
    <row r="75937" spans="3:3" x14ac:dyDescent="0.25">
      <c r="C75937" s="62"/>
    </row>
    <row r="75938" spans="3:3" x14ac:dyDescent="0.25">
      <c r="C75938" s="62"/>
    </row>
    <row r="76026" spans="3:3" x14ac:dyDescent="0.25">
      <c r="C76026" s="62"/>
    </row>
    <row r="76027" spans="3:3" x14ac:dyDescent="0.25">
      <c r="C76027" s="62"/>
    </row>
    <row r="76115" spans="3:3" x14ac:dyDescent="0.25">
      <c r="C76115" s="62"/>
    </row>
    <row r="76116" spans="3:3" x14ac:dyDescent="0.25">
      <c r="C76116" s="62"/>
    </row>
    <row r="76204" spans="3:3" x14ac:dyDescent="0.25">
      <c r="C76204" s="62"/>
    </row>
    <row r="76205" spans="3:3" x14ac:dyDescent="0.25">
      <c r="C76205" s="62"/>
    </row>
    <row r="76293" spans="3:3" x14ac:dyDescent="0.25">
      <c r="C76293" s="62"/>
    </row>
    <row r="76294" spans="3:3" x14ac:dyDescent="0.25">
      <c r="C76294" s="62"/>
    </row>
    <row r="76382" spans="3:3" x14ac:dyDescent="0.25">
      <c r="C76382" s="62"/>
    </row>
    <row r="76383" spans="3:3" x14ac:dyDescent="0.25">
      <c r="C76383" s="62"/>
    </row>
    <row r="76471" spans="3:3" x14ac:dyDescent="0.25">
      <c r="C76471" s="62"/>
    </row>
    <row r="76472" spans="3:3" x14ac:dyDescent="0.25">
      <c r="C76472" s="62"/>
    </row>
    <row r="76560" spans="3:3" x14ac:dyDescent="0.25">
      <c r="C76560" s="62"/>
    </row>
    <row r="76561" spans="3:3" x14ac:dyDescent="0.25">
      <c r="C76561" s="62"/>
    </row>
    <row r="76649" spans="3:3" x14ac:dyDescent="0.25">
      <c r="C76649" s="62"/>
    </row>
    <row r="76650" spans="3:3" x14ac:dyDescent="0.25">
      <c r="C76650" s="62"/>
    </row>
    <row r="76738" spans="3:3" x14ac:dyDescent="0.25">
      <c r="C76738" s="62"/>
    </row>
    <row r="76739" spans="3:3" x14ac:dyDescent="0.25">
      <c r="C76739" s="62"/>
    </row>
    <row r="76827" spans="3:3" x14ac:dyDescent="0.25">
      <c r="C76827" s="62"/>
    </row>
    <row r="76828" spans="3:3" x14ac:dyDescent="0.25">
      <c r="C76828" s="62"/>
    </row>
    <row r="76916" spans="3:3" x14ac:dyDescent="0.25">
      <c r="C76916" s="62"/>
    </row>
    <row r="76917" spans="3:3" x14ac:dyDescent="0.25">
      <c r="C76917" s="62"/>
    </row>
    <row r="77005" spans="3:3" x14ac:dyDescent="0.25">
      <c r="C77005" s="62"/>
    </row>
    <row r="77006" spans="3:3" x14ac:dyDescent="0.25">
      <c r="C77006" s="62"/>
    </row>
    <row r="77094" spans="3:3" x14ac:dyDescent="0.25">
      <c r="C77094" s="62"/>
    </row>
    <row r="77095" spans="3:3" x14ac:dyDescent="0.25">
      <c r="C77095" s="62"/>
    </row>
    <row r="77183" spans="3:3" x14ac:dyDescent="0.25">
      <c r="C77183" s="62"/>
    </row>
    <row r="77184" spans="3:3" x14ac:dyDescent="0.25">
      <c r="C77184" s="62"/>
    </row>
    <row r="77272" spans="3:3" x14ac:dyDescent="0.25">
      <c r="C77272" s="62"/>
    </row>
    <row r="77273" spans="3:3" x14ac:dyDescent="0.25">
      <c r="C77273" s="62"/>
    </row>
    <row r="77361" spans="3:3" x14ac:dyDescent="0.25">
      <c r="C77361" s="62"/>
    </row>
    <row r="77362" spans="3:3" x14ac:dyDescent="0.25">
      <c r="C77362" s="62"/>
    </row>
    <row r="77450" spans="3:3" x14ac:dyDescent="0.25">
      <c r="C77450" s="62"/>
    </row>
    <row r="77451" spans="3:3" x14ac:dyDescent="0.25">
      <c r="C77451" s="62"/>
    </row>
    <row r="77539" spans="3:3" x14ac:dyDescent="0.25">
      <c r="C77539" s="62"/>
    </row>
    <row r="77540" spans="3:3" x14ac:dyDescent="0.25">
      <c r="C77540" s="62"/>
    </row>
    <row r="77628" spans="3:3" x14ac:dyDescent="0.25">
      <c r="C77628" s="62"/>
    </row>
    <row r="77629" spans="3:3" x14ac:dyDescent="0.25">
      <c r="C77629" s="62"/>
    </row>
    <row r="77717" spans="3:3" x14ac:dyDescent="0.25">
      <c r="C77717" s="62"/>
    </row>
    <row r="77718" spans="3:3" x14ac:dyDescent="0.25">
      <c r="C77718" s="62"/>
    </row>
    <row r="77806" spans="3:3" x14ac:dyDescent="0.25">
      <c r="C77806" s="62"/>
    </row>
    <row r="77807" spans="3:3" x14ac:dyDescent="0.25">
      <c r="C77807" s="62"/>
    </row>
    <row r="77895" spans="3:3" x14ac:dyDescent="0.25">
      <c r="C77895" s="62"/>
    </row>
    <row r="77896" spans="3:3" x14ac:dyDescent="0.25">
      <c r="C77896" s="62"/>
    </row>
    <row r="77984" spans="3:3" x14ac:dyDescent="0.25">
      <c r="C77984" s="62"/>
    </row>
    <row r="77985" spans="3:3" x14ac:dyDescent="0.25">
      <c r="C77985" s="62"/>
    </row>
    <row r="78073" spans="3:3" x14ac:dyDescent="0.25">
      <c r="C78073" s="62"/>
    </row>
    <row r="78074" spans="3:3" x14ac:dyDescent="0.25">
      <c r="C78074" s="62"/>
    </row>
    <row r="78162" spans="3:3" x14ac:dyDescent="0.25">
      <c r="C78162" s="62"/>
    </row>
    <row r="78163" spans="3:3" x14ac:dyDescent="0.25">
      <c r="C78163" s="62"/>
    </row>
    <row r="78251" spans="3:3" x14ac:dyDescent="0.25">
      <c r="C78251" s="62"/>
    </row>
    <row r="78252" spans="3:3" x14ac:dyDescent="0.25">
      <c r="C78252" s="62"/>
    </row>
    <row r="78340" spans="3:3" x14ac:dyDescent="0.25">
      <c r="C78340" s="62"/>
    </row>
    <row r="78341" spans="3:3" x14ac:dyDescent="0.25">
      <c r="C78341" s="62"/>
    </row>
    <row r="78429" spans="3:3" x14ac:dyDescent="0.25">
      <c r="C78429" s="62"/>
    </row>
    <row r="78430" spans="3:3" x14ac:dyDescent="0.25">
      <c r="C78430" s="62"/>
    </row>
    <row r="78518" spans="3:3" x14ac:dyDescent="0.25">
      <c r="C78518" s="62"/>
    </row>
    <row r="78519" spans="3:3" x14ac:dyDescent="0.25">
      <c r="C78519" s="62"/>
    </row>
    <row r="78607" spans="3:3" x14ac:dyDescent="0.25">
      <c r="C78607" s="62"/>
    </row>
    <row r="78608" spans="3:3" x14ac:dyDescent="0.25">
      <c r="C78608" s="62"/>
    </row>
    <row r="78696" spans="3:3" x14ac:dyDescent="0.25">
      <c r="C78696" s="62"/>
    </row>
    <row r="78697" spans="3:3" x14ac:dyDescent="0.25">
      <c r="C78697" s="62"/>
    </row>
    <row r="78785" spans="3:3" x14ac:dyDescent="0.25">
      <c r="C78785" s="62"/>
    </row>
    <row r="78786" spans="3:3" x14ac:dyDescent="0.25">
      <c r="C78786" s="62"/>
    </row>
    <row r="78874" spans="3:3" x14ac:dyDescent="0.25">
      <c r="C78874" s="62"/>
    </row>
    <row r="78875" spans="3:3" x14ac:dyDescent="0.25">
      <c r="C78875" s="62"/>
    </row>
    <row r="78963" spans="3:3" x14ac:dyDescent="0.25">
      <c r="C78963" s="62"/>
    </row>
    <row r="78964" spans="3:3" x14ac:dyDescent="0.25">
      <c r="C78964" s="62"/>
    </row>
    <row r="79052" spans="3:3" x14ac:dyDescent="0.25">
      <c r="C79052" s="62"/>
    </row>
    <row r="79053" spans="3:3" x14ac:dyDescent="0.25">
      <c r="C79053" s="62"/>
    </row>
    <row r="79141" spans="3:3" x14ac:dyDescent="0.25">
      <c r="C79141" s="62"/>
    </row>
    <row r="79142" spans="3:3" x14ac:dyDescent="0.25">
      <c r="C79142" s="62"/>
    </row>
    <row r="79230" spans="3:3" x14ac:dyDescent="0.25">
      <c r="C79230" s="62"/>
    </row>
    <row r="79231" spans="3:3" x14ac:dyDescent="0.25">
      <c r="C79231" s="62"/>
    </row>
    <row r="79319" spans="3:3" x14ac:dyDescent="0.25">
      <c r="C79319" s="62"/>
    </row>
    <row r="79320" spans="3:3" x14ac:dyDescent="0.25">
      <c r="C79320" s="62"/>
    </row>
    <row r="79408" spans="3:3" x14ac:dyDescent="0.25">
      <c r="C79408" s="62"/>
    </row>
    <row r="79409" spans="3:3" x14ac:dyDescent="0.25">
      <c r="C79409" s="62"/>
    </row>
    <row r="79497" spans="3:3" x14ac:dyDescent="0.25">
      <c r="C79497" s="62"/>
    </row>
    <row r="79498" spans="3:3" x14ac:dyDescent="0.25">
      <c r="C79498" s="62"/>
    </row>
    <row r="79586" spans="3:3" x14ac:dyDescent="0.25">
      <c r="C79586" s="62"/>
    </row>
    <row r="79587" spans="3:3" x14ac:dyDescent="0.25">
      <c r="C79587" s="62"/>
    </row>
    <row r="79675" spans="3:3" x14ac:dyDescent="0.25">
      <c r="C79675" s="62"/>
    </row>
    <row r="79676" spans="3:3" x14ac:dyDescent="0.25">
      <c r="C79676" s="62"/>
    </row>
    <row r="79764" spans="3:3" x14ac:dyDescent="0.25">
      <c r="C79764" s="62"/>
    </row>
    <row r="79765" spans="3:3" x14ac:dyDescent="0.25">
      <c r="C79765" s="62"/>
    </row>
    <row r="79853" spans="3:3" x14ac:dyDescent="0.25">
      <c r="C79853" s="62"/>
    </row>
    <row r="79854" spans="3:3" x14ac:dyDescent="0.25">
      <c r="C79854" s="62"/>
    </row>
    <row r="79942" spans="3:3" x14ac:dyDescent="0.25">
      <c r="C79942" s="62"/>
    </row>
    <row r="79943" spans="3:3" x14ac:dyDescent="0.25">
      <c r="C79943" s="62"/>
    </row>
    <row r="80031" spans="3:3" x14ac:dyDescent="0.25">
      <c r="C80031" s="62"/>
    </row>
    <row r="80032" spans="3:3" x14ac:dyDescent="0.25">
      <c r="C80032" s="62"/>
    </row>
    <row r="80120" spans="3:3" x14ac:dyDescent="0.25">
      <c r="C80120" s="62"/>
    </row>
    <row r="80121" spans="3:3" x14ac:dyDescent="0.25">
      <c r="C80121" s="62"/>
    </row>
    <row r="80209" spans="3:3" x14ac:dyDescent="0.25">
      <c r="C80209" s="62"/>
    </row>
    <row r="80210" spans="3:3" x14ac:dyDescent="0.25">
      <c r="C80210" s="62"/>
    </row>
    <row r="80298" spans="3:3" x14ac:dyDescent="0.25">
      <c r="C80298" s="62"/>
    </row>
    <row r="80299" spans="3:3" x14ac:dyDescent="0.25">
      <c r="C80299" s="62"/>
    </row>
    <row r="80387" spans="3:3" x14ac:dyDescent="0.25">
      <c r="C80387" s="62"/>
    </row>
    <row r="80388" spans="3:3" x14ac:dyDescent="0.25">
      <c r="C80388" s="62"/>
    </row>
    <row r="80476" spans="3:3" x14ac:dyDescent="0.25">
      <c r="C80476" s="62"/>
    </row>
    <row r="80477" spans="3:3" x14ac:dyDescent="0.25">
      <c r="C80477" s="62"/>
    </row>
    <row r="80565" spans="3:3" x14ac:dyDescent="0.25">
      <c r="C80565" s="62"/>
    </row>
    <row r="80566" spans="3:3" x14ac:dyDescent="0.25">
      <c r="C80566" s="62"/>
    </row>
    <row r="80654" spans="3:3" x14ac:dyDescent="0.25">
      <c r="C80654" s="62"/>
    </row>
    <row r="80655" spans="3:3" x14ac:dyDescent="0.25">
      <c r="C80655" s="62"/>
    </row>
    <row r="80743" spans="3:3" x14ac:dyDescent="0.25">
      <c r="C80743" s="62"/>
    </row>
    <row r="80744" spans="3:3" x14ac:dyDescent="0.25">
      <c r="C80744" s="62"/>
    </row>
    <row r="80832" spans="3:3" x14ac:dyDescent="0.25">
      <c r="C80832" s="62"/>
    </row>
    <row r="80833" spans="3:3" x14ac:dyDescent="0.25">
      <c r="C80833" s="62"/>
    </row>
    <row r="80921" spans="3:3" x14ac:dyDescent="0.25">
      <c r="C80921" s="62"/>
    </row>
    <row r="80922" spans="3:3" x14ac:dyDescent="0.25">
      <c r="C80922" s="62"/>
    </row>
    <row r="81010" spans="3:3" x14ac:dyDescent="0.25">
      <c r="C81010" s="62"/>
    </row>
    <row r="81011" spans="3:3" x14ac:dyDescent="0.25">
      <c r="C81011" s="62"/>
    </row>
    <row r="81099" spans="3:3" x14ac:dyDescent="0.25">
      <c r="C81099" s="62"/>
    </row>
    <row r="81100" spans="3:3" x14ac:dyDescent="0.25">
      <c r="C81100" s="62"/>
    </row>
    <row r="81188" spans="3:3" x14ac:dyDescent="0.25">
      <c r="C81188" s="62"/>
    </row>
    <row r="81189" spans="3:3" x14ac:dyDescent="0.25">
      <c r="C81189" s="62"/>
    </row>
    <row r="81277" spans="3:3" x14ac:dyDescent="0.25">
      <c r="C81277" s="62"/>
    </row>
    <row r="81278" spans="3:3" x14ac:dyDescent="0.25">
      <c r="C81278" s="62"/>
    </row>
    <row r="81366" spans="3:3" x14ac:dyDescent="0.25">
      <c r="C81366" s="62"/>
    </row>
    <row r="81367" spans="3:3" x14ac:dyDescent="0.25">
      <c r="C81367" s="62"/>
    </row>
    <row r="81455" spans="3:3" x14ac:dyDescent="0.25">
      <c r="C81455" s="62"/>
    </row>
    <row r="81456" spans="3:3" x14ac:dyDescent="0.25">
      <c r="C81456" s="62"/>
    </row>
    <row r="81544" spans="3:3" x14ac:dyDescent="0.25">
      <c r="C81544" s="62"/>
    </row>
    <row r="81545" spans="3:3" x14ac:dyDescent="0.25">
      <c r="C81545" s="62"/>
    </row>
    <row r="81633" spans="3:3" x14ac:dyDescent="0.25">
      <c r="C81633" s="62"/>
    </row>
    <row r="81634" spans="3:3" x14ac:dyDescent="0.25">
      <c r="C81634" s="62"/>
    </row>
    <row r="81722" spans="3:3" x14ac:dyDescent="0.25">
      <c r="C81722" s="62"/>
    </row>
    <row r="81723" spans="3:3" x14ac:dyDescent="0.25">
      <c r="C81723" s="62"/>
    </row>
    <row r="81811" spans="3:3" x14ac:dyDescent="0.25">
      <c r="C81811" s="62"/>
    </row>
    <row r="81812" spans="3:3" x14ac:dyDescent="0.25">
      <c r="C81812" s="62"/>
    </row>
    <row r="81900" spans="3:3" x14ac:dyDescent="0.25">
      <c r="C81900" s="62"/>
    </row>
    <row r="81901" spans="3:3" x14ac:dyDescent="0.25">
      <c r="C81901" s="62"/>
    </row>
    <row r="81989" spans="3:3" x14ac:dyDescent="0.25">
      <c r="C81989" s="62"/>
    </row>
    <row r="81990" spans="3:3" x14ac:dyDescent="0.25">
      <c r="C81990" s="62"/>
    </row>
    <row r="82078" spans="3:3" x14ac:dyDescent="0.25">
      <c r="C82078" s="62"/>
    </row>
    <row r="82079" spans="3:3" x14ac:dyDescent="0.25">
      <c r="C82079" s="62"/>
    </row>
    <row r="82167" spans="3:3" x14ac:dyDescent="0.25">
      <c r="C82167" s="62"/>
    </row>
    <row r="82168" spans="3:3" x14ac:dyDescent="0.25">
      <c r="C82168" s="62"/>
    </row>
    <row r="82256" spans="3:3" x14ac:dyDescent="0.25">
      <c r="C82256" s="62"/>
    </row>
    <row r="82257" spans="3:3" x14ac:dyDescent="0.25">
      <c r="C82257" s="62"/>
    </row>
    <row r="82345" spans="3:3" x14ac:dyDescent="0.25">
      <c r="C82345" s="62"/>
    </row>
    <row r="82346" spans="3:3" x14ac:dyDescent="0.25">
      <c r="C82346" s="62"/>
    </row>
    <row r="82434" spans="3:3" x14ac:dyDescent="0.25">
      <c r="C82434" s="62"/>
    </row>
    <row r="82435" spans="3:3" x14ac:dyDescent="0.25">
      <c r="C82435" s="62"/>
    </row>
    <row r="82523" spans="3:3" x14ac:dyDescent="0.25">
      <c r="C82523" s="62"/>
    </row>
    <row r="82524" spans="3:3" x14ac:dyDescent="0.25">
      <c r="C82524" s="62"/>
    </row>
    <row r="82612" spans="3:3" x14ac:dyDescent="0.25">
      <c r="C82612" s="62"/>
    </row>
    <row r="82613" spans="3:3" x14ac:dyDescent="0.25">
      <c r="C82613" s="62"/>
    </row>
    <row r="82701" spans="3:3" x14ac:dyDescent="0.25">
      <c r="C82701" s="62"/>
    </row>
    <row r="82702" spans="3:3" x14ac:dyDescent="0.25">
      <c r="C82702" s="62"/>
    </row>
    <row r="82790" spans="3:3" x14ac:dyDescent="0.25">
      <c r="C82790" s="62"/>
    </row>
    <row r="82791" spans="3:3" x14ac:dyDescent="0.25">
      <c r="C82791" s="62"/>
    </row>
    <row r="82879" spans="3:3" x14ac:dyDescent="0.25">
      <c r="C82879" s="62"/>
    </row>
    <row r="82880" spans="3:3" x14ac:dyDescent="0.25">
      <c r="C82880" s="62"/>
    </row>
    <row r="82968" spans="3:3" x14ac:dyDescent="0.25">
      <c r="C82968" s="62"/>
    </row>
    <row r="82969" spans="3:3" x14ac:dyDescent="0.25">
      <c r="C82969" s="62"/>
    </row>
    <row r="83057" spans="3:3" x14ac:dyDescent="0.25">
      <c r="C83057" s="62"/>
    </row>
    <row r="83058" spans="3:3" x14ac:dyDescent="0.25">
      <c r="C83058" s="62"/>
    </row>
    <row r="83146" spans="3:3" x14ac:dyDescent="0.25">
      <c r="C83146" s="62"/>
    </row>
    <row r="83147" spans="3:3" x14ac:dyDescent="0.25">
      <c r="C83147" s="62"/>
    </row>
    <row r="83235" spans="3:3" x14ac:dyDescent="0.25">
      <c r="C83235" s="62"/>
    </row>
    <row r="83236" spans="3:3" x14ac:dyDescent="0.25">
      <c r="C83236" s="62"/>
    </row>
    <row r="83324" spans="3:3" x14ac:dyDescent="0.25">
      <c r="C83324" s="62"/>
    </row>
    <row r="83325" spans="3:3" x14ac:dyDescent="0.25">
      <c r="C83325" s="62"/>
    </row>
    <row r="83413" spans="3:3" x14ac:dyDescent="0.25">
      <c r="C83413" s="62"/>
    </row>
    <row r="83414" spans="3:3" x14ac:dyDescent="0.25">
      <c r="C83414" s="62"/>
    </row>
    <row r="83502" spans="3:3" x14ac:dyDescent="0.25">
      <c r="C83502" s="62"/>
    </row>
    <row r="83503" spans="3:3" x14ac:dyDescent="0.25">
      <c r="C83503" s="62"/>
    </row>
    <row r="83591" spans="3:3" x14ac:dyDescent="0.25">
      <c r="C83591" s="62"/>
    </row>
    <row r="83592" spans="3:3" x14ac:dyDescent="0.25">
      <c r="C83592" s="62"/>
    </row>
    <row r="83680" spans="3:3" x14ac:dyDescent="0.25">
      <c r="C83680" s="62"/>
    </row>
    <row r="83681" spans="3:3" x14ac:dyDescent="0.25">
      <c r="C83681" s="62"/>
    </row>
    <row r="83769" spans="3:3" x14ac:dyDescent="0.25">
      <c r="C83769" s="62"/>
    </row>
    <row r="83770" spans="3:3" x14ac:dyDescent="0.25">
      <c r="C83770" s="62"/>
    </row>
    <row r="83858" spans="3:3" x14ac:dyDescent="0.25">
      <c r="C83858" s="62"/>
    </row>
    <row r="83859" spans="3:3" x14ac:dyDescent="0.25">
      <c r="C83859" s="62"/>
    </row>
    <row r="83947" spans="3:3" x14ac:dyDescent="0.25">
      <c r="C83947" s="62"/>
    </row>
    <row r="83948" spans="3:3" x14ac:dyDescent="0.25">
      <c r="C83948" s="62"/>
    </row>
    <row r="84036" spans="3:3" x14ac:dyDescent="0.25">
      <c r="C84036" s="62"/>
    </row>
    <row r="84037" spans="3:3" x14ac:dyDescent="0.25">
      <c r="C84037" s="62"/>
    </row>
    <row r="84125" spans="3:3" x14ac:dyDescent="0.25">
      <c r="C84125" s="62"/>
    </row>
    <row r="84126" spans="3:3" x14ac:dyDescent="0.25">
      <c r="C84126" s="62"/>
    </row>
    <row r="84214" spans="3:3" x14ac:dyDescent="0.25">
      <c r="C84214" s="62"/>
    </row>
    <row r="84215" spans="3:3" x14ac:dyDescent="0.25">
      <c r="C84215" s="62"/>
    </row>
    <row r="84303" spans="3:3" x14ac:dyDescent="0.25">
      <c r="C84303" s="62"/>
    </row>
    <row r="84304" spans="3:3" x14ac:dyDescent="0.25">
      <c r="C84304" s="62"/>
    </row>
    <row r="84392" spans="3:3" x14ac:dyDescent="0.25">
      <c r="C84392" s="62"/>
    </row>
    <row r="84393" spans="3:3" x14ac:dyDescent="0.25">
      <c r="C84393" s="62"/>
    </row>
    <row r="84481" spans="3:3" x14ac:dyDescent="0.25">
      <c r="C84481" s="62"/>
    </row>
    <row r="84482" spans="3:3" x14ac:dyDescent="0.25">
      <c r="C84482" s="62"/>
    </row>
    <row r="84570" spans="3:3" x14ac:dyDescent="0.25">
      <c r="C84570" s="62"/>
    </row>
    <row r="84571" spans="3:3" x14ac:dyDescent="0.25">
      <c r="C84571" s="62"/>
    </row>
    <row r="84659" spans="3:3" x14ac:dyDescent="0.25">
      <c r="C84659" s="62"/>
    </row>
    <row r="84660" spans="3:3" x14ac:dyDescent="0.25">
      <c r="C84660" s="62"/>
    </row>
    <row r="84748" spans="3:3" x14ac:dyDescent="0.25">
      <c r="C84748" s="62"/>
    </row>
    <row r="84749" spans="3:3" x14ac:dyDescent="0.25">
      <c r="C84749" s="62"/>
    </row>
    <row r="84837" spans="3:3" x14ac:dyDescent="0.25">
      <c r="C84837" s="62"/>
    </row>
    <row r="84838" spans="3:3" x14ac:dyDescent="0.25">
      <c r="C84838" s="62"/>
    </row>
    <row r="84926" spans="3:3" x14ac:dyDescent="0.25">
      <c r="C84926" s="62"/>
    </row>
    <row r="84927" spans="3:3" x14ac:dyDescent="0.25">
      <c r="C84927" s="62"/>
    </row>
    <row r="85015" spans="3:3" x14ac:dyDescent="0.25">
      <c r="C85015" s="62"/>
    </row>
    <row r="85016" spans="3:3" x14ac:dyDescent="0.25">
      <c r="C85016" s="62"/>
    </row>
    <row r="85104" spans="3:3" x14ac:dyDescent="0.25">
      <c r="C85104" s="62"/>
    </row>
    <row r="85105" spans="3:3" x14ac:dyDescent="0.25">
      <c r="C85105" s="62"/>
    </row>
    <row r="85193" spans="3:3" x14ac:dyDescent="0.25">
      <c r="C85193" s="62"/>
    </row>
    <row r="85194" spans="3:3" x14ac:dyDescent="0.25">
      <c r="C85194" s="62"/>
    </row>
    <row r="85282" spans="3:3" x14ac:dyDescent="0.25">
      <c r="C85282" s="62"/>
    </row>
    <row r="85283" spans="3:3" x14ac:dyDescent="0.25">
      <c r="C85283" s="62"/>
    </row>
    <row r="85371" spans="3:3" x14ac:dyDescent="0.25">
      <c r="C85371" s="62"/>
    </row>
    <row r="85372" spans="3:3" x14ac:dyDescent="0.25">
      <c r="C85372" s="62"/>
    </row>
    <row r="85460" spans="3:3" x14ac:dyDescent="0.25">
      <c r="C85460" s="62"/>
    </row>
    <row r="85461" spans="3:3" x14ac:dyDescent="0.25">
      <c r="C85461" s="62"/>
    </row>
    <row r="85549" spans="3:3" x14ac:dyDescent="0.25">
      <c r="C85549" s="62"/>
    </row>
    <row r="85550" spans="3:3" x14ac:dyDescent="0.25">
      <c r="C85550" s="62"/>
    </row>
    <row r="85638" spans="3:3" x14ac:dyDescent="0.25">
      <c r="C85638" s="62"/>
    </row>
    <row r="85639" spans="3:3" x14ac:dyDescent="0.25">
      <c r="C85639" s="62"/>
    </row>
    <row r="85727" spans="3:3" x14ac:dyDescent="0.25">
      <c r="C85727" s="62"/>
    </row>
    <row r="85728" spans="3:3" x14ac:dyDescent="0.25">
      <c r="C85728" s="62"/>
    </row>
    <row r="85816" spans="3:3" x14ac:dyDescent="0.25">
      <c r="C85816" s="62"/>
    </row>
    <row r="85817" spans="3:3" x14ac:dyDescent="0.25">
      <c r="C85817" s="62"/>
    </row>
    <row r="85905" spans="3:3" x14ac:dyDescent="0.25">
      <c r="C85905" s="62"/>
    </row>
    <row r="85906" spans="3:3" x14ac:dyDescent="0.25">
      <c r="C85906" s="62"/>
    </row>
    <row r="85994" spans="3:3" x14ac:dyDescent="0.25">
      <c r="C85994" s="62"/>
    </row>
    <row r="85995" spans="3:3" x14ac:dyDescent="0.25">
      <c r="C85995" s="62"/>
    </row>
    <row r="86083" spans="3:3" x14ac:dyDescent="0.25">
      <c r="C86083" s="62"/>
    </row>
    <row r="86084" spans="3:3" x14ac:dyDescent="0.25">
      <c r="C86084" s="62"/>
    </row>
    <row r="86172" spans="3:3" x14ac:dyDescent="0.25">
      <c r="C86172" s="62"/>
    </row>
    <row r="86173" spans="3:3" x14ac:dyDescent="0.25">
      <c r="C86173" s="62"/>
    </row>
    <row r="86261" spans="3:3" x14ac:dyDescent="0.25">
      <c r="C86261" s="62"/>
    </row>
    <row r="86262" spans="3:3" x14ac:dyDescent="0.25">
      <c r="C86262" s="62"/>
    </row>
    <row r="86350" spans="3:3" x14ac:dyDescent="0.25">
      <c r="C86350" s="62"/>
    </row>
    <row r="86351" spans="3:3" x14ac:dyDescent="0.25">
      <c r="C86351" s="62"/>
    </row>
    <row r="86439" spans="3:3" x14ac:dyDescent="0.25">
      <c r="C86439" s="62"/>
    </row>
    <row r="86440" spans="3:3" x14ac:dyDescent="0.25">
      <c r="C86440" s="62"/>
    </row>
    <row r="86528" spans="3:3" x14ac:dyDescent="0.25">
      <c r="C86528" s="62"/>
    </row>
    <row r="86529" spans="3:3" x14ac:dyDescent="0.25">
      <c r="C86529" s="62"/>
    </row>
    <row r="86617" spans="3:3" x14ac:dyDescent="0.25">
      <c r="C86617" s="62"/>
    </row>
    <row r="86618" spans="3:3" x14ac:dyDescent="0.25">
      <c r="C86618" s="62"/>
    </row>
    <row r="86706" spans="3:3" x14ac:dyDescent="0.25">
      <c r="C86706" s="62"/>
    </row>
    <row r="86707" spans="3:3" x14ac:dyDescent="0.25">
      <c r="C86707" s="62"/>
    </row>
    <row r="86795" spans="3:3" x14ac:dyDescent="0.25">
      <c r="C86795" s="62"/>
    </row>
    <row r="86796" spans="3:3" x14ac:dyDescent="0.25">
      <c r="C86796" s="62"/>
    </row>
    <row r="86884" spans="3:3" x14ac:dyDescent="0.25">
      <c r="C86884" s="62"/>
    </row>
    <row r="86885" spans="3:3" x14ac:dyDescent="0.25">
      <c r="C86885" s="62"/>
    </row>
    <row r="86973" spans="3:3" x14ac:dyDescent="0.25">
      <c r="C86973" s="62"/>
    </row>
    <row r="86974" spans="3:3" x14ac:dyDescent="0.25">
      <c r="C86974" s="62"/>
    </row>
    <row r="87062" spans="3:3" x14ac:dyDescent="0.25">
      <c r="C87062" s="62"/>
    </row>
    <row r="87063" spans="3:3" x14ac:dyDescent="0.25">
      <c r="C87063" s="62"/>
    </row>
    <row r="87151" spans="3:3" x14ac:dyDescent="0.25">
      <c r="C87151" s="62"/>
    </row>
    <row r="87152" spans="3:3" x14ac:dyDescent="0.25">
      <c r="C87152" s="62"/>
    </row>
    <row r="87240" spans="3:3" x14ac:dyDescent="0.25">
      <c r="C87240" s="62"/>
    </row>
    <row r="87241" spans="3:3" x14ac:dyDescent="0.25">
      <c r="C87241" s="62"/>
    </row>
    <row r="87329" spans="3:3" x14ac:dyDescent="0.25">
      <c r="C87329" s="62"/>
    </row>
    <row r="87330" spans="3:3" x14ac:dyDescent="0.25">
      <c r="C87330" s="62"/>
    </row>
    <row r="87418" spans="3:3" x14ac:dyDescent="0.25">
      <c r="C87418" s="62"/>
    </row>
    <row r="87419" spans="3:3" x14ac:dyDescent="0.25">
      <c r="C87419" s="62"/>
    </row>
    <row r="87507" spans="3:3" x14ac:dyDescent="0.25">
      <c r="C87507" s="62"/>
    </row>
    <row r="87508" spans="3:3" x14ac:dyDescent="0.25">
      <c r="C87508" s="62"/>
    </row>
    <row r="87596" spans="3:3" x14ac:dyDescent="0.25">
      <c r="C87596" s="62"/>
    </row>
    <row r="87597" spans="3:3" x14ac:dyDescent="0.25">
      <c r="C87597" s="62"/>
    </row>
    <row r="87685" spans="3:3" x14ac:dyDescent="0.25">
      <c r="C87685" s="62"/>
    </row>
    <row r="87686" spans="3:3" x14ac:dyDescent="0.25">
      <c r="C87686" s="62"/>
    </row>
    <row r="87774" spans="3:3" x14ac:dyDescent="0.25">
      <c r="C87774" s="62"/>
    </row>
    <row r="87775" spans="3:3" x14ac:dyDescent="0.25">
      <c r="C87775" s="62"/>
    </row>
    <row r="87863" spans="3:3" x14ac:dyDescent="0.25">
      <c r="C87863" s="62"/>
    </row>
    <row r="87864" spans="3:3" x14ac:dyDescent="0.25">
      <c r="C87864" s="62"/>
    </row>
    <row r="87952" spans="3:3" x14ac:dyDescent="0.25">
      <c r="C87952" s="62"/>
    </row>
    <row r="87953" spans="3:3" x14ac:dyDescent="0.25">
      <c r="C87953" s="62"/>
    </row>
    <row r="88041" spans="3:3" x14ac:dyDescent="0.25">
      <c r="C88041" s="62"/>
    </row>
    <row r="88042" spans="3:3" x14ac:dyDescent="0.25">
      <c r="C88042" s="62"/>
    </row>
    <row r="88130" spans="3:3" x14ac:dyDescent="0.25">
      <c r="C88130" s="62"/>
    </row>
    <row r="88131" spans="3:3" x14ac:dyDescent="0.25">
      <c r="C88131" s="62"/>
    </row>
    <row r="88219" spans="3:3" x14ac:dyDescent="0.25">
      <c r="C88219" s="62"/>
    </row>
    <row r="88220" spans="3:3" x14ac:dyDescent="0.25">
      <c r="C88220" s="62"/>
    </row>
    <row r="88308" spans="3:3" x14ac:dyDescent="0.25">
      <c r="C88308" s="62"/>
    </row>
    <row r="88309" spans="3:3" x14ac:dyDescent="0.25">
      <c r="C88309" s="62"/>
    </row>
    <row r="88397" spans="3:3" x14ac:dyDescent="0.25">
      <c r="C88397" s="62"/>
    </row>
    <row r="88398" spans="3:3" x14ac:dyDescent="0.25">
      <c r="C88398" s="62"/>
    </row>
    <row r="88486" spans="3:3" x14ac:dyDescent="0.25">
      <c r="C88486" s="62"/>
    </row>
    <row r="88487" spans="3:3" x14ac:dyDescent="0.25">
      <c r="C88487" s="62"/>
    </row>
    <row r="88575" spans="3:3" x14ac:dyDescent="0.25">
      <c r="C88575" s="62"/>
    </row>
    <row r="88576" spans="3:3" x14ac:dyDescent="0.25">
      <c r="C88576" s="62"/>
    </row>
    <row r="88664" spans="3:3" x14ac:dyDescent="0.25">
      <c r="C88664" s="62"/>
    </row>
    <row r="88665" spans="3:3" x14ac:dyDescent="0.25">
      <c r="C88665" s="62"/>
    </row>
    <row r="88753" spans="3:3" x14ac:dyDescent="0.25">
      <c r="C88753" s="62"/>
    </row>
    <row r="88754" spans="3:3" x14ac:dyDescent="0.25">
      <c r="C88754" s="62"/>
    </row>
    <row r="88842" spans="3:3" x14ac:dyDescent="0.25">
      <c r="C88842" s="62"/>
    </row>
    <row r="88843" spans="3:3" x14ac:dyDescent="0.25">
      <c r="C88843" s="62"/>
    </row>
    <row r="88931" spans="3:3" x14ac:dyDescent="0.25">
      <c r="C88931" s="62"/>
    </row>
    <row r="88932" spans="3:3" x14ac:dyDescent="0.25">
      <c r="C88932" s="62"/>
    </row>
    <row r="89020" spans="3:3" x14ac:dyDescent="0.25">
      <c r="C89020" s="62"/>
    </row>
    <row r="89021" spans="3:3" x14ac:dyDescent="0.25">
      <c r="C89021" s="62"/>
    </row>
    <row r="89109" spans="3:3" x14ac:dyDescent="0.25">
      <c r="C89109" s="62"/>
    </row>
    <row r="89110" spans="3:3" x14ac:dyDescent="0.25">
      <c r="C89110" s="62"/>
    </row>
    <row r="89198" spans="3:3" x14ac:dyDescent="0.25">
      <c r="C89198" s="62"/>
    </row>
    <row r="89199" spans="3:3" x14ac:dyDescent="0.25">
      <c r="C89199" s="62"/>
    </row>
    <row r="89287" spans="3:3" x14ac:dyDescent="0.25">
      <c r="C89287" s="62"/>
    </row>
    <row r="89288" spans="3:3" x14ac:dyDescent="0.25">
      <c r="C89288" s="62"/>
    </row>
    <row r="89376" spans="3:3" x14ac:dyDescent="0.25">
      <c r="C89376" s="62"/>
    </row>
    <row r="89377" spans="3:3" x14ac:dyDescent="0.25">
      <c r="C89377" s="62"/>
    </row>
    <row r="89465" spans="3:3" x14ac:dyDescent="0.25">
      <c r="C89465" s="62"/>
    </row>
    <row r="89466" spans="3:3" x14ac:dyDescent="0.25">
      <c r="C89466" s="62"/>
    </row>
    <row r="89554" spans="3:3" x14ac:dyDescent="0.25">
      <c r="C89554" s="62"/>
    </row>
    <row r="89555" spans="3:3" x14ac:dyDescent="0.25">
      <c r="C89555" s="62"/>
    </row>
    <row r="89643" spans="3:3" x14ac:dyDescent="0.25">
      <c r="C89643" s="62"/>
    </row>
    <row r="89644" spans="3:3" x14ac:dyDescent="0.25">
      <c r="C89644" s="62"/>
    </row>
    <row r="89732" spans="3:3" x14ac:dyDescent="0.25">
      <c r="C89732" s="62"/>
    </row>
    <row r="89733" spans="3:3" x14ac:dyDescent="0.25">
      <c r="C89733" s="62"/>
    </row>
    <row r="89821" spans="3:3" x14ac:dyDescent="0.25">
      <c r="C89821" s="62"/>
    </row>
    <row r="89822" spans="3:3" x14ac:dyDescent="0.25">
      <c r="C89822" s="62"/>
    </row>
    <row r="89910" spans="3:3" x14ac:dyDescent="0.25">
      <c r="C89910" s="62"/>
    </row>
    <row r="89911" spans="3:3" x14ac:dyDescent="0.25">
      <c r="C89911" s="62"/>
    </row>
    <row r="89999" spans="3:3" x14ac:dyDescent="0.25">
      <c r="C89999" s="62"/>
    </row>
    <row r="90000" spans="3:3" x14ac:dyDescent="0.25">
      <c r="C90000" s="62"/>
    </row>
    <row r="90088" spans="3:3" x14ac:dyDescent="0.25">
      <c r="C90088" s="62"/>
    </row>
    <row r="90089" spans="3:3" x14ac:dyDescent="0.25">
      <c r="C90089" s="62"/>
    </row>
    <row r="90177" spans="3:3" x14ac:dyDescent="0.25">
      <c r="C90177" s="62"/>
    </row>
    <row r="90178" spans="3:3" x14ac:dyDescent="0.25">
      <c r="C90178" s="62"/>
    </row>
    <row r="90266" spans="3:3" x14ac:dyDescent="0.25">
      <c r="C90266" s="62"/>
    </row>
    <row r="90267" spans="3:3" x14ac:dyDescent="0.25">
      <c r="C90267" s="62"/>
    </row>
    <row r="90355" spans="3:3" x14ac:dyDescent="0.25">
      <c r="C90355" s="62"/>
    </row>
    <row r="90356" spans="3:3" x14ac:dyDescent="0.25">
      <c r="C90356" s="62"/>
    </row>
    <row r="90444" spans="3:3" x14ac:dyDescent="0.25">
      <c r="C90444" s="62"/>
    </row>
    <row r="90445" spans="3:3" x14ac:dyDescent="0.25">
      <c r="C90445" s="62"/>
    </row>
    <row r="90533" spans="3:3" x14ac:dyDescent="0.25">
      <c r="C90533" s="62"/>
    </row>
    <row r="90534" spans="3:3" x14ac:dyDescent="0.25">
      <c r="C90534" s="62"/>
    </row>
    <row r="90622" spans="3:3" x14ac:dyDescent="0.25">
      <c r="C90622" s="62"/>
    </row>
    <row r="90623" spans="3:3" x14ac:dyDescent="0.25">
      <c r="C90623" s="62"/>
    </row>
    <row r="90711" spans="3:3" x14ac:dyDescent="0.25">
      <c r="C90711" s="62"/>
    </row>
    <row r="90712" spans="3:3" x14ac:dyDescent="0.25">
      <c r="C90712" s="62"/>
    </row>
    <row r="90800" spans="3:3" x14ac:dyDescent="0.25">
      <c r="C90800" s="62"/>
    </row>
    <row r="90801" spans="3:3" x14ac:dyDescent="0.25">
      <c r="C90801" s="62"/>
    </row>
    <row r="90889" spans="3:3" x14ac:dyDescent="0.25">
      <c r="C90889" s="62"/>
    </row>
    <row r="90890" spans="3:3" x14ac:dyDescent="0.25">
      <c r="C90890" s="62"/>
    </row>
    <row r="90978" spans="3:3" x14ac:dyDescent="0.25">
      <c r="C90978" s="62"/>
    </row>
    <row r="90979" spans="3:3" x14ac:dyDescent="0.25">
      <c r="C90979" s="62"/>
    </row>
    <row r="91067" spans="3:3" x14ac:dyDescent="0.25">
      <c r="C91067" s="62"/>
    </row>
    <row r="91068" spans="3:3" x14ac:dyDescent="0.25">
      <c r="C91068" s="62"/>
    </row>
    <row r="91156" spans="3:3" x14ac:dyDescent="0.25">
      <c r="C91156" s="62"/>
    </row>
    <row r="91157" spans="3:3" x14ac:dyDescent="0.25">
      <c r="C91157" s="62"/>
    </row>
    <row r="91245" spans="3:3" x14ac:dyDescent="0.25">
      <c r="C91245" s="62"/>
    </row>
    <row r="91246" spans="3:3" x14ac:dyDescent="0.25">
      <c r="C91246" s="62"/>
    </row>
    <row r="91334" spans="3:3" x14ac:dyDescent="0.25">
      <c r="C91334" s="62"/>
    </row>
    <row r="91335" spans="3:3" x14ac:dyDescent="0.25">
      <c r="C91335" s="62"/>
    </row>
    <row r="91423" spans="3:3" x14ac:dyDescent="0.25">
      <c r="C91423" s="62"/>
    </row>
    <row r="91424" spans="3:3" x14ac:dyDescent="0.25">
      <c r="C91424" s="62"/>
    </row>
    <row r="91512" spans="3:3" x14ac:dyDescent="0.25">
      <c r="C91512" s="62"/>
    </row>
    <row r="91513" spans="3:3" x14ac:dyDescent="0.25">
      <c r="C91513" s="62"/>
    </row>
    <row r="91601" spans="3:3" x14ac:dyDescent="0.25">
      <c r="C91601" s="62"/>
    </row>
    <row r="91602" spans="3:3" x14ac:dyDescent="0.25">
      <c r="C91602" s="62"/>
    </row>
    <row r="91690" spans="3:3" x14ac:dyDescent="0.25">
      <c r="C91690" s="62"/>
    </row>
    <row r="91691" spans="3:3" x14ac:dyDescent="0.25">
      <c r="C91691" s="62"/>
    </row>
    <row r="91779" spans="3:3" x14ac:dyDescent="0.25">
      <c r="C91779" s="62"/>
    </row>
    <row r="91780" spans="3:3" x14ac:dyDescent="0.25">
      <c r="C91780" s="62"/>
    </row>
    <row r="91868" spans="3:3" x14ac:dyDescent="0.25">
      <c r="C91868" s="62"/>
    </row>
    <row r="91869" spans="3:3" x14ac:dyDescent="0.25">
      <c r="C91869" s="62"/>
    </row>
    <row r="91957" spans="3:3" x14ac:dyDescent="0.25">
      <c r="C91957" s="62"/>
    </row>
    <row r="91958" spans="3:3" x14ac:dyDescent="0.25">
      <c r="C91958" s="62"/>
    </row>
    <row r="92046" spans="3:3" x14ac:dyDescent="0.25">
      <c r="C92046" s="62"/>
    </row>
    <row r="92047" spans="3:3" x14ac:dyDescent="0.25">
      <c r="C92047" s="62"/>
    </row>
    <row r="92135" spans="3:3" x14ac:dyDescent="0.25">
      <c r="C92135" s="62"/>
    </row>
    <row r="92136" spans="3:3" x14ac:dyDescent="0.25">
      <c r="C92136" s="62"/>
    </row>
    <row r="92224" spans="3:3" x14ac:dyDescent="0.25">
      <c r="C92224" s="62"/>
    </row>
    <row r="92225" spans="3:3" x14ac:dyDescent="0.25">
      <c r="C92225" s="62"/>
    </row>
    <row r="92313" spans="3:3" x14ac:dyDescent="0.25">
      <c r="C92313" s="62"/>
    </row>
    <row r="92314" spans="3:3" x14ac:dyDescent="0.25">
      <c r="C92314" s="62"/>
    </row>
    <row r="92402" spans="3:3" x14ac:dyDescent="0.25">
      <c r="C92402" s="62"/>
    </row>
    <row r="92403" spans="3:3" x14ac:dyDescent="0.25">
      <c r="C92403" s="62"/>
    </row>
    <row r="92491" spans="3:3" x14ac:dyDescent="0.25">
      <c r="C92491" s="62"/>
    </row>
    <row r="92492" spans="3:3" x14ac:dyDescent="0.25">
      <c r="C92492" s="62"/>
    </row>
    <row r="92580" spans="3:3" x14ac:dyDescent="0.25">
      <c r="C92580" s="62"/>
    </row>
    <row r="92581" spans="3:3" x14ac:dyDescent="0.25">
      <c r="C92581" s="62"/>
    </row>
    <row r="92669" spans="3:3" x14ac:dyDescent="0.25">
      <c r="C92669" s="62"/>
    </row>
    <row r="92670" spans="3:3" x14ac:dyDescent="0.25">
      <c r="C92670" s="62"/>
    </row>
    <row r="92758" spans="3:3" x14ac:dyDescent="0.25">
      <c r="C92758" s="62"/>
    </row>
    <row r="92759" spans="3:3" x14ac:dyDescent="0.25">
      <c r="C92759" s="62"/>
    </row>
    <row r="92847" spans="3:3" x14ac:dyDescent="0.25">
      <c r="C92847" s="62"/>
    </row>
    <row r="92848" spans="3:3" x14ac:dyDescent="0.25">
      <c r="C92848" s="62"/>
    </row>
    <row r="92936" spans="3:3" x14ac:dyDescent="0.25">
      <c r="C92936" s="62"/>
    </row>
    <row r="92937" spans="3:3" x14ac:dyDescent="0.25">
      <c r="C92937" s="62"/>
    </row>
    <row r="93025" spans="3:3" x14ac:dyDescent="0.25">
      <c r="C93025" s="62"/>
    </row>
    <row r="93026" spans="3:3" x14ac:dyDescent="0.25">
      <c r="C93026" s="62"/>
    </row>
    <row r="93114" spans="3:3" x14ac:dyDescent="0.25">
      <c r="C93114" s="62"/>
    </row>
    <row r="93115" spans="3:3" x14ac:dyDescent="0.25">
      <c r="C93115" s="62"/>
    </row>
    <row r="93203" spans="3:3" x14ac:dyDescent="0.25">
      <c r="C93203" s="62"/>
    </row>
    <row r="93204" spans="3:3" x14ac:dyDescent="0.25">
      <c r="C93204" s="62"/>
    </row>
    <row r="93292" spans="3:3" x14ac:dyDescent="0.25">
      <c r="C93292" s="62"/>
    </row>
    <row r="93293" spans="3:3" x14ac:dyDescent="0.25">
      <c r="C93293" s="62"/>
    </row>
    <row r="93381" spans="3:3" x14ac:dyDescent="0.25">
      <c r="C93381" s="62"/>
    </row>
    <row r="93382" spans="3:3" x14ac:dyDescent="0.25">
      <c r="C93382" s="62"/>
    </row>
    <row r="93470" spans="3:3" x14ac:dyDescent="0.25">
      <c r="C93470" s="62"/>
    </row>
    <row r="93471" spans="3:3" x14ac:dyDescent="0.25">
      <c r="C93471" s="62"/>
    </row>
    <row r="93559" spans="3:3" x14ac:dyDescent="0.25">
      <c r="C93559" s="62"/>
    </row>
    <row r="93560" spans="3:3" x14ac:dyDescent="0.25">
      <c r="C93560" s="62"/>
    </row>
    <row r="93648" spans="3:3" x14ac:dyDescent="0.25">
      <c r="C93648" s="62"/>
    </row>
    <row r="93649" spans="3:3" x14ac:dyDescent="0.25">
      <c r="C93649" s="62"/>
    </row>
    <row r="93737" spans="3:3" x14ac:dyDescent="0.25">
      <c r="C93737" s="62"/>
    </row>
    <row r="93738" spans="3:3" x14ac:dyDescent="0.25">
      <c r="C93738" s="62"/>
    </row>
    <row r="93826" spans="3:3" x14ac:dyDescent="0.25">
      <c r="C93826" s="62"/>
    </row>
    <row r="93827" spans="3:3" x14ac:dyDescent="0.25">
      <c r="C93827" s="62"/>
    </row>
    <row r="93915" spans="3:3" x14ac:dyDescent="0.25">
      <c r="C93915" s="62"/>
    </row>
    <row r="93916" spans="3:3" x14ac:dyDescent="0.25">
      <c r="C93916" s="62"/>
    </row>
    <row r="94004" spans="3:3" x14ac:dyDescent="0.25">
      <c r="C94004" s="62"/>
    </row>
    <row r="94005" spans="3:3" x14ac:dyDescent="0.25">
      <c r="C94005" s="62"/>
    </row>
    <row r="94093" spans="3:3" x14ac:dyDescent="0.25">
      <c r="C94093" s="62"/>
    </row>
    <row r="94094" spans="3:3" x14ac:dyDescent="0.25">
      <c r="C94094" s="62"/>
    </row>
    <row r="94182" spans="3:3" x14ac:dyDescent="0.25">
      <c r="C94182" s="62"/>
    </row>
    <row r="94183" spans="3:3" x14ac:dyDescent="0.25">
      <c r="C94183" s="62"/>
    </row>
    <row r="94271" spans="3:3" x14ac:dyDescent="0.25">
      <c r="C94271" s="62"/>
    </row>
    <row r="94272" spans="3:3" x14ac:dyDescent="0.25">
      <c r="C94272" s="62"/>
    </row>
    <row r="94360" spans="3:3" x14ac:dyDescent="0.25">
      <c r="C94360" s="62"/>
    </row>
    <row r="94361" spans="3:3" x14ac:dyDescent="0.25">
      <c r="C94361" s="62"/>
    </row>
    <row r="94449" spans="3:3" x14ac:dyDescent="0.25">
      <c r="C94449" s="62"/>
    </row>
    <row r="94450" spans="3:3" x14ac:dyDescent="0.25">
      <c r="C94450" s="62"/>
    </row>
    <row r="94538" spans="3:3" x14ac:dyDescent="0.25">
      <c r="C94538" s="62"/>
    </row>
    <row r="94539" spans="3:3" x14ac:dyDescent="0.25">
      <c r="C94539" s="62"/>
    </row>
    <row r="94627" spans="3:3" x14ac:dyDescent="0.25">
      <c r="C94627" s="62"/>
    </row>
    <row r="94628" spans="3:3" x14ac:dyDescent="0.25">
      <c r="C94628" s="62"/>
    </row>
    <row r="94716" spans="3:3" x14ac:dyDescent="0.25">
      <c r="C94716" s="62"/>
    </row>
    <row r="94717" spans="3:3" x14ac:dyDescent="0.25">
      <c r="C94717" s="62"/>
    </row>
    <row r="94805" spans="3:3" x14ac:dyDescent="0.25">
      <c r="C94805" s="62"/>
    </row>
    <row r="94806" spans="3:3" x14ac:dyDescent="0.25">
      <c r="C94806" s="62"/>
    </row>
    <row r="94894" spans="3:3" x14ac:dyDescent="0.25">
      <c r="C94894" s="62"/>
    </row>
    <row r="94895" spans="3:3" x14ac:dyDescent="0.25">
      <c r="C94895" s="62"/>
    </row>
    <row r="94983" spans="3:3" x14ac:dyDescent="0.25">
      <c r="C94983" s="62"/>
    </row>
    <row r="94984" spans="3:3" x14ac:dyDescent="0.25">
      <c r="C94984" s="62"/>
    </row>
    <row r="95072" spans="3:3" x14ac:dyDescent="0.25">
      <c r="C95072" s="62"/>
    </row>
    <row r="95073" spans="3:3" x14ac:dyDescent="0.25">
      <c r="C95073" s="62"/>
    </row>
    <row r="95161" spans="3:3" x14ac:dyDescent="0.25">
      <c r="C95161" s="62"/>
    </row>
    <row r="95162" spans="3:3" x14ac:dyDescent="0.25">
      <c r="C95162" s="62"/>
    </row>
    <row r="95250" spans="3:3" x14ac:dyDescent="0.25">
      <c r="C95250" s="62"/>
    </row>
    <row r="95251" spans="3:3" x14ac:dyDescent="0.25">
      <c r="C95251" s="62"/>
    </row>
    <row r="95339" spans="3:3" x14ac:dyDescent="0.25">
      <c r="C95339" s="62"/>
    </row>
    <row r="95340" spans="3:3" x14ac:dyDescent="0.25">
      <c r="C95340" s="62"/>
    </row>
    <row r="95428" spans="3:3" x14ac:dyDescent="0.25">
      <c r="C95428" s="62"/>
    </row>
    <row r="95429" spans="3:3" x14ac:dyDescent="0.25">
      <c r="C95429" s="62"/>
    </row>
    <row r="95517" spans="3:3" x14ac:dyDescent="0.25">
      <c r="C95517" s="62"/>
    </row>
    <row r="95518" spans="3:3" x14ac:dyDescent="0.25">
      <c r="C95518" s="62"/>
    </row>
    <row r="95606" spans="3:3" x14ac:dyDescent="0.25">
      <c r="C95606" s="62"/>
    </row>
    <row r="95607" spans="3:3" x14ac:dyDescent="0.25">
      <c r="C95607" s="62"/>
    </row>
    <row r="95695" spans="3:3" x14ac:dyDescent="0.25">
      <c r="C95695" s="62"/>
    </row>
    <row r="95696" spans="3:3" x14ac:dyDescent="0.25">
      <c r="C95696" s="62"/>
    </row>
    <row r="95784" spans="3:3" x14ac:dyDescent="0.25">
      <c r="C95784" s="62"/>
    </row>
    <row r="95785" spans="3:3" x14ac:dyDescent="0.25">
      <c r="C95785" s="62"/>
    </row>
    <row r="95873" spans="3:3" x14ac:dyDescent="0.25">
      <c r="C95873" s="62"/>
    </row>
    <row r="95874" spans="3:3" x14ac:dyDescent="0.25">
      <c r="C95874" s="62"/>
    </row>
    <row r="95962" spans="3:3" x14ac:dyDescent="0.25">
      <c r="C95962" s="62"/>
    </row>
    <row r="95963" spans="3:3" x14ac:dyDescent="0.25">
      <c r="C95963" s="62"/>
    </row>
    <row r="96051" spans="3:3" x14ac:dyDescent="0.25">
      <c r="C96051" s="62"/>
    </row>
    <row r="96052" spans="3:3" x14ac:dyDescent="0.25">
      <c r="C96052" s="62"/>
    </row>
    <row r="96140" spans="3:3" x14ac:dyDescent="0.25">
      <c r="C96140" s="62"/>
    </row>
    <row r="96141" spans="3:3" x14ac:dyDescent="0.25">
      <c r="C96141" s="62"/>
    </row>
    <row r="96229" spans="3:3" x14ac:dyDescent="0.25">
      <c r="C96229" s="62"/>
    </row>
    <row r="96230" spans="3:3" x14ac:dyDescent="0.25">
      <c r="C96230" s="62"/>
    </row>
    <row r="96318" spans="3:3" x14ac:dyDescent="0.25">
      <c r="C96318" s="62"/>
    </row>
    <row r="96319" spans="3:3" x14ac:dyDescent="0.25">
      <c r="C96319" s="62"/>
    </row>
    <row r="96407" spans="3:3" x14ac:dyDescent="0.25">
      <c r="C96407" s="62"/>
    </row>
    <row r="96408" spans="3:3" x14ac:dyDescent="0.25">
      <c r="C96408" s="62"/>
    </row>
    <row r="96496" spans="3:3" x14ac:dyDescent="0.25">
      <c r="C96496" s="62"/>
    </row>
    <row r="96497" spans="3:3" x14ac:dyDescent="0.25">
      <c r="C96497" s="62"/>
    </row>
    <row r="96585" spans="3:3" x14ac:dyDescent="0.25">
      <c r="C96585" s="62"/>
    </row>
    <row r="96586" spans="3:3" x14ac:dyDescent="0.25">
      <c r="C96586" s="62"/>
    </row>
    <row r="96674" spans="3:3" x14ac:dyDescent="0.25">
      <c r="C96674" s="62"/>
    </row>
    <row r="96675" spans="3:3" x14ac:dyDescent="0.25">
      <c r="C96675" s="62"/>
    </row>
    <row r="96763" spans="3:3" x14ac:dyDescent="0.25">
      <c r="C96763" s="62"/>
    </row>
    <row r="96764" spans="3:3" x14ac:dyDescent="0.25">
      <c r="C96764" s="62"/>
    </row>
    <row r="96852" spans="3:3" x14ac:dyDescent="0.25">
      <c r="C96852" s="62"/>
    </row>
    <row r="96853" spans="3:3" x14ac:dyDescent="0.25">
      <c r="C96853" s="62"/>
    </row>
    <row r="96941" spans="3:3" x14ac:dyDescent="0.25">
      <c r="C96941" s="62"/>
    </row>
    <row r="96942" spans="3:3" x14ac:dyDescent="0.25">
      <c r="C96942" s="62"/>
    </row>
    <row r="97030" spans="3:3" x14ac:dyDescent="0.25">
      <c r="C97030" s="62"/>
    </row>
    <row r="97031" spans="3:3" x14ac:dyDescent="0.25">
      <c r="C97031" s="62"/>
    </row>
    <row r="97119" spans="3:3" x14ac:dyDescent="0.25">
      <c r="C97119" s="62"/>
    </row>
    <row r="97120" spans="3:3" x14ac:dyDescent="0.25">
      <c r="C97120" s="62"/>
    </row>
    <row r="97208" spans="3:3" x14ac:dyDescent="0.25">
      <c r="C97208" s="62"/>
    </row>
    <row r="97209" spans="3:3" x14ac:dyDescent="0.25">
      <c r="C97209" s="62"/>
    </row>
    <row r="97297" spans="3:3" x14ac:dyDescent="0.25">
      <c r="C97297" s="62"/>
    </row>
    <row r="97298" spans="3:3" x14ac:dyDescent="0.25">
      <c r="C97298" s="62"/>
    </row>
    <row r="97386" spans="3:3" x14ac:dyDescent="0.25">
      <c r="C97386" s="62"/>
    </row>
    <row r="97387" spans="3:3" x14ac:dyDescent="0.25">
      <c r="C97387" s="62"/>
    </row>
    <row r="97475" spans="3:3" x14ac:dyDescent="0.25">
      <c r="C97475" s="62"/>
    </row>
    <row r="97476" spans="3:3" x14ac:dyDescent="0.25">
      <c r="C97476" s="62"/>
    </row>
    <row r="97564" spans="3:3" x14ac:dyDescent="0.25">
      <c r="C97564" s="62"/>
    </row>
    <row r="97565" spans="3:3" x14ac:dyDescent="0.25">
      <c r="C97565" s="62"/>
    </row>
    <row r="97653" spans="3:3" x14ac:dyDescent="0.25">
      <c r="C97653" s="62"/>
    </row>
    <row r="97654" spans="3:3" x14ac:dyDescent="0.25">
      <c r="C97654" s="62"/>
    </row>
    <row r="97742" spans="3:3" x14ac:dyDescent="0.25">
      <c r="C97742" s="62"/>
    </row>
    <row r="97743" spans="3:3" x14ac:dyDescent="0.25">
      <c r="C97743" s="62"/>
    </row>
    <row r="97831" spans="3:3" x14ac:dyDescent="0.25">
      <c r="C97831" s="62"/>
    </row>
    <row r="97832" spans="3:3" x14ac:dyDescent="0.25">
      <c r="C97832" s="62"/>
    </row>
    <row r="97920" spans="3:3" x14ac:dyDescent="0.25">
      <c r="C97920" s="62"/>
    </row>
    <row r="97921" spans="3:3" x14ac:dyDescent="0.25">
      <c r="C97921" s="62"/>
    </row>
    <row r="98009" spans="3:3" x14ac:dyDescent="0.25">
      <c r="C98009" s="62"/>
    </row>
    <row r="98010" spans="3:3" x14ac:dyDescent="0.25">
      <c r="C98010" s="62"/>
    </row>
    <row r="98098" spans="3:3" x14ac:dyDescent="0.25">
      <c r="C98098" s="62"/>
    </row>
    <row r="98099" spans="3:3" x14ac:dyDescent="0.25">
      <c r="C98099" s="62"/>
    </row>
    <row r="98187" spans="3:3" x14ac:dyDescent="0.25">
      <c r="C98187" s="62"/>
    </row>
    <row r="98188" spans="3:3" x14ac:dyDescent="0.25">
      <c r="C98188" s="62"/>
    </row>
    <row r="98276" spans="3:3" x14ac:dyDescent="0.25">
      <c r="C98276" s="62"/>
    </row>
    <row r="98277" spans="3:3" x14ac:dyDescent="0.25">
      <c r="C98277" s="62"/>
    </row>
    <row r="98365" spans="3:3" x14ac:dyDescent="0.25">
      <c r="C98365" s="62"/>
    </row>
    <row r="98366" spans="3:3" x14ac:dyDescent="0.25">
      <c r="C98366" s="62"/>
    </row>
    <row r="98454" spans="3:3" x14ac:dyDescent="0.25">
      <c r="C98454" s="62"/>
    </row>
    <row r="98455" spans="3:3" x14ac:dyDescent="0.25">
      <c r="C98455" s="62"/>
    </row>
    <row r="98543" spans="3:3" x14ac:dyDescent="0.25">
      <c r="C98543" s="62"/>
    </row>
    <row r="98544" spans="3:3" x14ac:dyDescent="0.25">
      <c r="C98544" s="62"/>
    </row>
    <row r="98632" spans="3:3" x14ac:dyDescent="0.25">
      <c r="C98632" s="62"/>
    </row>
    <row r="98633" spans="3:3" x14ac:dyDescent="0.25">
      <c r="C98633" s="62"/>
    </row>
    <row r="98721" spans="3:3" x14ac:dyDescent="0.25">
      <c r="C98721" s="62"/>
    </row>
    <row r="98722" spans="3:3" x14ac:dyDescent="0.25">
      <c r="C98722" s="62"/>
    </row>
    <row r="98810" spans="3:3" x14ac:dyDescent="0.25">
      <c r="C98810" s="62"/>
    </row>
    <row r="98811" spans="3:3" x14ac:dyDescent="0.25">
      <c r="C98811" s="62"/>
    </row>
    <row r="98899" spans="3:3" x14ac:dyDescent="0.25">
      <c r="C98899" s="62"/>
    </row>
    <row r="98900" spans="3:3" x14ac:dyDescent="0.25">
      <c r="C98900" s="62"/>
    </row>
    <row r="98988" spans="3:3" x14ac:dyDescent="0.25">
      <c r="C98988" s="62"/>
    </row>
    <row r="98989" spans="3:3" x14ac:dyDescent="0.25">
      <c r="C98989" s="62"/>
    </row>
    <row r="99077" spans="3:3" x14ac:dyDescent="0.25">
      <c r="C99077" s="62"/>
    </row>
    <row r="99078" spans="3:3" x14ac:dyDescent="0.25">
      <c r="C99078" s="62"/>
    </row>
    <row r="99166" spans="3:3" x14ac:dyDescent="0.25">
      <c r="C99166" s="62"/>
    </row>
    <row r="99167" spans="3:3" x14ac:dyDescent="0.25">
      <c r="C99167" s="62"/>
    </row>
    <row r="99255" spans="3:3" x14ac:dyDescent="0.25">
      <c r="C99255" s="62"/>
    </row>
    <row r="99256" spans="3:3" x14ac:dyDescent="0.25">
      <c r="C99256" s="62"/>
    </row>
    <row r="99344" spans="3:3" x14ac:dyDescent="0.25">
      <c r="C99344" s="62"/>
    </row>
    <row r="99345" spans="3:3" x14ac:dyDescent="0.25">
      <c r="C99345" s="62"/>
    </row>
    <row r="99433" spans="3:3" x14ac:dyDescent="0.25">
      <c r="C99433" s="62"/>
    </row>
    <row r="99434" spans="3:3" x14ac:dyDescent="0.25">
      <c r="C99434" s="62"/>
    </row>
    <row r="99522" spans="3:3" x14ac:dyDescent="0.25">
      <c r="C99522" s="62"/>
    </row>
    <row r="99523" spans="3:3" x14ac:dyDescent="0.25">
      <c r="C99523" s="62"/>
    </row>
    <row r="99611" spans="3:3" x14ac:dyDescent="0.25">
      <c r="C99611" s="62"/>
    </row>
    <row r="99612" spans="3:3" x14ac:dyDescent="0.25">
      <c r="C99612" s="62"/>
    </row>
    <row r="99700" spans="3:3" x14ac:dyDescent="0.25">
      <c r="C99700" s="62"/>
    </row>
    <row r="99701" spans="3:3" x14ac:dyDescent="0.25">
      <c r="C99701" s="62"/>
    </row>
    <row r="99789" spans="3:3" x14ac:dyDescent="0.25">
      <c r="C99789" s="62"/>
    </row>
    <row r="99790" spans="3:3" x14ac:dyDescent="0.25">
      <c r="C99790" s="62"/>
    </row>
    <row r="99878" spans="3:3" x14ac:dyDescent="0.25">
      <c r="C99878" s="62"/>
    </row>
    <row r="99879" spans="3:3" x14ac:dyDescent="0.25">
      <c r="C99879" s="62"/>
    </row>
    <row r="99967" spans="3:3" x14ac:dyDescent="0.25">
      <c r="C99967" s="62"/>
    </row>
    <row r="99968" spans="3:3" x14ac:dyDescent="0.25">
      <c r="C99968" s="62"/>
    </row>
    <row r="100056" spans="3:3" x14ac:dyDescent="0.25">
      <c r="C100056" s="62"/>
    </row>
    <row r="100057" spans="3:3" x14ac:dyDescent="0.25">
      <c r="C100057" s="62"/>
    </row>
    <row r="100145" spans="3:3" x14ac:dyDescent="0.25">
      <c r="C100145" s="62"/>
    </row>
    <row r="100146" spans="3:3" x14ac:dyDescent="0.25">
      <c r="C100146" s="62"/>
    </row>
    <row r="100234" spans="3:3" x14ac:dyDescent="0.25">
      <c r="C100234" s="62"/>
    </row>
    <row r="100235" spans="3:3" x14ac:dyDescent="0.25">
      <c r="C100235" s="62"/>
    </row>
    <row r="100323" spans="3:3" x14ac:dyDescent="0.25">
      <c r="C100323" s="62"/>
    </row>
    <row r="100324" spans="3:3" x14ac:dyDescent="0.25">
      <c r="C100324" s="62"/>
    </row>
    <row r="100412" spans="3:3" x14ac:dyDescent="0.25">
      <c r="C100412" s="62"/>
    </row>
    <row r="100413" spans="3:3" x14ac:dyDescent="0.25">
      <c r="C100413" s="62"/>
    </row>
    <row r="100501" spans="3:3" x14ac:dyDescent="0.25">
      <c r="C100501" s="62"/>
    </row>
    <row r="100502" spans="3:3" x14ac:dyDescent="0.25">
      <c r="C100502" s="62"/>
    </row>
    <row r="100590" spans="3:3" x14ac:dyDescent="0.25">
      <c r="C100590" s="62"/>
    </row>
    <row r="100591" spans="3:3" x14ac:dyDescent="0.25">
      <c r="C100591" s="62"/>
    </row>
    <row r="100679" spans="3:3" x14ac:dyDescent="0.25">
      <c r="C100679" s="62"/>
    </row>
    <row r="100680" spans="3:3" x14ac:dyDescent="0.25">
      <c r="C100680" s="62"/>
    </row>
    <row r="100768" spans="3:3" x14ac:dyDescent="0.25">
      <c r="C100768" s="62"/>
    </row>
    <row r="100769" spans="3:3" x14ac:dyDescent="0.25">
      <c r="C100769" s="62"/>
    </row>
    <row r="100857" spans="3:3" x14ac:dyDescent="0.25">
      <c r="C100857" s="62"/>
    </row>
    <row r="100858" spans="3:3" x14ac:dyDescent="0.25">
      <c r="C100858" s="62"/>
    </row>
    <row r="100946" spans="3:3" x14ac:dyDescent="0.25">
      <c r="C100946" s="62"/>
    </row>
    <row r="100947" spans="3:3" x14ac:dyDescent="0.25">
      <c r="C100947" s="62"/>
    </row>
    <row r="101035" spans="3:3" x14ac:dyDescent="0.25">
      <c r="C101035" s="62"/>
    </row>
    <row r="101036" spans="3:3" x14ac:dyDescent="0.25">
      <c r="C101036" s="62"/>
    </row>
    <row r="101124" spans="3:3" x14ac:dyDescent="0.25">
      <c r="C101124" s="62"/>
    </row>
    <row r="101125" spans="3:3" x14ac:dyDescent="0.25">
      <c r="C101125" s="62"/>
    </row>
    <row r="101213" spans="3:3" x14ac:dyDescent="0.25">
      <c r="C101213" s="62"/>
    </row>
    <row r="101214" spans="3:3" x14ac:dyDescent="0.25">
      <c r="C101214" s="62"/>
    </row>
    <row r="101302" spans="3:3" x14ac:dyDescent="0.25">
      <c r="C101302" s="62"/>
    </row>
    <row r="101303" spans="3:3" x14ac:dyDescent="0.25">
      <c r="C101303" s="62"/>
    </row>
    <row r="101391" spans="3:3" x14ac:dyDescent="0.25">
      <c r="C101391" s="62"/>
    </row>
    <row r="101392" spans="3:3" x14ac:dyDescent="0.25">
      <c r="C101392" s="62"/>
    </row>
    <row r="101480" spans="3:3" x14ac:dyDescent="0.25">
      <c r="C101480" s="62"/>
    </row>
    <row r="101481" spans="3:3" x14ac:dyDescent="0.25">
      <c r="C101481" s="62"/>
    </row>
    <row r="101569" spans="3:3" x14ac:dyDescent="0.25">
      <c r="C101569" s="62"/>
    </row>
    <row r="101570" spans="3:3" x14ac:dyDescent="0.25">
      <c r="C101570" s="62"/>
    </row>
    <row r="101658" spans="3:3" x14ac:dyDescent="0.25">
      <c r="C101658" s="62"/>
    </row>
    <row r="101659" spans="3:3" x14ac:dyDescent="0.25">
      <c r="C101659" s="62"/>
    </row>
    <row r="101747" spans="3:3" x14ac:dyDescent="0.25">
      <c r="C101747" s="62"/>
    </row>
    <row r="101748" spans="3:3" x14ac:dyDescent="0.25">
      <c r="C101748" s="62"/>
    </row>
    <row r="101836" spans="3:3" x14ac:dyDescent="0.25">
      <c r="C101836" s="62"/>
    </row>
    <row r="101837" spans="3:3" x14ac:dyDescent="0.25">
      <c r="C101837" s="62"/>
    </row>
    <row r="101925" spans="3:3" x14ac:dyDescent="0.25">
      <c r="C101925" s="62"/>
    </row>
    <row r="101926" spans="3:3" x14ac:dyDescent="0.25">
      <c r="C101926" s="62"/>
    </row>
    <row r="102014" spans="3:3" x14ac:dyDescent="0.25">
      <c r="C102014" s="62"/>
    </row>
    <row r="102015" spans="3:3" x14ac:dyDescent="0.25">
      <c r="C102015" s="62"/>
    </row>
    <row r="102103" spans="3:3" x14ac:dyDescent="0.25">
      <c r="C102103" s="62"/>
    </row>
    <row r="102104" spans="3:3" x14ac:dyDescent="0.25">
      <c r="C102104" s="62"/>
    </row>
    <row r="102192" spans="3:3" x14ac:dyDescent="0.25">
      <c r="C102192" s="62"/>
    </row>
    <row r="102193" spans="3:3" x14ac:dyDescent="0.25">
      <c r="C102193" s="62"/>
    </row>
    <row r="102281" spans="3:3" x14ac:dyDescent="0.25">
      <c r="C102281" s="62"/>
    </row>
    <row r="102282" spans="3:3" x14ac:dyDescent="0.25">
      <c r="C102282" s="62"/>
    </row>
    <row r="102370" spans="3:3" x14ac:dyDescent="0.25">
      <c r="C102370" s="62"/>
    </row>
    <row r="102371" spans="3:3" x14ac:dyDescent="0.25">
      <c r="C102371" s="62"/>
    </row>
    <row r="102459" spans="3:3" x14ac:dyDescent="0.25">
      <c r="C102459" s="62"/>
    </row>
    <row r="102460" spans="3:3" x14ac:dyDescent="0.25">
      <c r="C102460" s="62"/>
    </row>
    <row r="102548" spans="3:3" x14ac:dyDescent="0.25">
      <c r="C102548" s="62"/>
    </row>
    <row r="102549" spans="3:3" x14ac:dyDescent="0.25">
      <c r="C102549" s="62"/>
    </row>
    <row r="102637" spans="3:3" x14ac:dyDescent="0.25">
      <c r="C102637" s="62"/>
    </row>
    <row r="102638" spans="3:3" x14ac:dyDescent="0.25">
      <c r="C102638" s="62"/>
    </row>
    <row r="102726" spans="3:3" x14ac:dyDescent="0.25">
      <c r="C102726" s="62"/>
    </row>
    <row r="102727" spans="3:3" x14ac:dyDescent="0.25">
      <c r="C102727" s="62"/>
    </row>
    <row r="102815" spans="3:3" x14ac:dyDescent="0.25">
      <c r="C102815" s="62"/>
    </row>
    <row r="102816" spans="3:3" x14ac:dyDescent="0.25">
      <c r="C102816" s="62"/>
    </row>
    <row r="102904" spans="3:3" x14ac:dyDescent="0.25">
      <c r="C102904" s="62"/>
    </row>
    <row r="102905" spans="3:3" x14ac:dyDescent="0.25">
      <c r="C102905" s="62"/>
    </row>
    <row r="102993" spans="3:3" x14ac:dyDescent="0.25">
      <c r="C102993" s="62"/>
    </row>
    <row r="102994" spans="3:3" x14ac:dyDescent="0.25">
      <c r="C102994" s="62"/>
    </row>
    <row r="103082" spans="3:3" x14ac:dyDescent="0.25">
      <c r="C103082" s="62"/>
    </row>
    <row r="103083" spans="3:3" x14ac:dyDescent="0.25">
      <c r="C103083" s="62"/>
    </row>
    <row r="103171" spans="3:3" x14ac:dyDescent="0.25">
      <c r="C103171" s="62"/>
    </row>
    <row r="103172" spans="3:3" x14ac:dyDescent="0.25">
      <c r="C103172" s="62"/>
    </row>
    <row r="103260" spans="3:3" x14ac:dyDescent="0.25">
      <c r="C103260" s="62"/>
    </row>
    <row r="103261" spans="3:3" x14ac:dyDescent="0.25">
      <c r="C103261" s="62"/>
    </row>
    <row r="103349" spans="3:3" x14ac:dyDescent="0.25">
      <c r="C103349" s="62"/>
    </row>
    <row r="103350" spans="3:3" x14ac:dyDescent="0.25">
      <c r="C103350" s="62"/>
    </row>
    <row r="103438" spans="3:3" x14ac:dyDescent="0.25">
      <c r="C103438" s="62"/>
    </row>
    <row r="103439" spans="3:3" x14ac:dyDescent="0.25">
      <c r="C103439" s="62"/>
    </row>
    <row r="103527" spans="3:3" x14ac:dyDescent="0.25">
      <c r="C103527" s="62"/>
    </row>
    <row r="103528" spans="3:3" x14ac:dyDescent="0.25">
      <c r="C103528" s="62"/>
    </row>
    <row r="103616" spans="3:3" x14ac:dyDescent="0.25">
      <c r="C103616" s="62"/>
    </row>
    <row r="103617" spans="3:3" x14ac:dyDescent="0.25">
      <c r="C103617" s="62"/>
    </row>
    <row r="103705" spans="3:3" x14ac:dyDescent="0.25">
      <c r="C103705" s="62"/>
    </row>
    <row r="103706" spans="3:3" x14ac:dyDescent="0.25">
      <c r="C103706" s="62"/>
    </row>
    <row r="103794" spans="3:3" x14ac:dyDescent="0.25">
      <c r="C103794" s="62"/>
    </row>
    <row r="103795" spans="3:3" x14ac:dyDescent="0.25">
      <c r="C103795" s="62"/>
    </row>
    <row r="103883" spans="3:3" x14ac:dyDescent="0.25">
      <c r="C103883" s="62"/>
    </row>
    <row r="103884" spans="3:3" x14ac:dyDescent="0.25">
      <c r="C103884" s="62"/>
    </row>
    <row r="103972" spans="3:3" x14ac:dyDescent="0.25">
      <c r="C103972" s="62"/>
    </row>
    <row r="103973" spans="3:3" x14ac:dyDescent="0.25">
      <c r="C103973" s="62"/>
    </row>
    <row r="104061" spans="3:3" x14ac:dyDescent="0.25">
      <c r="C104061" s="62"/>
    </row>
    <row r="104062" spans="3:3" x14ac:dyDescent="0.25">
      <c r="C104062" s="62"/>
    </row>
    <row r="104150" spans="3:3" x14ac:dyDescent="0.25">
      <c r="C104150" s="62"/>
    </row>
    <row r="104151" spans="3:3" x14ac:dyDescent="0.25">
      <c r="C104151" s="62"/>
    </row>
    <row r="104239" spans="3:3" x14ac:dyDescent="0.25">
      <c r="C104239" s="62"/>
    </row>
    <row r="104240" spans="3:3" x14ac:dyDescent="0.25">
      <c r="C104240" s="62"/>
    </row>
    <row r="104328" spans="3:3" x14ac:dyDescent="0.25">
      <c r="C104328" s="62"/>
    </row>
    <row r="104329" spans="3:3" x14ac:dyDescent="0.25">
      <c r="C104329" s="62"/>
    </row>
    <row r="104417" spans="3:3" x14ac:dyDescent="0.25">
      <c r="C104417" s="62"/>
    </row>
    <row r="104418" spans="3:3" x14ac:dyDescent="0.25">
      <c r="C104418" s="62"/>
    </row>
    <row r="104506" spans="3:3" x14ac:dyDescent="0.25">
      <c r="C104506" s="62"/>
    </row>
    <row r="104507" spans="3:3" x14ac:dyDescent="0.25">
      <c r="C104507" s="62"/>
    </row>
    <row r="104595" spans="3:3" x14ac:dyDescent="0.25">
      <c r="C104595" s="62"/>
    </row>
    <row r="104596" spans="3:3" x14ac:dyDescent="0.25">
      <c r="C104596" s="62"/>
    </row>
    <row r="104684" spans="3:3" x14ac:dyDescent="0.25">
      <c r="C104684" s="62"/>
    </row>
    <row r="104685" spans="3:3" x14ac:dyDescent="0.25">
      <c r="C104685" s="62"/>
    </row>
    <row r="104773" spans="3:3" x14ac:dyDescent="0.25">
      <c r="C104773" s="62"/>
    </row>
    <row r="104774" spans="3:3" x14ac:dyDescent="0.25">
      <c r="C104774" s="62"/>
    </row>
    <row r="104862" spans="3:3" x14ac:dyDescent="0.25">
      <c r="C104862" s="62"/>
    </row>
    <row r="104863" spans="3:3" x14ac:dyDescent="0.25">
      <c r="C104863" s="62"/>
    </row>
    <row r="104951" spans="3:3" x14ac:dyDescent="0.25">
      <c r="C104951" s="62"/>
    </row>
    <row r="104952" spans="3:3" x14ac:dyDescent="0.25">
      <c r="C104952" s="62"/>
    </row>
    <row r="105040" spans="3:3" x14ac:dyDescent="0.25">
      <c r="C105040" s="62"/>
    </row>
    <row r="105041" spans="3:3" x14ac:dyDescent="0.25">
      <c r="C105041" s="62"/>
    </row>
    <row r="105129" spans="3:3" x14ac:dyDescent="0.25">
      <c r="C105129" s="62"/>
    </row>
    <row r="105130" spans="3:3" x14ac:dyDescent="0.25">
      <c r="C105130" s="62"/>
    </row>
    <row r="105218" spans="3:3" x14ac:dyDescent="0.25">
      <c r="C105218" s="62"/>
    </row>
    <row r="105219" spans="3:3" x14ac:dyDescent="0.25">
      <c r="C105219" s="62"/>
    </row>
    <row r="105307" spans="3:3" x14ac:dyDescent="0.25">
      <c r="C105307" s="62"/>
    </row>
    <row r="105308" spans="3:3" x14ac:dyDescent="0.25">
      <c r="C105308" s="62"/>
    </row>
    <row r="105396" spans="3:3" x14ac:dyDescent="0.25">
      <c r="C105396" s="62"/>
    </row>
    <row r="105397" spans="3:3" x14ac:dyDescent="0.25">
      <c r="C105397" s="62"/>
    </row>
    <row r="105485" spans="3:3" x14ac:dyDescent="0.25">
      <c r="C105485" s="62"/>
    </row>
    <row r="105486" spans="3:3" x14ac:dyDescent="0.25">
      <c r="C105486" s="62"/>
    </row>
    <row r="105574" spans="3:3" x14ac:dyDescent="0.25">
      <c r="C105574" s="62"/>
    </row>
    <row r="105575" spans="3:3" x14ac:dyDescent="0.25">
      <c r="C105575" s="62"/>
    </row>
    <row r="105663" spans="3:3" x14ac:dyDescent="0.25">
      <c r="C105663" s="62"/>
    </row>
    <row r="105664" spans="3:3" x14ac:dyDescent="0.25">
      <c r="C105664" s="62"/>
    </row>
    <row r="105752" spans="3:3" x14ac:dyDescent="0.25">
      <c r="C105752" s="62"/>
    </row>
    <row r="105753" spans="3:3" x14ac:dyDescent="0.25">
      <c r="C105753" s="62"/>
    </row>
    <row r="105841" spans="3:3" x14ac:dyDescent="0.25">
      <c r="C105841" s="62"/>
    </row>
    <row r="105842" spans="3:3" x14ac:dyDescent="0.25">
      <c r="C105842" s="62"/>
    </row>
    <row r="105930" spans="3:3" x14ac:dyDescent="0.25">
      <c r="C105930" s="62"/>
    </row>
    <row r="105931" spans="3:3" x14ac:dyDescent="0.25">
      <c r="C105931" s="62"/>
    </row>
    <row r="106019" spans="3:3" x14ac:dyDescent="0.25">
      <c r="C106019" s="62"/>
    </row>
    <row r="106020" spans="3:3" x14ac:dyDescent="0.25">
      <c r="C106020" s="62"/>
    </row>
    <row r="106108" spans="3:3" x14ac:dyDescent="0.25">
      <c r="C106108" s="62"/>
    </row>
    <row r="106109" spans="3:3" x14ac:dyDescent="0.25">
      <c r="C106109" s="62"/>
    </row>
    <row r="106197" spans="3:3" x14ac:dyDescent="0.25">
      <c r="C106197" s="62"/>
    </row>
    <row r="106198" spans="3:3" x14ac:dyDescent="0.25">
      <c r="C106198" s="62"/>
    </row>
    <row r="106286" spans="3:3" x14ac:dyDescent="0.25">
      <c r="C106286" s="62"/>
    </row>
    <row r="106287" spans="3:3" x14ac:dyDescent="0.25">
      <c r="C106287" s="62"/>
    </row>
    <row r="106375" spans="3:3" x14ac:dyDescent="0.25">
      <c r="C106375" s="62"/>
    </row>
    <row r="106376" spans="3:3" x14ac:dyDescent="0.25">
      <c r="C106376" s="62"/>
    </row>
    <row r="106464" spans="3:3" x14ac:dyDescent="0.25">
      <c r="C106464" s="62"/>
    </row>
    <row r="106465" spans="3:3" x14ac:dyDescent="0.25">
      <c r="C106465" s="62"/>
    </row>
    <row r="106553" spans="3:3" x14ac:dyDescent="0.25">
      <c r="C106553" s="62"/>
    </row>
    <row r="106554" spans="3:3" x14ac:dyDescent="0.25">
      <c r="C106554" s="62"/>
    </row>
    <row r="106642" spans="3:3" x14ac:dyDescent="0.25">
      <c r="C106642" s="62"/>
    </row>
    <row r="106643" spans="3:3" x14ac:dyDescent="0.25">
      <c r="C106643" s="62"/>
    </row>
    <row r="106731" spans="3:3" x14ac:dyDescent="0.25">
      <c r="C106731" s="62"/>
    </row>
    <row r="106732" spans="3:3" x14ac:dyDescent="0.25">
      <c r="C106732" s="62"/>
    </row>
    <row r="106820" spans="3:3" x14ac:dyDescent="0.25">
      <c r="C106820" s="62"/>
    </row>
    <row r="106821" spans="3:3" x14ac:dyDescent="0.25">
      <c r="C106821" s="62"/>
    </row>
    <row r="106909" spans="3:3" x14ac:dyDescent="0.25">
      <c r="C106909" s="62"/>
    </row>
    <row r="106910" spans="3:3" x14ac:dyDescent="0.25">
      <c r="C106910" s="62"/>
    </row>
    <row r="106998" spans="3:3" x14ac:dyDescent="0.25">
      <c r="C106998" s="62"/>
    </row>
    <row r="106999" spans="3:3" x14ac:dyDescent="0.25">
      <c r="C106999" s="62"/>
    </row>
    <row r="107087" spans="3:3" x14ac:dyDescent="0.25">
      <c r="C107087" s="62"/>
    </row>
    <row r="107088" spans="3:3" x14ac:dyDescent="0.25">
      <c r="C107088" s="62"/>
    </row>
    <row r="107176" spans="3:3" x14ac:dyDescent="0.25">
      <c r="C107176" s="62"/>
    </row>
    <row r="107177" spans="3:3" x14ac:dyDescent="0.25">
      <c r="C107177" s="62"/>
    </row>
    <row r="107265" spans="3:3" x14ac:dyDescent="0.25">
      <c r="C107265" s="62"/>
    </row>
    <row r="107266" spans="3:3" x14ac:dyDescent="0.25">
      <c r="C107266" s="62"/>
    </row>
    <row r="107354" spans="3:3" x14ac:dyDescent="0.25">
      <c r="C107354" s="62"/>
    </row>
    <row r="107355" spans="3:3" x14ac:dyDescent="0.25">
      <c r="C107355" s="62"/>
    </row>
    <row r="107443" spans="3:3" x14ac:dyDescent="0.25">
      <c r="C107443" s="62"/>
    </row>
    <row r="107444" spans="3:3" x14ac:dyDescent="0.25">
      <c r="C107444" s="62"/>
    </row>
    <row r="107532" spans="3:3" x14ac:dyDescent="0.25">
      <c r="C107532" s="62"/>
    </row>
    <row r="107533" spans="3:3" x14ac:dyDescent="0.25">
      <c r="C107533" s="62"/>
    </row>
    <row r="107621" spans="3:3" x14ac:dyDescent="0.25">
      <c r="C107621" s="62"/>
    </row>
    <row r="107622" spans="3:3" x14ac:dyDescent="0.25">
      <c r="C107622" s="62"/>
    </row>
    <row r="107710" spans="3:3" x14ac:dyDescent="0.25">
      <c r="C107710" s="62"/>
    </row>
    <row r="107711" spans="3:3" x14ac:dyDescent="0.25">
      <c r="C107711" s="62"/>
    </row>
    <row r="107799" spans="3:3" x14ac:dyDescent="0.25">
      <c r="C107799" s="62"/>
    </row>
    <row r="107800" spans="3:3" x14ac:dyDescent="0.25">
      <c r="C107800" s="62"/>
    </row>
    <row r="107888" spans="3:3" x14ac:dyDescent="0.25">
      <c r="C107888" s="62"/>
    </row>
    <row r="107889" spans="3:3" x14ac:dyDescent="0.25">
      <c r="C107889" s="62"/>
    </row>
    <row r="107977" spans="3:3" x14ac:dyDescent="0.25">
      <c r="C107977" s="62"/>
    </row>
    <row r="107978" spans="3:3" x14ac:dyDescent="0.25">
      <c r="C107978" s="62"/>
    </row>
    <row r="108066" spans="3:3" x14ac:dyDescent="0.25">
      <c r="C108066" s="62"/>
    </row>
    <row r="108067" spans="3:3" x14ac:dyDescent="0.25">
      <c r="C108067" s="62"/>
    </row>
    <row r="108155" spans="3:3" x14ac:dyDescent="0.25">
      <c r="C108155" s="62"/>
    </row>
    <row r="108156" spans="3:3" x14ac:dyDescent="0.25">
      <c r="C108156" s="62"/>
    </row>
    <row r="108244" spans="3:3" x14ac:dyDescent="0.25">
      <c r="C108244" s="62"/>
    </row>
    <row r="108245" spans="3:3" x14ac:dyDescent="0.25">
      <c r="C108245" s="62"/>
    </row>
    <row r="108333" spans="3:3" x14ac:dyDescent="0.25">
      <c r="C108333" s="62"/>
    </row>
    <row r="108334" spans="3:3" x14ac:dyDescent="0.25">
      <c r="C108334" s="62"/>
    </row>
    <row r="108422" spans="3:3" x14ac:dyDescent="0.25">
      <c r="C108422" s="62"/>
    </row>
    <row r="108423" spans="3:3" x14ac:dyDescent="0.25">
      <c r="C108423" s="62"/>
    </row>
    <row r="108511" spans="3:3" x14ac:dyDescent="0.25">
      <c r="C108511" s="62"/>
    </row>
    <row r="108512" spans="3:3" x14ac:dyDescent="0.25">
      <c r="C108512" s="62"/>
    </row>
    <row r="108600" spans="3:3" x14ac:dyDescent="0.25">
      <c r="C108600" s="62"/>
    </row>
    <row r="108601" spans="3:3" x14ac:dyDescent="0.25">
      <c r="C108601" s="62"/>
    </row>
    <row r="108689" spans="3:3" x14ac:dyDescent="0.25">
      <c r="C108689" s="62"/>
    </row>
    <row r="108690" spans="3:3" x14ac:dyDescent="0.25">
      <c r="C108690" s="62"/>
    </row>
    <row r="108778" spans="3:3" x14ac:dyDescent="0.25">
      <c r="C108778" s="62"/>
    </row>
    <row r="108779" spans="3:3" x14ac:dyDescent="0.25">
      <c r="C108779" s="62"/>
    </row>
    <row r="108867" spans="3:3" x14ac:dyDescent="0.25">
      <c r="C108867" s="62"/>
    </row>
    <row r="108868" spans="3:3" x14ac:dyDescent="0.25">
      <c r="C108868" s="62"/>
    </row>
    <row r="108956" spans="3:3" x14ac:dyDescent="0.25">
      <c r="C108956" s="62"/>
    </row>
    <row r="108957" spans="3:3" x14ac:dyDescent="0.25">
      <c r="C108957" s="62"/>
    </row>
    <row r="109045" spans="3:3" x14ac:dyDescent="0.25">
      <c r="C109045" s="62"/>
    </row>
    <row r="109046" spans="3:3" x14ac:dyDescent="0.25">
      <c r="C109046" s="62"/>
    </row>
    <row r="109134" spans="3:3" x14ac:dyDescent="0.25">
      <c r="C109134" s="62"/>
    </row>
    <row r="109135" spans="3:3" x14ac:dyDescent="0.25">
      <c r="C109135" s="62"/>
    </row>
    <row r="109223" spans="3:3" x14ac:dyDescent="0.25">
      <c r="C109223" s="62"/>
    </row>
    <row r="109224" spans="3:3" x14ac:dyDescent="0.25">
      <c r="C109224" s="62"/>
    </row>
    <row r="109312" spans="3:3" x14ac:dyDescent="0.25">
      <c r="C109312" s="62"/>
    </row>
    <row r="109313" spans="3:3" x14ac:dyDescent="0.25">
      <c r="C109313" s="62"/>
    </row>
    <row r="109401" spans="3:3" x14ac:dyDescent="0.25">
      <c r="C109401" s="62"/>
    </row>
    <row r="109402" spans="3:3" x14ac:dyDescent="0.25">
      <c r="C109402" s="62"/>
    </row>
    <row r="109490" spans="3:3" x14ac:dyDescent="0.25">
      <c r="C109490" s="62"/>
    </row>
    <row r="109491" spans="3:3" x14ac:dyDescent="0.25">
      <c r="C109491" s="62"/>
    </row>
    <row r="109579" spans="3:3" x14ac:dyDescent="0.25">
      <c r="C109579" s="62"/>
    </row>
    <row r="109580" spans="3:3" x14ac:dyDescent="0.25">
      <c r="C109580" s="62"/>
    </row>
    <row r="109668" spans="3:3" x14ac:dyDescent="0.25">
      <c r="C109668" s="62"/>
    </row>
    <row r="109669" spans="3:3" x14ac:dyDescent="0.25">
      <c r="C109669" s="62"/>
    </row>
    <row r="109757" spans="3:3" x14ac:dyDescent="0.25">
      <c r="C109757" s="62"/>
    </row>
    <row r="109758" spans="3:3" x14ac:dyDescent="0.25">
      <c r="C109758" s="62"/>
    </row>
    <row r="109846" spans="3:3" x14ac:dyDescent="0.25">
      <c r="C109846" s="62"/>
    </row>
    <row r="109847" spans="3:3" x14ac:dyDescent="0.25">
      <c r="C109847" s="62"/>
    </row>
    <row r="109935" spans="3:3" x14ac:dyDescent="0.25">
      <c r="C109935" s="62"/>
    </row>
    <row r="109936" spans="3:3" x14ac:dyDescent="0.25">
      <c r="C109936" s="62"/>
    </row>
    <row r="110024" spans="3:3" x14ac:dyDescent="0.25">
      <c r="C110024" s="62"/>
    </row>
    <row r="110025" spans="3:3" x14ac:dyDescent="0.25">
      <c r="C110025" s="62"/>
    </row>
    <row r="110113" spans="3:3" x14ac:dyDescent="0.25">
      <c r="C110113" s="62"/>
    </row>
    <row r="110114" spans="3:3" x14ac:dyDescent="0.25">
      <c r="C110114" s="62"/>
    </row>
    <row r="110202" spans="3:3" x14ac:dyDescent="0.25">
      <c r="C110202" s="62"/>
    </row>
    <row r="110203" spans="3:3" x14ac:dyDescent="0.25">
      <c r="C110203" s="62"/>
    </row>
    <row r="110291" spans="3:3" x14ac:dyDescent="0.25">
      <c r="C110291" s="62"/>
    </row>
    <row r="110292" spans="3:3" x14ac:dyDescent="0.25">
      <c r="C110292" s="62"/>
    </row>
    <row r="110380" spans="3:3" x14ac:dyDescent="0.25">
      <c r="C110380" s="62"/>
    </row>
    <row r="110381" spans="3:3" x14ac:dyDescent="0.25">
      <c r="C110381" s="62"/>
    </row>
    <row r="110469" spans="3:3" x14ac:dyDescent="0.25">
      <c r="C110469" s="62"/>
    </row>
    <row r="110470" spans="3:3" x14ac:dyDescent="0.25">
      <c r="C110470" s="62"/>
    </row>
    <row r="110558" spans="3:3" x14ac:dyDescent="0.25">
      <c r="C110558" s="62"/>
    </row>
    <row r="110559" spans="3:3" x14ac:dyDescent="0.25">
      <c r="C110559" s="62"/>
    </row>
    <row r="110647" spans="3:3" x14ac:dyDescent="0.25">
      <c r="C110647" s="62"/>
    </row>
    <row r="110648" spans="3:3" x14ac:dyDescent="0.25">
      <c r="C110648" s="62"/>
    </row>
    <row r="110736" spans="3:3" x14ac:dyDescent="0.25">
      <c r="C110736" s="62"/>
    </row>
    <row r="110737" spans="3:3" x14ac:dyDescent="0.25">
      <c r="C110737" s="62"/>
    </row>
    <row r="110825" spans="3:3" x14ac:dyDescent="0.25">
      <c r="C110825" s="62"/>
    </row>
    <row r="110826" spans="3:3" x14ac:dyDescent="0.25">
      <c r="C110826" s="62"/>
    </row>
    <row r="110914" spans="3:3" x14ac:dyDescent="0.25">
      <c r="C110914" s="62"/>
    </row>
    <row r="110915" spans="3:3" x14ac:dyDescent="0.25">
      <c r="C110915" s="62"/>
    </row>
    <row r="111003" spans="3:3" x14ac:dyDescent="0.25">
      <c r="C111003" s="62"/>
    </row>
    <row r="111004" spans="3:3" x14ac:dyDescent="0.25">
      <c r="C111004" s="62"/>
    </row>
    <row r="111092" spans="3:3" x14ac:dyDescent="0.25">
      <c r="C111092" s="62"/>
    </row>
    <row r="111093" spans="3:3" x14ac:dyDescent="0.25">
      <c r="C111093" s="62"/>
    </row>
    <row r="111181" spans="3:3" x14ac:dyDescent="0.25">
      <c r="C111181" s="62"/>
    </row>
    <row r="111182" spans="3:3" x14ac:dyDescent="0.25">
      <c r="C111182" s="62"/>
    </row>
    <row r="111270" spans="3:3" x14ac:dyDescent="0.25">
      <c r="C111270" s="62"/>
    </row>
    <row r="111271" spans="3:3" x14ac:dyDescent="0.25">
      <c r="C111271" s="62"/>
    </row>
    <row r="111359" spans="3:3" x14ac:dyDescent="0.25">
      <c r="C111359" s="62"/>
    </row>
    <row r="111360" spans="3:3" x14ac:dyDescent="0.25">
      <c r="C111360" s="62"/>
    </row>
    <row r="111448" spans="3:3" x14ac:dyDescent="0.25">
      <c r="C111448" s="62"/>
    </row>
    <row r="111449" spans="3:3" x14ac:dyDescent="0.25">
      <c r="C111449" s="62"/>
    </row>
    <row r="111537" spans="3:3" x14ac:dyDescent="0.25">
      <c r="C111537" s="62"/>
    </row>
    <row r="111538" spans="3:3" x14ac:dyDescent="0.25">
      <c r="C111538" s="62"/>
    </row>
    <row r="111626" spans="3:3" x14ac:dyDescent="0.25">
      <c r="C111626" s="62"/>
    </row>
    <row r="111627" spans="3:3" x14ac:dyDescent="0.25">
      <c r="C111627" s="62"/>
    </row>
    <row r="111715" spans="3:3" x14ac:dyDescent="0.25">
      <c r="C111715" s="62"/>
    </row>
    <row r="111716" spans="3:3" x14ac:dyDescent="0.25">
      <c r="C111716" s="62"/>
    </row>
    <row r="111804" spans="3:3" x14ac:dyDescent="0.25">
      <c r="C111804" s="62"/>
    </row>
    <row r="111805" spans="3:3" x14ac:dyDescent="0.25">
      <c r="C111805" s="62"/>
    </row>
    <row r="111893" spans="3:3" x14ac:dyDescent="0.25">
      <c r="C111893" s="62"/>
    </row>
    <row r="111894" spans="3:3" x14ac:dyDescent="0.25">
      <c r="C111894" s="62"/>
    </row>
    <row r="111982" spans="3:3" x14ac:dyDescent="0.25">
      <c r="C111982" s="62"/>
    </row>
    <row r="111983" spans="3:3" x14ac:dyDescent="0.25">
      <c r="C111983" s="62"/>
    </row>
    <row r="112071" spans="3:3" x14ac:dyDescent="0.25">
      <c r="C112071" s="62"/>
    </row>
    <row r="112072" spans="3:3" x14ac:dyDescent="0.25">
      <c r="C112072" s="62"/>
    </row>
    <row r="112160" spans="3:3" x14ac:dyDescent="0.25">
      <c r="C112160" s="62"/>
    </row>
    <row r="112161" spans="3:3" x14ac:dyDescent="0.25">
      <c r="C112161" s="62"/>
    </row>
    <row r="112249" spans="3:3" x14ac:dyDescent="0.25">
      <c r="C112249" s="62"/>
    </row>
    <row r="112250" spans="3:3" x14ac:dyDescent="0.25">
      <c r="C112250" s="62"/>
    </row>
    <row r="112338" spans="3:3" x14ac:dyDescent="0.25">
      <c r="C112338" s="62"/>
    </row>
    <row r="112339" spans="3:3" x14ac:dyDescent="0.25">
      <c r="C112339" s="62"/>
    </row>
    <row r="112427" spans="3:3" x14ac:dyDescent="0.25">
      <c r="C112427" s="62"/>
    </row>
    <row r="112428" spans="3:3" x14ac:dyDescent="0.25">
      <c r="C112428" s="62"/>
    </row>
    <row r="112516" spans="3:3" x14ac:dyDescent="0.25">
      <c r="C112516" s="62"/>
    </row>
    <row r="112517" spans="3:3" x14ac:dyDescent="0.25">
      <c r="C112517" s="62"/>
    </row>
    <row r="112605" spans="3:3" x14ac:dyDescent="0.25">
      <c r="C112605" s="62"/>
    </row>
    <row r="112606" spans="3:3" x14ac:dyDescent="0.25">
      <c r="C112606" s="62"/>
    </row>
    <row r="112694" spans="3:3" x14ac:dyDescent="0.25">
      <c r="C112694" s="62"/>
    </row>
    <row r="112695" spans="3:3" x14ac:dyDescent="0.25">
      <c r="C112695" s="62"/>
    </row>
    <row r="112783" spans="3:3" x14ac:dyDescent="0.25">
      <c r="C112783" s="62"/>
    </row>
    <row r="112784" spans="3:3" x14ac:dyDescent="0.25">
      <c r="C112784" s="62"/>
    </row>
    <row r="112872" spans="3:3" x14ac:dyDescent="0.25">
      <c r="C112872" s="62"/>
    </row>
    <row r="112873" spans="3:3" x14ac:dyDescent="0.25">
      <c r="C112873" s="62"/>
    </row>
    <row r="112961" spans="3:3" x14ac:dyDescent="0.25">
      <c r="C112961" s="62"/>
    </row>
    <row r="112962" spans="3:3" x14ac:dyDescent="0.25">
      <c r="C112962" s="62"/>
    </row>
    <row r="113050" spans="3:3" x14ac:dyDescent="0.25">
      <c r="C113050" s="62"/>
    </row>
    <row r="113051" spans="3:3" x14ac:dyDescent="0.25">
      <c r="C113051" s="62"/>
    </row>
    <row r="113139" spans="3:3" x14ac:dyDescent="0.25">
      <c r="C113139" s="62"/>
    </row>
    <row r="113140" spans="3:3" x14ac:dyDescent="0.25">
      <c r="C113140" s="62"/>
    </row>
    <row r="113228" spans="3:3" x14ac:dyDescent="0.25">
      <c r="C113228" s="62"/>
    </row>
    <row r="113229" spans="3:3" x14ac:dyDescent="0.25">
      <c r="C113229" s="62"/>
    </row>
    <row r="113317" spans="3:3" x14ac:dyDescent="0.25">
      <c r="C113317" s="62"/>
    </row>
    <row r="113318" spans="3:3" x14ac:dyDescent="0.25">
      <c r="C113318" s="62"/>
    </row>
    <row r="113406" spans="3:3" x14ac:dyDescent="0.25">
      <c r="C113406" s="62"/>
    </row>
    <row r="113407" spans="3:3" x14ac:dyDescent="0.25">
      <c r="C113407" s="62"/>
    </row>
    <row r="113495" spans="3:3" x14ac:dyDescent="0.25">
      <c r="C113495" s="62"/>
    </row>
    <row r="113496" spans="3:3" x14ac:dyDescent="0.25">
      <c r="C113496" s="62"/>
    </row>
    <row r="113584" spans="3:3" x14ac:dyDescent="0.25">
      <c r="C113584" s="62"/>
    </row>
    <row r="113585" spans="3:3" x14ac:dyDescent="0.25">
      <c r="C113585" s="62"/>
    </row>
    <row r="113673" spans="3:3" x14ac:dyDescent="0.25">
      <c r="C113673" s="62"/>
    </row>
    <row r="113674" spans="3:3" x14ac:dyDescent="0.25">
      <c r="C113674" s="62"/>
    </row>
    <row r="113762" spans="3:3" x14ac:dyDescent="0.25">
      <c r="C113762" s="62"/>
    </row>
    <row r="113763" spans="3:3" x14ac:dyDescent="0.25">
      <c r="C113763" s="62"/>
    </row>
    <row r="113851" spans="3:3" x14ac:dyDescent="0.25">
      <c r="C113851" s="62"/>
    </row>
    <row r="113852" spans="3:3" x14ac:dyDescent="0.25">
      <c r="C113852" s="62"/>
    </row>
    <row r="113940" spans="3:3" x14ac:dyDescent="0.25">
      <c r="C113940" s="62"/>
    </row>
    <row r="113941" spans="3:3" x14ac:dyDescent="0.25">
      <c r="C113941" s="62"/>
    </row>
    <row r="114029" spans="3:3" x14ac:dyDescent="0.25">
      <c r="C114029" s="62"/>
    </row>
    <row r="114030" spans="3:3" x14ac:dyDescent="0.25">
      <c r="C114030" s="62"/>
    </row>
    <row r="114118" spans="3:3" x14ac:dyDescent="0.25">
      <c r="C114118" s="62"/>
    </row>
    <row r="114119" spans="3:3" x14ac:dyDescent="0.25">
      <c r="C114119" s="62"/>
    </row>
    <row r="114207" spans="3:3" x14ac:dyDescent="0.25">
      <c r="C114207" s="62"/>
    </row>
    <row r="114208" spans="3:3" x14ac:dyDescent="0.25">
      <c r="C114208" s="62"/>
    </row>
    <row r="114296" spans="3:3" x14ac:dyDescent="0.25">
      <c r="C114296" s="62"/>
    </row>
    <row r="114297" spans="3:3" x14ac:dyDescent="0.25">
      <c r="C114297" s="62"/>
    </row>
    <row r="114385" spans="3:3" x14ac:dyDescent="0.25">
      <c r="C114385" s="62"/>
    </row>
    <row r="114386" spans="3:3" x14ac:dyDescent="0.25">
      <c r="C114386" s="62"/>
    </row>
    <row r="114474" spans="3:3" x14ac:dyDescent="0.25">
      <c r="C114474" s="62"/>
    </row>
    <row r="114475" spans="3:3" x14ac:dyDescent="0.25">
      <c r="C114475" s="62"/>
    </row>
    <row r="114563" spans="3:3" x14ac:dyDescent="0.25">
      <c r="C114563" s="62"/>
    </row>
    <row r="114564" spans="3:3" x14ac:dyDescent="0.25">
      <c r="C114564" s="62"/>
    </row>
    <row r="114652" spans="3:3" x14ac:dyDescent="0.25">
      <c r="C114652" s="62"/>
    </row>
    <row r="114653" spans="3:3" x14ac:dyDescent="0.25">
      <c r="C114653" s="62"/>
    </row>
    <row r="114741" spans="3:3" x14ac:dyDescent="0.25">
      <c r="C114741" s="62"/>
    </row>
    <row r="114742" spans="3:3" x14ac:dyDescent="0.25">
      <c r="C114742" s="62"/>
    </row>
    <row r="114830" spans="3:3" x14ac:dyDescent="0.25">
      <c r="C114830" s="62"/>
    </row>
    <row r="114831" spans="3:3" x14ac:dyDescent="0.25">
      <c r="C114831" s="62"/>
    </row>
    <row r="114919" spans="3:3" x14ac:dyDescent="0.25">
      <c r="C114919" s="62"/>
    </row>
    <row r="114920" spans="3:3" x14ac:dyDescent="0.25">
      <c r="C114920" s="62"/>
    </row>
    <row r="115008" spans="3:3" x14ac:dyDescent="0.25">
      <c r="C115008" s="62"/>
    </row>
    <row r="115009" spans="3:3" x14ac:dyDescent="0.25">
      <c r="C115009" s="62"/>
    </row>
    <row r="115097" spans="3:3" x14ac:dyDescent="0.25">
      <c r="C115097" s="62"/>
    </row>
    <row r="115098" spans="3:3" x14ac:dyDescent="0.25">
      <c r="C115098" s="62"/>
    </row>
    <row r="115186" spans="3:3" x14ac:dyDescent="0.25">
      <c r="C115186" s="62"/>
    </row>
    <row r="115187" spans="3:3" x14ac:dyDescent="0.25">
      <c r="C115187" s="62"/>
    </row>
    <row r="115275" spans="3:3" x14ac:dyDescent="0.25">
      <c r="C115275" s="62"/>
    </row>
    <row r="115276" spans="3:3" x14ac:dyDescent="0.25">
      <c r="C115276" s="62"/>
    </row>
    <row r="115364" spans="3:3" x14ac:dyDescent="0.25">
      <c r="C115364" s="62"/>
    </row>
    <row r="115365" spans="3:3" x14ac:dyDescent="0.25">
      <c r="C115365" s="62"/>
    </row>
    <row r="115453" spans="3:3" x14ac:dyDescent="0.25">
      <c r="C115453" s="62"/>
    </row>
    <row r="115454" spans="3:3" x14ac:dyDescent="0.25">
      <c r="C115454" s="62"/>
    </row>
    <row r="115542" spans="3:3" x14ac:dyDescent="0.25">
      <c r="C115542" s="62"/>
    </row>
    <row r="115543" spans="3:3" x14ac:dyDescent="0.25">
      <c r="C115543" s="62"/>
    </row>
    <row r="115631" spans="3:3" x14ac:dyDescent="0.25">
      <c r="C115631" s="62"/>
    </row>
    <row r="115632" spans="3:3" x14ac:dyDescent="0.25">
      <c r="C115632" s="62"/>
    </row>
    <row r="115720" spans="3:3" x14ac:dyDescent="0.25">
      <c r="C115720" s="62"/>
    </row>
    <row r="115721" spans="3:3" x14ac:dyDescent="0.25">
      <c r="C115721" s="62"/>
    </row>
    <row r="115809" spans="3:3" x14ac:dyDescent="0.25">
      <c r="C115809" s="62"/>
    </row>
    <row r="115810" spans="3:3" x14ac:dyDescent="0.25">
      <c r="C115810" s="62"/>
    </row>
    <row r="115898" spans="3:3" x14ac:dyDescent="0.25">
      <c r="C115898" s="62"/>
    </row>
    <row r="115899" spans="3:3" x14ac:dyDescent="0.25">
      <c r="C115899" s="62"/>
    </row>
    <row r="115987" spans="3:3" x14ac:dyDescent="0.25">
      <c r="C115987" s="62"/>
    </row>
    <row r="115988" spans="3:3" x14ac:dyDescent="0.25">
      <c r="C115988" s="62"/>
    </row>
    <row r="116076" spans="3:3" x14ac:dyDescent="0.25">
      <c r="C116076" s="62"/>
    </row>
    <row r="116077" spans="3:3" x14ac:dyDescent="0.25">
      <c r="C116077" s="62"/>
    </row>
    <row r="116165" spans="3:3" x14ac:dyDescent="0.25">
      <c r="C116165" s="62"/>
    </row>
    <row r="116166" spans="3:3" x14ac:dyDescent="0.25">
      <c r="C116166" s="62"/>
    </row>
    <row r="116254" spans="3:3" x14ac:dyDescent="0.25">
      <c r="C116254" s="62"/>
    </row>
    <row r="116255" spans="3:3" x14ac:dyDescent="0.25">
      <c r="C116255" s="62"/>
    </row>
    <row r="116343" spans="3:3" x14ac:dyDescent="0.25">
      <c r="C116343" s="62"/>
    </row>
    <row r="116344" spans="3:3" x14ac:dyDescent="0.25">
      <c r="C116344" s="62"/>
    </row>
    <row r="116432" spans="3:3" x14ac:dyDescent="0.25">
      <c r="C116432" s="62"/>
    </row>
    <row r="116433" spans="3:3" x14ac:dyDescent="0.25">
      <c r="C116433" s="62"/>
    </row>
    <row r="116521" spans="3:3" x14ac:dyDescent="0.25">
      <c r="C116521" s="62"/>
    </row>
    <row r="116522" spans="3:3" x14ac:dyDescent="0.25">
      <c r="C116522" s="62"/>
    </row>
    <row r="116610" spans="3:3" x14ac:dyDescent="0.25">
      <c r="C116610" s="62"/>
    </row>
    <row r="116611" spans="3:3" x14ac:dyDescent="0.25">
      <c r="C116611" s="62"/>
    </row>
    <row r="116699" spans="3:3" x14ac:dyDescent="0.25">
      <c r="C116699" s="62"/>
    </row>
    <row r="116700" spans="3:3" x14ac:dyDescent="0.25">
      <c r="C116700" s="62"/>
    </row>
    <row r="116788" spans="3:3" x14ac:dyDescent="0.25">
      <c r="C116788" s="62"/>
    </row>
    <row r="116789" spans="3:3" x14ac:dyDescent="0.25">
      <c r="C116789" s="62"/>
    </row>
    <row r="116877" spans="3:3" x14ac:dyDescent="0.25">
      <c r="C116877" s="62"/>
    </row>
    <row r="116878" spans="3:3" x14ac:dyDescent="0.25">
      <c r="C116878" s="62"/>
    </row>
    <row r="116966" spans="3:3" x14ac:dyDescent="0.25">
      <c r="C116966" s="62"/>
    </row>
    <row r="116967" spans="3:3" x14ac:dyDescent="0.25">
      <c r="C116967" s="62"/>
    </row>
    <row r="117055" spans="3:3" x14ac:dyDescent="0.25">
      <c r="C117055" s="62"/>
    </row>
    <row r="117056" spans="3:3" x14ac:dyDescent="0.25">
      <c r="C117056" s="62"/>
    </row>
    <row r="117144" spans="3:3" x14ac:dyDescent="0.25">
      <c r="C117144" s="62"/>
    </row>
    <row r="117145" spans="3:3" x14ac:dyDescent="0.25">
      <c r="C117145" s="62"/>
    </row>
    <row r="117233" spans="3:3" x14ac:dyDescent="0.25">
      <c r="C117233" s="62"/>
    </row>
    <row r="117234" spans="3:3" x14ac:dyDescent="0.25">
      <c r="C117234" s="62"/>
    </row>
    <row r="117322" spans="3:3" x14ac:dyDescent="0.25">
      <c r="C117322" s="62"/>
    </row>
    <row r="117323" spans="3:3" x14ac:dyDescent="0.25">
      <c r="C117323" s="62"/>
    </row>
    <row r="117411" spans="3:3" x14ac:dyDescent="0.25">
      <c r="C117411" s="62"/>
    </row>
    <row r="117412" spans="3:3" x14ac:dyDescent="0.25">
      <c r="C117412" s="62"/>
    </row>
    <row r="117500" spans="3:3" x14ac:dyDescent="0.25">
      <c r="C117500" s="62"/>
    </row>
    <row r="117501" spans="3:3" x14ac:dyDescent="0.25">
      <c r="C117501" s="62"/>
    </row>
    <row r="117589" spans="3:3" x14ac:dyDescent="0.25">
      <c r="C117589" s="62"/>
    </row>
    <row r="117590" spans="3:3" x14ac:dyDescent="0.25">
      <c r="C117590" s="62"/>
    </row>
    <row r="117678" spans="3:3" x14ac:dyDescent="0.25">
      <c r="C117678" s="62"/>
    </row>
    <row r="117679" spans="3:3" x14ac:dyDescent="0.25">
      <c r="C117679" s="62"/>
    </row>
    <row r="117767" spans="3:3" x14ac:dyDescent="0.25">
      <c r="C117767" s="62"/>
    </row>
    <row r="117768" spans="3:3" x14ac:dyDescent="0.25">
      <c r="C117768" s="62"/>
    </row>
    <row r="117856" spans="3:3" x14ac:dyDescent="0.25">
      <c r="C117856" s="62"/>
    </row>
    <row r="117857" spans="3:3" x14ac:dyDescent="0.25">
      <c r="C117857" s="62"/>
    </row>
    <row r="117945" spans="3:3" x14ac:dyDescent="0.25">
      <c r="C117945" s="62"/>
    </row>
    <row r="117946" spans="3:3" x14ac:dyDescent="0.25">
      <c r="C117946" s="62"/>
    </row>
    <row r="118034" spans="3:3" x14ac:dyDescent="0.25">
      <c r="C118034" s="62"/>
    </row>
    <row r="118035" spans="3:3" x14ac:dyDescent="0.25">
      <c r="C118035" s="62"/>
    </row>
    <row r="118123" spans="3:3" x14ac:dyDescent="0.25">
      <c r="C118123" s="62"/>
    </row>
    <row r="118124" spans="3:3" x14ac:dyDescent="0.25">
      <c r="C118124" s="62"/>
    </row>
    <row r="118212" spans="3:3" x14ac:dyDescent="0.25">
      <c r="C118212" s="62"/>
    </row>
    <row r="118213" spans="3:3" x14ac:dyDescent="0.25">
      <c r="C118213" s="62"/>
    </row>
    <row r="118301" spans="3:3" x14ac:dyDescent="0.25">
      <c r="C118301" s="62"/>
    </row>
    <row r="118302" spans="3:3" x14ac:dyDescent="0.25">
      <c r="C118302" s="62"/>
    </row>
    <row r="118390" spans="3:3" x14ac:dyDescent="0.25">
      <c r="C118390" s="62"/>
    </row>
    <row r="118391" spans="3:3" x14ac:dyDescent="0.25">
      <c r="C118391" s="62"/>
    </row>
    <row r="118479" spans="3:3" x14ac:dyDescent="0.25">
      <c r="C118479" s="62"/>
    </row>
    <row r="118480" spans="3:3" x14ac:dyDescent="0.25">
      <c r="C118480" s="62"/>
    </row>
    <row r="118568" spans="3:3" x14ac:dyDescent="0.25">
      <c r="C118568" s="62"/>
    </row>
    <row r="118569" spans="3:3" x14ac:dyDescent="0.25">
      <c r="C118569" s="62"/>
    </row>
    <row r="118657" spans="3:3" x14ac:dyDescent="0.25">
      <c r="C118657" s="62"/>
    </row>
    <row r="118658" spans="3:3" x14ac:dyDescent="0.25">
      <c r="C118658" s="62"/>
    </row>
    <row r="118746" spans="3:3" x14ac:dyDescent="0.25">
      <c r="C118746" s="62"/>
    </row>
    <row r="118747" spans="3:3" x14ac:dyDescent="0.25">
      <c r="C118747" s="62"/>
    </row>
    <row r="118835" spans="3:3" x14ac:dyDescent="0.25">
      <c r="C118835" s="62"/>
    </row>
    <row r="118836" spans="3:3" x14ac:dyDescent="0.25">
      <c r="C118836" s="62"/>
    </row>
    <row r="118924" spans="3:3" x14ac:dyDescent="0.25">
      <c r="C118924" s="62"/>
    </row>
    <row r="118925" spans="3:3" x14ac:dyDescent="0.25">
      <c r="C118925" s="62"/>
    </row>
    <row r="119013" spans="3:3" x14ac:dyDescent="0.25">
      <c r="C119013" s="62"/>
    </row>
    <row r="119014" spans="3:3" x14ac:dyDescent="0.25">
      <c r="C119014" s="62"/>
    </row>
    <row r="119102" spans="3:3" x14ac:dyDescent="0.25">
      <c r="C119102" s="62"/>
    </row>
    <row r="119103" spans="3:3" x14ac:dyDescent="0.25">
      <c r="C119103" s="62"/>
    </row>
    <row r="119191" spans="3:3" x14ac:dyDescent="0.25">
      <c r="C119191" s="62"/>
    </row>
    <row r="119192" spans="3:3" x14ac:dyDescent="0.25">
      <c r="C119192" s="62"/>
    </row>
    <row r="119280" spans="3:3" x14ac:dyDescent="0.25">
      <c r="C119280" s="62"/>
    </row>
    <row r="119281" spans="3:3" x14ac:dyDescent="0.25">
      <c r="C119281" s="62"/>
    </row>
    <row r="119369" spans="3:3" x14ac:dyDescent="0.25">
      <c r="C119369" s="62"/>
    </row>
    <row r="119370" spans="3:3" x14ac:dyDescent="0.25">
      <c r="C119370" s="62"/>
    </row>
    <row r="119458" spans="3:3" x14ac:dyDescent="0.25">
      <c r="C119458" s="62"/>
    </row>
    <row r="119459" spans="3:3" x14ac:dyDescent="0.25">
      <c r="C119459" s="62"/>
    </row>
    <row r="119547" spans="3:3" x14ac:dyDescent="0.25">
      <c r="C119547" s="62"/>
    </row>
    <row r="119548" spans="3:3" x14ac:dyDescent="0.25">
      <c r="C119548" s="62"/>
    </row>
    <row r="119636" spans="3:3" x14ac:dyDescent="0.25">
      <c r="C119636" s="62"/>
    </row>
    <row r="119637" spans="3:3" x14ac:dyDescent="0.25">
      <c r="C119637" s="62"/>
    </row>
    <row r="119725" spans="3:3" x14ac:dyDescent="0.25">
      <c r="C119725" s="62"/>
    </row>
    <row r="119726" spans="3:3" x14ac:dyDescent="0.25">
      <c r="C119726" s="62"/>
    </row>
    <row r="119814" spans="3:3" x14ac:dyDescent="0.25">
      <c r="C119814" s="62"/>
    </row>
    <row r="119815" spans="3:3" x14ac:dyDescent="0.25">
      <c r="C119815" s="62"/>
    </row>
    <row r="119903" spans="3:3" x14ac:dyDescent="0.25">
      <c r="C119903" s="62"/>
    </row>
    <row r="119904" spans="3:3" x14ac:dyDescent="0.25">
      <c r="C119904" s="62"/>
    </row>
    <row r="119992" spans="3:3" x14ac:dyDescent="0.25">
      <c r="C119992" s="62"/>
    </row>
    <row r="119993" spans="3:3" x14ac:dyDescent="0.25">
      <c r="C119993" s="62"/>
    </row>
    <row r="120081" spans="3:3" x14ac:dyDescent="0.25">
      <c r="C120081" s="62"/>
    </row>
    <row r="120082" spans="3:3" x14ac:dyDescent="0.25">
      <c r="C120082" s="62"/>
    </row>
    <row r="120170" spans="3:3" x14ac:dyDescent="0.25">
      <c r="C120170" s="62"/>
    </row>
    <row r="120171" spans="3:3" x14ac:dyDescent="0.25">
      <c r="C120171" s="62"/>
    </row>
    <row r="120259" spans="3:3" x14ac:dyDescent="0.25">
      <c r="C120259" s="62"/>
    </row>
    <row r="120260" spans="3:3" x14ac:dyDescent="0.25">
      <c r="C120260" s="62"/>
    </row>
    <row r="120348" spans="3:3" x14ac:dyDescent="0.25">
      <c r="C120348" s="62"/>
    </row>
    <row r="120349" spans="3:3" x14ac:dyDescent="0.25">
      <c r="C120349" s="62"/>
    </row>
    <row r="120437" spans="3:3" x14ac:dyDescent="0.25">
      <c r="C120437" s="62"/>
    </row>
    <row r="120438" spans="3:3" x14ac:dyDescent="0.25">
      <c r="C120438" s="62"/>
    </row>
    <row r="120526" spans="3:3" x14ac:dyDescent="0.25">
      <c r="C120526" s="62"/>
    </row>
    <row r="120527" spans="3:3" x14ac:dyDescent="0.25">
      <c r="C120527" s="62"/>
    </row>
    <row r="120615" spans="3:3" x14ac:dyDescent="0.25">
      <c r="C120615" s="62"/>
    </row>
    <row r="120616" spans="3:3" x14ac:dyDescent="0.25">
      <c r="C120616" s="62"/>
    </row>
    <row r="120704" spans="3:3" x14ac:dyDescent="0.25">
      <c r="C120704" s="62"/>
    </row>
    <row r="120705" spans="3:3" x14ac:dyDescent="0.25">
      <c r="C120705" s="62"/>
    </row>
    <row r="120793" spans="3:3" x14ac:dyDescent="0.25">
      <c r="C120793" s="62"/>
    </row>
    <row r="120794" spans="3:3" x14ac:dyDescent="0.25">
      <c r="C120794" s="62"/>
    </row>
    <row r="120882" spans="3:3" x14ac:dyDescent="0.25">
      <c r="C120882" s="62"/>
    </row>
    <row r="120883" spans="3:3" x14ac:dyDescent="0.25">
      <c r="C120883" s="62"/>
    </row>
    <row r="120971" spans="3:3" x14ac:dyDescent="0.25">
      <c r="C120971" s="62"/>
    </row>
    <row r="120972" spans="3:3" x14ac:dyDescent="0.25">
      <c r="C120972" s="62"/>
    </row>
    <row r="121060" spans="3:3" x14ac:dyDescent="0.25">
      <c r="C121060" s="62"/>
    </row>
    <row r="121061" spans="3:3" x14ac:dyDescent="0.25">
      <c r="C121061" s="62"/>
    </row>
    <row r="121149" spans="3:3" x14ac:dyDescent="0.25">
      <c r="C121149" s="62"/>
    </row>
    <row r="121150" spans="3:3" x14ac:dyDescent="0.25">
      <c r="C121150" s="62"/>
    </row>
    <row r="121238" spans="3:3" x14ac:dyDescent="0.25">
      <c r="C121238" s="62"/>
    </row>
    <row r="121239" spans="3:3" x14ac:dyDescent="0.25">
      <c r="C121239" s="62"/>
    </row>
    <row r="121327" spans="3:3" x14ac:dyDescent="0.25">
      <c r="C121327" s="62"/>
    </row>
    <row r="121328" spans="3:3" x14ac:dyDescent="0.25">
      <c r="C121328" s="62"/>
    </row>
    <row r="121416" spans="3:3" x14ac:dyDescent="0.25">
      <c r="C121416" s="62"/>
    </row>
    <row r="121417" spans="3:3" x14ac:dyDescent="0.25">
      <c r="C121417" s="62"/>
    </row>
    <row r="121505" spans="3:3" x14ac:dyDescent="0.25">
      <c r="C121505" s="62"/>
    </row>
    <row r="121506" spans="3:3" x14ac:dyDescent="0.25">
      <c r="C121506" s="62"/>
    </row>
    <row r="121594" spans="3:3" x14ac:dyDescent="0.25">
      <c r="C121594" s="62"/>
    </row>
    <row r="121595" spans="3:3" x14ac:dyDescent="0.25">
      <c r="C121595" s="62"/>
    </row>
    <row r="121683" spans="3:3" x14ac:dyDescent="0.25">
      <c r="C121683" s="62"/>
    </row>
    <row r="121684" spans="3:3" x14ac:dyDescent="0.25">
      <c r="C121684" s="62"/>
    </row>
    <row r="121772" spans="3:3" x14ac:dyDescent="0.25">
      <c r="C121772" s="62"/>
    </row>
    <row r="121773" spans="3:3" x14ac:dyDescent="0.25">
      <c r="C121773" s="62"/>
    </row>
    <row r="121861" spans="3:3" x14ac:dyDescent="0.25">
      <c r="C121861" s="62"/>
    </row>
    <row r="121862" spans="3:3" x14ac:dyDescent="0.25">
      <c r="C121862" s="62"/>
    </row>
    <row r="121950" spans="3:3" x14ac:dyDescent="0.25">
      <c r="C121950" s="62"/>
    </row>
    <row r="121951" spans="3:3" x14ac:dyDescent="0.25">
      <c r="C121951" s="62"/>
    </row>
    <row r="122039" spans="3:3" x14ac:dyDescent="0.25">
      <c r="C122039" s="62"/>
    </row>
    <row r="122040" spans="3:3" x14ac:dyDescent="0.25">
      <c r="C122040" s="62"/>
    </row>
    <row r="122128" spans="3:3" x14ac:dyDescent="0.25">
      <c r="C122128" s="62"/>
    </row>
    <row r="122129" spans="3:3" x14ac:dyDescent="0.25">
      <c r="C122129" s="62"/>
    </row>
    <row r="122217" spans="3:3" x14ac:dyDescent="0.25">
      <c r="C122217" s="62"/>
    </row>
    <row r="122218" spans="3:3" x14ac:dyDescent="0.25">
      <c r="C122218" s="62"/>
    </row>
    <row r="122306" spans="3:3" x14ac:dyDescent="0.25">
      <c r="C122306" s="62"/>
    </row>
    <row r="122307" spans="3:3" x14ac:dyDescent="0.25">
      <c r="C122307" s="62"/>
    </row>
    <row r="122395" spans="3:3" x14ac:dyDescent="0.25">
      <c r="C122395" s="62"/>
    </row>
    <row r="122396" spans="3:3" x14ac:dyDescent="0.25">
      <c r="C122396" s="62"/>
    </row>
    <row r="122484" spans="3:3" x14ac:dyDescent="0.25">
      <c r="C122484" s="62"/>
    </row>
    <row r="122485" spans="3:3" x14ac:dyDescent="0.25">
      <c r="C122485" s="62"/>
    </row>
    <row r="122573" spans="3:3" x14ac:dyDescent="0.25">
      <c r="C122573" s="62"/>
    </row>
    <row r="122574" spans="3:3" x14ac:dyDescent="0.25">
      <c r="C122574" s="62"/>
    </row>
    <row r="122662" spans="3:3" x14ac:dyDescent="0.25">
      <c r="C122662" s="62"/>
    </row>
    <row r="122663" spans="3:3" x14ac:dyDescent="0.25">
      <c r="C122663" s="62"/>
    </row>
    <row r="122751" spans="3:3" x14ac:dyDescent="0.25">
      <c r="C122751" s="62"/>
    </row>
    <row r="122752" spans="3:3" x14ac:dyDescent="0.25">
      <c r="C122752" s="62"/>
    </row>
    <row r="122840" spans="3:3" x14ac:dyDescent="0.25">
      <c r="C122840" s="62"/>
    </row>
    <row r="122841" spans="3:3" x14ac:dyDescent="0.25">
      <c r="C122841" s="62"/>
    </row>
    <row r="122929" spans="3:3" x14ac:dyDescent="0.25">
      <c r="C122929" s="62"/>
    </row>
    <row r="122930" spans="3:3" x14ac:dyDescent="0.25">
      <c r="C122930" s="62"/>
    </row>
    <row r="123018" spans="3:3" x14ac:dyDescent="0.25">
      <c r="C123018" s="62"/>
    </row>
    <row r="123019" spans="3:3" x14ac:dyDescent="0.25">
      <c r="C123019" s="62"/>
    </row>
    <row r="123107" spans="3:3" x14ac:dyDescent="0.25">
      <c r="C123107" s="62"/>
    </row>
    <row r="123108" spans="3:3" x14ac:dyDescent="0.25">
      <c r="C123108" s="62"/>
    </row>
    <row r="123196" spans="3:3" x14ac:dyDescent="0.25">
      <c r="C123196" s="62"/>
    </row>
    <row r="123197" spans="3:3" x14ac:dyDescent="0.25">
      <c r="C123197" s="62"/>
    </row>
    <row r="123285" spans="3:3" x14ac:dyDescent="0.25">
      <c r="C123285" s="62"/>
    </row>
    <row r="123286" spans="3:3" x14ac:dyDescent="0.25">
      <c r="C123286" s="62"/>
    </row>
    <row r="123374" spans="3:3" x14ac:dyDescent="0.25">
      <c r="C123374" s="62"/>
    </row>
    <row r="123375" spans="3:3" x14ac:dyDescent="0.25">
      <c r="C123375" s="62"/>
    </row>
    <row r="123463" spans="3:3" x14ac:dyDescent="0.25">
      <c r="C123463" s="62"/>
    </row>
    <row r="123464" spans="3:3" x14ac:dyDescent="0.25">
      <c r="C123464" s="62"/>
    </row>
    <row r="123552" spans="3:3" x14ac:dyDescent="0.25">
      <c r="C123552" s="62"/>
    </row>
    <row r="123553" spans="3:3" x14ac:dyDescent="0.25">
      <c r="C123553" s="62"/>
    </row>
    <row r="123641" spans="3:3" x14ac:dyDescent="0.25">
      <c r="C123641" s="62"/>
    </row>
    <row r="123642" spans="3:3" x14ac:dyDescent="0.25">
      <c r="C123642" s="62"/>
    </row>
    <row r="123730" spans="3:3" x14ac:dyDescent="0.25">
      <c r="C123730" s="62"/>
    </row>
    <row r="123731" spans="3:3" x14ac:dyDescent="0.25">
      <c r="C123731" s="62"/>
    </row>
    <row r="123819" spans="3:3" x14ac:dyDescent="0.25">
      <c r="C123819" s="62"/>
    </row>
    <row r="123820" spans="3:3" x14ac:dyDescent="0.25">
      <c r="C123820" s="62"/>
    </row>
    <row r="123908" spans="3:3" x14ac:dyDescent="0.25">
      <c r="C123908" s="62"/>
    </row>
    <row r="123909" spans="3:3" x14ac:dyDescent="0.25">
      <c r="C123909" s="62"/>
    </row>
    <row r="123997" spans="3:3" x14ac:dyDescent="0.25">
      <c r="C123997" s="62"/>
    </row>
    <row r="123998" spans="3:3" x14ac:dyDescent="0.25">
      <c r="C123998" s="62"/>
    </row>
    <row r="124086" spans="3:3" x14ac:dyDescent="0.25">
      <c r="C124086" s="62"/>
    </row>
    <row r="124087" spans="3:3" x14ac:dyDescent="0.25">
      <c r="C124087" s="62"/>
    </row>
    <row r="124175" spans="3:3" x14ac:dyDescent="0.25">
      <c r="C124175" s="62"/>
    </row>
    <row r="124176" spans="3:3" x14ac:dyDescent="0.25">
      <c r="C124176" s="62"/>
    </row>
    <row r="124264" spans="3:3" x14ac:dyDescent="0.25">
      <c r="C124264" s="62"/>
    </row>
    <row r="124265" spans="3:3" x14ac:dyDescent="0.25">
      <c r="C124265" s="62"/>
    </row>
    <row r="124353" spans="3:3" x14ac:dyDescent="0.25">
      <c r="C124353" s="62"/>
    </row>
    <row r="124354" spans="3:3" x14ac:dyDescent="0.25">
      <c r="C124354" s="62"/>
    </row>
    <row r="124442" spans="3:3" x14ac:dyDescent="0.25">
      <c r="C124442" s="62"/>
    </row>
    <row r="124443" spans="3:3" x14ac:dyDescent="0.25">
      <c r="C124443" s="62"/>
    </row>
    <row r="124531" spans="3:3" x14ac:dyDescent="0.25">
      <c r="C124531" s="62"/>
    </row>
    <row r="124532" spans="3:3" x14ac:dyDescent="0.25">
      <c r="C124532" s="62"/>
    </row>
    <row r="124620" spans="3:3" x14ac:dyDescent="0.25">
      <c r="C124620" s="62"/>
    </row>
    <row r="124621" spans="3:3" x14ac:dyDescent="0.25">
      <c r="C124621" s="62"/>
    </row>
    <row r="124709" spans="3:3" x14ac:dyDescent="0.25">
      <c r="C124709" s="62"/>
    </row>
    <row r="124710" spans="3:3" x14ac:dyDescent="0.25">
      <c r="C124710" s="62"/>
    </row>
    <row r="124798" spans="3:3" x14ac:dyDescent="0.25">
      <c r="C124798" s="62"/>
    </row>
    <row r="124799" spans="3:3" x14ac:dyDescent="0.25">
      <c r="C124799" s="62"/>
    </row>
    <row r="124887" spans="3:3" x14ac:dyDescent="0.25">
      <c r="C124887" s="62"/>
    </row>
    <row r="124888" spans="3:3" x14ac:dyDescent="0.25">
      <c r="C124888" s="62"/>
    </row>
    <row r="124976" spans="3:3" x14ac:dyDescent="0.25">
      <c r="C124976" s="62"/>
    </row>
    <row r="124977" spans="3:3" x14ac:dyDescent="0.25">
      <c r="C124977" s="62"/>
    </row>
    <row r="125065" spans="3:3" x14ac:dyDescent="0.25">
      <c r="C125065" s="62"/>
    </row>
    <row r="125066" spans="3:3" x14ac:dyDescent="0.25">
      <c r="C125066" s="62"/>
    </row>
    <row r="125154" spans="3:3" x14ac:dyDescent="0.25">
      <c r="C125154" s="62"/>
    </row>
    <row r="125155" spans="3:3" x14ac:dyDescent="0.25">
      <c r="C125155" s="62"/>
    </row>
    <row r="125243" spans="3:3" x14ac:dyDescent="0.25">
      <c r="C125243" s="62"/>
    </row>
    <row r="125244" spans="3:3" x14ac:dyDescent="0.25">
      <c r="C125244" s="62"/>
    </row>
    <row r="125332" spans="3:3" x14ac:dyDescent="0.25">
      <c r="C125332" s="62"/>
    </row>
    <row r="125333" spans="3:3" x14ac:dyDescent="0.25">
      <c r="C125333" s="62"/>
    </row>
    <row r="125421" spans="3:3" x14ac:dyDescent="0.25">
      <c r="C125421" s="62"/>
    </row>
    <row r="125422" spans="3:3" x14ac:dyDescent="0.25">
      <c r="C125422" s="62"/>
    </row>
    <row r="125510" spans="3:3" x14ac:dyDescent="0.25">
      <c r="C125510" s="62"/>
    </row>
    <row r="125511" spans="3:3" x14ac:dyDescent="0.25">
      <c r="C125511" s="62"/>
    </row>
    <row r="125599" spans="3:3" x14ac:dyDescent="0.25">
      <c r="C125599" s="62"/>
    </row>
    <row r="125600" spans="3:3" x14ac:dyDescent="0.25">
      <c r="C125600" s="62"/>
    </row>
    <row r="125688" spans="3:3" x14ac:dyDescent="0.25">
      <c r="C125688" s="62"/>
    </row>
    <row r="125689" spans="3:3" x14ac:dyDescent="0.25">
      <c r="C125689" s="62"/>
    </row>
    <row r="125777" spans="3:3" x14ac:dyDescent="0.25">
      <c r="C125777" s="62"/>
    </row>
    <row r="125778" spans="3:3" x14ac:dyDescent="0.25">
      <c r="C125778" s="62"/>
    </row>
    <row r="125866" spans="3:3" x14ac:dyDescent="0.25">
      <c r="C125866" s="62"/>
    </row>
    <row r="125867" spans="3:3" x14ac:dyDescent="0.25">
      <c r="C125867" s="62"/>
    </row>
    <row r="125955" spans="3:3" x14ac:dyDescent="0.25">
      <c r="C125955" s="62"/>
    </row>
    <row r="125956" spans="3:3" x14ac:dyDescent="0.25">
      <c r="C125956" s="62"/>
    </row>
    <row r="126044" spans="3:3" x14ac:dyDescent="0.25">
      <c r="C126044" s="62"/>
    </row>
    <row r="126045" spans="3:3" x14ac:dyDescent="0.25">
      <c r="C126045" s="62"/>
    </row>
    <row r="126133" spans="3:3" x14ac:dyDescent="0.25">
      <c r="C126133" s="62"/>
    </row>
    <row r="126134" spans="3:3" x14ac:dyDescent="0.25">
      <c r="C126134" s="62"/>
    </row>
    <row r="126222" spans="3:3" x14ac:dyDescent="0.25">
      <c r="C126222" s="62"/>
    </row>
    <row r="126223" spans="3:3" x14ac:dyDescent="0.25">
      <c r="C126223" s="62"/>
    </row>
    <row r="126311" spans="3:3" x14ac:dyDescent="0.25">
      <c r="C126311" s="62"/>
    </row>
    <row r="126312" spans="3:3" x14ac:dyDescent="0.25">
      <c r="C126312" s="62"/>
    </row>
    <row r="126400" spans="3:3" x14ac:dyDescent="0.25">
      <c r="C126400" s="62"/>
    </row>
    <row r="126401" spans="3:3" x14ac:dyDescent="0.25">
      <c r="C126401" s="62"/>
    </row>
    <row r="126489" spans="3:3" x14ac:dyDescent="0.25">
      <c r="C126489" s="62"/>
    </row>
    <row r="126490" spans="3:3" x14ac:dyDescent="0.25">
      <c r="C126490" s="62"/>
    </row>
    <row r="126578" spans="3:3" x14ac:dyDescent="0.25">
      <c r="C126578" s="62"/>
    </row>
    <row r="126579" spans="3:3" x14ac:dyDescent="0.25">
      <c r="C126579" s="62"/>
    </row>
    <row r="126667" spans="3:3" x14ac:dyDescent="0.25">
      <c r="C126667" s="62"/>
    </row>
    <row r="126668" spans="3:3" x14ac:dyDescent="0.25">
      <c r="C126668" s="62"/>
    </row>
    <row r="126756" spans="3:3" x14ac:dyDescent="0.25">
      <c r="C126756" s="62"/>
    </row>
    <row r="126757" spans="3:3" x14ac:dyDescent="0.25">
      <c r="C126757" s="62"/>
    </row>
    <row r="126845" spans="3:3" x14ac:dyDescent="0.25">
      <c r="C126845" s="62"/>
    </row>
    <row r="126846" spans="3:3" x14ac:dyDescent="0.25">
      <c r="C126846" s="62"/>
    </row>
    <row r="126934" spans="3:3" x14ac:dyDescent="0.25">
      <c r="C126934" s="62"/>
    </row>
    <row r="126935" spans="3:3" x14ac:dyDescent="0.25">
      <c r="C126935" s="62"/>
    </row>
    <row r="127023" spans="3:3" x14ac:dyDescent="0.25">
      <c r="C127023" s="62"/>
    </row>
    <row r="127024" spans="3:3" x14ac:dyDescent="0.25">
      <c r="C127024" s="62"/>
    </row>
    <row r="127112" spans="3:3" x14ac:dyDescent="0.25">
      <c r="C127112" s="62"/>
    </row>
    <row r="127113" spans="3:3" x14ac:dyDescent="0.25">
      <c r="C127113" s="62"/>
    </row>
    <row r="127201" spans="3:3" x14ac:dyDescent="0.25">
      <c r="C127201" s="62"/>
    </row>
    <row r="127202" spans="3:3" x14ac:dyDescent="0.25">
      <c r="C127202" s="62"/>
    </row>
    <row r="127290" spans="3:3" x14ac:dyDescent="0.25">
      <c r="C127290" s="62"/>
    </row>
    <row r="127291" spans="3:3" x14ac:dyDescent="0.25">
      <c r="C127291" s="62"/>
    </row>
    <row r="127379" spans="3:3" x14ac:dyDescent="0.25">
      <c r="C127379" s="62"/>
    </row>
    <row r="127380" spans="3:3" x14ac:dyDescent="0.25">
      <c r="C127380" s="62"/>
    </row>
    <row r="127468" spans="3:3" x14ac:dyDescent="0.25">
      <c r="C127468" s="62"/>
    </row>
    <row r="127469" spans="3:3" x14ac:dyDescent="0.25">
      <c r="C127469" s="62"/>
    </row>
    <row r="127557" spans="3:3" x14ac:dyDescent="0.25">
      <c r="C127557" s="62"/>
    </row>
    <row r="127558" spans="3:3" x14ac:dyDescent="0.25">
      <c r="C127558" s="62"/>
    </row>
    <row r="127646" spans="3:3" x14ac:dyDescent="0.25">
      <c r="C127646" s="62"/>
    </row>
    <row r="127647" spans="3:3" x14ac:dyDescent="0.25">
      <c r="C127647" s="62"/>
    </row>
    <row r="127735" spans="3:3" x14ac:dyDescent="0.25">
      <c r="C127735" s="62"/>
    </row>
    <row r="127736" spans="3:3" x14ac:dyDescent="0.25">
      <c r="C127736" s="62"/>
    </row>
    <row r="127824" spans="3:3" x14ac:dyDescent="0.25">
      <c r="C127824" s="62"/>
    </row>
    <row r="127825" spans="3:3" x14ac:dyDescent="0.25">
      <c r="C127825" s="62"/>
    </row>
    <row r="127913" spans="3:3" x14ac:dyDescent="0.25">
      <c r="C127913" s="62"/>
    </row>
    <row r="127914" spans="3:3" x14ac:dyDescent="0.25">
      <c r="C127914" s="62"/>
    </row>
    <row r="128002" spans="3:3" x14ac:dyDescent="0.25">
      <c r="C128002" s="62"/>
    </row>
    <row r="128003" spans="3:3" x14ac:dyDescent="0.25">
      <c r="C128003" s="62"/>
    </row>
    <row r="128091" spans="3:3" x14ac:dyDescent="0.25">
      <c r="C128091" s="62"/>
    </row>
    <row r="128092" spans="3:3" x14ac:dyDescent="0.25">
      <c r="C128092" s="62"/>
    </row>
    <row r="128180" spans="3:3" x14ac:dyDescent="0.25">
      <c r="C128180" s="62"/>
    </row>
    <row r="128181" spans="3:3" x14ac:dyDescent="0.25">
      <c r="C128181" s="62"/>
    </row>
    <row r="128269" spans="3:3" x14ac:dyDescent="0.25">
      <c r="C128269" s="62"/>
    </row>
    <row r="128270" spans="3:3" x14ac:dyDescent="0.25">
      <c r="C128270" s="62"/>
    </row>
    <row r="128358" spans="3:3" x14ac:dyDescent="0.25">
      <c r="C128358" s="62"/>
    </row>
    <row r="128359" spans="3:3" x14ac:dyDescent="0.25">
      <c r="C128359" s="62"/>
    </row>
    <row r="128447" spans="3:3" x14ac:dyDescent="0.25">
      <c r="C128447" s="62"/>
    </row>
    <row r="128448" spans="3:3" x14ac:dyDescent="0.25">
      <c r="C128448" s="62"/>
    </row>
    <row r="128536" spans="3:3" x14ac:dyDescent="0.25">
      <c r="C128536" s="62"/>
    </row>
    <row r="128537" spans="3:3" x14ac:dyDescent="0.25">
      <c r="C128537" s="62"/>
    </row>
    <row r="128625" spans="3:3" x14ac:dyDescent="0.25">
      <c r="C128625" s="62"/>
    </row>
    <row r="128626" spans="3:3" x14ac:dyDescent="0.25">
      <c r="C128626" s="62"/>
    </row>
    <row r="128714" spans="3:3" x14ac:dyDescent="0.25">
      <c r="C128714" s="62"/>
    </row>
    <row r="128715" spans="3:3" x14ac:dyDescent="0.25">
      <c r="C128715" s="62"/>
    </row>
    <row r="128803" spans="3:3" x14ac:dyDescent="0.25">
      <c r="C128803" s="62"/>
    </row>
    <row r="128804" spans="3:3" x14ac:dyDescent="0.25">
      <c r="C128804" s="62"/>
    </row>
    <row r="128892" spans="3:3" x14ac:dyDescent="0.25">
      <c r="C128892" s="62"/>
    </row>
    <row r="128893" spans="3:3" x14ac:dyDescent="0.25">
      <c r="C128893" s="62"/>
    </row>
    <row r="128981" spans="3:3" x14ac:dyDescent="0.25">
      <c r="C128981" s="62"/>
    </row>
    <row r="128982" spans="3:3" x14ac:dyDescent="0.25">
      <c r="C128982" s="62"/>
    </row>
    <row r="129070" spans="3:3" x14ac:dyDescent="0.25">
      <c r="C129070" s="62"/>
    </row>
    <row r="129071" spans="3:3" x14ac:dyDescent="0.25">
      <c r="C129071" s="62"/>
    </row>
    <row r="129159" spans="3:3" x14ac:dyDescent="0.25">
      <c r="C129159" s="62"/>
    </row>
    <row r="129160" spans="3:3" x14ac:dyDescent="0.25">
      <c r="C129160" s="62"/>
    </row>
    <row r="129248" spans="3:3" x14ac:dyDescent="0.25">
      <c r="C129248" s="62"/>
    </row>
    <row r="129249" spans="3:3" x14ac:dyDescent="0.25">
      <c r="C129249" s="62"/>
    </row>
    <row r="129337" spans="3:3" x14ac:dyDescent="0.25">
      <c r="C129337" s="62"/>
    </row>
    <row r="129338" spans="3:3" x14ac:dyDescent="0.25">
      <c r="C129338" s="62"/>
    </row>
    <row r="129426" spans="3:3" x14ac:dyDescent="0.25">
      <c r="C129426" s="62"/>
    </row>
    <row r="129427" spans="3:3" x14ac:dyDescent="0.25">
      <c r="C129427" s="62"/>
    </row>
    <row r="129515" spans="3:3" x14ac:dyDescent="0.25">
      <c r="C129515" s="62"/>
    </row>
    <row r="129516" spans="3:3" x14ac:dyDescent="0.25">
      <c r="C129516" s="62"/>
    </row>
    <row r="129604" spans="3:3" x14ac:dyDescent="0.25">
      <c r="C129604" s="62"/>
    </row>
    <row r="129605" spans="3:3" x14ac:dyDescent="0.25">
      <c r="C129605" s="62"/>
    </row>
    <row r="129693" spans="3:3" x14ac:dyDescent="0.25">
      <c r="C129693" s="62"/>
    </row>
    <row r="129694" spans="3:3" x14ac:dyDescent="0.25">
      <c r="C129694" s="62"/>
    </row>
    <row r="129782" spans="3:3" x14ac:dyDescent="0.25">
      <c r="C129782" s="62"/>
    </row>
    <row r="129783" spans="3:3" x14ac:dyDescent="0.25">
      <c r="C129783" s="62"/>
    </row>
    <row r="129871" spans="3:3" x14ac:dyDescent="0.25">
      <c r="C129871" s="62"/>
    </row>
    <row r="129872" spans="3:3" x14ac:dyDescent="0.25">
      <c r="C129872" s="62"/>
    </row>
    <row r="129960" spans="3:3" x14ac:dyDescent="0.25">
      <c r="C129960" s="62"/>
    </row>
    <row r="129961" spans="3:3" x14ac:dyDescent="0.25">
      <c r="C129961" s="62"/>
    </row>
    <row r="130049" spans="3:3" x14ac:dyDescent="0.25">
      <c r="C130049" s="62"/>
    </row>
    <row r="130050" spans="3:3" x14ac:dyDescent="0.25">
      <c r="C130050" s="62"/>
    </row>
    <row r="130138" spans="3:3" x14ac:dyDescent="0.25">
      <c r="C130138" s="62"/>
    </row>
    <row r="130139" spans="3:3" x14ac:dyDescent="0.25">
      <c r="C130139" s="62"/>
    </row>
    <row r="130227" spans="3:3" x14ac:dyDescent="0.25">
      <c r="C130227" s="62"/>
    </row>
    <row r="130228" spans="3:3" x14ac:dyDescent="0.25">
      <c r="C130228" s="62"/>
    </row>
    <row r="130316" spans="3:3" x14ac:dyDescent="0.25">
      <c r="C130316" s="62"/>
    </row>
    <row r="130317" spans="3:3" x14ac:dyDescent="0.25">
      <c r="C130317" s="62"/>
    </row>
    <row r="130405" spans="3:3" x14ac:dyDescent="0.25">
      <c r="C130405" s="62"/>
    </row>
    <row r="130406" spans="3:3" x14ac:dyDescent="0.25">
      <c r="C130406" s="62"/>
    </row>
    <row r="130494" spans="3:3" x14ac:dyDescent="0.25">
      <c r="C130494" s="62"/>
    </row>
    <row r="130495" spans="3:3" x14ac:dyDescent="0.25">
      <c r="C130495" s="62"/>
    </row>
    <row r="130583" spans="3:3" x14ac:dyDescent="0.25">
      <c r="C130583" s="62"/>
    </row>
    <row r="130584" spans="3:3" x14ac:dyDescent="0.25">
      <c r="C130584" s="62"/>
    </row>
    <row r="130672" spans="3:3" x14ac:dyDescent="0.25">
      <c r="C130672" s="62"/>
    </row>
    <row r="130673" spans="3:3" x14ac:dyDescent="0.25">
      <c r="C130673" s="62"/>
    </row>
    <row r="130761" spans="3:3" x14ac:dyDescent="0.25">
      <c r="C130761" s="62"/>
    </row>
    <row r="130762" spans="3:3" x14ac:dyDescent="0.25">
      <c r="C130762" s="62"/>
    </row>
    <row r="130850" spans="3:3" x14ac:dyDescent="0.25">
      <c r="C130850" s="62"/>
    </row>
    <row r="130851" spans="3:3" x14ac:dyDescent="0.25">
      <c r="C130851" s="62"/>
    </row>
    <row r="130939" spans="3:3" x14ac:dyDescent="0.25">
      <c r="C130939" s="62"/>
    </row>
    <row r="130940" spans="3:3" x14ac:dyDescent="0.25">
      <c r="C130940" s="62"/>
    </row>
    <row r="131028" spans="3:3" x14ac:dyDescent="0.25">
      <c r="C131028" s="62"/>
    </row>
    <row r="131029" spans="3:3" x14ac:dyDescent="0.25">
      <c r="C131029" s="62"/>
    </row>
    <row r="131117" spans="3:3" x14ac:dyDescent="0.25">
      <c r="C131117" s="62"/>
    </row>
    <row r="131118" spans="3:3" x14ac:dyDescent="0.25">
      <c r="C131118" s="62"/>
    </row>
    <row r="131206" spans="3:3" x14ac:dyDescent="0.25">
      <c r="C131206" s="62"/>
    </row>
    <row r="131207" spans="3:3" x14ac:dyDescent="0.25">
      <c r="C131207" s="62"/>
    </row>
    <row r="131295" spans="3:3" x14ac:dyDescent="0.25">
      <c r="C131295" s="62"/>
    </row>
    <row r="131296" spans="3:3" x14ac:dyDescent="0.25">
      <c r="C131296" s="62"/>
    </row>
    <row r="131384" spans="3:3" x14ac:dyDescent="0.25">
      <c r="C131384" s="62"/>
    </row>
    <row r="131385" spans="3:3" x14ac:dyDescent="0.25">
      <c r="C131385" s="62"/>
    </row>
    <row r="131473" spans="3:3" x14ac:dyDescent="0.25">
      <c r="C131473" s="62"/>
    </row>
    <row r="131474" spans="3:3" x14ac:dyDescent="0.25">
      <c r="C131474" s="62"/>
    </row>
    <row r="131562" spans="3:3" x14ac:dyDescent="0.25">
      <c r="C131562" s="62"/>
    </row>
    <row r="131563" spans="3:3" x14ac:dyDescent="0.25">
      <c r="C131563" s="62"/>
    </row>
    <row r="131651" spans="3:3" x14ac:dyDescent="0.25">
      <c r="C131651" s="62"/>
    </row>
    <row r="131652" spans="3:3" x14ac:dyDescent="0.25">
      <c r="C131652" s="62"/>
    </row>
    <row r="131740" spans="3:3" x14ac:dyDescent="0.25">
      <c r="C131740" s="62"/>
    </row>
    <row r="131741" spans="3:3" x14ac:dyDescent="0.25">
      <c r="C131741" s="62"/>
    </row>
    <row r="131829" spans="3:3" x14ac:dyDescent="0.25">
      <c r="C131829" s="62"/>
    </row>
    <row r="131830" spans="3:3" x14ac:dyDescent="0.25">
      <c r="C131830" s="62"/>
    </row>
    <row r="131918" spans="3:3" x14ac:dyDescent="0.25">
      <c r="C131918" s="62"/>
    </row>
    <row r="131919" spans="3:3" x14ac:dyDescent="0.25">
      <c r="C131919" s="62"/>
    </row>
    <row r="132007" spans="3:3" x14ac:dyDescent="0.25">
      <c r="C132007" s="62"/>
    </row>
    <row r="132008" spans="3:3" x14ac:dyDescent="0.25">
      <c r="C132008" s="62"/>
    </row>
    <row r="132096" spans="3:3" x14ac:dyDescent="0.25">
      <c r="C132096" s="62"/>
    </row>
    <row r="132097" spans="3:3" x14ac:dyDescent="0.25">
      <c r="C132097" s="62"/>
    </row>
    <row r="132185" spans="3:3" x14ac:dyDescent="0.25">
      <c r="C132185" s="62"/>
    </row>
    <row r="132186" spans="3:3" x14ac:dyDescent="0.25">
      <c r="C132186" s="62"/>
    </row>
    <row r="132274" spans="3:3" x14ac:dyDescent="0.25">
      <c r="C132274" s="62"/>
    </row>
    <row r="132275" spans="3:3" x14ac:dyDescent="0.25">
      <c r="C132275" s="62"/>
    </row>
    <row r="132363" spans="3:3" x14ac:dyDescent="0.25">
      <c r="C132363" s="62"/>
    </row>
    <row r="132364" spans="3:3" x14ac:dyDescent="0.25">
      <c r="C132364" s="62"/>
    </row>
    <row r="132452" spans="3:3" x14ac:dyDescent="0.25">
      <c r="C132452" s="62"/>
    </row>
    <row r="132453" spans="3:3" x14ac:dyDescent="0.25">
      <c r="C132453" s="62"/>
    </row>
    <row r="132541" spans="3:3" x14ac:dyDescent="0.25">
      <c r="C132541" s="62"/>
    </row>
    <row r="132542" spans="3:3" x14ac:dyDescent="0.25">
      <c r="C132542" s="62"/>
    </row>
    <row r="132630" spans="3:3" x14ac:dyDescent="0.25">
      <c r="C132630" s="62"/>
    </row>
    <row r="132631" spans="3:3" x14ac:dyDescent="0.25">
      <c r="C132631" s="62"/>
    </row>
    <row r="132719" spans="3:3" x14ac:dyDescent="0.25">
      <c r="C132719" s="62"/>
    </row>
    <row r="132720" spans="3:3" x14ac:dyDescent="0.25">
      <c r="C132720" s="62"/>
    </row>
    <row r="132808" spans="3:3" x14ac:dyDescent="0.25">
      <c r="C132808" s="62"/>
    </row>
    <row r="132809" spans="3:3" x14ac:dyDescent="0.25">
      <c r="C132809" s="62"/>
    </row>
    <row r="132897" spans="3:3" x14ac:dyDescent="0.25">
      <c r="C132897" s="62"/>
    </row>
    <row r="132898" spans="3:3" x14ac:dyDescent="0.25">
      <c r="C132898" s="62"/>
    </row>
    <row r="132986" spans="3:3" x14ac:dyDescent="0.25">
      <c r="C132986" s="62"/>
    </row>
    <row r="132987" spans="3:3" x14ac:dyDescent="0.25">
      <c r="C132987" s="62"/>
    </row>
    <row r="133075" spans="3:3" x14ac:dyDescent="0.25">
      <c r="C133075" s="62"/>
    </row>
    <row r="133076" spans="3:3" x14ac:dyDescent="0.25">
      <c r="C133076" s="62"/>
    </row>
    <row r="133164" spans="3:3" x14ac:dyDescent="0.25">
      <c r="C133164" s="62"/>
    </row>
    <row r="133165" spans="3:3" x14ac:dyDescent="0.25">
      <c r="C133165" s="62"/>
    </row>
    <row r="133253" spans="3:3" x14ac:dyDescent="0.25">
      <c r="C133253" s="62"/>
    </row>
    <row r="133254" spans="3:3" x14ac:dyDescent="0.25">
      <c r="C133254" s="62"/>
    </row>
    <row r="133342" spans="3:3" x14ac:dyDescent="0.25">
      <c r="C133342" s="62"/>
    </row>
    <row r="133343" spans="3:3" x14ac:dyDescent="0.25">
      <c r="C133343" s="62"/>
    </row>
    <row r="133431" spans="3:3" x14ac:dyDescent="0.25">
      <c r="C133431" s="62"/>
    </row>
    <row r="133432" spans="3:3" x14ac:dyDescent="0.25">
      <c r="C133432" s="62"/>
    </row>
    <row r="133520" spans="3:3" x14ac:dyDescent="0.25">
      <c r="C133520" s="62"/>
    </row>
    <row r="133521" spans="3:3" x14ac:dyDescent="0.25">
      <c r="C133521" s="62"/>
    </row>
    <row r="133609" spans="3:3" x14ac:dyDescent="0.25">
      <c r="C133609" s="62"/>
    </row>
    <row r="133610" spans="3:3" x14ac:dyDescent="0.25">
      <c r="C133610" s="62"/>
    </row>
    <row r="133698" spans="3:3" x14ac:dyDescent="0.25">
      <c r="C133698" s="62"/>
    </row>
    <row r="133699" spans="3:3" x14ac:dyDescent="0.25">
      <c r="C133699" s="62"/>
    </row>
    <row r="133787" spans="3:3" x14ac:dyDescent="0.25">
      <c r="C133787" s="62"/>
    </row>
    <row r="133788" spans="3:3" x14ac:dyDescent="0.25">
      <c r="C133788" s="62"/>
    </row>
    <row r="133876" spans="3:3" x14ac:dyDescent="0.25">
      <c r="C133876" s="62"/>
    </row>
    <row r="133877" spans="3:3" x14ac:dyDescent="0.25">
      <c r="C133877" s="62"/>
    </row>
    <row r="133965" spans="3:3" x14ac:dyDescent="0.25">
      <c r="C133965" s="62"/>
    </row>
    <row r="133966" spans="3:3" x14ac:dyDescent="0.25">
      <c r="C133966" s="62"/>
    </row>
    <row r="134054" spans="3:3" x14ac:dyDescent="0.25">
      <c r="C134054" s="62"/>
    </row>
    <row r="134055" spans="3:3" x14ac:dyDescent="0.25">
      <c r="C134055" s="62"/>
    </row>
    <row r="134143" spans="3:3" x14ac:dyDescent="0.25">
      <c r="C134143" s="62"/>
    </row>
    <row r="134144" spans="3:3" x14ac:dyDescent="0.25">
      <c r="C134144" s="62"/>
    </row>
    <row r="134232" spans="3:3" x14ac:dyDescent="0.25">
      <c r="C134232" s="62"/>
    </row>
    <row r="134233" spans="3:3" x14ac:dyDescent="0.25">
      <c r="C134233" s="62"/>
    </row>
    <row r="134321" spans="3:3" x14ac:dyDescent="0.25">
      <c r="C134321" s="62"/>
    </row>
    <row r="134322" spans="3:3" x14ac:dyDescent="0.25">
      <c r="C134322" s="62"/>
    </row>
    <row r="134410" spans="3:3" x14ac:dyDescent="0.25">
      <c r="C134410" s="62"/>
    </row>
    <row r="134411" spans="3:3" x14ac:dyDescent="0.25">
      <c r="C134411" s="62"/>
    </row>
    <row r="134499" spans="3:3" x14ac:dyDescent="0.25">
      <c r="C134499" s="62"/>
    </row>
    <row r="134500" spans="3:3" x14ac:dyDescent="0.25">
      <c r="C134500" s="62"/>
    </row>
    <row r="134588" spans="3:3" x14ac:dyDescent="0.25">
      <c r="C134588" s="62"/>
    </row>
    <row r="134589" spans="3:3" x14ac:dyDescent="0.25">
      <c r="C134589" s="62"/>
    </row>
    <row r="134677" spans="3:3" x14ac:dyDescent="0.25">
      <c r="C134677" s="62"/>
    </row>
    <row r="134678" spans="3:3" x14ac:dyDescent="0.25">
      <c r="C134678" s="62"/>
    </row>
    <row r="134766" spans="3:3" x14ac:dyDescent="0.25">
      <c r="C134766" s="62"/>
    </row>
    <row r="134767" spans="3:3" x14ac:dyDescent="0.25">
      <c r="C134767" s="62"/>
    </row>
    <row r="134855" spans="3:3" x14ac:dyDescent="0.25">
      <c r="C134855" s="62"/>
    </row>
    <row r="134856" spans="3:3" x14ac:dyDescent="0.25">
      <c r="C134856" s="62"/>
    </row>
    <row r="134944" spans="3:3" x14ac:dyDescent="0.25">
      <c r="C134944" s="62"/>
    </row>
    <row r="134945" spans="3:3" x14ac:dyDescent="0.25">
      <c r="C134945" s="62"/>
    </row>
    <row r="135033" spans="3:3" x14ac:dyDescent="0.25">
      <c r="C135033" s="62"/>
    </row>
    <row r="135034" spans="3:3" x14ac:dyDescent="0.25">
      <c r="C135034" s="62"/>
    </row>
    <row r="135122" spans="3:3" x14ac:dyDescent="0.25">
      <c r="C135122" s="62"/>
    </row>
    <row r="135123" spans="3:3" x14ac:dyDescent="0.25">
      <c r="C135123" s="62"/>
    </row>
    <row r="135211" spans="3:3" x14ac:dyDescent="0.25">
      <c r="C135211" s="62"/>
    </row>
    <row r="135212" spans="3:3" x14ac:dyDescent="0.25">
      <c r="C135212" s="62"/>
    </row>
    <row r="135300" spans="3:3" x14ac:dyDescent="0.25">
      <c r="C135300" s="62"/>
    </row>
    <row r="135301" spans="3:3" x14ac:dyDescent="0.25">
      <c r="C135301" s="62"/>
    </row>
    <row r="135389" spans="3:3" x14ac:dyDescent="0.25">
      <c r="C135389" s="62"/>
    </row>
    <row r="135390" spans="3:3" x14ac:dyDescent="0.25">
      <c r="C135390" s="62"/>
    </row>
    <row r="135478" spans="3:3" x14ac:dyDescent="0.25">
      <c r="C135478" s="62"/>
    </row>
    <row r="135479" spans="3:3" x14ac:dyDescent="0.25">
      <c r="C135479" s="62"/>
    </row>
    <row r="135567" spans="3:3" x14ac:dyDescent="0.25">
      <c r="C135567" s="62"/>
    </row>
    <row r="135568" spans="3:3" x14ac:dyDescent="0.25">
      <c r="C135568" s="62"/>
    </row>
    <row r="135656" spans="3:3" x14ac:dyDescent="0.25">
      <c r="C135656" s="62"/>
    </row>
    <row r="135657" spans="3:3" x14ac:dyDescent="0.25">
      <c r="C135657" s="62"/>
    </row>
    <row r="135745" spans="3:3" x14ac:dyDescent="0.25">
      <c r="C135745" s="62"/>
    </row>
    <row r="135746" spans="3:3" x14ac:dyDescent="0.25">
      <c r="C135746" s="62"/>
    </row>
    <row r="135834" spans="3:3" x14ac:dyDescent="0.25">
      <c r="C135834" s="62"/>
    </row>
    <row r="135835" spans="3:3" x14ac:dyDescent="0.25">
      <c r="C135835" s="62"/>
    </row>
    <row r="135923" spans="3:3" x14ac:dyDescent="0.25">
      <c r="C135923" s="62"/>
    </row>
    <row r="135924" spans="3:3" x14ac:dyDescent="0.25">
      <c r="C135924" s="62"/>
    </row>
    <row r="136012" spans="3:3" x14ac:dyDescent="0.25">
      <c r="C136012" s="62"/>
    </row>
    <row r="136013" spans="3:3" x14ac:dyDescent="0.25">
      <c r="C136013" s="62"/>
    </row>
    <row r="136101" spans="3:3" x14ac:dyDescent="0.25">
      <c r="C136101" s="62"/>
    </row>
    <row r="136102" spans="3:3" x14ac:dyDescent="0.25">
      <c r="C136102" s="62"/>
    </row>
    <row r="136190" spans="3:3" x14ac:dyDescent="0.25">
      <c r="C136190" s="62"/>
    </row>
    <row r="136191" spans="3:3" x14ac:dyDescent="0.25">
      <c r="C136191" s="62"/>
    </row>
    <row r="136279" spans="3:3" x14ac:dyDescent="0.25">
      <c r="C136279" s="62"/>
    </row>
    <row r="136280" spans="3:3" x14ac:dyDescent="0.25">
      <c r="C136280" s="62"/>
    </row>
    <row r="136368" spans="3:3" x14ac:dyDescent="0.25">
      <c r="C136368" s="62"/>
    </row>
    <row r="136369" spans="3:3" x14ac:dyDescent="0.25">
      <c r="C136369" s="62"/>
    </row>
    <row r="136457" spans="3:3" x14ac:dyDescent="0.25">
      <c r="C136457" s="62"/>
    </row>
    <row r="136458" spans="3:3" x14ac:dyDescent="0.25">
      <c r="C136458" s="62"/>
    </row>
    <row r="136546" spans="3:3" x14ac:dyDescent="0.25">
      <c r="C136546" s="62"/>
    </row>
    <row r="136547" spans="3:3" x14ac:dyDescent="0.25">
      <c r="C136547" s="62"/>
    </row>
    <row r="136635" spans="3:3" x14ac:dyDescent="0.25">
      <c r="C136635" s="62"/>
    </row>
    <row r="136636" spans="3:3" x14ac:dyDescent="0.25">
      <c r="C136636" s="62"/>
    </row>
    <row r="136724" spans="3:3" x14ac:dyDescent="0.25">
      <c r="C136724" s="62"/>
    </row>
    <row r="136725" spans="3:3" x14ac:dyDescent="0.25">
      <c r="C136725" s="62"/>
    </row>
    <row r="136813" spans="3:3" x14ac:dyDescent="0.25">
      <c r="C136813" s="62"/>
    </row>
    <row r="136814" spans="3:3" x14ac:dyDescent="0.25">
      <c r="C136814" s="62"/>
    </row>
    <row r="136902" spans="3:3" x14ac:dyDescent="0.25">
      <c r="C136902" s="62"/>
    </row>
    <row r="136903" spans="3:3" x14ac:dyDescent="0.25">
      <c r="C136903" s="62"/>
    </row>
    <row r="136991" spans="3:3" x14ac:dyDescent="0.25">
      <c r="C136991" s="62"/>
    </row>
    <row r="136992" spans="3:3" x14ac:dyDescent="0.25">
      <c r="C136992" s="62"/>
    </row>
    <row r="137080" spans="3:3" x14ac:dyDescent="0.25">
      <c r="C137080" s="62"/>
    </row>
    <row r="137081" spans="3:3" x14ac:dyDescent="0.25">
      <c r="C137081" s="62"/>
    </row>
    <row r="137169" spans="3:3" x14ac:dyDescent="0.25">
      <c r="C137169" s="62"/>
    </row>
    <row r="137170" spans="3:3" x14ac:dyDescent="0.25">
      <c r="C137170" s="62"/>
    </row>
    <row r="137258" spans="3:3" x14ac:dyDescent="0.25">
      <c r="C137258" s="62"/>
    </row>
    <row r="137259" spans="3:3" x14ac:dyDescent="0.25">
      <c r="C137259" s="62"/>
    </row>
    <row r="137347" spans="3:3" x14ac:dyDescent="0.25">
      <c r="C137347" s="62"/>
    </row>
    <row r="137348" spans="3:3" x14ac:dyDescent="0.25">
      <c r="C137348" s="62"/>
    </row>
    <row r="137436" spans="3:3" x14ac:dyDescent="0.25">
      <c r="C137436" s="62"/>
    </row>
    <row r="137437" spans="3:3" x14ac:dyDescent="0.25">
      <c r="C137437" s="62"/>
    </row>
    <row r="137525" spans="3:3" x14ac:dyDescent="0.25">
      <c r="C137525" s="62"/>
    </row>
    <row r="137526" spans="3:3" x14ac:dyDescent="0.25">
      <c r="C137526" s="62"/>
    </row>
    <row r="137614" spans="3:3" x14ac:dyDescent="0.25">
      <c r="C137614" s="62"/>
    </row>
    <row r="137615" spans="3:3" x14ac:dyDescent="0.25">
      <c r="C137615" s="62"/>
    </row>
    <row r="137703" spans="3:3" x14ac:dyDescent="0.25">
      <c r="C137703" s="62"/>
    </row>
    <row r="137704" spans="3:3" x14ac:dyDescent="0.25">
      <c r="C137704" s="62"/>
    </row>
    <row r="137792" spans="3:3" x14ac:dyDescent="0.25">
      <c r="C137792" s="62"/>
    </row>
    <row r="137793" spans="3:3" x14ac:dyDescent="0.25">
      <c r="C137793" s="62"/>
    </row>
    <row r="137881" spans="3:3" x14ac:dyDescent="0.25">
      <c r="C137881" s="62"/>
    </row>
    <row r="137882" spans="3:3" x14ac:dyDescent="0.25">
      <c r="C137882" s="62"/>
    </row>
    <row r="137970" spans="3:3" x14ac:dyDescent="0.25">
      <c r="C137970" s="62"/>
    </row>
    <row r="137971" spans="3:3" x14ac:dyDescent="0.25">
      <c r="C137971" s="62"/>
    </row>
    <row r="138059" spans="3:3" x14ac:dyDescent="0.25">
      <c r="C138059" s="62"/>
    </row>
    <row r="138060" spans="3:3" x14ac:dyDescent="0.25">
      <c r="C138060" s="62"/>
    </row>
    <row r="138148" spans="3:3" x14ac:dyDescent="0.25">
      <c r="C138148" s="62"/>
    </row>
    <row r="138149" spans="3:3" x14ac:dyDescent="0.25">
      <c r="C138149" s="62"/>
    </row>
    <row r="138237" spans="3:3" x14ac:dyDescent="0.25">
      <c r="C138237" s="62"/>
    </row>
    <row r="138238" spans="3:3" x14ac:dyDescent="0.25">
      <c r="C138238" s="62"/>
    </row>
    <row r="138326" spans="3:3" x14ac:dyDescent="0.25">
      <c r="C138326" s="62"/>
    </row>
    <row r="138327" spans="3:3" x14ac:dyDescent="0.25">
      <c r="C138327" s="62"/>
    </row>
    <row r="138415" spans="3:3" x14ac:dyDescent="0.25">
      <c r="C138415" s="62"/>
    </row>
    <row r="138416" spans="3:3" x14ac:dyDescent="0.25">
      <c r="C138416" s="62"/>
    </row>
    <row r="138504" spans="3:3" x14ac:dyDescent="0.25">
      <c r="C138504" s="62"/>
    </row>
    <row r="138505" spans="3:3" x14ac:dyDescent="0.25">
      <c r="C138505" s="62"/>
    </row>
    <row r="138593" spans="3:3" x14ac:dyDescent="0.25">
      <c r="C138593" s="62"/>
    </row>
    <row r="138594" spans="3:3" x14ac:dyDescent="0.25">
      <c r="C138594" s="62"/>
    </row>
    <row r="138682" spans="3:3" x14ac:dyDescent="0.25">
      <c r="C138682" s="62"/>
    </row>
    <row r="138683" spans="3:3" x14ac:dyDescent="0.25">
      <c r="C138683" s="62"/>
    </row>
    <row r="138771" spans="3:3" x14ac:dyDescent="0.25">
      <c r="C138771" s="62"/>
    </row>
    <row r="138772" spans="3:3" x14ac:dyDescent="0.25">
      <c r="C138772" s="62"/>
    </row>
    <row r="138860" spans="3:3" x14ac:dyDescent="0.25">
      <c r="C138860" s="62"/>
    </row>
    <row r="138861" spans="3:3" x14ac:dyDescent="0.25">
      <c r="C138861" s="62"/>
    </row>
    <row r="138949" spans="3:3" x14ac:dyDescent="0.25">
      <c r="C138949" s="62"/>
    </row>
    <row r="138950" spans="3:3" x14ac:dyDescent="0.25">
      <c r="C138950" s="62"/>
    </row>
    <row r="139038" spans="3:3" x14ac:dyDescent="0.25">
      <c r="C139038" s="62"/>
    </row>
    <row r="139039" spans="3:3" x14ac:dyDescent="0.25">
      <c r="C139039" s="62"/>
    </row>
    <row r="139127" spans="3:3" x14ac:dyDescent="0.25">
      <c r="C139127" s="62"/>
    </row>
    <row r="139128" spans="3:3" x14ac:dyDescent="0.25">
      <c r="C139128" s="62"/>
    </row>
    <row r="139216" spans="3:3" x14ac:dyDescent="0.25">
      <c r="C139216" s="62"/>
    </row>
    <row r="139217" spans="3:3" x14ac:dyDescent="0.25">
      <c r="C139217" s="62"/>
    </row>
    <row r="139305" spans="3:3" x14ac:dyDescent="0.25">
      <c r="C139305" s="62"/>
    </row>
    <row r="139306" spans="3:3" x14ac:dyDescent="0.25">
      <c r="C139306" s="62"/>
    </row>
    <row r="139394" spans="3:3" x14ac:dyDescent="0.25">
      <c r="C139394" s="62"/>
    </row>
    <row r="139395" spans="3:3" x14ac:dyDescent="0.25">
      <c r="C139395" s="62"/>
    </row>
    <row r="139483" spans="3:3" x14ac:dyDescent="0.25">
      <c r="C139483" s="62"/>
    </row>
    <row r="139484" spans="3:3" x14ac:dyDescent="0.25">
      <c r="C139484" s="62"/>
    </row>
    <row r="139572" spans="3:3" x14ac:dyDescent="0.25">
      <c r="C139572" s="62"/>
    </row>
    <row r="139573" spans="3:3" x14ac:dyDescent="0.25">
      <c r="C139573" s="62"/>
    </row>
    <row r="139661" spans="3:3" x14ac:dyDescent="0.25">
      <c r="C139661" s="62"/>
    </row>
    <row r="139662" spans="3:3" x14ac:dyDescent="0.25">
      <c r="C139662" s="62"/>
    </row>
    <row r="139750" spans="3:3" x14ac:dyDescent="0.25">
      <c r="C139750" s="62"/>
    </row>
    <row r="139751" spans="3:3" x14ac:dyDescent="0.25">
      <c r="C139751" s="62"/>
    </row>
    <row r="139839" spans="3:3" x14ac:dyDescent="0.25">
      <c r="C139839" s="62"/>
    </row>
    <row r="139840" spans="3:3" x14ac:dyDescent="0.25">
      <c r="C139840" s="62"/>
    </row>
    <row r="139928" spans="3:3" x14ac:dyDescent="0.25">
      <c r="C139928" s="62"/>
    </row>
    <row r="139929" spans="3:3" x14ac:dyDescent="0.25">
      <c r="C139929" s="62"/>
    </row>
    <row r="140017" spans="3:3" x14ac:dyDescent="0.25">
      <c r="C140017" s="62"/>
    </row>
    <row r="140018" spans="3:3" x14ac:dyDescent="0.25">
      <c r="C140018" s="62"/>
    </row>
    <row r="140106" spans="3:3" x14ac:dyDescent="0.25">
      <c r="C140106" s="62"/>
    </row>
    <row r="140107" spans="3:3" x14ac:dyDescent="0.25">
      <c r="C140107" s="62"/>
    </row>
    <row r="140195" spans="3:3" x14ac:dyDescent="0.25">
      <c r="C140195" s="62"/>
    </row>
    <row r="140196" spans="3:3" x14ac:dyDescent="0.25">
      <c r="C140196" s="62"/>
    </row>
    <row r="140284" spans="3:3" x14ac:dyDescent="0.25">
      <c r="C140284" s="62"/>
    </row>
    <row r="140285" spans="3:3" x14ac:dyDescent="0.25">
      <c r="C140285" s="62"/>
    </row>
    <row r="140373" spans="3:3" x14ac:dyDescent="0.25">
      <c r="C140373" s="62"/>
    </row>
    <row r="140374" spans="3:3" x14ac:dyDescent="0.25">
      <c r="C140374" s="62"/>
    </row>
    <row r="140462" spans="3:3" x14ac:dyDescent="0.25">
      <c r="C140462" s="62"/>
    </row>
    <row r="140463" spans="3:3" x14ac:dyDescent="0.25">
      <c r="C140463" s="62"/>
    </row>
    <row r="140551" spans="3:3" x14ac:dyDescent="0.25">
      <c r="C140551" s="62"/>
    </row>
    <row r="140552" spans="3:3" x14ac:dyDescent="0.25">
      <c r="C140552" s="62"/>
    </row>
    <row r="140640" spans="3:3" x14ac:dyDescent="0.25">
      <c r="C140640" s="62"/>
    </row>
    <row r="140641" spans="3:3" x14ac:dyDescent="0.25">
      <c r="C140641" s="62"/>
    </row>
    <row r="140729" spans="3:3" x14ac:dyDescent="0.25">
      <c r="C140729" s="62"/>
    </row>
    <row r="140730" spans="3:3" x14ac:dyDescent="0.25">
      <c r="C140730" s="62"/>
    </row>
    <row r="140818" spans="3:3" x14ac:dyDescent="0.25">
      <c r="C140818" s="62"/>
    </row>
    <row r="140819" spans="3:3" x14ac:dyDescent="0.25">
      <c r="C140819" s="62"/>
    </row>
    <row r="140907" spans="3:3" x14ac:dyDescent="0.25">
      <c r="C140907" s="62"/>
    </row>
    <row r="140908" spans="3:3" x14ac:dyDescent="0.25">
      <c r="C140908" s="62"/>
    </row>
    <row r="140996" spans="3:3" x14ac:dyDescent="0.25">
      <c r="C140996" s="62"/>
    </row>
    <row r="140997" spans="3:3" x14ac:dyDescent="0.25">
      <c r="C140997" s="62"/>
    </row>
    <row r="141085" spans="3:3" x14ac:dyDescent="0.25">
      <c r="C141085" s="62"/>
    </row>
    <row r="141086" spans="3:3" x14ac:dyDescent="0.25">
      <c r="C141086" s="62"/>
    </row>
    <row r="141174" spans="3:3" x14ac:dyDescent="0.25">
      <c r="C141174" s="62"/>
    </row>
    <row r="141175" spans="3:3" x14ac:dyDescent="0.25">
      <c r="C141175" s="62"/>
    </row>
    <row r="141263" spans="3:3" x14ac:dyDescent="0.25">
      <c r="C141263" s="62"/>
    </row>
    <row r="141264" spans="3:3" x14ac:dyDescent="0.25">
      <c r="C141264" s="62"/>
    </row>
    <row r="141352" spans="3:3" x14ac:dyDescent="0.25">
      <c r="C141352" s="62"/>
    </row>
    <row r="141353" spans="3:3" x14ac:dyDescent="0.25">
      <c r="C141353" s="62"/>
    </row>
    <row r="141441" spans="3:3" x14ac:dyDescent="0.25">
      <c r="C141441" s="62"/>
    </row>
    <row r="141442" spans="3:3" x14ac:dyDescent="0.25">
      <c r="C141442" s="62"/>
    </row>
    <row r="141530" spans="3:3" x14ac:dyDescent="0.25">
      <c r="C141530" s="62"/>
    </row>
    <row r="141531" spans="3:3" x14ac:dyDescent="0.25">
      <c r="C141531" s="62"/>
    </row>
    <row r="141619" spans="3:3" x14ac:dyDescent="0.25">
      <c r="C141619" s="62"/>
    </row>
    <row r="141620" spans="3:3" x14ac:dyDescent="0.25">
      <c r="C141620" s="62"/>
    </row>
    <row r="141708" spans="3:3" x14ac:dyDescent="0.25">
      <c r="C141708" s="62"/>
    </row>
    <row r="141709" spans="3:3" x14ac:dyDescent="0.25">
      <c r="C141709" s="62"/>
    </row>
    <row r="141797" spans="3:3" x14ac:dyDescent="0.25">
      <c r="C141797" s="62"/>
    </row>
    <row r="141798" spans="3:3" x14ac:dyDescent="0.25">
      <c r="C141798" s="62"/>
    </row>
    <row r="141886" spans="3:3" x14ac:dyDescent="0.25">
      <c r="C141886" s="62"/>
    </row>
    <row r="141887" spans="3:3" x14ac:dyDescent="0.25">
      <c r="C141887" s="62"/>
    </row>
    <row r="141975" spans="3:3" x14ac:dyDescent="0.25">
      <c r="C141975" s="62"/>
    </row>
    <row r="141976" spans="3:3" x14ac:dyDescent="0.25">
      <c r="C141976" s="62"/>
    </row>
    <row r="142064" spans="3:3" x14ac:dyDescent="0.25">
      <c r="C142064" s="62"/>
    </row>
    <row r="142065" spans="3:3" x14ac:dyDescent="0.25">
      <c r="C142065" s="62"/>
    </row>
    <row r="142153" spans="3:3" x14ac:dyDescent="0.25">
      <c r="C142153" s="62"/>
    </row>
    <row r="142154" spans="3:3" x14ac:dyDescent="0.25">
      <c r="C142154" s="62"/>
    </row>
    <row r="142242" spans="3:3" x14ac:dyDescent="0.25">
      <c r="C142242" s="62"/>
    </row>
    <row r="142243" spans="3:3" x14ac:dyDescent="0.25">
      <c r="C142243" s="62"/>
    </row>
    <row r="142331" spans="3:3" x14ac:dyDescent="0.25">
      <c r="C142331" s="62"/>
    </row>
    <row r="142332" spans="3:3" x14ac:dyDescent="0.25">
      <c r="C142332" s="62"/>
    </row>
    <row r="142420" spans="3:3" x14ac:dyDescent="0.25">
      <c r="C142420" s="62"/>
    </row>
    <row r="142421" spans="3:3" x14ac:dyDescent="0.25">
      <c r="C142421" s="62"/>
    </row>
    <row r="142509" spans="3:3" x14ac:dyDescent="0.25">
      <c r="C142509" s="62"/>
    </row>
    <row r="142510" spans="3:3" x14ac:dyDescent="0.25">
      <c r="C142510" s="62"/>
    </row>
    <row r="142598" spans="3:3" x14ac:dyDescent="0.25">
      <c r="C142598" s="62"/>
    </row>
    <row r="142599" spans="3:3" x14ac:dyDescent="0.25">
      <c r="C142599" s="62"/>
    </row>
    <row r="142687" spans="3:3" x14ac:dyDescent="0.25">
      <c r="C142687" s="62"/>
    </row>
    <row r="142688" spans="3:3" x14ac:dyDescent="0.25">
      <c r="C142688" s="62"/>
    </row>
    <row r="142776" spans="3:3" x14ac:dyDescent="0.25">
      <c r="C142776" s="62"/>
    </row>
    <row r="142777" spans="3:3" x14ac:dyDescent="0.25">
      <c r="C142777" s="62"/>
    </row>
    <row r="142865" spans="3:3" x14ac:dyDescent="0.25">
      <c r="C142865" s="62"/>
    </row>
    <row r="142866" spans="3:3" x14ac:dyDescent="0.25">
      <c r="C142866" s="62"/>
    </row>
    <row r="142954" spans="3:3" x14ac:dyDescent="0.25">
      <c r="C142954" s="62"/>
    </row>
    <row r="142955" spans="3:3" x14ac:dyDescent="0.25">
      <c r="C142955" s="62"/>
    </row>
    <row r="143043" spans="3:3" x14ac:dyDescent="0.25">
      <c r="C143043" s="62"/>
    </row>
    <row r="143044" spans="3:3" x14ac:dyDescent="0.25">
      <c r="C143044" s="62"/>
    </row>
    <row r="143132" spans="3:3" x14ac:dyDescent="0.25">
      <c r="C143132" s="62"/>
    </row>
    <row r="143133" spans="3:3" x14ac:dyDescent="0.25">
      <c r="C143133" s="62"/>
    </row>
    <row r="143221" spans="3:3" x14ac:dyDescent="0.25">
      <c r="C143221" s="62"/>
    </row>
    <row r="143222" spans="3:3" x14ac:dyDescent="0.25">
      <c r="C143222" s="62"/>
    </row>
    <row r="143310" spans="3:3" x14ac:dyDescent="0.25">
      <c r="C143310" s="62"/>
    </row>
    <row r="143311" spans="3:3" x14ac:dyDescent="0.25">
      <c r="C143311" s="62"/>
    </row>
    <row r="143399" spans="3:3" x14ac:dyDescent="0.25">
      <c r="C143399" s="62"/>
    </row>
    <row r="143400" spans="3:3" x14ac:dyDescent="0.25">
      <c r="C143400" s="62"/>
    </row>
    <row r="143488" spans="3:3" x14ac:dyDescent="0.25">
      <c r="C143488" s="62"/>
    </row>
    <row r="143489" spans="3:3" x14ac:dyDescent="0.25">
      <c r="C143489" s="62"/>
    </row>
    <row r="143577" spans="3:3" x14ac:dyDescent="0.25">
      <c r="C143577" s="62"/>
    </row>
    <row r="143578" spans="3:3" x14ac:dyDescent="0.25">
      <c r="C143578" s="62"/>
    </row>
    <row r="143666" spans="3:3" x14ac:dyDescent="0.25">
      <c r="C143666" s="62"/>
    </row>
    <row r="143667" spans="3:3" x14ac:dyDescent="0.25">
      <c r="C143667" s="62"/>
    </row>
    <row r="143755" spans="3:3" x14ac:dyDescent="0.25">
      <c r="C143755" s="62"/>
    </row>
    <row r="143756" spans="3:3" x14ac:dyDescent="0.25">
      <c r="C143756" s="62"/>
    </row>
    <row r="143844" spans="3:3" x14ac:dyDescent="0.25">
      <c r="C143844" s="62"/>
    </row>
    <row r="143845" spans="3:3" x14ac:dyDescent="0.25">
      <c r="C143845" s="62"/>
    </row>
    <row r="143933" spans="3:3" x14ac:dyDescent="0.25">
      <c r="C143933" s="62"/>
    </row>
    <row r="143934" spans="3:3" x14ac:dyDescent="0.25">
      <c r="C143934" s="62"/>
    </row>
    <row r="144022" spans="3:3" x14ac:dyDescent="0.25">
      <c r="C144022" s="62"/>
    </row>
    <row r="144023" spans="3:3" x14ac:dyDescent="0.25">
      <c r="C144023" s="62"/>
    </row>
    <row r="144111" spans="3:3" x14ac:dyDescent="0.25">
      <c r="C144111" s="62"/>
    </row>
    <row r="144112" spans="3:3" x14ac:dyDescent="0.25">
      <c r="C144112" s="62"/>
    </row>
    <row r="144200" spans="3:3" x14ac:dyDescent="0.25">
      <c r="C144200" s="62"/>
    </row>
    <row r="144201" spans="3:3" x14ac:dyDescent="0.25">
      <c r="C144201" s="62"/>
    </row>
    <row r="144289" spans="3:3" x14ac:dyDescent="0.25">
      <c r="C144289" s="62"/>
    </row>
    <row r="144290" spans="3:3" x14ac:dyDescent="0.25">
      <c r="C144290" s="62"/>
    </row>
    <row r="144378" spans="3:3" x14ac:dyDescent="0.25">
      <c r="C144378" s="62"/>
    </row>
    <row r="144379" spans="3:3" x14ac:dyDescent="0.25">
      <c r="C144379" s="62"/>
    </row>
    <row r="144467" spans="3:3" x14ac:dyDescent="0.25">
      <c r="C144467" s="62"/>
    </row>
    <row r="144468" spans="3:3" x14ac:dyDescent="0.25">
      <c r="C144468" s="62"/>
    </row>
    <row r="144556" spans="3:3" x14ac:dyDescent="0.25">
      <c r="C144556" s="62"/>
    </row>
    <row r="144557" spans="3:3" x14ac:dyDescent="0.25">
      <c r="C144557" s="62"/>
    </row>
    <row r="144645" spans="3:3" x14ac:dyDescent="0.25">
      <c r="C144645" s="62"/>
    </row>
    <row r="144646" spans="3:3" x14ac:dyDescent="0.25">
      <c r="C144646" s="62"/>
    </row>
    <row r="144734" spans="3:3" x14ac:dyDescent="0.25">
      <c r="C144734" s="62"/>
    </row>
    <row r="144735" spans="3:3" x14ac:dyDescent="0.25">
      <c r="C144735" s="62"/>
    </row>
    <row r="144823" spans="3:3" x14ac:dyDescent="0.25">
      <c r="C144823" s="62"/>
    </row>
    <row r="144824" spans="3:3" x14ac:dyDescent="0.25">
      <c r="C144824" s="62"/>
    </row>
    <row r="144912" spans="3:3" x14ac:dyDescent="0.25">
      <c r="C144912" s="62"/>
    </row>
    <row r="144913" spans="3:3" x14ac:dyDescent="0.25">
      <c r="C144913" s="62"/>
    </row>
    <row r="145001" spans="3:3" x14ac:dyDescent="0.25">
      <c r="C145001" s="62"/>
    </row>
    <row r="145002" spans="3:3" x14ac:dyDescent="0.25">
      <c r="C145002" s="62"/>
    </row>
    <row r="145090" spans="3:3" x14ac:dyDescent="0.25">
      <c r="C145090" s="62"/>
    </row>
    <row r="145091" spans="3:3" x14ac:dyDescent="0.25">
      <c r="C145091" s="62"/>
    </row>
    <row r="145179" spans="3:3" x14ac:dyDescent="0.25">
      <c r="C145179" s="62"/>
    </row>
    <row r="145180" spans="3:3" x14ac:dyDescent="0.25">
      <c r="C145180" s="62"/>
    </row>
    <row r="145268" spans="3:3" x14ac:dyDescent="0.25">
      <c r="C145268" s="62"/>
    </row>
    <row r="145269" spans="3:3" x14ac:dyDescent="0.25">
      <c r="C145269" s="62"/>
    </row>
    <row r="145357" spans="3:3" x14ac:dyDescent="0.25">
      <c r="C145357" s="62"/>
    </row>
    <row r="145358" spans="3:3" x14ac:dyDescent="0.25">
      <c r="C145358" s="62"/>
    </row>
    <row r="145446" spans="3:3" x14ac:dyDescent="0.25">
      <c r="C145446" s="62"/>
    </row>
    <row r="145447" spans="3:3" x14ac:dyDescent="0.25">
      <c r="C145447" s="62"/>
    </row>
    <row r="145535" spans="3:3" x14ac:dyDescent="0.25">
      <c r="C145535" s="62"/>
    </row>
    <row r="145536" spans="3:3" x14ac:dyDescent="0.25">
      <c r="C145536" s="62"/>
    </row>
    <row r="145624" spans="3:3" x14ac:dyDescent="0.25">
      <c r="C145624" s="62"/>
    </row>
    <row r="145625" spans="3:3" x14ac:dyDescent="0.25">
      <c r="C145625" s="62"/>
    </row>
    <row r="145713" spans="3:3" x14ac:dyDescent="0.25">
      <c r="C145713" s="62"/>
    </row>
    <row r="145714" spans="3:3" x14ac:dyDescent="0.25">
      <c r="C145714" s="62"/>
    </row>
    <row r="145802" spans="3:3" x14ac:dyDescent="0.25">
      <c r="C145802" s="62"/>
    </row>
    <row r="145803" spans="3:3" x14ac:dyDescent="0.25">
      <c r="C145803" s="62"/>
    </row>
    <row r="145891" spans="3:3" x14ac:dyDescent="0.25">
      <c r="C145891" s="62"/>
    </row>
    <row r="145892" spans="3:3" x14ac:dyDescent="0.25">
      <c r="C145892" s="62"/>
    </row>
    <row r="145980" spans="3:3" x14ac:dyDescent="0.25">
      <c r="C145980" s="62"/>
    </row>
    <row r="145981" spans="3:3" x14ac:dyDescent="0.25">
      <c r="C145981" s="62"/>
    </row>
    <row r="146069" spans="3:3" x14ac:dyDescent="0.25">
      <c r="C146069" s="62"/>
    </row>
    <row r="146070" spans="3:3" x14ac:dyDescent="0.25">
      <c r="C146070" s="62"/>
    </row>
    <row r="146158" spans="3:3" x14ac:dyDescent="0.25">
      <c r="C146158" s="62"/>
    </row>
    <row r="146159" spans="3:3" x14ac:dyDescent="0.25">
      <c r="C146159" s="62"/>
    </row>
    <row r="146247" spans="3:3" x14ac:dyDescent="0.25">
      <c r="C146247" s="62"/>
    </row>
    <row r="146248" spans="3:3" x14ac:dyDescent="0.25">
      <c r="C146248" s="62"/>
    </row>
    <row r="146336" spans="3:3" x14ac:dyDescent="0.25">
      <c r="C146336" s="62"/>
    </row>
    <row r="146337" spans="3:3" x14ac:dyDescent="0.25">
      <c r="C146337" s="62"/>
    </row>
    <row r="146425" spans="3:3" x14ac:dyDescent="0.25">
      <c r="C146425" s="62"/>
    </row>
    <row r="146426" spans="3:3" x14ac:dyDescent="0.25">
      <c r="C146426" s="62"/>
    </row>
    <row r="146514" spans="3:3" x14ac:dyDescent="0.25">
      <c r="C146514" s="62"/>
    </row>
    <row r="146515" spans="3:3" x14ac:dyDescent="0.25">
      <c r="C146515" s="62"/>
    </row>
    <row r="146603" spans="3:3" x14ac:dyDescent="0.25">
      <c r="C146603" s="62"/>
    </row>
    <row r="146604" spans="3:3" x14ac:dyDescent="0.25">
      <c r="C146604" s="62"/>
    </row>
    <row r="146692" spans="3:3" x14ac:dyDescent="0.25">
      <c r="C146692" s="62"/>
    </row>
    <row r="146693" spans="3:3" x14ac:dyDescent="0.25">
      <c r="C146693" s="62"/>
    </row>
    <row r="146781" spans="3:3" x14ac:dyDescent="0.25">
      <c r="C146781" s="62"/>
    </row>
    <row r="146782" spans="3:3" x14ac:dyDescent="0.25">
      <c r="C146782" s="62"/>
    </row>
    <row r="146870" spans="3:3" x14ac:dyDescent="0.25">
      <c r="C146870" s="62"/>
    </row>
    <row r="146871" spans="3:3" x14ac:dyDescent="0.25">
      <c r="C146871" s="62"/>
    </row>
    <row r="146959" spans="3:3" x14ac:dyDescent="0.25">
      <c r="C146959" s="62"/>
    </row>
    <row r="146960" spans="3:3" x14ac:dyDescent="0.25">
      <c r="C146960" s="62"/>
    </row>
    <row r="147048" spans="3:3" x14ac:dyDescent="0.25">
      <c r="C147048" s="62"/>
    </row>
    <row r="147049" spans="3:3" x14ac:dyDescent="0.25">
      <c r="C147049" s="62"/>
    </row>
    <row r="147137" spans="3:3" x14ac:dyDescent="0.25">
      <c r="C147137" s="62"/>
    </row>
    <row r="147138" spans="3:3" x14ac:dyDescent="0.25">
      <c r="C147138" s="62"/>
    </row>
    <row r="147226" spans="3:3" x14ac:dyDescent="0.25">
      <c r="C147226" s="62"/>
    </row>
    <row r="147227" spans="3:3" x14ac:dyDescent="0.25">
      <c r="C147227" s="62"/>
    </row>
    <row r="147315" spans="3:3" x14ac:dyDescent="0.25">
      <c r="C147315" s="62"/>
    </row>
    <row r="147316" spans="3:3" x14ac:dyDescent="0.25">
      <c r="C147316" s="62"/>
    </row>
    <row r="147404" spans="3:3" x14ac:dyDescent="0.25">
      <c r="C147404" s="62"/>
    </row>
    <row r="147405" spans="3:3" x14ac:dyDescent="0.25">
      <c r="C147405" s="62"/>
    </row>
    <row r="147493" spans="3:3" x14ac:dyDescent="0.25">
      <c r="C147493" s="62"/>
    </row>
    <row r="147494" spans="3:3" x14ac:dyDescent="0.25">
      <c r="C147494" s="62"/>
    </row>
    <row r="147582" spans="3:3" x14ac:dyDescent="0.25">
      <c r="C147582" s="62"/>
    </row>
    <row r="147583" spans="3:3" x14ac:dyDescent="0.25">
      <c r="C147583" s="62"/>
    </row>
    <row r="147671" spans="3:3" x14ac:dyDescent="0.25">
      <c r="C147671" s="62"/>
    </row>
    <row r="147672" spans="3:3" x14ac:dyDescent="0.25">
      <c r="C147672" s="62"/>
    </row>
    <row r="147760" spans="3:3" x14ac:dyDescent="0.25">
      <c r="C147760" s="62"/>
    </row>
    <row r="147761" spans="3:3" x14ac:dyDescent="0.25">
      <c r="C147761" s="62"/>
    </row>
    <row r="147849" spans="3:3" x14ac:dyDescent="0.25">
      <c r="C147849" s="62"/>
    </row>
    <row r="147850" spans="3:3" x14ac:dyDescent="0.25">
      <c r="C147850" s="62"/>
    </row>
    <row r="147938" spans="3:3" x14ac:dyDescent="0.25">
      <c r="C147938" s="62"/>
    </row>
    <row r="147939" spans="3:3" x14ac:dyDescent="0.25">
      <c r="C147939" s="62"/>
    </row>
    <row r="148027" spans="3:3" x14ac:dyDescent="0.25">
      <c r="C148027" s="62"/>
    </row>
    <row r="148028" spans="3:3" x14ac:dyDescent="0.25">
      <c r="C148028" s="62"/>
    </row>
    <row r="148116" spans="3:3" x14ac:dyDescent="0.25">
      <c r="C148116" s="62"/>
    </row>
    <row r="148117" spans="3:3" x14ac:dyDescent="0.25">
      <c r="C148117" s="62"/>
    </row>
    <row r="148205" spans="3:3" x14ac:dyDescent="0.25">
      <c r="C148205" s="62"/>
    </row>
    <row r="148206" spans="3:3" x14ac:dyDescent="0.25">
      <c r="C148206" s="62"/>
    </row>
    <row r="148294" spans="3:3" x14ac:dyDescent="0.25">
      <c r="C148294" s="62"/>
    </row>
    <row r="148295" spans="3:3" x14ac:dyDescent="0.25">
      <c r="C148295" s="62"/>
    </row>
    <row r="148383" spans="3:3" x14ac:dyDescent="0.25">
      <c r="C148383" s="62"/>
    </row>
    <row r="148384" spans="3:3" x14ac:dyDescent="0.25">
      <c r="C148384" s="62"/>
    </row>
    <row r="148472" spans="3:3" x14ac:dyDescent="0.25">
      <c r="C148472" s="62"/>
    </row>
    <row r="148473" spans="3:3" x14ac:dyDescent="0.25">
      <c r="C148473" s="62"/>
    </row>
    <row r="148561" spans="3:3" x14ac:dyDescent="0.25">
      <c r="C148561" s="62"/>
    </row>
    <row r="148562" spans="3:3" x14ac:dyDescent="0.25">
      <c r="C148562" s="62"/>
    </row>
    <row r="148650" spans="3:3" x14ac:dyDescent="0.25">
      <c r="C148650" s="62"/>
    </row>
    <row r="148651" spans="3:3" x14ac:dyDescent="0.25">
      <c r="C148651" s="62"/>
    </row>
    <row r="148739" spans="3:3" x14ac:dyDescent="0.25">
      <c r="C148739" s="62"/>
    </row>
    <row r="148740" spans="3:3" x14ac:dyDescent="0.25">
      <c r="C148740" s="62"/>
    </row>
    <row r="148828" spans="3:3" x14ac:dyDescent="0.25">
      <c r="C148828" s="62"/>
    </row>
    <row r="148829" spans="3:3" x14ac:dyDescent="0.25">
      <c r="C148829" s="62"/>
    </row>
    <row r="148917" spans="3:3" x14ac:dyDescent="0.25">
      <c r="C148917" s="62"/>
    </row>
    <row r="148918" spans="3:3" x14ac:dyDescent="0.25">
      <c r="C148918" s="62"/>
    </row>
    <row r="149006" spans="3:3" x14ac:dyDescent="0.25">
      <c r="C149006" s="62"/>
    </row>
    <row r="149007" spans="3:3" x14ac:dyDescent="0.25">
      <c r="C149007" s="62"/>
    </row>
    <row r="149095" spans="3:3" x14ac:dyDescent="0.25">
      <c r="C149095" s="62"/>
    </row>
    <row r="149096" spans="3:3" x14ac:dyDescent="0.25">
      <c r="C149096" s="62"/>
    </row>
    <row r="149184" spans="3:3" x14ac:dyDescent="0.25">
      <c r="C149184" s="62"/>
    </row>
    <row r="149185" spans="3:3" x14ac:dyDescent="0.25">
      <c r="C149185" s="62"/>
    </row>
    <row r="149273" spans="3:3" x14ac:dyDescent="0.25">
      <c r="C149273" s="62"/>
    </row>
    <row r="149274" spans="3:3" x14ac:dyDescent="0.25">
      <c r="C149274" s="62"/>
    </row>
    <row r="149362" spans="3:3" x14ac:dyDescent="0.25">
      <c r="C149362" s="62"/>
    </row>
    <row r="149363" spans="3:3" x14ac:dyDescent="0.25">
      <c r="C149363" s="62"/>
    </row>
    <row r="149451" spans="3:3" x14ac:dyDescent="0.25">
      <c r="C149451" s="62"/>
    </row>
    <row r="149452" spans="3:3" x14ac:dyDescent="0.25">
      <c r="C149452" s="62"/>
    </row>
    <row r="149540" spans="3:3" x14ac:dyDescent="0.25">
      <c r="C149540" s="62"/>
    </row>
    <row r="149541" spans="3:3" x14ac:dyDescent="0.25">
      <c r="C149541" s="62"/>
    </row>
    <row r="149629" spans="3:3" x14ac:dyDescent="0.25">
      <c r="C149629" s="62"/>
    </row>
    <row r="149630" spans="3:3" x14ac:dyDescent="0.25">
      <c r="C149630" s="62"/>
    </row>
    <row r="149718" spans="3:3" x14ac:dyDescent="0.25">
      <c r="C149718" s="62"/>
    </row>
    <row r="149719" spans="3:3" x14ac:dyDescent="0.25">
      <c r="C149719" s="62"/>
    </row>
    <row r="149807" spans="3:3" x14ac:dyDescent="0.25">
      <c r="C149807" s="62"/>
    </row>
    <row r="149808" spans="3:3" x14ac:dyDescent="0.25">
      <c r="C149808" s="62"/>
    </row>
    <row r="149896" spans="3:3" x14ac:dyDescent="0.25">
      <c r="C149896" s="62"/>
    </row>
    <row r="149897" spans="3:3" x14ac:dyDescent="0.25">
      <c r="C149897" s="62"/>
    </row>
    <row r="149985" spans="3:3" x14ac:dyDescent="0.25">
      <c r="C149985" s="62"/>
    </row>
    <row r="149986" spans="3:3" x14ac:dyDescent="0.25">
      <c r="C149986" s="62"/>
    </row>
    <row r="150074" spans="3:3" x14ac:dyDescent="0.25">
      <c r="C150074" s="62"/>
    </row>
    <row r="150075" spans="3:3" x14ac:dyDescent="0.25">
      <c r="C150075" s="62"/>
    </row>
    <row r="150163" spans="3:3" x14ac:dyDescent="0.25">
      <c r="C150163" s="62"/>
    </row>
    <row r="150164" spans="3:3" x14ac:dyDescent="0.25">
      <c r="C150164" s="62"/>
    </row>
    <row r="150252" spans="3:3" x14ac:dyDescent="0.25">
      <c r="C150252" s="62"/>
    </row>
    <row r="150253" spans="3:3" x14ac:dyDescent="0.25">
      <c r="C150253" s="62"/>
    </row>
    <row r="150341" spans="3:3" x14ac:dyDescent="0.25">
      <c r="C150341" s="62"/>
    </row>
    <row r="150342" spans="3:3" x14ac:dyDescent="0.25">
      <c r="C150342" s="62"/>
    </row>
    <row r="150430" spans="3:3" x14ac:dyDescent="0.25">
      <c r="C150430" s="62"/>
    </row>
    <row r="150431" spans="3:3" x14ac:dyDescent="0.25">
      <c r="C150431" s="62"/>
    </row>
    <row r="150519" spans="3:3" x14ac:dyDescent="0.25">
      <c r="C150519" s="62"/>
    </row>
    <row r="150520" spans="3:3" x14ac:dyDescent="0.25">
      <c r="C150520" s="62"/>
    </row>
    <row r="150608" spans="3:3" x14ac:dyDescent="0.25">
      <c r="C150608" s="62"/>
    </row>
    <row r="150609" spans="3:3" x14ac:dyDescent="0.25">
      <c r="C150609" s="62"/>
    </row>
    <row r="150697" spans="3:3" x14ac:dyDescent="0.25">
      <c r="C150697" s="62"/>
    </row>
    <row r="150698" spans="3:3" x14ac:dyDescent="0.25">
      <c r="C150698" s="62"/>
    </row>
    <row r="150786" spans="3:3" x14ac:dyDescent="0.25">
      <c r="C150786" s="62"/>
    </row>
    <row r="150787" spans="3:3" x14ac:dyDescent="0.25">
      <c r="C150787" s="62"/>
    </row>
    <row r="150875" spans="3:3" x14ac:dyDescent="0.25">
      <c r="C150875" s="62"/>
    </row>
    <row r="150876" spans="3:3" x14ac:dyDescent="0.25">
      <c r="C150876" s="62"/>
    </row>
    <row r="150964" spans="3:3" x14ac:dyDescent="0.25">
      <c r="C150964" s="62"/>
    </row>
    <row r="150965" spans="3:3" x14ac:dyDescent="0.25">
      <c r="C150965" s="62"/>
    </row>
    <row r="151053" spans="3:3" x14ac:dyDescent="0.25">
      <c r="C151053" s="62"/>
    </row>
    <row r="151054" spans="3:3" x14ac:dyDescent="0.25">
      <c r="C151054" s="62"/>
    </row>
    <row r="151142" spans="3:3" x14ac:dyDescent="0.25">
      <c r="C151142" s="62"/>
    </row>
    <row r="151143" spans="3:3" x14ac:dyDescent="0.25">
      <c r="C151143" s="62"/>
    </row>
    <row r="151231" spans="3:3" x14ac:dyDescent="0.25">
      <c r="C151231" s="62"/>
    </row>
    <row r="151232" spans="3:3" x14ac:dyDescent="0.25">
      <c r="C151232" s="62"/>
    </row>
    <row r="151320" spans="3:3" x14ac:dyDescent="0.25">
      <c r="C151320" s="62"/>
    </row>
    <row r="151321" spans="3:3" x14ac:dyDescent="0.25">
      <c r="C151321" s="62"/>
    </row>
    <row r="151409" spans="3:3" x14ac:dyDescent="0.25">
      <c r="C151409" s="62"/>
    </row>
    <row r="151410" spans="3:3" x14ac:dyDescent="0.25">
      <c r="C151410" s="62"/>
    </row>
    <row r="151498" spans="3:3" x14ac:dyDescent="0.25">
      <c r="C151498" s="62"/>
    </row>
    <row r="151499" spans="3:3" x14ac:dyDescent="0.25">
      <c r="C151499" s="62"/>
    </row>
    <row r="151587" spans="3:3" x14ac:dyDescent="0.25">
      <c r="C151587" s="62"/>
    </row>
    <row r="151588" spans="3:3" x14ac:dyDescent="0.25">
      <c r="C151588" s="62"/>
    </row>
    <row r="151676" spans="3:3" x14ac:dyDescent="0.25">
      <c r="C151676" s="62"/>
    </row>
    <row r="151677" spans="3:3" x14ac:dyDescent="0.25">
      <c r="C151677" s="62"/>
    </row>
    <row r="151765" spans="3:3" x14ac:dyDescent="0.25">
      <c r="C151765" s="62"/>
    </row>
    <row r="151766" spans="3:3" x14ac:dyDescent="0.25">
      <c r="C151766" s="62"/>
    </row>
    <row r="151854" spans="3:3" x14ac:dyDescent="0.25">
      <c r="C151854" s="62"/>
    </row>
    <row r="151855" spans="3:3" x14ac:dyDescent="0.25">
      <c r="C151855" s="62"/>
    </row>
    <row r="151943" spans="3:3" x14ac:dyDescent="0.25">
      <c r="C151943" s="62"/>
    </row>
    <row r="151944" spans="3:3" x14ac:dyDescent="0.25">
      <c r="C151944" s="62"/>
    </row>
    <row r="152032" spans="3:3" x14ac:dyDescent="0.25">
      <c r="C152032" s="62"/>
    </row>
    <row r="152033" spans="3:3" x14ac:dyDescent="0.25">
      <c r="C152033" s="62"/>
    </row>
    <row r="152121" spans="3:3" x14ac:dyDescent="0.25">
      <c r="C152121" s="62"/>
    </row>
    <row r="152122" spans="3:3" x14ac:dyDescent="0.25">
      <c r="C152122" s="62"/>
    </row>
    <row r="152210" spans="3:3" x14ac:dyDescent="0.25">
      <c r="C152210" s="62"/>
    </row>
    <row r="152211" spans="3:3" x14ac:dyDescent="0.25">
      <c r="C152211" s="62"/>
    </row>
    <row r="152299" spans="3:3" x14ac:dyDescent="0.25">
      <c r="C152299" s="62"/>
    </row>
    <row r="152300" spans="3:3" x14ac:dyDescent="0.25">
      <c r="C152300" s="62"/>
    </row>
    <row r="152388" spans="3:3" x14ac:dyDescent="0.25">
      <c r="C152388" s="62"/>
    </row>
    <row r="152389" spans="3:3" x14ac:dyDescent="0.25">
      <c r="C152389" s="62"/>
    </row>
    <row r="152477" spans="3:3" x14ac:dyDescent="0.25">
      <c r="C152477" s="62"/>
    </row>
    <row r="152478" spans="3:3" x14ac:dyDescent="0.25">
      <c r="C152478" s="62"/>
    </row>
    <row r="152566" spans="3:3" x14ac:dyDescent="0.25">
      <c r="C152566" s="62"/>
    </row>
    <row r="152567" spans="3:3" x14ac:dyDescent="0.25">
      <c r="C152567" s="62"/>
    </row>
    <row r="152655" spans="3:3" x14ac:dyDescent="0.25">
      <c r="C152655" s="62"/>
    </row>
    <row r="152656" spans="3:3" x14ac:dyDescent="0.25">
      <c r="C152656" s="62"/>
    </row>
    <row r="152744" spans="3:3" x14ac:dyDescent="0.25">
      <c r="C152744" s="62"/>
    </row>
    <row r="152745" spans="3:3" x14ac:dyDescent="0.25">
      <c r="C152745" s="62"/>
    </row>
    <row r="152833" spans="3:3" x14ac:dyDescent="0.25">
      <c r="C152833" s="62"/>
    </row>
    <row r="152834" spans="3:3" x14ac:dyDescent="0.25">
      <c r="C152834" s="62"/>
    </row>
    <row r="152922" spans="3:3" x14ac:dyDescent="0.25">
      <c r="C152922" s="62"/>
    </row>
    <row r="152923" spans="3:3" x14ac:dyDescent="0.25">
      <c r="C152923" s="62"/>
    </row>
    <row r="153011" spans="3:3" x14ac:dyDescent="0.25">
      <c r="C153011" s="62"/>
    </row>
    <row r="153012" spans="3:3" x14ac:dyDescent="0.25">
      <c r="C153012" s="62"/>
    </row>
    <row r="153100" spans="3:3" x14ac:dyDescent="0.25">
      <c r="C153100" s="62"/>
    </row>
    <row r="153101" spans="3:3" x14ac:dyDescent="0.25">
      <c r="C153101" s="62"/>
    </row>
    <row r="153189" spans="3:3" x14ac:dyDescent="0.25">
      <c r="C153189" s="62"/>
    </row>
    <row r="153190" spans="3:3" x14ac:dyDescent="0.25">
      <c r="C153190" s="62"/>
    </row>
    <row r="153278" spans="3:3" x14ac:dyDescent="0.25">
      <c r="C153278" s="62"/>
    </row>
    <row r="153279" spans="3:3" x14ac:dyDescent="0.25">
      <c r="C153279" s="62"/>
    </row>
    <row r="153367" spans="3:3" x14ac:dyDescent="0.25">
      <c r="C153367" s="62"/>
    </row>
    <row r="153368" spans="3:3" x14ac:dyDescent="0.25">
      <c r="C153368" s="62"/>
    </row>
    <row r="153456" spans="3:3" x14ac:dyDescent="0.25">
      <c r="C153456" s="62"/>
    </row>
    <row r="153457" spans="3:3" x14ac:dyDescent="0.25">
      <c r="C153457" s="62"/>
    </row>
    <row r="153545" spans="3:3" x14ac:dyDescent="0.25">
      <c r="C153545" s="62"/>
    </row>
    <row r="153546" spans="3:3" x14ac:dyDescent="0.25">
      <c r="C153546" s="62"/>
    </row>
    <row r="153634" spans="3:3" x14ac:dyDescent="0.25">
      <c r="C153634" s="62"/>
    </row>
    <row r="153635" spans="3:3" x14ac:dyDescent="0.25">
      <c r="C153635" s="62"/>
    </row>
    <row r="153723" spans="3:3" x14ac:dyDescent="0.25">
      <c r="C153723" s="62"/>
    </row>
    <row r="153724" spans="3:3" x14ac:dyDescent="0.25">
      <c r="C153724" s="62"/>
    </row>
    <row r="153812" spans="3:3" x14ac:dyDescent="0.25">
      <c r="C153812" s="62"/>
    </row>
    <row r="153813" spans="3:3" x14ac:dyDescent="0.25">
      <c r="C153813" s="62"/>
    </row>
    <row r="153901" spans="3:3" x14ac:dyDescent="0.25">
      <c r="C153901" s="62"/>
    </row>
    <row r="153902" spans="3:3" x14ac:dyDescent="0.25">
      <c r="C153902" s="62"/>
    </row>
    <row r="153990" spans="3:3" x14ac:dyDescent="0.25">
      <c r="C153990" s="62"/>
    </row>
    <row r="153991" spans="3:3" x14ac:dyDescent="0.25">
      <c r="C153991" s="62"/>
    </row>
    <row r="154079" spans="3:3" x14ac:dyDescent="0.25">
      <c r="C154079" s="62"/>
    </row>
    <row r="154080" spans="3:3" x14ac:dyDescent="0.25">
      <c r="C154080" s="62"/>
    </row>
    <row r="154168" spans="3:3" x14ac:dyDescent="0.25">
      <c r="C154168" s="62"/>
    </row>
    <row r="154169" spans="3:3" x14ac:dyDescent="0.25">
      <c r="C154169" s="62"/>
    </row>
    <row r="154257" spans="3:3" x14ac:dyDescent="0.25">
      <c r="C154257" s="62"/>
    </row>
    <row r="154258" spans="3:3" x14ac:dyDescent="0.25">
      <c r="C154258" s="62"/>
    </row>
    <row r="154346" spans="3:3" x14ac:dyDescent="0.25">
      <c r="C154346" s="62"/>
    </row>
    <row r="154347" spans="3:3" x14ac:dyDescent="0.25">
      <c r="C154347" s="62"/>
    </row>
    <row r="154435" spans="3:3" x14ac:dyDescent="0.25">
      <c r="C154435" s="62"/>
    </row>
    <row r="154436" spans="3:3" x14ac:dyDescent="0.25">
      <c r="C154436" s="62"/>
    </row>
    <row r="154524" spans="3:3" x14ac:dyDescent="0.25">
      <c r="C154524" s="62"/>
    </row>
    <row r="154525" spans="3:3" x14ac:dyDescent="0.25">
      <c r="C154525" s="62"/>
    </row>
    <row r="154613" spans="3:3" x14ac:dyDescent="0.25">
      <c r="C154613" s="62"/>
    </row>
    <row r="154614" spans="3:3" x14ac:dyDescent="0.25">
      <c r="C154614" s="62"/>
    </row>
    <row r="154702" spans="3:3" x14ac:dyDescent="0.25">
      <c r="C154702" s="62"/>
    </row>
    <row r="154703" spans="3:3" x14ac:dyDescent="0.25">
      <c r="C154703" s="62"/>
    </row>
    <row r="154791" spans="3:3" x14ac:dyDescent="0.25">
      <c r="C154791" s="62"/>
    </row>
    <row r="154792" spans="3:3" x14ac:dyDescent="0.25">
      <c r="C154792" s="62"/>
    </row>
    <row r="154880" spans="3:3" x14ac:dyDescent="0.25">
      <c r="C154880" s="62"/>
    </row>
    <row r="154881" spans="3:3" x14ac:dyDescent="0.25">
      <c r="C154881" s="62"/>
    </row>
    <row r="154969" spans="3:3" x14ac:dyDescent="0.25">
      <c r="C154969" s="62"/>
    </row>
    <row r="154970" spans="3:3" x14ac:dyDescent="0.25">
      <c r="C154970" s="62"/>
    </row>
    <row r="155058" spans="3:3" x14ac:dyDescent="0.25">
      <c r="C155058" s="62"/>
    </row>
    <row r="155059" spans="3:3" x14ac:dyDescent="0.25">
      <c r="C155059" s="62"/>
    </row>
    <row r="155147" spans="3:3" x14ac:dyDescent="0.25">
      <c r="C155147" s="62"/>
    </row>
    <row r="155148" spans="3:3" x14ac:dyDescent="0.25">
      <c r="C155148" s="62"/>
    </row>
    <row r="155236" spans="3:3" x14ac:dyDescent="0.25">
      <c r="C155236" s="62"/>
    </row>
    <row r="155237" spans="3:3" x14ac:dyDescent="0.25">
      <c r="C155237" s="62"/>
    </row>
    <row r="155325" spans="3:3" x14ac:dyDescent="0.25">
      <c r="C155325" s="62"/>
    </row>
    <row r="155326" spans="3:3" x14ac:dyDescent="0.25">
      <c r="C155326" s="62"/>
    </row>
    <row r="155414" spans="3:3" x14ac:dyDescent="0.25">
      <c r="C155414" s="62"/>
    </row>
    <row r="155415" spans="3:3" x14ac:dyDescent="0.25">
      <c r="C155415" s="62"/>
    </row>
    <row r="155503" spans="3:3" x14ac:dyDescent="0.25">
      <c r="C155503" s="62"/>
    </row>
    <row r="155504" spans="3:3" x14ac:dyDescent="0.25">
      <c r="C155504" s="62"/>
    </row>
    <row r="155592" spans="3:3" x14ac:dyDescent="0.25">
      <c r="C155592" s="62"/>
    </row>
    <row r="155593" spans="3:3" x14ac:dyDescent="0.25">
      <c r="C155593" s="62"/>
    </row>
    <row r="155681" spans="3:3" x14ac:dyDescent="0.25">
      <c r="C155681" s="62"/>
    </row>
    <row r="155682" spans="3:3" x14ac:dyDescent="0.25">
      <c r="C155682" s="62"/>
    </row>
    <row r="155770" spans="3:3" x14ac:dyDescent="0.25">
      <c r="C155770" s="62"/>
    </row>
    <row r="155771" spans="3:3" x14ac:dyDescent="0.25">
      <c r="C155771" s="62"/>
    </row>
    <row r="155859" spans="3:3" x14ac:dyDescent="0.25">
      <c r="C155859" s="62"/>
    </row>
    <row r="155860" spans="3:3" x14ac:dyDescent="0.25">
      <c r="C155860" s="62"/>
    </row>
    <row r="155948" spans="3:3" x14ac:dyDescent="0.25">
      <c r="C155948" s="62"/>
    </row>
    <row r="155949" spans="3:3" x14ac:dyDescent="0.25">
      <c r="C155949" s="62"/>
    </row>
    <row r="156037" spans="3:3" x14ac:dyDescent="0.25">
      <c r="C156037" s="62"/>
    </row>
    <row r="156038" spans="3:3" x14ac:dyDescent="0.25">
      <c r="C156038" s="62"/>
    </row>
    <row r="156126" spans="3:3" x14ac:dyDescent="0.25">
      <c r="C156126" s="62"/>
    </row>
    <row r="156127" spans="3:3" x14ac:dyDescent="0.25">
      <c r="C156127" s="62"/>
    </row>
    <row r="156215" spans="3:3" x14ac:dyDescent="0.25">
      <c r="C156215" s="62"/>
    </row>
    <row r="156216" spans="3:3" x14ac:dyDescent="0.25">
      <c r="C156216" s="62"/>
    </row>
    <row r="156304" spans="3:3" x14ac:dyDescent="0.25">
      <c r="C156304" s="62"/>
    </row>
    <row r="156305" spans="3:3" x14ac:dyDescent="0.25">
      <c r="C156305" s="62"/>
    </row>
    <row r="156393" spans="3:3" x14ac:dyDescent="0.25">
      <c r="C156393" s="62"/>
    </row>
    <row r="156394" spans="3:3" x14ac:dyDescent="0.25">
      <c r="C156394" s="62"/>
    </row>
    <row r="156482" spans="3:3" x14ac:dyDescent="0.25">
      <c r="C156482" s="62"/>
    </row>
    <row r="156483" spans="3:3" x14ac:dyDescent="0.25">
      <c r="C156483" s="62"/>
    </row>
    <row r="156571" spans="3:3" x14ac:dyDescent="0.25">
      <c r="C156571" s="62"/>
    </row>
    <row r="156572" spans="3:3" x14ac:dyDescent="0.25">
      <c r="C156572" s="62"/>
    </row>
    <row r="156660" spans="3:3" x14ac:dyDescent="0.25">
      <c r="C156660" s="62"/>
    </row>
    <row r="156661" spans="3:3" x14ac:dyDescent="0.25">
      <c r="C156661" s="62"/>
    </row>
    <row r="156749" spans="3:3" x14ac:dyDescent="0.25">
      <c r="C156749" s="62"/>
    </row>
    <row r="156750" spans="3:3" x14ac:dyDescent="0.25">
      <c r="C156750" s="62"/>
    </row>
    <row r="156838" spans="3:3" x14ac:dyDescent="0.25">
      <c r="C156838" s="62"/>
    </row>
    <row r="156839" spans="3:3" x14ac:dyDescent="0.25">
      <c r="C156839" s="62"/>
    </row>
    <row r="156927" spans="3:3" x14ac:dyDescent="0.25">
      <c r="C156927" s="62"/>
    </row>
    <row r="156928" spans="3:3" x14ac:dyDescent="0.25">
      <c r="C156928" s="62"/>
    </row>
    <row r="157016" spans="3:3" x14ac:dyDescent="0.25">
      <c r="C157016" s="62"/>
    </row>
    <row r="157017" spans="3:3" x14ac:dyDescent="0.25">
      <c r="C157017" s="62"/>
    </row>
    <row r="157105" spans="3:3" x14ac:dyDescent="0.25">
      <c r="C157105" s="62"/>
    </row>
    <row r="157106" spans="3:3" x14ac:dyDescent="0.25">
      <c r="C157106" s="62"/>
    </row>
    <row r="157194" spans="3:3" x14ac:dyDescent="0.25">
      <c r="C157194" s="62"/>
    </row>
    <row r="157195" spans="3:3" x14ac:dyDescent="0.25">
      <c r="C157195" s="62"/>
    </row>
    <row r="157283" spans="3:3" x14ac:dyDescent="0.25">
      <c r="C157283" s="62"/>
    </row>
    <row r="157284" spans="3:3" x14ac:dyDescent="0.25">
      <c r="C157284" s="62"/>
    </row>
    <row r="157372" spans="3:3" x14ac:dyDescent="0.25">
      <c r="C157372" s="62"/>
    </row>
    <row r="157373" spans="3:3" x14ac:dyDescent="0.25">
      <c r="C157373" s="62"/>
    </row>
    <row r="157461" spans="3:3" x14ac:dyDescent="0.25">
      <c r="C157461" s="62"/>
    </row>
    <row r="157462" spans="3:3" x14ac:dyDescent="0.25">
      <c r="C157462" s="62"/>
    </row>
    <row r="157550" spans="3:3" x14ac:dyDescent="0.25">
      <c r="C157550" s="62"/>
    </row>
    <row r="157551" spans="3:3" x14ac:dyDescent="0.25">
      <c r="C157551" s="62"/>
    </row>
    <row r="157639" spans="3:3" x14ac:dyDescent="0.25">
      <c r="C157639" s="62"/>
    </row>
    <row r="157640" spans="3:3" x14ac:dyDescent="0.25">
      <c r="C157640" s="62"/>
    </row>
    <row r="157728" spans="3:3" x14ac:dyDescent="0.25">
      <c r="C157728" s="62"/>
    </row>
    <row r="157729" spans="3:3" x14ac:dyDescent="0.25">
      <c r="C157729" s="62"/>
    </row>
    <row r="157817" spans="3:3" x14ac:dyDescent="0.25">
      <c r="C157817" s="62"/>
    </row>
    <row r="157818" spans="3:3" x14ac:dyDescent="0.25">
      <c r="C157818" s="62"/>
    </row>
    <row r="157906" spans="3:3" x14ac:dyDescent="0.25">
      <c r="C157906" s="62"/>
    </row>
    <row r="157907" spans="3:3" x14ac:dyDescent="0.25">
      <c r="C157907" s="62"/>
    </row>
    <row r="157995" spans="3:3" x14ac:dyDescent="0.25">
      <c r="C157995" s="62"/>
    </row>
    <row r="157996" spans="3:3" x14ac:dyDescent="0.25">
      <c r="C157996" s="62"/>
    </row>
    <row r="158084" spans="3:3" x14ac:dyDescent="0.25">
      <c r="C158084" s="62"/>
    </row>
    <row r="158085" spans="3:3" x14ac:dyDescent="0.25">
      <c r="C158085" s="62"/>
    </row>
    <row r="158173" spans="3:3" x14ac:dyDescent="0.25">
      <c r="C158173" s="62"/>
    </row>
    <row r="158174" spans="3:3" x14ac:dyDescent="0.25">
      <c r="C158174" s="62"/>
    </row>
    <row r="158262" spans="3:3" x14ac:dyDescent="0.25">
      <c r="C158262" s="62"/>
    </row>
    <row r="158263" spans="3:3" x14ac:dyDescent="0.25">
      <c r="C158263" s="62"/>
    </row>
    <row r="158351" spans="3:3" x14ac:dyDescent="0.25">
      <c r="C158351" s="62"/>
    </row>
    <row r="158352" spans="3:3" x14ac:dyDescent="0.25">
      <c r="C158352" s="62"/>
    </row>
    <row r="158440" spans="3:3" x14ac:dyDescent="0.25">
      <c r="C158440" s="62"/>
    </row>
    <row r="158441" spans="3:3" x14ac:dyDescent="0.25">
      <c r="C158441" s="62"/>
    </row>
    <row r="158529" spans="3:3" x14ac:dyDescent="0.25">
      <c r="C158529" s="62"/>
    </row>
    <row r="158530" spans="3:3" x14ac:dyDescent="0.25">
      <c r="C158530" s="62"/>
    </row>
    <row r="158618" spans="3:3" x14ac:dyDescent="0.25">
      <c r="C158618" s="62"/>
    </row>
    <row r="158619" spans="3:3" x14ac:dyDescent="0.25">
      <c r="C158619" s="62"/>
    </row>
    <row r="158707" spans="3:3" x14ac:dyDescent="0.25">
      <c r="C158707" s="62"/>
    </row>
    <row r="158708" spans="3:3" x14ac:dyDescent="0.25">
      <c r="C158708" s="62"/>
    </row>
    <row r="158796" spans="3:3" x14ac:dyDescent="0.25">
      <c r="C158796" s="62"/>
    </row>
    <row r="158797" spans="3:3" x14ac:dyDescent="0.25">
      <c r="C158797" s="62"/>
    </row>
    <row r="158885" spans="3:3" x14ac:dyDescent="0.25">
      <c r="C158885" s="62"/>
    </row>
    <row r="158886" spans="3:3" x14ac:dyDescent="0.25">
      <c r="C158886" s="62"/>
    </row>
    <row r="158974" spans="3:3" x14ac:dyDescent="0.25">
      <c r="C158974" s="62"/>
    </row>
    <row r="158975" spans="3:3" x14ac:dyDescent="0.25">
      <c r="C158975" s="62"/>
    </row>
    <row r="159063" spans="3:3" x14ac:dyDescent="0.25">
      <c r="C159063" s="62"/>
    </row>
    <row r="159064" spans="3:3" x14ac:dyDescent="0.25">
      <c r="C159064" s="62"/>
    </row>
    <row r="159152" spans="3:3" x14ac:dyDescent="0.25">
      <c r="C159152" s="62"/>
    </row>
    <row r="159153" spans="3:3" x14ac:dyDescent="0.25">
      <c r="C159153" s="62"/>
    </row>
    <row r="159241" spans="3:3" x14ac:dyDescent="0.25">
      <c r="C159241" s="62"/>
    </row>
    <row r="159242" spans="3:3" x14ac:dyDescent="0.25">
      <c r="C159242" s="62"/>
    </row>
    <row r="159330" spans="3:3" x14ac:dyDescent="0.25">
      <c r="C159330" s="62"/>
    </row>
    <row r="159331" spans="3:3" x14ac:dyDescent="0.25">
      <c r="C159331" s="62"/>
    </row>
    <row r="159419" spans="3:3" x14ac:dyDescent="0.25">
      <c r="C159419" s="62"/>
    </row>
    <row r="159420" spans="3:3" x14ac:dyDescent="0.25">
      <c r="C159420" s="62"/>
    </row>
    <row r="159508" spans="3:3" x14ac:dyDescent="0.25">
      <c r="C159508" s="62"/>
    </row>
    <row r="159509" spans="3:3" x14ac:dyDescent="0.25">
      <c r="C159509" s="62"/>
    </row>
    <row r="159597" spans="3:3" x14ac:dyDescent="0.25">
      <c r="C159597" s="62"/>
    </row>
    <row r="159598" spans="3:3" x14ac:dyDescent="0.25">
      <c r="C159598" s="62"/>
    </row>
    <row r="159686" spans="3:3" x14ac:dyDescent="0.25">
      <c r="C159686" s="62"/>
    </row>
    <row r="159687" spans="3:3" x14ac:dyDescent="0.25">
      <c r="C159687" s="62"/>
    </row>
    <row r="159775" spans="3:3" x14ac:dyDescent="0.25">
      <c r="C159775" s="62"/>
    </row>
    <row r="159776" spans="3:3" x14ac:dyDescent="0.25">
      <c r="C159776" s="62"/>
    </row>
    <row r="159864" spans="3:3" x14ac:dyDescent="0.25">
      <c r="C159864" s="62"/>
    </row>
    <row r="159865" spans="3:3" x14ac:dyDescent="0.25">
      <c r="C159865" s="62"/>
    </row>
    <row r="159953" spans="3:3" x14ac:dyDescent="0.25">
      <c r="C159953" s="62"/>
    </row>
    <row r="159954" spans="3:3" x14ac:dyDescent="0.25">
      <c r="C159954" s="62"/>
    </row>
    <row r="160042" spans="3:3" x14ac:dyDescent="0.25">
      <c r="C160042" s="62"/>
    </row>
    <row r="160043" spans="3:3" x14ac:dyDescent="0.25">
      <c r="C160043" s="62"/>
    </row>
    <row r="160131" spans="3:3" x14ac:dyDescent="0.25">
      <c r="C160131" s="62"/>
    </row>
    <row r="160132" spans="3:3" x14ac:dyDescent="0.25">
      <c r="C160132" s="62"/>
    </row>
    <row r="160220" spans="3:3" x14ac:dyDescent="0.25">
      <c r="C160220" s="62"/>
    </row>
    <row r="160221" spans="3:3" x14ac:dyDescent="0.25">
      <c r="C160221" s="62"/>
    </row>
    <row r="160309" spans="3:3" x14ac:dyDescent="0.25">
      <c r="C160309" s="62"/>
    </row>
    <row r="160310" spans="3:3" x14ac:dyDescent="0.25">
      <c r="C160310" s="62"/>
    </row>
    <row r="160398" spans="3:3" x14ac:dyDescent="0.25">
      <c r="C160398" s="62"/>
    </row>
    <row r="160399" spans="3:3" x14ac:dyDescent="0.25">
      <c r="C160399" s="62"/>
    </row>
    <row r="160487" spans="3:3" x14ac:dyDescent="0.25">
      <c r="C160487" s="62"/>
    </row>
    <row r="160488" spans="3:3" x14ac:dyDescent="0.25">
      <c r="C160488" s="62"/>
    </row>
    <row r="160576" spans="3:3" x14ac:dyDescent="0.25">
      <c r="C160576" s="62"/>
    </row>
    <row r="160577" spans="3:3" x14ac:dyDescent="0.25">
      <c r="C160577" s="62"/>
    </row>
    <row r="160665" spans="3:3" x14ac:dyDescent="0.25">
      <c r="C160665" s="62"/>
    </row>
    <row r="160666" spans="3:3" x14ac:dyDescent="0.25">
      <c r="C160666" s="62"/>
    </row>
    <row r="160754" spans="3:3" x14ac:dyDescent="0.25">
      <c r="C160754" s="62"/>
    </row>
    <row r="160755" spans="3:3" x14ac:dyDescent="0.25">
      <c r="C160755" s="62"/>
    </row>
    <row r="160843" spans="3:3" x14ac:dyDescent="0.25">
      <c r="C160843" s="62"/>
    </row>
    <row r="160844" spans="3:3" x14ac:dyDescent="0.25">
      <c r="C160844" s="62"/>
    </row>
    <row r="160932" spans="3:3" x14ac:dyDescent="0.25">
      <c r="C160932" s="62"/>
    </row>
    <row r="160933" spans="3:3" x14ac:dyDescent="0.25">
      <c r="C160933" s="62"/>
    </row>
    <row r="161021" spans="3:3" x14ac:dyDescent="0.25">
      <c r="C161021" s="62"/>
    </row>
    <row r="161022" spans="3:3" x14ac:dyDescent="0.25">
      <c r="C161022" s="62"/>
    </row>
    <row r="161110" spans="3:3" x14ac:dyDescent="0.25">
      <c r="C161110" s="62"/>
    </row>
    <row r="161111" spans="3:3" x14ac:dyDescent="0.25">
      <c r="C161111" s="62"/>
    </row>
    <row r="161199" spans="3:3" x14ac:dyDescent="0.25">
      <c r="C161199" s="62"/>
    </row>
    <row r="161200" spans="3:3" x14ac:dyDescent="0.25">
      <c r="C161200" s="62"/>
    </row>
    <row r="161288" spans="3:3" x14ac:dyDescent="0.25">
      <c r="C161288" s="62"/>
    </row>
    <row r="161289" spans="3:3" x14ac:dyDescent="0.25">
      <c r="C161289" s="62"/>
    </row>
    <row r="161377" spans="3:3" x14ac:dyDescent="0.25">
      <c r="C161377" s="62"/>
    </row>
    <row r="161378" spans="3:3" x14ac:dyDescent="0.25">
      <c r="C161378" s="62"/>
    </row>
    <row r="161466" spans="3:3" x14ac:dyDescent="0.25">
      <c r="C161466" s="62"/>
    </row>
    <row r="161467" spans="3:3" x14ac:dyDescent="0.25">
      <c r="C161467" s="62"/>
    </row>
    <row r="161555" spans="3:3" x14ac:dyDescent="0.25">
      <c r="C161555" s="62"/>
    </row>
    <row r="161556" spans="3:3" x14ac:dyDescent="0.25">
      <c r="C161556" s="62"/>
    </row>
    <row r="161644" spans="3:3" x14ac:dyDescent="0.25">
      <c r="C161644" s="62"/>
    </row>
    <row r="161645" spans="3:3" x14ac:dyDescent="0.25">
      <c r="C161645" s="62"/>
    </row>
    <row r="161733" spans="3:3" x14ac:dyDescent="0.25">
      <c r="C161733" s="62"/>
    </row>
    <row r="161734" spans="3:3" x14ac:dyDescent="0.25">
      <c r="C161734" s="62"/>
    </row>
    <row r="161822" spans="3:3" x14ac:dyDescent="0.25">
      <c r="C161822" s="62"/>
    </row>
    <row r="161823" spans="3:3" x14ac:dyDescent="0.25">
      <c r="C161823" s="62"/>
    </row>
    <row r="161911" spans="3:3" x14ac:dyDescent="0.25">
      <c r="C161911" s="62"/>
    </row>
    <row r="161912" spans="3:3" x14ac:dyDescent="0.25">
      <c r="C161912" s="62"/>
    </row>
    <row r="162000" spans="3:3" x14ac:dyDescent="0.25">
      <c r="C162000" s="62"/>
    </row>
    <row r="162001" spans="3:3" x14ac:dyDescent="0.25">
      <c r="C162001" s="62"/>
    </row>
    <row r="162089" spans="3:3" x14ac:dyDescent="0.25">
      <c r="C162089" s="62"/>
    </row>
    <row r="162090" spans="3:3" x14ac:dyDescent="0.25">
      <c r="C162090" s="62"/>
    </row>
    <row r="162178" spans="3:3" x14ac:dyDescent="0.25">
      <c r="C162178" s="62"/>
    </row>
    <row r="162179" spans="3:3" x14ac:dyDescent="0.25">
      <c r="C162179" s="62"/>
    </row>
    <row r="162267" spans="3:3" x14ac:dyDescent="0.25">
      <c r="C162267" s="62"/>
    </row>
    <row r="162268" spans="3:3" x14ac:dyDescent="0.25">
      <c r="C162268" s="62"/>
    </row>
    <row r="162356" spans="3:3" x14ac:dyDescent="0.25">
      <c r="C162356" s="62"/>
    </row>
    <row r="162357" spans="3:3" x14ac:dyDescent="0.25">
      <c r="C162357" s="62"/>
    </row>
    <row r="162445" spans="3:3" x14ac:dyDescent="0.25">
      <c r="C162445" s="62"/>
    </row>
    <row r="162446" spans="3:3" x14ac:dyDescent="0.25">
      <c r="C162446" s="62"/>
    </row>
    <row r="162534" spans="3:3" x14ac:dyDescent="0.25">
      <c r="C162534" s="62"/>
    </row>
    <row r="162535" spans="3:3" x14ac:dyDescent="0.25">
      <c r="C162535" s="62"/>
    </row>
    <row r="162623" spans="3:3" x14ac:dyDescent="0.25">
      <c r="C162623" s="62"/>
    </row>
    <row r="162624" spans="3:3" x14ac:dyDescent="0.25">
      <c r="C162624" s="62"/>
    </row>
    <row r="162712" spans="3:3" x14ac:dyDescent="0.25">
      <c r="C162712" s="62"/>
    </row>
    <row r="162713" spans="3:3" x14ac:dyDescent="0.25">
      <c r="C162713" s="62"/>
    </row>
    <row r="162801" spans="3:3" x14ac:dyDescent="0.25">
      <c r="C162801" s="62"/>
    </row>
    <row r="162802" spans="3:3" x14ac:dyDescent="0.25">
      <c r="C162802" s="62"/>
    </row>
    <row r="162890" spans="3:3" x14ac:dyDescent="0.25">
      <c r="C162890" s="62"/>
    </row>
    <row r="162891" spans="3:3" x14ac:dyDescent="0.25">
      <c r="C162891" s="62"/>
    </row>
    <row r="162979" spans="3:3" x14ac:dyDescent="0.25">
      <c r="C162979" s="62"/>
    </row>
    <row r="162980" spans="3:3" x14ac:dyDescent="0.25">
      <c r="C162980" s="62"/>
    </row>
    <row r="163068" spans="3:3" x14ac:dyDescent="0.25">
      <c r="C163068" s="62"/>
    </row>
    <row r="163069" spans="3:3" x14ac:dyDescent="0.25">
      <c r="C163069" s="62"/>
    </row>
    <row r="163157" spans="3:3" x14ac:dyDescent="0.25">
      <c r="C163157" s="62"/>
    </row>
    <row r="163158" spans="3:3" x14ac:dyDescent="0.25">
      <c r="C163158" s="62"/>
    </row>
    <row r="163246" spans="3:3" x14ac:dyDescent="0.25">
      <c r="C163246" s="62"/>
    </row>
    <row r="163247" spans="3:3" x14ac:dyDescent="0.25">
      <c r="C163247" s="62"/>
    </row>
    <row r="163335" spans="3:3" x14ac:dyDescent="0.25">
      <c r="C163335" s="62"/>
    </row>
    <row r="163336" spans="3:3" x14ac:dyDescent="0.25">
      <c r="C163336" s="62"/>
    </row>
    <row r="163424" spans="3:3" x14ac:dyDescent="0.25">
      <c r="C163424" s="62"/>
    </row>
    <row r="163425" spans="3:3" x14ac:dyDescent="0.25">
      <c r="C163425" s="62"/>
    </row>
    <row r="163513" spans="3:3" x14ac:dyDescent="0.25">
      <c r="C163513" s="62"/>
    </row>
    <row r="163514" spans="3:3" x14ac:dyDescent="0.25">
      <c r="C163514" s="62"/>
    </row>
    <row r="163602" spans="3:3" x14ac:dyDescent="0.25">
      <c r="C163602" s="62"/>
    </row>
    <row r="163603" spans="3:3" x14ac:dyDescent="0.25">
      <c r="C163603" s="62"/>
    </row>
    <row r="163691" spans="3:3" x14ac:dyDescent="0.25">
      <c r="C163691" s="62"/>
    </row>
    <row r="163692" spans="3:3" x14ac:dyDescent="0.25">
      <c r="C163692" s="62"/>
    </row>
    <row r="163780" spans="3:3" x14ac:dyDescent="0.25">
      <c r="C163780" s="62"/>
    </row>
    <row r="163781" spans="3:3" x14ac:dyDescent="0.25">
      <c r="C163781" s="62"/>
    </row>
    <row r="163869" spans="3:3" x14ac:dyDescent="0.25">
      <c r="C163869" s="62"/>
    </row>
    <row r="163870" spans="3:3" x14ac:dyDescent="0.25">
      <c r="C163870" s="62"/>
    </row>
    <row r="163958" spans="3:3" x14ac:dyDescent="0.25">
      <c r="C163958" s="62"/>
    </row>
    <row r="163959" spans="3:3" x14ac:dyDescent="0.25">
      <c r="C163959" s="62"/>
    </row>
    <row r="164047" spans="3:3" x14ac:dyDescent="0.25">
      <c r="C164047" s="62"/>
    </row>
    <row r="164048" spans="3:3" x14ac:dyDescent="0.25">
      <c r="C164048" s="62"/>
    </row>
    <row r="164136" spans="3:3" x14ac:dyDescent="0.25">
      <c r="C164136" s="62"/>
    </row>
    <row r="164137" spans="3:3" x14ac:dyDescent="0.25">
      <c r="C164137" s="62"/>
    </row>
    <row r="164225" spans="3:3" x14ac:dyDescent="0.25">
      <c r="C164225" s="62"/>
    </row>
    <row r="164226" spans="3:3" x14ac:dyDescent="0.25">
      <c r="C164226" s="62"/>
    </row>
    <row r="164314" spans="3:3" x14ac:dyDescent="0.25">
      <c r="C164314" s="62"/>
    </row>
    <row r="164315" spans="3:3" x14ac:dyDescent="0.25">
      <c r="C164315" s="62"/>
    </row>
    <row r="164403" spans="3:3" x14ac:dyDescent="0.25">
      <c r="C164403" s="62"/>
    </row>
    <row r="164404" spans="3:3" x14ac:dyDescent="0.25">
      <c r="C164404" s="62"/>
    </row>
    <row r="164492" spans="3:3" x14ac:dyDescent="0.25">
      <c r="C164492" s="62"/>
    </row>
    <row r="164493" spans="3:3" x14ac:dyDescent="0.25">
      <c r="C164493" s="62"/>
    </row>
    <row r="164581" spans="3:3" x14ac:dyDescent="0.25">
      <c r="C164581" s="62"/>
    </row>
    <row r="164582" spans="3:3" x14ac:dyDescent="0.25">
      <c r="C164582" s="62"/>
    </row>
    <row r="164670" spans="3:3" x14ac:dyDescent="0.25">
      <c r="C164670" s="62"/>
    </row>
    <row r="164671" spans="3:3" x14ac:dyDescent="0.25">
      <c r="C164671" s="62"/>
    </row>
    <row r="164759" spans="3:3" x14ac:dyDescent="0.25">
      <c r="C164759" s="62"/>
    </row>
    <row r="164760" spans="3:3" x14ac:dyDescent="0.25">
      <c r="C164760" s="62"/>
    </row>
    <row r="164848" spans="3:3" x14ac:dyDescent="0.25">
      <c r="C164848" s="62"/>
    </row>
    <row r="164849" spans="3:3" x14ac:dyDescent="0.25">
      <c r="C164849" s="62"/>
    </row>
    <row r="164937" spans="3:3" x14ac:dyDescent="0.25">
      <c r="C164937" s="62"/>
    </row>
    <row r="164938" spans="3:3" x14ac:dyDescent="0.25">
      <c r="C164938" s="62"/>
    </row>
    <row r="165026" spans="3:3" x14ac:dyDescent="0.25">
      <c r="C165026" s="62"/>
    </row>
    <row r="165027" spans="3:3" x14ac:dyDescent="0.25">
      <c r="C165027" s="62"/>
    </row>
    <row r="165115" spans="3:3" x14ac:dyDescent="0.25">
      <c r="C165115" s="62"/>
    </row>
    <row r="165116" spans="3:3" x14ac:dyDescent="0.25">
      <c r="C165116" s="62"/>
    </row>
    <row r="165204" spans="3:3" x14ac:dyDescent="0.25">
      <c r="C165204" s="62"/>
    </row>
    <row r="165205" spans="3:3" x14ac:dyDescent="0.25">
      <c r="C165205" s="62"/>
    </row>
    <row r="165293" spans="3:3" x14ac:dyDescent="0.25">
      <c r="C165293" s="62"/>
    </row>
    <row r="165294" spans="3:3" x14ac:dyDescent="0.25">
      <c r="C165294" s="62"/>
    </row>
    <row r="165382" spans="3:3" x14ac:dyDescent="0.25">
      <c r="C165382" s="62"/>
    </row>
    <row r="165383" spans="3:3" x14ac:dyDescent="0.25">
      <c r="C165383" s="62"/>
    </row>
    <row r="165471" spans="3:3" x14ac:dyDescent="0.25">
      <c r="C165471" s="62"/>
    </row>
    <row r="165472" spans="3:3" x14ac:dyDescent="0.25">
      <c r="C165472" s="62"/>
    </row>
    <row r="165560" spans="3:3" x14ac:dyDescent="0.25">
      <c r="C165560" s="62"/>
    </row>
    <row r="165561" spans="3:3" x14ac:dyDescent="0.25">
      <c r="C165561" s="62"/>
    </row>
    <row r="165649" spans="3:3" x14ac:dyDescent="0.25">
      <c r="C165649" s="62"/>
    </row>
    <row r="165650" spans="3:3" x14ac:dyDescent="0.25">
      <c r="C165650" s="62"/>
    </row>
    <row r="165738" spans="3:3" x14ac:dyDescent="0.25">
      <c r="C165738" s="62"/>
    </row>
    <row r="165739" spans="3:3" x14ac:dyDescent="0.25">
      <c r="C165739" s="62"/>
    </row>
    <row r="165827" spans="3:3" x14ac:dyDescent="0.25">
      <c r="C165827" s="62"/>
    </row>
    <row r="165828" spans="3:3" x14ac:dyDescent="0.25">
      <c r="C165828" s="62"/>
    </row>
    <row r="165916" spans="3:3" x14ac:dyDescent="0.25">
      <c r="C165916" s="62"/>
    </row>
    <row r="165917" spans="3:3" x14ac:dyDescent="0.25">
      <c r="C165917" s="62"/>
    </row>
    <row r="166005" spans="3:3" x14ac:dyDescent="0.25">
      <c r="C166005" s="62"/>
    </row>
    <row r="166006" spans="3:3" x14ac:dyDescent="0.25">
      <c r="C166006" s="62"/>
    </row>
    <row r="166094" spans="3:3" x14ac:dyDescent="0.25">
      <c r="C166094" s="62"/>
    </row>
    <row r="166095" spans="3:3" x14ac:dyDescent="0.25">
      <c r="C166095" s="62"/>
    </row>
    <row r="166183" spans="3:3" x14ac:dyDescent="0.25">
      <c r="C166183" s="62"/>
    </row>
    <row r="166184" spans="3:3" x14ac:dyDescent="0.25">
      <c r="C166184" s="62"/>
    </row>
    <row r="166272" spans="3:3" x14ac:dyDescent="0.25">
      <c r="C166272" s="62"/>
    </row>
    <row r="166273" spans="3:3" x14ac:dyDescent="0.25">
      <c r="C166273" s="62"/>
    </row>
    <row r="166361" spans="3:3" x14ac:dyDescent="0.25">
      <c r="C166361" s="62"/>
    </row>
    <row r="166362" spans="3:3" x14ac:dyDescent="0.25">
      <c r="C166362" s="62"/>
    </row>
    <row r="166450" spans="3:3" x14ac:dyDescent="0.25">
      <c r="C166450" s="62"/>
    </row>
    <row r="166451" spans="3:3" x14ac:dyDescent="0.25">
      <c r="C166451" s="62"/>
    </row>
    <row r="166539" spans="3:3" x14ac:dyDescent="0.25">
      <c r="C166539" s="62"/>
    </row>
    <row r="166540" spans="3:3" x14ac:dyDescent="0.25">
      <c r="C166540" s="62"/>
    </row>
    <row r="166628" spans="3:3" x14ac:dyDescent="0.25">
      <c r="C166628" s="62"/>
    </row>
    <row r="166629" spans="3:3" x14ac:dyDescent="0.25">
      <c r="C166629" s="62"/>
    </row>
    <row r="166717" spans="3:3" x14ac:dyDescent="0.25">
      <c r="C166717" s="62"/>
    </row>
    <row r="166718" spans="3:3" x14ac:dyDescent="0.25">
      <c r="C166718" s="62"/>
    </row>
    <row r="166806" spans="3:3" x14ac:dyDescent="0.25">
      <c r="C166806" s="62"/>
    </row>
    <row r="166807" spans="3:3" x14ac:dyDescent="0.25">
      <c r="C166807" s="62"/>
    </row>
    <row r="166895" spans="3:3" x14ac:dyDescent="0.25">
      <c r="C166895" s="62"/>
    </row>
    <row r="166896" spans="3:3" x14ac:dyDescent="0.25">
      <c r="C166896" s="62"/>
    </row>
    <row r="166984" spans="3:3" x14ac:dyDescent="0.25">
      <c r="C166984" s="62"/>
    </row>
    <row r="166985" spans="3:3" x14ac:dyDescent="0.25">
      <c r="C166985" s="62"/>
    </row>
    <row r="167073" spans="3:3" x14ac:dyDescent="0.25">
      <c r="C167073" s="62"/>
    </row>
    <row r="167074" spans="3:3" x14ac:dyDescent="0.25">
      <c r="C167074" s="62"/>
    </row>
    <row r="167162" spans="3:3" x14ac:dyDescent="0.25">
      <c r="C167162" s="62"/>
    </row>
    <row r="167163" spans="3:3" x14ac:dyDescent="0.25">
      <c r="C167163" s="62"/>
    </row>
    <row r="167251" spans="3:3" x14ac:dyDescent="0.25">
      <c r="C167251" s="62"/>
    </row>
    <row r="167252" spans="3:3" x14ac:dyDescent="0.25">
      <c r="C167252" s="62"/>
    </row>
    <row r="167340" spans="3:3" x14ac:dyDescent="0.25">
      <c r="C167340" s="62"/>
    </row>
    <row r="167341" spans="3:3" x14ac:dyDescent="0.25">
      <c r="C167341" s="62"/>
    </row>
    <row r="167429" spans="3:3" x14ac:dyDescent="0.25">
      <c r="C167429" s="62"/>
    </row>
    <row r="167430" spans="3:3" x14ac:dyDescent="0.25">
      <c r="C167430" s="62"/>
    </row>
    <row r="167518" spans="3:3" x14ac:dyDescent="0.25">
      <c r="C167518" s="62"/>
    </row>
    <row r="167519" spans="3:3" x14ac:dyDescent="0.25">
      <c r="C167519" s="62"/>
    </row>
    <row r="167607" spans="3:3" x14ac:dyDescent="0.25">
      <c r="C167607" s="62"/>
    </row>
    <row r="167608" spans="3:3" x14ac:dyDescent="0.25">
      <c r="C167608" s="62"/>
    </row>
    <row r="167696" spans="3:3" x14ac:dyDescent="0.25">
      <c r="C167696" s="62"/>
    </row>
    <row r="167697" spans="3:3" x14ac:dyDescent="0.25">
      <c r="C167697" s="62"/>
    </row>
    <row r="167785" spans="3:3" x14ac:dyDescent="0.25">
      <c r="C167785" s="62"/>
    </row>
    <row r="167786" spans="3:3" x14ac:dyDescent="0.25">
      <c r="C167786" s="62"/>
    </row>
    <row r="167874" spans="3:3" x14ac:dyDescent="0.25">
      <c r="C167874" s="62"/>
    </row>
    <row r="167875" spans="3:3" x14ac:dyDescent="0.25">
      <c r="C167875" s="62"/>
    </row>
    <row r="167963" spans="3:3" x14ac:dyDescent="0.25">
      <c r="C167963" s="62"/>
    </row>
    <row r="167964" spans="3:3" x14ac:dyDescent="0.25">
      <c r="C167964" s="62"/>
    </row>
    <row r="168052" spans="3:3" x14ac:dyDescent="0.25">
      <c r="C168052" s="62"/>
    </row>
    <row r="168053" spans="3:3" x14ac:dyDescent="0.25">
      <c r="C168053" s="62"/>
    </row>
    <row r="168141" spans="3:3" x14ac:dyDescent="0.25">
      <c r="C168141" s="62"/>
    </row>
    <row r="168142" spans="3:3" x14ac:dyDescent="0.25">
      <c r="C168142" s="62"/>
    </row>
    <row r="168230" spans="3:3" x14ac:dyDescent="0.25">
      <c r="C168230" s="62"/>
    </row>
    <row r="168231" spans="3:3" x14ac:dyDescent="0.25">
      <c r="C168231" s="62"/>
    </row>
    <row r="168319" spans="3:3" x14ac:dyDescent="0.25">
      <c r="C168319" s="62"/>
    </row>
    <row r="168320" spans="3:3" x14ac:dyDescent="0.25">
      <c r="C168320" s="62"/>
    </row>
    <row r="168408" spans="3:3" x14ac:dyDescent="0.25">
      <c r="C168408" s="62"/>
    </row>
    <row r="168409" spans="3:3" x14ac:dyDescent="0.25">
      <c r="C168409" s="62"/>
    </row>
    <row r="168497" spans="3:3" x14ac:dyDescent="0.25">
      <c r="C168497" s="62"/>
    </row>
    <row r="168498" spans="3:3" x14ac:dyDescent="0.25">
      <c r="C168498" s="62"/>
    </row>
    <row r="168586" spans="3:3" x14ac:dyDescent="0.25">
      <c r="C168586" s="62"/>
    </row>
    <row r="168587" spans="3:3" x14ac:dyDescent="0.25">
      <c r="C168587" s="62"/>
    </row>
    <row r="168675" spans="3:3" x14ac:dyDescent="0.25">
      <c r="C168675" s="62"/>
    </row>
    <row r="168676" spans="3:3" x14ac:dyDescent="0.25">
      <c r="C168676" s="62"/>
    </row>
    <row r="168764" spans="3:3" x14ac:dyDescent="0.25">
      <c r="C168764" s="62"/>
    </row>
    <row r="168765" spans="3:3" x14ac:dyDescent="0.25">
      <c r="C168765" s="62"/>
    </row>
    <row r="168853" spans="3:3" x14ac:dyDescent="0.25">
      <c r="C168853" s="62"/>
    </row>
    <row r="168854" spans="3:3" x14ac:dyDescent="0.25">
      <c r="C168854" s="62"/>
    </row>
    <row r="168942" spans="3:3" x14ac:dyDescent="0.25">
      <c r="C168942" s="62"/>
    </row>
    <row r="168943" spans="3:3" x14ac:dyDescent="0.25">
      <c r="C168943" s="62"/>
    </row>
    <row r="169031" spans="3:3" x14ac:dyDescent="0.25">
      <c r="C169031" s="62"/>
    </row>
    <row r="169032" spans="3:3" x14ac:dyDescent="0.25">
      <c r="C169032" s="62"/>
    </row>
    <row r="169120" spans="3:3" x14ac:dyDescent="0.25">
      <c r="C169120" s="62"/>
    </row>
    <row r="169121" spans="3:3" x14ac:dyDescent="0.25">
      <c r="C169121" s="62"/>
    </row>
    <row r="169209" spans="3:3" x14ac:dyDescent="0.25">
      <c r="C169209" s="62"/>
    </row>
    <row r="169210" spans="3:3" x14ac:dyDescent="0.25">
      <c r="C169210" s="62"/>
    </row>
    <row r="169298" spans="3:3" x14ac:dyDescent="0.25">
      <c r="C169298" s="62"/>
    </row>
    <row r="169299" spans="3:3" x14ac:dyDescent="0.25">
      <c r="C169299" s="62"/>
    </row>
    <row r="169387" spans="3:3" x14ac:dyDescent="0.25">
      <c r="C169387" s="62"/>
    </row>
    <row r="169388" spans="3:3" x14ac:dyDescent="0.25">
      <c r="C169388" s="62"/>
    </row>
    <row r="169476" spans="3:3" x14ac:dyDescent="0.25">
      <c r="C169476" s="62"/>
    </row>
    <row r="169477" spans="3:3" x14ac:dyDescent="0.25">
      <c r="C169477" s="62"/>
    </row>
    <row r="169565" spans="3:3" x14ac:dyDescent="0.25">
      <c r="C169565" s="62"/>
    </row>
    <row r="169566" spans="3:3" x14ac:dyDescent="0.25">
      <c r="C169566" s="62"/>
    </row>
    <row r="169654" spans="3:3" x14ac:dyDescent="0.25">
      <c r="C169654" s="62"/>
    </row>
    <row r="169655" spans="3:3" x14ac:dyDescent="0.25">
      <c r="C169655" s="62"/>
    </row>
    <row r="169743" spans="3:3" x14ac:dyDescent="0.25">
      <c r="C169743" s="62"/>
    </row>
    <row r="169744" spans="3:3" x14ac:dyDescent="0.25">
      <c r="C169744" s="62"/>
    </row>
    <row r="169832" spans="3:3" x14ac:dyDescent="0.25">
      <c r="C169832" s="62"/>
    </row>
    <row r="169833" spans="3:3" x14ac:dyDescent="0.25">
      <c r="C169833" s="62"/>
    </row>
    <row r="169921" spans="3:3" x14ac:dyDescent="0.25">
      <c r="C169921" s="62"/>
    </row>
    <row r="169922" spans="3:3" x14ac:dyDescent="0.25">
      <c r="C169922" s="62"/>
    </row>
    <row r="170010" spans="3:3" x14ac:dyDescent="0.25">
      <c r="C170010" s="62"/>
    </row>
    <row r="170011" spans="3:3" x14ac:dyDescent="0.25">
      <c r="C170011" s="62"/>
    </row>
    <row r="170099" spans="3:3" x14ac:dyDescent="0.25">
      <c r="C170099" s="62"/>
    </row>
    <row r="170100" spans="3:3" x14ac:dyDescent="0.25">
      <c r="C170100" s="62"/>
    </row>
    <row r="170188" spans="3:3" x14ac:dyDescent="0.25">
      <c r="C170188" s="62"/>
    </row>
    <row r="170189" spans="3:3" x14ac:dyDescent="0.25">
      <c r="C170189" s="62"/>
    </row>
    <row r="170277" spans="3:3" x14ac:dyDescent="0.25">
      <c r="C170277" s="62"/>
    </row>
    <row r="170278" spans="3:3" x14ac:dyDescent="0.25">
      <c r="C170278" s="62"/>
    </row>
    <row r="170366" spans="3:3" x14ac:dyDescent="0.25">
      <c r="C170366" s="62"/>
    </row>
    <row r="170367" spans="3:3" x14ac:dyDescent="0.25">
      <c r="C170367" s="62"/>
    </row>
    <row r="170455" spans="3:3" x14ac:dyDescent="0.25">
      <c r="C170455" s="62"/>
    </row>
    <row r="170456" spans="3:3" x14ac:dyDescent="0.25">
      <c r="C170456" s="62"/>
    </row>
    <row r="170544" spans="3:3" x14ac:dyDescent="0.25">
      <c r="C170544" s="62"/>
    </row>
    <row r="170545" spans="3:3" x14ac:dyDescent="0.25">
      <c r="C170545" s="62"/>
    </row>
    <row r="170633" spans="3:3" x14ac:dyDescent="0.25">
      <c r="C170633" s="62"/>
    </row>
    <row r="170634" spans="3:3" x14ac:dyDescent="0.25">
      <c r="C170634" s="62"/>
    </row>
    <row r="170722" spans="3:3" x14ac:dyDescent="0.25">
      <c r="C170722" s="62"/>
    </row>
    <row r="170723" spans="3:3" x14ac:dyDescent="0.25">
      <c r="C170723" s="62"/>
    </row>
    <row r="170811" spans="3:3" x14ac:dyDescent="0.25">
      <c r="C170811" s="62"/>
    </row>
    <row r="170812" spans="3:3" x14ac:dyDescent="0.25">
      <c r="C170812" s="62"/>
    </row>
    <row r="170900" spans="3:3" x14ac:dyDescent="0.25">
      <c r="C170900" s="62"/>
    </row>
    <row r="170901" spans="3:3" x14ac:dyDescent="0.25">
      <c r="C170901" s="62"/>
    </row>
    <row r="170989" spans="3:3" x14ac:dyDescent="0.25">
      <c r="C170989" s="62"/>
    </row>
    <row r="170990" spans="3:3" x14ac:dyDescent="0.25">
      <c r="C170990" s="62"/>
    </row>
    <row r="171078" spans="3:3" x14ac:dyDescent="0.25">
      <c r="C171078" s="62"/>
    </row>
    <row r="171079" spans="3:3" x14ac:dyDescent="0.25">
      <c r="C171079" s="62"/>
    </row>
    <row r="171167" spans="3:3" x14ac:dyDescent="0.25">
      <c r="C171167" s="62"/>
    </row>
    <row r="171168" spans="3:3" x14ac:dyDescent="0.25">
      <c r="C171168" s="62"/>
    </row>
    <row r="171256" spans="3:3" x14ac:dyDescent="0.25">
      <c r="C171256" s="62"/>
    </row>
    <row r="171257" spans="3:3" x14ac:dyDescent="0.25">
      <c r="C171257" s="62"/>
    </row>
    <row r="171345" spans="3:3" x14ac:dyDescent="0.25">
      <c r="C171345" s="62"/>
    </row>
    <row r="171346" spans="3:3" x14ac:dyDescent="0.25">
      <c r="C171346" s="62"/>
    </row>
    <row r="171434" spans="3:3" x14ac:dyDescent="0.25">
      <c r="C171434" s="62"/>
    </row>
    <row r="171435" spans="3:3" x14ac:dyDescent="0.25">
      <c r="C171435" s="62"/>
    </row>
    <row r="171523" spans="3:3" x14ac:dyDescent="0.25">
      <c r="C171523" s="62"/>
    </row>
    <row r="171524" spans="3:3" x14ac:dyDescent="0.25">
      <c r="C171524" s="62"/>
    </row>
    <row r="171612" spans="3:3" x14ac:dyDescent="0.25">
      <c r="C171612" s="62"/>
    </row>
    <row r="171613" spans="3:3" x14ac:dyDescent="0.25">
      <c r="C171613" s="62"/>
    </row>
    <row r="171701" spans="3:3" x14ac:dyDescent="0.25">
      <c r="C171701" s="62"/>
    </row>
    <row r="171702" spans="3:3" x14ac:dyDescent="0.25">
      <c r="C171702" s="62"/>
    </row>
    <row r="171790" spans="3:3" x14ac:dyDescent="0.25">
      <c r="C171790" s="62"/>
    </row>
    <row r="171791" spans="3:3" x14ac:dyDescent="0.25">
      <c r="C171791" s="62"/>
    </row>
    <row r="171879" spans="3:3" x14ac:dyDescent="0.25">
      <c r="C171879" s="62"/>
    </row>
    <row r="171880" spans="3:3" x14ac:dyDescent="0.25">
      <c r="C171880" s="62"/>
    </row>
    <row r="171968" spans="3:3" x14ac:dyDescent="0.25">
      <c r="C171968" s="62"/>
    </row>
    <row r="171969" spans="3:3" x14ac:dyDescent="0.25">
      <c r="C171969" s="62"/>
    </row>
    <row r="172057" spans="3:3" x14ac:dyDescent="0.25">
      <c r="C172057" s="62"/>
    </row>
    <row r="172058" spans="3:3" x14ac:dyDescent="0.25">
      <c r="C172058" s="62"/>
    </row>
    <row r="172146" spans="3:3" x14ac:dyDescent="0.25">
      <c r="C172146" s="62"/>
    </row>
    <row r="172147" spans="3:3" x14ac:dyDescent="0.25">
      <c r="C172147" s="62"/>
    </row>
    <row r="172235" spans="3:3" x14ac:dyDescent="0.25">
      <c r="C172235" s="62"/>
    </row>
    <row r="172236" spans="3:3" x14ac:dyDescent="0.25">
      <c r="C172236" s="62"/>
    </row>
    <row r="172324" spans="3:3" x14ac:dyDescent="0.25">
      <c r="C172324" s="62"/>
    </row>
    <row r="172325" spans="3:3" x14ac:dyDescent="0.25">
      <c r="C172325" s="62"/>
    </row>
    <row r="172413" spans="3:3" x14ac:dyDescent="0.25">
      <c r="C172413" s="62"/>
    </row>
    <row r="172414" spans="3:3" x14ac:dyDescent="0.25">
      <c r="C172414" s="62"/>
    </row>
    <row r="172502" spans="3:3" x14ac:dyDescent="0.25">
      <c r="C172502" s="62"/>
    </row>
    <row r="172503" spans="3:3" x14ac:dyDescent="0.25">
      <c r="C172503" s="62"/>
    </row>
    <row r="172591" spans="3:3" x14ac:dyDescent="0.25">
      <c r="C172591" s="62"/>
    </row>
    <row r="172592" spans="3:3" x14ac:dyDescent="0.25">
      <c r="C172592" s="62"/>
    </row>
    <row r="172680" spans="3:3" x14ac:dyDescent="0.25">
      <c r="C172680" s="62"/>
    </row>
    <row r="172681" spans="3:3" x14ac:dyDescent="0.25">
      <c r="C172681" s="62"/>
    </row>
    <row r="172769" spans="3:3" x14ac:dyDescent="0.25">
      <c r="C172769" s="62"/>
    </row>
    <row r="172770" spans="3:3" x14ac:dyDescent="0.25">
      <c r="C172770" s="62"/>
    </row>
    <row r="172858" spans="3:3" x14ac:dyDescent="0.25">
      <c r="C172858" s="62"/>
    </row>
    <row r="172859" spans="3:3" x14ac:dyDescent="0.25">
      <c r="C172859" s="62"/>
    </row>
    <row r="172947" spans="3:3" x14ac:dyDescent="0.25">
      <c r="C172947" s="62"/>
    </row>
    <row r="172948" spans="3:3" x14ac:dyDescent="0.25">
      <c r="C172948" s="62"/>
    </row>
    <row r="173036" spans="3:3" x14ac:dyDescent="0.25">
      <c r="C173036" s="62"/>
    </row>
    <row r="173037" spans="3:3" x14ac:dyDescent="0.25">
      <c r="C173037" s="62"/>
    </row>
    <row r="173125" spans="3:3" x14ac:dyDescent="0.25">
      <c r="C173125" s="62"/>
    </row>
    <row r="173126" spans="3:3" x14ac:dyDescent="0.25">
      <c r="C173126" s="62"/>
    </row>
    <row r="173214" spans="3:3" x14ac:dyDescent="0.25">
      <c r="C173214" s="62"/>
    </row>
    <row r="173215" spans="3:3" x14ac:dyDescent="0.25">
      <c r="C173215" s="62"/>
    </row>
    <row r="173303" spans="3:3" x14ac:dyDescent="0.25">
      <c r="C173303" s="62"/>
    </row>
    <row r="173304" spans="3:3" x14ac:dyDescent="0.25">
      <c r="C173304" s="62"/>
    </row>
    <row r="173392" spans="3:3" x14ac:dyDescent="0.25">
      <c r="C173392" s="62"/>
    </row>
    <row r="173393" spans="3:3" x14ac:dyDescent="0.25">
      <c r="C173393" s="62"/>
    </row>
    <row r="173481" spans="3:3" x14ac:dyDescent="0.25">
      <c r="C173481" s="62"/>
    </row>
    <row r="173482" spans="3:3" x14ac:dyDescent="0.25">
      <c r="C173482" s="62"/>
    </row>
    <row r="173570" spans="3:3" x14ac:dyDescent="0.25">
      <c r="C173570" s="62"/>
    </row>
    <row r="173571" spans="3:3" x14ac:dyDescent="0.25">
      <c r="C173571" s="62"/>
    </row>
    <row r="173659" spans="3:3" x14ac:dyDescent="0.25">
      <c r="C173659" s="62"/>
    </row>
    <row r="173660" spans="3:3" x14ac:dyDescent="0.25">
      <c r="C173660" s="62"/>
    </row>
    <row r="173748" spans="3:3" x14ac:dyDescent="0.25">
      <c r="C173748" s="62"/>
    </row>
    <row r="173749" spans="3:3" x14ac:dyDescent="0.25">
      <c r="C173749" s="62"/>
    </row>
    <row r="173837" spans="3:3" x14ac:dyDescent="0.25">
      <c r="C173837" s="62"/>
    </row>
    <row r="173838" spans="3:3" x14ac:dyDescent="0.25">
      <c r="C173838" s="62"/>
    </row>
    <row r="173926" spans="3:3" x14ac:dyDescent="0.25">
      <c r="C173926" s="62"/>
    </row>
    <row r="173927" spans="3:3" x14ac:dyDescent="0.25">
      <c r="C173927" s="62"/>
    </row>
    <row r="174015" spans="3:3" x14ac:dyDescent="0.25">
      <c r="C174015" s="62"/>
    </row>
    <row r="174016" spans="3:3" x14ac:dyDescent="0.25">
      <c r="C174016" s="62"/>
    </row>
    <row r="174104" spans="3:3" x14ac:dyDescent="0.25">
      <c r="C174104" s="62"/>
    </row>
    <row r="174105" spans="3:3" x14ac:dyDescent="0.25">
      <c r="C174105" s="62"/>
    </row>
    <row r="174193" spans="3:3" x14ac:dyDescent="0.25">
      <c r="C174193" s="62"/>
    </row>
    <row r="174194" spans="3:3" x14ac:dyDescent="0.25">
      <c r="C174194" s="62"/>
    </row>
    <row r="174282" spans="3:3" x14ac:dyDescent="0.25">
      <c r="C174282" s="62"/>
    </row>
    <row r="174283" spans="3:3" x14ac:dyDescent="0.25">
      <c r="C174283" s="62"/>
    </row>
    <row r="174371" spans="3:3" x14ac:dyDescent="0.25">
      <c r="C174371" s="62"/>
    </row>
    <row r="174372" spans="3:3" x14ac:dyDescent="0.25">
      <c r="C174372" s="62"/>
    </row>
    <row r="174460" spans="3:3" x14ac:dyDescent="0.25">
      <c r="C174460" s="62"/>
    </row>
    <row r="174461" spans="3:3" x14ac:dyDescent="0.25">
      <c r="C174461" s="62"/>
    </row>
    <row r="174549" spans="3:3" x14ac:dyDescent="0.25">
      <c r="C174549" s="62"/>
    </row>
    <row r="174550" spans="3:3" x14ac:dyDescent="0.25">
      <c r="C174550" s="62"/>
    </row>
    <row r="174638" spans="3:3" x14ac:dyDescent="0.25">
      <c r="C174638" s="62"/>
    </row>
    <row r="174639" spans="3:3" x14ac:dyDescent="0.25">
      <c r="C174639" s="62"/>
    </row>
    <row r="174727" spans="3:3" x14ac:dyDescent="0.25">
      <c r="C174727" s="62"/>
    </row>
    <row r="174728" spans="3:3" x14ac:dyDescent="0.25">
      <c r="C174728" s="62"/>
    </row>
    <row r="174816" spans="3:3" x14ac:dyDescent="0.25">
      <c r="C174816" s="62"/>
    </row>
    <row r="174817" spans="3:3" x14ac:dyDescent="0.25">
      <c r="C174817" s="62"/>
    </row>
    <row r="174905" spans="3:3" x14ac:dyDescent="0.25">
      <c r="C174905" s="62"/>
    </row>
    <row r="174906" spans="3:3" x14ac:dyDescent="0.25">
      <c r="C174906" s="62"/>
    </row>
    <row r="174994" spans="3:3" x14ac:dyDescent="0.25">
      <c r="C174994" s="62"/>
    </row>
    <row r="174995" spans="3:3" x14ac:dyDescent="0.25">
      <c r="C174995" s="62"/>
    </row>
    <row r="175083" spans="3:3" x14ac:dyDescent="0.25">
      <c r="C175083" s="62"/>
    </row>
    <row r="175084" spans="3:3" x14ac:dyDescent="0.25">
      <c r="C175084" s="62"/>
    </row>
    <row r="175172" spans="3:3" x14ac:dyDescent="0.25">
      <c r="C175172" s="62"/>
    </row>
    <row r="175173" spans="3:3" x14ac:dyDescent="0.25">
      <c r="C175173" s="62"/>
    </row>
    <row r="175261" spans="3:3" x14ac:dyDescent="0.25">
      <c r="C175261" s="62"/>
    </row>
    <row r="175262" spans="3:3" x14ac:dyDescent="0.25">
      <c r="C175262" s="62"/>
    </row>
    <row r="175350" spans="3:3" x14ac:dyDescent="0.25">
      <c r="C175350" s="62"/>
    </row>
    <row r="175351" spans="3:3" x14ac:dyDescent="0.25">
      <c r="C175351" s="62"/>
    </row>
    <row r="175439" spans="3:3" x14ac:dyDescent="0.25">
      <c r="C175439" s="62"/>
    </row>
    <row r="175440" spans="3:3" x14ac:dyDescent="0.25">
      <c r="C175440" s="62"/>
    </row>
    <row r="175528" spans="3:3" x14ac:dyDescent="0.25">
      <c r="C175528" s="62"/>
    </row>
    <row r="175529" spans="3:3" x14ac:dyDescent="0.25">
      <c r="C175529" s="62"/>
    </row>
    <row r="175617" spans="3:3" x14ac:dyDescent="0.25">
      <c r="C175617" s="62"/>
    </row>
    <row r="175618" spans="3:3" x14ac:dyDescent="0.25">
      <c r="C175618" s="62"/>
    </row>
    <row r="175706" spans="3:3" x14ac:dyDescent="0.25">
      <c r="C175706" s="62"/>
    </row>
    <row r="175707" spans="3:3" x14ac:dyDescent="0.25">
      <c r="C175707" s="62"/>
    </row>
    <row r="175795" spans="3:3" x14ac:dyDescent="0.25">
      <c r="C175795" s="62"/>
    </row>
    <row r="175796" spans="3:3" x14ac:dyDescent="0.25">
      <c r="C175796" s="62"/>
    </row>
    <row r="175884" spans="3:3" x14ac:dyDescent="0.25">
      <c r="C175884" s="62"/>
    </row>
    <row r="175885" spans="3:3" x14ac:dyDescent="0.25">
      <c r="C175885" s="62"/>
    </row>
    <row r="175973" spans="3:3" x14ac:dyDescent="0.25">
      <c r="C175973" s="62"/>
    </row>
    <row r="175974" spans="3:3" x14ac:dyDescent="0.25">
      <c r="C175974" s="62"/>
    </row>
    <row r="176062" spans="3:3" x14ac:dyDescent="0.25">
      <c r="C176062" s="62"/>
    </row>
    <row r="176063" spans="3:3" x14ac:dyDescent="0.25">
      <c r="C176063" s="62"/>
    </row>
    <row r="176151" spans="3:3" x14ac:dyDescent="0.25">
      <c r="C176151" s="62"/>
    </row>
    <row r="176152" spans="3:3" x14ac:dyDescent="0.25">
      <c r="C176152" s="62"/>
    </row>
    <row r="176240" spans="3:3" x14ac:dyDescent="0.25">
      <c r="C176240" s="62"/>
    </row>
    <row r="176241" spans="3:3" x14ac:dyDescent="0.25">
      <c r="C176241" s="62"/>
    </row>
    <row r="176329" spans="3:3" x14ac:dyDescent="0.25">
      <c r="C176329" s="62"/>
    </row>
    <row r="176330" spans="3:3" x14ac:dyDescent="0.25">
      <c r="C176330" s="62"/>
    </row>
    <row r="176418" spans="3:3" x14ac:dyDescent="0.25">
      <c r="C176418" s="62"/>
    </row>
    <row r="176419" spans="3:3" x14ac:dyDescent="0.25">
      <c r="C176419" s="62"/>
    </row>
    <row r="176507" spans="3:3" x14ac:dyDescent="0.25">
      <c r="C176507" s="62"/>
    </row>
    <row r="176508" spans="3:3" x14ac:dyDescent="0.25">
      <c r="C176508" s="62"/>
    </row>
    <row r="176596" spans="3:3" x14ac:dyDescent="0.25">
      <c r="C176596" s="62"/>
    </row>
    <row r="176597" spans="3:3" x14ac:dyDescent="0.25">
      <c r="C176597" s="62"/>
    </row>
    <row r="176685" spans="3:3" x14ac:dyDescent="0.25">
      <c r="C176685" s="62"/>
    </row>
    <row r="176686" spans="3:3" x14ac:dyDescent="0.25">
      <c r="C176686" s="62"/>
    </row>
    <row r="176774" spans="3:3" x14ac:dyDescent="0.25">
      <c r="C176774" s="62"/>
    </row>
    <row r="176775" spans="3:3" x14ac:dyDescent="0.25">
      <c r="C176775" s="62"/>
    </row>
    <row r="176863" spans="3:3" x14ac:dyDescent="0.25">
      <c r="C176863" s="62"/>
    </row>
    <row r="176864" spans="3:3" x14ac:dyDescent="0.25">
      <c r="C176864" s="62"/>
    </row>
    <row r="176952" spans="3:3" x14ac:dyDescent="0.25">
      <c r="C176952" s="62"/>
    </row>
    <row r="176953" spans="3:3" x14ac:dyDescent="0.25">
      <c r="C176953" s="62"/>
    </row>
    <row r="177041" spans="3:3" x14ac:dyDescent="0.25">
      <c r="C177041" s="62"/>
    </row>
    <row r="177042" spans="3:3" x14ac:dyDescent="0.25">
      <c r="C177042" s="62"/>
    </row>
    <row r="177130" spans="3:3" x14ac:dyDescent="0.25">
      <c r="C177130" s="62"/>
    </row>
    <row r="177131" spans="3:3" x14ac:dyDescent="0.25">
      <c r="C177131" s="62"/>
    </row>
    <row r="177219" spans="3:3" x14ac:dyDescent="0.25">
      <c r="C177219" s="62"/>
    </row>
    <row r="177220" spans="3:3" x14ac:dyDescent="0.25">
      <c r="C177220" s="62"/>
    </row>
    <row r="177308" spans="3:3" x14ac:dyDescent="0.25">
      <c r="C177308" s="62"/>
    </row>
    <row r="177309" spans="3:3" x14ac:dyDescent="0.25">
      <c r="C177309" s="62"/>
    </row>
    <row r="177397" spans="3:3" x14ac:dyDescent="0.25">
      <c r="C177397" s="62"/>
    </row>
    <row r="177398" spans="3:3" x14ac:dyDescent="0.25">
      <c r="C177398" s="62"/>
    </row>
    <row r="177486" spans="3:3" x14ac:dyDescent="0.25">
      <c r="C177486" s="62"/>
    </row>
    <row r="177487" spans="3:3" x14ac:dyDescent="0.25">
      <c r="C177487" s="62"/>
    </row>
    <row r="177575" spans="3:3" x14ac:dyDescent="0.25">
      <c r="C177575" s="62"/>
    </row>
    <row r="177576" spans="3:3" x14ac:dyDescent="0.25">
      <c r="C177576" s="62"/>
    </row>
    <row r="177664" spans="3:3" x14ac:dyDescent="0.25">
      <c r="C177664" s="62"/>
    </row>
    <row r="177665" spans="3:3" x14ac:dyDescent="0.25">
      <c r="C177665" s="62"/>
    </row>
    <row r="177753" spans="3:3" x14ac:dyDescent="0.25">
      <c r="C177753" s="62"/>
    </row>
    <row r="177754" spans="3:3" x14ac:dyDescent="0.25">
      <c r="C177754" s="62"/>
    </row>
    <row r="177842" spans="3:3" x14ac:dyDescent="0.25">
      <c r="C177842" s="62"/>
    </row>
    <row r="177843" spans="3:3" x14ac:dyDescent="0.25">
      <c r="C177843" s="62"/>
    </row>
    <row r="177931" spans="3:3" x14ac:dyDescent="0.25">
      <c r="C177931" s="62"/>
    </row>
    <row r="177932" spans="3:3" x14ac:dyDescent="0.25">
      <c r="C177932" s="62"/>
    </row>
    <row r="178020" spans="3:3" x14ac:dyDescent="0.25">
      <c r="C178020" s="62"/>
    </row>
    <row r="178021" spans="3:3" x14ac:dyDescent="0.25">
      <c r="C178021" s="62"/>
    </row>
    <row r="178109" spans="3:3" x14ac:dyDescent="0.25">
      <c r="C178109" s="62"/>
    </row>
    <row r="178110" spans="3:3" x14ac:dyDescent="0.25">
      <c r="C178110" s="62"/>
    </row>
    <row r="178198" spans="3:3" x14ac:dyDescent="0.25">
      <c r="C178198" s="62"/>
    </row>
    <row r="178199" spans="3:3" x14ac:dyDescent="0.25">
      <c r="C178199" s="62"/>
    </row>
    <row r="178287" spans="3:3" x14ac:dyDescent="0.25">
      <c r="C178287" s="62"/>
    </row>
    <row r="178288" spans="3:3" x14ac:dyDescent="0.25">
      <c r="C178288" s="62"/>
    </row>
    <row r="178376" spans="3:3" x14ac:dyDescent="0.25">
      <c r="C178376" s="62"/>
    </row>
    <row r="178377" spans="3:3" x14ac:dyDescent="0.25">
      <c r="C178377" s="62"/>
    </row>
    <row r="178465" spans="3:3" x14ac:dyDescent="0.25">
      <c r="C178465" s="62"/>
    </row>
    <row r="178466" spans="3:3" x14ac:dyDescent="0.25">
      <c r="C178466" s="62"/>
    </row>
    <row r="178554" spans="3:3" x14ac:dyDescent="0.25">
      <c r="C178554" s="62"/>
    </row>
    <row r="178555" spans="3:3" x14ac:dyDescent="0.25">
      <c r="C178555" s="62"/>
    </row>
    <row r="178643" spans="3:3" x14ac:dyDescent="0.25">
      <c r="C178643" s="62"/>
    </row>
    <row r="178644" spans="3:3" x14ac:dyDescent="0.25">
      <c r="C178644" s="62"/>
    </row>
    <row r="178732" spans="3:3" x14ac:dyDescent="0.25">
      <c r="C178732" s="62"/>
    </row>
    <row r="178733" spans="3:3" x14ac:dyDescent="0.25">
      <c r="C178733" s="62"/>
    </row>
    <row r="178821" spans="3:3" x14ac:dyDescent="0.25">
      <c r="C178821" s="62"/>
    </row>
    <row r="178822" spans="3:3" x14ac:dyDescent="0.25">
      <c r="C178822" s="62"/>
    </row>
    <row r="178910" spans="3:3" x14ac:dyDescent="0.25">
      <c r="C178910" s="62"/>
    </row>
    <row r="178911" spans="3:3" x14ac:dyDescent="0.25">
      <c r="C178911" s="62"/>
    </row>
    <row r="178999" spans="3:3" x14ac:dyDescent="0.25">
      <c r="C178999" s="62"/>
    </row>
    <row r="179000" spans="3:3" x14ac:dyDescent="0.25">
      <c r="C179000" s="62"/>
    </row>
    <row r="179088" spans="3:3" x14ac:dyDescent="0.25">
      <c r="C179088" s="62"/>
    </row>
    <row r="179089" spans="3:3" x14ac:dyDescent="0.25">
      <c r="C179089" s="62"/>
    </row>
    <row r="179177" spans="3:3" x14ac:dyDescent="0.25">
      <c r="C179177" s="62"/>
    </row>
    <row r="179178" spans="3:3" x14ac:dyDescent="0.25">
      <c r="C179178" s="62"/>
    </row>
    <row r="179266" spans="3:3" x14ac:dyDescent="0.25">
      <c r="C179266" s="62"/>
    </row>
    <row r="179267" spans="3:3" x14ac:dyDescent="0.25">
      <c r="C179267" s="62"/>
    </row>
    <row r="179355" spans="3:3" x14ac:dyDescent="0.25">
      <c r="C179355" s="62"/>
    </row>
    <row r="179356" spans="3:3" x14ac:dyDescent="0.25">
      <c r="C179356" s="62"/>
    </row>
    <row r="179444" spans="3:3" x14ac:dyDescent="0.25">
      <c r="C179444" s="62"/>
    </row>
    <row r="179445" spans="3:3" x14ac:dyDescent="0.25">
      <c r="C179445" s="62"/>
    </row>
    <row r="179533" spans="3:3" x14ac:dyDescent="0.25">
      <c r="C179533" s="62"/>
    </row>
    <row r="179534" spans="3:3" x14ac:dyDescent="0.25">
      <c r="C179534" s="62"/>
    </row>
    <row r="179622" spans="3:3" x14ac:dyDescent="0.25">
      <c r="C179622" s="62"/>
    </row>
    <row r="179623" spans="3:3" x14ac:dyDescent="0.25">
      <c r="C179623" s="62"/>
    </row>
    <row r="179711" spans="3:3" x14ac:dyDescent="0.25">
      <c r="C179711" s="62"/>
    </row>
    <row r="179712" spans="3:3" x14ac:dyDescent="0.25">
      <c r="C179712" s="62"/>
    </row>
    <row r="179800" spans="3:3" x14ac:dyDescent="0.25">
      <c r="C179800" s="62"/>
    </row>
    <row r="179801" spans="3:3" x14ac:dyDescent="0.25">
      <c r="C179801" s="62"/>
    </row>
    <row r="179889" spans="3:3" x14ac:dyDescent="0.25">
      <c r="C179889" s="62"/>
    </row>
    <row r="179890" spans="3:3" x14ac:dyDescent="0.25">
      <c r="C179890" s="62"/>
    </row>
    <row r="179978" spans="3:3" x14ac:dyDescent="0.25">
      <c r="C179978" s="62"/>
    </row>
    <row r="179979" spans="3:3" x14ac:dyDescent="0.25">
      <c r="C179979" s="62"/>
    </row>
    <row r="180067" spans="3:3" x14ac:dyDescent="0.25">
      <c r="C180067" s="62"/>
    </row>
    <row r="180068" spans="3:3" x14ac:dyDescent="0.25">
      <c r="C180068" s="62"/>
    </row>
    <row r="180156" spans="3:3" x14ac:dyDescent="0.25">
      <c r="C180156" s="62"/>
    </row>
    <row r="180157" spans="3:3" x14ac:dyDescent="0.25">
      <c r="C180157" s="62"/>
    </row>
    <row r="180245" spans="3:3" x14ac:dyDescent="0.25">
      <c r="C180245" s="62"/>
    </row>
    <row r="180246" spans="3:3" x14ac:dyDescent="0.25">
      <c r="C180246" s="62"/>
    </row>
    <row r="180334" spans="3:3" x14ac:dyDescent="0.25">
      <c r="C180334" s="62"/>
    </row>
    <row r="180335" spans="3:3" x14ac:dyDescent="0.25">
      <c r="C180335" s="62"/>
    </row>
    <row r="180423" spans="3:3" x14ac:dyDescent="0.25">
      <c r="C180423" s="62"/>
    </row>
    <row r="180424" spans="3:3" x14ac:dyDescent="0.25">
      <c r="C180424" s="62"/>
    </row>
    <row r="180512" spans="3:3" x14ac:dyDescent="0.25">
      <c r="C180512" s="62"/>
    </row>
    <row r="180513" spans="3:3" x14ac:dyDescent="0.25">
      <c r="C180513" s="62"/>
    </row>
    <row r="180601" spans="3:3" x14ac:dyDescent="0.25">
      <c r="C180601" s="62"/>
    </row>
    <row r="180602" spans="3:3" x14ac:dyDescent="0.25">
      <c r="C180602" s="62"/>
    </row>
    <row r="180690" spans="3:3" x14ac:dyDescent="0.25">
      <c r="C180690" s="62"/>
    </row>
    <row r="180691" spans="3:3" x14ac:dyDescent="0.25">
      <c r="C180691" s="62"/>
    </row>
    <row r="180779" spans="3:3" x14ac:dyDescent="0.25">
      <c r="C180779" s="62"/>
    </row>
    <row r="180780" spans="3:3" x14ac:dyDescent="0.25">
      <c r="C180780" s="62"/>
    </row>
    <row r="180868" spans="3:3" x14ac:dyDescent="0.25">
      <c r="C180868" s="62"/>
    </row>
    <row r="180869" spans="3:3" x14ac:dyDescent="0.25">
      <c r="C180869" s="62"/>
    </row>
    <row r="180957" spans="3:3" x14ac:dyDescent="0.25">
      <c r="C180957" s="62"/>
    </row>
    <row r="180958" spans="3:3" x14ac:dyDescent="0.25">
      <c r="C180958" s="62"/>
    </row>
    <row r="181046" spans="3:3" x14ac:dyDescent="0.25">
      <c r="C181046" s="62"/>
    </row>
    <row r="181047" spans="3:3" x14ac:dyDescent="0.25">
      <c r="C181047" s="62"/>
    </row>
    <row r="181135" spans="3:3" x14ac:dyDescent="0.25">
      <c r="C181135" s="62"/>
    </row>
    <row r="181136" spans="3:3" x14ac:dyDescent="0.25">
      <c r="C181136" s="62"/>
    </row>
    <row r="181224" spans="3:3" x14ac:dyDescent="0.25">
      <c r="C181224" s="62"/>
    </row>
    <row r="181225" spans="3:3" x14ac:dyDescent="0.25">
      <c r="C181225" s="62"/>
    </row>
    <row r="181313" spans="3:3" x14ac:dyDescent="0.25">
      <c r="C181313" s="62"/>
    </row>
    <row r="181314" spans="3:3" x14ac:dyDescent="0.25">
      <c r="C181314" s="62"/>
    </row>
    <row r="181402" spans="3:3" x14ac:dyDescent="0.25">
      <c r="C181402" s="62"/>
    </row>
    <row r="181403" spans="3:3" x14ac:dyDescent="0.25">
      <c r="C181403" s="62"/>
    </row>
    <row r="181491" spans="3:3" x14ac:dyDescent="0.25">
      <c r="C181491" s="62"/>
    </row>
    <row r="181492" spans="3:3" x14ac:dyDescent="0.25">
      <c r="C181492" s="62"/>
    </row>
    <row r="181580" spans="3:3" x14ac:dyDescent="0.25">
      <c r="C181580" s="62"/>
    </row>
    <row r="181581" spans="3:3" x14ac:dyDescent="0.25">
      <c r="C181581" s="62"/>
    </row>
    <row r="181669" spans="3:3" x14ac:dyDescent="0.25">
      <c r="C181669" s="62"/>
    </row>
    <row r="181670" spans="3:3" x14ac:dyDescent="0.25">
      <c r="C181670" s="62"/>
    </row>
    <row r="181758" spans="3:3" x14ac:dyDescent="0.25">
      <c r="C181758" s="62"/>
    </row>
    <row r="181759" spans="3:3" x14ac:dyDescent="0.25">
      <c r="C181759" s="62"/>
    </row>
    <row r="181847" spans="3:3" x14ac:dyDescent="0.25">
      <c r="C181847" s="62"/>
    </row>
    <row r="181848" spans="3:3" x14ac:dyDescent="0.25">
      <c r="C181848" s="62"/>
    </row>
    <row r="181936" spans="3:3" x14ac:dyDescent="0.25">
      <c r="C181936" s="62"/>
    </row>
    <row r="181937" spans="3:3" x14ac:dyDescent="0.25">
      <c r="C181937" s="62"/>
    </row>
    <row r="182025" spans="3:3" x14ac:dyDescent="0.25">
      <c r="C182025" s="62"/>
    </row>
    <row r="182026" spans="3:3" x14ac:dyDescent="0.25">
      <c r="C182026" s="62"/>
    </row>
    <row r="182114" spans="3:3" x14ac:dyDescent="0.25">
      <c r="C182114" s="62"/>
    </row>
    <row r="182115" spans="3:3" x14ac:dyDescent="0.25">
      <c r="C182115" s="62"/>
    </row>
    <row r="182203" spans="3:3" x14ac:dyDescent="0.25">
      <c r="C182203" s="62"/>
    </row>
    <row r="182204" spans="3:3" x14ac:dyDescent="0.25">
      <c r="C182204" s="62"/>
    </row>
    <row r="182292" spans="3:3" x14ac:dyDescent="0.25">
      <c r="C182292" s="62"/>
    </row>
    <row r="182293" spans="3:3" x14ac:dyDescent="0.25">
      <c r="C182293" s="62"/>
    </row>
    <row r="182381" spans="3:3" x14ac:dyDescent="0.25">
      <c r="C182381" s="62"/>
    </row>
    <row r="182382" spans="3:3" x14ac:dyDescent="0.25">
      <c r="C182382" s="62"/>
    </row>
    <row r="182470" spans="3:3" x14ac:dyDescent="0.25">
      <c r="C182470" s="62"/>
    </row>
    <row r="182471" spans="3:3" x14ac:dyDescent="0.25">
      <c r="C182471" s="62"/>
    </row>
    <row r="182559" spans="3:3" x14ac:dyDescent="0.25">
      <c r="C182559" s="62"/>
    </row>
    <row r="182560" spans="3:3" x14ac:dyDescent="0.25">
      <c r="C182560" s="62"/>
    </row>
    <row r="182648" spans="3:3" x14ac:dyDescent="0.25">
      <c r="C182648" s="62"/>
    </row>
    <row r="182649" spans="3:3" x14ac:dyDescent="0.25">
      <c r="C182649" s="62"/>
    </row>
    <row r="182737" spans="3:3" x14ac:dyDescent="0.25">
      <c r="C182737" s="62"/>
    </row>
    <row r="182738" spans="3:3" x14ac:dyDescent="0.25">
      <c r="C182738" s="62"/>
    </row>
    <row r="182826" spans="3:3" x14ac:dyDescent="0.25">
      <c r="C182826" s="62"/>
    </row>
    <row r="182827" spans="3:3" x14ac:dyDescent="0.25">
      <c r="C182827" s="62"/>
    </row>
    <row r="182915" spans="3:3" x14ac:dyDescent="0.25">
      <c r="C182915" s="62"/>
    </row>
    <row r="182916" spans="3:3" x14ac:dyDescent="0.25">
      <c r="C182916" s="62"/>
    </row>
    <row r="183004" spans="3:3" x14ac:dyDescent="0.25">
      <c r="C183004" s="62"/>
    </row>
    <row r="183005" spans="3:3" x14ac:dyDescent="0.25">
      <c r="C183005" s="62"/>
    </row>
    <row r="183093" spans="3:3" x14ac:dyDescent="0.25">
      <c r="C183093" s="62"/>
    </row>
    <row r="183094" spans="3:3" x14ac:dyDescent="0.25">
      <c r="C183094" s="62"/>
    </row>
    <row r="183182" spans="3:3" x14ac:dyDescent="0.25">
      <c r="C183182" s="62"/>
    </row>
    <row r="183183" spans="3:3" x14ac:dyDescent="0.25">
      <c r="C183183" s="62"/>
    </row>
    <row r="183271" spans="3:3" x14ac:dyDescent="0.25">
      <c r="C183271" s="62"/>
    </row>
    <row r="183272" spans="3:3" x14ac:dyDescent="0.25">
      <c r="C183272" s="62"/>
    </row>
    <row r="183360" spans="3:3" x14ac:dyDescent="0.25">
      <c r="C183360" s="62"/>
    </row>
    <row r="183361" spans="3:3" x14ac:dyDescent="0.25">
      <c r="C183361" s="62"/>
    </row>
    <row r="183449" spans="3:3" x14ac:dyDescent="0.25">
      <c r="C183449" s="62"/>
    </row>
    <row r="183450" spans="3:3" x14ac:dyDescent="0.25">
      <c r="C183450" s="62"/>
    </row>
    <row r="183538" spans="3:3" x14ac:dyDescent="0.25">
      <c r="C183538" s="62"/>
    </row>
    <row r="183539" spans="3:3" x14ac:dyDescent="0.25">
      <c r="C183539" s="62"/>
    </row>
    <row r="183627" spans="3:3" x14ac:dyDescent="0.25">
      <c r="C183627" s="62"/>
    </row>
    <row r="183628" spans="3:3" x14ac:dyDescent="0.25">
      <c r="C183628" s="62"/>
    </row>
    <row r="183716" spans="3:3" x14ac:dyDescent="0.25">
      <c r="C183716" s="62"/>
    </row>
    <row r="183717" spans="3:3" x14ac:dyDescent="0.25">
      <c r="C183717" s="62"/>
    </row>
    <row r="183805" spans="3:3" x14ac:dyDescent="0.25">
      <c r="C183805" s="62"/>
    </row>
    <row r="183806" spans="3:3" x14ac:dyDescent="0.25">
      <c r="C183806" s="62"/>
    </row>
    <row r="183894" spans="3:3" x14ac:dyDescent="0.25">
      <c r="C183894" s="62"/>
    </row>
    <row r="183895" spans="3:3" x14ac:dyDescent="0.25">
      <c r="C183895" s="62"/>
    </row>
    <row r="183983" spans="3:3" x14ac:dyDescent="0.25">
      <c r="C183983" s="62"/>
    </row>
    <row r="183984" spans="3:3" x14ac:dyDescent="0.25">
      <c r="C183984" s="62"/>
    </row>
    <row r="184072" spans="3:3" x14ac:dyDescent="0.25">
      <c r="C184072" s="62"/>
    </row>
    <row r="184073" spans="3:3" x14ac:dyDescent="0.25">
      <c r="C184073" s="62"/>
    </row>
    <row r="184161" spans="3:3" x14ac:dyDescent="0.25">
      <c r="C184161" s="62"/>
    </row>
    <row r="184162" spans="3:3" x14ac:dyDescent="0.25">
      <c r="C184162" s="62"/>
    </row>
    <row r="184250" spans="3:3" x14ac:dyDescent="0.25">
      <c r="C184250" s="62"/>
    </row>
    <row r="184251" spans="3:3" x14ac:dyDescent="0.25">
      <c r="C184251" s="62"/>
    </row>
    <row r="184339" spans="3:3" x14ac:dyDescent="0.25">
      <c r="C184339" s="62"/>
    </row>
    <row r="184340" spans="3:3" x14ac:dyDescent="0.25">
      <c r="C184340" s="62"/>
    </row>
    <row r="184428" spans="3:3" x14ac:dyDescent="0.25">
      <c r="C184428" s="62"/>
    </row>
    <row r="184429" spans="3:3" x14ac:dyDescent="0.25">
      <c r="C184429" s="62"/>
    </row>
    <row r="184517" spans="3:3" x14ac:dyDescent="0.25">
      <c r="C184517" s="62"/>
    </row>
    <row r="184518" spans="3:3" x14ac:dyDescent="0.25">
      <c r="C184518" s="62"/>
    </row>
    <row r="184606" spans="3:3" x14ac:dyDescent="0.25">
      <c r="C184606" s="62"/>
    </row>
    <row r="184607" spans="3:3" x14ac:dyDescent="0.25">
      <c r="C184607" s="62"/>
    </row>
    <row r="184695" spans="3:3" x14ac:dyDescent="0.25">
      <c r="C184695" s="62"/>
    </row>
    <row r="184696" spans="3:3" x14ac:dyDescent="0.25">
      <c r="C184696" s="62"/>
    </row>
    <row r="184784" spans="3:3" x14ac:dyDescent="0.25">
      <c r="C184784" s="62"/>
    </row>
    <row r="184785" spans="3:3" x14ac:dyDescent="0.25">
      <c r="C184785" s="62"/>
    </row>
    <row r="184873" spans="3:3" x14ac:dyDescent="0.25">
      <c r="C184873" s="62"/>
    </row>
    <row r="184874" spans="3:3" x14ac:dyDescent="0.25">
      <c r="C184874" s="62"/>
    </row>
    <row r="184962" spans="3:3" x14ac:dyDescent="0.25">
      <c r="C184962" s="62"/>
    </row>
    <row r="184963" spans="3:3" x14ac:dyDescent="0.25">
      <c r="C184963" s="62"/>
    </row>
    <row r="185051" spans="3:3" x14ac:dyDescent="0.25">
      <c r="C185051" s="62"/>
    </row>
    <row r="185052" spans="3:3" x14ac:dyDescent="0.25">
      <c r="C185052" s="62"/>
    </row>
    <row r="185140" spans="3:3" x14ac:dyDescent="0.25">
      <c r="C185140" s="62"/>
    </row>
    <row r="185141" spans="3:3" x14ac:dyDescent="0.25">
      <c r="C185141" s="62"/>
    </row>
    <row r="185229" spans="3:3" x14ac:dyDescent="0.25">
      <c r="C185229" s="62"/>
    </row>
    <row r="185230" spans="3:3" x14ac:dyDescent="0.25">
      <c r="C185230" s="62"/>
    </row>
    <row r="185318" spans="3:3" x14ac:dyDescent="0.25">
      <c r="C185318" s="62"/>
    </row>
    <row r="185319" spans="3:3" x14ac:dyDescent="0.25">
      <c r="C185319" s="62"/>
    </row>
    <row r="185407" spans="3:3" x14ac:dyDescent="0.25">
      <c r="C185407" s="62"/>
    </row>
    <row r="185408" spans="3:3" x14ac:dyDescent="0.25">
      <c r="C185408" s="62"/>
    </row>
    <row r="185496" spans="3:3" x14ac:dyDescent="0.25">
      <c r="C185496" s="62"/>
    </row>
    <row r="185497" spans="3:3" x14ac:dyDescent="0.25">
      <c r="C185497" s="62"/>
    </row>
    <row r="185585" spans="3:3" x14ac:dyDescent="0.25">
      <c r="C185585" s="62"/>
    </row>
    <row r="185586" spans="3:3" x14ac:dyDescent="0.25">
      <c r="C185586" s="62"/>
    </row>
    <row r="185674" spans="3:3" x14ac:dyDescent="0.25">
      <c r="C185674" s="62"/>
    </row>
    <row r="185675" spans="3:3" x14ac:dyDescent="0.25">
      <c r="C185675" s="62"/>
    </row>
    <row r="185763" spans="3:3" x14ac:dyDescent="0.25">
      <c r="C185763" s="62"/>
    </row>
    <row r="185764" spans="3:3" x14ac:dyDescent="0.25">
      <c r="C185764" s="62"/>
    </row>
    <row r="185852" spans="3:3" x14ac:dyDescent="0.25">
      <c r="C185852" s="62"/>
    </row>
    <row r="185853" spans="3:3" x14ac:dyDescent="0.25">
      <c r="C185853" s="62"/>
    </row>
    <row r="185941" spans="3:3" x14ac:dyDescent="0.25">
      <c r="C185941" s="62"/>
    </row>
    <row r="185942" spans="3:3" x14ac:dyDescent="0.25">
      <c r="C185942" s="62"/>
    </row>
    <row r="186030" spans="3:3" x14ac:dyDescent="0.25">
      <c r="C186030" s="62"/>
    </row>
    <row r="186031" spans="3:3" x14ac:dyDescent="0.25">
      <c r="C186031" s="62"/>
    </row>
    <row r="186119" spans="3:3" x14ac:dyDescent="0.25">
      <c r="C186119" s="62"/>
    </row>
    <row r="186120" spans="3:3" x14ac:dyDescent="0.25">
      <c r="C186120" s="62"/>
    </row>
    <row r="186208" spans="3:3" x14ac:dyDescent="0.25">
      <c r="C186208" s="62"/>
    </row>
    <row r="186209" spans="3:3" x14ac:dyDescent="0.25">
      <c r="C186209" s="62"/>
    </row>
    <row r="186297" spans="3:3" x14ac:dyDescent="0.25">
      <c r="C186297" s="62"/>
    </row>
    <row r="186298" spans="3:3" x14ac:dyDescent="0.25">
      <c r="C186298" s="62"/>
    </row>
    <row r="186386" spans="3:3" x14ac:dyDescent="0.25">
      <c r="C186386" s="62"/>
    </row>
    <row r="186387" spans="3:3" x14ac:dyDescent="0.25">
      <c r="C186387" s="62"/>
    </row>
    <row r="186475" spans="3:3" x14ac:dyDescent="0.25">
      <c r="C186475" s="62"/>
    </row>
    <row r="186476" spans="3:3" x14ac:dyDescent="0.25">
      <c r="C186476" s="62"/>
    </row>
    <row r="186564" spans="3:3" x14ac:dyDescent="0.25">
      <c r="C186564" s="62"/>
    </row>
    <row r="186565" spans="3:3" x14ac:dyDescent="0.25">
      <c r="C186565" s="62"/>
    </row>
    <row r="186653" spans="3:3" x14ac:dyDescent="0.25">
      <c r="C186653" s="62"/>
    </row>
    <row r="186654" spans="3:3" x14ac:dyDescent="0.25">
      <c r="C186654" s="62"/>
    </row>
    <row r="186742" spans="3:3" x14ac:dyDescent="0.25">
      <c r="C186742" s="62"/>
    </row>
    <row r="186743" spans="3:3" x14ac:dyDescent="0.25">
      <c r="C186743" s="62"/>
    </row>
    <row r="186831" spans="3:3" x14ac:dyDescent="0.25">
      <c r="C186831" s="62"/>
    </row>
    <row r="186832" spans="3:3" x14ac:dyDescent="0.25">
      <c r="C186832" s="62"/>
    </row>
    <row r="186920" spans="3:3" x14ac:dyDescent="0.25">
      <c r="C186920" s="62"/>
    </row>
    <row r="186921" spans="3:3" x14ac:dyDescent="0.25">
      <c r="C186921" s="62"/>
    </row>
    <row r="187009" spans="3:3" x14ac:dyDescent="0.25">
      <c r="C187009" s="62"/>
    </row>
    <row r="187010" spans="3:3" x14ac:dyDescent="0.25">
      <c r="C187010" s="62"/>
    </row>
    <row r="187098" spans="3:3" x14ac:dyDescent="0.25">
      <c r="C187098" s="62"/>
    </row>
    <row r="187099" spans="3:3" x14ac:dyDescent="0.25">
      <c r="C187099" s="62"/>
    </row>
    <row r="187187" spans="3:3" x14ac:dyDescent="0.25">
      <c r="C187187" s="62"/>
    </row>
    <row r="187188" spans="3:3" x14ac:dyDescent="0.25">
      <c r="C187188" s="62"/>
    </row>
    <row r="187276" spans="3:3" x14ac:dyDescent="0.25">
      <c r="C187276" s="62"/>
    </row>
    <row r="187277" spans="3:3" x14ac:dyDescent="0.25">
      <c r="C187277" s="62"/>
    </row>
    <row r="187365" spans="3:3" x14ac:dyDescent="0.25">
      <c r="C187365" s="62"/>
    </row>
    <row r="187366" spans="3:3" x14ac:dyDescent="0.25">
      <c r="C187366" s="62"/>
    </row>
    <row r="187454" spans="3:3" x14ac:dyDescent="0.25">
      <c r="C187454" s="62"/>
    </row>
    <row r="187455" spans="3:3" x14ac:dyDescent="0.25">
      <c r="C187455" s="62"/>
    </row>
    <row r="187543" spans="3:3" x14ac:dyDescent="0.25">
      <c r="C187543" s="62"/>
    </row>
    <row r="187544" spans="3:3" x14ac:dyDescent="0.25">
      <c r="C187544" s="62"/>
    </row>
    <row r="187632" spans="3:3" x14ac:dyDescent="0.25">
      <c r="C187632" s="62"/>
    </row>
    <row r="187633" spans="3:3" x14ac:dyDescent="0.25">
      <c r="C187633" s="62"/>
    </row>
    <row r="187721" spans="3:3" x14ac:dyDescent="0.25">
      <c r="C187721" s="62"/>
    </row>
    <row r="187722" spans="3:3" x14ac:dyDescent="0.25">
      <c r="C187722" s="62"/>
    </row>
    <row r="187810" spans="3:3" x14ac:dyDescent="0.25">
      <c r="C187810" s="62"/>
    </row>
    <row r="187811" spans="3:3" x14ac:dyDescent="0.25">
      <c r="C187811" s="62"/>
    </row>
    <row r="187899" spans="3:3" x14ac:dyDescent="0.25">
      <c r="C187899" s="62"/>
    </row>
    <row r="187900" spans="3:3" x14ac:dyDescent="0.25">
      <c r="C187900" s="62"/>
    </row>
    <row r="187988" spans="3:3" x14ac:dyDescent="0.25">
      <c r="C187988" s="62"/>
    </row>
    <row r="187989" spans="3:3" x14ac:dyDescent="0.25">
      <c r="C187989" s="62"/>
    </row>
    <row r="188077" spans="3:3" x14ac:dyDescent="0.25">
      <c r="C188077" s="62"/>
    </row>
    <row r="188078" spans="3:3" x14ac:dyDescent="0.25">
      <c r="C188078" s="62"/>
    </row>
    <row r="188166" spans="3:3" x14ac:dyDescent="0.25">
      <c r="C188166" s="62"/>
    </row>
    <row r="188167" spans="3:3" x14ac:dyDescent="0.25">
      <c r="C188167" s="62"/>
    </row>
    <row r="188255" spans="3:3" x14ac:dyDescent="0.25">
      <c r="C188255" s="62"/>
    </row>
    <row r="188256" spans="3:3" x14ac:dyDescent="0.25">
      <c r="C188256" s="62"/>
    </row>
    <row r="188344" spans="3:3" x14ac:dyDescent="0.25">
      <c r="C188344" s="62"/>
    </row>
    <row r="188345" spans="3:3" x14ac:dyDescent="0.25">
      <c r="C188345" s="62"/>
    </row>
    <row r="188433" spans="3:3" x14ac:dyDescent="0.25">
      <c r="C188433" s="62"/>
    </row>
    <row r="188434" spans="3:3" x14ac:dyDescent="0.25">
      <c r="C188434" s="62"/>
    </row>
    <row r="188522" spans="3:3" x14ac:dyDescent="0.25">
      <c r="C188522" s="62"/>
    </row>
    <row r="188523" spans="3:3" x14ac:dyDescent="0.25">
      <c r="C188523" s="62"/>
    </row>
    <row r="188611" spans="3:3" x14ac:dyDescent="0.25">
      <c r="C188611" s="62"/>
    </row>
    <row r="188612" spans="3:3" x14ac:dyDescent="0.25">
      <c r="C188612" s="62"/>
    </row>
    <row r="188700" spans="3:3" x14ac:dyDescent="0.25">
      <c r="C188700" s="62"/>
    </row>
    <row r="188701" spans="3:3" x14ac:dyDescent="0.25">
      <c r="C188701" s="62"/>
    </row>
    <row r="188789" spans="3:3" x14ac:dyDescent="0.25">
      <c r="C188789" s="62"/>
    </row>
    <row r="188790" spans="3:3" x14ac:dyDescent="0.25">
      <c r="C188790" s="62"/>
    </row>
    <row r="188878" spans="3:3" x14ac:dyDescent="0.25">
      <c r="C188878" s="62"/>
    </row>
    <row r="188879" spans="3:3" x14ac:dyDescent="0.25">
      <c r="C188879" s="62"/>
    </row>
    <row r="188967" spans="3:3" x14ac:dyDescent="0.25">
      <c r="C188967" s="62"/>
    </row>
    <row r="188968" spans="3:3" x14ac:dyDescent="0.25">
      <c r="C188968" s="62"/>
    </row>
    <row r="189056" spans="3:3" x14ac:dyDescent="0.25">
      <c r="C189056" s="62"/>
    </row>
    <row r="189057" spans="3:3" x14ac:dyDescent="0.25">
      <c r="C189057" s="62"/>
    </row>
    <row r="189145" spans="3:3" x14ac:dyDescent="0.25">
      <c r="C189145" s="62"/>
    </row>
    <row r="189146" spans="3:3" x14ac:dyDescent="0.25">
      <c r="C189146" s="62"/>
    </row>
    <row r="189234" spans="3:3" x14ac:dyDescent="0.25">
      <c r="C189234" s="62"/>
    </row>
    <row r="189235" spans="3:3" x14ac:dyDescent="0.25">
      <c r="C189235" s="62"/>
    </row>
    <row r="189323" spans="3:3" x14ac:dyDescent="0.25">
      <c r="C189323" s="62"/>
    </row>
    <row r="189324" spans="3:3" x14ac:dyDescent="0.25">
      <c r="C189324" s="62"/>
    </row>
    <row r="189412" spans="3:3" x14ac:dyDescent="0.25">
      <c r="C189412" s="62"/>
    </row>
    <row r="189413" spans="3:3" x14ac:dyDescent="0.25">
      <c r="C189413" s="62"/>
    </row>
    <row r="189501" spans="3:3" x14ac:dyDescent="0.25">
      <c r="C189501" s="62"/>
    </row>
    <row r="189502" spans="3:3" x14ac:dyDescent="0.25">
      <c r="C189502" s="62"/>
    </row>
    <row r="189590" spans="3:3" x14ac:dyDescent="0.25">
      <c r="C189590" s="62"/>
    </row>
    <row r="189591" spans="3:3" x14ac:dyDescent="0.25">
      <c r="C189591" s="62"/>
    </row>
    <row r="189679" spans="3:3" x14ac:dyDescent="0.25">
      <c r="C189679" s="62"/>
    </row>
    <row r="189680" spans="3:3" x14ac:dyDescent="0.25">
      <c r="C189680" s="62"/>
    </row>
    <row r="189768" spans="3:3" x14ac:dyDescent="0.25">
      <c r="C189768" s="62"/>
    </row>
    <row r="189769" spans="3:3" x14ac:dyDescent="0.25">
      <c r="C189769" s="62"/>
    </row>
    <row r="189857" spans="3:3" x14ac:dyDescent="0.25">
      <c r="C189857" s="62"/>
    </row>
    <row r="189858" spans="3:3" x14ac:dyDescent="0.25">
      <c r="C189858" s="62"/>
    </row>
    <row r="189946" spans="3:3" x14ac:dyDescent="0.25">
      <c r="C189946" s="62"/>
    </row>
    <row r="189947" spans="3:3" x14ac:dyDescent="0.25">
      <c r="C189947" s="62"/>
    </row>
    <row r="190035" spans="3:3" x14ac:dyDescent="0.25">
      <c r="C190035" s="62"/>
    </row>
    <row r="190036" spans="3:3" x14ac:dyDescent="0.25">
      <c r="C190036" s="62"/>
    </row>
    <row r="190124" spans="3:3" x14ac:dyDescent="0.25">
      <c r="C190124" s="62"/>
    </row>
    <row r="190125" spans="3:3" x14ac:dyDescent="0.25">
      <c r="C190125" s="62"/>
    </row>
    <row r="190213" spans="3:3" x14ac:dyDescent="0.25">
      <c r="C190213" s="62"/>
    </row>
    <row r="190214" spans="3:3" x14ac:dyDescent="0.25">
      <c r="C190214" s="62"/>
    </row>
    <row r="190302" spans="3:3" x14ac:dyDescent="0.25">
      <c r="C190302" s="62"/>
    </row>
    <row r="190303" spans="3:3" x14ac:dyDescent="0.25">
      <c r="C190303" s="62"/>
    </row>
    <row r="190391" spans="3:3" x14ac:dyDescent="0.25">
      <c r="C190391" s="62"/>
    </row>
    <row r="190392" spans="3:3" x14ac:dyDescent="0.25">
      <c r="C190392" s="62"/>
    </row>
    <row r="190480" spans="3:3" x14ac:dyDescent="0.25">
      <c r="C190480" s="62"/>
    </row>
    <row r="190481" spans="3:3" x14ac:dyDescent="0.25">
      <c r="C190481" s="62"/>
    </row>
    <row r="190569" spans="3:3" x14ac:dyDescent="0.25">
      <c r="C190569" s="62"/>
    </row>
    <row r="190570" spans="3:3" x14ac:dyDescent="0.25">
      <c r="C190570" s="62"/>
    </row>
    <row r="190658" spans="3:3" x14ac:dyDescent="0.25">
      <c r="C190658" s="62"/>
    </row>
    <row r="190659" spans="3:3" x14ac:dyDescent="0.25">
      <c r="C190659" s="62"/>
    </row>
    <row r="190747" spans="3:3" x14ac:dyDescent="0.25">
      <c r="C190747" s="62"/>
    </row>
    <row r="190748" spans="3:3" x14ac:dyDescent="0.25">
      <c r="C190748" s="62"/>
    </row>
    <row r="190836" spans="3:3" x14ac:dyDescent="0.25">
      <c r="C190836" s="62"/>
    </row>
    <row r="190837" spans="3:3" x14ac:dyDescent="0.25">
      <c r="C190837" s="62"/>
    </row>
    <row r="190925" spans="3:3" x14ac:dyDescent="0.25">
      <c r="C190925" s="62"/>
    </row>
    <row r="190926" spans="3:3" x14ac:dyDescent="0.25">
      <c r="C190926" s="62"/>
    </row>
    <row r="191014" spans="3:3" x14ac:dyDescent="0.25">
      <c r="C191014" s="62"/>
    </row>
    <row r="191015" spans="3:3" x14ac:dyDescent="0.25">
      <c r="C191015" s="62"/>
    </row>
    <row r="191103" spans="3:3" x14ac:dyDescent="0.25">
      <c r="C191103" s="62"/>
    </row>
    <row r="191104" spans="3:3" x14ac:dyDescent="0.25">
      <c r="C191104" s="62"/>
    </row>
    <row r="191192" spans="3:3" x14ac:dyDescent="0.25">
      <c r="C191192" s="62"/>
    </row>
    <row r="191193" spans="3:3" x14ac:dyDescent="0.25">
      <c r="C191193" s="62"/>
    </row>
    <row r="191281" spans="3:3" x14ac:dyDescent="0.25">
      <c r="C191281" s="62"/>
    </row>
    <row r="191282" spans="3:3" x14ac:dyDescent="0.25">
      <c r="C191282" s="62"/>
    </row>
    <row r="191370" spans="3:3" x14ac:dyDescent="0.25">
      <c r="C191370" s="62"/>
    </row>
    <row r="191371" spans="3:3" x14ac:dyDescent="0.25">
      <c r="C191371" s="62"/>
    </row>
    <row r="191459" spans="3:3" x14ac:dyDescent="0.25">
      <c r="C191459" s="62"/>
    </row>
    <row r="191460" spans="3:3" x14ac:dyDescent="0.25">
      <c r="C191460" s="62"/>
    </row>
    <row r="191548" spans="3:3" x14ac:dyDescent="0.25">
      <c r="C191548" s="62"/>
    </row>
    <row r="191549" spans="3:3" x14ac:dyDescent="0.25">
      <c r="C191549" s="62"/>
    </row>
    <row r="191637" spans="3:3" x14ac:dyDescent="0.25">
      <c r="C191637" s="62"/>
    </row>
    <row r="191638" spans="3:3" x14ac:dyDescent="0.25">
      <c r="C191638" s="62"/>
    </row>
    <row r="191726" spans="3:3" x14ac:dyDescent="0.25">
      <c r="C191726" s="62"/>
    </row>
    <row r="191727" spans="3:3" x14ac:dyDescent="0.25">
      <c r="C191727" s="62"/>
    </row>
    <row r="191815" spans="3:3" x14ac:dyDescent="0.25">
      <c r="C191815" s="62"/>
    </row>
    <row r="191816" spans="3:3" x14ac:dyDescent="0.25">
      <c r="C191816" s="62"/>
    </row>
    <row r="191904" spans="3:3" x14ac:dyDescent="0.25">
      <c r="C191904" s="62"/>
    </row>
    <row r="191905" spans="3:3" x14ac:dyDescent="0.25">
      <c r="C191905" s="62"/>
    </row>
    <row r="191993" spans="3:3" x14ac:dyDescent="0.25">
      <c r="C191993" s="62"/>
    </row>
    <row r="191994" spans="3:3" x14ac:dyDescent="0.25">
      <c r="C191994" s="62"/>
    </row>
    <row r="192082" spans="3:3" x14ac:dyDescent="0.25">
      <c r="C192082" s="62"/>
    </row>
    <row r="192083" spans="3:3" x14ac:dyDescent="0.25">
      <c r="C192083" s="62"/>
    </row>
    <row r="192171" spans="3:3" x14ac:dyDescent="0.25">
      <c r="C192171" s="62"/>
    </row>
    <row r="192172" spans="3:3" x14ac:dyDescent="0.25">
      <c r="C192172" s="62"/>
    </row>
    <row r="192260" spans="3:3" x14ac:dyDescent="0.25">
      <c r="C192260" s="62"/>
    </row>
    <row r="192261" spans="3:3" x14ac:dyDescent="0.25">
      <c r="C192261" s="62"/>
    </row>
    <row r="192349" spans="3:3" x14ac:dyDescent="0.25">
      <c r="C192349" s="62"/>
    </row>
    <row r="192350" spans="3:3" x14ac:dyDescent="0.25">
      <c r="C192350" s="62"/>
    </row>
    <row r="192438" spans="3:3" x14ac:dyDescent="0.25">
      <c r="C192438" s="62"/>
    </row>
    <row r="192439" spans="3:3" x14ac:dyDescent="0.25">
      <c r="C192439" s="62"/>
    </row>
    <row r="192527" spans="3:3" x14ac:dyDescent="0.25">
      <c r="C192527" s="62"/>
    </row>
    <row r="192528" spans="3:3" x14ac:dyDescent="0.25">
      <c r="C192528" s="62"/>
    </row>
    <row r="192616" spans="3:3" x14ac:dyDescent="0.25">
      <c r="C192616" s="62"/>
    </row>
    <row r="192617" spans="3:3" x14ac:dyDescent="0.25">
      <c r="C192617" s="62"/>
    </row>
    <row r="192705" spans="3:3" x14ac:dyDescent="0.25">
      <c r="C192705" s="62"/>
    </row>
    <row r="192706" spans="3:3" x14ac:dyDescent="0.25">
      <c r="C192706" s="62"/>
    </row>
    <row r="192794" spans="3:3" x14ac:dyDescent="0.25">
      <c r="C192794" s="62"/>
    </row>
    <row r="192795" spans="3:3" x14ac:dyDescent="0.25">
      <c r="C192795" s="62"/>
    </row>
    <row r="192883" spans="3:3" x14ac:dyDescent="0.25">
      <c r="C192883" s="62"/>
    </row>
    <row r="192884" spans="3:3" x14ac:dyDescent="0.25">
      <c r="C192884" s="62"/>
    </row>
    <row r="192972" spans="3:3" x14ac:dyDescent="0.25">
      <c r="C192972" s="62"/>
    </row>
    <row r="192973" spans="3:3" x14ac:dyDescent="0.25">
      <c r="C192973" s="62"/>
    </row>
    <row r="193061" spans="3:3" x14ac:dyDescent="0.25">
      <c r="C193061" s="62"/>
    </row>
    <row r="193062" spans="3:3" x14ac:dyDescent="0.25">
      <c r="C193062" s="62"/>
    </row>
    <row r="193150" spans="3:3" x14ac:dyDescent="0.25">
      <c r="C193150" s="62"/>
    </row>
    <row r="193151" spans="3:3" x14ac:dyDescent="0.25">
      <c r="C193151" s="62"/>
    </row>
    <row r="193239" spans="3:3" x14ac:dyDescent="0.25">
      <c r="C193239" s="62"/>
    </row>
    <row r="193240" spans="3:3" x14ac:dyDescent="0.25">
      <c r="C193240" s="62"/>
    </row>
    <row r="193328" spans="3:3" x14ac:dyDescent="0.25">
      <c r="C193328" s="62"/>
    </row>
    <row r="193329" spans="3:3" x14ac:dyDescent="0.25">
      <c r="C193329" s="62"/>
    </row>
    <row r="193417" spans="3:3" x14ac:dyDescent="0.25">
      <c r="C193417" s="62"/>
    </row>
    <row r="193418" spans="3:3" x14ac:dyDescent="0.25">
      <c r="C193418" s="62"/>
    </row>
    <row r="193506" spans="3:3" x14ac:dyDescent="0.25">
      <c r="C193506" s="62"/>
    </row>
    <row r="193507" spans="3:3" x14ac:dyDescent="0.25">
      <c r="C193507" s="62"/>
    </row>
    <row r="193595" spans="3:3" x14ac:dyDescent="0.25">
      <c r="C193595" s="62"/>
    </row>
    <row r="193596" spans="3:3" x14ac:dyDescent="0.25">
      <c r="C193596" s="62"/>
    </row>
    <row r="193684" spans="3:3" x14ac:dyDescent="0.25">
      <c r="C193684" s="62"/>
    </row>
    <row r="193685" spans="3:3" x14ac:dyDescent="0.25">
      <c r="C193685" s="62"/>
    </row>
    <row r="193773" spans="3:3" x14ac:dyDescent="0.25">
      <c r="C193773" s="62"/>
    </row>
    <row r="193774" spans="3:3" x14ac:dyDescent="0.25">
      <c r="C193774" s="62"/>
    </row>
    <row r="193862" spans="3:3" x14ac:dyDescent="0.25">
      <c r="C193862" s="62"/>
    </row>
    <row r="193863" spans="3:3" x14ac:dyDescent="0.25">
      <c r="C193863" s="62"/>
    </row>
    <row r="193951" spans="3:3" x14ac:dyDescent="0.25">
      <c r="C193951" s="62"/>
    </row>
    <row r="193952" spans="3:3" x14ac:dyDescent="0.25">
      <c r="C193952" s="62"/>
    </row>
    <row r="194040" spans="3:3" x14ac:dyDescent="0.25">
      <c r="C194040" s="62"/>
    </row>
    <row r="194041" spans="3:3" x14ac:dyDescent="0.25">
      <c r="C194041" s="62"/>
    </row>
    <row r="194129" spans="3:3" x14ac:dyDescent="0.25">
      <c r="C194129" s="62"/>
    </row>
    <row r="194130" spans="3:3" x14ac:dyDescent="0.25">
      <c r="C194130" s="62"/>
    </row>
    <row r="194218" spans="3:3" x14ac:dyDescent="0.25">
      <c r="C194218" s="62"/>
    </row>
    <row r="194219" spans="3:3" x14ac:dyDescent="0.25">
      <c r="C194219" s="62"/>
    </row>
    <row r="194307" spans="3:3" x14ac:dyDescent="0.25">
      <c r="C194307" s="62"/>
    </row>
    <row r="194308" spans="3:3" x14ac:dyDescent="0.25">
      <c r="C194308" s="62"/>
    </row>
    <row r="194396" spans="3:3" x14ac:dyDescent="0.25">
      <c r="C194396" s="62"/>
    </row>
    <row r="194397" spans="3:3" x14ac:dyDescent="0.25">
      <c r="C194397" s="62"/>
    </row>
    <row r="194485" spans="3:3" x14ac:dyDescent="0.25">
      <c r="C194485" s="62"/>
    </row>
    <row r="194486" spans="3:3" x14ac:dyDescent="0.25">
      <c r="C194486" s="62"/>
    </row>
    <row r="194574" spans="3:3" x14ac:dyDescent="0.25">
      <c r="C194574" s="62"/>
    </row>
    <row r="194575" spans="3:3" x14ac:dyDescent="0.25">
      <c r="C194575" s="62"/>
    </row>
    <row r="194663" spans="3:3" x14ac:dyDescent="0.25">
      <c r="C194663" s="62"/>
    </row>
    <row r="194664" spans="3:3" x14ac:dyDescent="0.25">
      <c r="C194664" s="62"/>
    </row>
    <row r="194752" spans="3:3" x14ac:dyDescent="0.25">
      <c r="C194752" s="62"/>
    </row>
    <row r="194753" spans="3:3" x14ac:dyDescent="0.25">
      <c r="C194753" s="62"/>
    </row>
    <row r="194841" spans="3:3" x14ac:dyDescent="0.25">
      <c r="C194841" s="62"/>
    </row>
    <row r="194842" spans="3:3" x14ac:dyDescent="0.25">
      <c r="C194842" s="62"/>
    </row>
    <row r="194930" spans="3:3" x14ac:dyDescent="0.25">
      <c r="C194930" s="62"/>
    </row>
    <row r="194931" spans="3:3" x14ac:dyDescent="0.25">
      <c r="C194931" s="62"/>
    </row>
    <row r="195019" spans="3:3" x14ac:dyDescent="0.25">
      <c r="C195019" s="62"/>
    </row>
    <row r="195020" spans="3:3" x14ac:dyDescent="0.25">
      <c r="C195020" s="62"/>
    </row>
    <row r="195108" spans="3:3" x14ac:dyDescent="0.25">
      <c r="C195108" s="62"/>
    </row>
    <row r="195109" spans="3:3" x14ac:dyDescent="0.25">
      <c r="C195109" s="62"/>
    </row>
    <row r="195197" spans="3:3" x14ac:dyDescent="0.25">
      <c r="C195197" s="62"/>
    </row>
    <row r="195198" spans="3:3" x14ac:dyDescent="0.25">
      <c r="C195198" s="62"/>
    </row>
    <row r="195286" spans="3:3" x14ac:dyDescent="0.25">
      <c r="C195286" s="62"/>
    </row>
    <row r="195287" spans="3:3" x14ac:dyDescent="0.25">
      <c r="C195287" s="62"/>
    </row>
    <row r="195375" spans="3:3" x14ac:dyDescent="0.25">
      <c r="C195375" s="62"/>
    </row>
    <row r="195376" spans="3:3" x14ac:dyDescent="0.25">
      <c r="C195376" s="62"/>
    </row>
    <row r="195464" spans="3:3" x14ac:dyDescent="0.25">
      <c r="C195464" s="62"/>
    </row>
    <row r="195465" spans="3:3" x14ac:dyDescent="0.25">
      <c r="C195465" s="62"/>
    </row>
    <row r="195553" spans="3:3" x14ac:dyDescent="0.25">
      <c r="C195553" s="62"/>
    </row>
    <row r="195554" spans="3:3" x14ac:dyDescent="0.25">
      <c r="C195554" s="62"/>
    </row>
    <row r="195642" spans="3:3" x14ac:dyDescent="0.25">
      <c r="C195642" s="62"/>
    </row>
    <row r="195643" spans="3:3" x14ac:dyDescent="0.25">
      <c r="C195643" s="62"/>
    </row>
    <row r="195731" spans="3:3" x14ac:dyDescent="0.25">
      <c r="C195731" s="62"/>
    </row>
    <row r="195732" spans="3:3" x14ac:dyDescent="0.25">
      <c r="C195732" s="62"/>
    </row>
    <row r="195820" spans="3:3" x14ac:dyDescent="0.25">
      <c r="C195820" s="62"/>
    </row>
    <row r="195821" spans="3:3" x14ac:dyDescent="0.25">
      <c r="C195821" s="62"/>
    </row>
    <row r="195909" spans="3:3" x14ac:dyDescent="0.25">
      <c r="C195909" s="62"/>
    </row>
    <row r="195910" spans="3:3" x14ac:dyDescent="0.25">
      <c r="C195910" s="62"/>
    </row>
    <row r="195998" spans="3:3" x14ac:dyDescent="0.25">
      <c r="C195998" s="62"/>
    </row>
    <row r="195999" spans="3:3" x14ac:dyDescent="0.25">
      <c r="C195999" s="62"/>
    </row>
    <row r="196087" spans="3:3" x14ac:dyDescent="0.25">
      <c r="C196087" s="62"/>
    </row>
    <row r="196088" spans="3:3" x14ac:dyDescent="0.25">
      <c r="C196088" s="62"/>
    </row>
    <row r="196176" spans="3:3" x14ac:dyDescent="0.25">
      <c r="C196176" s="62"/>
    </row>
    <row r="196177" spans="3:3" x14ac:dyDescent="0.25">
      <c r="C196177" s="62"/>
    </row>
    <row r="196265" spans="3:3" x14ac:dyDescent="0.25">
      <c r="C196265" s="62"/>
    </row>
    <row r="196266" spans="3:3" x14ac:dyDescent="0.25">
      <c r="C196266" s="62"/>
    </row>
    <row r="196354" spans="3:3" x14ac:dyDescent="0.25">
      <c r="C196354" s="62"/>
    </row>
    <row r="196355" spans="3:3" x14ac:dyDescent="0.25">
      <c r="C196355" s="62"/>
    </row>
    <row r="196443" spans="3:3" x14ac:dyDescent="0.25">
      <c r="C196443" s="62"/>
    </row>
    <row r="196444" spans="3:3" x14ac:dyDescent="0.25">
      <c r="C196444" s="62"/>
    </row>
    <row r="196532" spans="3:3" x14ac:dyDescent="0.25">
      <c r="C196532" s="62"/>
    </row>
    <row r="196533" spans="3:3" x14ac:dyDescent="0.25">
      <c r="C196533" s="62"/>
    </row>
    <row r="196621" spans="3:3" x14ac:dyDescent="0.25">
      <c r="C196621" s="62"/>
    </row>
    <row r="196622" spans="3:3" x14ac:dyDescent="0.25">
      <c r="C196622" s="62"/>
    </row>
    <row r="196710" spans="3:3" x14ac:dyDescent="0.25">
      <c r="C196710" s="62"/>
    </row>
    <row r="196711" spans="3:3" x14ac:dyDescent="0.25">
      <c r="C196711" s="62"/>
    </row>
    <row r="196799" spans="3:3" x14ac:dyDescent="0.25">
      <c r="C196799" s="62"/>
    </row>
    <row r="196800" spans="3:3" x14ac:dyDescent="0.25">
      <c r="C196800" s="62"/>
    </row>
    <row r="196888" spans="3:3" x14ac:dyDescent="0.25">
      <c r="C196888" s="62"/>
    </row>
    <row r="196889" spans="3:3" x14ac:dyDescent="0.25">
      <c r="C196889" s="62"/>
    </row>
    <row r="196977" spans="3:3" x14ac:dyDescent="0.25">
      <c r="C196977" s="62"/>
    </row>
    <row r="196978" spans="3:3" x14ac:dyDescent="0.25">
      <c r="C196978" s="62"/>
    </row>
    <row r="197066" spans="3:3" x14ac:dyDescent="0.25">
      <c r="C197066" s="62"/>
    </row>
    <row r="197067" spans="3:3" x14ac:dyDescent="0.25">
      <c r="C197067" s="62"/>
    </row>
    <row r="197155" spans="3:3" x14ac:dyDescent="0.25">
      <c r="C197155" s="62"/>
    </row>
    <row r="197156" spans="3:3" x14ac:dyDescent="0.25">
      <c r="C197156" s="62"/>
    </row>
    <row r="197244" spans="3:3" x14ac:dyDescent="0.25">
      <c r="C197244" s="62"/>
    </row>
    <row r="197245" spans="3:3" x14ac:dyDescent="0.25">
      <c r="C197245" s="62"/>
    </row>
    <row r="197333" spans="3:3" x14ac:dyDescent="0.25">
      <c r="C197333" s="62"/>
    </row>
    <row r="197334" spans="3:3" x14ac:dyDescent="0.25">
      <c r="C197334" s="62"/>
    </row>
    <row r="197422" spans="3:3" x14ac:dyDescent="0.25">
      <c r="C197422" s="62"/>
    </row>
    <row r="197423" spans="3:3" x14ac:dyDescent="0.25">
      <c r="C197423" s="62"/>
    </row>
    <row r="197511" spans="3:3" x14ac:dyDescent="0.25">
      <c r="C197511" s="62"/>
    </row>
    <row r="197512" spans="3:3" x14ac:dyDescent="0.25">
      <c r="C197512" s="62"/>
    </row>
    <row r="197600" spans="3:3" x14ac:dyDescent="0.25">
      <c r="C197600" s="62"/>
    </row>
    <row r="197601" spans="3:3" x14ac:dyDescent="0.25">
      <c r="C197601" s="62"/>
    </row>
    <row r="197689" spans="3:3" x14ac:dyDescent="0.25">
      <c r="C197689" s="62"/>
    </row>
    <row r="197690" spans="3:3" x14ac:dyDescent="0.25">
      <c r="C197690" s="62"/>
    </row>
    <row r="197778" spans="3:3" x14ac:dyDescent="0.25">
      <c r="C197778" s="62"/>
    </row>
    <row r="197779" spans="3:3" x14ac:dyDescent="0.25">
      <c r="C197779" s="62"/>
    </row>
    <row r="197867" spans="3:3" x14ac:dyDescent="0.25">
      <c r="C197867" s="62"/>
    </row>
    <row r="197868" spans="3:3" x14ac:dyDescent="0.25">
      <c r="C197868" s="62"/>
    </row>
    <row r="197956" spans="3:3" x14ac:dyDescent="0.25">
      <c r="C197956" s="62"/>
    </row>
    <row r="197957" spans="3:3" x14ac:dyDescent="0.25">
      <c r="C197957" s="62"/>
    </row>
    <row r="198045" spans="3:3" x14ac:dyDescent="0.25">
      <c r="C198045" s="62"/>
    </row>
    <row r="198046" spans="3:3" x14ac:dyDescent="0.25">
      <c r="C198046" s="62"/>
    </row>
    <row r="198134" spans="3:3" x14ac:dyDescent="0.25">
      <c r="C198134" s="62"/>
    </row>
    <row r="198135" spans="3:3" x14ac:dyDescent="0.25">
      <c r="C198135" s="62"/>
    </row>
    <row r="198223" spans="3:3" x14ac:dyDescent="0.25">
      <c r="C198223" s="62"/>
    </row>
    <row r="198224" spans="3:3" x14ac:dyDescent="0.25">
      <c r="C198224" s="62"/>
    </row>
    <row r="198312" spans="3:3" x14ac:dyDescent="0.25">
      <c r="C198312" s="62"/>
    </row>
    <row r="198313" spans="3:3" x14ac:dyDescent="0.25">
      <c r="C198313" s="62"/>
    </row>
    <row r="198401" spans="3:3" x14ac:dyDescent="0.25">
      <c r="C198401" s="62"/>
    </row>
    <row r="198402" spans="3:3" x14ac:dyDescent="0.25">
      <c r="C198402" s="62"/>
    </row>
    <row r="198490" spans="3:3" x14ac:dyDescent="0.25">
      <c r="C198490" s="62"/>
    </row>
    <row r="198491" spans="3:3" x14ac:dyDescent="0.25">
      <c r="C198491" s="62"/>
    </row>
    <row r="198579" spans="3:3" x14ac:dyDescent="0.25">
      <c r="C198579" s="62"/>
    </row>
    <row r="198580" spans="3:3" x14ac:dyDescent="0.25">
      <c r="C198580" s="62"/>
    </row>
    <row r="198668" spans="3:3" x14ac:dyDescent="0.25">
      <c r="C198668" s="62"/>
    </row>
    <row r="198669" spans="3:3" x14ac:dyDescent="0.25">
      <c r="C198669" s="62"/>
    </row>
    <row r="198757" spans="3:3" x14ac:dyDescent="0.25">
      <c r="C198757" s="62"/>
    </row>
    <row r="198758" spans="3:3" x14ac:dyDescent="0.25">
      <c r="C198758" s="62"/>
    </row>
    <row r="198846" spans="3:3" x14ac:dyDescent="0.25">
      <c r="C198846" s="62"/>
    </row>
    <row r="198847" spans="3:3" x14ac:dyDescent="0.25">
      <c r="C198847" s="62"/>
    </row>
    <row r="198935" spans="3:3" x14ac:dyDescent="0.25">
      <c r="C198935" s="62"/>
    </row>
    <row r="198936" spans="3:3" x14ac:dyDescent="0.25">
      <c r="C198936" s="62"/>
    </row>
    <row r="199024" spans="3:3" x14ac:dyDescent="0.25">
      <c r="C199024" s="62"/>
    </row>
    <row r="199025" spans="3:3" x14ac:dyDescent="0.25">
      <c r="C199025" s="62"/>
    </row>
    <row r="199113" spans="3:3" x14ac:dyDescent="0.25">
      <c r="C199113" s="62"/>
    </row>
    <row r="199114" spans="3:3" x14ac:dyDescent="0.25">
      <c r="C199114" s="62"/>
    </row>
    <row r="199202" spans="3:3" x14ac:dyDescent="0.25">
      <c r="C199202" s="62"/>
    </row>
    <row r="199203" spans="3:3" x14ac:dyDescent="0.25">
      <c r="C199203" s="62"/>
    </row>
    <row r="199291" spans="3:3" x14ac:dyDescent="0.25">
      <c r="C199291" s="62"/>
    </row>
    <row r="199292" spans="3:3" x14ac:dyDescent="0.25">
      <c r="C199292" s="62"/>
    </row>
    <row r="199380" spans="3:3" x14ac:dyDescent="0.25">
      <c r="C199380" s="62"/>
    </row>
    <row r="199381" spans="3:3" x14ac:dyDescent="0.25">
      <c r="C199381" s="62"/>
    </row>
    <row r="199469" spans="3:3" x14ac:dyDescent="0.25">
      <c r="C199469" s="62"/>
    </row>
    <row r="199470" spans="3:3" x14ac:dyDescent="0.25">
      <c r="C199470" s="62"/>
    </row>
    <row r="199558" spans="3:3" x14ac:dyDescent="0.25">
      <c r="C199558" s="62"/>
    </row>
    <row r="199559" spans="3:3" x14ac:dyDescent="0.25">
      <c r="C199559" s="62"/>
    </row>
    <row r="199647" spans="3:3" x14ac:dyDescent="0.25">
      <c r="C199647" s="62"/>
    </row>
    <row r="199648" spans="3:3" x14ac:dyDescent="0.25">
      <c r="C199648" s="62"/>
    </row>
    <row r="199736" spans="3:3" x14ac:dyDescent="0.25">
      <c r="C199736" s="62"/>
    </row>
    <row r="199737" spans="3:3" x14ac:dyDescent="0.25">
      <c r="C199737" s="62"/>
    </row>
    <row r="199825" spans="3:3" x14ac:dyDescent="0.25">
      <c r="C199825" s="62"/>
    </row>
    <row r="199826" spans="3:3" x14ac:dyDescent="0.25">
      <c r="C199826" s="62"/>
    </row>
    <row r="199914" spans="3:3" x14ac:dyDescent="0.25">
      <c r="C199914" s="62"/>
    </row>
    <row r="199915" spans="3:3" x14ac:dyDescent="0.25">
      <c r="C199915" s="62"/>
    </row>
    <row r="200003" spans="3:3" x14ac:dyDescent="0.25">
      <c r="C200003" s="62"/>
    </row>
    <row r="200004" spans="3:3" x14ac:dyDescent="0.25">
      <c r="C200004" s="62"/>
    </row>
    <row r="200092" spans="3:3" x14ac:dyDescent="0.25">
      <c r="C200092" s="62"/>
    </row>
    <row r="200093" spans="3:3" x14ac:dyDescent="0.25">
      <c r="C200093" s="62"/>
    </row>
    <row r="200181" spans="3:3" x14ac:dyDescent="0.25">
      <c r="C200181" s="62"/>
    </row>
    <row r="200182" spans="3:3" x14ac:dyDescent="0.25">
      <c r="C200182" s="62"/>
    </row>
    <row r="200270" spans="3:3" x14ac:dyDescent="0.25">
      <c r="C200270" s="62"/>
    </row>
    <row r="200271" spans="3:3" x14ac:dyDescent="0.25">
      <c r="C200271" s="62"/>
    </row>
    <row r="200359" spans="3:3" x14ac:dyDescent="0.25">
      <c r="C200359" s="62"/>
    </row>
    <row r="200360" spans="3:3" x14ac:dyDescent="0.25">
      <c r="C200360" s="62"/>
    </row>
    <row r="200448" spans="3:3" x14ac:dyDescent="0.25">
      <c r="C200448" s="62"/>
    </row>
    <row r="200449" spans="3:3" x14ac:dyDescent="0.25">
      <c r="C200449" s="62"/>
    </row>
    <row r="200537" spans="3:3" x14ac:dyDescent="0.25">
      <c r="C200537" s="62"/>
    </row>
    <row r="200538" spans="3:3" x14ac:dyDescent="0.25">
      <c r="C200538" s="62"/>
    </row>
    <row r="200626" spans="3:3" x14ac:dyDescent="0.25">
      <c r="C200626" s="62"/>
    </row>
    <row r="200627" spans="3:3" x14ac:dyDescent="0.25">
      <c r="C200627" s="62"/>
    </row>
    <row r="200715" spans="3:3" x14ac:dyDescent="0.25">
      <c r="C200715" s="62"/>
    </row>
    <row r="200716" spans="3:3" x14ac:dyDescent="0.25">
      <c r="C200716" s="62"/>
    </row>
    <row r="200804" spans="3:3" x14ac:dyDescent="0.25">
      <c r="C200804" s="62"/>
    </row>
    <row r="200805" spans="3:3" x14ac:dyDescent="0.25">
      <c r="C200805" s="62"/>
    </row>
    <row r="200893" spans="3:3" x14ac:dyDescent="0.25">
      <c r="C200893" s="62"/>
    </row>
    <row r="200894" spans="3:3" x14ac:dyDescent="0.25">
      <c r="C200894" s="62"/>
    </row>
    <row r="200982" spans="3:3" x14ac:dyDescent="0.25">
      <c r="C200982" s="62"/>
    </row>
    <row r="200983" spans="3:3" x14ac:dyDescent="0.25">
      <c r="C200983" s="62"/>
    </row>
    <row r="201071" spans="3:3" x14ac:dyDescent="0.25">
      <c r="C201071" s="62"/>
    </row>
    <row r="201072" spans="3:3" x14ac:dyDescent="0.25">
      <c r="C201072" s="62"/>
    </row>
    <row r="201160" spans="3:3" x14ac:dyDescent="0.25">
      <c r="C201160" s="62"/>
    </row>
    <row r="201161" spans="3:3" x14ac:dyDescent="0.25">
      <c r="C201161" s="62"/>
    </row>
    <row r="201249" spans="3:3" x14ac:dyDescent="0.25">
      <c r="C201249" s="62"/>
    </row>
    <row r="201250" spans="3:3" x14ac:dyDescent="0.25">
      <c r="C201250" s="62"/>
    </row>
    <row r="201338" spans="3:3" x14ac:dyDescent="0.25">
      <c r="C201338" s="62"/>
    </row>
    <row r="201339" spans="3:3" x14ac:dyDescent="0.25">
      <c r="C201339" s="62"/>
    </row>
    <row r="201427" spans="3:3" x14ac:dyDescent="0.25">
      <c r="C201427" s="62"/>
    </row>
    <row r="201428" spans="3:3" x14ac:dyDescent="0.25">
      <c r="C201428" s="62"/>
    </row>
    <row r="201516" spans="3:3" x14ac:dyDescent="0.25">
      <c r="C201516" s="62"/>
    </row>
    <row r="201517" spans="3:3" x14ac:dyDescent="0.25">
      <c r="C201517" s="62"/>
    </row>
    <row r="201605" spans="3:3" x14ac:dyDescent="0.25">
      <c r="C201605" s="62"/>
    </row>
    <row r="201606" spans="3:3" x14ac:dyDescent="0.25">
      <c r="C201606" s="62"/>
    </row>
    <row r="201694" spans="3:3" x14ac:dyDescent="0.25">
      <c r="C201694" s="62"/>
    </row>
    <row r="201695" spans="3:3" x14ac:dyDescent="0.25">
      <c r="C201695" s="62"/>
    </row>
    <row r="201783" spans="3:3" x14ac:dyDescent="0.25">
      <c r="C201783" s="62"/>
    </row>
    <row r="201784" spans="3:3" x14ac:dyDescent="0.25">
      <c r="C201784" s="62"/>
    </row>
    <row r="201872" spans="3:3" x14ac:dyDescent="0.25">
      <c r="C201872" s="62"/>
    </row>
    <row r="201873" spans="3:3" x14ac:dyDescent="0.25">
      <c r="C201873" s="62"/>
    </row>
    <row r="201961" spans="3:3" x14ac:dyDescent="0.25">
      <c r="C201961" s="62"/>
    </row>
    <row r="201962" spans="3:3" x14ac:dyDescent="0.25">
      <c r="C201962" s="62"/>
    </row>
    <row r="202050" spans="3:3" x14ac:dyDescent="0.25">
      <c r="C202050" s="62"/>
    </row>
    <row r="202051" spans="3:3" x14ac:dyDescent="0.25">
      <c r="C202051" s="62"/>
    </row>
    <row r="202139" spans="3:3" x14ac:dyDescent="0.25">
      <c r="C202139" s="62"/>
    </row>
    <row r="202140" spans="3:3" x14ac:dyDescent="0.25">
      <c r="C202140" s="62"/>
    </row>
    <row r="202228" spans="3:3" x14ac:dyDescent="0.25">
      <c r="C202228" s="62"/>
    </row>
    <row r="202229" spans="3:3" x14ac:dyDescent="0.25">
      <c r="C202229" s="62"/>
    </row>
    <row r="202317" spans="3:3" x14ac:dyDescent="0.25">
      <c r="C202317" s="62"/>
    </row>
    <row r="202318" spans="3:3" x14ac:dyDescent="0.25">
      <c r="C202318" s="62"/>
    </row>
    <row r="202406" spans="3:3" x14ac:dyDescent="0.25">
      <c r="C202406" s="62"/>
    </row>
    <row r="202407" spans="3:3" x14ac:dyDescent="0.25">
      <c r="C202407" s="62"/>
    </row>
    <row r="202495" spans="3:3" x14ac:dyDescent="0.25">
      <c r="C202495" s="62"/>
    </row>
    <row r="202496" spans="3:3" x14ac:dyDescent="0.25">
      <c r="C202496" s="62"/>
    </row>
    <row r="202584" spans="3:3" x14ac:dyDescent="0.25">
      <c r="C202584" s="62"/>
    </row>
    <row r="202585" spans="3:3" x14ac:dyDescent="0.25">
      <c r="C202585" s="62"/>
    </row>
    <row r="202673" spans="3:3" x14ac:dyDescent="0.25">
      <c r="C202673" s="62"/>
    </row>
    <row r="202674" spans="3:3" x14ac:dyDescent="0.25">
      <c r="C202674" s="62"/>
    </row>
    <row r="202762" spans="3:3" x14ac:dyDescent="0.25">
      <c r="C202762" s="62"/>
    </row>
    <row r="202763" spans="3:3" x14ac:dyDescent="0.25">
      <c r="C202763" s="62"/>
    </row>
    <row r="202851" spans="3:3" x14ac:dyDescent="0.25">
      <c r="C202851" s="62"/>
    </row>
    <row r="202852" spans="3:3" x14ac:dyDescent="0.25">
      <c r="C202852" s="62"/>
    </row>
    <row r="202940" spans="3:3" x14ac:dyDescent="0.25">
      <c r="C202940" s="62"/>
    </row>
    <row r="202941" spans="3:3" x14ac:dyDescent="0.25">
      <c r="C202941" s="62"/>
    </row>
    <row r="203029" spans="3:3" x14ac:dyDescent="0.25">
      <c r="C203029" s="62"/>
    </row>
    <row r="203030" spans="3:3" x14ac:dyDescent="0.25">
      <c r="C203030" s="62"/>
    </row>
    <row r="203118" spans="3:3" x14ac:dyDescent="0.25">
      <c r="C203118" s="62"/>
    </row>
    <row r="203119" spans="3:3" x14ac:dyDescent="0.25">
      <c r="C203119" s="62"/>
    </row>
    <row r="203207" spans="3:3" x14ac:dyDescent="0.25">
      <c r="C203207" s="62"/>
    </row>
    <row r="203208" spans="3:3" x14ac:dyDescent="0.25">
      <c r="C203208" s="62"/>
    </row>
    <row r="203296" spans="3:3" x14ac:dyDescent="0.25">
      <c r="C203296" s="62"/>
    </row>
    <row r="203297" spans="3:3" x14ac:dyDescent="0.25">
      <c r="C203297" s="62"/>
    </row>
    <row r="203385" spans="3:3" x14ac:dyDescent="0.25">
      <c r="C203385" s="62"/>
    </row>
    <row r="203386" spans="3:3" x14ac:dyDescent="0.25">
      <c r="C203386" s="62"/>
    </row>
    <row r="203474" spans="3:3" x14ac:dyDescent="0.25">
      <c r="C203474" s="62"/>
    </row>
    <row r="203475" spans="3:3" x14ac:dyDescent="0.25">
      <c r="C203475" s="62"/>
    </row>
    <row r="203563" spans="3:3" x14ac:dyDescent="0.25">
      <c r="C203563" s="62"/>
    </row>
    <row r="203564" spans="3:3" x14ac:dyDescent="0.25">
      <c r="C203564" s="62"/>
    </row>
    <row r="203652" spans="3:3" x14ac:dyDescent="0.25">
      <c r="C203652" s="62"/>
    </row>
    <row r="203653" spans="3:3" x14ac:dyDescent="0.25">
      <c r="C203653" s="62"/>
    </row>
    <row r="203741" spans="3:3" x14ac:dyDescent="0.25">
      <c r="C203741" s="62"/>
    </row>
    <row r="203742" spans="3:3" x14ac:dyDescent="0.25">
      <c r="C203742" s="62"/>
    </row>
    <row r="203830" spans="3:3" x14ac:dyDescent="0.25">
      <c r="C203830" s="62"/>
    </row>
    <row r="203831" spans="3:3" x14ac:dyDescent="0.25">
      <c r="C203831" s="62"/>
    </row>
    <row r="203919" spans="3:3" x14ac:dyDescent="0.25">
      <c r="C203919" s="62"/>
    </row>
    <row r="203920" spans="3:3" x14ac:dyDescent="0.25">
      <c r="C203920" s="62"/>
    </row>
    <row r="204008" spans="3:3" x14ac:dyDescent="0.25">
      <c r="C204008" s="62"/>
    </row>
    <row r="204009" spans="3:3" x14ac:dyDescent="0.25">
      <c r="C204009" s="62"/>
    </row>
    <row r="204097" spans="3:3" x14ac:dyDescent="0.25">
      <c r="C204097" s="62"/>
    </row>
    <row r="204098" spans="3:3" x14ac:dyDescent="0.25">
      <c r="C204098" s="62"/>
    </row>
    <row r="204186" spans="3:3" x14ac:dyDescent="0.25">
      <c r="C204186" s="62"/>
    </row>
    <row r="204187" spans="3:3" x14ac:dyDescent="0.25">
      <c r="C204187" s="62"/>
    </row>
    <row r="204275" spans="3:3" x14ac:dyDescent="0.25">
      <c r="C204275" s="62"/>
    </row>
    <row r="204276" spans="3:3" x14ac:dyDescent="0.25">
      <c r="C204276" s="62"/>
    </row>
    <row r="204364" spans="3:3" x14ac:dyDescent="0.25">
      <c r="C204364" s="62"/>
    </row>
    <row r="204365" spans="3:3" x14ac:dyDescent="0.25">
      <c r="C204365" s="62"/>
    </row>
    <row r="204453" spans="3:3" x14ac:dyDescent="0.25">
      <c r="C204453" s="62"/>
    </row>
    <row r="204454" spans="3:3" x14ac:dyDescent="0.25">
      <c r="C204454" s="62"/>
    </row>
    <row r="204542" spans="3:3" x14ac:dyDescent="0.25">
      <c r="C204542" s="62"/>
    </row>
    <row r="204543" spans="3:3" x14ac:dyDescent="0.25">
      <c r="C204543" s="62"/>
    </row>
    <row r="204631" spans="3:3" x14ac:dyDescent="0.25">
      <c r="C204631" s="62"/>
    </row>
    <row r="204632" spans="3:3" x14ac:dyDescent="0.25">
      <c r="C204632" s="62"/>
    </row>
    <row r="204720" spans="3:3" x14ac:dyDescent="0.25">
      <c r="C204720" s="62"/>
    </row>
    <row r="204721" spans="3:3" x14ac:dyDescent="0.25">
      <c r="C204721" s="62"/>
    </row>
    <row r="204809" spans="3:3" x14ac:dyDescent="0.25">
      <c r="C204809" s="62"/>
    </row>
    <row r="204810" spans="3:3" x14ac:dyDescent="0.25">
      <c r="C204810" s="62"/>
    </row>
    <row r="204898" spans="3:3" x14ac:dyDescent="0.25">
      <c r="C204898" s="62"/>
    </row>
    <row r="204899" spans="3:3" x14ac:dyDescent="0.25">
      <c r="C204899" s="62"/>
    </row>
    <row r="204987" spans="3:3" x14ac:dyDescent="0.25">
      <c r="C204987" s="62"/>
    </row>
    <row r="204988" spans="3:3" x14ac:dyDescent="0.25">
      <c r="C204988" s="62"/>
    </row>
    <row r="205076" spans="3:3" x14ac:dyDescent="0.25">
      <c r="C205076" s="62"/>
    </row>
    <row r="205077" spans="3:3" x14ac:dyDescent="0.25">
      <c r="C205077" s="62"/>
    </row>
    <row r="205165" spans="3:3" x14ac:dyDescent="0.25">
      <c r="C205165" s="62"/>
    </row>
    <row r="205166" spans="3:3" x14ac:dyDescent="0.25">
      <c r="C205166" s="62"/>
    </row>
    <row r="205254" spans="3:3" x14ac:dyDescent="0.25">
      <c r="C205254" s="62"/>
    </row>
    <row r="205255" spans="3:3" x14ac:dyDescent="0.25">
      <c r="C205255" s="62"/>
    </row>
    <row r="205343" spans="3:3" x14ac:dyDescent="0.25">
      <c r="C205343" s="62"/>
    </row>
    <row r="205344" spans="3:3" x14ac:dyDescent="0.25">
      <c r="C205344" s="62"/>
    </row>
    <row r="205432" spans="3:3" x14ac:dyDescent="0.25">
      <c r="C205432" s="62"/>
    </row>
    <row r="205433" spans="3:3" x14ac:dyDescent="0.25">
      <c r="C205433" s="62"/>
    </row>
    <row r="205521" spans="3:3" x14ac:dyDescent="0.25">
      <c r="C205521" s="62"/>
    </row>
    <row r="205522" spans="3:3" x14ac:dyDescent="0.25">
      <c r="C205522" s="62"/>
    </row>
    <row r="205610" spans="3:3" x14ac:dyDescent="0.25">
      <c r="C205610" s="62"/>
    </row>
    <row r="205611" spans="3:3" x14ac:dyDescent="0.25">
      <c r="C205611" s="62"/>
    </row>
    <row r="205699" spans="3:3" x14ac:dyDescent="0.25">
      <c r="C205699" s="62"/>
    </row>
    <row r="205700" spans="3:3" x14ac:dyDescent="0.25">
      <c r="C205700" s="62"/>
    </row>
    <row r="205788" spans="3:3" x14ac:dyDescent="0.25">
      <c r="C205788" s="62"/>
    </row>
    <row r="205789" spans="3:3" x14ac:dyDescent="0.25">
      <c r="C205789" s="62"/>
    </row>
    <row r="205877" spans="3:3" x14ac:dyDescent="0.25">
      <c r="C205877" s="62"/>
    </row>
    <row r="205878" spans="3:3" x14ac:dyDescent="0.25">
      <c r="C205878" s="62"/>
    </row>
    <row r="205966" spans="3:3" x14ac:dyDescent="0.25">
      <c r="C205966" s="62"/>
    </row>
    <row r="205967" spans="3:3" x14ac:dyDescent="0.25">
      <c r="C205967" s="62"/>
    </row>
    <row r="206055" spans="3:3" x14ac:dyDescent="0.25">
      <c r="C206055" s="62"/>
    </row>
    <row r="206056" spans="3:3" x14ac:dyDescent="0.25">
      <c r="C206056" s="62"/>
    </row>
    <row r="206144" spans="3:3" x14ac:dyDescent="0.25">
      <c r="C206144" s="62"/>
    </row>
    <row r="206145" spans="3:3" x14ac:dyDescent="0.25">
      <c r="C206145" s="62"/>
    </row>
    <row r="206233" spans="3:3" x14ac:dyDescent="0.25">
      <c r="C206233" s="62"/>
    </row>
    <row r="206234" spans="3:3" x14ac:dyDescent="0.25">
      <c r="C206234" s="62"/>
    </row>
    <row r="206322" spans="3:3" x14ac:dyDescent="0.25">
      <c r="C206322" s="62"/>
    </row>
    <row r="206323" spans="3:3" x14ac:dyDescent="0.25">
      <c r="C206323" s="62"/>
    </row>
    <row r="206411" spans="3:3" x14ac:dyDescent="0.25">
      <c r="C206411" s="62"/>
    </row>
    <row r="206412" spans="3:3" x14ac:dyDescent="0.25">
      <c r="C206412" s="62"/>
    </row>
    <row r="206500" spans="3:3" x14ac:dyDescent="0.25">
      <c r="C206500" s="62"/>
    </row>
    <row r="206501" spans="3:3" x14ac:dyDescent="0.25">
      <c r="C206501" s="62"/>
    </row>
    <row r="206589" spans="3:3" x14ac:dyDescent="0.25">
      <c r="C206589" s="62"/>
    </row>
    <row r="206590" spans="3:3" x14ac:dyDescent="0.25">
      <c r="C206590" s="62"/>
    </row>
    <row r="206678" spans="3:3" x14ac:dyDescent="0.25">
      <c r="C206678" s="62"/>
    </row>
    <row r="206679" spans="3:3" x14ac:dyDescent="0.25">
      <c r="C206679" s="62"/>
    </row>
    <row r="206767" spans="3:3" x14ac:dyDescent="0.25">
      <c r="C206767" s="62"/>
    </row>
    <row r="206768" spans="3:3" x14ac:dyDescent="0.25">
      <c r="C206768" s="62"/>
    </row>
    <row r="206856" spans="3:3" x14ac:dyDescent="0.25">
      <c r="C206856" s="62"/>
    </row>
    <row r="206857" spans="3:3" x14ac:dyDescent="0.25">
      <c r="C206857" s="62"/>
    </row>
    <row r="206945" spans="3:3" x14ac:dyDescent="0.25">
      <c r="C206945" s="62"/>
    </row>
    <row r="206946" spans="3:3" x14ac:dyDescent="0.25">
      <c r="C206946" s="62"/>
    </row>
    <row r="207034" spans="3:3" x14ac:dyDescent="0.25">
      <c r="C207034" s="62"/>
    </row>
    <row r="207035" spans="3:3" x14ac:dyDescent="0.25">
      <c r="C207035" s="62"/>
    </row>
    <row r="207123" spans="3:3" x14ac:dyDescent="0.25">
      <c r="C207123" s="62"/>
    </row>
    <row r="207124" spans="3:3" x14ac:dyDescent="0.25">
      <c r="C207124" s="62"/>
    </row>
    <row r="207212" spans="3:3" x14ac:dyDescent="0.25">
      <c r="C207212" s="62"/>
    </row>
    <row r="207213" spans="3:3" x14ac:dyDescent="0.25">
      <c r="C207213" s="62"/>
    </row>
    <row r="207301" spans="3:3" x14ac:dyDescent="0.25">
      <c r="C207301" s="62"/>
    </row>
    <row r="207302" spans="3:3" x14ac:dyDescent="0.25">
      <c r="C207302" s="62"/>
    </row>
    <row r="207390" spans="3:3" x14ac:dyDescent="0.25">
      <c r="C207390" s="62"/>
    </row>
    <row r="207391" spans="3:3" x14ac:dyDescent="0.25">
      <c r="C207391" s="62"/>
    </row>
    <row r="207479" spans="3:3" x14ac:dyDescent="0.25">
      <c r="C207479" s="62"/>
    </row>
    <row r="207480" spans="3:3" x14ac:dyDescent="0.25">
      <c r="C207480" s="62"/>
    </row>
    <row r="207568" spans="3:3" x14ac:dyDescent="0.25">
      <c r="C207568" s="62"/>
    </row>
    <row r="207569" spans="3:3" x14ac:dyDescent="0.25">
      <c r="C207569" s="62"/>
    </row>
    <row r="207657" spans="3:3" x14ac:dyDescent="0.25">
      <c r="C207657" s="62"/>
    </row>
    <row r="207658" spans="3:3" x14ac:dyDescent="0.25">
      <c r="C207658" s="62"/>
    </row>
    <row r="207746" spans="3:3" x14ac:dyDescent="0.25">
      <c r="C207746" s="62"/>
    </row>
    <row r="207747" spans="3:3" x14ac:dyDescent="0.25">
      <c r="C207747" s="62"/>
    </row>
    <row r="207835" spans="3:3" x14ac:dyDescent="0.25">
      <c r="C207835" s="62"/>
    </row>
    <row r="207836" spans="3:3" x14ac:dyDescent="0.25">
      <c r="C207836" s="62"/>
    </row>
    <row r="207924" spans="3:3" x14ac:dyDescent="0.25">
      <c r="C207924" s="62"/>
    </row>
    <row r="207925" spans="3:3" x14ac:dyDescent="0.25">
      <c r="C207925" s="62"/>
    </row>
    <row r="208013" spans="3:3" x14ac:dyDescent="0.25">
      <c r="C208013" s="62"/>
    </row>
    <row r="208014" spans="3:3" x14ac:dyDescent="0.25">
      <c r="C208014" s="62"/>
    </row>
    <row r="208102" spans="3:3" x14ac:dyDescent="0.25">
      <c r="C208102" s="62"/>
    </row>
    <row r="208103" spans="3:3" x14ac:dyDescent="0.25">
      <c r="C208103" s="62"/>
    </row>
    <row r="208191" spans="3:3" x14ac:dyDescent="0.25">
      <c r="C208191" s="62"/>
    </row>
    <row r="208192" spans="3:3" x14ac:dyDescent="0.25">
      <c r="C208192" s="62"/>
    </row>
    <row r="208280" spans="3:3" x14ac:dyDescent="0.25">
      <c r="C208280" s="62"/>
    </row>
    <row r="208281" spans="3:3" x14ac:dyDescent="0.25">
      <c r="C208281" s="62"/>
    </row>
    <row r="208369" spans="3:3" x14ac:dyDescent="0.25">
      <c r="C208369" s="62"/>
    </row>
    <row r="208370" spans="3:3" x14ac:dyDescent="0.25">
      <c r="C208370" s="62"/>
    </row>
    <row r="208458" spans="3:3" x14ac:dyDescent="0.25">
      <c r="C208458" s="62"/>
    </row>
    <row r="208459" spans="3:3" x14ac:dyDescent="0.25">
      <c r="C208459" s="62"/>
    </row>
    <row r="208547" spans="3:3" x14ac:dyDescent="0.25">
      <c r="C208547" s="62"/>
    </row>
    <row r="208548" spans="3:3" x14ac:dyDescent="0.25">
      <c r="C208548" s="62"/>
    </row>
    <row r="208636" spans="3:3" x14ac:dyDescent="0.25">
      <c r="C208636" s="62"/>
    </row>
    <row r="208637" spans="3:3" x14ac:dyDescent="0.25">
      <c r="C208637" s="62"/>
    </row>
    <row r="208725" spans="3:3" x14ac:dyDescent="0.25">
      <c r="C208725" s="62"/>
    </row>
    <row r="208726" spans="3:3" x14ac:dyDescent="0.25">
      <c r="C208726" s="62"/>
    </row>
    <row r="208814" spans="3:3" x14ac:dyDescent="0.25">
      <c r="C208814" s="62"/>
    </row>
    <row r="208815" spans="3:3" x14ac:dyDescent="0.25">
      <c r="C208815" s="62"/>
    </row>
    <row r="208903" spans="3:3" x14ac:dyDescent="0.25">
      <c r="C208903" s="62"/>
    </row>
    <row r="208904" spans="3:3" x14ac:dyDescent="0.25">
      <c r="C208904" s="62"/>
    </row>
    <row r="208992" spans="3:3" x14ac:dyDescent="0.25">
      <c r="C208992" s="62"/>
    </row>
    <row r="208993" spans="3:3" x14ac:dyDescent="0.25">
      <c r="C208993" s="62"/>
    </row>
    <row r="209081" spans="3:3" x14ac:dyDescent="0.25">
      <c r="C209081" s="62"/>
    </row>
    <row r="209082" spans="3:3" x14ac:dyDescent="0.25">
      <c r="C209082" s="62"/>
    </row>
    <row r="209170" spans="3:3" x14ac:dyDescent="0.25">
      <c r="C209170" s="62"/>
    </row>
    <row r="209171" spans="3:3" x14ac:dyDescent="0.25">
      <c r="C209171" s="62"/>
    </row>
    <row r="209259" spans="3:3" x14ac:dyDescent="0.25">
      <c r="C209259" s="62"/>
    </row>
    <row r="209260" spans="3:3" x14ac:dyDescent="0.25">
      <c r="C209260" s="62"/>
    </row>
    <row r="209348" spans="3:3" x14ac:dyDescent="0.25">
      <c r="C209348" s="62"/>
    </row>
    <row r="209349" spans="3:3" x14ac:dyDescent="0.25">
      <c r="C209349" s="62"/>
    </row>
    <row r="209437" spans="3:3" x14ac:dyDescent="0.25">
      <c r="C209437" s="62"/>
    </row>
    <row r="209438" spans="3:3" x14ac:dyDescent="0.25">
      <c r="C209438" s="62"/>
    </row>
    <row r="209526" spans="3:3" x14ac:dyDescent="0.25">
      <c r="C209526" s="62"/>
    </row>
    <row r="209527" spans="3:3" x14ac:dyDescent="0.25">
      <c r="C209527" s="62"/>
    </row>
    <row r="209615" spans="3:3" x14ac:dyDescent="0.25">
      <c r="C209615" s="62"/>
    </row>
    <row r="209616" spans="3:3" x14ac:dyDescent="0.25">
      <c r="C209616" s="62"/>
    </row>
    <row r="209704" spans="3:3" x14ac:dyDescent="0.25">
      <c r="C209704" s="62"/>
    </row>
    <row r="209705" spans="3:3" x14ac:dyDescent="0.25">
      <c r="C209705" s="62"/>
    </row>
    <row r="209793" spans="3:3" x14ac:dyDescent="0.25">
      <c r="C209793" s="62"/>
    </row>
    <row r="209794" spans="3:3" x14ac:dyDescent="0.25">
      <c r="C209794" s="62"/>
    </row>
    <row r="209882" spans="3:3" x14ac:dyDescent="0.25">
      <c r="C209882" s="62"/>
    </row>
    <row r="209883" spans="3:3" x14ac:dyDescent="0.25">
      <c r="C209883" s="62"/>
    </row>
    <row r="209971" spans="3:3" x14ac:dyDescent="0.25">
      <c r="C209971" s="62"/>
    </row>
    <row r="209972" spans="3:3" x14ac:dyDescent="0.25">
      <c r="C209972" s="62"/>
    </row>
    <row r="210060" spans="3:3" x14ac:dyDescent="0.25">
      <c r="C210060" s="62"/>
    </row>
    <row r="210061" spans="3:3" x14ac:dyDescent="0.25">
      <c r="C210061" s="62"/>
    </row>
    <row r="210149" spans="3:3" x14ac:dyDescent="0.25">
      <c r="C210149" s="62"/>
    </row>
    <row r="210150" spans="3:3" x14ac:dyDescent="0.25">
      <c r="C210150" s="62"/>
    </row>
    <row r="210238" spans="3:3" x14ac:dyDescent="0.25">
      <c r="C210238" s="62"/>
    </row>
    <row r="210239" spans="3:3" x14ac:dyDescent="0.25">
      <c r="C210239" s="62"/>
    </row>
    <row r="210327" spans="3:3" x14ac:dyDescent="0.25">
      <c r="C210327" s="62"/>
    </row>
    <row r="210328" spans="3:3" x14ac:dyDescent="0.25">
      <c r="C210328" s="62"/>
    </row>
    <row r="210416" spans="3:3" x14ac:dyDescent="0.25">
      <c r="C210416" s="62"/>
    </row>
    <row r="210417" spans="3:3" x14ac:dyDescent="0.25">
      <c r="C210417" s="62"/>
    </row>
    <row r="210505" spans="3:3" x14ac:dyDescent="0.25">
      <c r="C210505" s="62"/>
    </row>
    <row r="210506" spans="3:3" x14ac:dyDescent="0.25">
      <c r="C210506" s="62"/>
    </row>
    <row r="210594" spans="3:3" x14ac:dyDescent="0.25">
      <c r="C210594" s="62"/>
    </row>
    <row r="210595" spans="3:3" x14ac:dyDescent="0.25">
      <c r="C210595" s="62"/>
    </row>
    <row r="210683" spans="3:3" x14ac:dyDescent="0.25">
      <c r="C210683" s="62"/>
    </row>
    <row r="210684" spans="3:3" x14ac:dyDescent="0.25">
      <c r="C210684" s="62"/>
    </row>
    <row r="210772" spans="3:3" x14ac:dyDescent="0.25">
      <c r="C210772" s="62"/>
    </row>
    <row r="210773" spans="3:3" x14ac:dyDescent="0.25">
      <c r="C210773" s="62"/>
    </row>
    <row r="210861" spans="3:3" x14ac:dyDescent="0.25">
      <c r="C210861" s="62"/>
    </row>
    <row r="210862" spans="3:3" x14ac:dyDescent="0.25">
      <c r="C210862" s="62"/>
    </row>
    <row r="210950" spans="3:3" x14ac:dyDescent="0.25">
      <c r="C210950" s="62"/>
    </row>
    <row r="210951" spans="3:3" x14ac:dyDescent="0.25">
      <c r="C210951" s="62"/>
    </row>
    <row r="211039" spans="3:3" x14ac:dyDescent="0.25">
      <c r="C211039" s="62"/>
    </row>
    <row r="211040" spans="3:3" x14ac:dyDescent="0.25">
      <c r="C211040" s="62"/>
    </row>
    <row r="211128" spans="3:3" x14ac:dyDescent="0.25">
      <c r="C211128" s="62"/>
    </row>
    <row r="211129" spans="3:3" x14ac:dyDescent="0.25">
      <c r="C211129" s="62"/>
    </row>
    <row r="211217" spans="3:3" x14ac:dyDescent="0.25">
      <c r="C211217" s="62"/>
    </row>
    <row r="211218" spans="3:3" x14ac:dyDescent="0.25">
      <c r="C211218" s="62"/>
    </row>
    <row r="211306" spans="3:3" x14ac:dyDescent="0.25">
      <c r="C211306" s="62"/>
    </row>
    <row r="211307" spans="3:3" x14ac:dyDescent="0.25">
      <c r="C211307" s="62"/>
    </row>
    <row r="211395" spans="3:3" x14ac:dyDescent="0.25">
      <c r="C211395" s="62"/>
    </row>
    <row r="211396" spans="3:3" x14ac:dyDescent="0.25">
      <c r="C211396" s="62"/>
    </row>
    <row r="211484" spans="3:3" x14ac:dyDescent="0.25">
      <c r="C211484" s="62"/>
    </row>
    <row r="211485" spans="3:3" x14ac:dyDescent="0.25">
      <c r="C211485" s="62"/>
    </row>
    <row r="211573" spans="3:3" x14ac:dyDescent="0.25">
      <c r="C211573" s="62"/>
    </row>
    <row r="211574" spans="3:3" x14ac:dyDescent="0.25">
      <c r="C211574" s="62"/>
    </row>
    <row r="211662" spans="3:3" x14ac:dyDescent="0.25">
      <c r="C211662" s="62"/>
    </row>
    <row r="211663" spans="3:3" x14ac:dyDescent="0.25">
      <c r="C211663" s="62"/>
    </row>
    <row r="211751" spans="3:3" x14ac:dyDescent="0.25">
      <c r="C211751" s="62"/>
    </row>
    <row r="211752" spans="3:3" x14ac:dyDescent="0.25">
      <c r="C211752" s="62"/>
    </row>
    <row r="211840" spans="3:3" x14ac:dyDescent="0.25">
      <c r="C211840" s="62"/>
    </row>
    <row r="211841" spans="3:3" x14ac:dyDescent="0.25">
      <c r="C211841" s="62"/>
    </row>
    <row r="211929" spans="3:3" x14ac:dyDescent="0.25">
      <c r="C211929" s="62"/>
    </row>
    <row r="211930" spans="3:3" x14ac:dyDescent="0.25">
      <c r="C211930" s="62"/>
    </row>
    <row r="212018" spans="3:3" x14ac:dyDescent="0.25">
      <c r="C212018" s="62"/>
    </row>
    <row r="212019" spans="3:3" x14ac:dyDescent="0.25">
      <c r="C212019" s="62"/>
    </row>
    <row r="212107" spans="3:3" x14ac:dyDescent="0.25">
      <c r="C212107" s="62"/>
    </row>
    <row r="212108" spans="3:3" x14ac:dyDescent="0.25">
      <c r="C212108" s="62"/>
    </row>
    <row r="212196" spans="3:3" x14ac:dyDescent="0.25">
      <c r="C212196" s="62"/>
    </row>
    <row r="212197" spans="3:3" x14ac:dyDescent="0.25">
      <c r="C212197" s="62"/>
    </row>
    <row r="212285" spans="3:3" x14ac:dyDescent="0.25">
      <c r="C212285" s="62"/>
    </row>
    <row r="212286" spans="3:3" x14ac:dyDescent="0.25">
      <c r="C212286" s="62"/>
    </row>
    <row r="212374" spans="3:3" x14ac:dyDescent="0.25">
      <c r="C212374" s="62"/>
    </row>
    <row r="212375" spans="3:3" x14ac:dyDescent="0.25">
      <c r="C212375" s="62"/>
    </row>
    <row r="212463" spans="3:3" x14ac:dyDescent="0.25">
      <c r="C212463" s="62"/>
    </row>
    <row r="212464" spans="3:3" x14ac:dyDescent="0.25">
      <c r="C212464" s="62"/>
    </row>
    <row r="212552" spans="3:3" x14ac:dyDescent="0.25">
      <c r="C212552" s="62"/>
    </row>
    <row r="212553" spans="3:3" x14ac:dyDescent="0.25">
      <c r="C212553" s="62"/>
    </row>
    <row r="212641" spans="3:3" x14ac:dyDescent="0.25">
      <c r="C212641" s="62"/>
    </row>
    <row r="212642" spans="3:3" x14ac:dyDescent="0.25">
      <c r="C212642" s="62"/>
    </row>
    <row r="212730" spans="3:3" x14ac:dyDescent="0.25">
      <c r="C212730" s="62"/>
    </row>
    <row r="212731" spans="3:3" x14ac:dyDescent="0.25">
      <c r="C212731" s="62"/>
    </row>
    <row r="212819" spans="3:3" x14ac:dyDescent="0.25">
      <c r="C212819" s="62"/>
    </row>
    <row r="212820" spans="3:3" x14ac:dyDescent="0.25">
      <c r="C212820" s="62"/>
    </row>
    <row r="212908" spans="3:3" x14ac:dyDescent="0.25">
      <c r="C212908" s="62"/>
    </row>
    <row r="212909" spans="3:3" x14ac:dyDescent="0.25">
      <c r="C212909" s="62"/>
    </row>
    <row r="212997" spans="3:3" x14ac:dyDescent="0.25">
      <c r="C212997" s="62"/>
    </row>
    <row r="212998" spans="3:3" x14ac:dyDescent="0.25">
      <c r="C212998" s="62"/>
    </row>
    <row r="213086" spans="3:3" x14ac:dyDescent="0.25">
      <c r="C213086" s="62"/>
    </row>
    <row r="213087" spans="3:3" x14ac:dyDescent="0.25">
      <c r="C213087" s="62"/>
    </row>
    <row r="213175" spans="3:3" x14ac:dyDescent="0.25">
      <c r="C213175" s="62"/>
    </row>
    <row r="213176" spans="3:3" x14ac:dyDescent="0.25">
      <c r="C213176" s="62"/>
    </row>
    <row r="213264" spans="3:3" x14ac:dyDescent="0.25">
      <c r="C213264" s="62"/>
    </row>
    <row r="213265" spans="3:3" x14ac:dyDescent="0.25">
      <c r="C213265" s="62"/>
    </row>
    <row r="213353" spans="3:3" x14ac:dyDescent="0.25">
      <c r="C213353" s="62"/>
    </row>
    <row r="213354" spans="3:3" x14ac:dyDescent="0.25">
      <c r="C213354" s="62"/>
    </row>
    <row r="213442" spans="3:3" x14ac:dyDescent="0.25">
      <c r="C213442" s="62"/>
    </row>
    <row r="213443" spans="3:3" x14ac:dyDescent="0.25">
      <c r="C213443" s="62"/>
    </row>
    <row r="213531" spans="3:3" x14ac:dyDescent="0.25">
      <c r="C213531" s="62"/>
    </row>
    <row r="213532" spans="3:3" x14ac:dyDescent="0.25">
      <c r="C213532" s="62"/>
    </row>
    <row r="213620" spans="3:3" x14ac:dyDescent="0.25">
      <c r="C213620" s="62"/>
    </row>
    <row r="213621" spans="3:3" x14ac:dyDescent="0.25">
      <c r="C213621" s="62"/>
    </row>
    <row r="213709" spans="3:3" x14ac:dyDescent="0.25">
      <c r="C213709" s="62"/>
    </row>
    <row r="213710" spans="3:3" x14ac:dyDescent="0.25">
      <c r="C213710" s="62"/>
    </row>
    <row r="213798" spans="3:3" x14ac:dyDescent="0.25">
      <c r="C213798" s="62"/>
    </row>
    <row r="213799" spans="3:3" x14ac:dyDescent="0.25">
      <c r="C213799" s="62"/>
    </row>
    <row r="213887" spans="3:3" x14ac:dyDescent="0.25">
      <c r="C213887" s="62"/>
    </row>
    <row r="213888" spans="3:3" x14ac:dyDescent="0.25">
      <c r="C213888" s="62"/>
    </row>
    <row r="213976" spans="3:3" x14ac:dyDescent="0.25">
      <c r="C213976" s="62"/>
    </row>
    <row r="213977" spans="3:3" x14ac:dyDescent="0.25">
      <c r="C213977" s="62"/>
    </row>
    <row r="214065" spans="3:3" x14ac:dyDescent="0.25">
      <c r="C214065" s="62"/>
    </row>
    <row r="214066" spans="3:3" x14ac:dyDescent="0.25">
      <c r="C214066" s="62"/>
    </row>
    <row r="214154" spans="3:3" x14ac:dyDescent="0.25">
      <c r="C214154" s="62"/>
    </row>
    <row r="214155" spans="3:3" x14ac:dyDescent="0.25">
      <c r="C214155" s="62"/>
    </row>
    <row r="214243" spans="3:3" x14ac:dyDescent="0.25">
      <c r="C214243" s="62"/>
    </row>
    <row r="214244" spans="3:3" x14ac:dyDescent="0.25">
      <c r="C214244" s="62"/>
    </row>
    <row r="214332" spans="3:3" x14ac:dyDescent="0.25">
      <c r="C214332" s="62"/>
    </row>
    <row r="214333" spans="3:3" x14ac:dyDescent="0.25">
      <c r="C214333" s="62"/>
    </row>
    <row r="214421" spans="3:3" x14ac:dyDescent="0.25">
      <c r="C214421" s="62"/>
    </row>
    <row r="214422" spans="3:3" x14ac:dyDescent="0.25">
      <c r="C214422" s="62"/>
    </row>
    <row r="214510" spans="3:3" x14ac:dyDescent="0.25">
      <c r="C214510" s="62"/>
    </row>
    <row r="214511" spans="3:3" x14ac:dyDescent="0.25">
      <c r="C214511" s="62"/>
    </row>
    <row r="214599" spans="3:3" x14ac:dyDescent="0.25">
      <c r="C214599" s="62"/>
    </row>
    <row r="214600" spans="3:3" x14ac:dyDescent="0.25">
      <c r="C214600" s="62"/>
    </row>
    <row r="214688" spans="3:3" x14ac:dyDescent="0.25">
      <c r="C214688" s="62"/>
    </row>
    <row r="214689" spans="3:3" x14ac:dyDescent="0.25">
      <c r="C214689" s="62"/>
    </row>
    <row r="214777" spans="3:3" x14ac:dyDescent="0.25">
      <c r="C214777" s="62"/>
    </row>
    <row r="214778" spans="3:3" x14ac:dyDescent="0.25">
      <c r="C214778" s="62"/>
    </row>
    <row r="214866" spans="3:3" x14ac:dyDescent="0.25">
      <c r="C214866" s="62"/>
    </row>
    <row r="214867" spans="3:3" x14ac:dyDescent="0.25">
      <c r="C214867" s="62"/>
    </row>
    <row r="214955" spans="3:3" x14ac:dyDescent="0.25">
      <c r="C214955" s="62"/>
    </row>
    <row r="214956" spans="3:3" x14ac:dyDescent="0.25">
      <c r="C214956" s="62"/>
    </row>
    <row r="215044" spans="3:3" x14ac:dyDescent="0.25">
      <c r="C215044" s="62"/>
    </row>
    <row r="215045" spans="3:3" x14ac:dyDescent="0.25">
      <c r="C215045" s="62"/>
    </row>
    <row r="215133" spans="3:3" x14ac:dyDescent="0.25">
      <c r="C215133" s="62"/>
    </row>
    <row r="215134" spans="3:3" x14ac:dyDescent="0.25">
      <c r="C215134" s="62"/>
    </row>
    <row r="215222" spans="3:3" x14ac:dyDescent="0.25">
      <c r="C215222" s="62"/>
    </row>
    <row r="215223" spans="3:3" x14ac:dyDescent="0.25">
      <c r="C215223" s="62"/>
    </row>
    <row r="215311" spans="3:3" x14ac:dyDescent="0.25">
      <c r="C215311" s="62"/>
    </row>
    <row r="215312" spans="3:3" x14ac:dyDescent="0.25">
      <c r="C215312" s="62"/>
    </row>
    <row r="215400" spans="3:3" x14ac:dyDescent="0.25">
      <c r="C215400" s="62"/>
    </row>
    <row r="215401" spans="3:3" x14ac:dyDescent="0.25">
      <c r="C215401" s="62"/>
    </row>
    <row r="215489" spans="3:3" x14ac:dyDescent="0.25">
      <c r="C215489" s="62"/>
    </row>
    <row r="215490" spans="3:3" x14ac:dyDescent="0.25">
      <c r="C215490" s="62"/>
    </row>
    <row r="215578" spans="3:3" x14ac:dyDescent="0.25">
      <c r="C215578" s="62"/>
    </row>
    <row r="215579" spans="3:3" x14ac:dyDescent="0.25">
      <c r="C215579" s="62"/>
    </row>
    <row r="215667" spans="3:3" x14ac:dyDescent="0.25">
      <c r="C215667" s="62"/>
    </row>
    <row r="215668" spans="3:3" x14ac:dyDescent="0.25">
      <c r="C215668" s="62"/>
    </row>
    <row r="215756" spans="3:3" x14ac:dyDescent="0.25">
      <c r="C215756" s="62"/>
    </row>
    <row r="215757" spans="3:3" x14ac:dyDescent="0.25">
      <c r="C215757" s="62"/>
    </row>
    <row r="215845" spans="3:3" x14ac:dyDescent="0.25">
      <c r="C215845" s="62"/>
    </row>
    <row r="215846" spans="3:3" x14ac:dyDescent="0.25">
      <c r="C215846" s="62"/>
    </row>
    <row r="215934" spans="3:3" x14ac:dyDescent="0.25">
      <c r="C215934" s="62"/>
    </row>
    <row r="215935" spans="3:3" x14ac:dyDescent="0.25">
      <c r="C215935" s="62"/>
    </row>
    <row r="216023" spans="3:3" x14ac:dyDescent="0.25">
      <c r="C216023" s="62"/>
    </row>
    <row r="216024" spans="3:3" x14ac:dyDescent="0.25">
      <c r="C216024" s="62"/>
    </row>
    <row r="216112" spans="3:3" x14ac:dyDescent="0.25">
      <c r="C216112" s="62"/>
    </row>
    <row r="216113" spans="3:3" x14ac:dyDescent="0.25">
      <c r="C216113" s="62"/>
    </row>
    <row r="216201" spans="3:3" x14ac:dyDescent="0.25">
      <c r="C216201" s="62"/>
    </row>
    <row r="216202" spans="3:3" x14ac:dyDescent="0.25">
      <c r="C216202" s="62"/>
    </row>
    <row r="216290" spans="3:3" x14ac:dyDescent="0.25">
      <c r="C216290" s="62"/>
    </row>
    <row r="216291" spans="3:3" x14ac:dyDescent="0.25">
      <c r="C216291" s="62"/>
    </row>
    <row r="216379" spans="3:3" x14ac:dyDescent="0.25">
      <c r="C216379" s="62"/>
    </row>
    <row r="216380" spans="3:3" x14ac:dyDescent="0.25">
      <c r="C216380" s="62"/>
    </row>
    <row r="216468" spans="3:3" x14ac:dyDescent="0.25">
      <c r="C216468" s="62"/>
    </row>
    <row r="216469" spans="3:3" x14ac:dyDescent="0.25">
      <c r="C216469" s="62"/>
    </row>
    <row r="216557" spans="3:3" x14ac:dyDescent="0.25">
      <c r="C216557" s="62"/>
    </row>
    <row r="216558" spans="3:3" x14ac:dyDescent="0.25">
      <c r="C216558" s="62"/>
    </row>
    <row r="216646" spans="3:3" x14ac:dyDescent="0.25">
      <c r="C216646" s="62"/>
    </row>
    <row r="216647" spans="3:3" x14ac:dyDescent="0.25">
      <c r="C216647" s="62"/>
    </row>
    <row r="216735" spans="3:3" x14ac:dyDescent="0.25">
      <c r="C216735" s="62"/>
    </row>
    <row r="216736" spans="3:3" x14ac:dyDescent="0.25">
      <c r="C216736" s="62"/>
    </row>
    <row r="216824" spans="3:3" x14ac:dyDescent="0.25">
      <c r="C216824" s="62"/>
    </row>
    <row r="216825" spans="3:3" x14ac:dyDescent="0.25">
      <c r="C216825" s="62"/>
    </row>
    <row r="216913" spans="3:3" x14ac:dyDescent="0.25">
      <c r="C216913" s="62"/>
    </row>
    <row r="216914" spans="3:3" x14ac:dyDescent="0.25">
      <c r="C216914" s="62"/>
    </row>
    <row r="217002" spans="3:3" x14ac:dyDescent="0.25">
      <c r="C217002" s="62"/>
    </row>
    <row r="217003" spans="3:3" x14ac:dyDescent="0.25">
      <c r="C217003" s="62"/>
    </row>
    <row r="217091" spans="3:3" x14ac:dyDescent="0.25">
      <c r="C217091" s="62"/>
    </row>
    <row r="217092" spans="3:3" x14ac:dyDescent="0.25">
      <c r="C217092" s="62"/>
    </row>
    <row r="217180" spans="3:3" x14ac:dyDescent="0.25">
      <c r="C217180" s="62"/>
    </row>
    <row r="217181" spans="3:3" x14ac:dyDescent="0.25">
      <c r="C217181" s="62"/>
    </row>
    <row r="217269" spans="3:3" x14ac:dyDescent="0.25">
      <c r="C217269" s="62"/>
    </row>
    <row r="217270" spans="3:3" x14ac:dyDescent="0.25">
      <c r="C217270" s="62"/>
    </row>
    <row r="217358" spans="3:3" x14ac:dyDescent="0.25">
      <c r="C217358" s="62"/>
    </row>
    <row r="217359" spans="3:3" x14ac:dyDescent="0.25">
      <c r="C217359" s="62"/>
    </row>
    <row r="217447" spans="3:3" x14ac:dyDescent="0.25">
      <c r="C217447" s="62"/>
    </row>
    <row r="217448" spans="3:3" x14ac:dyDescent="0.25">
      <c r="C217448" s="62"/>
    </row>
    <row r="217536" spans="3:3" x14ac:dyDescent="0.25">
      <c r="C217536" s="62"/>
    </row>
    <row r="217537" spans="3:3" x14ac:dyDescent="0.25">
      <c r="C217537" s="62"/>
    </row>
    <row r="217625" spans="3:3" x14ac:dyDescent="0.25">
      <c r="C217625" s="62"/>
    </row>
    <row r="217626" spans="3:3" x14ac:dyDescent="0.25">
      <c r="C217626" s="62"/>
    </row>
    <row r="217714" spans="3:3" x14ac:dyDescent="0.25">
      <c r="C217714" s="62"/>
    </row>
    <row r="217715" spans="3:3" x14ac:dyDescent="0.25">
      <c r="C217715" s="62"/>
    </row>
    <row r="217803" spans="3:3" x14ac:dyDescent="0.25">
      <c r="C217803" s="62"/>
    </row>
    <row r="217804" spans="3:3" x14ac:dyDescent="0.25">
      <c r="C217804" s="62"/>
    </row>
    <row r="217892" spans="3:3" x14ac:dyDescent="0.25">
      <c r="C217892" s="62"/>
    </row>
    <row r="217893" spans="3:3" x14ac:dyDescent="0.25">
      <c r="C217893" s="62"/>
    </row>
    <row r="217981" spans="3:3" x14ac:dyDescent="0.25">
      <c r="C217981" s="62"/>
    </row>
    <row r="217982" spans="3:3" x14ac:dyDescent="0.25">
      <c r="C217982" s="62"/>
    </row>
    <row r="218070" spans="3:3" x14ac:dyDescent="0.25">
      <c r="C218070" s="62"/>
    </row>
    <row r="218071" spans="3:3" x14ac:dyDescent="0.25">
      <c r="C218071" s="62"/>
    </row>
    <row r="218159" spans="3:3" x14ac:dyDescent="0.25">
      <c r="C218159" s="62"/>
    </row>
    <row r="218160" spans="3:3" x14ac:dyDescent="0.25">
      <c r="C218160" s="62"/>
    </row>
    <row r="218248" spans="3:3" x14ac:dyDescent="0.25">
      <c r="C218248" s="62"/>
    </row>
    <row r="218249" spans="3:3" x14ac:dyDescent="0.25">
      <c r="C218249" s="62"/>
    </row>
    <row r="218337" spans="3:3" x14ac:dyDescent="0.25">
      <c r="C218337" s="62"/>
    </row>
    <row r="218338" spans="3:3" x14ac:dyDescent="0.25">
      <c r="C218338" s="62"/>
    </row>
    <row r="218426" spans="3:3" x14ac:dyDescent="0.25">
      <c r="C218426" s="62"/>
    </row>
    <row r="218427" spans="3:3" x14ac:dyDescent="0.25">
      <c r="C218427" s="62"/>
    </row>
    <row r="218515" spans="3:3" x14ac:dyDescent="0.25">
      <c r="C218515" s="62"/>
    </row>
    <row r="218516" spans="3:3" x14ac:dyDescent="0.25">
      <c r="C218516" s="62"/>
    </row>
    <row r="218604" spans="3:3" x14ac:dyDescent="0.25">
      <c r="C218604" s="62"/>
    </row>
    <row r="218605" spans="3:3" x14ac:dyDescent="0.25">
      <c r="C218605" s="62"/>
    </row>
    <row r="218693" spans="3:3" x14ac:dyDescent="0.25">
      <c r="C218693" s="62"/>
    </row>
    <row r="218694" spans="3:3" x14ac:dyDescent="0.25">
      <c r="C218694" s="62"/>
    </row>
    <row r="218782" spans="3:3" x14ac:dyDescent="0.25">
      <c r="C218782" s="62"/>
    </row>
    <row r="218783" spans="3:3" x14ac:dyDescent="0.25">
      <c r="C218783" s="62"/>
    </row>
    <row r="218871" spans="3:3" x14ac:dyDescent="0.25">
      <c r="C218871" s="62"/>
    </row>
    <row r="218872" spans="3:3" x14ac:dyDescent="0.25">
      <c r="C218872" s="62"/>
    </row>
    <row r="218960" spans="3:3" x14ac:dyDescent="0.25">
      <c r="C218960" s="62"/>
    </row>
    <row r="218961" spans="3:3" x14ac:dyDescent="0.25">
      <c r="C218961" s="62"/>
    </row>
    <row r="219049" spans="3:3" x14ac:dyDescent="0.25">
      <c r="C219049" s="62"/>
    </row>
    <row r="219050" spans="3:3" x14ac:dyDescent="0.25">
      <c r="C219050" s="62"/>
    </row>
    <row r="219138" spans="3:3" x14ac:dyDescent="0.25">
      <c r="C219138" s="62"/>
    </row>
    <row r="219139" spans="3:3" x14ac:dyDescent="0.25">
      <c r="C219139" s="62"/>
    </row>
    <row r="219227" spans="3:3" x14ac:dyDescent="0.25">
      <c r="C219227" s="62"/>
    </row>
    <row r="219228" spans="3:3" x14ac:dyDescent="0.25">
      <c r="C219228" s="62"/>
    </row>
    <row r="219316" spans="3:3" x14ac:dyDescent="0.25">
      <c r="C219316" s="62"/>
    </row>
    <row r="219317" spans="3:3" x14ac:dyDescent="0.25">
      <c r="C219317" s="62"/>
    </row>
    <row r="219405" spans="3:3" x14ac:dyDescent="0.25">
      <c r="C219405" s="62"/>
    </row>
    <row r="219406" spans="3:3" x14ac:dyDescent="0.25">
      <c r="C219406" s="62"/>
    </row>
    <row r="219494" spans="3:3" x14ac:dyDescent="0.25">
      <c r="C219494" s="62"/>
    </row>
    <row r="219495" spans="3:3" x14ac:dyDescent="0.25">
      <c r="C219495" s="62"/>
    </row>
    <row r="219583" spans="3:3" x14ac:dyDescent="0.25">
      <c r="C219583" s="62"/>
    </row>
    <row r="219584" spans="3:3" x14ac:dyDescent="0.25">
      <c r="C219584" s="62"/>
    </row>
    <row r="219672" spans="3:3" x14ac:dyDescent="0.25">
      <c r="C219672" s="62"/>
    </row>
    <row r="219673" spans="3:3" x14ac:dyDescent="0.25">
      <c r="C219673" s="62"/>
    </row>
    <row r="219761" spans="3:3" x14ac:dyDescent="0.25">
      <c r="C219761" s="62"/>
    </row>
    <row r="219762" spans="3:3" x14ac:dyDescent="0.25">
      <c r="C219762" s="62"/>
    </row>
    <row r="219850" spans="3:3" x14ac:dyDescent="0.25">
      <c r="C219850" s="62"/>
    </row>
    <row r="219851" spans="3:3" x14ac:dyDescent="0.25">
      <c r="C219851" s="62"/>
    </row>
    <row r="219939" spans="3:3" x14ac:dyDescent="0.25">
      <c r="C219939" s="62"/>
    </row>
    <row r="219940" spans="3:3" x14ac:dyDescent="0.25">
      <c r="C219940" s="62"/>
    </row>
    <row r="220028" spans="3:3" x14ac:dyDescent="0.25">
      <c r="C220028" s="62"/>
    </row>
    <row r="220029" spans="3:3" x14ac:dyDescent="0.25">
      <c r="C220029" s="62"/>
    </row>
    <row r="220117" spans="3:3" x14ac:dyDescent="0.25">
      <c r="C220117" s="62"/>
    </row>
    <row r="220118" spans="3:3" x14ac:dyDescent="0.25">
      <c r="C220118" s="62"/>
    </row>
    <row r="220206" spans="3:3" x14ac:dyDescent="0.25">
      <c r="C220206" s="62"/>
    </row>
    <row r="220207" spans="3:3" x14ac:dyDescent="0.25">
      <c r="C220207" s="62"/>
    </row>
    <row r="220295" spans="3:3" x14ac:dyDescent="0.25">
      <c r="C220295" s="62"/>
    </row>
    <row r="220296" spans="3:3" x14ac:dyDescent="0.25">
      <c r="C220296" s="62"/>
    </row>
    <row r="220384" spans="3:3" x14ac:dyDescent="0.25">
      <c r="C220384" s="62"/>
    </row>
    <row r="220385" spans="3:3" x14ac:dyDescent="0.25">
      <c r="C220385" s="62"/>
    </row>
    <row r="220473" spans="3:3" x14ac:dyDescent="0.25">
      <c r="C220473" s="62"/>
    </row>
    <row r="220474" spans="3:3" x14ac:dyDescent="0.25">
      <c r="C220474" s="62"/>
    </row>
    <row r="220562" spans="3:3" x14ac:dyDescent="0.25">
      <c r="C220562" s="62"/>
    </row>
    <row r="220563" spans="3:3" x14ac:dyDescent="0.25">
      <c r="C220563" s="62"/>
    </row>
    <row r="220651" spans="3:3" x14ac:dyDescent="0.25">
      <c r="C220651" s="62"/>
    </row>
    <row r="220652" spans="3:3" x14ac:dyDescent="0.25">
      <c r="C220652" s="62"/>
    </row>
    <row r="220740" spans="3:3" x14ac:dyDescent="0.25">
      <c r="C220740" s="62"/>
    </row>
    <row r="220741" spans="3:3" x14ac:dyDescent="0.25">
      <c r="C220741" s="62"/>
    </row>
    <row r="220829" spans="3:3" x14ac:dyDescent="0.25">
      <c r="C220829" s="62"/>
    </row>
    <row r="220830" spans="3:3" x14ac:dyDescent="0.25">
      <c r="C220830" s="62"/>
    </row>
    <row r="220918" spans="3:3" x14ac:dyDescent="0.25">
      <c r="C220918" s="62"/>
    </row>
    <row r="220919" spans="3:3" x14ac:dyDescent="0.25">
      <c r="C220919" s="62"/>
    </row>
    <row r="221007" spans="3:3" x14ac:dyDescent="0.25">
      <c r="C221007" s="62"/>
    </row>
    <row r="221008" spans="3:3" x14ac:dyDescent="0.25">
      <c r="C221008" s="62"/>
    </row>
    <row r="221096" spans="3:3" x14ac:dyDescent="0.25">
      <c r="C221096" s="62"/>
    </row>
    <row r="221097" spans="3:3" x14ac:dyDescent="0.25">
      <c r="C221097" s="62"/>
    </row>
    <row r="221185" spans="3:3" x14ac:dyDescent="0.25">
      <c r="C221185" s="62"/>
    </row>
    <row r="221186" spans="3:3" x14ac:dyDescent="0.25">
      <c r="C221186" s="62"/>
    </row>
    <row r="221274" spans="3:3" x14ac:dyDescent="0.25">
      <c r="C221274" s="62"/>
    </row>
    <row r="221275" spans="3:3" x14ac:dyDescent="0.25">
      <c r="C221275" s="62"/>
    </row>
    <row r="221363" spans="3:3" x14ac:dyDescent="0.25">
      <c r="C221363" s="62"/>
    </row>
    <row r="221364" spans="3:3" x14ac:dyDescent="0.25">
      <c r="C221364" s="62"/>
    </row>
    <row r="221452" spans="3:3" x14ac:dyDescent="0.25">
      <c r="C221452" s="62"/>
    </row>
    <row r="221453" spans="3:3" x14ac:dyDescent="0.25">
      <c r="C221453" s="62"/>
    </row>
    <row r="221541" spans="3:3" x14ac:dyDescent="0.25">
      <c r="C221541" s="62"/>
    </row>
    <row r="221542" spans="3:3" x14ac:dyDescent="0.25">
      <c r="C221542" s="62"/>
    </row>
    <row r="221630" spans="3:3" x14ac:dyDescent="0.25">
      <c r="C221630" s="62"/>
    </row>
    <row r="221631" spans="3:3" x14ac:dyDescent="0.25">
      <c r="C221631" s="62"/>
    </row>
    <row r="221719" spans="3:3" x14ac:dyDescent="0.25">
      <c r="C221719" s="62"/>
    </row>
    <row r="221720" spans="3:3" x14ac:dyDescent="0.25">
      <c r="C221720" s="62"/>
    </row>
    <row r="221808" spans="3:3" x14ac:dyDescent="0.25">
      <c r="C221808" s="62"/>
    </row>
    <row r="221809" spans="3:3" x14ac:dyDescent="0.25">
      <c r="C221809" s="62"/>
    </row>
    <row r="221897" spans="3:3" x14ac:dyDescent="0.25">
      <c r="C221897" s="62"/>
    </row>
    <row r="221898" spans="3:3" x14ac:dyDescent="0.25">
      <c r="C221898" s="62"/>
    </row>
    <row r="221986" spans="3:3" x14ac:dyDescent="0.25">
      <c r="C221986" s="62"/>
    </row>
    <row r="221987" spans="3:3" x14ac:dyDescent="0.25">
      <c r="C221987" s="62"/>
    </row>
    <row r="222075" spans="3:3" x14ac:dyDescent="0.25">
      <c r="C222075" s="62"/>
    </row>
    <row r="222076" spans="3:3" x14ac:dyDescent="0.25">
      <c r="C222076" s="62"/>
    </row>
    <row r="222164" spans="3:3" x14ac:dyDescent="0.25">
      <c r="C222164" s="62"/>
    </row>
    <row r="222165" spans="3:3" x14ac:dyDescent="0.25">
      <c r="C222165" s="62"/>
    </row>
    <row r="222253" spans="3:3" x14ac:dyDescent="0.25">
      <c r="C222253" s="62"/>
    </row>
    <row r="222254" spans="3:3" x14ac:dyDescent="0.25">
      <c r="C222254" s="62"/>
    </row>
    <row r="222342" spans="3:3" x14ac:dyDescent="0.25">
      <c r="C222342" s="62"/>
    </row>
    <row r="222343" spans="3:3" x14ac:dyDescent="0.25">
      <c r="C222343" s="62"/>
    </row>
    <row r="222431" spans="3:3" x14ac:dyDescent="0.25">
      <c r="C222431" s="62"/>
    </row>
    <row r="222432" spans="3:3" x14ac:dyDescent="0.25">
      <c r="C222432" s="62"/>
    </row>
    <row r="222520" spans="3:3" x14ac:dyDescent="0.25">
      <c r="C222520" s="62"/>
    </row>
    <row r="222521" spans="3:3" x14ac:dyDescent="0.25">
      <c r="C222521" s="62"/>
    </row>
    <row r="222609" spans="3:3" x14ac:dyDescent="0.25">
      <c r="C222609" s="62"/>
    </row>
    <row r="222610" spans="3:3" x14ac:dyDescent="0.25">
      <c r="C222610" s="62"/>
    </row>
    <row r="222698" spans="3:3" x14ac:dyDescent="0.25">
      <c r="C222698" s="62"/>
    </row>
    <row r="222699" spans="3:3" x14ac:dyDescent="0.25">
      <c r="C222699" s="62"/>
    </row>
    <row r="222787" spans="3:3" x14ac:dyDescent="0.25">
      <c r="C222787" s="62"/>
    </row>
    <row r="222788" spans="3:3" x14ac:dyDescent="0.25">
      <c r="C222788" s="62"/>
    </row>
    <row r="222876" spans="3:3" x14ac:dyDescent="0.25">
      <c r="C222876" s="62"/>
    </row>
    <row r="222877" spans="3:3" x14ac:dyDescent="0.25">
      <c r="C222877" s="62"/>
    </row>
    <row r="222965" spans="3:3" x14ac:dyDescent="0.25">
      <c r="C222965" s="62"/>
    </row>
    <row r="222966" spans="3:3" x14ac:dyDescent="0.25">
      <c r="C222966" s="62"/>
    </row>
    <row r="223054" spans="3:3" x14ac:dyDescent="0.25">
      <c r="C223054" s="62"/>
    </row>
    <row r="223055" spans="3:3" x14ac:dyDescent="0.25">
      <c r="C223055" s="62"/>
    </row>
    <row r="223143" spans="3:3" x14ac:dyDescent="0.25">
      <c r="C223143" s="62"/>
    </row>
    <row r="223144" spans="3:3" x14ac:dyDescent="0.25">
      <c r="C223144" s="62"/>
    </row>
    <row r="223232" spans="3:3" x14ac:dyDescent="0.25">
      <c r="C223232" s="62"/>
    </row>
    <row r="223233" spans="3:3" x14ac:dyDescent="0.25">
      <c r="C223233" s="62"/>
    </row>
    <row r="223321" spans="3:3" x14ac:dyDescent="0.25">
      <c r="C223321" s="62"/>
    </row>
    <row r="223322" spans="3:3" x14ac:dyDescent="0.25">
      <c r="C223322" s="62"/>
    </row>
    <row r="223410" spans="3:3" x14ac:dyDescent="0.25">
      <c r="C223410" s="62"/>
    </row>
    <row r="223411" spans="3:3" x14ac:dyDescent="0.25">
      <c r="C223411" s="62"/>
    </row>
    <row r="223499" spans="3:3" x14ac:dyDescent="0.25">
      <c r="C223499" s="62"/>
    </row>
    <row r="223500" spans="3:3" x14ac:dyDescent="0.25">
      <c r="C223500" s="62"/>
    </row>
    <row r="223588" spans="3:3" x14ac:dyDescent="0.25">
      <c r="C223588" s="62"/>
    </row>
    <row r="223589" spans="3:3" x14ac:dyDescent="0.25">
      <c r="C223589" s="62"/>
    </row>
    <row r="223677" spans="3:3" x14ac:dyDescent="0.25">
      <c r="C223677" s="62"/>
    </row>
    <row r="223678" spans="3:3" x14ac:dyDescent="0.25">
      <c r="C223678" s="62"/>
    </row>
    <row r="223766" spans="3:3" x14ac:dyDescent="0.25">
      <c r="C223766" s="62"/>
    </row>
    <row r="223767" spans="3:3" x14ac:dyDescent="0.25">
      <c r="C223767" s="62"/>
    </row>
    <row r="223855" spans="3:3" x14ac:dyDescent="0.25">
      <c r="C223855" s="62"/>
    </row>
    <row r="223856" spans="3:3" x14ac:dyDescent="0.25">
      <c r="C223856" s="62"/>
    </row>
    <row r="223944" spans="3:3" x14ac:dyDescent="0.25">
      <c r="C223944" s="62"/>
    </row>
    <row r="223945" spans="3:3" x14ac:dyDescent="0.25">
      <c r="C223945" s="62"/>
    </row>
    <row r="224033" spans="3:3" x14ac:dyDescent="0.25">
      <c r="C224033" s="62"/>
    </row>
    <row r="224034" spans="3:3" x14ac:dyDescent="0.25">
      <c r="C224034" s="62"/>
    </row>
    <row r="224122" spans="3:3" x14ac:dyDescent="0.25">
      <c r="C224122" s="62"/>
    </row>
    <row r="224123" spans="3:3" x14ac:dyDescent="0.25">
      <c r="C224123" s="62"/>
    </row>
    <row r="224211" spans="3:3" x14ac:dyDescent="0.25">
      <c r="C224211" s="62"/>
    </row>
    <row r="224212" spans="3:3" x14ac:dyDescent="0.25">
      <c r="C224212" s="62"/>
    </row>
    <row r="224300" spans="3:3" x14ac:dyDescent="0.25">
      <c r="C224300" s="62"/>
    </row>
    <row r="224301" spans="3:3" x14ac:dyDescent="0.25">
      <c r="C224301" s="62"/>
    </row>
    <row r="224389" spans="3:3" x14ac:dyDescent="0.25">
      <c r="C224389" s="62"/>
    </row>
    <row r="224390" spans="3:3" x14ac:dyDescent="0.25">
      <c r="C224390" s="62"/>
    </row>
    <row r="224478" spans="3:3" x14ac:dyDescent="0.25">
      <c r="C224478" s="62"/>
    </row>
    <row r="224479" spans="3:3" x14ac:dyDescent="0.25">
      <c r="C224479" s="62"/>
    </row>
    <row r="224567" spans="3:3" x14ac:dyDescent="0.25">
      <c r="C224567" s="62"/>
    </row>
    <row r="224568" spans="3:3" x14ac:dyDescent="0.25">
      <c r="C224568" s="62"/>
    </row>
    <row r="224656" spans="3:3" x14ac:dyDescent="0.25">
      <c r="C224656" s="62"/>
    </row>
    <row r="224657" spans="3:3" x14ac:dyDescent="0.25">
      <c r="C224657" s="62"/>
    </row>
    <row r="224745" spans="3:3" x14ac:dyDescent="0.25">
      <c r="C224745" s="62"/>
    </row>
    <row r="224746" spans="3:3" x14ac:dyDescent="0.25">
      <c r="C224746" s="62"/>
    </row>
    <row r="224834" spans="3:3" x14ac:dyDescent="0.25">
      <c r="C224834" s="62"/>
    </row>
    <row r="224835" spans="3:3" x14ac:dyDescent="0.25">
      <c r="C224835" s="62"/>
    </row>
    <row r="224923" spans="3:3" x14ac:dyDescent="0.25">
      <c r="C224923" s="62"/>
    </row>
    <row r="224924" spans="3:3" x14ac:dyDescent="0.25">
      <c r="C224924" s="62"/>
    </row>
    <row r="225012" spans="3:3" x14ac:dyDescent="0.25">
      <c r="C225012" s="62"/>
    </row>
    <row r="225013" spans="3:3" x14ac:dyDescent="0.25">
      <c r="C225013" s="62"/>
    </row>
    <row r="225101" spans="3:3" x14ac:dyDescent="0.25">
      <c r="C225101" s="62"/>
    </row>
    <row r="225102" spans="3:3" x14ac:dyDescent="0.25">
      <c r="C225102" s="62"/>
    </row>
    <row r="225190" spans="3:3" x14ac:dyDescent="0.25">
      <c r="C225190" s="62"/>
    </row>
    <row r="225191" spans="3:3" x14ac:dyDescent="0.25">
      <c r="C225191" s="62"/>
    </row>
    <row r="225279" spans="3:3" x14ac:dyDescent="0.25">
      <c r="C225279" s="62"/>
    </row>
    <row r="225280" spans="3:3" x14ac:dyDescent="0.25">
      <c r="C225280" s="62"/>
    </row>
    <row r="225368" spans="3:3" x14ac:dyDescent="0.25">
      <c r="C225368" s="62"/>
    </row>
    <row r="225369" spans="3:3" x14ac:dyDescent="0.25">
      <c r="C225369" s="62"/>
    </row>
    <row r="225457" spans="3:3" x14ac:dyDescent="0.25">
      <c r="C225457" s="62"/>
    </row>
    <row r="225458" spans="3:3" x14ac:dyDescent="0.25">
      <c r="C225458" s="62"/>
    </row>
    <row r="225546" spans="3:3" x14ac:dyDescent="0.25">
      <c r="C225546" s="62"/>
    </row>
    <row r="225547" spans="3:3" x14ac:dyDescent="0.25">
      <c r="C225547" s="62"/>
    </row>
    <row r="225635" spans="3:3" x14ac:dyDescent="0.25">
      <c r="C225635" s="62"/>
    </row>
    <row r="225636" spans="3:3" x14ac:dyDescent="0.25">
      <c r="C225636" s="62"/>
    </row>
    <row r="225724" spans="3:3" x14ac:dyDescent="0.25">
      <c r="C225724" s="62"/>
    </row>
    <row r="225725" spans="3:3" x14ac:dyDescent="0.25">
      <c r="C225725" s="62"/>
    </row>
    <row r="225813" spans="3:3" x14ac:dyDescent="0.25">
      <c r="C225813" s="62"/>
    </row>
    <row r="225814" spans="3:3" x14ac:dyDescent="0.25">
      <c r="C225814" s="62"/>
    </row>
    <row r="225902" spans="3:3" x14ac:dyDescent="0.25">
      <c r="C225902" s="62"/>
    </row>
    <row r="225903" spans="3:3" x14ac:dyDescent="0.25">
      <c r="C225903" s="62"/>
    </row>
    <row r="225991" spans="3:3" x14ac:dyDescent="0.25">
      <c r="C225991" s="62"/>
    </row>
    <row r="225992" spans="3:3" x14ac:dyDescent="0.25">
      <c r="C225992" s="62"/>
    </row>
    <row r="226080" spans="3:3" x14ac:dyDescent="0.25">
      <c r="C226080" s="62"/>
    </row>
    <row r="226081" spans="3:3" x14ac:dyDescent="0.25">
      <c r="C226081" s="62"/>
    </row>
    <row r="226169" spans="3:3" x14ac:dyDescent="0.25">
      <c r="C226169" s="62"/>
    </row>
    <row r="226170" spans="3:3" x14ac:dyDescent="0.25">
      <c r="C226170" s="62"/>
    </row>
    <row r="226258" spans="3:3" x14ac:dyDescent="0.25">
      <c r="C226258" s="62"/>
    </row>
    <row r="226259" spans="3:3" x14ac:dyDescent="0.25">
      <c r="C226259" s="62"/>
    </row>
    <row r="226347" spans="3:3" x14ac:dyDescent="0.25">
      <c r="C226347" s="62"/>
    </row>
    <row r="226348" spans="3:3" x14ac:dyDescent="0.25">
      <c r="C226348" s="62"/>
    </row>
    <row r="226436" spans="3:3" x14ac:dyDescent="0.25">
      <c r="C226436" s="62"/>
    </row>
    <row r="226437" spans="3:3" x14ac:dyDescent="0.25">
      <c r="C226437" s="62"/>
    </row>
    <row r="226525" spans="3:3" x14ac:dyDescent="0.25">
      <c r="C226525" s="62"/>
    </row>
    <row r="226526" spans="3:3" x14ac:dyDescent="0.25">
      <c r="C226526" s="62"/>
    </row>
    <row r="226614" spans="3:3" x14ac:dyDescent="0.25">
      <c r="C226614" s="62"/>
    </row>
    <row r="226615" spans="3:3" x14ac:dyDescent="0.25">
      <c r="C226615" s="62"/>
    </row>
    <row r="226703" spans="3:3" x14ac:dyDescent="0.25">
      <c r="C226703" s="62"/>
    </row>
    <row r="226704" spans="3:3" x14ac:dyDescent="0.25">
      <c r="C226704" s="62"/>
    </row>
    <row r="226792" spans="3:3" x14ac:dyDescent="0.25">
      <c r="C226792" s="62"/>
    </row>
    <row r="226793" spans="3:3" x14ac:dyDescent="0.25">
      <c r="C226793" s="62"/>
    </row>
    <row r="226881" spans="3:3" x14ac:dyDescent="0.25">
      <c r="C226881" s="62"/>
    </row>
    <row r="226882" spans="3:3" x14ac:dyDescent="0.25">
      <c r="C226882" s="62"/>
    </row>
    <row r="226970" spans="3:3" x14ac:dyDescent="0.25">
      <c r="C226970" s="62"/>
    </row>
    <row r="226971" spans="3:3" x14ac:dyDescent="0.25">
      <c r="C226971" s="62"/>
    </row>
    <row r="227059" spans="3:3" x14ac:dyDescent="0.25">
      <c r="C227059" s="62"/>
    </row>
    <row r="227060" spans="3:3" x14ac:dyDescent="0.25">
      <c r="C227060" s="62"/>
    </row>
    <row r="227148" spans="3:3" x14ac:dyDescent="0.25">
      <c r="C227148" s="62"/>
    </row>
    <row r="227149" spans="3:3" x14ac:dyDescent="0.25">
      <c r="C227149" s="62"/>
    </row>
    <row r="227237" spans="3:3" x14ac:dyDescent="0.25">
      <c r="C227237" s="62"/>
    </row>
    <row r="227238" spans="3:3" x14ac:dyDescent="0.25">
      <c r="C227238" s="62"/>
    </row>
    <row r="227326" spans="3:3" x14ac:dyDescent="0.25">
      <c r="C227326" s="62"/>
    </row>
    <row r="227327" spans="3:3" x14ac:dyDescent="0.25">
      <c r="C227327" s="62"/>
    </row>
    <row r="227415" spans="3:3" x14ac:dyDescent="0.25">
      <c r="C227415" s="62"/>
    </row>
    <row r="227416" spans="3:3" x14ac:dyDescent="0.25">
      <c r="C227416" s="62"/>
    </row>
    <row r="227504" spans="3:3" x14ac:dyDescent="0.25">
      <c r="C227504" s="62"/>
    </row>
    <row r="227505" spans="3:3" x14ac:dyDescent="0.25">
      <c r="C227505" s="62"/>
    </row>
    <row r="227593" spans="3:3" x14ac:dyDescent="0.25">
      <c r="C227593" s="62"/>
    </row>
    <row r="227594" spans="3:3" x14ac:dyDescent="0.25">
      <c r="C227594" s="62"/>
    </row>
    <row r="227682" spans="3:3" x14ac:dyDescent="0.25">
      <c r="C227682" s="62"/>
    </row>
    <row r="227683" spans="3:3" x14ac:dyDescent="0.25">
      <c r="C227683" s="62"/>
    </row>
    <row r="227771" spans="3:3" x14ac:dyDescent="0.25">
      <c r="C227771" s="62"/>
    </row>
    <row r="227772" spans="3:3" x14ac:dyDescent="0.25">
      <c r="C227772" s="62"/>
    </row>
    <row r="227860" spans="3:3" x14ac:dyDescent="0.25">
      <c r="C227860" s="62"/>
    </row>
    <row r="227861" spans="3:3" x14ac:dyDescent="0.25">
      <c r="C227861" s="62"/>
    </row>
    <row r="227949" spans="3:3" x14ac:dyDescent="0.25">
      <c r="C227949" s="62"/>
    </row>
    <row r="227950" spans="3:3" x14ac:dyDescent="0.25">
      <c r="C227950" s="62"/>
    </row>
    <row r="228038" spans="3:3" x14ac:dyDescent="0.25">
      <c r="C228038" s="62"/>
    </row>
    <row r="228039" spans="3:3" x14ac:dyDescent="0.25">
      <c r="C228039" s="62"/>
    </row>
    <row r="228127" spans="3:3" x14ac:dyDescent="0.25">
      <c r="C228127" s="62"/>
    </row>
    <row r="228128" spans="3:3" x14ac:dyDescent="0.25">
      <c r="C228128" s="62"/>
    </row>
    <row r="228216" spans="3:3" x14ac:dyDescent="0.25">
      <c r="C228216" s="62"/>
    </row>
    <row r="228217" spans="3:3" x14ac:dyDescent="0.25">
      <c r="C228217" s="62"/>
    </row>
    <row r="228305" spans="3:3" x14ac:dyDescent="0.25">
      <c r="C228305" s="62"/>
    </row>
    <row r="228306" spans="3:3" x14ac:dyDescent="0.25">
      <c r="C228306" s="62"/>
    </row>
    <row r="228394" spans="3:3" x14ac:dyDescent="0.25">
      <c r="C228394" s="62"/>
    </row>
    <row r="228395" spans="3:3" x14ac:dyDescent="0.25">
      <c r="C228395" s="62"/>
    </row>
    <row r="228483" spans="3:3" x14ac:dyDescent="0.25">
      <c r="C228483" s="62"/>
    </row>
    <row r="228484" spans="3:3" x14ac:dyDescent="0.25">
      <c r="C228484" s="62"/>
    </row>
    <row r="228572" spans="3:3" x14ac:dyDescent="0.25">
      <c r="C228572" s="62"/>
    </row>
    <row r="228573" spans="3:3" x14ac:dyDescent="0.25">
      <c r="C228573" s="62"/>
    </row>
    <row r="228661" spans="3:3" x14ac:dyDescent="0.25">
      <c r="C228661" s="62"/>
    </row>
    <row r="228662" spans="3:3" x14ac:dyDescent="0.25">
      <c r="C228662" s="62"/>
    </row>
    <row r="228750" spans="3:3" x14ac:dyDescent="0.25">
      <c r="C228750" s="62"/>
    </row>
    <row r="228751" spans="3:3" x14ac:dyDescent="0.25">
      <c r="C228751" s="62"/>
    </row>
    <row r="228839" spans="3:3" x14ac:dyDescent="0.25">
      <c r="C228839" s="62"/>
    </row>
    <row r="228840" spans="3:3" x14ac:dyDescent="0.25">
      <c r="C228840" s="62"/>
    </row>
    <row r="228928" spans="3:3" x14ac:dyDescent="0.25">
      <c r="C228928" s="62"/>
    </row>
    <row r="228929" spans="3:3" x14ac:dyDescent="0.25">
      <c r="C228929" s="62"/>
    </row>
    <row r="229017" spans="3:3" x14ac:dyDescent="0.25">
      <c r="C229017" s="62"/>
    </row>
    <row r="229018" spans="3:3" x14ac:dyDescent="0.25">
      <c r="C229018" s="62"/>
    </row>
    <row r="229106" spans="3:3" x14ac:dyDescent="0.25">
      <c r="C229106" s="62"/>
    </row>
    <row r="229107" spans="3:3" x14ac:dyDescent="0.25">
      <c r="C229107" s="62"/>
    </row>
    <row r="229195" spans="3:3" x14ac:dyDescent="0.25">
      <c r="C229195" s="62"/>
    </row>
    <row r="229196" spans="3:3" x14ac:dyDescent="0.25">
      <c r="C229196" s="62"/>
    </row>
    <row r="229284" spans="3:3" x14ac:dyDescent="0.25">
      <c r="C229284" s="62"/>
    </row>
    <row r="229285" spans="3:3" x14ac:dyDescent="0.25">
      <c r="C229285" s="62"/>
    </row>
    <row r="229373" spans="3:3" x14ac:dyDescent="0.25">
      <c r="C229373" s="62"/>
    </row>
    <row r="229374" spans="3:3" x14ac:dyDescent="0.25">
      <c r="C229374" s="62"/>
    </row>
    <row r="229462" spans="3:3" x14ac:dyDescent="0.25">
      <c r="C229462" s="62"/>
    </row>
    <row r="229463" spans="3:3" x14ac:dyDescent="0.25">
      <c r="C229463" s="62"/>
    </row>
    <row r="229551" spans="3:3" x14ac:dyDescent="0.25">
      <c r="C229551" s="62"/>
    </row>
    <row r="229552" spans="3:3" x14ac:dyDescent="0.25">
      <c r="C229552" s="62"/>
    </row>
    <row r="229640" spans="3:3" x14ac:dyDescent="0.25">
      <c r="C229640" s="62"/>
    </row>
    <row r="229641" spans="3:3" x14ac:dyDescent="0.25">
      <c r="C229641" s="62"/>
    </row>
    <row r="229729" spans="3:3" x14ac:dyDescent="0.25">
      <c r="C229729" s="62"/>
    </row>
    <row r="229730" spans="3:3" x14ac:dyDescent="0.25">
      <c r="C229730" s="62"/>
    </row>
    <row r="229818" spans="3:3" x14ac:dyDescent="0.25">
      <c r="C229818" s="62"/>
    </row>
    <row r="229819" spans="3:3" x14ac:dyDescent="0.25">
      <c r="C229819" s="62"/>
    </row>
    <row r="229907" spans="3:3" x14ac:dyDescent="0.25">
      <c r="C229907" s="62"/>
    </row>
    <row r="229908" spans="3:3" x14ac:dyDescent="0.25">
      <c r="C229908" s="62"/>
    </row>
    <row r="229996" spans="3:3" x14ac:dyDescent="0.25">
      <c r="C229996" s="62"/>
    </row>
    <row r="229997" spans="3:3" x14ac:dyDescent="0.25">
      <c r="C229997" s="62"/>
    </row>
    <row r="230085" spans="3:3" x14ac:dyDescent="0.25">
      <c r="C230085" s="62"/>
    </row>
    <row r="230086" spans="3:3" x14ac:dyDescent="0.25">
      <c r="C230086" s="62"/>
    </row>
    <row r="230174" spans="3:3" x14ac:dyDescent="0.25">
      <c r="C230174" s="62"/>
    </row>
    <row r="230175" spans="3:3" x14ac:dyDescent="0.25">
      <c r="C230175" s="62"/>
    </row>
    <row r="230263" spans="3:3" x14ac:dyDescent="0.25">
      <c r="C230263" s="62"/>
    </row>
    <row r="230264" spans="3:3" x14ac:dyDescent="0.25">
      <c r="C230264" s="62"/>
    </row>
    <row r="230352" spans="3:3" x14ac:dyDescent="0.25">
      <c r="C230352" s="62"/>
    </row>
    <row r="230353" spans="3:3" x14ac:dyDescent="0.25">
      <c r="C230353" s="62"/>
    </row>
    <row r="230441" spans="3:3" x14ac:dyDescent="0.25">
      <c r="C230441" s="62"/>
    </row>
    <row r="230442" spans="3:3" x14ac:dyDescent="0.25">
      <c r="C230442" s="62"/>
    </row>
    <row r="230530" spans="3:3" x14ac:dyDescent="0.25">
      <c r="C230530" s="62"/>
    </row>
    <row r="230531" spans="3:3" x14ac:dyDescent="0.25">
      <c r="C230531" s="62"/>
    </row>
    <row r="230619" spans="3:3" x14ac:dyDescent="0.25">
      <c r="C230619" s="62"/>
    </row>
    <row r="230620" spans="3:3" x14ac:dyDescent="0.25">
      <c r="C230620" s="62"/>
    </row>
    <row r="230708" spans="3:3" x14ac:dyDescent="0.25">
      <c r="C230708" s="62"/>
    </row>
    <row r="230709" spans="3:3" x14ac:dyDescent="0.25">
      <c r="C230709" s="62"/>
    </row>
    <row r="230797" spans="3:3" x14ac:dyDescent="0.25">
      <c r="C230797" s="62"/>
    </row>
    <row r="230798" spans="3:3" x14ac:dyDescent="0.25">
      <c r="C230798" s="62"/>
    </row>
    <row r="230886" spans="3:3" x14ac:dyDescent="0.25">
      <c r="C230886" s="62"/>
    </row>
    <row r="230887" spans="3:3" x14ac:dyDescent="0.25">
      <c r="C230887" s="62"/>
    </row>
    <row r="230975" spans="3:3" x14ac:dyDescent="0.25">
      <c r="C230975" s="62"/>
    </row>
    <row r="230976" spans="3:3" x14ac:dyDescent="0.25">
      <c r="C230976" s="62"/>
    </row>
    <row r="231064" spans="3:3" x14ac:dyDescent="0.25">
      <c r="C231064" s="62"/>
    </row>
    <row r="231065" spans="3:3" x14ac:dyDescent="0.25">
      <c r="C231065" s="62"/>
    </row>
    <row r="231153" spans="3:3" x14ac:dyDescent="0.25">
      <c r="C231153" s="62"/>
    </row>
    <row r="231154" spans="3:3" x14ac:dyDescent="0.25">
      <c r="C231154" s="62"/>
    </row>
    <row r="231242" spans="3:3" x14ac:dyDescent="0.25">
      <c r="C231242" s="62"/>
    </row>
    <row r="231243" spans="3:3" x14ac:dyDescent="0.25">
      <c r="C231243" s="62"/>
    </row>
    <row r="231331" spans="3:3" x14ac:dyDescent="0.25">
      <c r="C231331" s="62"/>
    </row>
    <row r="231332" spans="3:3" x14ac:dyDescent="0.25">
      <c r="C231332" s="62"/>
    </row>
    <row r="231420" spans="3:3" x14ac:dyDescent="0.25">
      <c r="C231420" s="62"/>
    </row>
    <row r="231421" spans="3:3" x14ac:dyDescent="0.25">
      <c r="C231421" s="62"/>
    </row>
    <row r="231509" spans="3:3" x14ac:dyDescent="0.25">
      <c r="C231509" s="62"/>
    </row>
    <row r="231510" spans="3:3" x14ac:dyDescent="0.25">
      <c r="C231510" s="62"/>
    </row>
    <row r="231598" spans="3:3" x14ac:dyDescent="0.25">
      <c r="C231598" s="62"/>
    </row>
    <row r="231599" spans="3:3" x14ac:dyDescent="0.25">
      <c r="C231599" s="62"/>
    </row>
    <row r="231687" spans="3:3" x14ac:dyDescent="0.25">
      <c r="C231687" s="62"/>
    </row>
    <row r="231688" spans="3:3" x14ac:dyDescent="0.25">
      <c r="C231688" s="62"/>
    </row>
    <row r="231776" spans="3:3" x14ac:dyDescent="0.25">
      <c r="C231776" s="62"/>
    </row>
    <row r="231777" spans="3:3" x14ac:dyDescent="0.25">
      <c r="C231777" s="62"/>
    </row>
    <row r="231865" spans="3:3" x14ac:dyDescent="0.25">
      <c r="C231865" s="62"/>
    </row>
    <row r="231866" spans="3:3" x14ac:dyDescent="0.25">
      <c r="C231866" s="62"/>
    </row>
    <row r="231954" spans="3:3" x14ac:dyDescent="0.25">
      <c r="C231954" s="62"/>
    </row>
    <row r="231955" spans="3:3" x14ac:dyDescent="0.25">
      <c r="C231955" s="62"/>
    </row>
    <row r="232043" spans="3:3" x14ac:dyDescent="0.25">
      <c r="C232043" s="62"/>
    </row>
    <row r="232044" spans="3:3" x14ac:dyDescent="0.25">
      <c r="C232044" s="62"/>
    </row>
    <row r="232132" spans="3:3" x14ac:dyDescent="0.25">
      <c r="C232132" s="62"/>
    </row>
    <row r="232133" spans="3:3" x14ac:dyDescent="0.25">
      <c r="C232133" s="62"/>
    </row>
    <row r="232221" spans="3:3" x14ac:dyDescent="0.25">
      <c r="C232221" s="62"/>
    </row>
    <row r="232222" spans="3:3" x14ac:dyDescent="0.25">
      <c r="C232222" s="62"/>
    </row>
    <row r="232310" spans="3:3" x14ac:dyDescent="0.25">
      <c r="C232310" s="62"/>
    </row>
    <row r="232311" spans="3:3" x14ac:dyDescent="0.25">
      <c r="C232311" s="62"/>
    </row>
    <row r="232399" spans="3:3" x14ac:dyDescent="0.25">
      <c r="C232399" s="62"/>
    </row>
    <row r="232400" spans="3:3" x14ac:dyDescent="0.25">
      <c r="C232400" s="62"/>
    </row>
    <row r="232488" spans="3:3" x14ac:dyDescent="0.25">
      <c r="C232488" s="62"/>
    </row>
    <row r="232489" spans="3:3" x14ac:dyDescent="0.25">
      <c r="C232489" s="62"/>
    </row>
    <row r="232577" spans="3:3" x14ac:dyDescent="0.25">
      <c r="C232577" s="62"/>
    </row>
    <row r="232578" spans="3:3" x14ac:dyDescent="0.25">
      <c r="C232578" s="62"/>
    </row>
    <row r="232666" spans="3:3" x14ac:dyDescent="0.25">
      <c r="C232666" s="62"/>
    </row>
    <row r="232667" spans="3:3" x14ac:dyDescent="0.25">
      <c r="C232667" s="62"/>
    </row>
    <row r="232755" spans="3:3" x14ac:dyDescent="0.25">
      <c r="C232755" s="62"/>
    </row>
    <row r="232756" spans="3:3" x14ac:dyDescent="0.25">
      <c r="C232756" s="62"/>
    </row>
    <row r="232844" spans="3:3" x14ac:dyDescent="0.25">
      <c r="C232844" s="62"/>
    </row>
    <row r="232845" spans="3:3" x14ac:dyDescent="0.25">
      <c r="C232845" s="62"/>
    </row>
    <row r="232933" spans="3:3" x14ac:dyDescent="0.25">
      <c r="C232933" s="62"/>
    </row>
    <row r="232934" spans="3:3" x14ac:dyDescent="0.25">
      <c r="C232934" s="62"/>
    </row>
    <row r="233022" spans="3:3" x14ac:dyDescent="0.25">
      <c r="C233022" s="62"/>
    </row>
    <row r="233023" spans="3:3" x14ac:dyDescent="0.25">
      <c r="C233023" s="62"/>
    </row>
    <row r="233111" spans="3:3" x14ac:dyDescent="0.25">
      <c r="C233111" s="62"/>
    </row>
    <row r="233112" spans="3:3" x14ac:dyDescent="0.25">
      <c r="C233112" s="62"/>
    </row>
    <row r="233200" spans="3:3" x14ac:dyDescent="0.25">
      <c r="C233200" s="62"/>
    </row>
    <row r="233201" spans="3:3" x14ac:dyDescent="0.25">
      <c r="C233201" s="62"/>
    </row>
    <row r="233289" spans="3:3" x14ac:dyDescent="0.25">
      <c r="C233289" s="62"/>
    </row>
    <row r="233290" spans="3:3" x14ac:dyDescent="0.25">
      <c r="C233290" s="62"/>
    </row>
    <row r="233378" spans="3:3" x14ac:dyDescent="0.25">
      <c r="C233378" s="62"/>
    </row>
    <row r="233379" spans="3:3" x14ac:dyDescent="0.25">
      <c r="C233379" s="62"/>
    </row>
    <row r="233467" spans="3:3" x14ac:dyDescent="0.25">
      <c r="C233467" s="62"/>
    </row>
    <row r="233468" spans="3:3" x14ac:dyDescent="0.25">
      <c r="C233468" s="62"/>
    </row>
    <row r="233556" spans="3:3" x14ac:dyDescent="0.25">
      <c r="C233556" s="62"/>
    </row>
    <row r="233557" spans="3:3" x14ac:dyDescent="0.25">
      <c r="C233557" s="62"/>
    </row>
    <row r="233645" spans="3:3" x14ac:dyDescent="0.25">
      <c r="C233645" s="62"/>
    </row>
    <row r="233646" spans="3:3" x14ac:dyDescent="0.25">
      <c r="C233646" s="62"/>
    </row>
    <row r="233734" spans="3:3" x14ac:dyDescent="0.25">
      <c r="C233734" s="62"/>
    </row>
    <row r="233735" spans="3:3" x14ac:dyDescent="0.25">
      <c r="C233735" s="62"/>
    </row>
    <row r="233823" spans="3:3" x14ac:dyDescent="0.25">
      <c r="C233823" s="62"/>
    </row>
    <row r="233824" spans="3:3" x14ac:dyDescent="0.25">
      <c r="C233824" s="62"/>
    </row>
    <row r="233912" spans="3:3" x14ac:dyDescent="0.25">
      <c r="C233912" s="62"/>
    </row>
    <row r="233913" spans="3:3" x14ac:dyDescent="0.25">
      <c r="C233913" s="62"/>
    </row>
    <row r="234001" spans="3:3" x14ac:dyDescent="0.25">
      <c r="C234001" s="62"/>
    </row>
    <row r="234002" spans="3:3" x14ac:dyDescent="0.25">
      <c r="C234002" s="62"/>
    </row>
    <row r="234090" spans="3:3" x14ac:dyDescent="0.25">
      <c r="C234090" s="62"/>
    </row>
    <row r="234091" spans="3:3" x14ac:dyDescent="0.25">
      <c r="C234091" s="62"/>
    </row>
    <row r="234179" spans="3:3" x14ac:dyDescent="0.25">
      <c r="C234179" s="62"/>
    </row>
    <row r="234180" spans="3:3" x14ac:dyDescent="0.25">
      <c r="C234180" s="62"/>
    </row>
    <row r="234268" spans="3:3" x14ac:dyDescent="0.25">
      <c r="C234268" s="62"/>
    </row>
    <row r="234269" spans="3:3" x14ac:dyDescent="0.25">
      <c r="C234269" s="62"/>
    </row>
    <row r="234357" spans="3:3" x14ac:dyDescent="0.25">
      <c r="C234357" s="62"/>
    </row>
    <row r="234358" spans="3:3" x14ac:dyDescent="0.25">
      <c r="C234358" s="62"/>
    </row>
    <row r="234446" spans="3:3" x14ac:dyDescent="0.25">
      <c r="C234446" s="62"/>
    </row>
    <row r="234447" spans="3:3" x14ac:dyDescent="0.25">
      <c r="C234447" s="62"/>
    </row>
    <row r="234535" spans="3:3" x14ac:dyDescent="0.25">
      <c r="C234535" s="62"/>
    </row>
    <row r="234536" spans="3:3" x14ac:dyDescent="0.25">
      <c r="C234536" s="62"/>
    </row>
    <row r="234624" spans="3:3" x14ac:dyDescent="0.25">
      <c r="C234624" s="62"/>
    </row>
    <row r="234625" spans="3:3" x14ac:dyDescent="0.25">
      <c r="C234625" s="62"/>
    </row>
    <row r="234713" spans="3:3" x14ac:dyDescent="0.25">
      <c r="C234713" s="62"/>
    </row>
    <row r="234714" spans="3:3" x14ac:dyDescent="0.25">
      <c r="C234714" s="62"/>
    </row>
    <row r="234802" spans="3:3" x14ac:dyDescent="0.25">
      <c r="C234802" s="62"/>
    </row>
    <row r="234803" spans="3:3" x14ac:dyDescent="0.25">
      <c r="C234803" s="62"/>
    </row>
    <row r="234891" spans="3:3" x14ac:dyDescent="0.25">
      <c r="C234891" s="62"/>
    </row>
    <row r="234892" spans="3:3" x14ac:dyDescent="0.25">
      <c r="C234892" s="62"/>
    </row>
    <row r="234980" spans="3:3" x14ac:dyDescent="0.25">
      <c r="C234980" s="62"/>
    </row>
    <row r="234981" spans="3:3" x14ac:dyDescent="0.25">
      <c r="C234981" s="62"/>
    </row>
    <row r="235069" spans="3:3" x14ac:dyDescent="0.25">
      <c r="C235069" s="62"/>
    </row>
    <row r="235070" spans="3:3" x14ac:dyDescent="0.25">
      <c r="C235070" s="62"/>
    </row>
    <row r="235158" spans="3:3" x14ac:dyDescent="0.25">
      <c r="C235158" s="62"/>
    </row>
    <row r="235159" spans="3:3" x14ac:dyDescent="0.25">
      <c r="C235159" s="62"/>
    </row>
    <row r="235247" spans="3:3" x14ac:dyDescent="0.25">
      <c r="C235247" s="62"/>
    </row>
    <row r="235248" spans="3:3" x14ac:dyDescent="0.25">
      <c r="C235248" s="62"/>
    </row>
    <row r="235336" spans="3:3" x14ac:dyDescent="0.25">
      <c r="C235336" s="62"/>
    </row>
    <row r="235337" spans="3:3" x14ac:dyDescent="0.25">
      <c r="C235337" s="62"/>
    </row>
    <row r="235425" spans="3:3" x14ac:dyDescent="0.25">
      <c r="C235425" s="62"/>
    </row>
    <row r="235426" spans="3:3" x14ac:dyDescent="0.25">
      <c r="C235426" s="62"/>
    </row>
    <row r="235514" spans="3:3" x14ac:dyDescent="0.25">
      <c r="C235514" s="62"/>
    </row>
    <row r="235515" spans="3:3" x14ac:dyDescent="0.25">
      <c r="C235515" s="62"/>
    </row>
    <row r="235603" spans="3:3" x14ac:dyDescent="0.25">
      <c r="C235603" s="62"/>
    </row>
    <row r="235604" spans="3:3" x14ac:dyDescent="0.25">
      <c r="C235604" s="62"/>
    </row>
    <row r="235692" spans="3:3" x14ac:dyDescent="0.25">
      <c r="C235692" s="62"/>
    </row>
    <row r="235693" spans="3:3" x14ac:dyDescent="0.25">
      <c r="C235693" s="62"/>
    </row>
    <row r="235781" spans="3:3" x14ac:dyDescent="0.25">
      <c r="C235781" s="62"/>
    </row>
    <row r="235782" spans="3:3" x14ac:dyDescent="0.25">
      <c r="C235782" s="62"/>
    </row>
    <row r="235870" spans="3:3" x14ac:dyDescent="0.25">
      <c r="C235870" s="62"/>
    </row>
    <row r="235871" spans="3:3" x14ac:dyDescent="0.25">
      <c r="C235871" s="62"/>
    </row>
    <row r="235959" spans="3:3" x14ac:dyDescent="0.25">
      <c r="C235959" s="62"/>
    </row>
    <row r="235960" spans="3:3" x14ac:dyDescent="0.25">
      <c r="C235960" s="62"/>
    </row>
    <row r="236048" spans="3:3" x14ac:dyDescent="0.25">
      <c r="C236048" s="62"/>
    </row>
    <row r="236049" spans="3:3" x14ac:dyDescent="0.25">
      <c r="C236049" s="62"/>
    </row>
    <row r="236137" spans="3:3" x14ac:dyDescent="0.25">
      <c r="C236137" s="62"/>
    </row>
    <row r="236138" spans="3:3" x14ac:dyDescent="0.25">
      <c r="C236138" s="62"/>
    </row>
    <row r="236226" spans="3:3" x14ac:dyDescent="0.25">
      <c r="C236226" s="62"/>
    </row>
    <row r="236227" spans="3:3" x14ac:dyDescent="0.25">
      <c r="C236227" s="62"/>
    </row>
    <row r="236315" spans="3:3" x14ac:dyDescent="0.25">
      <c r="C236315" s="62"/>
    </row>
    <row r="236316" spans="3:3" x14ac:dyDescent="0.25">
      <c r="C236316" s="62"/>
    </row>
    <row r="236404" spans="3:3" x14ac:dyDescent="0.25">
      <c r="C236404" s="62"/>
    </row>
    <row r="236405" spans="3:3" x14ac:dyDescent="0.25">
      <c r="C236405" s="62"/>
    </row>
    <row r="236493" spans="3:3" x14ac:dyDescent="0.25">
      <c r="C236493" s="62"/>
    </row>
    <row r="236494" spans="3:3" x14ac:dyDescent="0.25">
      <c r="C236494" s="62"/>
    </row>
    <row r="236582" spans="3:3" x14ac:dyDescent="0.25">
      <c r="C236582" s="62"/>
    </row>
    <row r="236583" spans="3:3" x14ac:dyDescent="0.25">
      <c r="C236583" s="62"/>
    </row>
    <row r="236671" spans="3:3" x14ac:dyDescent="0.25">
      <c r="C236671" s="62"/>
    </row>
    <row r="236672" spans="3:3" x14ac:dyDescent="0.25">
      <c r="C236672" s="62"/>
    </row>
    <row r="236760" spans="3:3" x14ac:dyDescent="0.25">
      <c r="C236760" s="62"/>
    </row>
    <row r="236761" spans="3:3" x14ac:dyDescent="0.25">
      <c r="C236761" s="62"/>
    </row>
    <row r="236849" spans="3:3" x14ac:dyDescent="0.25">
      <c r="C236849" s="62"/>
    </row>
    <row r="236850" spans="3:3" x14ac:dyDescent="0.25">
      <c r="C236850" s="62"/>
    </row>
    <row r="236938" spans="3:3" x14ac:dyDescent="0.25">
      <c r="C236938" s="62"/>
    </row>
    <row r="236939" spans="3:3" x14ac:dyDescent="0.25">
      <c r="C236939" s="62"/>
    </row>
    <row r="237027" spans="3:3" x14ac:dyDescent="0.25">
      <c r="C237027" s="62"/>
    </row>
    <row r="237028" spans="3:3" x14ac:dyDescent="0.25">
      <c r="C237028" s="62"/>
    </row>
    <row r="237116" spans="3:3" x14ac:dyDescent="0.25">
      <c r="C237116" s="62"/>
    </row>
    <row r="237117" spans="3:3" x14ac:dyDescent="0.25">
      <c r="C237117" s="62"/>
    </row>
    <row r="237205" spans="3:3" x14ac:dyDescent="0.25">
      <c r="C237205" s="62"/>
    </row>
    <row r="237206" spans="3:3" x14ac:dyDescent="0.25">
      <c r="C237206" s="62"/>
    </row>
    <row r="237294" spans="3:3" x14ac:dyDescent="0.25">
      <c r="C237294" s="62"/>
    </row>
    <row r="237295" spans="3:3" x14ac:dyDescent="0.25">
      <c r="C237295" s="62"/>
    </row>
    <row r="237383" spans="3:3" x14ac:dyDescent="0.25">
      <c r="C237383" s="62"/>
    </row>
    <row r="237384" spans="3:3" x14ac:dyDescent="0.25">
      <c r="C237384" s="62"/>
    </row>
    <row r="237472" spans="3:3" x14ac:dyDescent="0.25">
      <c r="C237472" s="62"/>
    </row>
    <row r="237473" spans="3:3" x14ac:dyDescent="0.25">
      <c r="C237473" s="62"/>
    </row>
    <row r="237561" spans="3:3" x14ac:dyDescent="0.25">
      <c r="C237561" s="62"/>
    </row>
    <row r="237562" spans="3:3" x14ac:dyDescent="0.25">
      <c r="C237562" s="62"/>
    </row>
    <row r="237650" spans="3:3" x14ac:dyDescent="0.25">
      <c r="C237650" s="62"/>
    </row>
    <row r="237651" spans="3:3" x14ac:dyDescent="0.25">
      <c r="C237651" s="62"/>
    </row>
    <row r="237739" spans="3:3" x14ac:dyDescent="0.25">
      <c r="C237739" s="62"/>
    </row>
    <row r="237740" spans="3:3" x14ac:dyDescent="0.25">
      <c r="C237740" s="62"/>
    </row>
    <row r="237828" spans="3:3" x14ac:dyDescent="0.25">
      <c r="C237828" s="62"/>
    </row>
    <row r="237829" spans="3:3" x14ac:dyDescent="0.25">
      <c r="C237829" s="62"/>
    </row>
    <row r="237917" spans="3:3" x14ac:dyDescent="0.25">
      <c r="C237917" s="62"/>
    </row>
    <row r="237918" spans="3:3" x14ac:dyDescent="0.25">
      <c r="C237918" s="62"/>
    </row>
    <row r="238006" spans="3:3" x14ac:dyDescent="0.25">
      <c r="C238006" s="62"/>
    </row>
    <row r="238007" spans="3:3" x14ac:dyDescent="0.25">
      <c r="C238007" s="62"/>
    </row>
    <row r="238095" spans="3:3" x14ac:dyDescent="0.25">
      <c r="C238095" s="62"/>
    </row>
    <row r="238096" spans="3:3" x14ac:dyDescent="0.25">
      <c r="C238096" s="62"/>
    </row>
    <row r="238184" spans="3:3" x14ac:dyDescent="0.25">
      <c r="C238184" s="62"/>
    </row>
    <row r="238185" spans="3:3" x14ac:dyDescent="0.25">
      <c r="C238185" s="62"/>
    </row>
    <row r="238273" spans="3:3" x14ac:dyDescent="0.25">
      <c r="C238273" s="62"/>
    </row>
    <row r="238274" spans="3:3" x14ac:dyDescent="0.25">
      <c r="C238274" s="62"/>
    </row>
    <row r="238362" spans="3:3" x14ac:dyDescent="0.25">
      <c r="C238362" s="62"/>
    </row>
    <row r="238363" spans="3:3" x14ac:dyDescent="0.25">
      <c r="C238363" s="62"/>
    </row>
    <row r="238451" spans="3:3" x14ac:dyDescent="0.25">
      <c r="C238451" s="62"/>
    </row>
    <row r="238452" spans="3:3" x14ac:dyDescent="0.25">
      <c r="C238452" s="62"/>
    </row>
    <row r="238540" spans="3:3" x14ac:dyDescent="0.25">
      <c r="C238540" s="62"/>
    </row>
    <row r="238541" spans="3:3" x14ac:dyDescent="0.25">
      <c r="C238541" s="62"/>
    </row>
    <row r="238629" spans="3:3" x14ac:dyDescent="0.25">
      <c r="C238629" s="62"/>
    </row>
    <row r="238630" spans="3:3" x14ac:dyDescent="0.25">
      <c r="C238630" s="62"/>
    </row>
    <row r="238718" spans="3:3" x14ac:dyDescent="0.25">
      <c r="C238718" s="62"/>
    </row>
    <row r="238719" spans="3:3" x14ac:dyDescent="0.25">
      <c r="C238719" s="62"/>
    </row>
    <row r="238807" spans="3:3" x14ac:dyDescent="0.25">
      <c r="C238807" s="62"/>
    </row>
    <row r="238808" spans="3:3" x14ac:dyDescent="0.25">
      <c r="C238808" s="62"/>
    </row>
    <row r="238896" spans="3:3" x14ac:dyDescent="0.25">
      <c r="C238896" s="62"/>
    </row>
    <row r="238897" spans="3:3" x14ac:dyDescent="0.25">
      <c r="C238897" s="62"/>
    </row>
    <row r="238985" spans="3:3" x14ac:dyDescent="0.25">
      <c r="C238985" s="62"/>
    </row>
    <row r="238986" spans="3:3" x14ac:dyDescent="0.25">
      <c r="C238986" s="62"/>
    </row>
    <row r="239074" spans="3:3" x14ac:dyDescent="0.25">
      <c r="C239074" s="62"/>
    </row>
    <row r="239075" spans="3:3" x14ac:dyDescent="0.25">
      <c r="C239075" s="62"/>
    </row>
    <row r="239163" spans="3:3" x14ac:dyDescent="0.25">
      <c r="C239163" s="62"/>
    </row>
    <row r="239164" spans="3:3" x14ac:dyDescent="0.25">
      <c r="C239164" s="62"/>
    </row>
    <row r="239252" spans="3:3" x14ac:dyDescent="0.25">
      <c r="C239252" s="62"/>
    </row>
    <row r="239253" spans="3:3" x14ac:dyDescent="0.25">
      <c r="C239253" s="62"/>
    </row>
    <row r="239341" spans="3:3" x14ac:dyDescent="0.25">
      <c r="C239341" s="62"/>
    </row>
    <row r="239342" spans="3:3" x14ac:dyDescent="0.25">
      <c r="C239342" s="62"/>
    </row>
    <row r="239430" spans="3:3" x14ac:dyDescent="0.25">
      <c r="C239430" s="62"/>
    </row>
    <row r="239431" spans="3:3" x14ac:dyDescent="0.25">
      <c r="C239431" s="62"/>
    </row>
    <row r="239519" spans="3:3" x14ac:dyDescent="0.25">
      <c r="C239519" s="62"/>
    </row>
    <row r="239520" spans="3:3" x14ac:dyDescent="0.25">
      <c r="C239520" s="62"/>
    </row>
    <row r="239608" spans="3:3" x14ac:dyDescent="0.25">
      <c r="C239608" s="62"/>
    </row>
    <row r="239609" spans="3:3" x14ac:dyDescent="0.25">
      <c r="C239609" s="62"/>
    </row>
    <row r="239697" spans="3:3" x14ac:dyDescent="0.25">
      <c r="C239697" s="62"/>
    </row>
    <row r="239698" spans="3:3" x14ac:dyDescent="0.25">
      <c r="C239698" s="62"/>
    </row>
    <row r="239786" spans="3:3" x14ac:dyDescent="0.25">
      <c r="C239786" s="62"/>
    </row>
    <row r="239787" spans="3:3" x14ac:dyDescent="0.25">
      <c r="C239787" s="62"/>
    </row>
    <row r="239875" spans="3:3" x14ac:dyDescent="0.25">
      <c r="C239875" s="62"/>
    </row>
    <row r="239876" spans="3:3" x14ac:dyDescent="0.25">
      <c r="C239876" s="62"/>
    </row>
    <row r="239964" spans="3:3" x14ac:dyDescent="0.25">
      <c r="C239964" s="62"/>
    </row>
    <row r="239965" spans="3:3" x14ac:dyDescent="0.25">
      <c r="C239965" s="62"/>
    </row>
    <row r="240053" spans="3:3" x14ac:dyDescent="0.25">
      <c r="C240053" s="62"/>
    </row>
    <row r="240054" spans="3:3" x14ac:dyDescent="0.25">
      <c r="C240054" s="62"/>
    </row>
    <row r="240142" spans="3:3" x14ac:dyDescent="0.25">
      <c r="C240142" s="62"/>
    </row>
    <row r="240143" spans="3:3" x14ac:dyDescent="0.25">
      <c r="C240143" s="62"/>
    </row>
    <row r="240231" spans="3:3" x14ac:dyDescent="0.25">
      <c r="C240231" s="62"/>
    </row>
    <row r="240232" spans="3:3" x14ac:dyDescent="0.25">
      <c r="C240232" s="62"/>
    </row>
    <row r="240320" spans="3:3" x14ac:dyDescent="0.25">
      <c r="C240320" s="62"/>
    </row>
    <row r="240321" spans="3:3" x14ac:dyDescent="0.25">
      <c r="C240321" s="62"/>
    </row>
    <row r="240409" spans="3:3" x14ac:dyDescent="0.25">
      <c r="C240409" s="62"/>
    </row>
    <row r="240410" spans="3:3" x14ac:dyDescent="0.25">
      <c r="C240410" s="62"/>
    </row>
    <row r="240498" spans="3:3" x14ac:dyDescent="0.25">
      <c r="C240498" s="62"/>
    </row>
    <row r="240499" spans="3:3" x14ac:dyDescent="0.25">
      <c r="C240499" s="62"/>
    </row>
    <row r="240587" spans="3:3" x14ac:dyDescent="0.25">
      <c r="C240587" s="62"/>
    </row>
    <row r="240588" spans="3:3" x14ac:dyDescent="0.25">
      <c r="C240588" s="62"/>
    </row>
    <row r="240676" spans="3:3" x14ac:dyDescent="0.25">
      <c r="C240676" s="62"/>
    </row>
    <row r="240677" spans="3:3" x14ac:dyDescent="0.25">
      <c r="C240677" s="62"/>
    </row>
    <row r="240765" spans="3:3" x14ac:dyDescent="0.25">
      <c r="C240765" s="62"/>
    </row>
    <row r="240766" spans="3:3" x14ac:dyDescent="0.25">
      <c r="C240766" s="62"/>
    </row>
    <row r="240854" spans="3:3" x14ac:dyDescent="0.25">
      <c r="C240854" s="62"/>
    </row>
    <row r="240855" spans="3:3" x14ac:dyDescent="0.25">
      <c r="C240855" s="62"/>
    </row>
    <row r="240943" spans="3:3" x14ac:dyDescent="0.25">
      <c r="C240943" s="62"/>
    </row>
    <row r="240944" spans="3:3" x14ac:dyDescent="0.25">
      <c r="C240944" s="62"/>
    </row>
    <row r="241032" spans="3:3" x14ac:dyDescent="0.25">
      <c r="C241032" s="62"/>
    </row>
    <row r="241033" spans="3:3" x14ac:dyDescent="0.25">
      <c r="C241033" s="62"/>
    </row>
    <row r="241121" spans="3:3" x14ac:dyDescent="0.25">
      <c r="C241121" s="62"/>
    </row>
    <row r="241122" spans="3:3" x14ac:dyDescent="0.25">
      <c r="C241122" s="62"/>
    </row>
    <row r="241210" spans="3:3" x14ac:dyDescent="0.25">
      <c r="C241210" s="62"/>
    </row>
    <row r="241211" spans="3:3" x14ac:dyDescent="0.25">
      <c r="C241211" s="62"/>
    </row>
    <row r="241299" spans="3:3" x14ac:dyDescent="0.25">
      <c r="C241299" s="62"/>
    </row>
    <row r="241300" spans="3:3" x14ac:dyDescent="0.25">
      <c r="C241300" s="62"/>
    </row>
    <row r="241388" spans="3:3" x14ac:dyDescent="0.25">
      <c r="C241388" s="62"/>
    </row>
    <row r="241389" spans="3:3" x14ac:dyDescent="0.25">
      <c r="C241389" s="62"/>
    </row>
    <row r="241477" spans="3:3" x14ac:dyDescent="0.25">
      <c r="C241477" s="62"/>
    </row>
    <row r="241478" spans="3:3" x14ac:dyDescent="0.25">
      <c r="C241478" s="62"/>
    </row>
    <row r="241566" spans="3:3" x14ac:dyDescent="0.25">
      <c r="C241566" s="62"/>
    </row>
    <row r="241567" spans="3:3" x14ac:dyDescent="0.25">
      <c r="C241567" s="62"/>
    </row>
    <row r="241655" spans="3:3" x14ac:dyDescent="0.25">
      <c r="C241655" s="62"/>
    </row>
    <row r="241656" spans="3:3" x14ac:dyDescent="0.25">
      <c r="C241656" s="62"/>
    </row>
    <row r="241744" spans="3:3" x14ac:dyDescent="0.25">
      <c r="C241744" s="62"/>
    </row>
    <row r="241745" spans="3:3" x14ac:dyDescent="0.25">
      <c r="C241745" s="62"/>
    </row>
    <row r="241833" spans="3:3" x14ac:dyDescent="0.25">
      <c r="C241833" s="62"/>
    </row>
    <row r="241834" spans="3:3" x14ac:dyDescent="0.25">
      <c r="C241834" s="62"/>
    </row>
    <row r="241922" spans="3:3" x14ac:dyDescent="0.25">
      <c r="C241922" s="62"/>
    </row>
    <row r="241923" spans="3:3" x14ac:dyDescent="0.25">
      <c r="C241923" s="62"/>
    </row>
    <row r="242011" spans="3:3" x14ac:dyDescent="0.25">
      <c r="C242011" s="62"/>
    </row>
    <row r="242012" spans="3:3" x14ac:dyDescent="0.25">
      <c r="C242012" s="62"/>
    </row>
    <row r="242100" spans="3:3" x14ac:dyDescent="0.25">
      <c r="C242100" s="62"/>
    </row>
    <row r="242101" spans="3:3" x14ac:dyDescent="0.25">
      <c r="C242101" s="62"/>
    </row>
    <row r="242189" spans="3:3" x14ac:dyDescent="0.25">
      <c r="C242189" s="62"/>
    </row>
    <row r="242190" spans="3:3" x14ac:dyDescent="0.25">
      <c r="C242190" s="62"/>
    </row>
    <row r="242278" spans="3:3" x14ac:dyDescent="0.25">
      <c r="C242278" s="62"/>
    </row>
    <row r="242279" spans="3:3" x14ac:dyDescent="0.25">
      <c r="C242279" s="62"/>
    </row>
    <row r="242367" spans="3:3" x14ac:dyDescent="0.25">
      <c r="C242367" s="62"/>
    </row>
    <row r="242368" spans="3:3" x14ac:dyDescent="0.25">
      <c r="C242368" s="62"/>
    </row>
    <row r="242456" spans="3:3" x14ac:dyDescent="0.25">
      <c r="C242456" s="62"/>
    </row>
    <row r="242457" spans="3:3" x14ac:dyDescent="0.25">
      <c r="C242457" s="62"/>
    </row>
    <row r="242545" spans="3:3" x14ac:dyDescent="0.25">
      <c r="C242545" s="62"/>
    </row>
    <row r="242546" spans="3:3" x14ac:dyDescent="0.25">
      <c r="C242546" s="62"/>
    </row>
    <row r="242634" spans="3:3" x14ac:dyDescent="0.25">
      <c r="C242634" s="62"/>
    </row>
    <row r="242635" spans="3:3" x14ac:dyDescent="0.25">
      <c r="C242635" s="62"/>
    </row>
    <row r="242723" spans="3:3" x14ac:dyDescent="0.25">
      <c r="C242723" s="62"/>
    </row>
    <row r="242724" spans="3:3" x14ac:dyDescent="0.25">
      <c r="C242724" s="62"/>
    </row>
    <row r="242812" spans="3:3" x14ac:dyDescent="0.25">
      <c r="C242812" s="62"/>
    </row>
    <row r="242813" spans="3:3" x14ac:dyDescent="0.25">
      <c r="C242813" s="62"/>
    </row>
    <row r="242901" spans="3:3" x14ac:dyDescent="0.25">
      <c r="C242901" s="62"/>
    </row>
    <row r="242902" spans="3:3" x14ac:dyDescent="0.25">
      <c r="C242902" s="62"/>
    </row>
    <row r="242990" spans="3:3" x14ac:dyDescent="0.25">
      <c r="C242990" s="62"/>
    </row>
    <row r="242991" spans="3:3" x14ac:dyDescent="0.25">
      <c r="C242991" s="62"/>
    </row>
    <row r="243079" spans="3:3" x14ac:dyDescent="0.25">
      <c r="C243079" s="62"/>
    </row>
    <row r="243080" spans="3:3" x14ac:dyDescent="0.25">
      <c r="C243080" s="62"/>
    </row>
    <row r="243168" spans="3:3" x14ac:dyDescent="0.25">
      <c r="C243168" s="62"/>
    </row>
    <row r="243169" spans="3:3" x14ac:dyDescent="0.25">
      <c r="C243169" s="62"/>
    </row>
    <row r="243257" spans="3:3" x14ac:dyDescent="0.25">
      <c r="C243257" s="62"/>
    </row>
    <row r="243258" spans="3:3" x14ac:dyDescent="0.25">
      <c r="C243258" s="62"/>
    </row>
    <row r="243346" spans="3:3" x14ac:dyDescent="0.25">
      <c r="C243346" s="62"/>
    </row>
    <row r="243347" spans="3:3" x14ac:dyDescent="0.25">
      <c r="C243347" s="62"/>
    </row>
    <row r="243435" spans="3:3" x14ac:dyDescent="0.25">
      <c r="C243435" s="62"/>
    </row>
    <row r="243436" spans="3:3" x14ac:dyDescent="0.25">
      <c r="C243436" s="62"/>
    </row>
    <row r="243524" spans="3:3" x14ac:dyDescent="0.25">
      <c r="C243524" s="62"/>
    </row>
    <row r="243525" spans="3:3" x14ac:dyDescent="0.25">
      <c r="C243525" s="62"/>
    </row>
    <row r="243613" spans="3:3" x14ac:dyDescent="0.25">
      <c r="C243613" s="62"/>
    </row>
    <row r="243614" spans="3:3" x14ac:dyDescent="0.25">
      <c r="C243614" s="62"/>
    </row>
    <row r="243702" spans="3:3" x14ac:dyDescent="0.25">
      <c r="C243702" s="62"/>
    </row>
    <row r="243703" spans="3:3" x14ac:dyDescent="0.25">
      <c r="C243703" s="62"/>
    </row>
    <row r="243791" spans="3:3" x14ac:dyDescent="0.25">
      <c r="C243791" s="62"/>
    </row>
    <row r="243792" spans="3:3" x14ac:dyDescent="0.25">
      <c r="C243792" s="62"/>
    </row>
    <row r="243880" spans="3:3" x14ac:dyDescent="0.25">
      <c r="C243880" s="62"/>
    </row>
    <row r="243881" spans="3:3" x14ac:dyDescent="0.25">
      <c r="C243881" s="62"/>
    </row>
    <row r="243969" spans="3:3" x14ac:dyDescent="0.25">
      <c r="C243969" s="62"/>
    </row>
    <row r="243970" spans="3:3" x14ac:dyDescent="0.25">
      <c r="C243970" s="62"/>
    </row>
    <row r="244058" spans="3:3" x14ac:dyDescent="0.25">
      <c r="C244058" s="62"/>
    </row>
    <row r="244059" spans="3:3" x14ac:dyDescent="0.25">
      <c r="C244059" s="62"/>
    </row>
    <row r="244147" spans="3:3" x14ac:dyDescent="0.25">
      <c r="C244147" s="62"/>
    </row>
    <row r="244148" spans="3:3" x14ac:dyDescent="0.25">
      <c r="C244148" s="62"/>
    </row>
    <row r="244236" spans="3:3" x14ac:dyDescent="0.25">
      <c r="C244236" s="62"/>
    </row>
    <row r="244237" spans="3:3" x14ac:dyDescent="0.25">
      <c r="C244237" s="62"/>
    </row>
    <row r="244325" spans="3:3" x14ac:dyDescent="0.25">
      <c r="C244325" s="62"/>
    </row>
    <row r="244326" spans="3:3" x14ac:dyDescent="0.25">
      <c r="C244326" s="62"/>
    </row>
    <row r="244414" spans="3:3" x14ac:dyDescent="0.25">
      <c r="C244414" s="62"/>
    </row>
    <row r="244415" spans="3:3" x14ac:dyDescent="0.25">
      <c r="C244415" s="62"/>
    </row>
    <row r="244503" spans="3:3" x14ac:dyDescent="0.25">
      <c r="C244503" s="62"/>
    </row>
    <row r="244504" spans="3:3" x14ac:dyDescent="0.25">
      <c r="C244504" s="62"/>
    </row>
    <row r="244592" spans="3:3" x14ac:dyDescent="0.25">
      <c r="C244592" s="62"/>
    </row>
    <row r="244593" spans="3:3" x14ac:dyDescent="0.25">
      <c r="C244593" s="62"/>
    </row>
    <row r="244681" spans="3:3" x14ac:dyDescent="0.25">
      <c r="C244681" s="62"/>
    </row>
    <row r="244682" spans="3:3" x14ac:dyDescent="0.25">
      <c r="C244682" s="62"/>
    </row>
    <row r="244770" spans="3:3" x14ac:dyDescent="0.25">
      <c r="C244770" s="62"/>
    </row>
    <row r="244771" spans="3:3" x14ac:dyDescent="0.25">
      <c r="C244771" s="62"/>
    </row>
    <row r="244859" spans="3:3" x14ac:dyDescent="0.25">
      <c r="C244859" s="62"/>
    </row>
    <row r="244860" spans="3:3" x14ac:dyDescent="0.25">
      <c r="C244860" s="62"/>
    </row>
    <row r="244948" spans="3:3" x14ac:dyDescent="0.25">
      <c r="C244948" s="62"/>
    </row>
    <row r="244949" spans="3:3" x14ac:dyDescent="0.25">
      <c r="C244949" s="62"/>
    </row>
    <row r="245037" spans="3:3" x14ac:dyDescent="0.25">
      <c r="C245037" s="62"/>
    </row>
    <row r="245038" spans="3:3" x14ac:dyDescent="0.25">
      <c r="C245038" s="62"/>
    </row>
    <row r="245126" spans="3:3" x14ac:dyDescent="0.25">
      <c r="C245126" s="62"/>
    </row>
    <row r="245127" spans="3:3" x14ac:dyDescent="0.25">
      <c r="C245127" s="62"/>
    </row>
    <row r="245215" spans="3:3" x14ac:dyDescent="0.25">
      <c r="C245215" s="62"/>
    </row>
    <row r="245216" spans="3:3" x14ac:dyDescent="0.25">
      <c r="C245216" s="62"/>
    </row>
    <row r="245304" spans="3:3" x14ac:dyDescent="0.25">
      <c r="C245304" s="62"/>
    </row>
    <row r="245305" spans="3:3" x14ac:dyDescent="0.25">
      <c r="C245305" s="62"/>
    </row>
    <row r="245393" spans="3:3" x14ac:dyDescent="0.25">
      <c r="C245393" s="62"/>
    </row>
    <row r="245394" spans="3:3" x14ac:dyDescent="0.25">
      <c r="C245394" s="62"/>
    </row>
    <row r="245482" spans="3:3" x14ac:dyDescent="0.25">
      <c r="C245482" s="62"/>
    </row>
    <row r="245483" spans="3:3" x14ac:dyDescent="0.25">
      <c r="C245483" s="62"/>
    </row>
    <row r="245571" spans="3:3" x14ac:dyDescent="0.25">
      <c r="C245571" s="62"/>
    </row>
    <row r="245572" spans="3:3" x14ac:dyDescent="0.25">
      <c r="C245572" s="62"/>
    </row>
    <row r="245660" spans="3:3" x14ac:dyDescent="0.25">
      <c r="C245660" s="62"/>
    </row>
    <row r="245661" spans="3:3" x14ac:dyDescent="0.25">
      <c r="C245661" s="62"/>
    </row>
    <row r="245749" spans="3:3" x14ac:dyDescent="0.25">
      <c r="C245749" s="62"/>
    </row>
    <row r="245750" spans="3:3" x14ac:dyDescent="0.25">
      <c r="C245750" s="62"/>
    </row>
    <row r="245838" spans="3:3" x14ac:dyDescent="0.25">
      <c r="C245838" s="62"/>
    </row>
    <row r="245839" spans="3:3" x14ac:dyDescent="0.25">
      <c r="C245839" s="62"/>
    </row>
    <row r="245927" spans="3:3" x14ac:dyDescent="0.25">
      <c r="C245927" s="62"/>
    </row>
    <row r="245928" spans="3:3" x14ac:dyDescent="0.25">
      <c r="C245928" s="62"/>
    </row>
    <row r="246016" spans="3:3" x14ac:dyDescent="0.25">
      <c r="C246016" s="62"/>
    </row>
    <row r="246017" spans="3:3" x14ac:dyDescent="0.25">
      <c r="C246017" s="62"/>
    </row>
    <row r="246105" spans="3:3" x14ac:dyDescent="0.25">
      <c r="C246105" s="62"/>
    </row>
    <row r="246106" spans="3:3" x14ac:dyDescent="0.25">
      <c r="C246106" s="62"/>
    </row>
    <row r="246194" spans="3:3" x14ac:dyDescent="0.25">
      <c r="C246194" s="62"/>
    </row>
    <row r="246195" spans="3:3" x14ac:dyDescent="0.25">
      <c r="C246195" s="62"/>
    </row>
    <row r="246283" spans="3:3" x14ac:dyDescent="0.25">
      <c r="C246283" s="62"/>
    </row>
    <row r="246284" spans="3:3" x14ac:dyDescent="0.25">
      <c r="C246284" s="62"/>
    </row>
    <row r="246372" spans="3:3" x14ac:dyDescent="0.25">
      <c r="C246372" s="62"/>
    </row>
    <row r="246373" spans="3:3" x14ac:dyDescent="0.25">
      <c r="C246373" s="62"/>
    </row>
    <row r="246461" spans="3:3" x14ac:dyDescent="0.25">
      <c r="C246461" s="62"/>
    </row>
    <row r="246462" spans="3:3" x14ac:dyDescent="0.25">
      <c r="C246462" s="62"/>
    </row>
    <row r="246550" spans="3:3" x14ac:dyDescent="0.25">
      <c r="C246550" s="62"/>
    </row>
    <row r="246551" spans="3:3" x14ac:dyDescent="0.25">
      <c r="C246551" s="62"/>
    </row>
    <row r="246639" spans="3:3" x14ac:dyDescent="0.25">
      <c r="C246639" s="62"/>
    </row>
    <row r="246640" spans="3:3" x14ac:dyDescent="0.25">
      <c r="C246640" s="62"/>
    </row>
    <row r="246728" spans="3:3" x14ac:dyDescent="0.25">
      <c r="C246728" s="62"/>
    </row>
    <row r="246729" spans="3:3" x14ac:dyDescent="0.25">
      <c r="C246729" s="62"/>
    </row>
    <row r="246817" spans="3:3" x14ac:dyDescent="0.25">
      <c r="C246817" s="62"/>
    </row>
    <row r="246818" spans="3:3" x14ac:dyDescent="0.25">
      <c r="C246818" s="62"/>
    </row>
    <row r="246906" spans="3:3" x14ac:dyDescent="0.25">
      <c r="C246906" s="62"/>
    </row>
    <row r="246907" spans="3:3" x14ac:dyDescent="0.25">
      <c r="C246907" s="62"/>
    </row>
    <row r="246995" spans="3:3" x14ac:dyDescent="0.25">
      <c r="C246995" s="62"/>
    </row>
    <row r="246996" spans="3:3" x14ac:dyDescent="0.25">
      <c r="C246996" s="62"/>
    </row>
    <row r="247084" spans="3:3" x14ac:dyDescent="0.25">
      <c r="C247084" s="62"/>
    </row>
    <row r="247085" spans="3:3" x14ac:dyDescent="0.25">
      <c r="C247085" s="62"/>
    </row>
    <row r="247173" spans="3:3" x14ac:dyDescent="0.25">
      <c r="C247173" s="62"/>
    </row>
    <row r="247174" spans="3:3" x14ac:dyDescent="0.25">
      <c r="C247174" s="62"/>
    </row>
    <row r="247262" spans="3:3" x14ac:dyDescent="0.25">
      <c r="C247262" s="62"/>
    </row>
    <row r="247263" spans="3:3" x14ac:dyDescent="0.25">
      <c r="C247263" s="62"/>
    </row>
    <row r="247351" spans="3:3" x14ac:dyDescent="0.25">
      <c r="C247351" s="62"/>
    </row>
    <row r="247352" spans="3:3" x14ac:dyDescent="0.25">
      <c r="C247352" s="62"/>
    </row>
    <row r="247440" spans="3:3" x14ac:dyDescent="0.25">
      <c r="C247440" s="62"/>
    </row>
    <row r="247441" spans="3:3" x14ac:dyDescent="0.25">
      <c r="C247441" s="62"/>
    </row>
    <row r="247529" spans="3:3" x14ac:dyDescent="0.25">
      <c r="C247529" s="62"/>
    </row>
    <row r="247530" spans="3:3" x14ac:dyDescent="0.25">
      <c r="C247530" s="62"/>
    </row>
    <row r="247618" spans="3:3" x14ac:dyDescent="0.25">
      <c r="C247618" s="62"/>
    </row>
    <row r="247619" spans="3:3" x14ac:dyDescent="0.25">
      <c r="C247619" s="62"/>
    </row>
    <row r="247707" spans="3:3" x14ac:dyDescent="0.25">
      <c r="C247707" s="62"/>
    </row>
    <row r="247708" spans="3:3" x14ac:dyDescent="0.25">
      <c r="C247708" s="62"/>
    </row>
    <row r="247796" spans="3:3" x14ac:dyDescent="0.25">
      <c r="C247796" s="62"/>
    </row>
    <row r="247797" spans="3:3" x14ac:dyDescent="0.25">
      <c r="C247797" s="62"/>
    </row>
    <row r="247885" spans="3:3" x14ac:dyDescent="0.25">
      <c r="C247885" s="62"/>
    </row>
    <row r="247886" spans="3:3" x14ac:dyDescent="0.25">
      <c r="C247886" s="62"/>
    </row>
    <row r="247974" spans="3:3" x14ac:dyDescent="0.25">
      <c r="C247974" s="62"/>
    </row>
    <row r="247975" spans="3:3" x14ac:dyDescent="0.25">
      <c r="C247975" s="62"/>
    </row>
    <row r="248063" spans="3:3" x14ac:dyDescent="0.25">
      <c r="C248063" s="62"/>
    </row>
    <row r="248064" spans="3:3" x14ac:dyDescent="0.25">
      <c r="C248064" s="62"/>
    </row>
    <row r="248152" spans="3:3" x14ac:dyDescent="0.25">
      <c r="C248152" s="62"/>
    </row>
    <row r="248153" spans="3:3" x14ac:dyDescent="0.25">
      <c r="C248153" s="62"/>
    </row>
    <row r="248241" spans="3:3" x14ac:dyDescent="0.25">
      <c r="C248241" s="62"/>
    </row>
    <row r="248242" spans="3:3" x14ac:dyDescent="0.25">
      <c r="C248242" s="62"/>
    </row>
    <row r="248330" spans="3:3" x14ac:dyDescent="0.25">
      <c r="C248330" s="62"/>
    </row>
    <row r="248331" spans="3:3" x14ac:dyDescent="0.25">
      <c r="C248331" s="62"/>
    </row>
    <row r="248419" spans="3:3" x14ac:dyDescent="0.25">
      <c r="C248419" s="62"/>
    </row>
    <row r="248420" spans="3:3" x14ac:dyDescent="0.25">
      <c r="C248420" s="62"/>
    </row>
    <row r="248508" spans="3:3" x14ac:dyDescent="0.25">
      <c r="C248508" s="62"/>
    </row>
    <row r="248509" spans="3:3" x14ac:dyDescent="0.25">
      <c r="C248509" s="62"/>
    </row>
    <row r="248597" spans="3:3" x14ac:dyDescent="0.25">
      <c r="C248597" s="62"/>
    </row>
    <row r="248598" spans="3:3" x14ac:dyDescent="0.25">
      <c r="C248598" s="62"/>
    </row>
    <row r="248686" spans="3:3" x14ac:dyDescent="0.25">
      <c r="C248686" s="62"/>
    </row>
    <row r="248687" spans="3:3" x14ac:dyDescent="0.25">
      <c r="C248687" s="62"/>
    </row>
    <row r="248775" spans="3:3" x14ac:dyDescent="0.25">
      <c r="C248775" s="62"/>
    </row>
    <row r="248776" spans="3:3" x14ac:dyDescent="0.25">
      <c r="C248776" s="62"/>
    </row>
    <row r="248864" spans="3:3" x14ac:dyDescent="0.25">
      <c r="C248864" s="62"/>
    </row>
    <row r="248865" spans="3:3" x14ac:dyDescent="0.25">
      <c r="C248865" s="62"/>
    </row>
    <row r="248953" spans="3:3" x14ac:dyDescent="0.25">
      <c r="C248953" s="62"/>
    </row>
    <row r="248954" spans="3:3" x14ac:dyDescent="0.25">
      <c r="C248954" s="62"/>
    </row>
    <row r="249042" spans="3:3" x14ac:dyDescent="0.25">
      <c r="C249042" s="62"/>
    </row>
    <row r="249043" spans="3:3" x14ac:dyDescent="0.25">
      <c r="C249043" s="62"/>
    </row>
    <row r="249131" spans="3:3" x14ac:dyDescent="0.25">
      <c r="C249131" s="62"/>
    </row>
    <row r="249132" spans="3:3" x14ac:dyDescent="0.25">
      <c r="C249132" s="62"/>
    </row>
    <row r="249220" spans="3:3" x14ac:dyDescent="0.25">
      <c r="C249220" s="62"/>
    </row>
    <row r="249221" spans="3:3" x14ac:dyDescent="0.25">
      <c r="C249221" s="62"/>
    </row>
    <row r="249309" spans="3:3" x14ac:dyDescent="0.25">
      <c r="C249309" s="62"/>
    </row>
    <row r="249310" spans="3:3" x14ac:dyDescent="0.25">
      <c r="C249310" s="62"/>
    </row>
    <row r="249398" spans="3:3" x14ac:dyDescent="0.25">
      <c r="C249398" s="62"/>
    </row>
    <row r="249399" spans="3:3" x14ac:dyDescent="0.25">
      <c r="C249399" s="62"/>
    </row>
    <row r="249487" spans="3:3" x14ac:dyDescent="0.25">
      <c r="C249487" s="62"/>
    </row>
    <row r="249488" spans="3:3" x14ac:dyDescent="0.25">
      <c r="C249488" s="62"/>
    </row>
    <row r="249576" spans="3:3" x14ac:dyDescent="0.25">
      <c r="C249576" s="62"/>
    </row>
    <row r="249577" spans="3:3" x14ac:dyDescent="0.25">
      <c r="C249577" s="62"/>
    </row>
    <row r="249665" spans="3:3" x14ac:dyDescent="0.25">
      <c r="C249665" s="62"/>
    </row>
    <row r="249666" spans="3:3" x14ac:dyDescent="0.25">
      <c r="C249666" s="62"/>
    </row>
    <row r="249754" spans="3:3" x14ac:dyDescent="0.25">
      <c r="C249754" s="62"/>
    </row>
    <row r="249755" spans="3:3" x14ac:dyDescent="0.25">
      <c r="C249755" s="62"/>
    </row>
    <row r="249843" spans="3:3" x14ac:dyDescent="0.25">
      <c r="C249843" s="62"/>
    </row>
    <row r="249844" spans="3:3" x14ac:dyDescent="0.25">
      <c r="C249844" s="62"/>
    </row>
    <row r="249932" spans="3:3" x14ac:dyDescent="0.25">
      <c r="C249932" s="62"/>
    </row>
    <row r="249933" spans="3:3" x14ac:dyDescent="0.25">
      <c r="C249933" s="62"/>
    </row>
    <row r="250021" spans="3:3" x14ac:dyDescent="0.25">
      <c r="C250021" s="62"/>
    </row>
    <row r="250022" spans="3:3" x14ac:dyDescent="0.25">
      <c r="C250022" s="62"/>
    </row>
    <row r="250110" spans="3:3" x14ac:dyDescent="0.25">
      <c r="C250110" s="62"/>
    </row>
    <row r="250111" spans="3:3" x14ac:dyDescent="0.25">
      <c r="C250111" s="62"/>
    </row>
    <row r="250199" spans="3:3" x14ac:dyDescent="0.25">
      <c r="C250199" s="62"/>
    </row>
    <row r="250200" spans="3:3" x14ac:dyDescent="0.25">
      <c r="C250200" s="62"/>
    </row>
    <row r="250288" spans="3:3" x14ac:dyDescent="0.25">
      <c r="C250288" s="62"/>
    </row>
    <row r="250289" spans="3:3" x14ac:dyDescent="0.25">
      <c r="C250289" s="62"/>
    </row>
    <row r="250377" spans="3:3" x14ac:dyDescent="0.25">
      <c r="C250377" s="62"/>
    </row>
    <row r="250378" spans="3:3" x14ac:dyDescent="0.25">
      <c r="C250378" s="62"/>
    </row>
    <row r="250466" spans="3:3" x14ac:dyDescent="0.25">
      <c r="C250466" s="62"/>
    </row>
    <row r="250467" spans="3:3" x14ac:dyDescent="0.25">
      <c r="C250467" s="62"/>
    </row>
    <row r="250555" spans="3:3" x14ac:dyDescent="0.25">
      <c r="C250555" s="62"/>
    </row>
    <row r="250556" spans="3:3" x14ac:dyDescent="0.25">
      <c r="C250556" s="62"/>
    </row>
    <row r="250644" spans="3:3" x14ac:dyDescent="0.25">
      <c r="C250644" s="62"/>
    </row>
    <row r="250645" spans="3:3" x14ac:dyDescent="0.25">
      <c r="C250645" s="62"/>
    </row>
    <row r="250733" spans="3:3" x14ac:dyDescent="0.25">
      <c r="C250733" s="62"/>
    </row>
    <row r="250734" spans="3:3" x14ac:dyDescent="0.25">
      <c r="C250734" s="62"/>
    </row>
    <row r="250822" spans="3:3" x14ac:dyDescent="0.25">
      <c r="C250822" s="62"/>
    </row>
    <row r="250823" spans="3:3" x14ac:dyDescent="0.25">
      <c r="C250823" s="62"/>
    </row>
    <row r="250911" spans="3:3" x14ac:dyDescent="0.25">
      <c r="C250911" s="62"/>
    </row>
    <row r="250912" spans="3:3" x14ac:dyDescent="0.25">
      <c r="C250912" s="62"/>
    </row>
    <row r="251000" spans="3:3" x14ac:dyDescent="0.25">
      <c r="C251000" s="62"/>
    </row>
    <row r="251001" spans="3:3" x14ac:dyDescent="0.25">
      <c r="C251001" s="62"/>
    </row>
    <row r="251089" spans="3:3" x14ac:dyDescent="0.25">
      <c r="C251089" s="62"/>
    </row>
    <row r="251090" spans="3:3" x14ac:dyDescent="0.25">
      <c r="C251090" s="62"/>
    </row>
    <row r="251178" spans="3:3" x14ac:dyDescent="0.25">
      <c r="C251178" s="62"/>
    </row>
    <row r="251179" spans="3:3" x14ac:dyDescent="0.25">
      <c r="C251179" s="62"/>
    </row>
    <row r="251267" spans="3:3" x14ac:dyDescent="0.25">
      <c r="C251267" s="62"/>
    </row>
    <row r="251268" spans="3:3" x14ac:dyDescent="0.25">
      <c r="C251268" s="62"/>
    </row>
    <row r="251356" spans="3:3" x14ac:dyDescent="0.25">
      <c r="C251356" s="62"/>
    </row>
    <row r="251357" spans="3:3" x14ac:dyDescent="0.25">
      <c r="C251357" s="62"/>
    </row>
    <row r="251445" spans="3:3" x14ac:dyDescent="0.25">
      <c r="C251445" s="62"/>
    </row>
    <row r="251446" spans="3:3" x14ac:dyDescent="0.25">
      <c r="C251446" s="62"/>
    </row>
    <row r="251534" spans="3:3" x14ac:dyDescent="0.25">
      <c r="C251534" s="62"/>
    </row>
    <row r="251535" spans="3:3" x14ac:dyDescent="0.25">
      <c r="C251535" s="62"/>
    </row>
    <row r="251623" spans="3:3" x14ac:dyDescent="0.25">
      <c r="C251623" s="62"/>
    </row>
    <row r="251624" spans="3:3" x14ac:dyDescent="0.25">
      <c r="C251624" s="62"/>
    </row>
    <row r="251712" spans="3:3" x14ac:dyDescent="0.25">
      <c r="C251712" s="62"/>
    </row>
    <row r="251713" spans="3:3" x14ac:dyDescent="0.25">
      <c r="C251713" s="62"/>
    </row>
    <row r="251801" spans="3:3" x14ac:dyDescent="0.25">
      <c r="C251801" s="62"/>
    </row>
    <row r="251802" spans="3:3" x14ac:dyDescent="0.25">
      <c r="C251802" s="62"/>
    </row>
    <row r="251890" spans="3:3" x14ac:dyDescent="0.25">
      <c r="C251890" s="62"/>
    </row>
    <row r="251891" spans="3:3" x14ac:dyDescent="0.25">
      <c r="C251891" s="62"/>
    </row>
    <row r="251979" spans="3:3" x14ac:dyDescent="0.25">
      <c r="C251979" s="62"/>
    </row>
    <row r="251980" spans="3:3" x14ac:dyDescent="0.25">
      <c r="C251980" s="62"/>
    </row>
    <row r="252068" spans="3:3" x14ac:dyDescent="0.25">
      <c r="C252068" s="62"/>
    </row>
    <row r="252069" spans="3:3" x14ac:dyDescent="0.25">
      <c r="C252069" s="62"/>
    </row>
    <row r="252157" spans="3:3" x14ac:dyDescent="0.25">
      <c r="C252157" s="62"/>
    </row>
    <row r="252158" spans="3:3" x14ac:dyDescent="0.25">
      <c r="C252158" s="62"/>
    </row>
    <row r="252246" spans="3:3" x14ac:dyDescent="0.25">
      <c r="C252246" s="62"/>
    </row>
    <row r="252247" spans="3:3" x14ac:dyDescent="0.25">
      <c r="C252247" s="62"/>
    </row>
    <row r="252335" spans="3:3" x14ac:dyDescent="0.25">
      <c r="C252335" s="62"/>
    </row>
    <row r="252336" spans="3:3" x14ac:dyDescent="0.25">
      <c r="C252336" s="62"/>
    </row>
    <row r="252424" spans="3:3" x14ac:dyDescent="0.25">
      <c r="C252424" s="62"/>
    </row>
    <row r="252425" spans="3:3" x14ac:dyDescent="0.25">
      <c r="C252425" s="62"/>
    </row>
    <row r="252513" spans="3:3" x14ac:dyDescent="0.25">
      <c r="C252513" s="62"/>
    </row>
    <row r="252514" spans="3:3" x14ac:dyDescent="0.25">
      <c r="C252514" s="62"/>
    </row>
    <row r="252602" spans="3:3" x14ac:dyDescent="0.25">
      <c r="C252602" s="62"/>
    </row>
    <row r="252603" spans="3:3" x14ac:dyDescent="0.25">
      <c r="C252603" s="62"/>
    </row>
    <row r="252691" spans="3:3" x14ac:dyDescent="0.25">
      <c r="C252691" s="62"/>
    </row>
    <row r="252692" spans="3:3" x14ac:dyDescent="0.25">
      <c r="C252692" s="62"/>
    </row>
    <row r="252780" spans="3:3" x14ac:dyDescent="0.25">
      <c r="C252780" s="62"/>
    </row>
    <row r="252781" spans="3:3" x14ac:dyDescent="0.25">
      <c r="C252781" s="62"/>
    </row>
    <row r="252869" spans="3:3" x14ac:dyDescent="0.25">
      <c r="C252869" s="62"/>
    </row>
    <row r="252870" spans="3:3" x14ac:dyDescent="0.25">
      <c r="C252870" s="62"/>
    </row>
    <row r="252958" spans="3:3" x14ac:dyDescent="0.25">
      <c r="C252958" s="62"/>
    </row>
    <row r="252959" spans="3:3" x14ac:dyDescent="0.25">
      <c r="C252959" s="62"/>
    </row>
    <row r="253047" spans="3:3" x14ac:dyDescent="0.25">
      <c r="C253047" s="62"/>
    </row>
    <row r="253048" spans="3:3" x14ac:dyDescent="0.25">
      <c r="C253048" s="62"/>
    </row>
    <row r="253136" spans="3:3" x14ac:dyDescent="0.25">
      <c r="C253136" s="62"/>
    </row>
    <row r="253137" spans="3:3" x14ac:dyDescent="0.25">
      <c r="C253137" s="62"/>
    </row>
    <row r="253225" spans="3:3" x14ac:dyDescent="0.25">
      <c r="C253225" s="62"/>
    </row>
    <row r="253226" spans="3:3" x14ac:dyDescent="0.25">
      <c r="C253226" s="62"/>
    </row>
    <row r="253314" spans="3:3" x14ac:dyDescent="0.25">
      <c r="C253314" s="62"/>
    </row>
    <row r="253315" spans="3:3" x14ac:dyDescent="0.25">
      <c r="C253315" s="62"/>
    </row>
    <row r="253403" spans="3:3" x14ac:dyDescent="0.25">
      <c r="C253403" s="62"/>
    </row>
    <row r="253404" spans="3:3" x14ac:dyDescent="0.25">
      <c r="C253404" s="62"/>
    </row>
    <row r="253492" spans="3:3" x14ac:dyDescent="0.25">
      <c r="C253492" s="62"/>
    </row>
    <row r="253493" spans="3:3" x14ac:dyDescent="0.25">
      <c r="C253493" s="62"/>
    </row>
    <row r="253581" spans="3:3" x14ac:dyDescent="0.25">
      <c r="C253581" s="62"/>
    </row>
    <row r="253582" spans="3:3" x14ac:dyDescent="0.25">
      <c r="C253582" s="62"/>
    </row>
    <row r="253670" spans="3:3" x14ac:dyDescent="0.25">
      <c r="C253670" s="62"/>
    </row>
    <row r="253671" spans="3:3" x14ac:dyDescent="0.25">
      <c r="C253671" s="62"/>
    </row>
    <row r="253759" spans="3:3" x14ac:dyDescent="0.25">
      <c r="C253759" s="62"/>
    </row>
    <row r="253760" spans="3:3" x14ac:dyDescent="0.25">
      <c r="C253760" s="62"/>
    </row>
    <row r="253848" spans="3:3" x14ac:dyDescent="0.25">
      <c r="C253848" s="62"/>
    </row>
    <row r="253849" spans="3:3" x14ac:dyDescent="0.25">
      <c r="C253849" s="62"/>
    </row>
    <row r="253937" spans="3:3" x14ac:dyDescent="0.25">
      <c r="C253937" s="62"/>
    </row>
    <row r="253938" spans="3:3" x14ac:dyDescent="0.25">
      <c r="C253938" s="62"/>
    </row>
    <row r="254026" spans="3:3" x14ac:dyDescent="0.25">
      <c r="C254026" s="62"/>
    </row>
    <row r="254027" spans="3:3" x14ac:dyDescent="0.25">
      <c r="C254027" s="62"/>
    </row>
    <row r="254115" spans="3:3" x14ac:dyDescent="0.25">
      <c r="C254115" s="62"/>
    </row>
    <row r="254116" spans="3:3" x14ac:dyDescent="0.25">
      <c r="C254116" s="62"/>
    </row>
    <row r="254204" spans="3:3" x14ac:dyDescent="0.25">
      <c r="C254204" s="62"/>
    </row>
    <row r="254205" spans="3:3" x14ac:dyDescent="0.25">
      <c r="C254205" s="62"/>
    </row>
    <row r="254293" spans="3:3" x14ac:dyDescent="0.25">
      <c r="C254293" s="62"/>
    </row>
    <row r="254294" spans="3:3" x14ac:dyDescent="0.25">
      <c r="C254294" s="62"/>
    </row>
    <row r="254382" spans="3:3" x14ac:dyDescent="0.25">
      <c r="C254382" s="62"/>
    </row>
    <row r="254383" spans="3:3" x14ac:dyDescent="0.25">
      <c r="C254383" s="62"/>
    </row>
    <row r="254471" spans="3:3" x14ac:dyDescent="0.25">
      <c r="C254471" s="62"/>
    </row>
    <row r="254472" spans="3:3" x14ac:dyDescent="0.25">
      <c r="C254472" s="62"/>
    </row>
    <row r="254560" spans="3:3" x14ac:dyDescent="0.25">
      <c r="C254560" s="62"/>
    </row>
    <row r="254561" spans="3:3" x14ac:dyDescent="0.25">
      <c r="C254561" s="62"/>
    </row>
    <row r="254649" spans="3:3" x14ac:dyDescent="0.25">
      <c r="C254649" s="62"/>
    </row>
    <row r="254650" spans="3:3" x14ac:dyDescent="0.25">
      <c r="C254650" s="62"/>
    </row>
    <row r="254738" spans="3:3" x14ac:dyDescent="0.25">
      <c r="C254738" s="62"/>
    </row>
    <row r="254739" spans="3:3" x14ac:dyDescent="0.25">
      <c r="C254739" s="62"/>
    </row>
    <row r="254827" spans="3:3" x14ac:dyDescent="0.25">
      <c r="C254827" s="62"/>
    </row>
    <row r="254828" spans="3:3" x14ac:dyDescent="0.25">
      <c r="C254828" s="62"/>
    </row>
    <row r="254916" spans="3:3" x14ac:dyDescent="0.25">
      <c r="C254916" s="62"/>
    </row>
    <row r="254917" spans="3:3" x14ac:dyDescent="0.25">
      <c r="C254917" s="62"/>
    </row>
    <row r="255005" spans="3:3" x14ac:dyDescent="0.25">
      <c r="C255005" s="62"/>
    </row>
    <row r="255006" spans="3:3" x14ac:dyDescent="0.25">
      <c r="C255006" s="62"/>
    </row>
    <row r="255094" spans="3:3" x14ac:dyDescent="0.25">
      <c r="C255094" s="62"/>
    </row>
    <row r="255095" spans="3:3" x14ac:dyDescent="0.25">
      <c r="C255095" s="62"/>
    </row>
    <row r="255183" spans="3:3" x14ac:dyDescent="0.25">
      <c r="C255183" s="62"/>
    </row>
    <row r="255184" spans="3:3" x14ac:dyDescent="0.25">
      <c r="C255184" s="62"/>
    </row>
    <row r="255272" spans="3:3" x14ac:dyDescent="0.25">
      <c r="C255272" s="62"/>
    </row>
    <row r="255273" spans="3:3" x14ac:dyDescent="0.25">
      <c r="C255273" s="62"/>
    </row>
    <row r="255361" spans="3:3" x14ac:dyDescent="0.25">
      <c r="C255361" s="62"/>
    </row>
    <row r="255362" spans="3:3" x14ac:dyDescent="0.25">
      <c r="C255362" s="62"/>
    </row>
    <row r="255450" spans="3:3" x14ac:dyDescent="0.25">
      <c r="C255450" s="62"/>
    </row>
    <row r="255451" spans="3:3" x14ac:dyDescent="0.25">
      <c r="C255451" s="62"/>
    </row>
    <row r="255539" spans="3:3" x14ac:dyDescent="0.25">
      <c r="C255539" s="62"/>
    </row>
    <row r="255540" spans="3:3" x14ac:dyDescent="0.25">
      <c r="C255540" s="62"/>
    </row>
    <row r="255628" spans="3:3" x14ac:dyDescent="0.25">
      <c r="C255628" s="62"/>
    </row>
    <row r="255629" spans="3:3" x14ac:dyDescent="0.25">
      <c r="C255629" s="62"/>
    </row>
    <row r="255717" spans="3:3" x14ac:dyDescent="0.25">
      <c r="C255717" s="62"/>
    </row>
    <row r="255718" spans="3:3" x14ac:dyDescent="0.25">
      <c r="C255718" s="62"/>
    </row>
    <row r="255806" spans="3:3" x14ac:dyDescent="0.25">
      <c r="C255806" s="62"/>
    </row>
    <row r="255807" spans="3:3" x14ac:dyDescent="0.25">
      <c r="C255807" s="62"/>
    </row>
    <row r="255895" spans="3:3" x14ac:dyDescent="0.25">
      <c r="C255895" s="62"/>
    </row>
    <row r="255896" spans="3:3" x14ac:dyDescent="0.25">
      <c r="C255896" s="62"/>
    </row>
    <row r="255984" spans="3:3" x14ac:dyDescent="0.25">
      <c r="C255984" s="62"/>
    </row>
    <row r="255985" spans="3:3" x14ac:dyDescent="0.25">
      <c r="C255985" s="62"/>
    </row>
    <row r="256073" spans="3:3" x14ac:dyDescent="0.25">
      <c r="C256073" s="62"/>
    </row>
    <row r="256074" spans="3:3" x14ac:dyDescent="0.25">
      <c r="C256074" s="62"/>
    </row>
    <row r="256162" spans="3:3" x14ac:dyDescent="0.25">
      <c r="C256162" s="62"/>
    </row>
    <row r="256163" spans="3:3" x14ac:dyDescent="0.25">
      <c r="C256163" s="62"/>
    </row>
    <row r="256251" spans="3:3" x14ac:dyDescent="0.25">
      <c r="C256251" s="62"/>
    </row>
    <row r="256252" spans="3:3" x14ac:dyDescent="0.25">
      <c r="C256252" s="62"/>
    </row>
    <row r="256340" spans="3:3" x14ac:dyDescent="0.25">
      <c r="C256340" s="62"/>
    </row>
    <row r="256341" spans="3:3" x14ac:dyDescent="0.25">
      <c r="C256341" s="62"/>
    </row>
    <row r="256429" spans="3:3" x14ac:dyDescent="0.25">
      <c r="C256429" s="62"/>
    </row>
    <row r="256430" spans="3:3" x14ac:dyDescent="0.25">
      <c r="C256430" s="62"/>
    </row>
    <row r="256518" spans="3:3" x14ac:dyDescent="0.25">
      <c r="C256518" s="62"/>
    </row>
    <row r="256519" spans="3:3" x14ac:dyDescent="0.25">
      <c r="C256519" s="62"/>
    </row>
    <row r="256607" spans="3:3" x14ac:dyDescent="0.25">
      <c r="C256607" s="62"/>
    </row>
    <row r="256608" spans="3:3" x14ac:dyDescent="0.25">
      <c r="C256608" s="62"/>
    </row>
    <row r="256696" spans="3:3" x14ac:dyDescent="0.25">
      <c r="C256696" s="62"/>
    </row>
    <row r="256697" spans="3:3" x14ac:dyDescent="0.25">
      <c r="C256697" s="62"/>
    </row>
    <row r="256785" spans="3:3" x14ac:dyDescent="0.25">
      <c r="C256785" s="62"/>
    </row>
    <row r="256786" spans="3:3" x14ac:dyDescent="0.25">
      <c r="C256786" s="62"/>
    </row>
    <row r="256874" spans="3:3" x14ac:dyDescent="0.25">
      <c r="C256874" s="62"/>
    </row>
    <row r="256875" spans="3:3" x14ac:dyDescent="0.25">
      <c r="C256875" s="62"/>
    </row>
    <row r="256963" spans="3:3" x14ac:dyDescent="0.25">
      <c r="C256963" s="62"/>
    </row>
    <row r="256964" spans="3:3" x14ac:dyDescent="0.25">
      <c r="C256964" s="62"/>
    </row>
    <row r="257052" spans="3:3" x14ac:dyDescent="0.25">
      <c r="C257052" s="62"/>
    </row>
    <row r="257053" spans="3:3" x14ac:dyDescent="0.25">
      <c r="C257053" s="62"/>
    </row>
    <row r="257141" spans="3:3" x14ac:dyDescent="0.25">
      <c r="C257141" s="62"/>
    </row>
    <row r="257142" spans="3:3" x14ac:dyDescent="0.25">
      <c r="C257142" s="62"/>
    </row>
    <row r="257230" spans="3:3" x14ac:dyDescent="0.25">
      <c r="C257230" s="62"/>
    </row>
    <row r="257231" spans="3:3" x14ac:dyDescent="0.25">
      <c r="C257231" s="62"/>
    </row>
    <row r="257319" spans="3:3" x14ac:dyDescent="0.25">
      <c r="C257319" s="62"/>
    </row>
    <row r="257320" spans="3:3" x14ac:dyDescent="0.25">
      <c r="C257320" s="62"/>
    </row>
    <row r="257408" spans="3:3" x14ac:dyDescent="0.25">
      <c r="C257408" s="62"/>
    </row>
    <row r="257409" spans="3:3" x14ac:dyDescent="0.25">
      <c r="C257409" s="62"/>
    </row>
    <row r="257497" spans="3:3" x14ac:dyDescent="0.25">
      <c r="C257497" s="62"/>
    </row>
    <row r="257498" spans="3:3" x14ac:dyDescent="0.25">
      <c r="C257498" s="62"/>
    </row>
    <row r="257586" spans="3:3" x14ac:dyDescent="0.25">
      <c r="C257586" s="62"/>
    </row>
    <row r="257587" spans="3:3" x14ac:dyDescent="0.25">
      <c r="C257587" s="62"/>
    </row>
    <row r="257675" spans="3:3" x14ac:dyDescent="0.25">
      <c r="C257675" s="62"/>
    </row>
    <row r="257676" spans="3:3" x14ac:dyDescent="0.25">
      <c r="C257676" s="62"/>
    </row>
    <row r="257764" spans="3:3" x14ac:dyDescent="0.25">
      <c r="C257764" s="62"/>
    </row>
    <row r="257765" spans="3:3" x14ac:dyDescent="0.25">
      <c r="C257765" s="62"/>
    </row>
    <row r="257853" spans="3:3" x14ac:dyDescent="0.25">
      <c r="C257853" s="62"/>
    </row>
    <row r="257854" spans="3:3" x14ac:dyDescent="0.25">
      <c r="C257854" s="62"/>
    </row>
    <row r="257942" spans="3:3" x14ac:dyDescent="0.25">
      <c r="C257942" s="62"/>
    </row>
    <row r="257943" spans="3:3" x14ac:dyDescent="0.25">
      <c r="C257943" s="62"/>
    </row>
    <row r="258031" spans="3:3" x14ac:dyDescent="0.25">
      <c r="C258031" s="62"/>
    </row>
    <row r="258032" spans="3:3" x14ac:dyDescent="0.25">
      <c r="C258032" s="62"/>
    </row>
    <row r="258120" spans="3:3" x14ac:dyDescent="0.25">
      <c r="C258120" s="62"/>
    </row>
    <row r="258121" spans="3:3" x14ac:dyDescent="0.25">
      <c r="C258121" s="62"/>
    </row>
    <row r="258209" spans="3:3" x14ac:dyDescent="0.25">
      <c r="C258209" s="62"/>
    </row>
    <row r="258210" spans="3:3" x14ac:dyDescent="0.25">
      <c r="C258210" s="62"/>
    </row>
    <row r="258298" spans="3:3" x14ac:dyDescent="0.25">
      <c r="C258298" s="62"/>
    </row>
    <row r="258299" spans="3:3" x14ac:dyDescent="0.25">
      <c r="C258299" s="62"/>
    </row>
    <row r="258387" spans="3:3" x14ac:dyDescent="0.25">
      <c r="C258387" s="62"/>
    </row>
    <row r="258388" spans="3:3" x14ac:dyDescent="0.25">
      <c r="C258388" s="62"/>
    </row>
    <row r="258476" spans="3:3" x14ac:dyDescent="0.25">
      <c r="C258476" s="62"/>
    </row>
    <row r="258477" spans="3:3" x14ac:dyDescent="0.25">
      <c r="C258477" s="62"/>
    </row>
    <row r="258565" spans="3:3" x14ac:dyDescent="0.25">
      <c r="C258565" s="62"/>
    </row>
    <row r="258566" spans="3:3" x14ac:dyDescent="0.25">
      <c r="C258566" s="62"/>
    </row>
    <row r="258654" spans="3:3" x14ac:dyDescent="0.25">
      <c r="C258654" s="62"/>
    </row>
    <row r="258655" spans="3:3" x14ac:dyDescent="0.25">
      <c r="C258655" s="62"/>
    </row>
    <row r="258743" spans="3:3" x14ac:dyDescent="0.25">
      <c r="C258743" s="62"/>
    </row>
    <row r="258744" spans="3:3" x14ac:dyDescent="0.25">
      <c r="C258744" s="62"/>
    </row>
    <row r="258832" spans="3:3" x14ac:dyDescent="0.25">
      <c r="C258832" s="62"/>
    </row>
    <row r="258833" spans="3:3" x14ac:dyDescent="0.25">
      <c r="C258833" s="62"/>
    </row>
    <row r="258921" spans="3:3" x14ac:dyDescent="0.25">
      <c r="C258921" s="62"/>
    </row>
    <row r="258922" spans="3:3" x14ac:dyDescent="0.25">
      <c r="C258922" s="62"/>
    </row>
    <row r="259010" spans="3:3" x14ac:dyDescent="0.25">
      <c r="C259010" s="62"/>
    </row>
    <row r="259011" spans="3:3" x14ac:dyDescent="0.25">
      <c r="C259011" s="62"/>
    </row>
    <row r="259099" spans="3:3" x14ac:dyDescent="0.25">
      <c r="C259099" s="62"/>
    </row>
    <row r="259100" spans="3:3" x14ac:dyDescent="0.25">
      <c r="C259100" s="62"/>
    </row>
    <row r="259188" spans="3:3" x14ac:dyDescent="0.25">
      <c r="C259188" s="62"/>
    </row>
    <row r="259189" spans="3:3" x14ac:dyDescent="0.25">
      <c r="C259189" s="62"/>
    </row>
    <row r="259277" spans="3:3" x14ac:dyDescent="0.25">
      <c r="C259277" s="62"/>
    </row>
    <row r="259278" spans="3:3" x14ac:dyDescent="0.25">
      <c r="C259278" s="62"/>
    </row>
    <row r="259366" spans="3:3" x14ac:dyDescent="0.25">
      <c r="C259366" s="62"/>
    </row>
    <row r="259367" spans="3:3" x14ac:dyDescent="0.25">
      <c r="C259367" s="62"/>
    </row>
    <row r="259455" spans="3:3" x14ac:dyDescent="0.25">
      <c r="C259455" s="62"/>
    </row>
    <row r="259456" spans="3:3" x14ac:dyDescent="0.25">
      <c r="C259456" s="62"/>
    </row>
    <row r="259544" spans="3:3" x14ac:dyDescent="0.25">
      <c r="C259544" s="62"/>
    </row>
    <row r="259545" spans="3:3" x14ac:dyDescent="0.25">
      <c r="C259545" s="62"/>
    </row>
    <row r="259633" spans="3:3" x14ac:dyDescent="0.25">
      <c r="C259633" s="62"/>
    </row>
    <row r="259634" spans="3:3" x14ac:dyDescent="0.25">
      <c r="C259634" s="62"/>
    </row>
    <row r="259722" spans="3:3" x14ac:dyDescent="0.25">
      <c r="C259722" s="62"/>
    </row>
    <row r="259723" spans="3:3" x14ac:dyDescent="0.25">
      <c r="C259723" s="62"/>
    </row>
    <row r="259811" spans="3:3" x14ac:dyDescent="0.25">
      <c r="C259811" s="62"/>
    </row>
    <row r="259812" spans="3:3" x14ac:dyDescent="0.25">
      <c r="C259812" s="62"/>
    </row>
    <row r="259900" spans="3:3" x14ac:dyDescent="0.25">
      <c r="C259900" s="62"/>
    </row>
    <row r="259901" spans="3:3" x14ac:dyDescent="0.25">
      <c r="C259901" s="62"/>
    </row>
    <row r="259989" spans="3:3" x14ac:dyDescent="0.25">
      <c r="C259989" s="62"/>
    </row>
    <row r="259990" spans="3:3" x14ac:dyDescent="0.25">
      <c r="C259990" s="62"/>
    </row>
    <row r="260078" spans="3:3" x14ac:dyDescent="0.25">
      <c r="C260078" s="62"/>
    </row>
    <row r="260079" spans="3:3" x14ac:dyDescent="0.25">
      <c r="C260079" s="62"/>
    </row>
    <row r="260167" spans="3:3" x14ac:dyDescent="0.25">
      <c r="C260167" s="62"/>
    </row>
    <row r="260168" spans="3:3" x14ac:dyDescent="0.25">
      <c r="C260168" s="62"/>
    </row>
    <row r="260256" spans="3:3" x14ac:dyDescent="0.25">
      <c r="C260256" s="62"/>
    </row>
    <row r="260257" spans="3:3" x14ac:dyDescent="0.25">
      <c r="C260257" s="62"/>
    </row>
    <row r="260345" spans="3:3" x14ac:dyDescent="0.25">
      <c r="C260345" s="62"/>
    </row>
    <row r="260346" spans="3:3" x14ac:dyDescent="0.25">
      <c r="C260346" s="62"/>
    </row>
    <row r="260434" spans="3:3" x14ac:dyDescent="0.25">
      <c r="C260434" s="62"/>
    </row>
    <row r="260435" spans="3:3" x14ac:dyDescent="0.25">
      <c r="C260435" s="62"/>
    </row>
    <row r="260523" spans="3:3" x14ac:dyDescent="0.25">
      <c r="C260523" s="62"/>
    </row>
    <row r="260524" spans="3:3" x14ac:dyDescent="0.25">
      <c r="C260524" s="62"/>
    </row>
    <row r="260612" spans="3:3" x14ac:dyDescent="0.25">
      <c r="C260612" s="62"/>
    </row>
    <row r="260613" spans="3:3" x14ac:dyDescent="0.25">
      <c r="C260613" s="62"/>
    </row>
    <row r="260701" spans="3:3" x14ac:dyDescent="0.25">
      <c r="C260701" s="62"/>
    </row>
    <row r="260702" spans="3:3" x14ac:dyDescent="0.25">
      <c r="C260702" s="62"/>
    </row>
    <row r="260790" spans="3:3" x14ac:dyDescent="0.25">
      <c r="C260790" s="62"/>
    </row>
    <row r="260791" spans="3:3" x14ac:dyDescent="0.25">
      <c r="C260791" s="62"/>
    </row>
    <row r="260879" spans="3:3" x14ac:dyDescent="0.25">
      <c r="C260879" s="62"/>
    </row>
    <row r="260880" spans="3:3" x14ac:dyDescent="0.25">
      <c r="C260880" s="62"/>
    </row>
    <row r="260968" spans="3:3" x14ac:dyDescent="0.25">
      <c r="C260968" s="62"/>
    </row>
    <row r="260969" spans="3:3" x14ac:dyDescent="0.25">
      <c r="C260969" s="62"/>
    </row>
    <row r="261057" spans="3:3" x14ac:dyDescent="0.25">
      <c r="C261057" s="62"/>
    </row>
    <row r="261058" spans="3:3" x14ac:dyDescent="0.25">
      <c r="C261058" s="62"/>
    </row>
    <row r="261146" spans="3:3" x14ac:dyDescent="0.25">
      <c r="C261146" s="62"/>
    </row>
    <row r="261147" spans="3:3" x14ac:dyDescent="0.25">
      <c r="C261147" s="62"/>
    </row>
    <row r="261235" spans="3:3" x14ac:dyDescent="0.25">
      <c r="C261235" s="62"/>
    </row>
    <row r="261236" spans="3:3" x14ac:dyDescent="0.25">
      <c r="C261236" s="62"/>
    </row>
    <row r="261324" spans="3:3" x14ac:dyDescent="0.25">
      <c r="C261324" s="62"/>
    </row>
    <row r="261325" spans="3:3" x14ac:dyDescent="0.25">
      <c r="C261325" s="62"/>
    </row>
    <row r="261413" spans="3:3" x14ac:dyDescent="0.25">
      <c r="C261413" s="62"/>
    </row>
    <row r="261414" spans="3:3" x14ac:dyDescent="0.25">
      <c r="C261414" s="62"/>
    </row>
    <row r="261502" spans="3:3" x14ac:dyDescent="0.25">
      <c r="C261502" s="62"/>
    </row>
    <row r="261503" spans="3:3" x14ac:dyDescent="0.25">
      <c r="C261503" s="62"/>
    </row>
    <row r="261591" spans="3:3" x14ac:dyDescent="0.25">
      <c r="C261591" s="62"/>
    </row>
    <row r="261592" spans="3:3" x14ac:dyDescent="0.25">
      <c r="C261592" s="62"/>
    </row>
    <row r="261680" spans="3:3" x14ac:dyDescent="0.25">
      <c r="C261680" s="62"/>
    </row>
    <row r="261681" spans="3:3" x14ac:dyDescent="0.25">
      <c r="C261681" s="62"/>
    </row>
    <row r="261769" spans="3:3" x14ac:dyDescent="0.25">
      <c r="C261769" s="62"/>
    </row>
    <row r="261770" spans="3:3" x14ac:dyDescent="0.25">
      <c r="C261770" s="62"/>
    </row>
    <row r="261858" spans="3:3" x14ac:dyDescent="0.25">
      <c r="C261858" s="62"/>
    </row>
    <row r="261859" spans="3:3" x14ac:dyDescent="0.25">
      <c r="C261859" s="62"/>
    </row>
    <row r="261947" spans="3:3" x14ac:dyDescent="0.25">
      <c r="C261947" s="62"/>
    </row>
    <row r="261948" spans="3:3" x14ac:dyDescent="0.25">
      <c r="C261948" s="62"/>
    </row>
    <row r="262036" spans="3:3" x14ac:dyDescent="0.25">
      <c r="C262036" s="62"/>
    </row>
    <row r="262037" spans="3:3" x14ac:dyDescent="0.25">
      <c r="C262037" s="62"/>
    </row>
    <row r="262125" spans="3:3" x14ac:dyDescent="0.25">
      <c r="C262125" s="62"/>
    </row>
    <row r="262126" spans="3:3" x14ac:dyDescent="0.25">
      <c r="C262126" s="62"/>
    </row>
    <row r="262214" spans="3:3" x14ac:dyDescent="0.25">
      <c r="C262214" s="62"/>
    </row>
    <row r="262215" spans="3:3" x14ac:dyDescent="0.25">
      <c r="C262215" s="62"/>
    </row>
    <row r="262303" spans="3:3" x14ac:dyDescent="0.25">
      <c r="C262303" s="62"/>
    </row>
    <row r="262304" spans="3:3" x14ac:dyDescent="0.25">
      <c r="C262304" s="62"/>
    </row>
    <row r="262392" spans="3:3" x14ac:dyDescent="0.25">
      <c r="C262392" s="62"/>
    </row>
    <row r="262393" spans="3:3" x14ac:dyDescent="0.25">
      <c r="C262393" s="62"/>
    </row>
    <row r="262481" spans="3:3" x14ac:dyDescent="0.25">
      <c r="C262481" s="62"/>
    </row>
    <row r="262482" spans="3:3" x14ac:dyDescent="0.25">
      <c r="C262482" s="62"/>
    </row>
    <row r="262570" spans="3:3" x14ac:dyDescent="0.25">
      <c r="C262570" s="62"/>
    </row>
    <row r="262571" spans="3:3" x14ac:dyDescent="0.25">
      <c r="C262571" s="62"/>
    </row>
    <row r="262659" spans="3:3" x14ac:dyDescent="0.25">
      <c r="C262659" s="62"/>
    </row>
    <row r="262660" spans="3:3" x14ac:dyDescent="0.25">
      <c r="C262660" s="62"/>
    </row>
    <row r="262748" spans="3:3" x14ac:dyDescent="0.25">
      <c r="C262748" s="62"/>
    </row>
    <row r="262749" spans="3:3" x14ac:dyDescent="0.25">
      <c r="C262749" s="62"/>
    </row>
    <row r="262837" spans="3:3" x14ac:dyDescent="0.25">
      <c r="C262837" s="62"/>
    </row>
    <row r="262838" spans="3:3" x14ac:dyDescent="0.25">
      <c r="C262838" s="62"/>
    </row>
    <row r="262926" spans="3:3" x14ac:dyDescent="0.25">
      <c r="C262926" s="62"/>
    </row>
    <row r="262927" spans="3:3" x14ac:dyDescent="0.25">
      <c r="C262927" s="62"/>
    </row>
    <row r="263015" spans="3:3" x14ac:dyDescent="0.25">
      <c r="C263015" s="62"/>
    </row>
    <row r="263016" spans="3:3" x14ac:dyDescent="0.25">
      <c r="C263016" s="62"/>
    </row>
    <row r="263104" spans="3:3" x14ac:dyDescent="0.25">
      <c r="C263104" s="62"/>
    </row>
    <row r="263105" spans="3:3" x14ac:dyDescent="0.25">
      <c r="C263105" s="62"/>
    </row>
    <row r="263193" spans="3:3" x14ac:dyDescent="0.25">
      <c r="C263193" s="62"/>
    </row>
    <row r="263194" spans="3:3" x14ac:dyDescent="0.25">
      <c r="C263194" s="62"/>
    </row>
    <row r="263282" spans="3:3" x14ac:dyDescent="0.25">
      <c r="C263282" s="62"/>
    </row>
    <row r="263283" spans="3:3" x14ac:dyDescent="0.25">
      <c r="C263283" s="62"/>
    </row>
    <row r="263371" spans="3:3" x14ac:dyDescent="0.25">
      <c r="C263371" s="62"/>
    </row>
    <row r="263372" spans="3:3" x14ac:dyDescent="0.25">
      <c r="C263372" s="62"/>
    </row>
    <row r="263460" spans="3:3" x14ac:dyDescent="0.25">
      <c r="C263460" s="62"/>
    </row>
    <row r="263461" spans="3:3" x14ac:dyDescent="0.25">
      <c r="C263461" s="62"/>
    </row>
    <row r="263549" spans="3:3" x14ac:dyDescent="0.25">
      <c r="C263549" s="62"/>
    </row>
    <row r="263550" spans="3:3" x14ac:dyDescent="0.25">
      <c r="C263550" s="62"/>
    </row>
    <row r="263638" spans="3:3" x14ac:dyDescent="0.25">
      <c r="C263638" s="62"/>
    </row>
    <row r="263639" spans="3:3" x14ac:dyDescent="0.25">
      <c r="C263639" s="62"/>
    </row>
    <row r="263727" spans="3:3" x14ac:dyDescent="0.25">
      <c r="C263727" s="62"/>
    </row>
    <row r="263728" spans="3:3" x14ac:dyDescent="0.25">
      <c r="C263728" s="62"/>
    </row>
    <row r="263816" spans="3:3" x14ac:dyDescent="0.25">
      <c r="C263816" s="62"/>
    </row>
    <row r="263817" spans="3:3" x14ac:dyDescent="0.25">
      <c r="C263817" s="62"/>
    </row>
    <row r="263905" spans="3:3" x14ac:dyDescent="0.25">
      <c r="C263905" s="62"/>
    </row>
    <row r="263906" spans="3:3" x14ac:dyDescent="0.25">
      <c r="C263906" s="62"/>
    </row>
    <row r="263994" spans="3:3" x14ac:dyDescent="0.25">
      <c r="C263994" s="62"/>
    </row>
    <row r="263995" spans="3:3" x14ac:dyDescent="0.25">
      <c r="C263995" s="62"/>
    </row>
    <row r="264083" spans="3:3" x14ac:dyDescent="0.25">
      <c r="C264083" s="62"/>
    </row>
    <row r="264084" spans="3:3" x14ac:dyDescent="0.25">
      <c r="C264084" s="62"/>
    </row>
    <row r="264172" spans="3:3" x14ac:dyDescent="0.25">
      <c r="C264172" s="62"/>
    </row>
    <row r="264173" spans="3:3" x14ac:dyDescent="0.25">
      <c r="C264173" s="62"/>
    </row>
    <row r="264261" spans="3:3" x14ac:dyDescent="0.25">
      <c r="C264261" s="62"/>
    </row>
    <row r="264262" spans="3:3" x14ac:dyDescent="0.25">
      <c r="C264262" s="62"/>
    </row>
    <row r="264350" spans="3:3" x14ac:dyDescent="0.25">
      <c r="C264350" s="62"/>
    </row>
    <row r="264351" spans="3:3" x14ac:dyDescent="0.25">
      <c r="C264351" s="62"/>
    </row>
    <row r="264439" spans="3:3" x14ac:dyDescent="0.25">
      <c r="C264439" s="62"/>
    </row>
    <row r="264440" spans="3:3" x14ac:dyDescent="0.25">
      <c r="C264440" s="62"/>
    </row>
    <row r="264528" spans="3:3" x14ac:dyDescent="0.25">
      <c r="C264528" s="62"/>
    </row>
    <row r="264529" spans="3:3" x14ac:dyDescent="0.25">
      <c r="C264529" s="62"/>
    </row>
    <row r="264617" spans="3:3" x14ac:dyDescent="0.25">
      <c r="C264617" s="62"/>
    </row>
    <row r="264618" spans="3:3" x14ac:dyDescent="0.25">
      <c r="C264618" s="62"/>
    </row>
    <row r="264706" spans="3:3" x14ac:dyDescent="0.25">
      <c r="C264706" s="62"/>
    </row>
    <row r="264707" spans="3:3" x14ac:dyDescent="0.25">
      <c r="C264707" s="62"/>
    </row>
    <row r="264795" spans="3:3" x14ac:dyDescent="0.25">
      <c r="C264795" s="62"/>
    </row>
    <row r="264796" spans="3:3" x14ac:dyDescent="0.25">
      <c r="C264796" s="62"/>
    </row>
    <row r="264884" spans="3:3" x14ac:dyDescent="0.25">
      <c r="C264884" s="62"/>
    </row>
    <row r="264885" spans="3:3" x14ac:dyDescent="0.25">
      <c r="C264885" s="62"/>
    </row>
    <row r="264973" spans="3:3" x14ac:dyDescent="0.25">
      <c r="C264973" s="62"/>
    </row>
    <row r="264974" spans="3:3" x14ac:dyDescent="0.25">
      <c r="C264974" s="62"/>
    </row>
    <row r="265062" spans="3:3" x14ac:dyDescent="0.25">
      <c r="C265062" s="62"/>
    </row>
    <row r="265063" spans="3:3" x14ac:dyDescent="0.25">
      <c r="C265063" s="62"/>
    </row>
    <row r="265151" spans="3:3" x14ac:dyDescent="0.25">
      <c r="C265151" s="62"/>
    </row>
    <row r="265152" spans="3:3" x14ac:dyDescent="0.25">
      <c r="C265152" s="62"/>
    </row>
    <row r="265240" spans="3:3" x14ac:dyDescent="0.25">
      <c r="C265240" s="62"/>
    </row>
    <row r="265241" spans="3:3" x14ac:dyDescent="0.25">
      <c r="C265241" s="62"/>
    </row>
    <row r="265329" spans="3:3" x14ac:dyDescent="0.25">
      <c r="C265329" s="62"/>
    </row>
    <row r="265330" spans="3:3" x14ac:dyDescent="0.25">
      <c r="C265330" s="62"/>
    </row>
    <row r="265418" spans="3:3" x14ac:dyDescent="0.25">
      <c r="C265418" s="62"/>
    </row>
    <row r="265419" spans="3:3" x14ac:dyDescent="0.25">
      <c r="C265419" s="62"/>
    </row>
    <row r="265507" spans="3:3" x14ac:dyDescent="0.25">
      <c r="C265507" s="62"/>
    </row>
    <row r="265508" spans="3:3" x14ac:dyDescent="0.25">
      <c r="C265508" s="62"/>
    </row>
    <row r="265596" spans="3:3" x14ac:dyDescent="0.25">
      <c r="C265596" s="62"/>
    </row>
    <row r="265597" spans="3:3" x14ac:dyDescent="0.25">
      <c r="C265597" s="62"/>
    </row>
    <row r="265685" spans="3:3" x14ac:dyDescent="0.25">
      <c r="C265685" s="62"/>
    </row>
    <row r="265686" spans="3:3" x14ac:dyDescent="0.25">
      <c r="C265686" s="62"/>
    </row>
    <row r="265774" spans="3:3" x14ac:dyDescent="0.25">
      <c r="C265774" s="62"/>
    </row>
    <row r="265775" spans="3:3" x14ac:dyDescent="0.25">
      <c r="C265775" s="62"/>
    </row>
    <row r="265863" spans="3:3" x14ac:dyDescent="0.25">
      <c r="C265863" s="62"/>
    </row>
    <row r="265864" spans="3:3" x14ac:dyDescent="0.25">
      <c r="C265864" s="62"/>
    </row>
    <row r="265952" spans="3:3" x14ac:dyDescent="0.25">
      <c r="C265952" s="62"/>
    </row>
    <row r="265953" spans="3:3" x14ac:dyDescent="0.25">
      <c r="C265953" s="62"/>
    </row>
    <row r="266041" spans="3:3" x14ac:dyDescent="0.25">
      <c r="C266041" s="62"/>
    </row>
    <row r="266042" spans="3:3" x14ac:dyDescent="0.25">
      <c r="C266042" s="62"/>
    </row>
    <row r="266130" spans="3:3" x14ac:dyDescent="0.25">
      <c r="C266130" s="62"/>
    </row>
    <row r="266131" spans="3:3" x14ac:dyDescent="0.25">
      <c r="C266131" s="62"/>
    </row>
    <row r="266219" spans="3:3" x14ac:dyDescent="0.25">
      <c r="C266219" s="62"/>
    </row>
    <row r="266220" spans="3:3" x14ac:dyDescent="0.25">
      <c r="C266220" s="62"/>
    </row>
    <row r="266308" spans="3:3" x14ac:dyDescent="0.25">
      <c r="C266308" s="62"/>
    </row>
    <row r="266309" spans="3:3" x14ac:dyDescent="0.25">
      <c r="C266309" s="62"/>
    </row>
    <row r="266397" spans="3:3" x14ac:dyDescent="0.25">
      <c r="C266397" s="62"/>
    </row>
    <row r="266398" spans="3:3" x14ac:dyDescent="0.25">
      <c r="C266398" s="62"/>
    </row>
    <row r="266486" spans="3:3" x14ac:dyDescent="0.25">
      <c r="C266486" s="62"/>
    </row>
    <row r="266487" spans="3:3" x14ac:dyDescent="0.25">
      <c r="C266487" s="62"/>
    </row>
    <row r="266575" spans="3:3" x14ac:dyDescent="0.25">
      <c r="C266575" s="62"/>
    </row>
    <row r="266576" spans="3:3" x14ac:dyDescent="0.25">
      <c r="C266576" s="62"/>
    </row>
    <row r="266664" spans="3:3" x14ac:dyDescent="0.25">
      <c r="C266664" s="62"/>
    </row>
    <row r="266665" spans="3:3" x14ac:dyDescent="0.25">
      <c r="C266665" s="62"/>
    </row>
    <row r="266753" spans="3:3" x14ac:dyDescent="0.25">
      <c r="C266753" s="62"/>
    </row>
    <row r="266754" spans="3:3" x14ac:dyDescent="0.25">
      <c r="C266754" s="62"/>
    </row>
    <row r="266842" spans="3:3" x14ac:dyDescent="0.25">
      <c r="C266842" s="62"/>
    </row>
    <row r="266843" spans="3:3" x14ac:dyDescent="0.25">
      <c r="C266843" s="62"/>
    </row>
    <row r="266931" spans="3:3" x14ac:dyDescent="0.25">
      <c r="C266931" s="62"/>
    </row>
    <row r="266932" spans="3:3" x14ac:dyDescent="0.25">
      <c r="C266932" s="62"/>
    </row>
    <row r="267020" spans="3:3" x14ac:dyDescent="0.25">
      <c r="C267020" s="62"/>
    </row>
    <row r="267021" spans="3:3" x14ac:dyDescent="0.25">
      <c r="C267021" s="62"/>
    </row>
    <row r="267109" spans="3:3" x14ac:dyDescent="0.25">
      <c r="C267109" s="62"/>
    </row>
    <row r="267110" spans="3:3" x14ac:dyDescent="0.25">
      <c r="C267110" s="62"/>
    </row>
    <row r="267198" spans="3:3" x14ac:dyDescent="0.25">
      <c r="C267198" s="62"/>
    </row>
    <row r="267199" spans="3:3" x14ac:dyDescent="0.25">
      <c r="C267199" s="62"/>
    </row>
    <row r="267287" spans="3:3" x14ac:dyDescent="0.25">
      <c r="C267287" s="62"/>
    </row>
    <row r="267288" spans="3:3" x14ac:dyDescent="0.25">
      <c r="C267288" s="62"/>
    </row>
    <row r="267376" spans="3:3" x14ac:dyDescent="0.25">
      <c r="C267376" s="62"/>
    </row>
    <row r="267377" spans="3:3" x14ac:dyDescent="0.25">
      <c r="C267377" s="62"/>
    </row>
    <row r="267465" spans="3:3" x14ac:dyDescent="0.25">
      <c r="C267465" s="62"/>
    </row>
    <row r="267466" spans="3:3" x14ac:dyDescent="0.25">
      <c r="C267466" s="62"/>
    </row>
    <row r="267554" spans="3:3" x14ac:dyDescent="0.25">
      <c r="C267554" s="62"/>
    </row>
    <row r="267555" spans="3:3" x14ac:dyDescent="0.25">
      <c r="C267555" s="62"/>
    </row>
    <row r="267643" spans="3:3" x14ac:dyDescent="0.25">
      <c r="C267643" s="62"/>
    </row>
    <row r="267644" spans="3:3" x14ac:dyDescent="0.25">
      <c r="C267644" s="62"/>
    </row>
    <row r="267732" spans="3:3" x14ac:dyDescent="0.25">
      <c r="C267732" s="62"/>
    </row>
    <row r="267733" spans="3:3" x14ac:dyDescent="0.25">
      <c r="C267733" s="62"/>
    </row>
    <row r="267821" spans="3:3" x14ac:dyDescent="0.25">
      <c r="C267821" s="62"/>
    </row>
    <row r="267822" spans="3:3" x14ac:dyDescent="0.25">
      <c r="C267822" s="62"/>
    </row>
    <row r="267910" spans="3:3" x14ac:dyDescent="0.25">
      <c r="C267910" s="62"/>
    </row>
    <row r="267911" spans="3:3" x14ac:dyDescent="0.25">
      <c r="C267911" s="62"/>
    </row>
    <row r="267999" spans="3:3" x14ac:dyDescent="0.25">
      <c r="C267999" s="62"/>
    </row>
    <row r="268000" spans="3:3" x14ac:dyDescent="0.25">
      <c r="C268000" s="62"/>
    </row>
    <row r="268088" spans="3:3" x14ac:dyDescent="0.25">
      <c r="C268088" s="62"/>
    </row>
    <row r="268089" spans="3:3" x14ac:dyDescent="0.25">
      <c r="C268089" s="62"/>
    </row>
    <row r="268177" spans="3:3" x14ac:dyDescent="0.25">
      <c r="C268177" s="62"/>
    </row>
    <row r="268178" spans="3:3" x14ac:dyDescent="0.25">
      <c r="C268178" s="62"/>
    </row>
    <row r="268266" spans="3:3" x14ac:dyDescent="0.25">
      <c r="C268266" s="62"/>
    </row>
    <row r="268267" spans="3:3" x14ac:dyDescent="0.25">
      <c r="C268267" s="62"/>
    </row>
    <row r="268355" spans="3:3" x14ac:dyDescent="0.25">
      <c r="C268355" s="62"/>
    </row>
    <row r="268356" spans="3:3" x14ac:dyDescent="0.25">
      <c r="C268356" s="62"/>
    </row>
    <row r="268444" spans="3:3" x14ac:dyDescent="0.25">
      <c r="C268444" s="62"/>
    </row>
    <row r="268445" spans="3:3" x14ac:dyDescent="0.25">
      <c r="C268445" s="62"/>
    </row>
    <row r="268533" spans="3:3" x14ac:dyDescent="0.25">
      <c r="C268533" s="62"/>
    </row>
    <row r="268534" spans="3:3" x14ac:dyDescent="0.25">
      <c r="C268534" s="62"/>
    </row>
    <row r="268622" spans="3:3" x14ac:dyDescent="0.25">
      <c r="C268622" s="62"/>
    </row>
    <row r="268623" spans="3:3" x14ac:dyDescent="0.25">
      <c r="C268623" s="62"/>
    </row>
    <row r="268711" spans="3:3" x14ac:dyDescent="0.25">
      <c r="C268711" s="62"/>
    </row>
    <row r="268712" spans="3:3" x14ac:dyDescent="0.25">
      <c r="C268712" s="62"/>
    </row>
    <row r="268800" spans="3:3" x14ac:dyDescent="0.25">
      <c r="C268800" s="62"/>
    </row>
    <row r="268801" spans="3:3" x14ac:dyDescent="0.25">
      <c r="C268801" s="62"/>
    </row>
    <row r="268889" spans="3:3" x14ac:dyDescent="0.25">
      <c r="C268889" s="62"/>
    </row>
    <row r="268890" spans="3:3" x14ac:dyDescent="0.25">
      <c r="C268890" s="62"/>
    </row>
    <row r="268978" spans="3:3" x14ac:dyDescent="0.25">
      <c r="C268978" s="62"/>
    </row>
    <row r="268979" spans="3:3" x14ac:dyDescent="0.25">
      <c r="C268979" s="62"/>
    </row>
    <row r="269067" spans="3:3" x14ac:dyDescent="0.25">
      <c r="C269067" s="62"/>
    </row>
    <row r="269068" spans="3:3" x14ac:dyDescent="0.25">
      <c r="C269068" s="62"/>
    </row>
    <row r="269156" spans="3:3" x14ac:dyDescent="0.25">
      <c r="C269156" s="62"/>
    </row>
    <row r="269157" spans="3:3" x14ac:dyDescent="0.25">
      <c r="C269157" s="62"/>
    </row>
    <row r="269245" spans="3:3" x14ac:dyDescent="0.25">
      <c r="C269245" s="62"/>
    </row>
    <row r="269246" spans="3:3" x14ac:dyDescent="0.25">
      <c r="C269246" s="62"/>
    </row>
    <row r="269334" spans="3:3" x14ac:dyDescent="0.25">
      <c r="C269334" s="62"/>
    </row>
    <row r="269335" spans="3:3" x14ac:dyDescent="0.25">
      <c r="C269335" s="62"/>
    </row>
    <row r="269423" spans="3:3" x14ac:dyDescent="0.25">
      <c r="C269423" s="62"/>
    </row>
    <row r="269424" spans="3:3" x14ac:dyDescent="0.25">
      <c r="C269424" s="62"/>
    </row>
    <row r="269512" spans="3:3" x14ac:dyDescent="0.25">
      <c r="C269512" s="62"/>
    </row>
    <row r="269513" spans="3:3" x14ac:dyDescent="0.25">
      <c r="C269513" s="62"/>
    </row>
    <row r="269601" spans="3:3" x14ac:dyDescent="0.25">
      <c r="C269601" s="62"/>
    </row>
    <row r="269602" spans="3:3" x14ac:dyDescent="0.25">
      <c r="C269602" s="62"/>
    </row>
    <row r="269690" spans="3:3" x14ac:dyDescent="0.25">
      <c r="C269690" s="62"/>
    </row>
    <row r="269691" spans="3:3" x14ac:dyDescent="0.25">
      <c r="C269691" s="62"/>
    </row>
    <row r="269779" spans="3:3" x14ac:dyDescent="0.25">
      <c r="C269779" s="62"/>
    </row>
    <row r="269780" spans="3:3" x14ac:dyDescent="0.25">
      <c r="C269780" s="62"/>
    </row>
    <row r="269868" spans="3:3" x14ac:dyDescent="0.25">
      <c r="C269868" s="62"/>
    </row>
    <row r="269869" spans="3:3" x14ac:dyDescent="0.25">
      <c r="C269869" s="62"/>
    </row>
    <row r="269957" spans="3:3" x14ac:dyDescent="0.25">
      <c r="C269957" s="62"/>
    </row>
    <row r="269958" spans="3:3" x14ac:dyDescent="0.25">
      <c r="C269958" s="62"/>
    </row>
    <row r="270046" spans="3:3" x14ac:dyDescent="0.25">
      <c r="C270046" s="62"/>
    </row>
    <row r="270047" spans="3:3" x14ac:dyDescent="0.25">
      <c r="C270047" s="62"/>
    </row>
    <row r="270135" spans="3:3" x14ac:dyDescent="0.25">
      <c r="C270135" s="62"/>
    </row>
    <row r="270136" spans="3:3" x14ac:dyDescent="0.25">
      <c r="C270136" s="62"/>
    </row>
    <row r="270224" spans="3:3" x14ac:dyDescent="0.25">
      <c r="C270224" s="62"/>
    </row>
    <row r="270225" spans="3:3" x14ac:dyDescent="0.25">
      <c r="C270225" s="62"/>
    </row>
    <row r="270313" spans="3:3" x14ac:dyDescent="0.25">
      <c r="C270313" s="62"/>
    </row>
    <row r="270314" spans="3:3" x14ac:dyDescent="0.25">
      <c r="C270314" s="62"/>
    </row>
    <row r="270402" spans="3:3" x14ac:dyDescent="0.25">
      <c r="C270402" s="62"/>
    </row>
    <row r="270403" spans="3:3" x14ac:dyDescent="0.25">
      <c r="C270403" s="62"/>
    </row>
    <row r="270491" spans="3:3" x14ac:dyDescent="0.25">
      <c r="C270491" s="62"/>
    </row>
    <row r="270492" spans="3:3" x14ac:dyDescent="0.25">
      <c r="C270492" s="62"/>
    </row>
    <row r="270580" spans="3:3" x14ac:dyDescent="0.25">
      <c r="C270580" s="62"/>
    </row>
    <row r="270581" spans="3:3" x14ac:dyDescent="0.25">
      <c r="C270581" s="62"/>
    </row>
    <row r="270669" spans="3:3" x14ac:dyDescent="0.25">
      <c r="C270669" s="62"/>
    </row>
    <row r="270670" spans="3:3" x14ac:dyDescent="0.25">
      <c r="C270670" s="62"/>
    </row>
    <row r="270758" spans="3:3" x14ac:dyDescent="0.25">
      <c r="C270758" s="62"/>
    </row>
    <row r="270759" spans="3:3" x14ac:dyDescent="0.25">
      <c r="C270759" s="62"/>
    </row>
    <row r="270847" spans="3:3" x14ac:dyDescent="0.25">
      <c r="C270847" s="62"/>
    </row>
    <row r="270848" spans="3:3" x14ac:dyDescent="0.25">
      <c r="C270848" s="62"/>
    </row>
    <row r="270936" spans="3:3" x14ac:dyDescent="0.25">
      <c r="C270936" s="62"/>
    </row>
    <row r="270937" spans="3:3" x14ac:dyDescent="0.25">
      <c r="C270937" s="62"/>
    </row>
    <row r="271025" spans="3:3" x14ac:dyDescent="0.25">
      <c r="C271025" s="62"/>
    </row>
    <row r="271026" spans="3:3" x14ac:dyDescent="0.25">
      <c r="C271026" s="62"/>
    </row>
    <row r="271114" spans="3:3" x14ac:dyDescent="0.25">
      <c r="C271114" s="62"/>
    </row>
    <row r="271115" spans="3:3" x14ac:dyDescent="0.25">
      <c r="C271115" s="62"/>
    </row>
    <row r="271203" spans="3:3" x14ac:dyDescent="0.25">
      <c r="C271203" s="62"/>
    </row>
    <row r="271204" spans="3:3" x14ac:dyDescent="0.25">
      <c r="C271204" s="62"/>
    </row>
    <row r="271292" spans="3:3" x14ac:dyDescent="0.25">
      <c r="C271292" s="62"/>
    </row>
    <row r="271293" spans="3:3" x14ac:dyDescent="0.25">
      <c r="C271293" s="62"/>
    </row>
    <row r="271381" spans="3:3" x14ac:dyDescent="0.25">
      <c r="C271381" s="62"/>
    </row>
    <row r="271382" spans="3:3" x14ac:dyDescent="0.25">
      <c r="C271382" s="62"/>
    </row>
    <row r="271470" spans="3:3" x14ac:dyDescent="0.25">
      <c r="C271470" s="62"/>
    </row>
    <row r="271471" spans="3:3" x14ac:dyDescent="0.25">
      <c r="C271471" s="62"/>
    </row>
    <row r="271559" spans="3:3" x14ac:dyDescent="0.25">
      <c r="C271559" s="62"/>
    </row>
    <row r="271560" spans="3:3" x14ac:dyDescent="0.25">
      <c r="C271560" s="62"/>
    </row>
    <row r="271648" spans="3:3" x14ac:dyDescent="0.25">
      <c r="C271648" s="62"/>
    </row>
    <row r="271649" spans="3:3" x14ac:dyDescent="0.25">
      <c r="C271649" s="62"/>
    </row>
    <row r="271737" spans="3:3" x14ac:dyDescent="0.25">
      <c r="C271737" s="62"/>
    </row>
    <row r="271738" spans="3:3" x14ac:dyDescent="0.25">
      <c r="C271738" s="62"/>
    </row>
    <row r="271826" spans="3:3" x14ac:dyDescent="0.25">
      <c r="C271826" s="62"/>
    </row>
    <row r="271827" spans="3:3" x14ac:dyDescent="0.25">
      <c r="C271827" s="62"/>
    </row>
    <row r="271915" spans="3:3" x14ac:dyDescent="0.25">
      <c r="C271915" s="62"/>
    </row>
    <row r="271916" spans="3:3" x14ac:dyDescent="0.25">
      <c r="C271916" s="62"/>
    </row>
    <row r="272004" spans="3:3" x14ac:dyDescent="0.25">
      <c r="C272004" s="62"/>
    </row>
    <row r="272005" spans="3:3" x14ac:dyDescent="0.25">
      <c r="C272005" s="62"/>
    </row>
    <row r="272093" spans="3:3" x14ac:dyDescent="0.25">
      <c r="C272093" s="62"/>
    </row>
    <row r="272094" spans="3:3" x14ac:dyDescent="0.25">
      <c r="C272094" s="62"/>
    </row>
    <row r="272182" spans="3:3" x14ac:dyDescent="0.25">
      <c r="C272182" s="62"/>
    </row>
    <row r="272183" spans="3:3" x14ac:dyDescent="0.25">
      <c r="C272183" s="62"/>
    </row>
    <row r="272271" spans="3:3" x14ac:dyDescent="0.25">
      <c r="C272271" s="62"/>
    </row>
    <row r="272272" spans="3:3" x14ac:dyDescent="0.25">
      <c r="C272272" s="62"/>
    </row>
    <row r="272360" spans="3:3" x14ac:dyDescent="0.25">
      <c r="C272360" s="62"/>
    </row>
    <row r="272361" spans="3:3" x14ac:dyDescent="0.25">
      <c r="C272361" s="62"/>
    </row>
    <row r="272449" spans="3:3" x14ac:dyDescent="0.25">
      <c r="C272449" s="62"/>
    </row>
    <row r="272450" spans="3:3" x14ac:dyDescent="0.25">
      <c r="C272450" s="62"/>
    </row>
    <row r="272538" spans="3:3" x14ac:dyDescent="0.25">
      <c r="C272538" s="62"/>
    </row>
    <row r="272539" spans="3:3" x14ac:dyDescent="0.25">
      <c r="C272539" s="62"/>
    </row>
    <row r="272627" spans="3:3" x14ac:dyDescent="0.25">
      <c r="C272627" s="62"/>
    </row>
    <row r="272628" spans="3:3" x14ac:dyDescent="0.25">
      <c r="C272628" s="62"/>
    </row>
    <row r="272716" spans="3:3" x14ac:dyDescent="0.25">
      <c r="C272716" s="62"/>
    </row>
    <row r="272717" spans="3:3" x14ac:dyDescent="0.25">
      <c r="C272717" s="62"/>
    </row>
    <row r="272805" spans="3:3" x14ac:dyDescent="0.25">
      <c r="C272805" s="62"/>
    </row>
    <row r="272806" spans="3:3" x14ac:dyDescent="0.25">
      <c r="C272806" s="62"/>
    </row>
    <row r="272894" spans="3:3" x14ac:dyDescent="0.25">
      <c r="C272894" s="62"/>
    </row>
    <row r="272895" spans="3:3" x14ac:dyDescent="0.25">
      <c r="C272895" s="62"/>
    </row>
    <row r="272983" spans="3:3" x14ac:dyDescent="0.25">
      <c r="C272983" s="62"/>
    </row>
    <row r="272984" spans="3:3" x14ac:dyDescent="0.25">
      <c r="C272984" s="62"/>
    </row>
    <row r="273072" spans="3:3" x14ac:dyDescent="0.25">
      <c r="C273072" s="62"/>
    </row>
    <row r="273073" spans="3:3" x14ac:dyDescent="0.25">
      <c r="C273073" s="62"/>
    </row>
    <row r="273161" spans="3:3" x14ac:dyDescent="0.25">
      <c r="C273161" s="62"/>
    </row>
    <row r="273162" spans="3:3" x14ac:dyDescent="0.25">
      <c r="C273162" s="62"/>
    </row>
    <row r="273250" spans="3:3" x14ac:dyDescent="0.25">
      <c r="C273250" s="62"/>
    </row>
    <row r="273251" spans="3:3" x14ac:dyDescent="0.25">
      <c r="C273251" s="62"/>
    </row>
    <row r="273339" spans="3:3" x14ac:dyDescent="0.25">
      <c r="C273339" s="62"/>
    </row>
    <row r="273340" spans="3:3" x14ac:dyDescent="0.25">
      <c r="C273340" s="62"/>
    </row>
    <row r="273428" spans="3:3" x14ac:dyDescent="0.25">
      <c r="C273428" s="62"/>
    </row>
    <row r="273429" spans="3:3" x14ac:dyDescent="0.25">
      <c r="C273429" s="62"/>
    </row>
    <row r="273517" spans="3:3" x14ac:dyDescent="0.25">
      <c r="C273517" s="62"/>
    </row>
    <row r="273518" spans="3:3" x14ac:dyDescent="0.25">
      <c r="C273518" s="62"/>
    </row>
    <row r="273606" spans="3:3" x14ac:dyDescent="0.25">
      <c r="C273606" s="62"/>
    </row>
    <row r="273607" spans="3:3" x14ac:dyDescent="0.25">
      <c r="C273607" s="62"/>
    </row>
    <row r="273695" spans="3:3" x14ac:dyDescent="0.25">
      <c r="C273695" s="62"/>
    </row>
    <row r="273696" spans="3:3" x14ac:dyDescent="0.25">
      <c r="C273696" s="62"/>
    </row>
    <row r="273784" spans="3:3" x14ac:dyDescent="0.25">
      <c r="C273784" s="62"/>
    </row>
    <row r="273785" spans="3:3" x14ac:dyDescent="0.25">
      <c r="C273785" s="62"/>
    </row>
    <row r="273873" spans="3:3" x14ac:dyDescent="0.25">
      <c r="C273873" s="62"/>
    </row>
    <row r="273874" spans="3:3" x14ac:dyDescent="0.25">
      <c r="C273874" s="62"/>
    </row>
    <row r="273962" spans="3:3" x14ac:dyDescent="0.25">
      <c r="C273962" s="62"/>
    </row>
    <row r="273963" spans="3:3" x14ac:dyDescent="0.25">
      <c r="C273963" s="62"/>
    </row>
    <row r="274051" spans="3:3" x14ac:dyDescent="0.25">
      <c r="C274051" s="62"/>
    </row>
    <row r="274052" spans="3:3" x14ac:dyDescent="0.25">
      <c r="C274052" s="62"/>
    </row>
    <row r="274140" spans="3:3" x14ac:dyDescent="0.25">
      <c r="C274140" s="62"/>
    </row>
    <row r="274141" spans="3:3" x14ac:dyDescent="0.25">
      <c r="C274141" s="62"/>
    </row>
    <row r="274229" spans="3:3" x14ac:dyDescent="0.25">
      <c r="C274229" s="62"/>
    </row>
    <row r="274230" spans="3:3" x14ac:dyDescent="0.25">
      <c r="C274230" s="62"/>
    </row>
    <row r="274318" spans="3:3" x14ac:dyDescent="0.25">
      <c r="C274318" s="62"/>
    </row>
    <row r="274319" spans="3:3" x14ac:dyDescent="0.25">
      <c r="C274319" s="62"/>
    </row>
    <row r="274407" spans="3:3" x14ac:dyDescent="0.25">
      <c r="C274407" s="62"/>
    </row>
    <row r="274408" spans="3:3" x14ac:dyDescent="0.25">
      <c r="C274408" s="62"/>
    </row>
    <row r="274496" spans="3:3" x14ac:dyDescent="0.25">
      <c r="C274496" s="62"/>
    </row>
    <row r="274497" spans="3:3" x14ac:dyDescent="0.25">
      <c r="C274497" s="62"/>
    </row>
    <row r="274585" spans="3:3" x14ac:dyDescent="0.25">
      <c r="C274585" s="62"/>
    </row>
    <row r="274586" spans="3:3" x14ac:dyDescent="0.25">
      <c r="C274586" s="62"/>
    </row>
    <row r="274674" spans="3:3" x14ac:dyDescent="0.25">
      <c r="C274674" s="62"/>
    </row>
    <row r="274675" spans="3:3" x14ac:dyDescent="0.25">
      <c r="C274675" s="62"/>
    </row>
    <row r="274763" spans="3:3" x14ac:dyDescent="0.25">
      <c r="C274763" s="62"/>
    </row>
    <row r="274764" spans="3:3" x14ac:dyDescent="0.25">
      <c r="C274764" s="62"/>
    </row>
    <row r="274852" spans="3:3" x14ac:dyDescent="0.25">
      <c r="C274852" s="62"/>
    </row>
    <row r="274853" spans="3:3" x14ac:dyDescent="0.25">
      <c r="C274853" s="62"/>
    </row>
    <row r="274941" spans="3:3" x14ac:dyDescent="0.25">
      <c r="C274941" s="62"/>
    </row>
    <row r="274942" spans="3:3" x14ac:dyDescent="0.25">
      <c r="C274942" s="62"/>
    </row>
    <row r="275030" spans="3:3" x14ac:dyDescent="0.25">
      <c r="C275030" s="62"/>
    </row>
    <row r="275031" spans="3:3" x14ac:dyDescent="0.25">
      <c r="C275031" s="62"/>
    </row>
    <row r="275119" spans="3:3" x14ac:dyDescent="0.25">
      <c r="C275119" s="62"/>
    </row>
    <row r="275120" spans="3:3" x14ac:dyDescent="0.25">
      <c r="C275120" s="62"/>
    </row>
    <row r="275208" spans="3:3" x14ac:dyDescent="0.25">
      <c r="C275208" s="62"/>
    </row>
    <row r="275209" spans="3:3" x14ac:dyDescent="0.25">
      <c r="C275209" s="62"/>
    </row>
    <row r="275297" spans="3:3" x14ac:dyDescent="0.25">
      <c r="C275297" s="62"/>
    </row>
    <row r="275298" spans="3:3" x14ac:dyDescent="0.25">
      <c r="C275298" s="62"/>
    </row>
    <row r="275386" spans="3:3" x14ac:dyDescent="0.25">
      <c r="C275386" s="62"/>
    </row>
    <row r="275387" spans="3:3" x14ac:dyDescent="0.25">
      <c r="C275387" s="62"/>
    </row>
    <row r="275475" spans="3:3" x14ac:dyDescent="0.25">
      <c r="C275475" s="62"/>
    </row>
    <row r="275476" spans="3:3" x14ac:dyDescent="0.25">
      <c r="C275476" s="62"/>
    </row>
    <row r="275564" spans="3:3" x14ac:dyDescent="0.25">
      <c r="C275564" s="62"/>
    </row>
    <row r="275565" spans="3:3" x14ac:dyDescent="0.25">
      <c r="C275565" s="62"/>
    </row>
    <row r="275653" spans="3:3" x14ac:dyDescent="0.25">
      <c r="C275653" s="62"/>
    </row>
    <row r="275654" spans="3:3" x14ac:dyDescent="0.25">
      <c r="C275654" s="62"/>
    </row>
    <row r="275742" spans="3:3" x14ac:dyDescent="0.25">
      <c r="C275742" s="62"/>
    </row>
    <row r="275743" spans="3:3" x14ac:dyDescent="0.25">
      <c r="C275743" s="62"/>
    </row>
    <row r="275831" spans="3:3" x14ac:dyDescent="0.25">
      <c r="C275831" s="62"/>
    </row>
    <row r="275832" spans="3:3" x14ac:dyDescent="0.25">
      <c r="C275832" s="62"/>
    </row>
    <row r="275920" spans="3:3" x14ac:dyDescent="0.25">
      <c r="C275920" s="62"/>
    </row>
    <row r="275921" spans="3:3" x14ac:dyDescent="0.25">
      <c r="C275921" s="62"/>
    </row>
    <row r="276009" spans="3:3" x14ac:dyDescent="0.25">
      <c r="C276009" s="62"/>
    </row>
    <row r="276010" spans="3:3" x14ac:dyDescent="0.25">
      <c r="C276010" s="62"/>
    </row>
    <row r="276098" spans="3:3" x14ac:dyDescent="0.25">
      <c r="C276098" s="62"/>
    </row>
    <row r="276099" spans="3:3" x14ac:dyDescent="0.25">
      <c r="C276099" s="62"/>
    </row>
    <row r="276187" spans="3:3" x14ac:dyDescent="0.25">
      <c r="C276187" s="62"/>
    </row>
    <row r="276188" spans="3:3" x14ac:dyDescent="0.25">
      <c r="C276188" s="62"/>
    </row>
    <row r="276276" spans="3:3" x14ac:dyDescent="0.25">
      <c r="C276276" s="62"/>
    </row>
    <row r="276277" spans="3:3" x14ac:dyDescent="0.25">
      <c r="C276277" s="62"/>
    </row>
    <row r="276365" spans="3:3" x14ac:dyDescent="0.25">
      <c r="C276365" s="62"/>
    </row>
    <row r="276366" spans="3:3" x14ac:dyDescent="0.25">
      <c r="C276366" s="62"/>
    </row>
    <row r="276454" spans="3:3" x14ac:dyDescent="0.25">
      <c r="C276454" s="62"/>
    </row>
    <row r="276455" spans="3:3" x14ac:dyDescent="0.25">
      <c r="C276455" s="62"/>
    </row>
    <row r="276543" spans="3:3" x14ac:dyDescent="0.25">
      <c r="C276543" s="62"/>
    </row>
    <row r="276544" spans="3:3" x14ac:dyDescent="0.25">
      <c r="C276544" s="62"/>
    </row>
    <row r="276632" spans="3:3" x14ac:dyDescent="0.25">
      <c r="C276632" s="62"/>
    </row>
    <row r="276633" spans="3:3" x14ac:dyDescent="0.25">
      <c r="C276633" s="62"/>
    </row>
    <row r="276721" spans="3:3" x14ac:dyDescent="0.25">
      <c r="C276721" s="62"/>
    </row>
    <row r="276722" spans="3:3" x14ac:dyDescent="0.25">
      <c r="C276722" s="62"/>
    </row>
    <row r="276810" spans="3:3" x14ac:dyDescent="0.25">
      <c r="C276810" s="62"/>
    </row>
    <row r="276811" spans="3:3" x14ac:dyDescent="0.25">
      <c r="C276811" s="62"/>
    </row>
    <row r="276899" spans="3:3" x14ac:dyDescent="0.25">
      <c r="C276899" s="62"/>
    </row>
    <row r="276900" spans="3:3" x14ac:dyDescent="0.25">
      <c r="C276900" s="62"/>
    </row>
    <row r="276988" spans="3:3" x14ac:dyDescent="0.25">
      <c r="C276988" s="62"/>
    </row>
    <row r="276989" spans="3:3" x14ac:dyDescent="0.25">
      <c r="C276989" s="62"/>
    </row>
    <row r="277077" spans="3:3" x14ac:dyDescent="0.25">
      <c r="C277077" s="62"/>
    </row>
    <row r="277078" spans="3:3" x14ac:dyDescent="0.25">
      <c r="C277078" s="62"/>
    </row>
    <row r="277166" spans="3:3" x14ac:dyDescent="0.25">
      <c r="C277166" s="62"/>
    </row>
    <row r="277167" spans="3:3" x14ac:dyDescent="0.25">
      <c r="C277167" s="62"/>
    </row>
    <row r="277255" spans="3:3" x14ac:dyDescent="0.25">
      <c r="C277255" s="62"/>
    </row>
    <row r="277256" spans="3:3" x14ac:dyDescent="0.25">
      <c r="C277256" s="62"/>
    </row>
    <row r="277344" spans="3:3" x14ac:dyDescent="0.25">
      <c r="C277344" s="62"/>
    </row>
    <row r="277345" spans="3:3" x14ac:dyDescent="0.25">
      <c r="C277345" s="62"/>
    </row>
    <row r="277433" spans="3:3" x14ac:dyDescent="0.25">
      <c r="C277433" s="62"/>
    </row>
    <row r="277434" spans="3:3" x14ac:dyDescent="0.25">
      <c r="C277434" s="62"/>
    </row>
    <row r="277522" spans="3:3" x14ac:dyDescent="0.25">
      <c r="C277522" s="62"/>
    </row>
    <row r="277523" spans="3:3" x14ac:dyDescent="0.25">
      <c r="C277523" s="62"/>
    </row>
    <row r="277611" spans="3:3" x14ac:dyDescent="0.25">
      <c r="C277611" s="62"/>
    </row>
    <row r="277612" spans="3:3" x14ac:dyDescent="0.25">
      <c r="C277612" s="62"/>
    </row>
    <row r="277700" spans="3:3" x14ac:dyDescent="0.25">
      <c r="C277700" s="62"/>
    </row>
    <row r="277701" spans="3:3" x14ac:dyDescent="0.25">
      <c r="C277701" s="62"/>
    </row>
    <row r="277789" spans="3:3" x14ac:dyDescent="0.25">
      <c r="C277789" s="62"/>
    </row>
    <row r="277790" spans="3:3" x14ac:dyDescent="0.25">
      <c r="C277790" s="62"/>
    </row>
    <row r="277878" spans="3:3" x14ac:dyDescent="0.25">
      <c r="C277878" s="62"/>
    </row>
    <row r="277879" spans="3:3" x14ac:dyDescent="0.25">
      <c r="C277879" s="62"/>
    </row>
    <row r="277967" spans="3:3" x14ac:dyDescent="0.25">
      <c r="C277967" s="62"/>
    </row>
    <row r="277968" spans="3:3" x14ac:dyDescent="0.25">
      <c r="C277968" s="62"/>
    </row>
    <row r="278056" spans="3:3" x14ac:dyDescent="0.25">
      <c r="C278056" s="62"/>
    </row>
    <row r="278057" spans="3:3" x14ac:dyDescent="0.25">
      <c r="C278057" s="62"/>
    </row>
    <row r="278145" spans="3:3" x14ac:dyDescent="0.25">
      <c r="C278145" s="62"/>
    </row>
    <row r="278146" spans="3:3" x14ac:dyDescent="0.25">
      <c r="C278146" s="62"/>
    </row>
    <row r="278234" spans="3:3" x14ac:dyDescent="0.25">
      <c r="C278234" s="62"/>
    </row>
    <row r="278235" spans="3:3" x14ac:dyDescent="0.25">
      <c r="C278235" s="62"/>
    </row>
    <row r="278323" spans="3:3" x14ac:dyDescent="0.25">
      <c r="C278323" s="62"/>
    </row>
    <row r="278324" spans="3:3" x14ac:dyDescent="0.25">
      <c r="C278324" s="62"/>
    </row>
    <row r="278412" spans="3:3" x14ac:dyDescent="0.25">
      <c r="C278412" s="62"/>
    </row>
    <row r="278413" spans="3:3" x14ac:dyDescent="0.25">
      <c r="C278413" s="62"/>
    </row>
    <row r="278501" spans="3:3" x14ac:dyDescent="0.25">
      <c r="C278501" s="62"/>
    </row>
    <row r="278502" spans="3:3" x14ac:dyDescent="0.25">
      <c r="C278502" s="62"/>
    </row>
    <row r="278590" spans="3:3" x14ac:dyDescent="0.25">
      <c r="C278590" s="62"/>
    </row>
    <row r="278591" spans="3:3" x14ac:dyDescent="0.25">
      <c r="C278591" s="62"/>
    </row>
    <row r="278679" spans="3:3" x14ac:dyDescent="0.25">
      <c r="C278679" s="62"/>
    </row>
    <row r="278680" spans="3:3" x14ac:dyDescent="0.25">
      <c r="C278680" s="62"/>
    </row>
    <row r="278768" spans="3:3" x14ac:dyDescent="0.25">
      <c r="C278768" s="62"/>
    </row>
    <row r="278769" spans="3:3" x14ac:dyDescent="0.25">
      <c r="C278769" s="62"/>
    </row>
    <row r="278857" spans="3:3" x14ac:dyDescent="0.25">
      <c r="C278857" s="62"/>
    </row>
    <row r="278858" spans="3:3" x14ac:dyDescent="0.25">
      <c r="C278858" s="62"/>
    </row>
    <row r="278946" spans="3:3" x14ac:dyDescent="0.25">
      <c r="C278946" s="62"/>
    </row>
    <row r="278947" spans="3:3" x14ac:dyDescent="0.25">
      <c r="C278947" s="62"/>
    </row>
    <row r="279035" spans="3:3" x14ac:dyDescent="0.25">
      <c r="C279035" s="62"/>
    </row>
    <row r="279036" spans="3:3" x14ac:dyDescent="0.25">
      <c r="C279036" s="62"/>
    </row>
    <row r="279124" spans="3:3" x14ac:dyDescent="0.25">
      <c r="C279124" s="62"/>
    </row>
    <row r="279125" spans="3:3" x14ac:dyDescent="0.25">
      <c r="C279125" s="62"/>
    </row>
    <row r="279213" spans="3:3" x14ac:dyDescent="0.25">
      <c r="C279213" s="62"/>
    </row>
    <row r="279214" spans="3:3" x14ac:dyDescent="0.25">
      <c r="C279214" s="62"/>
    </row>
    <row r="279302" spans="3:3" x14ac:dyDescent="0.25">
      <c r="C279302" s="62"/>
    </row>
    <row r="279303" spans="3:3" x14ac:dyDescent="0.25">
      <c r="C279303" s="62"/>
    </row>
    <row r="279391" spans="3:3" x14ac:dyDescent="0.25">
      <c r="C279391" s="62"/>
    </row>
    <row r="279392" spans="3:3" x14ac:dyDescent="0.25">
      <c r="C279392" s="62"/>
    </row>
    <row r="279480" spans="3:3" x14ac:dyDescent="0.25">
      <c r="C279480" s="62"/>
    </row>
    <row r="279481" spans="3:3" x14ac:dyDescent="0.25">
      <c r="C279481" s="62"/>
    </row>
    <row r="279569" spans="3:3" x14ac:dyDescent="0.25">
      <c r="C279569" s="62"/>
    </row>
    <row r="279570" spans="3:3" x14ac:dyDescent="0.25">
      <c r="C279570" s="62"/>
    </row>
    <row r="279658" spans="3:3" x14ac:dyDescent="0.25">
      <c r="C279658" s="62"/>
    </row>
    <row r="279659" spans="3:3" x14ac:dyDescent="0.25">
      <c r="C279659" s="62"/>
    </row>
    <row r="279747" spans="3:3" x14ac:dyDescent="0.25">
      <c r="C279747" s="62"/>
    </row>
    <row r="279748" spans="3:3" x14ac:dyDescent="0.25">
      <c r="C279748" s="62"/>
    </row>
    <row r="279836" spans="3:3" x14ac:dyDescent="0.25">
      <c r="C279836" s="62"/>
    </row>
    <row r="279837" spans="3:3" x14ac:dyDescent="0.25">
      <c r="C279837" s="62"/>
    </row>
    <row r="279925" spans="3:3" x14ac:dyDescent="0.25">
      <c r="C279925" s="62"/>
    </row>
    <row r="279926" spans="3:3" x14ac:dyDescent="0.25">
      <c r="C279926" s="62"/>
    </row>
    <row r="280014" spans="3:3" x14ac:dyDescent="0.25">
      <c r="C280014" s="62"/>
    </row>
    <row r="280015" spans="3:3" x14ac:dyDescent="0.25">
      <c r="C280015" s="62"/>
    </row>
    <row r="280103" spans="3:3" x14ac:dyDescent="0.25">
      <c r="C280103" s="62"/>
    </row>
    <row r="280104" spans="3:3" x14ac:dyDescent="0.25">
      <c r="C280104" s="62"/>
    </row>
    <row r="280192" spans="3:3" x14ac:dyDescent="0.25">
      <c r="C280192" s="62"/>
    </row>
    <row r="280193" spans="3:3" x14ac:dyDescent="0.25">
      <c r="C280193" s="62"/>
    </row>
    <row r="280281" spans="3:3" x14ac:dyDescent="0.25">
      <c r="C280281" s="62"/>
    </row>
    <row r="280282" spans="3:3" x14ac:dyDescent="0.25">
      <c r="C280282" s="62"/>
    </row>
    <row r="280370" spans="3:3" x14ac:dyDescent="0.25">
      <c r="C280370" s="62"/>
    </row>
    <row r="280371" spans="3:3" x14ac:dyDescent="0.25">
      <c r="C280371" s="62"/>
    </row>
    <row r="280459" spans="3:3" x14ac:dyDescent="0.25">
      <c r="C280459" s="62"/>
    </row>
    <row r="280460" spans="3:3" x14ac:dyDescent="0.25">
      <c r="C280460" s="62"/>
    </row>
    <row r="280548" spans="3:3" x14ac:dyDescent="0.25">
      <c r="C280548" s="62"/>
    </row>
    <row r="280549" spans="3:3" x14ac:dyDescent="0.25">
      <c r="C280549" s="62"/>
    </row>
    <row r="280637" spans="3:3" x14ac:dyDescent="0.25">
      <c r="C280637" s="62"/>
    </row>
    <row r="280638" spans="3:3" x14ac:dyDescent="0.25">
      <c r="C280638" s="62"/>
    </row>
    <row r="280726" spans="3:3" x14ac:dyDescent="0.25">
      <c r="C280726" s="62"/>
    </row>
    <row r="280727" spans="3:3" x14ac:dyDescent="0.25">
      <c r="C280727" s="62"/>
    </row>
    <row r="280815" spans="3:3" x14ac:dyDescent="0.25">
      <c r="C280815" s="62"/>
    </row>
    <row r="280816" spans="3:3" x14ac:dyDescent="0.25">
      <c r="C280816" s="62"/>
    </row>
    <row r="280904" spans="3:3" x14ac:dyDescent="0.25">
      <c r="C280904" s="62"/>
    </row>
    <row r="280905" spans="3:3" x14ac:dyDescent="0.25">
      <c r="C280905" s="62"/>
    </row>
    <row r="280993" spans="3:3" x14ac:dyDescent="0.25">
      <c r="C280993" s="62"/>
    </row>
    <row r="280994" spans="3:3" x14ac:dyDescent="0.25">
      <c r="C280994" s="62"/>
    </row>
    <row r="281082" spans="3:3" x14ac:dyDescent="0.25">
      <c r="C281082" s="62"/>
    </row>
    <row r="281083" spans="3:3" x14ac:dyDescent="0.25">
      <c r="C281083" s="62"/>
    </row>
    <row r="281171" spans="3:3" x14ac:dyDescent="0.25">
      <c r="C281171" s="62"/>
    </row>
    <row r="281172" spans="3:3" x14ac:dyDescent="0.25">
      <c r="C281172" s="62"/>
    </row>
    <row r="281260" spans="3:3" x14ac:dyDescent="0.25">
      <c r="C281260" s="62"/>
    </row>
    <row r="281261" spans="3:3" x14ac:dyDescent="0.25">
      <c r="C281261" s="62"/>
    </row>
    <row r="281349" spans="3:3" x14ac:dyDescent="0.25">
      <c r="C281349" s="62"/>
    </row>
    <row r="281350" spans="3:3" x14ac:dyDescent="0.25">
      <c r="C281350" s="62"/>
    </row>
    <row r="281438" spans="3:3" x14ac:dyDescent="0.25">
      <c r="C281438" s="62"/>
    </row>
    <row r="281439" spans="3:3" x14ac:dyDescent="0.25">
      <c r="C281439" s="62"/>
    </row>
    <row r="281527" spans="3:3" x14ac:dyDescent="0.25">
      <c r="C281527" s="62"/>
    </row>
    <row r="281528" spans="3:3" x14ac:dyDescent="0.25">
      <c r="C281528" s="62"/>
    </row>
    <row r="281616" spans="3:3" x14ac:dyDescent="0.25">
      <c r="C281616" s="62"/>
    </row>
    <row r="281617" spans="3:3" x14ac:dyDescent="0.25">
      <c r="C281617" s="62"/>
    </row>
    <row r="281705" spans="3:3" x14ac:dyDescent="0.25">
      <c r="C281705" s="62"/>
    </row>
    <row r="281706" spans="3:3" x14ac:dyDescent="0.25">
      <c r="C281706" s="62"/>
    </row>
    <row r="281794" spans="3:3" x14ac:dyDescent="0.25">
      <c r="C281794" s="62"/>
    </row>
    <row r="281795" spans="3:3" x14ac:dyDescent="0.25">
      <c r="C281795" s="62"/>
    </row>
    <row r="281883" spans="3:3" x14ac:dyDescent="0.25">
      <c r="C281883" s="62"/>
    </row>
    <row r="281884" spans="3:3" x14ac:dyDescent="0.25">
      <c r="C281884" s="62"/>
    </row>
    <row r="281972" spans="3:3" x14ac:dyDescent="0.25">
      <c r="C281972" s="62"/>
    </row>
    <row r="281973" spans="3:3" x14ac:dyDescent="0.25">
      <c r="C281973" s="62"/>
    </row>
    <row r="282061" spans="3:3" x14ac:dyDescent="0.25">
      <c r="C282061" s="62"/>
    </row>
    <row r="282062" spans="3:3" x14ac:dyDescent="0.25">
      <c r="C282062" s="62"/>
    </row>
    <row r="282150" spans="3:3" x14ac:dyDescent="0.25">
      <c r="C282150" s="62"/>
    </row>
    <row r="282151" spans="3:3" x14ac:dyDescent="0.25">
      <c r="C282151" s="62"/>
    </row>
    <row r="282239" spans="3:3" x14ac:dyDescent="0.25">
      <c r="C282239" s="62"/>
    </row>
    <row r="282240" spans="3:3" x14ac:dyDescent="0.25">
      <c r="C282240" s="62"/>
    </row>
    <row r="282328" spans="3:3" x14ac:dyDescent="0.25">
      <c r="C282328" s="62"/>
    </row>
    <row r="282329" spans="3:3" x14ac:dyDescent="0.25">
      <c r="C282329" s="62"/>
    </row>
    <row r="282417" spans="3:3" x14ac:dyDescent="0.25">
      <c r="C282417" s="62"/>
    </row>
    <row r="282418" spans="3:3" x14ac:dyDescent="0.25">
      <c r="C282418" s="62"/>
    </row>
    <row r="282506" spans="3:3" x14ac:dyDescent="0.25">
      <c r="C282506" s="62"/>
    </row>
    <row r="282507" spans="3:3" x14ac:dyDescent="0.25">
      <c r="C282507" s="62"/>
    </row>
    <row r="282595" spans="3:3" x14ac:dyDescent="0.25">
      <c r="C282595" s="62"/>
    </row>
    <row r="282596" spans="3:3" x14ac:dyDescent="0.25">
      <c r="C282596" s="62"/>
    </row>
    <row r="282684" spans="3:3" x14ac:dyDescent="0.25">
      <c r="C282684" s="62"/>
    </row>
    <row r="282685" spans="3:3" x14ac:dyDescent="0.25">
      <c r="C282685" s="62"/>
    </row>
    <row r="282773" spans="3:3" x14ac:dyDescent="0.25">
      <c r="C282773" s="62"/>
    </row>
    <row r="282774" spans="3:3" x14ac:dyDescent="0.25">
      <c r="C282774" s="62"/>
    </row>
    <row r="282862" spans="3:3" x14ac:dyDescent="0.25">
      <c r="C282862" s="62"/>
    </row>
    <row r="282863" spans="3:3" x14ac:dyDescent="0.25">
      <c r="C282863" s="62"/>
    </row>
    <row r="282951" spans="3:3" x14ac:dyDescent="0.25">
      <c r="C282951" s="62"/>
    </row>
    <row r="282952" spans="3:3" x14ac:dyDescent="0.25">
      <c r="C282952" s="62"/>
    </row>
    <row r="283040" spans="3:3" x14ac:dyDescent="0.25">
      <c r="C283040" s="62"/>
    </row>
    <row r="283041" spans="3:3" x14ac:dyDescent="0.25">
      <c r="C283041" s="62"/>
    </row>
    <row r="283129" spans="3:3" x14ac:dyDescent="0.25">
      <c r="C283129" s="62"/>
    </row>
    <row r="283130" spans="3:3" x14ac:dyDescent="0.25">
      <c r="C283130" s="62"/>
    </row>
    <row r="283218" spans="3:3" x14ac:dyDescent="0.25">
      <c r="C283218" s="62"/>
    </row>
    <row r="283219" spans="3:3" x14ac:dyDescent="0.25">
      <c r="C283219" s="62"/>
    </row>
    <row r="283307" spans="3:3" x14ac:dyDescent="0.25">
      <c r="C283307" s="62"/>
    </row>
    <row r="283308" spans="3:3" x14ac:dyDescent="0.25">
      <c r="C283308" s="62"/>
    </row>
    <row r="283396" spans="3:3" x14ac:dyDescent="0.25">
      <c r="C283396" s="62"/>
    </row>
    <row r="283397" spans="3:3" x14ac:dyDescent="0.25">
      <c r="C283397" s="62"/>
    </row>
    <row r="283485" spans="3:3" x14ac:dyDescent="0.25">
      <c r="C283485" s="62"/>
    </row>
    <row r="283486" spans="3:3" x14ac:dyDescent="0.25">
      <c r="C283486" s="62"/>
    </row>
    <row r="283574" spans="3:3" x14ac:dyDescent="0.25">
      <c r="C283574" s="62"/>
    </row>
    <row r="283575" spans="3:3" x14ac:dyDescent="0.25">
      <c r="C283575" s="62"/>
    </row>
    <row r="283663" spans="3:3" x14ac:dyDescent="0.25">
      <c r="C283663" s="62"/>
    </row>
    <row r="283664" spans="3:3" x14ac:dyDescent="0.25">
      <c r="C283664" s="62"/>
    </row>
    <row r="283752" spans="3:3" x14ac:dyDescent="0.25">
      <c r="C283752" s="62"/>
    </row>
    <row r="283753" spans="3:3" x14ac:dyDescent="0.25">
      <c r="C283753" s="62"/>
    </row>
    <row r="283841" spans="3:3" x14ac:dyDescent="0.25">
      <c r="C283841" s="62"/>
    </row>
    <row r="283842" spans="3:3" x14ac:dyDescent="0.25">
      <c r="C283842" s="62"/>
    </row>
    <row r="283930" spans="3:3" x14ac:dyDescent="0.25">
      <c r="C283930" s="62"/>
    </row>
    <row r="283931" spans="3:3" x14ac:dyDescent="0.25">
      <c r="C283931" s="62"/>
    </row>
    <row r="284019" spans="3:3" x14ac:dyDescent="0.25">
      <c r="C284019" s="62"/>
    </row>
    <row r="284020" spans="3:3" x14ac:dyDescent="0.25">
      <c r="C284020" s="62"/>
    </row>
    <row r="284108" spans="3:3" x14ac:dyDescent="0.25">
      <c r="C284108" s="62"/>
    </row>
    <row r="284109" spans="3:3" x14ac:dyDescent="0.25">
      <c r="C284109" s="62"/>
    </row>
    <row r="284197" spans="3:3" x14ac:dyDescent="0.25">
      <c r="C284197" s="62"/>
    </row>
    <row r="284198" spans="3:3" x14ac:dyDescent="0.25">
      <c r="C284198" s="62"/>
    </row>
    <row r="284286" spans="3:3" x14ac:dyDescent="0.25">
      <c r="C284286" s="62"/>
    </row>
    <row r="284287" spans="3:3" x14ac:dyDescent="0.25">
      <c r="C284287" s="62"/>
    </row>
    <row r="284375" spans="3:3" x14ac:dyDescent="0.25">
      <c r="C284375" s="62"/>
    </row>
    <row r="284376" spans="3:3" x14ac:dyDescent="0.25">
      <c r="C284376" s="62"/>
    </row>
    <row r="284464" spans="3:3" x14ac:dyDescent="0.25">
      <c r="C284464" s="62"/>
    </row>
    <row r="284465" spans="3:3" x14ac:dyDescent="0.25">
      <c r="C284465" s="62"/>
    </row>
    <row r="284553" spans="3:3" x14ac:dyDescent="0.25">
      <c r="C284553" s="62"/>
    </row>
    <row r="284554" spans="3:3" x14ac:dyDescent="0.25">
      <c r="C284554" s="62"/>
    </row>
    <row r="284642" spans="3:3" x14ac:dyDescent="0.25">
      <c r="C284642" s="62"/>
    </row>
    <row r="284643" spans="3:3" x14ac:dyDescent="0.25">
      <c r="C284643" s="62"/>
    </row>
    <row r="284731" spans="3:3" x14ac:dyDescent="0.25">
      <c r="C284731" s="62"/>
    </row>
    <row r="284732" spans="3:3" x14ac:dyDescent="0.25">
      <c r="C284732" s="62"/>
    </row>
    <row r="284820" spans="3:3" x14ac:dyDescent="0.25">
      <c r="C284820" s="62"/>
    </row>
    <row r="284821" spans="3:3" x14ac:dyDescent="0.25">
      <c r="C284821" s="62"/>
    </row>
    <row r="284909" spans="3:3" x14ac:dyDescent="0.25">
      <c r="C284909" s="62"/>
    </row>
    <row r="284910" spans="3:3" x14ac:dyDescent="0.25">
      <c r="C284910" s="62"/>
    </row>
    <row r="284998" spans="3:3" x14ac:dyDescent="0.25">
      <c r="C284998" s="62"/>
    </row>
    <row r="284999" spans="3:3" x14ac:dyDescent="0.25">
      <c r="C284999" s="62"/>
    </row>
    <row r="285087" spans="3:3" x14ac:dyDescent="0.25">
      <c r="C285087" s="62"/>
    </row>
    <row r="285088" spans="3:3" x14ac:dyDescent="0.25">
      <c r="C285088" s="62"/>
    </row>
    <row r="285176" spans="3:3" x14ac:dyDescent="0.25">
      <c r="C285176" s="62"/>
    </row>
    <row r="285177" spans="3:3" x14ac:dyDescent="0.25">
      <c r="C285177" s="62"/>
    </row>
    <row r="285265" spans="3:3" x14ac:dyDescent="0.25">
      <c r="C285265" s="62"/>
    </row>
    <row r="285266" spans="3:3" x14ac:dyDescent="0.25">
      <c r="C285266" s="62"/>
    </row>
    <row r="285354" spans="3:3" x14ac:dyDescent="0.25">
      <c r="C285354" s="62"/>
    </row>
    <row r="285355" spans="3:3" x14ac:dyDescent="0.25">
      <c r="C285355" s="62"/>
    </row>
    <row r="285443" spans="3:3" x14ac:dyDescent="0.25">
      <c r="C285443" s="62"/>
    </row>
    <row r="285444" spans="3:3" x14ac:dyDescent="0.25">
      <c r="C285444" s="62"/>
    </row>
    <row r="285532" spans="3:3" x14ac:dyDescent="0.25">
      <c r="C285532" s="62"/>
    </row>
    <row r="285533" spans="3:3" x14ac:dyDescent="0.25">
      <c r="C285533" s="62"/>
    </row>
    <row r="285621" spans="3:3" x14ac:dyDescent="0.25">
      <c r="C285621" s="62"/>
    </row>
    <row r="285622" spans="3:3" x14ac:dyDescent="0.25">
      <c r="C285622" s="62"/>
    </row>
    <row r="285710" spans="3:3" x14ac:dyDescent="0.25">
      <c r="C285710" s="62"/>
    </row>
    <row r="285711" spans="3:3" x14ac:dyDescent="0.25">
      <c r="C285711" s="62"/>
    </row>
    <row r="285799" spans="3:3" x14ac:dyDescent="0.25">
      <c r="C285799" s="62"/>
    </row>
    <row r="285800" spans="3:3" x14ac:dyDescent="0.25">
      <c r="C285800" s="62"/>
    </row>
    <row r="285888" spans="3:3" x14ac:dyDescent="0.25">
      <c r="C285888" s="62"/>
    </row>
    <row r="285889" spans="3:3" x14ac:dyDescent="0.25">
      <c r="C285889" s="62"/>
    </row>
    <row r="285977" spans="3:3" x14ac:dyDescent="0.25">
      <c r="C285977" s="62"/>
    </row>
    <row r="285978" spans="3:3" x14ac:dyDescent="0.25">
      <c r="C285978" s="62"/>
    </row>
    <row r="286066" spans="3:3" x14ac:dyDescent="0.25">
      <c r="C286066" s="62"/>
    </row>
    <row r="286067" spans="3:3" x14ac:dyDescent="0.25">
      <c r="C286067" s="62"/>
    </row>
    <row r="286155" spans="3:3" x14ac:dyDescent="0.25">
      <c r="C286155" s="62"/>
    </row>
    <row r="286156" spans="3:3" x14ac:dyDescent="0.25">
      <c r="C286156" s="62"/>
    </row>
    <row r="286244" spans="3:3" x14ac:dyDescent="0.25">
      <c r="C286244" s="62"/>
    </row>
    <row r="286245" spans="3:3" x14ac:dyDescent="0.25">
      <c r="C286245" s="62"/>
    </row>
    <row r="286333" spans="3:3" x14ac:dyDescent="0.25">
      <c r="C286333" s="62"/>
    </row>
    <row r="286334" spans="3:3" x14ac:dyDescent="0.25">
      <c r="C286334" s="62"/>
    </row>
    <row r="286422" spans="3:3" x14ac:dyDescent="0.25">
      <c r="C286422" s="62"/>
    </row>
    <row r="286423" spans="3:3" x14ac:dyDescent="0.25">
      <c r="C286423" s="62"/>
    </row>
    <row r="286511" spans="3:3" x14ac:dyDescent="0.25">
      <c r="C286511" s="62"/>
    </row>
    <row r="286512" spans="3:3" x14ac:dyDescent="0.25">
      <c r="C286512" s="62"/>
    </row>
    <row r="286600" spans="3:3" x14ac:dyDescent="0.25">
      <c r="C286600" s="62"/>
    </row>
    <row r="286601" spans="3:3" x14ac:dyDescent="0.25">
      <c r="C286601" s="62"/>
    </row>
    <row r="286689" spans="3:3" x14ac:dyDescent="0.25">
      <c r="C286689" s="62"/>
    </row>
    <row r="286690" spans="3:3" x14ac:dyDescent="0.25">
      <c r="C286690" s="62"/>
    </row>
    <row r="286778" spans="3:3" x14ac:dyDescent="0.25">
      <c r="C286778" s="62"/>
    </row>
    <row r="286779" spans="3:3" x14ac:dyDescent="0.25">
      <c r="C286779" s="62"/>
    </row>
    <row r="286867" spans="3:3" x14ac:dyDescent="0.25">
      <c r="C286867" s="62"/>
    </row>
    <row r="286868" spans="3:3" x14ac:dyDescent="0.25">
      <c r="C286868" s="62"/>
    </row>
    <row r="286956" spans="3:3" x14ac:dyDescent="0.25">
      <c r="C286956" s="62"/>
    </row>
    <row r="286957" spans="3:3" x14ac:dyDescent="0.25">
      <c r="C286957" s="62"/>
    </row>
    <row r="287045" spans="3:3" x14ac:dyDescent="0.25">
      <c r="C287045" s="62"/>
    </row>
    <row r="287046" spans="3:3" x14ac:dyDescent="0.25">
      <c r="C287046" s="62"/>
    </row>
    <row r="287134" spans="3:3" x14ac:dyDescent="0.25">
      <c r="C287134" s="62"/>
    </row>
    <row r="287135" spans="3:3" x14ac:dyDescent="0.25">
      <c r="C287135" s="62"/>
    </row>
    <row r="287223" spans="3:3" x14ac:dyDescent="0.25">
      <c r="C287223" s="62"/>
    </row>
    <row r="287224" spans="3:3" x14ac:dyDescent="0.25">
      <c r="C287224" s="62"/>
    </row>
    <row r="287312" spans="3:3" x14ac:dyDescent="0.25">
      <c r="C287312" s="62"/>
    </row>
    <row r="287313" spans="3:3" x14ac:dyDescent="0.25">
      <c r="C287313" s="62"/>
    </row>
    <row r="287401" spans="3:3" x14ac:dyDescent="0.25">
      <c r="C287401" s="62"/>
    </row>
    <row r="287402" spans="3:3" x14ac:dyDescent="0.25">
      <c r="C287402" s="62"/>
    </row>
    <row r="287490" spans="3:3" x14ac:dyDescent="0.25">
      <c r="C287490" s="62"/>
    </row>
    <row r="287491" spans="3:3" x14ac:dyDescent="0.25">
      <c r="C287491" s="62"/>
    </row>
    <row r="287579" spans="3:3" x14ac:dyDescent="0.25">
      <c r="C287579" s="62"/>
    </row>
    <row r="287580" spans="3:3" x14ac:dyDescent="0.25">
      <c r="C287580" s="62"/>
    </row>
    <row r="287668" spans="3:3" x14ac:dyDescent="0.25">
      <c r="C287668" s="62"/>
    </row>
    <row r="287669" spans="3:3" x14ac:dyDescent="0.25">
      <c r="C287669" s="62"/>
    </row>
    <row r="287757" spans="3:3" x14ac:dyDescent="0.25">
      <c r="C287757" s="62"/>
    </row>
    <row r="287758" spans="3:3" x14ac:dyDescent="0.25">
      <c r="C287758" s="62"/>
    </row>
    <row r="287846" spans="3:3" x14ac:dyDescent="0.25">
      <c r="C287846" s="62"/>
    </row>
    <row r="287847" spans="3:3" x14ac:dyDescent="0.25">
      <c r="C287847" s="62"/>
    </row>
    <row r="287935" spans="3:3" x14ac:dyDescent="0.25">
      <c r="C287935" s="62"/>
    </row>
    <row r="287936" spans="3:3" x14ac:dyDescent="0.25">
      <c r="C287936" s="62"/>
    </row>
    <row r="288024" spans="3:3" x14ac:dyDescent="0.25">
      <c r="C288024" s="62"/>
    </row>
    <row r="288025" spans="3:3" x14ac:dyDescent="0.25">
      <c r="C288025" s="62"/>
    </row>
    <row r="288113" spans="3:3" x14ac:dyDescent="0.25">
      <c r="C288113" s="62"/>
    </row>
    <row r="288114" spans="3:3" x14ac:dyDescent="0.25">
      <c r="C288114" s="62"/>
    </row>
    <row r="288202" spans="3:3" x14ac:dyDescent="0.25">
      <c r="C288202" s="62"/>
    </row>
    <row r="288203" spans="3:3" x14ac:dyDescent="0.25">
      <c r="C288203" s="62"/>
    </row>
    <row r="288291" spans="3:3" x14ac:dyDescent="0.25">
      <c r="C288291" s="62"/>
    </row>
    <row r="288292" spans="3:3" x14ac:dyDescent="0.25">
      <c r="C288292" s="62"/>
    </row>
    <row r="288380" spans="3:3" x14ac:dyDescent="0.25">
      <c r="C288380" s="62"/>
    </row>
    <row r="288381" spans="3:3" x14ac:dyDescent="0.25">
      <c r="C288381" s="62"/>
    </row>
    <row r="288469" spans="3:3" x14ac:dyDescent="0.25">
      <c r="C288469" s="62"/>
    </row>
    <row r="288470" spans="3:3" x14ac:dyDescent="0.25">
      <c r="C288470" s="62"/>
    </row>
    <row r="288558" spans="3:3" x14ac:dyDescent="0.25">
      <c r="C288558" s="62"/>
    </row>
    <row r="288559" spans="3:3" x14ac:dyDescent="0.25">
      <c r="C288559" s="62"/>
    </row>
    <row r="288647" spans="3:3" x14ac:dyDescent="0.25">
      <c r="C288647" s="62"/>
    </row>
    <row r="288648" spans="3:3" x14ac:dyDescent="0.25">
      <c r="C288648" s="62"/>
    </row>
    <row r="288736" spans="3:3" x14ac:dyDescent="0.25">
      <c r="C288736" s="62"/>
    </row>
    <row r="288737" spans="3:3" x14ac:dyDescent="0.25">
      <c r="C288737" s="62"/>
    </row>
    <row r="288825" spans="3:3" x14ac:dyDescent="0.25">
      <c r="C288825" s="62"/>
    </row>
    <row r="288826" spans="3:3" x14ac:dyDescent="0.25">
      <c r="C288826" s="62"/>
    </row>
    <row r="288914" spans="3:3" x14ac:dyDescent="0.25">
      <c r="C288914" s="62"/>
    </row>
    <row r="288915" spans="3:3" x14ac:dyDescent="0.25">
      <c r="C288915" s="62"/>
    </row>
    <row r="289003" spans="3:3" x14ac:dyDescent="0.25">
      <c r="C289003" s="62"/>
    </row>
    <row r="289004" spans="3:3" x14ac:dyDescent="0.25">
      <c r="C289004" s="62"/>
    </row>
    <row r="289092" spans="3:3" x14ac:dyDescent="0.25">
      <c r="C289092" s="62"/>
    </row>
    <row r="289093" spans="3:3" x14ac:dyDescent="0.25">
      <c r="C289093" s="62"/>
    </row>
    <row r="289181" spans="3:3" x14ac:dyDescent="0.25">
      <c r="C289181" s="62"/>
    </row>
    <row r="289182" spans="3:3" x14ac:dyDescent="0.25">
      <c r="C289182" s="62"/>
    </row>
    <row r="289270" spans="3:3" x14ac:dyDescent="0.25">
      <c r="C289270" s="62"/>
    </row>
    <row r="289271" spans="3:3" x14ac:dyDescent="0.25">
      <c r="C289271" s="62"/>
    </row>
    <row r="289359" spans="3:3" x14ac:dyDescent="0.25">
      <c r="C289359" s="62"/>
    </row>
    <row r="289360" spans="3:3" x14ac:dyDescent="0.25">
      <c r="C289360" s="62"/>
    </row>
    <row r="289448" spans="3:3" x14ac:dyDescent="0.25">
      <c r="C289448" s="62"/>
    </row>
    <row r="289449" spans="3:3" x14ac:dyDescent="0.25">
      <c r="C289449" s="62"/>
    </row>
    <row r="289537" spans="3:3" x14ac:dyDescent="0.25">
      <c r="C289537" s="62"/>
    </row>
    <row r="289538" spans="3:3" x14ac:dyDescent="0.25">
      <c r="C289538" s="62"/>
    </row>
    <row r="289626" spans="3:3" x14ac:dyDescent="0.25">
      <c r="C289626" s="62"/>
    </row>
    <row r="289627" spans="3:3" x14ac:dyDescent="0.25">
      <c r="C289627" s="62"/>
    </row>
    <row r="289715" spans="3:3" x14ac:dyDescent="0.25">
      <c r="C289715" s="62"/>
    </row>
    <row r="289716" spans="3:3" x14ac:dyDescent="0.25">
      <c r="C289716" s="62"/>
    </row>
    <row r="289804" spans="3:3" x14ac:dyDescent="0.25">
      <c r="C289804" s="62"/>
    </row>
    <row r="289805" spans="3:3" x14ac:dyDescent="0.25">
      <c r="C289805" s="62"/>
    </row>
    <row r="289893" spans="3:3" x14ac:dyDescent="0.25">
      <c r="C289893" s="62"/>
    </row>
    <row r="289894" spans="3:3" x14ac:dyDescent="0.25">
      <c r="C289894" s="62"/>
    </row>
    <row r="289982" spans="3:3" x14ac:dyDescent="0.25">
      <c r="C289982" s="62"/>
    </row>
    <row r="289983" spans="3:3" x14ac:dyDescent="0.25">
      <c r="C289983" s="62"/>
    </row>
    <row r="290071" spans="3:3" x14ac:dyDescent="0.25">
      <c r="C290071" s="62"/>
    </row>
    <row r="290072" spans="3:3" x14ac:dyDescent="0.25">
      <c r="C290072" s="62"/>
    </row>
    <row r="290160" spans="3:3" x14ac:dyDescent="0.25">
      <c r="C290160" s="62"/>
    </row>
    <row r="290161" spans="3:3" x14ac:dyDescent="0.25">
      <c r="C290161" s="62"/>
    </row>
    <row r="290249" spans="3:3" x14ac:dyDescent="0.25">
      <c r="C290249" s="62"/>
    </row>
    <row r="290250" spans="3:3" x14ac:dyDescent="0.25">
      <c r="C290250" s="62"/>
    </row>
    <row r="290338" spans="3:3" x14ac:dyDescent="0.25">
      <c r="C290338" s="62"/>
    </row>
    <row r="290339" spans="3:3" x14ac:dyDescent="0.25">
      <c r="C290339" s="62"/>
    </row>
    <row r="290427" spans="3:3" x14ac:dyDescent="0.25">
      <c r="C290427" s="62"/>
    </row>
    <row r="290428" spans="3:3" x14ac:dyDescent="0.25">
      <c r="C290428" s="62"/>
    </row>
    <row r="290516" spans="3:3" x14ac:dyDescent="0.25">
      <c r="C290516" s="62"/>
    </row>
    <row r="290517" spans="3:3" x14ac:dyDescent="0.25">
      <c r="C290517" s="62"/>
    </row>
    <row r="290605" spans="3:3" x14ac:dyDescent="0.25">
      <c r="C290605" s="62"/>
    </row>
    <row r="290606" spans="3:3" x14ac:dyDescent="0.25">
      <c r="C290606" s="62"/>
    </row>
    <row r="290694" spans="3:3" x14ac:dyDescent="0.25">
      <c r="C290694" s="62"/>
    </row>
    <row r="290695" spans="3:3" x14ac:dyDescent="0.25">
      <c r="C290695" s="62"/>
    </row>
    <row r="290783" spans="3:3" x14ac:dyDescent="0.25">
      <c r="C290783" s="62"/>
    </row>
    <row r="290784" spans="3:3" x14ac:dyDescent="0.25">
      <c r="C290784" s="62"/>
    </row>
    <row r="290872" spans="3:3" x14ac:dyDescent="0.25">
      <c r="C290872" s="62"/>
    </row>
    <row r="290873" spans="3:3" x14ac:dyDescent="0.25">
      <c r="C290873" s="62"/>
    </row>
    <row r="290961" spans="3:3" x14ac:dyDescent="0.25">
      <c r="C290961" s="62"/>
    </row>
    <row r="290962" spans="3:3" x14ac:dyDescent="0.25">
      <c r="C290962" s="62"/>
    </row>
    <row r="291050" spans="3:3" x14ac:dyDescent="0.25">
      <c r="C291050" s="62"/>
    </row>
    <row r="291051" spans="3:3" x14ac:dyDescent="0.25">
      <c r="C291051" s="62"/>
    </row>
    <row r="291139" spans="3:3" x14ac:dyDescent="0.25">
      <c r="C291139" s="62"/>
    </row>
    <row r="291140" spans="3:3" x14ac:dyDescent="0.25">
      <c r="C291140" s="62"/>
    </row>
    <row r="291228" spans="3:3" x14ac:dyDescent="0.25">
      <c r="C291228" s="62"/>
    </row>
    <row r="291229" spans="3:3" x14ac:dyDescent="0.25">
      <c r="C291229" s="62"/>
    </row>
    <row r="291317" spans="3:3" x14ac:dyDescent="0.25">
      <c r="C291317" s="62"/>
    </row>
    <row r="291318" spans="3:3" x14ac:dyDescent="0.25">
      <c r="C291318" s="62"/>
    </row>
    <row r="291406" spans="3:3" x14ac:dyDescent="0.25">
      <c r="C291406" s="62"/>
    </row>
    <row r="291407" spans="3:3" x14ac:dyDescent="0.25">
      <c r="C291407" s="62"/>
    </row>
    <row r="291495" spans="3:3" x14ac:dyDescent="0.25">
      <c r="C291495" s="62"/>
    </row>
    <row r="291496" spans="3:3" x14ac:dyDescent="0.25">
      <c r="C291496" s="62"/>
    </row>
    <row r="291584" spans="3:3" x14ac:dyDescent="0.25">
      <c r="C291584" s="62"/>
    </row>
    <row r="291585" spans="3:3" x14ac:dyDescent="0.25">
      <c r="C291585" s="62"/>
    </row>
    <row r="291673" spans="3:3" x14ac:dyDescent="0.25">
      <c r="C291673" s="62"/>
    </row>
    <row r="291674" spans="3:3" x14ac:dyDescent="0.25">
      <c r="C291674" s="62"/>
    </row>
    <row r="291762" spans="3:3" x14ac:dyDescent="0.25">
      <c r="C291762" s="62"/>
    </row>
    <row r="291763" spans="3:3" x14ac:dyDescent="0.25">
      <c r="C291763" s="62"/>
    </row>
    <row r="291851" spans="3:3" x14ac:dyDescent="0.25">
      <c r="C291851" s="62"/>
    </row>
    <row r="291852" spans="3:3" x14ac:dyDescent="0.25">
      <c r="C291852" s="62"/>
    </row>
    <row r="291940" spans="3:3" x14ac:dyDescent="0.25">
      <c r="C291940" s="62"/>
    </row>
    <row r="291941" spans="3:3" x14ac:dyDescent="0.25">
      <c r="C291941" s="62"/>
    </row>
    <row r="292029" spans="3:3" x14ac:dyDescent="0.25">
      <c r="C292029" s="62"/>
    </row>
    <row r="292030" spans="3:3" x14ac:dyDescent="0.25">
      <c r="C292030" s="62"/>
    </row>
    <row r="292118" spans="3:3" x14ac:dyDescent="0.25">
      <c r="C292118" s="62"/>
    </row>
    <row r="292119" spans="3:3" x14ac:dyDescent="0.25">
      <c r="C292119" s="62"/>
    </row>
    <row r="292207" spans="3:3" x14ac:dyDescent="0.25">
      <c r="C292207" s="62"/>
    </row>
    <row r="292208" spans="3:3" x14ac:dyDescent="0.25">
      <c r="C292208" s="62"/>
    </row>
    <row r="292296" spans="3:3" x14ac:dyDescent="0.25">
      <c r="C292296" s="62"/>
    </row>
    <row r="292297" spans="3:3" x14ac:dyDescent="0.25">
      <c r="C292297" s="62"/>
    </row>
    <row r="292385" spans="3:3" x14ac:dyDescent="0.25">
      <c r="C292385" s="62"/>
    </row>
    <row r="292386" spans="3:3" x14ac:dyDescent="0.25">
      <c r="C292386" s="62"/>
    </row>
    <row r="292474" spans="3:3" x14ac:dyDescent="0.25">
      <c r="C292474" s="62"/>
    </row>
    <row r="292475" spans="3:3" x14ac:dyDescent="0.25">
      <c r="C292475" s="62"/>
    </row>
    <row r="292563" spans="3:3" x14ac:dyDescent="0.25">
      <c r="C292563" s="62"/>
    </row>
    <row r="292564" spans="3:3" x14ac:dyDescent="0.25">
      <c r="C292564" s="62"/>
    </row>
    <row r="292652" spans="3:3" x14ac:dyDescent="0.25">
      <c r="C292652" s="62"/>
    </row>
    <row r="292653" spans="3:3" x14ac:dyDescent="0.25">
      <c r="C292653" s="62"/>
    </row>
    <row r="292741" spans="3:3" x14ac:dyDescent="0.25">
      <c r="C292741" s="62"/>
    </row>
    <row r="292742" spans="3:3" x14ac:dyDescent="0.25">
      <c r="C292742" s="62"/>
    </row>
    <row r="292830" spans="3:3" x14ac:dyDescent="0.25">
      <c r="C292830" s="62"/>
    </row>
    <row r="292831" spans="3:3" x14ac:dyDescent="0.25">
      <c r="C292831" s="62"/>
    </row>
    <row r="292919" spans="3:3" x14ac:dyDescent="0.25">
      <c r="C292919" s="62"/>
    </row>
    <row r="292920" spans="3:3" x14ac:dyDescent="0.25">
      <c r="C292920" s="62"/>
    </row>
    <row r="293008" spans="3:3" x14ac:dyDescent="0.25">
      <c r="C293008" s="62"/>
    </row>
    <row r="293009" spans="3:3" x14ac:dyDescent="0.25">
      <c r="C293009" s="62"/>
    </row>
    <row r="293097" spans="3:3" x14ac:dyDescent="0.25">
      <c r="C293097" s="62"/>
    </row>
    <row r="293098" spans="3:3" x14ac:dyDescent="0.25">
      <c r="C293098" s="62"/>
    </row>
    <row r="293186" spans="3:3" x14ac:dyDescent="0.25">
      <c r="C293186" s="62"/>
    </row>
    <row r="293187" spans="3:3" x14ac:dyDescent="0.25">
      <c r="C293187" s="62"/>
    </row>
    <row r="293275" spans="3:3" x14ac:dyDescent="0.25">
      <c r="C293275" s="62"/>
    </row>
    <row r="293276" spans="3:3" x14ac:dyDescent="0.25">
      <c r="C293276" s="62"/>
    </row>
    <row r="293364" spans="3:3" x14ac:dyDescent="0.25">
      <c r="C293364" s="62"/>
    </row>
    <row r="293365" spans="3:3" x14ac:dyDescent="0.25">
      <c r="C293365" s="62"/>
    </row>
    <row r="293453" spans="3:3" x14ac:dyDescent="0.25">
      <c r="C293453" s="62"/>
    </row>
    <row r="293454" spans="3:3" x14ac:dyDescent="0.25">
      <c r="C293454" s="62"/>
    </row>
    <row r="293542" spans="3:3" x14ac:dyDescent="0.25">
      <c r="C293542" s="62"/>
    </row>
    <row r="293543" spans="3:3" x14ac:dyDescent="0.25">
      <c r="C293543" s="62"/>
    </row>
    <row r="293631" spans="3:3" x14ac:dyDescent="0.25">
      <c r="C293631" s="62"/>
    </row>
    <row r="293632" spans="3:3" x14ac:dyDescent="0.25">
      <c r="C293632" s="62"/>
    </row>
    <row r="293720" spans="3:3" x14ac:dyDescent="0.25">
      <c r="C293720" s="62"/>
    </row>
    <row r="293721" spans="3:3" x14ac:dyDescent="0.25">
      <c r="C293721" s="62"/>
    </row>
    <row r="293809" spans="3:3" x14ac:dyDescent="0.25">
      <c r="C293809" s="62"/>
    </row>
    <row r="293810" spans="3:3" x14ac:dyDescent="0.25">
      <c r="C293810" s="62"/>
    </row>
    <row r="293898" spans="3:3" x14ac:dyDescent="0.25">
      <c r="C293898" s="62"/>
    </row>
    <row r="293899" spans="3:3" x14ac:dyDescent="0.25">
      <c r="C293899" s="62"/>
    </row>
    <row r="293987" spans="3:3" x14ac:dyDescent="0.25">
      <c r="C293987" s="62"/>
    </row>
    <row r="293988" spans="3:3" x14ac:dyDescent="0.25">
      <c r="C293988" s="62"/>
    </row>
    <row r="294076" spans="3:3" x14ac:dyDescent="0.25">
      <c r="C294076" s="62"/>
    </row>
    <row r="294077" spans="3:3" x14ac:dyDescent="0.25">
      <c r="C294077" s="62"/>
    </row>
    <row r="294165" spans="3:3" x14ac:dyDescent="0.25">
      <c r="C294165" s="62"/>
    </row>
    <row r="294166" spans="3:3" x14ac:dyDescent="0.25">
      <c r="C294166" s="62"/>
    </row>
    <row r="294254" spans="3:3" x14ac:dyDescent="0.25">
      <c r="C294254" s="62"/>
    </row>
    <row r="294255" spans="3:3" x14ac:dyDescent="0.25">
      <c r="C294255" s="62"/>
    </row>
    <row r="294343" spans="3:3" x14ac:dyDescent="0.25">
      <c r="C294343" s="62"/>
    </row>
    <row r="294344" spans="3:3" x14ac:dyDescent="0.25">
      <c r="C294344" s="62"/>
    </row>
    <row r="294432" spans="3:3" x14ac:dyDescent="0.25">
      <c r="C294432" s="62"/>
    </row>
    <row r="294433" spans="3:3" x14ac:dyDescent="0.25">
      <c r="C294433" s="62"/>
    </row>
    <row r="294521" spans="3:3" x14ac:dyDescent="0.25">
      <c r="C294521" s="62"/>
    </row>
    <row r="294522" spans="3:3" x14ac:dyDescent="0.25">
      <c r="C294522" s="62"/>
    </row>
    <row r="294610" spans="3:3" x14ac:dyDescent="0.25">
      <c r="C294610" s="62"/>
    </row>
    <row r="294611" spans="3:3" x14ac:dyDescent="0.25">
      <c r="C294611" s="62"/>
    </row>
    <row r="294699" spans="3:3" x14ac:dyDescent="0.25">
      <c r="C294699" s="62"/>
    </row>
    <row r="294700" spans="3:3" x14ac:dyDescent="0.25">
      <c r="C294700" s="62"/>
    </row>
    <row r="294788" spans="3:3" x14ac:dyDescent="0.25">
      <c r="C294788" s="62"/>
    </row>
    <row r="294789" spans="3:3" x14ac:dyDescent="0.25">
      <c r="C294789" s="62"/>
    </row>
    <row r="294877" spans="3:3" x14ac:dyDescent="0.25">
      <c r="C294877" s="62"/>
    </row>
    <row r="294878" spans="3:3" x14ac:dyDescent="0.25">
      <c r="C294878" s="62"/>
    </row>
    <row r="294966" spans="3:3" x14ac:dyDescent="0.25">
      <c r="C294966" s="62"/>
    </row>
    <row r="294967" spans="3:3" x14ac:dyDescent="0.25">
      <c r="C294967" s="62"/>
    </row>
    <row r="295055" spans="3:3" x14ac:dyDescent="0.25">
      <c r="C295055" s="62"/>
    </row>
    <row r="295056" spans="3:3" x14ac:dyDescent="0.25">
      <c r="C295056" s="62"/>
    </row>
    <row r="295144" spans="3:3" x14ac:dyDescent="0.25">
      <c r="C295144" s="62"/>
    </row>
    <row r="295145" spans="3:3" x14ac:dyDescent="0.25">
      <c r="C295145" s="62"/>
    </row>
    <row r="295233" spans="3:3" x14ac:dyDescent="0.25">
      <c r="C295233" s="62"/>
    </row>
    <row r="295234" spans="3:3" x14ac:dyDescent="0.25">
      <c r="C295234" s="62"/>
    </row>
    <row r="295322" spans="3:3" x14ac:dyDescent="0.25">
      <c r="C295322" s="62"/>
    </row>
    <row r="295323" spans="3:3" x14ac:dyDescent="0.25">
      <c r="C295323" s="62"/>
    </row>
    <row r="295411" spans="3:3" x14ac:dyDescent="0.25">
      <c r="C295411" s="62"/>
    </row>
    <row r="295412" spans="3:3" x14ac:dyDescent="0.25">
      <c r="C295412" s="62"/>
    </row>
    <row r="295500" spans="3:3" x14ac:dyDescent="0.25">
      <c r="C295500" s="62"/>
    </row>
    <row r="295501" spans="3:3" x14ac:dyDescent="0.25">
      <c r="C295501" s="62"/>
    </row>
    <row r="295589" spans="3:3" x14ac:dyDescent="0.25">
      <c r="C295589" s="62"/>
    </row>
    <row r="295590" spans="3:3" x14ac:dyDescent="0.25">
      <c r="C295590" s="62"/>
    </row>
    <row r="295678" spans="3:3" x14ac:dyDescent="0.25">
      <c r="C295678" s="62"/>
    </row>
    <row r="295679" spans="3:3" x14ac:dyDescent="0.25">
      <c r="C295679" s="62"/>
    </row>
    <row r="295767" spans="3:3" x14ac:dyDescent="0.25">
      <c r="C295767" s="62"/>
    </row>
    <row r="295768" spans="3:3" x14ac:dyDescent="0.25">
      <c r="C295768" s="62"/>
    </row>
    <row r="295856" spans="3:3" x14ac:dyDescent="0.25">
      <c r="C295856" s="62"/>
    </row>
    <row r="295857" spans="3:3" x14ac:dyDescent="0.25">
      <c r="C295857" s="62"/>
    </row>
    <row r="295945" spans="3:3" x14ac:dyDescent="0.25">
      <c r="C295945" s="62"/>
    </row>
    <row r="295946" spans="3:3" x14ac:dyDescent="0.25">
      <c r="C295946" s="62"/>
    </row>
    <row r="296034" spans="3:3" x14ac:dyDescent="0.25">
      <c r="C296034" s="62"/>
    </row>
    <row r="296035" spans="3:3" x14ac:dyDescent="0.25">
      <c r="C296035" s="62"/>
    </row>
    <row r="296123" spans="3:3" x14ac:dyDescent="0.25">
      <c r="C296123" s="62"/>
    </row>
    <row r="296124" spans="3:3" x14ac:dyDescent="0.25">
      <c r="C296124" s="62"/>
    </row>
    <row r="296212" spans="3:3" x14ac:dyDescent="0.25">
      <c r="C296212" s="62"/>
    </row>
    <row r="296213" spans="3:3" x14ac:dyDescent="0.25">
      <c r="C296213" s="62"/>
    </row>
    <row r="296301" spans="3:3" x14ac:dyDescent="0.25">
      <c r="C296301" s="62"/>
    </row>
    <row r="296302" spans="3:3" x14ac:dyDescent="0.25">
      <c r="C296302" s="62"/>
    </row>
    <row r="296390" spans="3:3" x14ac:dyDescent="0.25">
      <c r="C296390" s="62"/>
    </row>
    <row r="296391" spans="3:3" x14ac:dyDescent="0.25">
      <c r="C296391" s="62"/>
    </row>
    <row r="296479" spans="3:3" x14ac:dyDescent="0.25">
      <c r="C296479" s="62"/>
    </row>
    <row r="296480" spans="3:3" x14ac:dyDescent="0.25">
      <c r="C296480" s="62"/>
    </row>
    <row r="296568" spans="3:3" x14ac:dyDescent="0.25">
      <c r="C296568" s="62"/>
    </row>
    <row r="296569" spans="3:3" x14ac:dyDescent="0.25">
      <c r="C296569" s="62"/>
    </row>
    <row r="296657" spans="3:3" x14ac:dyDescent="0.25">
      <c r="C296657" s="62"/>
    </row>
    <row r="296658" spans="3:3" x14ac:dyDescent="0.25">
      <c r="C296658" s="62"/>
    </row>
    <row r="296746" spans="3:3" x14ac:dyDescent="0.25">
      <c r="C296746" s="62"/>
    </row>
    <row r="296747" spans="3:3" x14ac:dyDescent="0.25">
      <c r="C296747" s="62"/>
    </row>
    <row r="296835" spans="3:3" x14ac:dyDescent="0.25">
      <c r="C296835" s="62"/>
    </row>
    <row r="296836" spans="3:3" x14ac:dyDescent="0.25">
      <c r="C296836" s="62"/>
    </row>
    <row r="296924" spans="3:3" x14ac:dyDescent="0.25">
      <c r="C296924" s="62"/>
    </row>
    <row r="296925" spans="3:3" x14ac:dyDescent="0.25">
      <c r="C296925" s="62"/>
    </row>
    <row r="297013" spans="3:3" x14ac:dyDescent="0.25">
      <c r="C297013" s="62"/>
    </row>
    <row r="297014" spans="3:3" x14ac:dyDescent="0.25">
      <c r="C297014" s="62"/>
    </row>
    <row r="297102" spans="3:3" x14ac:dyDescent="0.25">
      <c r="C297102" s="62"/>
    </row>
    <row r="297103" spans="3:3" x14ac:dyDescent="0.25">
      <c r="C297103" s="62"/>
    </row>
    <row r="297191" spans="3:3" x14ac:dyDescent="0.25">
      <c r="C297191" s="62"/>
    </row>
    <row r="297192" spans="3:3" x14ac:dyDescent="0.25">
      <c r="C297192" s="62"/>
    </row>
    <row r="297280" spans="3:3" x14ac:dyDescent="0.25">
      <c r="C297280" s="62"/>
    </row>
    <row r="297281" spans="3:3" x14ac:dyDescent="0.25">
      <c r="C297281" s="62"/>
    </row>
    <row r="297369" spans="3:3" x14ac:dyDescent="0.25">
      <c r="C297369" s="62"/>
    </row>
    <row r="297370" spans="3:3" x14ac:dyDescent="0.25">
      <c r="C297370" s="62"/>
    </row>
    <row r="297458" spans="3:3" x14ac:dyDescent="0.25">
      <c r="C297458" s="62"/>
    </row>
    <row r="297459" spans="3:3" x14ac:dyDescent="0.25">
      <c r="C297459" s="62"/>
    </row>
    <row r="297547" spans="3:3" x14ac:dyDescent="0.25">
      <c r="C297547" s="62"/>
    </row>
    <row r="297548" spans="3:3" x14ac:dyDescent="0.25">
      <c r="C297548" s="62"/>
    </row>
    <row r="297636" spans="3:3" x14ac:dyDescent="0.25">
      <c r="C297636" s="62"/>
    </row>
    <row r="297637" spans="3:3" x14ac:dyDescent="0.25">
      <c r="C297637" s="62"/>
    </row>
    <row r="297725" spans="3:3" x14ac:dyDescent="0.25">
      <c r="C297725" s="62"/>
    </row>
    <row r="297726" spans="3:3" x14ac:dyDescent="0.25">
      <c r="C297726" s="62"/>
    </row>
    <row r="297814" spans="3:3" x14ac:dyDescent="0.25">
      <c r="C297814" s="62"/>
    </row>
    <row r="297815" spans="3:3" x14ac:dyDescent="0.25">
      <c r="C297815" s="62"/>
    </row>
    <row r="297903" spans="3:3" x14ac:dyDescent="0.25">
      <c r="C297903" s="62"/>
    </row>
    <row r="297904" spans="3:3" x14ac:dyDescent="0.25">
      <c r="C297904" s="62"/>
    </row>
    <row r="297992" spans="3:3" x14ac:dyDescent="0.25">
      <c r="C297992" s="62"/>
    </row>
    <row r="297993" spans="3:3" x14ac:dyDescent="0.25">
      <c r="C297993" s="62"/>
    </row>
    <row r="298081" spans="3:3" x14ac:dyDescent="0.25">
      <c r="C298081" s="62"/>
    </row>
    <row r="298082" spans="3:3" x14ac:dyDescent="0.25">
      <c r="C298082" s="62"/>
    </row>
    <row r="298170" spans="3:3" x14ac:dyDescent="0.25">
      <c r="C298170" s="62"/>
    </row>
    <row r="298171" spans="3:3" x14ac:dyDescent="0.25">
      <c r="C298171" s="62"/>
    </row>
    <row r="298259" spans="3:3" x14ac:dyDescent="0.25">
      <c r="C298259" s="62"/>
    </row>
    <row r="298260" spans="3:3" x14ac:dyDescent="0.25">
      <c r="C298260" s="62"/>
    </row>
    <row r="298348" spans="3:3" x14ac:dyDescent="0.25">
      <c r="C298348" s="62"/>
    </row>
    <row r="298349" spans="3:3" x14ac:dyDescent="0.25">
      <c r="C298349" s="62"/>
    </row>
    <row r="298437" spans="3:3" x14ac:dyDescent="0.25">
      <c r="C298437" s="62"/>
    </row>
    <row r="298438" spans="3:3" x14ac:dyDescent="0.25">
      <c r="C298438" s="62"/>
    </row>
    <row r="298526" spans="3:3" x14ac:dyDescent="0.25">
      <c r="C298526" s="62"/>
    </row>
    <row r="298527" spans="3:3" x14ac:dyDescent="0.25">
      <c r="C298527" s="62"/>
    </row>
    <row r="298615" spans="3:3" x14ac:dyDescent="0.25">
      <c r="C298615" s="62"/>
    </row>
    <row r="298616" spans="3:3" x14ac:dyDescent="0.25">
      <c r="C298616" s="62"/>
    </row>
    <row r="298704" spans="3:3" x14ac:dyDescent="0.25">
      <c r="C298704" s="62"/>
    </row>
    <row r="298705" spans="3:3" x14ac:dyDescent="0.25">
      <c r="C298705" s="62"/>
    </row>
    <row r="298793" spans="3:3" x14ac:dyDescent="0.25">
      <c r="C298793" s="62"/>
    </row>
    <row r="298794" spans="3:3" x14ac:dyDescent="0.25">
      <c r="C298794" s="62"/>
    </row>
    <row r="298882" spans="3:3" x14ac:dyDescent="0.25">
      <c r="C298882" s="62"/>
    </row>
    <row r="298883" spans="3:3" x14ac:dyDescent="0.25">
      <c r="C298883" s="62"/>
    </row>
    <row r="298971" spans="3:3" x14ac:dyDescent="0.25">
      <c r="C298971" s="62"/>
    </row>
    <row r="298972" spans="3:3" x14ac:dyDescent="0.25">
      <c r="C298972" s="62"/>
    </row>
    <row r="299060" spans="3:3" x14ac:dyDescent="0.25">
      <c r="C299060" s="62"/>
    </row>
    <row r="299061" spans="3:3" x14ac:dyDescent="0.25">
      <c r="C299061" s="62"/>
    </row>
    <row r="299149" spans="3:3" x14ac:dyDescent="0.25">
      <c r="C299149" s="62"/>
    </row>
    <row r="299150" spans="3:3" x14ac:dyDescent="0.25">
      <c r="C299150" s="62"/>
    </row>
    <row r="299238" spans="3:3" x14ac:dyDescent="0.25">
      <c r="C299238" s="62"/>
    </row>
    <row r="299239" spans="3:3" x14ac:dyDescent="0.25">
      <c r="C299239" s="62"/>
    </row>
    <row r="299327" spans="3:3" x14ac:dyDescent="0.25">
      <c r="C299327" s="62"/>
    </row>
    <row r="299328" spans="3:3" x14ac:dyDescent="0.25">
      <c r="C299328" s="62"/>
    </row>
    <row r="299416" spans="3:3" x14ac:dyDescent="0.25">
      <c r="C299416" s="62"/>
    </row>
    <row r="299417" spans="3:3" x14ac:dyDescent="0.25">
      <c r="C299417" s="62"/>
    </row>
    <row r="299505" spans="3:3" x14ac:dyDescent="0.25">
      <c r="C299505" s="62"/>
    </row>
    <row r="299506" spans="3:3" x14ac:dyDescent="0.25">
      <c r="C299506" s="62"/>
    </row>
    <row r="299594" spans="3:3" x14ac:dyDescent="0.25">
      <c r="C299594" s="62"/>
    </row>
    <row r="299595" spans="3:3" x14ac:dyDescent="0.25">
      <c r="C299595" s="62"/>
    </row>
    <row r="299683" spans="3:3" x14ac:dyDescent="0.25">
      <c r="C299683" s="62"/>
    </row>
    <row r="299684" spans="3:3" x14ac:dyDescent="0.25">
      <c r="C299684" s="62"/>
    </row>
    <row r="299772" spans="3:3" x14ac:dyDescent="0.25">
      <c r="C299772" s="62"/>
    </row>
    <row r="299773" spans="3:3" x14ac:dyDescent="0.25">
      <c r="C299773" s="62"/>
    </row>
    <row r="299861" spans="3:3" x14ac:dyDescent="0.25">
      <c r="C299861" s="62"/>
    </row>
    <row r="299862" spans="3:3" x14ac:dyDescent="0.25">
      <c r="C299862" s="62"/>
    </row>
    <row r="299950" spans="3:3" x14ac:dyDescent="0.25">
      <c r="C299950" s="62"/>
    </row>
    <row r="299951" spans="3:3" x14ac:dyDescent="0.25">
      <c r="C299951" s="62"/>
    </row>
    <row r="300039" spans="3:3" x14ac:dyDescent="0.25">
      <c r="C300039" s="62"/>
    </row>
    <row r="300040" spans="3:3" x14ac:dyDescent="0.25">
      <c r="C300040" s="62"/>
    </row>
    <row r="300128" spans="3:3" x14ac:dyDescent="0.25">
      <c r="C300128" s="62"/>
    </row>
    <row r="300129" spans="3:3" x14ac:dyDescent="0.25">
      <c r="C300129" s="62"/>
    </row>
    <row r="300217" spans="3:3" x14ac:dyDescent="0.25">
      <c r="C300217" s="62"/>
    </row>
    <row r="300218" spans="3:3" x14ac:dyDescent="0.25">
      <c r="C300218" s="62"/>
    </row>
    <row r="300306" spans="3:3" x14ac:dyDescent="0.25">
      <c r="C300306" s="62"/>
    </row>
    <row r="300307" spans="3:3" x14ac:dyDescent="0.25">
      <c r="C300307" s="62"/>
    </row>
    <row r="300395" spans="3:3" x14ac:dyDescent="0.25">
      <c r="C300395" s="62"/>
    </row>
    <row r="300396" spans="3:3" x14ac:dyDescent="0.25">
      <c r="C300396" s="62"/>
    </row>
    <row r="300484" spans="3:3" x14ac:dyDescent="0.25">
      <c r="C300484" s="62"/>
    </row>
    <row r="300485" spans="3:3" x14ac:dyDescent="0.25">
      <c r="C300485" s="62"/>
    </row>
    <row r="300573" spans="3:3" x14ac:dyDescent="0.25">
      <c r="C300573" s="62"/>
    </row>
    <row r="300574" spans="3:3" x14ac:dyDescent="0.25">
      <c r="C300574" s="62"/>
    </row>
    <row r="300662" spans="3:3" x14ac:dyDescent="0.25">
      <c r="C300662" s="62"/>
    </row>
    <row r="300663" spans="3:3" x14ac:dyDescent="0.25">
      <c r="C300663" s="62"/>
    </row>
    <row r="300751" spans="3:3" x14ac:dyDescent="0.25">
      <c r="C300751" s="62"/>
    </row>
    <row r="300752" spans="3:3" x14ac:dyDescent="0.25">
      <c r="C300752" s="62"/>
    </row>
    <row r="300840" spans="3:3" x14ac:dyDescent="0.25">
      <c r="C300840" s="62"/>
    </row>
    <row r="300841" spans="3:3" x14ac:dyDescent="0.25">
      <c r="C300841" s="62"/>
    </row>
    <row r="300929" spans="3:3" x14ac:dyDescent="0.25">
      <c r="C300929" s="62"/>
    </row>
    <row r="300930" spans="3:3" x14ac:dyDescent="0.25">
      <c r="C300930" s="62"/>
    </row>
    <row r="301018" spans="3:3" x14ac:dyDescent="0.25">
      <c r="C301018" s="62"/>
    </row>
    <row r="301019" spans="3:3" x14ac:dyDescent="0.25">
      <c r="C301019" s="62"/>
    </row>
    <row r="301107" spans="3:3" x14ac:dyDescent="0.25">
      <c r="C301107" s="62"/>
    </row>
    <row r="301108" spans="3:3" x14ac:dyDescent="0.25">
      <c r="C301108" s="62"/>
    </row>
    <row r="301196" spans="3:3" x14ac:dyDescent="0.25">
      <c r="C301196" s="62"/>
    </row>
    <row r="301197" spans="3:3" x14ac:dyDescent="0.25">
      <c r="C301197" s="62"/>
    </row>
    <row r="301285" spans="3:3" x14ac:dyDescent="0.25">
      <c r="C301285" s="62"/>
    </row>
    <row r="301286" spans="3:3" x14ac:dyDescent="0.25">
      <c r="C301286" s="62"/>
    </row>
    <row r="301374" spans="3:3" x14ac:dyDescent="0.25">
      <c r="C301374" s="62"/>
    </row>
    <row r="301375" spans="3:3" x14ac:dyDescent="0.25">
      <c r="C301375" s="62"/>
    </row>
    <row r="301463" spans="3:3" x14ac:dyDescent="0.25">
      <c r="C301463" s="62"/>
    </row>
    <row r="301464" spans="3:3" x14ac:dyDescent="0.25">
      <c r="C301464" s="62"/>
    </row>
    <row r="301552" spans="3:3" x14ac:dyDescent="0.25">
      <c r="C301552" s="62"/>
    </row>
    <row r="301553" spans="3:3" x14ac:dyDescent="0.25">
      <c r="C301553" s="62"/>
    </row>
    <row r="301641" spans="3:3" x14ac:dyDescent="0.25">
      <c r="C301641" s="62"/>
    </row>
    <row r="301642" spans="3:3" x14ac:dyDescent="0.25">
      <c r="C301642" s="62"/>
    </row>
    <row r="301730" spans="3:3" x14ac:dyDescent="0.25">
      <c r="C301730" s="62"/>
    </row>
    <row r="301731" spans="3:3" x14ac:dyDescent="0.25">
      <c r="C301731" s="62"/>
    </row>
    <row r="301819" spans="3:3" x14ac:dyDescent="0.25">
      <c r="C301819" s="62"/>
    </row>
    <row r="301820" spans="3:3" x14ac:dyDescent="0.25">
      <c r="C301820" s="62"/>
    </row>
    <row r="301908" spans="3:3" x14ac:dyDescent="0.25">
      <c r="C301908" s="62"/>
    </row>
    <row r="301909" spans="3:3" x14ac:dyDescent="0.25">
      <c r="C301909" s="62"/>
    </row>
    <row r="301997" spans="3:3" x14ac:dyDescent="0.25">
      <c r="C301997" s="62"/>
    </row>
    <row r="301998" spans="3:3" x14ac:dyDescent="0.25">
      <c r="C301998" s="62"/>
    </row>
    <row r="302086" spans="3:3" x14ac:dyDescent="0.25">
      <c r="C302086" s="62"/>
    </row>
    <row r="302087" spans="3:3" x14ac:dyDescent="0.25">
      <c r="C302087" s="62"/>
    </row>
    <row r="302175" spans="3:3" x14ac:dyDescent="0.25">
      <c r="C302175" s="62"/>
    </row>
    <row r="302176" spans="3:3" x14ac:dyDescent="0.25">
      <c r="C302176" s="62"/>
    </row>
    <row r="302264" spans="3:3" x14ac:dyDescent="0.25">
      <c r="C302264" s="62"/>
    </row>
    <row r="302265" spans="3:3" x14ac:dyDescent="0.25">
      <c r="C302265" s="62"/>
    </row>
    <row r="302353" spans="3:3" x14ac:dyDescent="0.25">
      <c r="C302353" s="62"/>
    </row>
    <row r="302354" spans="3:3" x14ac:dyDescent="0.25">
      <c r="C302354" s="62"/>
    </row>
    <row r="302442" spans="3:3" x14ac:dyDescent="0.25">
      <c r="C302442" s="62"/>
    </row>
    <row r="302443" spans="3:3" x14ac:dyDescent="0.25">
      <c r="C302443" s="62"/>
    </row>
    <row r="302531" spans="3:3" x14ac:dyDescent="0.25">
      <c r="C302531" s="62"/>
    </row>
    <row r="302532" spans="3:3" x14ac:dyDescent="0.25">
      <c r="C302532" s="62"/>
    </row>
    <row r="302620" spans="3:3" x14ac:dyDescent="0.25">
      <c r="C302620" s="62"/>
    </row>
    <row r="302621" spans="3:3" x14ac:dyDescent="0.25">
      <c r="C302621" s="62"/>
    </row>
    <row r="302709" spans="3:3" x14ac:dyDescent="0.25">
      <c r="C302709" s="62"/>
    </row>
    <row r="302710" spans="3:3" x14ac:dyDescent="0.25">
      <c r="C302710" s="62"/>
    </row>
    <row r="302798" spans="3:3" x14ac:dyDescent="0.25">
      <c r="C302798" s="62"/>
    </row>
    <row r="302799" spans="3:3" x14ac:dyDescent="0.25">
      <c r="C302799" s="62"/>
    </row>
    <row r="302887" spans="3:3" x14ac:dyDescent="0.25">
      <c r="C302887" s="62"/>
    </row>
    <row r="302888" spans="3:3" x14ac:dyDescent="0.25">
      <c r="C302888" s="62"/>
    </row>
    <row r="302976" spans="3:3" x14ac:dyDescent="0.25">
      <c r="C302976" s="62"/>
    </row>
    <row r="302977" spans="3:3" x14ac:dyDescent="0.25">
      <c r="C302977" s="62"/>
    </row>
    <row r="303065" spans="3:3" x14ac:dyDescent="0.25">
      <c r="C303065" s="62"/>
    </row>
    <row r="303066" spans="3:3" x14ac:dyDescent="0.25">
      <c r="C303066" s="62"/>
    </row>
    <row r="303154" spans="3:3" x14ac:dyDescent="0.25">
      <c r="C303154" s="62"/>
    </row>
    <row r="303155" spans="3:3" x14ac:dyDescent="0.25">
      <c r="C303155" s="62"/>
    </row>
    <row r="303243" spans="3:3" x14ac:dyDescent="0.25">
      <c r="C303243" s="62"/>
    </row>
    <row r="303244" spans="3:3" x14ac:dyDescent="0.25">
      <c r="C303244" s="62"/>
    </row>
    <row r="303332" spans="3:3" x14ac:dyDescent="0.25">
      <c r="C303332" s="62"/>
    </row>
    <row r="303333" spans="3:3" x14ac:dyDescent="0.25">
      <c r="C303333" s="62"/>
    </row>
    <row r="303421" spans="3:3" x14ac:dyDescent="0.25">
      <c r="C303421" s="62"/>
    </row>
    <row r="303422" spans="3:3" x14ac:dyDescent="0.25">
      <c r="C303422" s="62"/>
    </row>
    <row r="303510" spans="3:3" x14ac:dyDescent="0.25">
      <c r="C303510" s="62"/>
    </row>
    <row r="303511" spans="3:3" x14ac:dyDescent="0.25">
      <c r="C303511" s="62"/>
    </row>
    <row r="303599" spans="3:3" x14ac:dyDescent="0.25">
      <c r="C303599" s="62"/>
    </row>
    <row r="303600" spans="3:3" x14ac:dyDescent="0.25">
      <c r="C303600" s="62"/>
    </row>
    <row r="303688" spans="3:3" x14ac:dyDescent="0.25">
      <c r="C303688" s="62"/>
    </row>
    <row r="303689" spans="3:3" x14ac:dyDescent="0.25">
      <c r="C303689" s="62"/>
    </row>
    <row r="303777" spans="3:3" x14ac:dyDescent="0.25">
      <c r="C303777" s="62"/>
    </row>
    <row r="303778" spans="3:3" x14ac:dyDescent="0.25">
      <c r="C303778" s="62"/>
    </row>
    <row r="303866" spans="3:3" x14ac:dyDescent="0.25">
      <c r="C303866" s="62"/>
    </row>
    <row r="303867" spans="3:3" x14ac:dyDescent="0.25">
      <c r="C303867" s="62"/>
    </row>
    <row r="303955" spans="3:3" x14ac:dyDescent="0.25">
      <c r="C303955" s="62"/>
    </row>
    <row r="303956" spans="3:3" x14ac:dyDescent="0.25">
      <c r="C303956" s="62"/>
    </row>
    <row r="304044" spans="3:3" x14ac:dyDescent="0.25">
      <c r="C304044" s="62"/>
    </row>
    <row r="304045" spans="3:3" x14ac:dyDescent="0.25">
      <c r="C304045" s="62"/>
    </row>
    <row r="304133" spans="3:3" x14ac:dyDescent="0.25">
      <c r="C304133" s="62"/>
    </row>
    <row r="304134" spans="3:3" x14ac:dyDescent="0.25">
      <c r="C304134" s="62"/>
    </row>
    <row r="304222" spans="3:3" x14ac:dyDescent="0.25">
      <c r="C304222" s="62"/>
    </row>
    <row r="304223" spans="3:3" x14ac:dyDescent="0.25">
      <c r="C304223" s="62"/>
    </row>
    <row r="304311" spans="3:3" x14ac:dyDescent="0.25">
      <c r="C304311" s="62"/>
    </row>
    <row r="304312" spans="3:3" x14ac:dyDescent="0.25">
      <c r="C304312" s="62"/>
    </row>
    <row r="304400" spans="3:3" x14ac:dyDescent="0.25">
      <c r="C304400" s="62"/>
    </row>
    <row r="304401" spans="3:3" x14ac:dyDescent="0.25">
      <c r="C304401" s="62"/>
    </row>
    <row r="304489" spans="3:3" x14ac:dyDescent="0.25">
      <c r="C304489" s="62"/>
    </row>
    <row r="304490" spans="3:3" x14ac:dyDescent="0.25">
      <c r="C304490" s="62"/>
    </row>
    <row r="304578" spans="3:3" x14ac:dyDescent="0.25">
      <c r="C304578" s="62"/>
    </row>
    <row r="304579" spans="3:3" x14ac:dyDescent="0.25">
      <c r="C304579" s="62"/>
    </row>
    <row r="304667" spans="3:3" x14ac:dyDescent="0.25">
      <c r="C304667" s="62"/>
    </row>
    <row r="304668" spans="3:3" x14ac:dyDescent="0.25">
      <c r="C304668" s="62"/>
    </row>
    <row r="304756" spans="3:3" x14ac:dyDescent="0.25">
      <c r="C304756" s="62"/>
    </row>
    <row r="304757" spans="3:3" x14ac:dyDescent="0.25">
      <c r="C304757" s="62"/>
    </row>
    <row r="304845" spans="3:3" x14ac:dyDescent="0.25">
      <c r="C304845" s="62"/>
    </row>
    <row r="304846" spans="3:3" x14ac:dyDescent="0.25">
      <c r="C304846" s="62"/>
    </row>
    <row r="304934" spans="3:3" x14ac:dyDescent="0.25">
      <c r="C304934" s="62"/>
    </row>
    <row r="304935" spans="3:3" x14ac:dyDescent="0.25">
      <c r="C304935" s="62"/>
    </row>
    <row r="305023" spans="3:3" x14ac:dyDescent="0.25">
      <c r="C305023" s="62"/>
    </row>
    <row r="305024" spans="3:3" x14ac:dyDescent="0.25">
      <c r="C305024" s="62"/>
    </row>
    <row r="305112" spans="3:3" x14ac:dyDescent="0.25">
      <c r="C305112" s="62"/>
    </row>
    <row r="305113" spans="3:3" x14ac:dyDescent="0.25">
      <c r="C305113" s="62"/>
    </row>
    <row r="305201" spans="3:3" x14ac:dyDescent="0.25">
      <c r="C305201" s="62"/>
    </row>
    <row r="305202" spans="3:3" x14ac:dyDescent="0.25">
      <c r="C305202" s="62"/>
    </row>
    <row r="305290" spans="3:3" x14ac:dyDescent="0.25">
      <c r="C305290" s="62"/>
    </row>
    <row r="305291" spans="3:3" x14ac:dyDescent="0.25">
      <c r="C305291" s="62"/>
    </row>
    <row r="305379" spans="3:3" x14ac:dyDescent="0.25">
      <c r="C305379" s="62"/>
    </row>
    <row r="305380" spans="3:3" x14ac:dyDescent="0.25">
      <c r="C305380" s="62"/>
    </row>
    <row r="305468" spans="3:3" x14ac:dyDescent="0.25">
      <c r="C305468" s="62"/>
    </row>
    <row r="305469" spans="3:3" x14ac:dyDescent="0.25">
      <c r="C305469" s="62"/>
    </row>
    <row r="305557" spans="3:3" x14ac:dyDescent="0.25">
      <c r="C305557" s="62"/>
    </row>
    <row r="305558" spans="3:3" x14ac:dyDescent="0.25">
      <c r="C305558" s="62"/>
    </row>
    <row r="305646" spans="3:3" x14ac:dyDescent="0.25">
      <c r="C305646" s="62"/>
    </row>
    <row r="305647" spans="3:3" x14ac:dyDescent="0.25">
      <c r="C305647" s="62"/>
    </row>
    <row r="305735" spans="3:3" x14ac:dyDescent="0.25">
      <c r="C305735" s="62"/>
    </row>
    <row r="305736" spans="3:3" x14ac:dyDescent="0.25">
      <c r="C305736" s="62"/>
    </row>
    <row r="305824" spans="3:3" x14ac:dyDescent="0.25">
      <c r="C305824" s="62"/>
    </row>
    <row r="305825" spans="3:3" x14ac:dyDescent="0.25">
      <c r="C305825" s="62"/>
    </row>
    <row r="305913" spans="3:3" x14ac:dyDescent="0.25">
      <c r="C305913" s="62"/>
    </row>
    <row r="305914" spans="3:3" x14ac:dyDescent="0.25">
      <c r="C305914" s="62"/>
    </row>
    <row r="306002" spans="3:3" x14ac:dyDescent="0.25">
      <c r="C306002" s="62"/>
    </row>
    <row r="306003" spans="3:3" x14ac:dyDescent="0.25">
      <c r="C306003" s="62"/>
    </row>
    <row r="306091" spans="3:3" x14ac:dyDescent="0.25">
      <c r="C306091" s="62"/>
    </row>
    <row r="306092" spans="3:3" x14ac:dyDescent="0.25">
      <c r="C306092" s="62"/>
    </row>
    <row r="306180" spans="3:3" x14ac:dyDescent="0.25">
      <c r="C306180" s="62"/>
    </row>
    <row r="306181" spans="3:3" x14ac:dyDescent="0.25">
      <c r="C306181" s="62"/>
    </row>
    <row r="306269" spans="3:3" x14ac:dyDescent="0.25">
      <c r="C306269" s="62"/>
    </row>
    <row r="306270" spans="3:3" x14ac:dyDescent="0.25">
      <c r="C306270" s="62"/>
    </row>
    <row r="306358" spans="3:3" x14ac:dyDescent="0.25">
      <c r="C306358" s="62"/>
    </row>
    <row r="306359" spans="3:3" x14ac:dyDescent="0.25">
      <c r="C306359" s="62"/>
    </row>
    <row r="306447" spans="3:3" x14ac:dyDescent="0.25">
      <c r="C306447" s="62"/>
    </row>
    <row r="306448" spans="3:3" x14ac:dyDescent="0.25">
      <c r="C306448" s="62"/>
    </row>
    <row r="306536" spans="3:3" x14ac:dyDescent="0.25">
      <c r="C306536" s="62"/>
    </row>
    <row r="306537" spans="3:3" x14ac:dyDescent="0.25">
      <c r="C306537" s="62"/>
    </row>
    <row r="306625" spans="3:3" x14ac:dyDescent="0.25">
      <c r="C306625" s="62"/>
    </row>
    <row r="306626" spans="3:3" x14ac:dyDescent="0.25">
      <c r="C306626" s="62"/>
    </row>
    <row r="306714" spans="3:3" x14ac:dyDescent="0.25">
      <c r="C306714" s="62"/>
    </row>
    <row r="306715" spans="3:3" x14ac:dyDescent="0.25">
      <c r="C306715" s="62"/>
    </row>
    <row r="306803" spans="3:3" x14ac:dyDescent="0.25">
      <c r="C306803" s="62"/>
    </row>
    <row r="306804" spans="3:3" x14ac:dyDescent="0.25">
      <c r="C306804" s="62"/>
    </row>
    <row r="306892" spans="3:3" x14ac:dyDescent="0.25">
      <c r="C306892" s="62"/>
    </row>
    <row r="306893" spans="3:3" x14ac:dyDescent="0.25">
      <c r="C306893" s="62"/>
    </row>
    <row r="306981" spans="3:3" x14ac:dyDescent="0.25">
      <c r="C306981" s="62"/>
    </row>
    <row r="306982" spans="3:3" x14ac:dyDescent="0.25">
      <c r="C306982" s="62"/>
    </row>
    <row r="307070" spans="3:3" x14ac:dyDescent="0.25">
      <c r="C307070" s="62"/>
    </row>
    <row r="307071" spans="3:3" x14ac:dyDescent="0.25">
      <c r="C307071" s="62"/>
    </row>
    <row r="307159" spans="3:3" x14ac:dyDescent="0.25">
      <c r="C307159" s="62"/>
    </row>
    <row r="307160" spans="3:3" x14ac:dyDescent="0.25">
      <c r="C307160" s="62"/>
    </row>
    <row r="307248" spans="3:3" x14ac:dyDescent="0.25">
      <c r="C307248" s="62"/>
    </row>
    <row r="307249" spans="3:3" x14ac:dyDescent="0.25">
      <c r="C307249" s="62"/>
    </row>
    <row r="307337" spans="3:3" x14ac:dyDescent="0.25">
      <c r="C307337" s="62"/>
    </row>
    <row r="307338" spans="3:3" x14ac:dyDescent="0.25">
      <c r="C307338" s="62"/>
    </row>
    <row r="307426" spans="3:3" x14ac:dyDescent="0.25">
      <c r="C307426" s="62"/>
    </row>
    <row r="307427" spans="3:3" x14ac:dyDescent="0.25">
      <c r="C307427" s="62"/>
    </row>
    <row r="307515" spans="3:3" x14ac:dyDescent="0.25">
      <c r="C307515" s="62"/>
    </row>
    <row r="307516" spans="3:3" x14ac:dyDescent="0.25">
      <c r="C307516" s="62"/>
    </row>
    <row r="307604" spans="3:3" x14ac:dyDescent="0.25">
      <c r="C307604" s="62"/>
    </row>
    <row r="307605" spans="3:3" x14ac:dyDescent="0.25">
      <c r="C307605" s="62"/>
    </row>
    <row r="307693" spans="3:3" x14ac:dyDescent="0.25">
      <c r="C307693" s="62"/>
    </row>
    <row r="307694" spans="3:3" x14ac:dyDescent="0.25">
      <c r="C307694" s="62"/>
    </row>
    <row r="307782" spans="3:3" x14ac:dyDescent="0.25">
      <c r="C307782" s="62"/>
    </row>
    <row r="307783" spans="3:3" x14ac:dyDescent="0.25">
      <c r="C307783" s="62"/>
    </row>
    <row r="307871" spans="3:3" x14ac:dyDescent="0.25">
      <c r="C307871" s="62"/>
    </row>
    <row r="307872" spans="3:3" x14ac:dyDescent="0.25">
      <c r="C307872" s="62"/>
    </row>
    <row r="307960" spans="3:3" x14ac:dyDescent="0.25">
      <c r="C307960" s="62"/>
    </row>
    <row r="307961" spans="3:3" x14ac:dyDescent="0.25">
      <c r="C307961" s="62"/>
    </row>
    <row r="308049" spans="3:3" x14ac:dyDescent="0.25">
      <c r="C308049" s="62"/>
    </row>
    <row r="308050" spans="3:3" x14ac:dyDescent="0.25">
      <c r="C308050" s="62"/>
    </row>
    <row r="308138" spans="3:3" x14ac:dyDescent="0.25">
      <c r="C308138" s="62"/>
    </row>
    <row r="308139" spans="3:3" x14ac:dyDescent="0.25">
      <c r="C308139" s="62"/>
    </row>
    <row r="308227" spans="3:3" x14ac:dyDescent="0.25">
      <c r="C308227" s="62"/>
    </row>
    <row r="308228" spans="3:3" x14ac:dyDescent="0.25">
      <c r="C308228" s="62"/>
    </row>
    <row r="308316" spans="3:3" x14ac:dyDescent="0.25">
      <c r="C308316" s="62"/>
    </row>
    <row r="308317" spans="3:3" x14ac:dyDescent="0.25">
      <c r="C308317" s="62"/>
    </row>
    <row r="308405" spans="3:3" x14ac:dyDescent="0.25">
      <c r="C308405" s="62"/>
    </row>
    <row r="308406" spans="3:3" x14ac:dyDescent="0.25">
      <c r="C308406" s="62"/>
    </row>
    <row r="308494" spans="3:3" x14ac:dyDescent="0.25">
      <c r="C308494" s="62"/>
    </row>
    <row r="308495" spans="3:3" x14ac:dyDescent="0.25">
      <c r="C308495" s="62"/>
    </row>
    <row r="308583" spans="3:3" x14ac:dyDescent="0.25">
      <c r="C308583" s="62"/>
    </row>
    <row r="308584" spans="3:3" x14ac:dyDescent="0.25">
      <c r="C308584" s="62"/>
    </row>
    <row r="308672" spans="3:3" x14ac:dyDescent="0.25">
      <c r="C308672" s="62"/>
    </row>
    <row r="308673" spans="3:3" x14ac:dyDescent="0.25">
      <c r="C308673" s="62"/>
    </row>
    <row r="308761" spans="3:3" x14ac:dyDescent="0.25">
      <c r="C308761" s="62"/>
    </row>
    <row r="308762" spans="3:3" x14ac:dyDescent="0.25">
      <c r="C308762" s="62"/>
    </row>
    <row r="308850" spans="3:3" x14ac:dyDescent="0.25">
      <c r="C308850" s="62"/>
    </row>
    <row r="308851" spans="3:3" x14ac:dyDescent="0.25">
      <c r="C308851" s="62"/>
    </row>
    <row r="308939" spans="3:3" x14ac:dyDescent="0.25">
      <c r="C308939" s="62"/>
    </row>
    <row r="308940" spans="3:3" x14ac:dyDescent="0.25">
      <c r="C308940" s="62"/>
    </row>
    <row r="309028" spans="3:3" x14ac:dyDescent="0.25">
      <c r="C309028" s="62"/>
    </row>
    <row r="309029" spans="3:3" x14ac:dyDescent="0.25">
      <c r="C309029" s="62"/>
    </row>
    <row r="309117" spans="3:3" x14ac:dyDescent="0.25">
      <c r="C309117" s="62"/>
    </row>
    <row r="309118" spans="3:3" x14ac:dyDescent="0.25">
      <c r="C309118" s="62"/>
    </row>
    <row r="309206" spans="3:3" x14ac:dyDescent="0.25">
      <c r="C309206" s="62"/>
    </row>
    <row r="309207" spans="3:3" x14ac:dyDescent="0.25">
      <c r="C309207" s="62"/>
    </row>
    <row r="309295" spans="3:3" x14ac:dyDescent="0.25">
      <c r="C309295" s="62"/>
    </row>
    <row r="309296" spans="3:3" x14ac:dyDescent="0.25">
      <c r="C309296" s="62"/>
    </row>
    <row r="309384" spans="3:3" x14ac:dyDescent="0.25">
      <c r="C309384" s="62"/>
    </row>
    <row r="309385" spans="3:3" x14ac:dyDescent="0.25">
      <c r="C309385" s="62"/>
    </row>
    <row r="309473" spans="3:3" x14ac:dyDescent="0.25">
      <c r="C309473" s="62"/>
    </row>
    <row r="309474" spans="3:3" x14ac:dyDescent="0.25">
      <c r="C309474" s="62"/>
    </row>
    <row r="309562" spans="3:3" x14ac:dyDescent="0.25">
      <c r="C309562" s="62"/>
    </row>
    <row r="309563" spans="3:3" x14ac:dyDescent="0.25">
      <c r="C309563" s="62"/>
    </row>
    <row r="309651" spans="3:3" x14ac:dyDescent="0.25">
      <c r="C309651" s="62"/>
    </row>
    <row r="309652" spans="3:3" x14ac:dyDescent="0.25">
      <c r="C309652" s="62"/>
    </row>
    <row r="309740" spans="3:3" x14ac:dyDescent="0.25">
      <c r="C309740" s="62"/>
    </row>
    <row r="309741" spans="3:3" x14ac:dyDescent="0.25">
      <c r="C309741" s="62"/>
    </row>
    <row r="309829" spans="3:3" x14ac:dyDescent="0.25">
      <c r="C309829" s="62"/>
    </row>
    <row r="309830" spans="3:3" x14ac:dyDescent="0.25">
      <c r="C309830" s="62"/>
    </row>
    <row r="309918" spans="3:3" x14ac:dyDescent="0.25">
      <c r="C309918" s="62"/>
    </row>
    <row r="309919" spans="3:3" x14ac:dyDescent="0.25">
      <c r="C309919" s="62"/>
    </row>
    <row r="310007" spans="3:3" x14ac:dyDescent="0.25">
      <c r="C310007" s="62"/>
    </row>
    <row r="310008" spans="3:3" x14ac:dyDescent="0.25">
      <c r="C310008" s="62"/>
    </row>
    <row r="310096" spans="3:3" x14ac:dyDescent="0.25">
      <c r="C310096" s="62"/>
    </row>
    <row r="310097" spans="3:3" x14ac:dyDescent="0.25">
      <c r="C310097" s="62"/>
    </row>
    <row r="310185" spans="3:3" x14ac:dyDescent="0.25">
      <c r="C310185" s="62"/>
    </row>
    <row r="310186" spans="3:3" x14ac:dyDescent="0.25">
      <c r="C310186" s="62"/>
    </row>
    <row r="310274" spans="3:3" x14ac:dyDescent="0.25">
      <c r="C310274" s="62"/>
    </row>
    <row r="310275" spans="3:3" x14ac:dyDescent="0.25">
      <c r="C310275" s="62"/>
    </row>
    <row r="310363" spans="3:3" x14ac:dyDescent="0.25">
      <c r="C310363" s="62"/>
    </row>
    <row r="310364" spans="3:3" x14ac:dyDescent="0.25">
      <c r="C310364" s="62"/>
    </row>
    <row r="310452" spans="3:3" x14ac:dyDescent="0.25">
      <c r="C310452" s="62"/>
    </row>
    <row r="310453" spans="3:3" x14ac:dyDescent="0.25">
      <c r="C310453" s="62"/>
    </row>
    <row r="310541" spans="3:3" x14ac:dyDescent="0.25">
      <c r="C310541" s="62"/>
    </row>
    <row r="310542" spans="3:3" x14ac:dyDescent="0.25">
      <c r="C310542" s="62"/>
    </row>
    <row r="310630" spans="3:3" x14ac:dyDescent="0.25">
      <c r="C310630" s="62"/>
    </row>
    <row r="310631" spans="3:3" x14ac:dyDescent="0.25">
      <c r="C310631" s="62"/>
    </row>
    <row r="310719" spans="3:3" x14ac:dyDescent="0.25">
      <c r="C310719" s="62"/>
    </row>
    <row r="310720" spans="3:3" x14ac:dyDescent="0.25">
      <c r="C310720" s="62"/>
    </row>
    <row r="310808" spans="3:3" x14ac:dyDescent="0.25">
      <c r="C310808" s="62"/>
    </row>
    <row r="310809" spans="3:3" x14ac:dyDescent="0.25">
      <c r="C310809" s="62"/>
    </row>
    <row r="310897" spans="3:3" x14ac:dyDescent="0.25">
      <c r="C310897" s="62"/>
    </row>
    <row r="310898" spans="3:3" x14ac:dyDescent="0.25">
      <c r="C310898" s="62"/>
    </row>
    <row r="310986" spans="3:3" x14ac:dyDescent="0.25">
      <c r="C310986" s="62"/>
    </row>
    <row r="310987" spans="3:3" x14ac:dyDescent="0.25">
      <c r="C310987" s="62"/>
    </row>
    <row r="311075" spans="3:3" x14ac:dyDescent="0.25">
      <c r="C311075" s="62"/>
    </row>
    <row r="311076" spans="3:3" x14ac:dyDescent="0.25">
      <c r="C311076" s="62"/>
    </row>
    <row r="311164" spans="3:3" x14ac:dyDescent="0.25">
      <c r="C311164" s="62"/>
    </row>
    <row r="311165" spans="3:3" x14ac:dyDescent="0.25">
      <c r="C311165" s="62"/>
    </row>
    <row r="311253" spans="3:3" x14ac:dyDescent="0.25">
      <c r="C311253" s="62"/>
    </row>
    <row r="311254" spans="3:3" x14ac:dyDescent="0.25">
      <c r="C311254" s="62"/>
    </row>
    <row r="311342" spans="3:3" x14ac:dyDescent="0.25">
      <c r="C311342" s="62"/>
    </row>
    <row r="311343" spans="3:3" x14ac:dyDescent="0.25">
      <c r="C311343" s="62"/>
    </row>
    <row r="311431" spans="3:3" x14ac:dyDescent="0.25">
      <c r="C311431" s="62"/>
    </row>
    <row r="311432" spans="3:3" x14ac:dyDescent="0.25">
      <c r="C311432" s="62"/>
    </row>
    <row r="311520" spans="3:3" x14ac:dyDescent="0.25">
      <c r="C311520" s="62"/>
    </row>
    <row r="311521" spans="3:3" x14ac:dyDescent="0.25">
      <c r="C311521" s="62"/>
    </row>
    <row r="311609" spans="3:3" x14ac:dyDescent="0.25">
      <c r="C311609" s="62"/>
    </row>
    <row r="311610" spans="3:3" x14ac:dyDescent="0.25">
      <c r="C311610" s="62"/>
    </row>
    <row r="311698" spans="3:3" x14ac:dyDescent="0.25">
      <c r="C311698" s="62"/>
    </row>
    <row r="311699" spans="3:3" x14ac:dyDescent="0.25">
      <c r="C311699" s="62"/>
    </row>
    <row r="311787" spans="3:3" x14ac:dyDescent="0.25">
      <c r="C311787" s="62"/>
    </row>
    <row r="311788" spans="3:3" x14ac:dyDescent="0.25">
      <c r="C311788" s="62"/>
    </row>
    <row r="311876" spans="3:3" x14ac:dyDescent="0.25">
      <c r="C311876" s="62"/>
    </row>
    <row r="311877" spans="3:3" x14ac:dyDescent="0.25">
      <c r="C311877" s="62"/>
    </row>
    <row r="311965" spans="3:3" x14ac:dyDescent="0.25">
      <c r="C311965" s="62"/>
    </row>
    <row r="311966" spans="3:3" x14ac:dyDescent="0.25">
      <c r="C311966" s="62"/>
    </row>
    <row r="312054" spans="3:3" x14ac:dyDescent="0.25">
      <c r="C312054" s="62"/>
    </row>
    <row r="312055" spans="3:3" x14ac:dyDescent="0.25">
      <c r="C312055" s="62"/>
    </row>
    <row r="312143" spans="3:3" x14ac:dyDescent="0.25">
      <c r="C312143" s="62"/>
    </row>
    <row r="312144" spans="3:3" x14ac:dyDescent="0.25">
      <c r="C312144" s="62"/>
    </row>
    <row r="312232" spans="3:3" x14ac:dyDescent="0.25">
      <c r="C312232" s="62"/>
    </row>
    <row r="312233" spans="3:3" x14ac:dyDescent="0.25">
      <c r="C312233" s="62"/>
    </row>
    <row r="312321" spans="3:3" x14ac:dyDescent="0.25">
      <c r="C312321" s="62"/>
    </row>
    <row r="312322" spans="3:3" x14ac:dyDescent="0.25">
      <c r="C312322" s="62"/>
    </row>
    <row r="312410" spans="3:3" x14ac:dyDescent="0.25">
      <c r="C312410" s="62"/>
    </row>
    <row r="312411" spans="3:3" x14ac:dyDescent="0.25">
      <c r="C312411" s="62"/>
    </row>
    <row r="312499" spans="3:3" x14ac:dyDescent="0.25">
      <c r="C312499" s="62"/>
    </row>
    <row r="312500" spans="3:3" x14ac:dyDescent="0.25">
      <c r="C312500" s="62"/>
    </row>
    <row r="312588" spans="3:3" x14ac:dyDescent="0.25">
      <c r="C312588" s="62"/>
    </row>
    <row r="312589" spans="3:3" x14ac:dyDescent="0.25">
      <c r="C312589" s="62"/>
    </row>
    <row r="312677" spans="3:3" x14ac:dyDescent="0.25">
      <c r="C312677" s="62"/>
    </row>
    <row r="312678" spans="3:3" x14ac:dyDescent="0.25">
      <c r="C312678" s="62"/>
    </row>
    <row r="312766" spans="3:3" x14ac:dyDescent="0.25">
      <c r="C312766" s="62"/>
    </row>
    <row r="312767" spans="3:3" x14ac:dyDescent="0.25">
      <c r="C312767" s="62"/>
    </row>
    <row r="312855" spans="3:3" x14ac:dyDescent="0.25">
      <c r="C312855" s="62"/>
    </row>
    <row r="312856" spans="3:3" x14ac:dyDescent="0.25">
      <c r="C312856" s="62"/>
    </row>
    <row r="312944" spans="3:3" x14ac:dyDescent="0.25">
      <c r="C312944" s="62"/>
    </row>
    <row r="312945" spans="3:3" x14ac:dyDescent="0.25">
      <c r="C312945" s="62"/>
    </row>
    <row r="313033" spans="3:3" x14ac:dyDescent="0.25">
      <c r="C313033" s="62"/>
    </row>
    <row r="313034" spans="3:3" x14ac:dyDescent="0.25">
      <c r="C313034" s="62"/>
    </row>
    <row r="313122" spans="3:3" x14ac:dyDescent="0.25">
      <c r="C313122" s="62"/>
    </row>
    <row r="313123" spans="3:3" x14ac:dyDescent="0.25">
      <c r="C313123" s="62"/>
    </row>
    <row r="313211" spans="3:3" x14ac:dyDescent="0.25">
      <c r="C313211" s="62"/>
    </row>
    <row r="313212" spans="3:3" x14ac:dyDescent="0.25">
      <c r="C313212" s="62"/>
    </row>
    <row r="313300" spans="3:3" x14ac:dyDescent="0.25">
      <c r="C313300" s="62"/>
    </row>
    <row r="313301" spans="3:3" x14ac:dyDescent="0.25">
      <c r="C313301" s="62"/>
    </row>
    <row r="313389" spans="3:3" x14ac:dyDescent="0.25">
      <c r="C313389" s="62"/>
    </row>
    <row r="313390" spans="3:3" x14ac:dyDescent="0.25">
      <c r="C313390" s="62"/>
    </row>
    <row r="313478" spans="3:3" x14ac:dyDescent="0.25">
      <c r="C313478" s="62"/>
    </row>
    <row r="313479" spans="3:3" x14ac:dyDescent="0.25">
      <c r="C313479" s="62"/>
    </row>
    <row r="313567" spans="3:3" x14ac:dyDescent="0.25">
      <c r="C313567" s="62"/>
    </row>
    <row r="313568" spans="3:3" x14ac:dyDescent="0.25">
      <c r="C313568" s="62"/>
    </row>
    <row r="313656" spans="3:3" x14ac:dyDescent="0.25">
      <c r="C313656" s="62"/>
    </row>
    <row r="313657" spans="3:3" x14ac:dyDescent="0.25">
      <c r="C313657" s="62"/>
    </row>
    <row r="313745" spans="3:3" x14ac:dyDescent="0.25">
      <c r="C313745" s="62"/>
    </row>
    <row r="313746" spans="3:3" x14ac:dyDescent="0.25">
      <c r="C313746" s="62"/>
    </row>
    <row r="313834" spans="3:3" x14ac:dyDescent="0.25">
      <c r="C313834" s="62"/>
    </row>
    <row r="313835" spans="3:3" x14ac:dyDescent="0.25">
      <c r="C313835" s="62"/>
    </row>
    <row r="313923" spans="3:3" x14ac:dyDescent="0.25">
      <c r="C313923" s="62"/>
    </row>
    <row r="313924" spans="3:3" x14ac:dyDescent="0.25">
      <c r="C313924" s="62"/>
    </row>
    <row r="314012" spans="3:3" x14ac:dyDescent="0.25">
      <c r="C314012" s="62"/>
    </row>
    <row r="314013" spans="3:3" x14ac:dyDescent="0.25">
      <c r="C314013" s="62"/>
    </row>
    <row r="314101" spans="3:3" x14ac:dyDescent="0.25">
      <c r="C314101" s="62"/>
    </row>
    <row r="314102" spans="3:3" x14ac:dyDescent="0.25">
      <c r="C314102" s="62"/>
    </row>
    <row r="314190" spans="3:3" x14ac:dyDescent="0.25">
      <c r="C314190" s="62"/>
    </row>
    <row r="314191" spans="3:3" x14ac:dyDescent="0.25">
      <c r="C314191" s="62"/>
    </row>
    <row r="314279" spans="3:3" x14ac:dyDescent="0.25">
      <c r="C314279" s="62"/>
    </row>
    <row r="314280" spans="3:3" x14ac:dyDescent="0.25">
      <c r="C314280" s="62"/>
    </row>
    <row r="314368" spans="3:3" x14ac:dyDescent="0.25">
      <c r="C314368" s="62"/>
    </row>
    <row r="314369" spans="3:3" x14ac:dyDescent="0.25">
      <c r="C314369" s="62"/>
    </row>
    <row r="314457" spans="3:3" x14ac:dyDescent="0.25">
      <c r="C314457" s="62"/>
    </row>
    <row r="314458" spans="3:3" x14ac:dyDescent="0.25">
      <c r="C314458" s="62"/>
    </row>
    <row r="314546" spans="3:3" x14ac:dyDescent="0.25">
      <c r="C314546" s="62"/>
    </row>
    <row r="314547" spans="3:3" x14ac:dyDescent="0.25">
      <c r="C314547" s="62"/>
    </row>
    <row r="314635" spans="3:3" x14ac:dyDescent="0.25">
      <c r="C314635" s="62"/>
    </row>
    <row r="314636" spans="3:3" x14ac:dyDescent="0.25">
      <c r="C314636" s="62"/>
    </row>
    <row r="314724" spans="3:3" x14ac:dyDescent="0.25">
      <c r="C314724" s="62"/>
    </row>
    <row r="314725" spans="3:3" x14ac:dyDescent="0.25">
      <c r="C314725" s="62"/>
    </row>
    <row r="314813" spans="3:3" x14ac:dyDescent="0.25">
      <c r="C314813" s="62"/>
    </row>
    <row r="314814" spans="3:3" x14ac:dyDescent="0.25">
      <c r="C314814" s="62"/>
    </row>
    <row r="314902" spans="3:3" x14ac:dyDescent="0.25">
      <c r="C314902" s="62"/>
    </row>
    <row r="314903" spans="3:3" x14ac:dyDescent="0.25">
      <c r="C314903" s="62"/>
    </row>
    <row r="314991" spans="3:3" x14ac:dyDescent="0.25">
      <c r="C314991" s="62"/>
    </row>
    <row r="314992" spans="3:3" x14ac:dyDescent="0.25">
      <c r="C314992" s="62"/>
    </row>
    <row r="315080" spans="3:3" x14ac:dyDescent="0.25">
      <c r="C315080" s="62"/>
    </row>
    <row r="315081" spans="3:3" x14ac:dyDescent="0.25">
      <c r="C315081" s="62"/>
    </row>
    <row r="315169" spans="3:3" x14ac:dyDescent="0.25">
      <c r="C315169" s="62"/>
    </row>
    <row r="315170" spans="3:3" x14ac:dyDescent="0.25">
      <c r="C315170" s="62"/>
    </row>
    <row r="315258" spans="3:3" x14ac:dyDescent="0.25">
      <c r="C315258" s="62"/>
    </row>
    <row r="315259" spans="3:3" x14ac:dyDescent="0.25">
      <c r="C315259" s="62"/>
    </row>
    <row r="315347" spans="3:3" x14ac:dyDescent="0.25">
      <c r="C315347" s="62"/>
    </row>
    <row r="315348" spans="3:3" x14ac:dyDescent="0.25">
      <c r="C315348" s="62"/>
    </row>
    <row r="315436" spans="3:3" x14ac:dyDescent="0.25">
      <c r="C315436" s="62"/>
    </row>
    <row r="315437" spans="3:3" x14ac:dyDescent="0.25">
      <c r="C315437" s="62"/>
    </row>
    <row r="315525" spans="3:3" x14ac:dyDescent="0.25">
      <c r="C315525" s="62"/>
    </row>
    <row r="315526" spans="3:3" x14ac:dyDescent="0.25">
      <c r="C315526" s="62"/>
    </row>
    <row r="315614" spans="3:3" x14ac:dyDescent="0.25">
      <c r="C315614" s="62"/>
    </row>
    <row r="315615" spans="3:3" x14ac:dyDescent="0.25">
      <c r="C315615" s="62"/>
    </row>
    <row r="315703" spans="3:3" x14ac:dyDescent="0.25">
      <c r="C315703" s="62"/>
    </row>
    <row r="315704" spans="3:3" x14ac:dyDescent="0.25">
      <c r="C315704" s="62"/>
    </row>
    <row r="315792" spans="3:3" x14ac:dyDescent="0.25">
      <c r="C315792" s="62"/>
    </row>
    <row r="315793" spans="3:3" x14ac:dyDescent="0.25">
      <c r="C315793" s="62"/>
    </row>
    <row r="315881" spans="3:3" x14ac:dyDescent="0.25">
      <c r="C315881" s="62"/>
    </row>
    <row r="315882" spans="3:3" x14ac:dyDescent="0.25">
      <c r="C315882" s="62"/>
    </row>
    <row r="315970" spans="3:3" x14ac:dyDescent="0.25">
      <c r="C315970" s="62"/>
    </row>
    <row r="315971" spans="3:3" x14ac:dyDescent="0.25">
      <c r="C315971" s="62"/>
    </row>
    <row r="316059" spans="3:3" x14ac:dyDescent="0.25">
      <c r="C316059" s="62"/>
    </row>
    <row r="316060" spans="3:3" x14ac:dyDescent="0.25">
      <c r="C316060" s="62"/>
    </row>
    <row r="316148" spans="3:3" x14ac:dyDescent="0.25">
      <c r="C316148" s="62"/>
    </row>
    <row r="316149" spans="3:3" x14ac:dyDescent="0.25">
      <c r="C316149" s="62"/>
    </row>
    <row r="316237" spans="3:3" x14ac:dyDescent="0.25">
      <c r="C316237" s="62"/>
    </row>
    <row r="316238" spans="3:3" x14ac:dyDescent="0.25">
      <c r="C316238" s="62"/>
    </row>
    <row r="316326" spans="3:3" x14ac:dyDescent="0.25">
      <c r="C316326" s="62"/>
    </row>
    <row r="316327" spans="3:3" x14ac:dyDescent="0.25">
      <c r="C316327" s="62"/>
    </row>
    <row r="316415" spans="3:3" x14ac:dyDescent="0.25">
      <c r="C316415" s="62"/>
    </row>
    <row r="316416" spans="3:3" x14ac:dyDescent="0.25">
      <c r="C316416" s="62"/>
    </row>
    <row r="316504" spans="3:3" x14ac:dyDescent="0.25">
      <c r="C316504" s="62"/>
    </row>
    <row r="316505" spans="3:3" x14ac:dyDescent="0.25">
      <c r="C316505" s="62"/>
    </row>
    <row r="316593" spans="3:3" x14ac:dyDescent="0.25">
      <c r="C316593" s="62"/>
    </row>
    <row r="316594" spans="3:3" x14ac:dyDescent="0.25">
      <c r="C316594" s="62"/>
    </row>
    <row r="316682" spans="3:3" x14ac:dyDescent="0.25">
      <c r="C316682" s="62"/>
    </row>
    <row r="316683" spans="3:3" x14ac:dyDescent="0.25">
      <c r="C316683" s="62"/>
    </row>
    <row r="316771" spans="3:3" x14ac:dyDescent="0.25">
      <c r="C316771" s="62"/>
    </row>
    <row r="316772" spans="3:3" x14ac:dyDescent="0.25">
      <c r="C316772" s="62"/>
    </row>
    <row r="316860" spans="3:3" x14ac:dyDescent="0.25">
      <c r="C316860" s="62"/>
    </row>
    <row r="316861" spans="3:3" x14ac:dyDescent="0.25">
      <c r="C316861" s="62"/>
    </row>
    <row r="316949" spans="3:3" x14ac:dyDescent="0.25">
      <c r="C316949" s="62"/>
    </row>
    <row r="316950" spans="3:3" x14ac:dyDescent="0.25">
      <c r="C316950" s="62"/>
    </row>
    <row r="317038" spans="3:3" x14ac:dyDescent="0.25">
      <c r="C317038" s="62"/>
    </row>
    <row r="317039" spans="3:3" x14ac:dyDescent="0.25">
      <c r="C317039" s="62"/>
    </row>
    <row r="317127" spans="3:3" x14ac:dyDescent="0.25">
      <c r="C317127" s="62"/>
    </row>
    <row r="317128" spans="3:3" x14ac:dyDescent="0.25">
      <c r="C317128" s="62"/>
    </row>
    <row r="317216" spans="3:3" x14ac:dyDescent="0.25">
      <c r="C317216" s="62"/>
    </row>
    <row r="317217" spans="3:3" x14ac:dyDescent="0.25">
      <c r="C317217" s="62"/>
    </row>
    <row r="317305" spans="3:3" x14ac:dyDescent="0.25">
      <c r="C317305" s="62"/>
    </row>
    <row r="317306" spans="3:3" x14ac:dyDescent="0.25">
      <c r="C317306" s="62"/>
    </row>
    <row r="317394" spans="3:3" x14ac:dyDescent="0.25">
      <c r="C317394" s="62"/>
    </row>
    <row r="317395" spans="3:3" x14ac:dyDescent="0.25">
      <c r="C317395" s="62"/>
    </row>
    <row r="317483" spans="3:3" x14ac:dyDescent="0.25">
      <c r="C317483" s="62"/>
    </row>
    <row r="317484" spans="3:3" x14ac:dyDescent="0.25">
      <c r="C317484" s="62"/>
    </row>
    <row r="317572" spans="3:3" x14ac:dyDescent="0.25">
      <c r="C317572" s="62"/>
    </row>
    <row r="317573" spans="3:3" x14ac:dyDescent="0.25">
      <c r="C317573" s="62"/>
    </row>
    <row r="317661" spans="3:3" x14ac:dyDescent="0.25">
      <c r="C317661" s="62"/>
    </row>
    <row r="317662" spans="3:3" x14ac:dyDescent="0.25">
      <c r="C317662" s="62"/>
    </row>
    <row r="317750" spans="3:3" x14ac:dyDescent="0.25">
      <c r="C317750" s="62"/>
    </row>
    <row r="317751" spans="3:3" x14ac:dyDescent="0.25">
      <c r="C317751" s="62"/>
    </row>
    <row r="317839" spans="3:3" x14ac:dyDescent="0.25">
      <c r="C317839" s="62"/>
    </row>
    <row r="317840" spans="3:3" x14ac:dyDescent="0.25">
      <c r="C317840" s="62"/>
    </row>
    <row r="317928" spans="3:3" x14ac:dyDescent="0.25">
      <c r="C317928" s="62"/>
    </row>
    <row r="317929" spans="3:3" x14ac:dyDescent="0.25">
      <c r="C317929" s="62"/>
    </row>
    <row r="318017" spans="3:3" x14ac:dyDescent="0.25">
      <c r="C318017" s="62"/>
    </row>
    <row r="318018" spans="3:3" x14ac:dyDescent="0.25">
      <c r="C318018" s="62"/>
    </row>
    <row r="318106" spans="3:3" x14ac:dyDescent="0.25">
      <c r="C318106" s="62"/>
    </row>
    <row r="318107" spans="3:3" x14ac:dyDescent="0.25">
      <c r="C318107" s="62"/>
    </row>
    <row r="318195" spans="3:3" x14ac:dyDescent="0.25">
      <c r="C318195" s="62"/>
    </row>
    <row r="318196" spans="3:3" x14ac:dyDescent="0.25">
      <c r="C318196" s="62"/>
    </row>
    <row r="318284" spans="3:3" x14ac:dyDescent="0.25">
      <c r="C318284" s="62"/>
    </row>
    <row r="318285" spans="3:3" x14ac:dyDescent="0.25">
      <c r="C318285" s="62"/>
    </row>
    <row r="318373" spans="3:3" x14ac:dyDescent="0.25">
      <c r="C318373" s="62"/>
    </row>
    <row r="318374" spans="3:3" x14ac:dyDescent="0.25">
      <c r="C318374" s="62"/>
    </row>
    <row r="318462" spans="3:3" x14ac:dyDescent="0.25">
      <c r="C318462" s="62"/>
    </row>
    <row r="318463" spans="3:3" x14ac:dyDescent="0.25">
      <c r="C318463" s="62"/>
    </row>
    <row r="318551" spans="3:3" x14ac:dyDescent="0.25">
      <c r="C318551" s="62"/>
    </row>
    <row r="318552" spans="3:3" x14ac:dyDescent="0.25">
      <c r="C318552" s="62"/>
    </row>
    <row r="318640" spans="3:3" x14ac:dyDescent="0.25">
      <c r="C318640" s="62"/>
    </row>
    <row r="318641" spans="3:3" x14ac:dyDescent="0.25">
      <c r="C318641" s="62"/>
    </row>
    <row r="318729" spans="3:3" x14ac:dyDescent="0.25">
      <c r="C318729" s="62"/>
    </row>
    <row r="318730" spans="3:3" x14ac:dyDescent="0.25">
      <c r="C318730" s="62"/>
    </row>
    <row r="318818" spans="3:3" x14ac:dyDescent="0.25">
      <c r="C318818" s="62"/>
    </row>
    <row r="318819" spans="3:3" x14ac:dyDescent="0.25">
      <c r="C318819" s="62"/>
    </row>
    <row r="318907" spans="3:3" x14ac:dyDescent="0.25">
      <c r="C318907" s="62"/>
    </row>
    <row r="318908" spans="3:3" x14ac:dyDescent="0.25">
      <c r="C318908" s="62"/>
    </row>
    <row r="318996" spans="3:3" x14ac:dyDescent="0.25">
      <c r="C318996" s="62"/>
    </row>
    <row r="318997" spans="3:3" x14ac:dyDescent="0.25">
      <c r="C318997" s="62"/>
    </row>
    <row r="319085" spans="3:3" x14ac:dyDescent="0.25">
      <c r="C319085" s="62"/>
    </row>
    <row r="319086" spans="3:3" x14ac:dyDescent="0.25">
      <c r="C319086" s="62"/>
    </row>
    <row r="319174" spans="3:3" x14ac:dyDescent="0.25">
      <c r="C319174" s="62"/>
    </row>
    <row r="319175" spans="3:3" x14ac:dyDescent="0.25">
      <c r="C319175" s="62"/>
    </row>
    <row r="319263" spans="3:3" x14ac:dyDescent="0.25">
      <c r="C319263" s="62"/>
    </row>
    <row r="319264" spans="3:3" x14ac:dyDescent="0.25">
      <c r="C319264" s="62"/>
    </row>
    <row r="319352" spans="3:3" x14ac:dyDescent="0.25">
      <c r="C319352" s="62"/>
    </row>
    <row r="319353" spans="3:3" x14ac:dyDescent="0.25">
      <c r="C319353" s="62"/>
    </row>
    <row r="319441" spans="3:3" x14ac:dyDescent="0.25">
      <c r="C319441" s="62"/>
    </row>
    <row r="319442" spans="3:3" x14ac:dyDescent="0.25">
      <c r="C319442" s="62"/>
    </row>
    <row r="319530" spans="3:3" x14ac:dyDescent="0.25">
      <c r="C319530" s="62"/>
    </row>
    <row r="319531" spans="3:3" x14ac:dyDescent="0.25">
      <c r="C319531" s="62"/>
    </row>
    <row r="319619" spans="3:3" x14ac:dyDescent="0.25">
      <c r="C319619" s="62"/>
    </row>
    <row r="319620" spans="3:3" x14ac:dyDescent="0.25">
      <c r="C319620" s="62"/>
    </row>
    <row r="319708" spans="3:3" x14ac:dyDescent="0.25">
      <c r="C319708" s="62"/>
    </row>
    <row r="319709" spans="3:3" x14ac:dyDescent="0.25">
      <c r="C319709" s="62"/>
    </row>
    <row r="319797" spans="3:3" x14ac:dyDescent="0.25">
      <c r="C319797" s="62"/>
    </row>
    <row r="319798" spans="3:3" x14ac:dyDescent="0.25">
      <c r="C319798" s="62"/>
    </row>
    <row r="319886" spans="3:3" x14ac:dyDescent="0.25">
      <c r="C319886" s="62"/>
    </row>
    <row r="319887" spans="3:3" x14ac:dyDescent="0.25">
      <c r="C319887" s="62"/>
    </row>
    <row r="319975" spans="3:3" x14ac:dyDescent="0.25">
      <c r="C319975" s="62"/>
    </row>
    <row r="319976" spans="3:3" x14ac:dyDescent="0.25">
      <c r="C319976" s="62"/>
    </row>
    <row r="320064" spans="3:3" x14ac:dyDescent="0.25">
      <c r="C320064" s="62"/>
    </row>
    <row r="320065" spans="3:3" x14ac:dyDescent="0.25">
      <c r="C320065" s="62"/>
    </row>
    <row r="320153" spans="3:3" x14ac:dyDescent="0.25">
      <c r="C320153" s="62"/>
    </row>
    <row r="320154" spans="3:3" x14ac:dyDescent="0.25">
      <c r="C320154" s="62"/>
    </row>
    <row r="320242" spans="3:3" x14ac:dyDescent="0.25">
      <c r="C320242" s="62"/>
    </row>
    <row r="320243" spans="3:3" x14ac:dyDescent="0.25">
      <c r="C320243" s="62"/>
    </row>
    <row r="320331" spans="3:3" x14ac:dyDescent="0.25">
      <c r="C320331" s="62"/>
    </row>
    <row r="320332" spans="3:3" x14ac:dyDescent="0.25">
      <c r="C320332" s="62"/>
    </row>
    <row r="320420" spans="3:3" x14ac:dyDescent="0.25">
      <c r="C320420" s="62"/>
    </row>
    <row r="320421" spans="3:3" x14ac:dyDescent="0.25">
      <c r="C320421" s="62"/>
    </row>
    <row r="320509" spans="3:3" x14ac:dyDescent="0.25">
      <c r="C320509" s="62"/>
    </row>
    <row r="320510" spans="3:3" x14ac:dyDescent="0.25">
      <c r="C320510" s="62"/>
    </row>
    <row r="320598" spans="3:3" x14ac:dyDescent="0.25">
      <c r="C320598" s="62"/>
    </row>
    <row r="320599" spans="3:3" x14ac:dyDescent="0.25">
      <c r="C320599" s="62"/>
    </row>
    <row r="320687" spans="3:3" x14ac:dyDescent="0.25">
      <c r="C320687" s="62"/>
    </row>
    <row r="320688" spans="3:3" x14ac:dyDescent="0.25">
      <c r="C320688" s="62"/>
    </row>
    <row r="320776" spans="3:3" x14ac:dyDescent="0.25">
      <c r="C320776" s="62"/>
    </row>
    <row r="320777" spans="3:3" x14ac:dyDescent="0.25">
      <c r="C320777" s="62"/>
    </row>
    <row r="320865" spans="3:3" x14ac:dyDescent="0.25">
      <c r="C320865" s="62"/>
    </row>
    <row r="320866" spans="3:3" x14ac:dyDescent="0.25">
      <c r="C320866" s="62"/>
    </row>
    <row r="320954" spans="3:3" x14ac:dyDescent="0.25">
      <c r="C320954" s="62"/>
    </row>
    <row r="320955" spans="3:3" x14ac:dyDescent="0.25">
      <c r="C320955" s="62"/>
    </row>
    <row r="321043" spans="3:3" x14ac:dyDescent="0.25">
      <c r="C321043" s="62"/>
    </row>
    <row r="321044" spans="3:3" x14ac:dyDescent="0.25">
      <c r="C321044" s="62"/>
    </row>
    <row r="321132" spans="3:3" x14ac:dyDescent="0.25">
      <c r="C321132" s="62"/>
    </row>
    <row r="321133" spans="3:3" x14ac:dyDescent="0.25">
      <c r="C321133" s="62"/>
    </row>
    <row r="321221" spans="3:3" x14ac:dyDescent="0.25">
      <c r="C321221" s="62"/>
    </row>
    <row r="321222" spans="3:3" x14ac:dyDescent="0.25">
      <c r="C321222" s="62"/>
    </row>
    <row r="321310" spans="3:3" x14ac:dyDescent="0.25">
      <c r="C321310" s="62"/>
    </row>
    <row r="321311" spans="3:3" x14ac:dyDescent="0.25">
      <c r="C321311" s="62"/>
    </row>
    <row r="321399" spans="3:3" x14ac:dyDescent="0.25">
      <c r="C321399" s="62"/>
    </row>
    <row r="321400" spans="3:3" x14ac:dyDescent="0.25">
      <c r="C321400" s="62"/>
    </row>
    <row r="321488" spans="3:3" x14ac:dyDescent="0.25">
      <c r="C321488" s="62"/>
    </row>
    <row r="321489" spans="3:3" x14ac:dyDescent="0.25">
      <c r="C321489" s="62"/>
    </row>
    <row r="321577" spans="3:3" x14ac:dyDescent="0.25">
      <c r="C321577" s="62"/>
    </row>
    <row r="321578" spans="3:3" x14ac:dyDescent="0.25">
      <c r="C321578" s="62"/>
    </row>
    <row r="321666" spans="3:3" x14ac:dyDescent="0.25">
      <c r="C321666" s="62"/>
    </row>
    <row r="321667" spans="3:3" x14ac:dyDescent="0.25">
      <c r="C321667" s="62"/>
    </row>
    <row r="321755" spans="3:3" x14ac:dyDescent="0.25">
      <c r="C321755" s="62"/>
    </row>
    <row r="321756" spans="3:3" x14ac:dyDescent="0.25">
      <c r="C321756" s="62"/>
    </row>
    <row r="321844" spans="3:3" x14ac:dyDescent="0.25">
      <c r="C321844" s="62"/>
    </row>
    <row r="321845" spans="3:3" x14ac:dyDescent="0.25">
      <c r="C321845" s="62"/>
    </row>
    <row r="321933" spans="3:3" x14ac:dyDescent="0.25">
      <c r="C321933" s="62"/>
    </row>
    <row r="321934" spans="3:3" x14ac:dyDescent="0.25">
      <c r="C321934" s="62"/>
    </row>
    <row r="322022" spans="3:3" x14ac:dyDescent="0.25">
      <c r="C322022" s="62"/>
    </row>
    <row r="322023" spans="3:3" x14ac:dyDescent="0.25">
      <c r="C322023" s="62"/>
    </row>
    <row r="322111" spans="3:3" x14ac:dyDescent="0.25">
      <c r="C322111" s="62"/>
    </row>
    <row r="322112" spans="3:3" x14ac:dyDescent="0.25">
      <c r="C322112" s="62"/>
    </row>
    <row r="322200" spans="3:3" x14ac:dyDescent="0.25">
      <c r="C322200" s="62"/>
    </row>
    <row r="322201" spans="3:3" x14ac:dyDescent="0.25">
      <c r="C322201" s="62"/>
    </row>
    <row r="322289" spans="3:3" x14ac:dyDescent="0.25">
      <c r="C322289" s="62"/>
    </row>
    <row r="322290" spans="3:3" x14ac:dyDescent="0.25">
      <c r="C322290" s="62"/>
    </row>
    <row r="322378" spans="3:3" x14ac:dyDescent="0.25">
      <c r="C322378" s="62"/>
    </row>
    <row r="322379" spans="3:3" x14ac:dyDescent="0.25">
      <c r="C322379" s="62"/>
    </row>
    <row r="322467" spans="3:3" x14ac:dyDescent="0.25">
      <c r="C322467" s="62"/>
    </row>
    <row r="322468" spans="3:3" x14ac:dyDescent="0.25">
      <c r="C322468" s="62"/>
    </row>
    <row r="322556" spans="3:3" x14ac:dyDescent="0.25">
      <c r="C322556" s="62"/>
    </row>
    <row r="322557" spans="3:3" x14ac:dyDescent="0.25">
      <c r="C322557" s="62"/>
    </row>
    <row r="322645" spans="3:3" x14ac:dyDescent="0.25">
      <c r="C322645" s="62"/>
    </row>
    <row r="322646" spans="3:3" x14ac:dyDescent="0.25">
      <c r="C322646" s="62"/>
    </row>
    <row r="322734" spans="3:3" x14ac:dyDescent="0.25">
      <c r="C322734" s="62"/>
    </row>
    <row r="322735" spans="3:3" x14ac:dyDescent="0.25">
      <c r="C322735" s="62"/>
    </row>
    <row r="322823" spans="3:3" x14ac:dyDescent="0.25">
      <c r="C322823" s="62"/>
    </row>
    <row r="322824" spans="3:3" x14ac:dyDescent="0.25">
      <c r="C322824" s="62"/>
    </row>
    <row r="322912" spans="3:3" x14ac:dyDescent="0.25">
      <c r="C322912" s="62"/>
    </row>
    <row r="322913" spans="3:3" x14ac:dyDescent="0.25">
      <c r="C322913" s="62"/>
    </row>
    <row r="323001" spans="3:3" x14ac:dyDescent="0.25">
      <c r="C323001" s="62"/>
    </row>
    <row r="323002" spans="3:3" x14ac:dyDescent="0.25">
      <c r="C323002" s="62"/>
    </row>
    <row r="323090" spans="3:3" x14ac:dyDescent="0.25">
      <c r="C323090" s="62"/>
    </row>
    <row r="323091" spans="3:3" x14ac:dyDescent="0.25">
      <c r="C323091" s="62"/>
    </row>
    <row r="323179" spans="3:3" x14ac:dyDescent="0.25">
      <c r="C323179" s="62"/>
    </row>
    <row r="323180" spans="3:3" x14ac:dyDescent="0.25">
      <c r="C323180" s="62"/>
    </row>
    <row r="323268" spans="3:3" x14ac:dyDescent="0.25">
      <c r="C323268" s="62"/>
    </row>
    <row r="323269" spans="3:3" x14ac:dyDescent="0.25">
      <c r="C323269" s="62"/>
    </row>
    <row r="323357" spans="3:3" x14ac:dyDescent="0.25">
      <c r="C323357" s="62"/>
    </row>
    <row r="323358" spans="3:3" x14ac:dyDescent="0.25">
      <c r="C323358" s="62"/>
    </row>
    <row r="323446" spans="3:3" x14ac:dyDescent="0.25">
      <c r="C323446" s="62"/>
    </row>
    <row r="323447" spans="3:3" x14ac:dyDescent="0.25">
      <c r="C323447" s="62"/>
    </row>
    <row r="323535" spans="3:3" x14ac:dyDescent="0.25">
      <c r="C323535" s="62"/>
    </row>
    <row r="323536" spans="3:3" x14ac:dyDescent="0.25">
      <c r="C323536" s="62"/>
    </row>
    <row r="323624" spans="3:3" x14ac:dyDescent="0.25">
      <c r="C323624" s="62"/>
    </row>
    <row r="323625" spans="3:3" x14ac:dyDescent="0.25">
      <c r="C323625" s="62"/>
    </row>
    <row r="323713" spans="3:3" x14ac:dyDescent="0.25">
      <c r="C323713" s="62"/>
    </row>
    <row r="323714" spans="3:3" x14ac:dyDescent="0.25">
      <c r="C323714" s="62"/>
    </row>
    <row r="323802" spans="3:3" x14ac:dyDescent="0.25">
      <c r="C323802" s="62"/>
    </row>
    <row r="323803" spans="3:3" x14ac:dyDescent="0.25">
      <c r="C323803" s="62"/>
    </row>
    <row r="323891" spans="3:3" x14ac:dyDescent="0.25">
      <c r="C323891" s="62"/>
    </row>
    <row r="323892" spans="3:3" x14ac:dyDescent="0.25">
      <c r="C323892" s="62"/>
    </row>
    <row r="323980" spans="3:3" x14ac:dyDescent="0.25">
      <c r="C323980" s="62"/>
    </row>
    <row r="323981" spans="3:3" x14ac:dyDescent="0.25">
      <c r="C323981" s="62"/>
    </row>
    <row r="324069" spans="3:3" x14ac:dyDescent="0.25">
      <c r="C324069" s="62"/>
    </row>
    <row r="324070" spans="3:3" x14ac:dyDescent="0.25">
      <c r="C324070" s="62"/>
    </row>
    <row r="324158" spans="3:3" x14ac:dyDescent="0.25">
      <c r="C324158" s="62"/>
    </row>
    <row r="324159" spans="3:3" x14ac:dyDescent="0.25">
      <c r="C324159" s="62"/>
    </row>
    <row r="324247" spans="3:3" x14ac:dyDescent="0.25">
      <c r="C324247" s="62"/>
    </row>
    <row r="324248" spans="3:3" x14ac:dyDescent="0.25">
      <c r="C324248" s="62"/>
    </row>
    <row r="324336" spans="3:3" x14ac:dyDescent="0.25">
      <c r="C324336" s="62"/>
    </row>
    <row r="324337" spans="3:3" x14ac:dyDescent="0.25">
      <c r="C324337" s="62"/>
    </row>
    <row r="324425" spans="3:3" x14ac:dyDescent="0.25">
      <c r="C324425" s="62"/>
    </row>
    <row r="324426" spans="3:3" x14ac:dyDescent="0.25">
      <c r="C324426" s="62"/>
    </row>
    <row r="324514" spans="3:3" x14ac:dyDescent="0.25">
      <c r="C324514" s="62"/>
    </row>
    <row r="324515" spans="3:3" x14ac:dyDescent="0.25">
      <c r="C324515" s="62"/>
    </row>
    <row r="324603" spans="3:3" x14ac:dyDescent="0.25">
      <c r="C324603" s="62"/>
    </row>
    <row r="324604" spans="3:3" x14ac:dyDescent="0.25">
      <c r="C324604" s="62"/>
    </row>
    <row r="324692" spans="3:3" x14ac:dyDescent="0.25">
      <c r="C324692" s="62"/>
    </row>
    <row r="324693" spans="3:3" x14ac:dyDescent="0.25">
      <c r="C324693" s="62"/>
    </row>
    <row r="324781" spans="3:3" x14ac:dyDescent="0.25">
      <c r="C324781" s="62"/>
    </row>
    <row r="324782" spans="3:3" x14ac:dyDescent="0.25">
      <c r="C324782" s="62"/>
    </row>
    <row r="324870" spans="3:3" x14ac:dyDescent="0.25">
      <c r="C324870" s="62"/>
    </row>
    <row r="324871" spans="3:3" x14ac:dyDescent="0.25">
      <c r="C324871" s="62"/>
    </row>
    <row r="324959" spans="3:3" x14ac:dyDescent="0.25">
      <c r="C324959" s="62"/>
    </row>
    <row r="324960" spans="3:3" x14ac:dyDescent="0.25">
      <c r="C324960" s="62"/>
    </row>
    <row r="325048" spans="3:3" x14ac:dyDescent="0.25">
      <c r="C325048" s="62"/>
    </row>
    <row r="325049" spans="3:3" x14ac:dyDescent="0.25">
      <c r="C325049" s="62"/>
    </row>
    <row r="325137" spans="3:3" x14ac:dyDescent="0.25">
      <c r="C325137" s="62"/>
    </row>
    <row r="325138" spans="3:3" x14ac:dyDescent="0.25">
      <c r="C325138" s="62"/>
    </row>
    <row r="325226" spans="3:3" x14ac:dyDescent="0.25">
      <c r="C325226" s="62"/>
    </row>
    <row r="325227" spans="3:3" x14ac:dyDescent="0.25">
      <c r="C325227" s="62"/>
    </row>
    <row r="325315" spans="3:3" x14ac:dyDescent="0.25">
      <c r="C325315" s="62"/>
    </row>
    <row r="325316" spans="3:3" x14ac:dyDescent="0.25">
      <c r="C325316" s="62"/>
    </row>
    <row r="325404" spans="3:3" x14ac:dyDescent="0.25">
      <c r="C325404" s="62"/>
    </row>
    <row r="325405" spans="3:3" x14ac:dyDescent="0.25">
      <c r="C325405" s="62"/>
    </row>
    <row r="325493" spans="3:3" x14ac:dyDescent="0.25">
      <c r="C325493" s="62"/>
    </row>
    <row r="325494" spans="3:3" x14ac:dyDescent="0.25">
      <c r="C325494" s="62"/>
    </row>
    <row r="325582" spans="3:3" x14ac:dyDescent="0.25">
      <c r="C325582" s="62"/>
    </row>
    <row r="325583" spans="3:3" x14ac:dyDescent="0.25">
      <c r="C325583" s="62"/>
    </row>
    <row r="325671" spans="3:3" x14ac:dyDescent="0.25">
      <c r="C325671" s="62"/>
    </row>
    <row r="325672" spans="3:3" x14ac:dyDescent="0.25">
      <c r="C325672" s="62"/>
    </row>
    <row r="325760" spans="3:3" x14ac:dyDescent="0.25">
      <c r="C325760" s="62"/>
    </row>
    <row r="325761" spans="3:3" x14ac:dyDescent="0.25">
      <c r="C325761" s="62"/>
    </row>
    <row r="325849" spans="3:3" x14ac:dyDescent="0.25">
      <c r="C325849" s="62"/>
    </row>
    <row r="325850" spans="3:3" x14ac:dyDescent="0.25">
      <c r="C325850" s="62"/>
    </row>
    <row r="325938" spans="3:3" x14ac:dyDescent="0.25">
      <c r="C325938" s="62"/>
    </row>
    <row r="325939" spans="3:3" x14ac:dyDescent="0.25">
      <c r="C325939" s="62"/>
    </row>
    <row r="326027" spans="3:3" x14ac:dyDescent="0.25">
      <c r="C326027" s="62"/>
    </row>
    <row r="326028" spans="3:3" x14ac:dyDescent="0.25">
      <c r="C326028" s="62"/>
    </row>
    <row r="326116" spans="3:3" x14ac:dyDescent="0.25">
      <c r="C326116" s="62"/>
    </row>
    <row r="326117" spans="3:3" x14ac:dyDescent="0.25">
      <c r="C326117" s="62"/>
    </row>
    <row r="326205" spans="3:3" x14ac:dyDescent="0.25">
      <c r="C326205" s="62"/>
    </row>
    <row r="326206" spans="3:3" x14ac:dyDescent="0.25">
      <c r="C326206" s="62"/>
    </row>
    <row r="326294" spans="3:3" x14ac:dyDescent="0.25">
      <c r="C326294" s="62"/>
    </row>
    <row r="326295" spans="3:3" x14ac:dyDescent="0.25">
      <c r="C326295" s="62"/>
    </row>
    <row r="326383" spans="3:3" x14ac:dyDescent="0.25">
      <c r="C326383" s="62"/>
    </row>
    <row r="326384" spans="3:3" x14ac:dyDescent="0.25">
      <c r="C326384" s="62"/>
    </row>
    <row r="326472" spans="3:3" x14ac:dyDescent="0.25">
      <c r="C326472" s="62"/>
    </row>
    <row r="326473" spans="3:3" x14ac:dyDescent="0.25">
      <c r="C326473" s="62"/>
    </row>
    <row r="326561" spans="3:3" x14ac:dyDescent="0.25">
      <c r="C326561" s="62"/>
    </row>
    <row r="326562" spans="3:3" x14ac:dyDescent="0.25">
      <c r="C326562" s="62"/>
    </row>
    <row r="326650" spans="3:3" x14ac:dyDescent="0.25">
      <c r="C326650" s="62"/>
    </row>
    <row r="326651" spans="3:3" x14ac:dyDescent="0.25">
      <c r="C326651" s="62"/>
    </row>
    <row r="326739" spans="3:3" x14ac:dyDescent="0.25">
      <c r="C326739" s="62"/>
    </row>
    <row r="326740" spans="3:3" x14ac:dyDescent="0.25">
      <c r="C326740" s="62"/>
    </row>
    <row r="326828" spans="3:3" x14ac:dyDescent="0.25">
      <c r="C326828" s="62"/>
    </row>
    <row r="326829" spans="3:3" x14ac:dyDescent="0.25">
      <c r="C326829" s="62"/>
    </row>
    <row r="326917" spans="3:3" x14ac:dyDescent="0.25">
      <c r="C326917" s="62"/>
    </row>
    <row r="326918" spans="3:3" x14ac:dyDescent="0.25">
      <c r="C326918" s="62"/>
    </row>
    <row r="327006" spans="3:3" x14ac:dyDescent="0.25">
      <c r="C327006" s="62"/>
    </row>
    <row r="327007" spans="3:3" x14ac:dyDescent="0.25">
      <c r="C327007" s="62"/>
    </row>
    <row r="327095" spans="3:3" x14ac:dyDescent="0.25">
      <c r="C327095" s="62"/>
    </row>
    <row r="327096" spans="3:3" x14ac:dyDescent="0.25">
      <c r="C327096" s="62"/>
    </row>
    <row r="327184" spans="3:3" x14ac:dyDescent="0.25">
      <c r="C327184" s="62"/>
    </row>
    <row r="327185" spans="3:3" x14ac:dyDescent="0.25">
      <c r="C327185" s="62"/>
    </row>
    <row r="327273" spans="3:3" x14ac:dyDescent="0.25">
      <c r="C327273" s="62"/>
    </row>
    <row r="327274" spans="3:3" x14ac:dyDescent="0.25">
      <c r="C327274" s="62"/>
    </row>
    <row r="327362" spans="3:3" x14ac:dyDescent="0.25">
      <c r="C327362" s="62"/>
    </row>
    <row r="327363" spans="3:3" x14ac:dyDescent="0.25">
      <c r="C327363" s="62"/>
    </row>
    <row r="327451" spans="3:3" x14ac:dyDescent="0.25">
      <c r="C327451" s="62"/>
    </row>
    <row r="327452" spans="3:3" x14ac:dyDescent="0.25">
      <c r="C327452" s="62"/>
    </row>
    <row r="327540" spans="3:3" x14ac:dyDescent="0.25">
      <c r="C327540" s="62"/>
    </row>
    <row r="327541" spans="3:3" x14ac:dyDescent="0.25">
      <c r="C327541" s="62"/>
    </row>
    <row r="327629" spans="3:3" x14ac:dyDescent="0.25">
      <c r="C327629" s="62"/>
    </row>
    <row r="327630" spans="3:3" x14ac:dyDescent="0.25">
      <c r="C327630" s="62"/>
    </row>
    <row r="327718" spans="3:3" x14ac:dyDescent="0.25">
      <c r="C327718" s="62"/>
    </row>
    <row r="327719" spans="3:3" x14ac:dyDescent="0.25">
      <c r="C327719" s="62"/>
    </row>
    <row r="327807" spans="3:3" x14ac:dyDescent="0.25">
      <c r="C327807" s="62"/>
    </row>
    <row r="327808" spans="3:3" x14ac:dyDescent="0.25">
      <c r="C327808" s="62"/>
    </row>
    <row r="327896" spans="3:3" x14ac:dyDescent="0.25">
      <c r="C327896" s="62"/>
    </row>
    <row r="327897" spans="3:3" x14ac:dyDescent="0.25">
      <c r="C327897" s="62"/>
    </row>
    <row r="327985" spans="3:3" x14ac:dyDescent="0.25">
      <c r="C327985" s="62"/>
    </row>
    <row r="327986" spans="3:3" x14ac:dyDescent="0.25">
      <c r="C327986" s="62"/>
    </row>
    <row r="328074" spans="3:3" x14ac:dyDescent="0.25">
      <c r="C328074" s="62"/>
    </row>
    <row r="328075" spans="3:3" x14ac:dyDescent="0.25">
      <c r="C328075" s="62"/>
    </row>
    <row r="328163" spans="3:3" x14ac:dyDescent="0.25">
      <c r="C328163" s="62"/>
    </row>
    <row r="328164" spans="3:3" x14ac:dyDescent="0.25">
      <c r="C328164" s="62"/>
    </row>
    <row r="328252" spans="3:3" x14ac:dyDescent="0.25">
      <c r="C328252" s="62"/>
    </row>
    <row r="328253" spans="3:3" x14ac:dyDescent="0.25">
      <c r="C328253" s="62"/>
    </row>
    <row r="328341" spans="3:3" x14ac:dyDescent="0.25">
      <c r="C328341" s="62"/>
    </row>
    <row r="328342" spans="3:3" x14ac:dyDescent="0.25">
      <c r="C328342" s="62"/>
    </row>
    <row r="328430" spans="3:3" x14ac:dyDescent="0.25">
      <c r="C328430" s="62"/>
    </row>
    <row r="328431" spans="3:3" x14ac:dyDescent="0.25">
      <c r="C328431" s="62"/>
    </row>
    <row r="328519" spans="3:3" x14ac:dyDescent="0.25">
      <c r="C328519" s="62"/>
    </row>
    <row r="328520" spans="3:3" x14ac:dyDescent="0.25">
      <c r="C328520" s="62"/>
    </row>
    <row r="328608" spans="3:3" x14ac:dyDescent="0.25">
      <c r="C328608" s="62"/>
    </row>
    <row r="328609" spans="3:3" x14ac:dyDescent="0.25">
      <c r="C328609" s="62"/>
    </row>
    <row r="328697" spans="3:3" x14ac:dyDescent="0.25">
      <c r="C328697" s="62"/>
    </row>
    <row r="328698" spans="3:3" x14ac:dyDescent="0.25">
      <c r="C328698" s="62"/>
    </row>
    <row r="328786" spans="3:3" x14ac:dyDescent="0.25">
      <c r="C328786" s="62"/>
    </row>
    <row r="328787" spans="3:3" x14ac:dyDescent="0.25">
      <c r="C328787" s="62"/>
    </row>
    <row r="328875" spans="3:3" x14ac:dyDescent="0.25">
      <c r="C328875" s="62"/>
    </row>
    <row r="328876" spans="3:3" x14ac:dyDescent="0.25">
      <c r="C328876" s="62"/>
    </row>
    <row r="328964" spans="3:3" x14ac:dyDescent="0.25">
      <c r="C328964" s="62"/>
    </row>
    <row r="328965" spans="3:3" x14ac:dyDescent="0.25">
      <c r="C328965" s="62"/>
    </row>
    <row r="329053" spans="3:3" x14ac:dyDescent="0.25">
      <c r="C329053" s="62"/>
    </row>
    <row r="329054" spans="3:3" x14ac:dyDescent="0.25">
      <c r="C329054" s="62"/>
    </row>
    <row r="329142" spans="3:3" x14ac:dyDescent="0.25">
      <c r="C329142" s="62"/>
    </row>
    <row r="329143" spans="3:3" x14ac:dyDescent="0.25">
      <c r="C329143" s="62"/>
    </row>
    <row r="329231" spans="3:3" x14ac:dyDescent="0.25">
      <c r="C329231" s="62"/>
    </row>
    <row r="329232" spans="3:3" x14ac:dyDescent="0.25">
      <c r="C329232" s="62"/>
    </row>
    <row r="329320" spans="3:3" x14ac:dyDescent="0.25">
      <c r="C329320" s="62"/>
    </row>
    <row r="329321" spans="3:3" x14ac:dyDescent="0.25">
      <c r="C329321" s="62"/>
    </row>
    <row r="329409" spans="3:3" x14ac:dyDescent="0.25">
      <c r="C329409" s="62"/>
    </row>
    <row r="329410" spans="3:3" x14ac:dyDescent="0.25">
      <c r="C329410" s="62"/>
    </row>
    <row r="329498" spans="3:3" x14ac:dyDescent="0.25">
      <c r="C329498" s="62"/>
    </row>
    <row r="329499" spans="3:3" x14ac:dyDescent="0.25">
      <c r="C329499" s="62"/>
    </row>
    <row r="329587" spans="3:3" x14ac:dyDescent="0.25">
      <c r="C329587" s="62"/>
    </row>
    <row r="329588" spans="3:3" x14ac:dyDescent="0.25">
      <c r="C329588" s="62"/>
    </row>
    <row r="329676" spans="3:3" x14ac:dyDescent="0.25">
      <c r="C329676" s="62"/>
    </row>
    <row r="329677" spans="3:3" x14ac:dyDescent="0.25">
      <c r="C329677" s="62"/>
    </row>
    <row r="329765" spans="3:3" x14ac:dyDescent="0.25">
      <c r="C329765" s="62"/>
    </row>
    <row r="329766" spans="3:3" x14ac:dyDescent="0.25">
      <c r="C329766" s="62"/>
    </row>
    <row r="329854" spans="3:3" x14ac:dyDescent="0.25">
      <c r="C329854" s="62"/>
    </row>
    <row r="329855" spans="3:3" x14ac:dyDescent="0.25">
      <c r="C329855" s="62"/>
    </row>
    <row r="329943" spans="3:3" x14ac:dyDescent="0.25">
      <c r="C329943" s="62"/>
    </row>
    <row r="329944" spans="3:3" x14ac:dyDescent="0.25">
      <c r="C329944" s="62"/>
    </row>
    <row r="330032" spans="3:3" x14ac:dyDescent="0.25">
      <c r="C330032" s="62"/>
    </row>
    <row r="330033" spans="3:3" x14ac:dyDescent="0.25">
      <c r="C330033" s="62"/>
    </row>
    <row r="330121" spans="3:3" x14ac:dyDescent="0.25">
      <c r="C330121" s="62"/>
    </row>
    <row r="330122" spans="3:3" x14ac:dyDescent="0.25">
      <c r="C330122" s="62"/>
    </row>
    <row r="330210" spans="3:3" x14ac:dyDescent="0.25">
      <c r="C330210" s="62"/>
    </row>
    <row r="330211" spans="3:3" x14ac:dyDescent="0.25">
      <c r="C330211" s="62"/>
    </row>
    <row r="330299" spans="3:3" x14ac:dyDescent="0.25">
      <c r="C330299" s="62"/>
    </row>
    <row r="330300" spans="3:3" x14ac:dyDescent="0.25">
      <c r="C330300" s="62"/>
    </row>
    <row r="330388" spans="3:3" x14ac:dyDescent="0.25">
      <c r="C330388" s="62"/>
    </row>
    <row r="330389" spans="3:3" x14ac:dyDescent="0.25">
      <c r="C330389" s="62"/>
    </row>
    <row r="330477" spans="3:3" x14ac:dyDescent="0.25">
      <c r="C330477" s="62"/>
    </row>
    <row r="330478" spans="3:3" x14ac:dyDescent="0.25">
      <c r="C330478" s="62"/>
    </row>
    <row r="330566" spans="3:3" x14ac:dyDescent="0.25">
      <c r="C330566" s="62"/>
    </row>
    <row r="330567" spans="3:3" x14ac:dyDescent="0.25">
      <c r="C330567" s="62"/>
    </row>
    <row r="330655" spans="3:3" x14ac:dyDescent="0.25">
      <c r="C330655" s="62"/>
    </row>
    <row r="330656" spans="3:3" x14ac:dyDescent="0.25">
      <c r="C330656" s="62"/>
    </row>
    <row r="330744" spans="3:3" x14ac:dyDescent="0.25">
      <c r="C330744" s="62"/>
    </row>
    <row r="330745" spans="3:3" x14ac:dyDescent="0.25">
      <c r="C330745" s="62"/>
    </row>
    <row r="330833" spans="3:3" x14ac:dyDescent="0.25">
      <c r="C330833" s="62"/>
    </row>
    <row r="330834" spans="3:3" x14ac:dyDescent="0.25">
      <c r="C330834" s="62"/>
    </row>
    <row r="330922" spans="3:3" x14ac:dyDescent="0.25">
      <c r="C330922" s="62"/>
    </row>
    <row r="330923" spans="3:3" x14ac:dyDescent="0.25">
      <c r="C330923" s="62"/>
    </row>
    <row r="331011" spans="3:3" x14ac:dyDescent="0.25">
      <c r="C331011" s="62"/>
    </row>
    <row r="331012" spans="3:3" x14ac:dyDescent="0.25">
      <c r="C331012" s="62"/>
    </row>
    <row r="331100" spans="3:3" x14ac:dyDescent="0.25">
      <c r="C331100" s="62"/>
    </row>
    <row r="331101" spans="3:3" x14ac:dyDescent="0.25">
      <c r="C331101" s="62"/>
    </row>
    <row r="331189" spans="3:3" x14ac:dyDescent="0.25">
      <c r="C331189" s="62"/>
    </row>
    <row r="331190" spans="3:3" x14ac:dyDescent="0.25">
      <c r="C331190" s="62"/>
    </row>
    <row r="331278" spans="3:3" x14ac:dyDescent="0.25">
      <c r="C331278" s="62"/>
    </row>
    <row r="331279" spans="3:3" x14ac:dyDescent="0.25">
      <c r="C331279" s="62"/>
    </row>
    <row r="331367" spans="3:3" x14ac:dyDescent="0.25">
      <c r="C331367" s="62"/>
    </row>
    <row r="331368" spans="3:3" x14ac:dyDescent="0.25">
      <c r="C331368" s="62"/>
    </row>
    <row r="331456" spans="3:3" x14ac:dyDescent="0.25">
      <c r="C331456" s="62"/>
    </row>
    <row r="331457" spans="3:3" x14ac:dyDescent="0.25">
      <c r="C331457" s="62"/>
    </row>
    <row r="331545" spans="3:3" x14ac:dyDescent="0.25">
      <c r="C331545" s="62"/>
    </row>
    <row r="331546" spans="3:3" x14ac:dyDescent="0.25">
      <c r="C331546" s="62"/>
    </row>
    <row r="331634" spans="3:3" x14ac:dyDescent="0.25">
      <c r="C331634" s="62"/>
    </row>
    <row r="331635" spans="3:3" x14ac:dyDescent="0.25">
      <c r="C331635" s="62"/>
    </row>
    <row r="331723" spans="3:3" x14ac:dyDescent="0.25">
      <c r="C331723" s="62"/>
    </row>
    <row r="331724" spans="3:3" x14ac:dyDescent="0.25">
      <c r="C331724" s="62"/>
    </row>
    <row r="331812" spans="3:3" x14ac:dyDescent="0.25">
      <c r="C331812" s="62"/>
    </row>
    <row r="331813" spans="3:3" x14ac:dyDescent="0.25">
      <c r="C331813" s="62"/>
    </row>
    <row r="331901" spans="3:3" x14ac:dyDescent="0.25">
      <c r="C331901" s="62"/>
    </row>
    <row r="331902" spans="3:3" x14ac:dyDescent="0.25">
      <c r="C331902" s="62"/>
    </row>
    <row r="331990" spans="3:3" x14ac:dyDescent="0.25">
      <c r="C331990" s="62"/>
    </row>
    <row r="331991" spans="3:3" x14ac:dyDescent="0.25">
      <c r="C331991" s="62"/>
    </row>
    <row r="332079" spans="3:3" x14ac:dyDescent="0.25">
      <c r="C332079" s="62"/>
    </row>
    <row r="332080" spans="3:3" x14ac:dyDescent="0.25">
      <c r="C332080" s="62"/>
    </row>
    <row r="332168" spans="3:3" x14ac:dyDescent="0.25">
      <c r="C332168" s="62"/>
    </row>
    <row r="332169" spans="3:3" x14ac:dyDescent="0.25">
      <c r="C332169" s="62"/>
    </row>
    <row r="332257" spans="3:3" x14ac:dyDescent="0.25">
      <c r="C332257" s="62"/>
    </row>
    <row r="332258" spans="3:3" x14ac:dyDescent="0.25">
      <c r="C332258" s="62"/>
    </row>
    <row r="332346" spans="3:3" x14ac:dyDescent="0.25">
      <c r="C332346" s="62"/>
    </row>
    <row r="332347" spans="3:3" x14ac:dyDescent="0.25">
      <c r="C332347" s="62"/>
    </row>
    <row r="332435" spans="3:3" x14ac:dyDescent="0.25">
      <c r="C332435" s="62"/>
    </row>
    <row r="332436" spans="3:3" x14ac:dyDescent="0.25">
      <c r="C332436" s="62"/>
    </row>
    <row r="332524" spans="3:3" x14ac:dyDescent="0.25">
      <c r="C332524" s="62"/>
    </row>
    <row r="332525" spans="3:3" x14ac:dyDescent="0.25">
      <c r="C332525" s="62"/>
    </row>
    <row r="332613" spans="3:3" x14ac:dyDescent="0.25">
      <c r="C332613" s="62"/>
    </row>
    <row r="332614" spans="3:3" x14ac:dyDescent="0.25">
      <c r="C332614" s="62"/>
    </row>
    <row r="332702" spans="3:3" x14ac:dyDescent="0.25">
      <c r="C332702" s="62"/>
    </row>
    <row r="332703" spans="3:3" x14ac:dyDescent="0.25">
      <c r="C332703" s="62"/>
    </row>
    <row r="332791" spans="3:3" x14ac:dyDescent="0.25">
      <c r="C332791" s="62"/>
    </row>
    <row r="332792" spans="3:3" x14ac:dyDescent="0.25">
      <c r="C332792" s="62"/>
    </row>
    <row r="332880" spans="3:3" x14ac:dyDescent="0.25">
      <c r="C332880" s="62"/>
    </row>
    <row r="332881" spans="3:3" x14ac:dyDescent="0.25">
      <c r="C332881" s="62"/>
    </row>
    <row r="332969" spans="3:3" x14ac:dyDescent="0.25">
      <c r="C332969" s="62"/>
    </row>
    <row r="332970" spans="3:3" x14ac:dyDescent="0.25">
      <c r="C332970" s="62"/>
    </row>
    <row r="333058" spans="3:3" x14ac:dyDescent="0.25">
      <c r="C333058" s="62"/>
    </row>
    <row r="333059" spans="3:3" x14ac:dyDescent="0.25">
      <c r="C333059" s="62"/>
    </row>
    <row r="333147" spans="3:3" x14ac:dyDescent="0.25">
      <c r="C333147" s="62"/>
    </row>
    <row r="333148" spans="3:3" x14ac:dyDescent="0.25">
      <c r="C333148" s="62"/>
    </row>
    <row r="333236" spans="3:3" x14ac:dyDescent="0.25">
      <c r="C333236" s="62"/>
    </row>
    <row r="333237" spans="3:3" x14ac:dyDescent="0.25">
      <c r="C333237" s="62"/>
    </row>
    <row r="333325" spans="3:3" x14ac:dyDescent="0.25">
      <c r="C333325" s="62"/>
    </row>
    <row r="333326" spans="3:3" x14ac:dyDescent="0.25">
      <c r="C333326" s="62"/>
    </row>
    <row r="333414" spans="3:3" x14ac:dyDescent="0.25">
      <c r="C333414" s="62"/>
    </row>
    <row r="333415" spans="3:3" x14ac:dyDescent="0.25">
      <c r="C333415" s="62"/>
    </row>
    <row r="333503" spans="3:3" x14ac:dyDescent="0.25">
      <c r="C333503" s="62"/>
    </row>
    <row r="333504" spans="3:3" x14ac:dyDescent="0.25">
      <c r="C333504" s="62"/>
    </row>
    <row r="333592" spans="3:3" x14ac:dyDescent="0.25">
      <c r="C333592" s="62"/>
    </row>
    <row r="333593" spans="3:3" x14ac:dyDescent="0.25">
      <c r="C333593" s="62"/>
    </row>
    <row r="333681" spans="3:3" x14ac:dyDescent="0.25">
      <c r="C333681" s="62"/>
    </row>
    <row r="333682" spans="3:3" x14ac:dyDescent="0.25">
      <c r="C333682" s="62"/>
    </row>
    <row r="333770" spans="3:3" x14ac:dyDescent="0.25">
      <c r="C333770" s="62"/>
    </row>
    <row r="333771" spans="3:3" x14ac:dyDescent="0.25">
      <c r="C333771" s="62"/>
    </row>
    <row r="333859" spans="3:3" x14ac:dyDescent="0.25">
      <c r="C333859" s="62"/>
    </row>
    <row r="333860" spans="3:3" x14ac:dyDescent="0.25">
      <c r="C333860" s="62"/>
    </row>
    <row r="333948" spans="3:3" x14ac:dyDescent="0.25">
      <c r="C333948" s="62"/>
    </row>
    <row r="333949" spans="3:3" x14ac:dyDescent="0.25">
      <c r="C333949" s="62"/>
    </row>
    <row r="334037" spans="3:3" x14ac:dyDescent="0.25">
      <c r="C334037" s="62"/>
    </row>
    <row r="334038" spans="3:3" x14ac:dyDescent="0.25">
      <c r="C334038" s="62"/>
    </row>
    <row r="334126" spans="3:3" x14ac:dyDescent="0.25">
      <c r="C334126" s="62"/>
    </row>
    <row r="334127" spans="3:3" x14ac:dyDescent="0.25">
      <c r="C334127" s="62"/>
    </row>
    <row r="334215" spans="3:3" x14ac:dyDescent="0.25">
      <c r="C334215" s="62"/>
    </row>
    <row r="334216" spans="3:3" x14ac:dyDescent="0.25">
      <c r="C334216" s="62"/>
    </row>
    <row r="334304" spans="3:3" x14ac:dyDescent="0.25">
      <c r="C334304" s="62"/>
    </row>
    <row r="334305" spans="3:3" x14ac:dyDescent="0.25">
      <c r="C334305" s="62"/>
    </row>
    <row r="334393" spans="3:3" x14ac:dyDescent="0.25">
      <c r="C334393" s="62"/>
    </row>
    <row r="334394" spans="3:3" x14ac:dyDescent="0.25">
      <c r="C334394" s="62"/>
    </row>
    <row r="334482" spans="3:3" x14ac:dyDescent="0.25">
      <c r="C334482" s="62"/>
    </row>
    <row r="334483" spans="3:3" x14ac:dyDescent="0.25">
      <c r="C334483" s="62"/>
    </row>
    <row r="334571" spans="3:3" x14ac:dyDescent="0.25">
      <c r="C334571" s="62"/>
    </row>
    <row r="334572" spans="3:3" x14ac:dyDescent="0.25">
      <c r="C334572" s="62"/>
    </row>
    <row r="334660" spans="3:3" x14ac:dyDescent="0.25">
      <c r="C334660" s="62"/>
    </row>
    <row r="334661" spans="3:3" x14ac:dyDescent="0.25">
      <c r="C334661" s="62"/>
    </row>
    <row r="334749" spans="3:3" x14ac:dyDescent="0.25">
      <c r="C334749" s="62"/>
    </row>
    <row r="334750" spans="3:3" x14ac:dyDescent="0.25">
      <c r="C334750" s="62"/>
    </row>
    <row r="334838" spans="3:3" x14ac:dyDescent="0.25">
      <c r="C334838" s="62"/>
    </row>
    <row r="334839" spans="3:3" x14ac:dyDescent="0.25">
      <c r="C334839" s="62"/>
    </row>
    <row r="334927" spans="3:3" x14ac:dyDescent="0.25">
      <c r="C334927" s="62"/>
    </row>
    <row r="334928" spans="3:3" x14ac:dyDescent="0.25">
      <c r="C334928" s="62"/>
    </row>
    <row r="335016" spans="3:3" x14ac:dyDescent="0.25">
      <c r="C335016" s="62"/>
    </row>
    <row r="335017" spans="3:3" x14ac:dyDescent="0.25">
      <c r="C335017" s="62"/>
    </row>
    <row r="335105" spans="3:3" x14ac:dyDescent="0.25">
      <c r="C335105" s="62"/>
    </row>
    <row r="335106" spans="3:3" x14ac:dyDescent="0.25">
      <c r="C335106" s="62"/>
    </row>
    <row r="335194" spans="3:3" x14ac:dyDescent="0.25">
      <c r="C335194" s="62"/>
    </row>
    <row r="335195" spans="3:3" x14ac:dyDescent="0.25">
      <c r="C335195" s="62"/>
    </row>
    <row r="335283" spans="3:3" x14ac:dyDescent="0.25">
      <c r="C335283" s="62"/>
    </row>
    <row r="335284" spans="3:3" x14ac:dyDescent="0.25">
      <c r="C335284" s="62"/>
    </row>
    <row r="335372" spans="3:3" x14ac:dyDescent="0.25">
      <c r="C335372" s="62"/>
    </row>
    <row r="335373" spans="3:3" x14ac:dyDescent="0.25">
      <c r="C335373" s="62"/>
    </row>
    <row r="335461" spans="3:3" x14ac:dyDescent="0.25">
      <c r="C335461" s="62"/>
    </row>
    <row r="335462" spans="3:3" x14ac:dyDescent="0.25">
      <c r="C335462" s="62"/>
    </row>
    <row r="335550" spans="3:3" x14ac:dyDescent="0.25">
      <c r="C335550" s="62"/>
    </row>
    <row r="335551" spans="3:3" x14ac:dyDescent="0.25">
      <c r="C335551" s="62"/>
    </row>
    <row r="335639" spans="3:3" x14ac:dyDescent="0.25">
      <c r="C335639" s="62"/>
    </row>
    <row r="335640" spans="3:3" x14ac:dyDescent="0.25">
      <c r="C335640" s="62"/>
    </row>
    <row r="335728" spans="3:3" x14ac:dyDescent="0.25">
      <c r="C335728" s="62"/>
    </row>
    <row r="335729" spans="3:3" x14ac:dyDescent="0.25">
      <c r="C335729" s="62"/>
    </row>
    <row r="335817" spans="3:3" x14ac:dyDescent="0.25">
      <c r="C335817" s="62"/>
    </row>
    <row r="335818" spans="3:3" x14ac:dyDescent="0.25">
      <c r="C335818" s="62"/>
    </row>
    <row r="335906" spans="3:3" x14ac:dyDescent="0.25">
      <c r="C335906" s="62"/>
    </row>
    <row r="335907" spans="3:3" x14ac:dyDescent="0.25">
      <c r="C335907" s="62"/>
    </row>
    <row r="335995" spans="3:3" x14ac:dyDescent="0.25">
      <c r="C335995" s="62"/>
    </row>
    <row r="335996" spans="3:3" x14ac:dyDescent="0.25">
      <c r="C335996" s="62"/>
    </row>
    <row r="336084" spans="3:3" x14ac:dyDescent="0.25">
      <c r="C336084" s="62"/>
    </row>
    <row r="336085" spans="3:3" x14ac:dyDescent="0.25">
      <c r="C336085" s="62"/>
    </row>
    <row r="336173" spans="3:3" x14ac:dyDescent="0.25">
      <c r="C336173" s="62"/>
    </row>
    <row r="336174" spans="3:3" x14ac:dyDescent="0.25">
      <c r="C336174" s="62"/>
    </row>
    <row r="336262" spans="3:3" x14ac:dyDescent="0.25">
      <c r="C336262" s="62"/>
    </row>
    <row r="336263" spans="3:3" x14ac:dyDescent="0.25">
      <c r="C336263" s="62"/>
    </row>
    <row r="336351" spans="3:3" x14ac:dyDescent="0.25">
      <c r="C336351" s="62"/>
    </row>
    <row r="336352" spans="3:3" x14ac:dyDescent="0.25">
      <c r="C336352" s="62"/>
    </row>
    <row r="336440" spans="3:3" x14ac:dyDescent="0.25">
      <c r="C336440" s="62"/>
    </row>
    <row r="336441" spans="3:3" x14ac:dyDescent="0.25">
      <c r="C336441" s="62"/>
    </row>
    <row r="336529" spans="3:3" x14ac:dyDescent="0.25">
      <c r="C336529" s="62"/>
    </row>
    <row r="336530" spans="3:3" x14ac:dyDescent="0.25">
      <c r="C336530" s="62"/>
    </row>
    <row r="336618" spans="3:3" x14ac:dyDescent="0.25">
      <c r="C336618" s="62"/>
    </row>
    <row r="336619" spans="3:3" x14ac:dyDescent="0.25">
      <c r="C336619" s="62"/>
    </row>
    <row r="336707" spans="3:3" x14ac:dyDescent="0.25">
      <c r="C336707" s="62"/>
    </row>
    <row r="336708" spans="3:3" x14ac:dyDescent="0.25">
      <c r="C336708" s="62"/>
    </row>
    <row r="336796" spans="3:3" x14ac:dyDescent="0.25">
      <c r="C336796" s="62"/>
    </row>
    <row r="336797" spans="3:3" x14ac:dyDescent="0.25">
      <c r="C336797" s="62"/>
    </row>
    <row r="336885" spans="3:3" x14ac:dyDescent="0.25">
      <c r="C336885" s="62"/>
    </row>
    <row r="336886" spans="3:3" x14ac:dyDescent="0.25">
      <c r="C336886" s="62"/>
    </row>
    <row r="336974" spans="3:3" x14ac:dyDescent="0.25">
      <c r="C336974" s="62"/>
    </row>
    <row r="336975" spans="3:3" x14ac:dyDescent="0.25">
      <c r="C336975" s="62"/>
    </row>
    <row r="337063" spans="3:3" x14ac:dyDescent="0.25">
      <c r="C337063" s="62"/>
    </row>
    <row r="337064" spans="3:3" x14ac:dyDescent="0.25">
      <c r="C337064" s="62"/>
    </row>
    <row r="337152" spans="3:3" x14ac:dyDescent="0.25">
      <c r="C337152" s="62"/>
    </row>
    <row r="337153" spans="3:3" x14ac:dyDescent="0.25">
      <c r="C337153" s="62"/>
    </row>
    <row r="337241" spans="3:3" x14ac:dyDescent="0.25">
      <c r="C337241" s="62"/>
    </row>
    <row r="337242" spans="3:3" x14ac:dyDescent="0.25">
      <c r="C337242" s="62"/>
    </row>
    <row r="337330" spans="3:3" x14ac:dyDescent="0.25">
      <c r="C337330" s="62"/>
    </row>
    <row r="337331" spans="3:3" x14ac:dyDescent="0.25">
      <c r="C337331" s="62"/>
    </row>
    <row r="337419" spans="3:3" x14ac:dyDescent="0.25">
      <c r="C337419" s="62"/>
    </row>
    <row r="337420" spans="3:3" x14ac:dyDescent="0.25">
      <c r="C337420" s="62"/>
    </row>
    <row r="337508" spans="3:3" x14ac:dyDescent="0.25">
      <c r="C337508" s="62"/>
    </row>
    <row r="337509" spans="3:3" x14ac:dyDescent="0.25">
      <c r="C337509" s="62"/>
    </row>
    <row r="337597" spans="3:3" x14ac:dyDescent="0.25">
      <c r="C337597" s="62"/>
    </row>
    <row r="337598" spans="3:3" x14ac:dyDescent="0.25">
      <c r="C337598" s="62"/>
    </row>
    <row r="337686" spans="3:3" x14ac:dyDescent="0.25">
      <c r="C337686" s="62"/>
    </row>
    <row r="337687" spans="3:3" x14ac:dyDescent="0.25">
      <c r="C337687" s="62"/>
    </row>
    <row r="337775" spans="3:3" x14ac:dyDescent="0.25">
      <c r="C337775" s="62"/>
    </row>
    <row r="337776" spans="3:3" x14ac:dyDescent="0.25">
      <c r="C337776" s="62"/>
    </row>
    <row r="337864" spans="3:3" x14ac:dyDescent="0.25">
      <c r="C337864" s="62"/>
    </row>
    <row r="337865" spans="3:3" x14ac:dyDescent="0.25">
      <c r="C337865" s="62"/>
    </row>
    <row r="337953" spans="3:3" x14ac:dyDescent="0.25">
      <c r="C337953" s="62"/>
    </row>
    <row r="337954" spans="3:3" x14ac:dyDescent="0.25">
      <c r="C337954" s="62"/>
    </row>
    <row r="338042" spans="3:3" x14ac:dyDescent="0.25">
      <c r="C338042" s="62"/>
    </row>
    <row r="338043" spans="3:3" x14ac:dyDescent="0.25">
      <c r="C338043" s="62"/>
    </row>
    <row r="338131" spans="3:3" x14ac:dyDescent="0.25">
      <c r="C338131" s="62"/>
    </row>
    <row r="338132" spans="3:3" x14ac:dyDescent="0.25">
      <c r="C338132" s="62"/>
    </row>
    <row r="338220" spans="3:3" x14ac:dyDescent="0.25">
      <c r="C338220" s="62"/>
    </row>
    <row r="338221" spans="3:3" x14ac:dyDescent="0.25">
      <c r="C338221" s="62"/>
    </row>
    <row r="338309" spans="3:3" x14ac:dyDescent="0.25">
      <c r="C338309" s="62"/>
    </row>
    <row r="338310" spans="3:3" x14ac:dyDescent="0.25">
      <c r="C338310" s="62"/>
    </row>
    <row r="338398" spans="3:3" x14ac:dyDescent="0.25">
      <c r="C338398" s="62"/>
    </row>
    <row r="338399" spans="3:3" x14ac:dyDescent="0.25">
      <c r="C338399" s="62"/>
    </row>
    <row r="338487" spans="3:3" x14ac:dyDescent="0.25">
      <c r="C338487" s="62"/>
    </row>
    <row r="338488" spans="3:3" x14ac:dyDescent="0.25">
      <c r="C338488" s="62"/>
    </row>
    <row r="338576" spans="3:3" x14ac:dyDescent="0.25">
      <c r="C338576" s="62"/>
    </row>
    <row r="338577" spans="3:3" x14ac:dyDescent="0.25">
      <c r="C338577" s="62"/>
    </row>
    <row r="338665" spans="3:3" x14ac:dyDescent="0.25">
      <c r="C338665" s="62"/>
    </row>
    <row r="338666" spans="3:3" x14ac:dyDescent="0.25">
      <c r="C338666" s="62"/>
    </row>
    <row r="338754" spans="3:3" x14ac:dyDescent="0.25">
      <c r="C338754" s="62"/>
    </row>
    <row r="338755" spans="3:3" x14ac:dyDescent="0.25">
      <c r="C338755" s="62"/>
    </row>
    <row r="338843" spans="3:3" x14ac:dyDescent="0.25">
      <c r="C338843" s="62"/>
    </row>
    <row r="338844" spans="3:3" x14ac:dyDescent="0.25">
      <c r="C338844" s="62"/>
    </row>
    <row r="338932" spans="3:3" x14ac:dyDescent="0.25">
      <c r="C338932" s="62"/>
    </row>
    <row r="338933" spans="3:3" x14ac:dyDescent="0.25">
      <c r="C338933" s="62"/>
    </row>
    <row r="339021" spans="3:3" x14ac:dyDescent="0.25">
      <c r="C339021" s="62"/>
    </row>
    <row r="339022" spans="3:3" x14ac:dyDescent="0.25">
      <c r="C339022" s="62"/>
    </row>
    <row r="339110" spans="3:3" x14ac:dyDescent="0.25">
      <c r="C339110" s="62"/>
    </row>
    <row r="339111" spans="3:3" x14ac:dyDescent="0.25">
      <c r="C339111" s="62"/>
    </row>
    <row r="339199" spans="3:3" x14ac:dyDescent="0.25">
      <c r="C339199" s="62"/>
    </row>
    <row r="339200" spans="3:3" x14ac:dyDescent="0.25">
      <c r="C339200" s="62"/>
    </row>
    <row r="339288" spans="3:3" x14ac:dyDescent="0.25">
      <c r="C339288" s="62"/>
    </row>
    <row r="339289" spans="3:3" x14ac:dyDescent="0.25">
      <c r="C339289" s="62"/>
    </row>
    <row r="339377" spans="3:3" x14ac:dyDescent="0.25">
      <c r="C339377" s="62"/>
    </row>
    <row r="339378" spans="3:3" x14ac:dyDescent="0.25">
      <c r="C339378" s="62"/>
    </row>
    <row r="339466" spans="3:3" x14ac:dyDescent="0.25">
      <c r="C339466" s="62"/>
    </row>
    <row r="339467" spans="3:3" x14ac:dyDescent="0.25">
      <c r="C339467" s="62"/>
    </row>
    <row r="339555" spans="3:3" x14ac:dyDescent="0.25">
      <c r="C339555" s="62"/>
    </row>
    <row r="339556" spans="3:3" x14ac:dyDescent="0.25">
      <c r="C339556" s="62"/>
    </row>
    <row r="339644" spans="3:3" x14ac:dyDescent="0.25">
      <c r="C339644" s="62"/>
    </row>
    <row r="339645" spans="3:3" x14ac:dyDescent="0.25">
      <c r="C339645" s="62"/>
    </row>
    <row r="339733" spans="3:3" x14ac:dyDescent="0.25">
      <c r="C339733" s="62"/>
    </row>
    <row r="339734" spans="3:3" x14ac:dyDescent="0.25">
      <c r="C339734" s="62"/>
    </row>
    <row r="339822" spans="3:3" x14ac:dyDescent="0.25">
      <c r="C339822" s="62"/>
    </row>
    <row r="339823" spans="3:3" x14ac:dyDescent="0.25">
      <c r="C339823" s="62"/>
    </row>
    <row r="339911" spans="3:3" x14ac:dyDescent="0.25">
      <c r="C339911" s="62"/>
    </row>
    <row r="339912" spans="3:3" x14ac:dyDescent="0.25">
      <c r="C339912" s="62"/>
    </row>
    <row r="340000" spans="3:3" x14ac:dyDescent="0.25">
      <c r="C340000" s="62"/>
    </row>
    <row r="340001" spans="3:3" x14ac:dyDescent="0.25">
      <c r="C340001" s="62"/>
    </row>
    <row r="340089" spans="3:3" x14ac:dyDescent="0.25">
      <c r="C340089" s="62"/>
    </row>
    <row r="340090" spans="3:3" x14ac:dyDescent="0.25">
      <c r="C340090" s="62"/>
    </row>
    <row r="340178" spans="3:3" x14ac:dyDescent="0.25">
      <c r="C340178" s="62"/>
    </row>
    <row r="340179" spans="3:3" x14ac:dyDescent="0.25">
      <c r="C340179" s="62"/>
    </row>
    <row r="340267" spans="3:3" x14ac:dyDescent="0.25">
      <c r="C340267" s="62"/>
    </row>
    <row r="340268" spans="3:3" x14ac:dyDescent="0.25">
      <c r="C340268" s="62"/>
    </row>
    <row r="340356" spans="3:3" x14ac:dyDescent="0.25">
      <c r="C340356" s="62"/>
    </row>
    <row r="340357" spans="3:3" x14ac:dyDescent="0.25">
      <c r="C340357" s="62"/>
    </row>
    <row r="340445" spans="3:3" x14ac:dyDescent="0.25">
      <c r="C340445" s="62"/>
    </row>
    <row r="340446" spans="3:3" x14ac:dyDescent="0.25">
      <c r="C340446" s="62"/>
    </row>
    <row r="340534" spans="3:3" x14ac:dyDescent="0.25">
      <c r="C340534" s="62"/>
    </row>
    <row r="340535" spans="3:3" x14ac:dyDescent="0.25">
      <c r="C340535" s="62"/>
    </row>
    <row r="340623" spans="3:3" x14ac:dyDescent="0.25">
      <c r="C340623" s="62"/>
    </row>
    <row r="340624" spans="3:3" x14ac:dyDescent="0.25">
      <c r="C340624" s="62"/>
    </row>
    <row r="340712" spans="3:3" x14ac:dyDescent="0.25">
      <c r="C340712" s="62"/>
    </row>
    <row r="340713" spans="3:3" x14ac:dyDescent="0.25">
      <c r="C340713" s="62"/>
    </row>
    <row r="340801" spans="3:3" x14ac:dyDescent="0.25">
      <c r="C340801" s="62"/>
    </row>
    <row r="340802" spans="3:3" x14ac:dyDescent="0.25">
      <c r="C340802" s="62"/>
    </row>
    <row r="340890" spans="3:3" x14ac:dyDescent="0.25">
      <c r="C340890" s="62"/>
    </row>
    <row r="340891" spans="3:3" x14ac:dyDescent="0.25">
      <c r="C340891" s="62"/>
    </row>
    <row r="340979" spans="3:3" x14ac:dyDescent="0.25">
      <c r="C340979" s="62"/>
    </row>
    <row r="340980" spans="3:3" x14ac:dyDescent="0.25">
      <c r="C340980" s="62"/>
    </row>
    <row r="341068" spans="3:3" x14ac:dyDescent="0.25">
      <c r="C341068" s="62"/>
    </row>
    <row r="341069" spans="3:3" x14ac:dyDescent="0.25">
      <c r="C341069" s="62"/>
    </row>
    <row r="341157" spans="3:3" x14ac:dyDescent="0.25">
      <c r="C341157" s="62"/>
    </row>
    <row r="341158" spans="3:3" x14ac:dyDescent="0.25">
      <c r="C341158" s="62"/>
    </row>
    <row r="341246" spans="3:3" x14ac:dyDescent="0.25">
      <c r="C341246" s="62"/>
    </row>
    <row r="341247" spans="3:3" x14ac:dyDescent="0.25">
      <c r="C341247" s="62"/>
    </row>
    <row r="341335" spans="3:3" x14ac:dyDescent="0.25">
      <c r="C341335" s="62"/>
    </row>
    <row r="341336" spans="3:3" x14ac:dyDescent="0.25">
      <c r="C341336" s="62"/>
    </row>
    <row r="341424" spans="3:3" x14ac:dyDescent="0.25">
      <c r="C341424" s="62"/>
    </row>
    <row r="341425" spans="3:3" x14ac:dyDescent="0.25">
      <c r="C341425" s="62"/>
    </row>
    <row r="341513" spans="3:3" x14ac:dyDescent="0.25">
      <c r="C341513" s="62"/>
    </row>
    <row r="341514" spans="3:3" x14ac:dyDescent="0.25">
      <c r="C341514" s="62"/>
    </row>
    <row r="341602" spans="3:3" x14ac:dyDescent="0.25">
      <c r="C341602" s="62"/>
    </row>
    <row r="341603" spans="3:3" x14ac:dyDescent="0.25">
      <c r="C341603" s="62"/>
    </row>
    <row r="341691" spans="3:3" x14ac:dyDescent="0.25">
      <c r="C341691" s="62"/>
    </row>
    <row r="341692" spans="3:3" x14ac:dyDescent="0.25">
      <c r="C341692" s="62"/>
    </row>
    <row r="341780" spans="3:3" x14ac:dyDescent="0.25">
      <c r="C341780" s="62"/>
    </row>
    <row r="341781" spans="3:3" x14ac:dyDescent="0.25">
      <c r="C341781" s="62"/>
    </row>
    <row r="341869" spans="3:3" x14ac:dyDescent="0.25">
      <c r="C341869" s="62"/>
    </row>
    <row r="341870" spans="3:3" x14ac:dyDescent="0.25">
      <c r="C341870" s="62"/>
    </row>
    <row r="341958" spans="3:3" x14ac:dyDescent="0.25">
      <c r="C341958" s="62"/>
    </row>
    <row r="341959" spans="3:3" x14ac:dyDescent="0.25">
      <c r="C341959" s="62"/>
    </row>
    <row r="342047" spans="3:3" x14ac:dyDescent="0.25">
      <c r="C342047" s="62"/>
    </row>
    <row r="342048" spans="3:3" x14ac:dyDescent="0.25">
      <c r="C342048" s="62"/>
    </row>
    <row r="342136" spans="3:3" x14ac:dyDescent="0.25">
      <c r="C342136" s="62"/>
    </row>
    <row r="342137" spans="3:3" x14ac:dyDescent="0.25">
      <c r="C342137" s="62"/>
    </row>
    <row r="342225" spans="3:3" x14ac:dyDescent="0.25">
      <c r="C342225" s="62"/>
    </row>
    <row r="342226" spans="3:3" x14ac:dyDescent="0.25">
      <c r="C342226" s="62"/>
    </row>
    <row r="342314" spans="3:3" x14ac:dyDescent="0.25">
      <c r="C342314" s="62"/>
    </row>
    <row r="342315" spans="3:3" x14ac:dyDescent="0.25">
      <c r="C342315" s="62"/>
    </row>
    <row r="342403" spans="3:3" x14ac:dyDescent="0.25">
      <c r="C342403" s="62"/>
    </row>
    <row r="342404" spans="3:3" x14ac:dyDescent="0.25">
      <c r="C342404" s="62"/>
    </row>
    <row r="342492" spans="3:3" x14ac:dyDescent="0.25">
      <c r="C342492" s="62"/>
    </row>
    <row r="342493" spans="3:3" x14ac:dyDescent="0.25">
      <c r="C342493" s="62"/>
    </row>
    <row r="342581" spans="3:3" x14ac:dyDescent="0.25">
      <c r="C342581" s="62"/>
    </row>
    <row r="342582" spans="3:3" x14ac:dyDescent="0.25">
      <c r="C342582" s="62"/>
    </row>
    <row r="342670" spans="3:3" x14ac:dyDescent="0.25">
      <c r="C342670" s="62"/>
    </row>
    <row r="342671" spans="3:3" x14ac:dyDescent="0.25">
      <c r="C342671" s="62"/>
    </row>
    <row r="342759" spans="3:3" x14ac:dyDescent="0.25">
      <c r="C342759" s="62"/>
    </row>
    <row r="342760" spans="3:3" x14ac:dyDescent="0.25">
      <c r="C342760" s="62"/>
    </row>
    <row r="342848" spans="3:3" x14ac:dyDescent="0.25">
      <c r="C342848" s="62"/>
    </row>
    <row r="342849" spans="3:3" x14ac:dyDescent="0.25">
      <c r="C342849" s="62"/>
    </row>
    <row r="342937" spans="3:3" x14ac:dyDescent="0.25">
      <c r="C342937" s="62"/>
    </row>
    <row r="342938" spans="3:3" x14ac:dyDescent="0.25">
      <c r="C342938" s="62"/>
    </row>
    <row r="343026" spans="3:3" x14ac:dyDescent="0.25">
      <c r="C343026" s="62"/>
    </row>
    <row r="343027" spans="3:3" x14ac:dyDescent="0.25">
      <c r="C343027" s="62"/>
    </row>
    <row r="343115" spans="3:3" x14ac:dyDescent="0.25">
      <c r="C343115" s="62"/>
    </row>
    <row r="343116" spans="3:3" x14ac:dyDescent="0.25">
      <c r="C343116" s="62"/>
    </row>
    <row r="343204" spans="3:3" x14ac:dyDescent="0.25">
      <c r="C343204" s="62"/>
    </row>
    <row r="343205" spans="3:3" x14ac:dyDescent="0.25">
      <c r="C343205" s="62"/>
    </row>
    <row r="343293" spans="3:3" x14ac:dyDescent="0.25">
      <c r="C343293" s="62"/>
    </row>
    <row r="343294" spans="3:3" x14ac:dyDescent="0.25">
      <c r="C343294" s="62"/>
    </row>
    <row r="343382" spans="3:3" x14ac:dyDescent="0.25">
      <c r="C343382" s="62"/>
    </row>
    <row r="343383" spans="3:3" x14ac:dyDescent="0.25">
      <c r="C343383" s="62"/>
    </row>
    <row r="343471" spans="3:3" x14ac:dyDescent="0.25">
      <c r="C343471" s="62"/>
    </row>
    <row r="343472" spans="3:3" x14ac:dyDescent="0.25">
      <c r="C343472" s="62"/>
    </row>
    <row r="343560" spans="3:3" x14ac:dyDescent="0.25">
      <c r="C343560" s="62"/>
    </row>
    <row r="343561" spans="3:3" x14ac:dyDescent="0.25">
      <c r="C343561" s="62"/>
    </row>
    <row r="343649" spans="3:3" x14ac:dyDescent="0.25">
      <c r="C343649" s="62"/>
    </row>
    <row r="343650" spans="3:3" x14ac:dyDescent="0.25">
      <c r="C343650" s="62"/>
    </row>
    <row r="343738" spans="3:3" x14ac:dyDescent="0.25">
      <c r="C343738" s="62"/>
    </row>
    <row r="343739" spans="3:3" x14ac:dyDescent="0.25">
      <c r="C343739" s="62"/>
    </row>
    <row r="343827" spans="3:3" x14ac:dyDescent="0.25">
      <c r="C343827" s="62"/>
    </row>
    <row r="343828" spans="3:3" x14ac:dyDescent="0.25">
      <c r="C343828" s="62"/>
    </row>
    <row r="343916" spans="3:3" x14ac:dyDescent="0.25">
      <c r="C343916" s="62"/>
    </row>
    <row r="343917" spans="3:3" x14ac:dyDescent="0.25">
      <c r="C343917" s="62"/>
    </row>
    <row r="344005" spans="3:3" x14ac:dyDescent="0.25">
      <c r="C344005" s="62"/>
    </row>
    <row r="344006" spans="3:3" x14ac:dyDescent="0.25">
      <c r="C344006" s="62"/>
    </row>
    <row r="344094" spans="3:3" x14ac:dyDescent="0.25">
      <c r="C344094" s="62"/>
    </row>
    <row r="344095" spans="3:3" x14ac:dyDescent="0.25">
      <c r="C344095" s="62"/>
    </row>
    <row r="344183" spans="3:3" x14ac:dyDescent="0.25">
      <c r="C344183" s="62"/>
    </row>
    <row r="344184" spans="3:3" x14ac:dyDescent="0.25">
      <c r="C344184" s="62"/>
    </row>
    <row r="344272" spans="3:3" x14ac:dyDescent="0.25">
      <c r="C344272" s="62"/>
    </row>
    <row r="344273" spans="3:3" x14ac:dyDescent="0.25">
      <c r="C344273" s="62"/>
    </row>
    <row r="344361" spans="3:3" x14ac:dyDescent="0.25">
      <c r="C344361" s="62"/>
    </row>
    <row r="344362" spans="3:3" x14ac:dyDescent="0.25">
      <c r="C344362" s="62"/>
    </row>
    <row r="344450" spans="3:3" x14ac:dyDescent="0.25">
      <c r="C344450" s="62"/>
    </row>
    <row r="344451" spans="3:3" x14ac:dyDescent="0.25">
      <c r="C344451" s="62"/>
    </row>
    <row r="344539" spans="3:3" x14ac:dyDescent="0.25">
      <c r="C344539" s="62"/>
    </row>
    <row r="344540" spans="3:3" x14ac:dyDescent="0.25">
      <c r="C344540" s="62"/>
    </row>
    <row r="344628" spans="3:3" x14ac:dyDescent="0.25">
      <c r="C344628" s="62"/>
    </row>
    <row r="344629" spans="3:3" x14ac:dyDescent="0.25">
      <c r="C344629" s="62"/>
    </row>
    <row r="344717" spans="3:3" x14ac:dyDescent="0.25">
      <c r="C344717" s="62"/>
    </row>
    <row r="344718" spans="3:3" x14ac:dyDescent="0.25">
      <c r="C344718" s="62"/>
    </row>
    <row r="344806" spans="3:3" x14ac:dyDescent="0.25">
      <c r="C344806" s="62"/>
    </row>
    <row r="344807" spans="3:3" x14ac:dyDescent="0.25">
      <c r="C344807" s="62"/>
    </row>
    <row r="344895" spans="3:3" x14ac:dyDescent="0.25">
      <c r="C344895" s="62"/>
    </row>
    <row r="344896" spans="3:3" x14ac:dyDescent="0.25">
      <c r="C344896" s="62"/>
    </row>
    <row r="344984" spans="3:3" x14ac:dyDescent="0.25">
      <c r="C344984" s="62"/>
    </row>
    <row r="344985" spans="3:3" x14ac:dyDescent="0.25">
      <c r="C344985" s="62"/>
    </row>
    <row r="345073" spans="3:3" x14ac:dyDescent="0.25">
      <c r="C345073" s="62"/>
    </row>
    <row r="345074" spans="3:3" x14ac:dyDescent="0.25">
      <c r="C345074" s="62"/>
    </row>
    <row r="345162" spans="3:3" x14ac:dyDescent="0.25">
      <c r="C345162" s="62"/>
    </row>
    <row r="345163" spans="3:3" x14ac:dyDescent="0.25">
      <c r="C345163" s="62"/>
    </row>
    <row r="345251" spans="3:3" x14ac:dyDescent="0.25">
      <c r="C345251" s="62"/>
    </row>
    <row r="345252" spans="3:3" x14ac:dyDescent="0.25">
      <c r="C345252" s="62"/>
    </row>
    <row r="345340" spans="3:3" x14ac:dyDescent="0.25">
      <c r="C345340" s="62"/>
    </row>
    <row r="345341" spans="3:3" x14ac:dyDescent="0.25">
      <c r="C345341" s="62"/>
    </row>
    <row r="345429" spans="3:3" x14ac:dyDescent="0.25">
      <c r="C345429" s="62"/>
    </row>
    <row r="345430" spans="3:3" x14ac:dyDescent="0.25">
      <c r="C345430" s="62"/>
    </row>
    <row r="345518" spans="3:3" x14ac:dyDescent="0.25">
      <c r="C345518" s="62"/>
    </row>
    <row r="345519" spans="3:3" x14ac:dyDescent="0.25">
      <c r="C345519" s="62"/>
    </row>
    <row r="345607" spans="3:3" x14ac:dyDescent="0.25">
      <c r="C345607" s="62"/>
    </row>
    <row r="345608" spans="3:3" x14ac:dyDescent="0.25">
      <c r="C345608" s="62"/>
    </row>
    <row r="345696" spans="3:3" x14ac:dyDescent="0.25">
      <c r="C345696" s="62"/>
    </row>
    <row r="345697" spans="3:3" x14ac:dyDescent="0.25">
      <c r="C345697" s="62"/>
    </row>
    <row r="345785" spans="3:3" x14ac:dyDescent="0.25">
      <c r="C345785" s="62"/>
    </row>
    <row r="345786" spans="3:3" x14ac:dyDescent="0.25">
      <c r="C345786" s="62"/>
    </row>
    <row r="345874" spans="3:3" x14ac:dyDescent="0.25">
      <c r="C345874" s="62"/>
    </row>
    <row r="345875" spans="3:3" x14ac:dyDescent="0.25">
      <c r="C345875" s="62"/>
    </row>
    <row r="345963" spans="3:3" x14ac:dyDescent="0.25">
      <c r="C345963" s="62"/>
    </row>
    <row r="345964" spans="3:3" x14ac:dyDescent="0.25">
      <c r="C345964" s="62"/>
    </row>
    <row r="346052" spans="3:3" x14ac:dyDescent="0.25">
      <c r="C346052" s="62"/>
    </row>
    <row r="346053" spans="3:3" x14ac:dyDescent="0.25">
      <c r="C346053" s="62"/>
    </row>
    <row r="346141" spans="3:3" x14ac:dyDescent="0.25">
      <c r="C346141" s="62"/>
    </row>
    <row r="346142" spans="3:3" x14ac:dyDescent="0.25">
      <c r="C346142" s="62"/>
    </row>
    <row r="346230" spans="3:3" x14ac:dyDescent="0.25">
      <c r="C346230" s="62"/>
    </row>
    <row r="346231" spans="3:3" x14ac:dyDescent="0.25">
      <c r="C346231" s="62"/>
    </row>
    <row r="346319" spans="3:3" x14ac:dyDescent="0.25">
      <c r="C346319" s="62"/>
    </row>
    <row r="346320" spans="3:3" x14ac:dyDescent="0.25">
      <c r="C346320" s="62"/>
    </row>
    <row r="346408" spans="3:3" x14ac:dyDescent="0.25">
      <c r="C346408" s="62"/>
    </row>
    <row r="346409" spans="3:3" x14ac:dyDescent="0.25">
      <c r="C346409" s="62"/>
    </row>
    <row r="346497" spans="3:3" x14ac:dyDescent="0.25">
      <c r="C346497" s="62"/>
    </row>
    <row r="346498" spans="3:3" x14ac:dyDescent="0.25">
      <c r="C346498" s="62"/>
    </row>
    <row r="346586" spans="3:3" x14ac:dyDescent="0.25">
      <c r="C346586" s="62"/>
    </row>
    <row r="346587" spans="3:3" x14ac:dyDescent="0.25">
      <c r="C346587" s="62"/>
    </row>
    <row r="346675" spans="3:3" x14ac:dyDescent="0.25">
      <c r="C346675" s="62"/>
    </row>
    <row r="346676" spans="3:3" x14ac:dyDescent="0.25">
      <c r="C346676" s="62"/>
    </row>
    <row r="346764" spans="3:3" x14ac:dyDescent="0.25">
      <c r="C346764" s="62"/>
    </row>
    <row r="346765" spans="3:3" x14ac:dyDescent="0.25">
      <c r="C346765" s="62"/>
    </row>
    <row r="346853" spans="3:3" x14ac:dyDescent="0.25">
      <c r="C346853" s="62"/>
    </row>
    <row r="346854" spans="3:3" x14ac:dyDescent="0.25">
      <c r="C346854" s="62"/>
    </row>
    <row r="346942" spans="3:3" x14ac:dyDescent="0.25">
      <c r="C346942" s="62"/>
    </row>
    <row r="346943" spans="3:3" x14ac:dyDescent="0.25">
      <c r="C346943" s="62"/>
    </row>
    <row r="347031" spans="3:3" x14ac:dyDescent="0.25">
      <c r="C347031" s="62"/>
    </row>
    <row r="347032" spans="3:3" x14ac:dyDescent="0.25">
      <c r="C347032" s="62"/>
    </row>
    <row r="347120" spans="3:3" x14ac:dyDescent="0.25">
      <c r="C347120" s="62"/>
    </row>
    <row r="347121" spans="3:3" x14ac:dyDescent="0.25">
      <c r="C347121" s="62"/>
    </row>
    <row r="347209" spans="3:3" x14ac:dyDescent="0.25">
      <c r="C347209" s="62"/>
    </row>
    <row r="347210" spans="3:3" x14ac:dyDescent="0.25">
      <c r="C347210" s="62"/>
    </row>
    <row r="347298" spans="3:3" x14ac:dyDescent="0.25">
      <c r="C347298" s="62"/>
    </row>
    <row r="347299" spans="3:3" x14ac:dyDescent="0.25">
      <c r="C347299" s="62"/>
    </row>
    <row r="347387" spans="3:3" x14ac:dyDescent="0.25">
      <c r="C347387" s="62"/>
    </row>
    <row r="347388" spans="3:3" x14ac:dyDescent="0.25">
      <c r="C347388" s="62"/>
    </row>
    <row r="347476" spans="3:3" x14ac:dyDescent="0.25">
      <c r="C347476" s="62"/>
    </row>
    <row r="347477" spans="3:3" x14ac:dyDescent="0.25">
      <c r="C347477" s="62"/>
    </row>
    <row r="347565" spans="3:3" x14ac:dyDescent="0.25">
      <c r="C347565" s="62"/>
    </row>
    <row r="347566" spans="3:3" x14ac:dyDescent="0.25">
      <c r="C347566" s="62"/>
    </row>
    <row r="347654" spans="3:3" x14ac:dyDescent="0.25">
      <c r="C347654" s="62"/>
    </row>
    <row r="347655" spans="3:3" x14ac:dyDescent="0.25">
      <c r="C347655" s="62"/>
    </row>
    <row r="347743" spans="3:3" x14ac:dyDescent="0.25">
      <c r="C347743" s="62"/>
    </row>
    <row r="347744" spans="3:3" x14ac:dyDescent="0.25">
      <c r="C347744" s="62"/>
    </row>
    <row r="347832" spans="3:3" x14ac:dyDescent="0.25">
      <c r="C347832" s="62"/>
    </row>
    <row r="347833" spans="3:3" x14ac:dyDescent="0.25">
      <c r="C347833" s="62"/>
    </row>
    <row r="347921" spans="3:3" x14ac:dyDescent="0.25">
      <c r="C347921" s="62"/>
    </row>
    <row r="347922" spans="3:3" x14ac:dyDescent="0.25">
      <c r="C347922" s="62"/>
    </row>
    <row r="348010" spans="3:3" x14ac:dyDescent="0.25">
      <c r="C348010" s="62"/>
    </row>
    <row r="348011" spans="3:3" x14ac:dyDescent="0.25">
      <c r="C348011" s="62"/>
    </row>
    <row r="348099" spans="3:3" x14ac:dyDescent="0.25">
      <c r="C348099" s="62"/>
    </row>
    <row r="348100" spans="3:3" x14ac:dyDescent="0.25">
      <c r="C348100" s="62"/>
    </row>
    <row r="348188" spans="3:3" x14ac:dyDescent="0.25">
      <c r="C348188" s="62"/>
    </row>
    <row r="348189" spans="3:3" x14ac:dyDescent="0.25">
      <c r="C348189" s="62"/>
    </row>
    <row r="348277" spans="3:3" x14ac:dyDescent="0.25">
      <c r="C348277" s="62"/>
    </row>
    <row r="348278" spans="3:3" x14ac:dyDescent="0.25">
      <c r="C348278" s="62"/>
    </row>
    <row r="348366" spans="3:3" x14ac:dyDescent="0.25">
      <c r="C348366" s="62"/>
    </row>
    <row r="348367" spans="3:3" x14ac:dyDescent="0.25">
      <c r="C348367" s="62"/>
    </row>
    <row r="348455" spans="3:3" x14ac:dyDescent="0.25">
      <c r="C348455" s="62"/>
    </row>
    <row r="348456" spans="3:3" x14ac:dyDescent="0.25">
      <c r="C348456" s="62"/>
    </row>
    <row r="348544" spans="3:3" x14ac:dyDescent="0.25">
      <c r="C348544" s="62"/>
    </row>
    <row r="348545" spans="3:3" x14ac:dyDescent="0.25">
      <c r="C348545" s="62"/>
    </row>
    <row r="348633" spans="3:3" x14ac:dyDescent="0.25">
      <c r="C348633" s="62"/>
    </row>
    <row r="348634" spans="3:3" x14ac:dyDescent="0.25">
      <c r="C348634" s="62"/>
    </row>
    <row r="348722" spans="3:3" x14ac:dyDescent="0.25">
      <c r="C348722" s="62"/>
    </row>
    <row r="348723" spans="3:3" x14ac:dyDescent="0.25">
      <c r="C348723" s="62"/>
    </row>
    <row r="348811" spans="3:3" x14ac:dyDescent="0.25">
      <c r="C348811" s="62"/>
    </row>
    <row r="348812" spans="3:3" x14ac:dyDescent="0.25">
      <c r="C348812" s="62"/>
    </row>
    <row r="348900" spans="3:3" x14ac:dyDescent="0.25">
      <c r="C348900" s="62"/>
    </row>
    <row r="348901" spans="3:3" x14ac:dyDescent="0.25">
      <c r="C348901" s="62"/>
    </row>
    <row r="348989" spans="3:3" x14ac:dyDescent="0.25">
      <c r="C348989" s="62"/>
    </row>
    <row r="348990" spans="3:3" x14ac:dyDescent="0.25">
      <c r="C348990" s="62"/>
    </row>
    <row r="349078" spans="3:3" x14ac:dyDescent="0.25">
      <c r="C349078" s="62"/>
    </row>
    <row r="349079" spans="3:3" x14ac:dyDescent="0.25">
      <c r="C349079" s="62"/>
    </row>
    <row r="349167" spans="3:3" x14ac:dyDescent="0.25">
      <c r="C349167" s="62"/>
    </row>
    <row r="349168" spans="3:3" x14ac:dyDescent="0.25">
      <c r="C349168" s="62"/>
    </row>
    <row r="349256" spans="3:3" x14ac:dyDescent="0.25">
      <c r="C349256" s="62"/>
    </row>
    <row r="349257" spans="3:3" x14ac:dyDescent="0.25">
      <c r="C349257" s="62"/>
    </row>
    <row r="349345" spans="3:3" x14ac:dyDescent="0.25">
      <c r="C349345" s="62"/>
    </row>
    <row r="349346" spans="3:3" x14ac:dyDescent="0.25">
      <c r="C349346" s="62"/>
    </row>
    <row r="349434" spans="3:3" x14ac:dyDescent="0.25">
      <c r="C349434" s="62"/>
    </row>
    <row r="349435" spans="3:3" x14ac:dyDescent="0.25">
      <c r="C349435" s="62"/>
    </row>
    <row r="349523" spans="3:3" x14ac:dyDescent="0.25">
      <c r="C349523" s="62"/>
    </row>
    <row r="349524" spans="3:3" x14ac:dyDescent="0.25">
      <c r="C349524" s="62"/>
    </row>
    <row r="349612" spans="3:3" x14ac:dyDescent="0.25">
      <c r="C349612" s="62"/>
    </row>
    <row r="349613" spans="3:3" x14ac:dyDescent="0.25">
      <c r="C349613" s="62"/>
    </row>
    <row r="349701" spans="3:3" x14ac:dyDescent="0.25">
      <c r="C349701" s="62"/>
    </row>
    <row r="349702" spans="3:3" x14ac:dyDescent="0.25">
      <c r="C349702" s="62"/>
    </row>
    <row r="349790" spans="3:3" x14ac:dyDescent="0.25">
      <c r="C349790" s="62"/>
    </row>
    <row r="349791" spans="3:3" x14ac:dyDescent="0.25">
      <c r="C349791" s="62"/>
    </row>
    <row r="349879" spans="3:3" x14ac:dyDescent="0.25">
      <c r="C349879" s="62"/>
    </row>
    <row r="349880" spans="3:3" x14ac:dyDescent="0.25">
      <c r="C349880" s="62"/>
    </row>
    <row r="349968" spans="3:3" x14ac:dyDescent="0.25">
      <c r="C349968" s="62"/>
    </row>
    <row r="349969" spans="3:3" x14ac:dyDescent="0.25">
      <c r="C349969" s="62"/>
    </row>
    <row r="350057" spans="3:3" x14ac:dyDescent="0.25">
      <c r="C350057" s="62"/>
    </row>
    <row r="350058" spans="3:3" x14ac:dyDescent="0.25">
      <c r="C350058" s="62"/>
    </row>
    <row r="350146" spans="3:3" x14ac:dyDescent="0.25">
      <c r="C350146" s="62"/>
    </row>
    <row r="350147" spans="3:3" x14ac:dyDescent="0.25">
      <c r="C350147" s="62"/>
    </row>
    <row r="350235" spans="3:3" x14ac:dyDescent="0.25">
      <c r="C350235" s="62"/>
    </row>
    <row r="350236" spans="3:3" x14ac:dyDescent="0.25">
      <c r="C350236" s="62"/>
    </row>
    <row r="350324" spans="3:3" x14ac:dyDescent="0.25">
      <c r="C350324" s="62"/>
    </row>
    <row r="350325" spans="3:3" x14ac:dyDescent="0.25">
      <c r="C350325" s="62"/>
    </row>
    <row r="350413" spans="3:3" x14ac:dyDescent="0.25">
      <c r="C350413" s="62"/>
    </row>
    <row r="350414" spans="3:3" x14ac:dyDescent="0.25">
      <c r="C350414" s="62"/>
    </row>
    <row r="350502" spans="3:3" x14ac:dyDescent="0.25">
      <c r="C350502" s="62"/>
    </row>
    <row r="350503" spans="3:3" x14ac:dyDescent="0.25">
      <c r="C350503" s="62"/>
    </row>
    <row r="350591" spans="3:3" x14ac:dyDescent="0.25">
      <c r="C350591" s="62"/>
    </row>
    <row r="350592" spans="3:3" x14ac:dyDescent="0.25">
      <c r="C350592" s="62"/>
    </row>
    <row r="350680" spans="3:3" x14ac:dyDescent="0.25">
      <c r="C350680" s="62"/>
    </row>
    <row r="350681" spans="3:3" x14ac:dyDescent="0.25">
      <c r="C350681" s="62"/>
    </row>
    <row r="350769" spans="3:3" x14ac:dyDescent="0.25">
      <c r="C350769" s="62"/>
    </row>
    <row r="350770" spans="3:3" x14ac:dyDescent="0.25">
      <c r="C350770" s="62"/>
    </row>
    <row r="350858" spans="3:3" x14ac:dyDescent="0.25">
      <c r="C350858" s="62"/>
    </row>
    <row r="350859" spans="3:3" x14ac:dyDescent="0.25">
      <c r="C350859" s="62"/>
    </row>
    <row r="350947" spans="3:3" x14ac:dyDescent="0.25">
      <c r="C350947" s="62"/>
    </row>
    <row r="350948" spans="3:3" x14ac:dyDescent="0.25">
      <c r="C350948" s="62"/>
    </row>
    <row r="351036" spans="3:3" x14ac:dyDescent="0.25">
      <c r="C351036" s="62"/>
    </row>
    <row r="351037" spans="3:3" x14ac:dyDescent="0.25">
      <c r="C351037" s="62"/>
    </row>
    <row r="351125" spans="3:3" x14ac:dyDescent="0.25">
      <c r="C351125" s="62"/>
    </row>
    <row r="351126" spans="3:3" x14ac:dyDescent="0.25">
      <c r="C351126" s="62"/>
    </row>
    <row r="351214" spans="3:3" x14ac:dyDescent="0.25">
      <c r="C351214" s="62"/>
    </row>
    <row r="351215" spans="3:3" x14ac:dyDescent="0.25">
      <c r="C351215" s="62"/>
    </row>
    <row r="351303" spans="3:3" x14ac:dyDescent="0.25">
      <c r="C351303" s="62"/>
    </row>
    <row r="351304" spans="3:3" x14ac:dyDescent="0.25">
      <c r="C351304" s="62"/>
    </row>
    <row r="351392" spans="3:3" x14ac:dyDescent="0.25">
      <c r="C351392" s="62"/>
    </row>
    <row r="351393" spans="3:3" x14ac:dyDescent="0.25">
      <c r="C351393" s="62"/>
    </row>
    <row r="351481" spans="3:3" x14ac:dyDescent="0.25">
      <c r="C351481" s="62"/>
    </row>
    <row r="351482" spans="3:3" x14ac:dyDescent="0.25">
      <c r="C351482" s="62"/>
    </row>
    <row r="351570" spans="3:3" x14ac:dyDescent="0.25">
      <c r="C351570" s="62"/>
    </row>
    <row r="351571" spans="3:3" x14ac:dyDescent="0.25">
      <c r="C351571" s="62"/>
    </row>
    <row r="351659" spans="3:3" x14ac:dyDescent="0.25">
      <c r="C351659" s="62"/>
    </row>
    <row r="351660" spans="3:3" x14ac:dyDescent="0.25">
      <c r="C351660" s="62"/>
    </row>
    <row r="351748" spans="3:3" x14ac:dyDescent="0.25">
      <c r="C351748" s="62"/>
    </row>
    <row r="351749" spans="3:3" x14ac:dyDescent="0.25">
      <c r="C351749" s="62"/>
    </row>
    <row r="351837" spans="3:3" x14ac:dyDescent="0.25">
      <c r="C351837" s="62"/>
    </row>
    <row r="351838" spans="3:3" x14ac:dyDescent="0.25">
      <c r="C351838" s="62"/>
    </row>
    <row r="351926" spans="3:3" x14ac:dyDescent="0.25">
      <c r="C351926" s="62"/>
    </row>
    <row r="351927" spans="3:3" x14ac:dyDescent="0.25">
      <c r="C351927" s="62"/>
    </row>
    <row r="352015" spans="3:3" x14ac:dyDescent="0.25">
      <c r="C352015" s="62"/>
    </row>
    <row r="352016" spans="3:3" x14ac:dyDescent="0.25">
      <c r="C352016" s="62"/>
    </row>
    <row r="352104" spans="3:3" x14ac:dyDescent="0.25">
      <c r="C352104" s="62"/>
    </row>
    <row r="352105" spans="3:3" x14ac:dyDescent="0.25">
      <c r="C352105" s="62"/>
    </row>
    <row r="352193" spans="3:3" x14ac:dyDescent="0.25">
      <c r="C352193" s="62"/>
    </row>
    <row r="352194" spans="3:3" x14ac:dyDescent="0.25">
      <c r="C352194" s="62"/>
    </row>
    <row r="352282" spans="3:3" x14ac:dyDescent="0.25">
      <c r="C352282" s="62"/>
    </row>
    <row r="352283" spans="3:3" x14ac:dyDescent="0.25">
      <c r="C352283" s="62"/>
    </row>
    <row r="352371" spans="3:3" x14ac:dyDescent="0.25">
      <c r="C352371" s="62"/>
    </row>
    <row r="352372" spans="3:3" x14ac:dyDescent="0.25">
      <c r="C352372" s="62"/>
    </row>
    <row r="352460" spans="3:3" x14ac:dyDescent="0.25">
      <c r="C352460" s="62"/>
    </row>
    <row r="352461" spans="3:3" x14ac:dyDescent="0.25">
      <c r="C352461" s="62"/>
    </row>
    <row r="352549" spans="3:3" x14ac:dyDescent="0.25">
      <c r="C352549" s="62"/>
    </row>
    <row r="352550" spans="3:3" x14ac:dyDescent="0.25">
      <c r="C352550" s="62"/>
    </row>
    <row r="352638" spans="3:3" x14ac:dyDescent="0.25">
      <c r="C352638" s="62"/>
    </row>
    <row r="352639" spans="3:3" x14ac:dyDescent="0.25">
      <c r="C352639" s="62"/>
    </row>
    <row r="352727" spans="3:3" x14ac:dyDescent="0.25">
      <c r="C352727" s="62"/>
    </row>
    <row r="352728" spans="3:3" x14ac:dyDescent="0.25">
      <c r="C352728" s="62"/>
    </row>
    <row r="352816" spans="3:3" x14ac:dyDescent="0.25">
      <c r="C352816" s="62"/>
    </row>
    <row r="352817" spans="3:3" x14ac:dyDescent="0.25">
      <c r="C352817" s="62"/>
    </row>
    <row r="352905" spans="3:3" x14ac:dyDescent="0.25">
      <c r="C352905" s="62"/>
    </row>
    <row r="352906" spans="3:3" x14ac:dyDescent="0.25">
      <c r="C352906" s="62"/>
    </row>
    <row r="352994" spans="3:3" x14ac:dyDescent="0.25">
      <c r="C352994" s="62"/>
    </row>
    <row r="352995" spans="3:3" x14ac:dyDescent="0.25">
      <c r="C352995" s="62"/>
    </row>
    <row r="353083" spans="3:3" x14ac:dyDescent="0.25">
      <c r="C353083" s="62"/>
    </row>
    <row r="353084" spans="3:3" x14ac:dyDescent="0.25">
      <c r="C353084" s="62"/>
    </row>
    <row r="353172" spans="3:3" x14ac:dyDescent="0.25">
      <c r="C353172" s="62"/>
    </row>
    <row r="353173" spans="3:3" x14ac:dyDescent="0.25">
      <c r="C353173" s="62"/>
    </row>
    <row r="353261" spans="3:3" x14ac:dyDescent="0.25">
      <c r="C353261" s="62"/>
    </row>
    <row r="353262" spans="3:3" x14ac:dyDescent="0.25">
      <c r="C353262" s="62"/>
    </row>
    <row r="353350" spans="3:3" x14ac:dyDescent="0.25">
      <c r="C353350" s="62"/>
    </row>
    <row r="353351" spans="3:3" x14ac:dyDescent="0.25">
      <c r="C353351" s="62"/>
    </row>
    <row r="353439" spans="3:3" x14ac:dyDescent="0.25">
      <c r="C353439" s="62"/>
    </row>
    <row r="353440" spans="3:3" x14ac:dyDescent="0.25">
      <c r="C353440" s="62"/>
    </row>
    <row r="353528" spans="3:3" x14ac:dyDescent="0.25">
      <c r="C353528" s="62"/>
    </row>
    <row r="353529" spans="3:3" x14ac:dyDescent="0.25">
      <c r="C353529" s="62"/>
    </row>
    <row r="353617" spans="3:3" x14ac:dyDescent="0.25">
      <c r="C353617" s="62"/>
    </row>
    <row r="353618" spans="3:3" x14ac:dyDescent="0.25">
      <c r="C353618" s="62"/>
    </row>
    <row r="353706" spans="3:3" x14ac:dyDescent="0.25">
      <c r="C353706" s="62"/>
    </row>
    <row r="353707" spans="3:3" x14ac:dyDescent="0.25">
      <c r="C353707" s="62"/>
    </row>
    <row r="353795" spans="3:3" x14ac:dyDescent="0.25">
      <c r="C353795" s="62"/>
    </row>
    <row r="353796" spans="3:3" x14ac:dyDescent="0.25">
      <c r="C353796" s="62"/>
    </row>
    <row r="353884" spans="3:3" x14ac:dyDescent="0.25">
      <c r="C353884" s="62"/>
    </row>
    <row r="353885" spans="3:3" x14ac:dyDescent="0.25">
      <c r="C353885" s="62"/>
    </row>
    <row r="353973" spans="3:3" x14ac:dyDescent="0.25">
      <c r="C353973" s="62"/>
    </row>
    <row r="353974" spans="3:3" x14ac:dyDescent="0.25">
      <c r="C353974" s="62"/>
    </row>
    <row r="354062" spans="3:3" x14ac:dyDescent="0.25">
      <c r="C354062" s="62"/>
    </row>
    <row r="354063" spans="3:3" x14ac:dyDescent="0.25">
      <c r="C354063" s="62"/>
    </row>
    <row r="354151" spans="3:3" x14ac:dyDescent="0.25">
      <c r="C354151" s="62"/>
    </row>
    <row r="354152" spans="3:3" x14ac:dyDescent="0.25">
      <c r="C354152" s="62"/>
    </row>
    <row r="354240" spans="3:3" x14ac:dyDescent="0.25">
      <c r="C354240" s="62"/>
    </row>
    <row r="354241" spans="3:3" x14ac:dyDescent="0.25">
      <c r="C354241" s="62"/>
    </row>
    <row r="354329" spans="3:3" x14ac:dyDescent="0.25">
      <c r="C354329" s="62"/>
    </row>
    <row r="354330" spans="3:3" x14ac:dyDescent="0.25">
      <c r="C354330" s="62"/>
    </row>
    <row r="354418" spans="3:3" x14ac:dyDescent="0.25">
      <c r="C354418" s="62"/>
    </row>
    <row r="354419" spans="3:3" x14ac:dyDescent="0.25">
      <c r="C354419" s="62"/>
    </row>
    <row r="354507" spans="3:3" x14ac:dyDescent="0.25">
      <c r="C354507" s="62"/>
    </row>
    <row r="354508" spans="3:3" x14ac:dyDescent="0.25">
      <c r="C354508" s="62"/>
    </row>
    <row r="354596" spans="3:3" x14ac:dyDescent="0.25">
      <c r="C354596" s="62"/>
    </row>
    <row r="354597" spans="3:3" x14ac:dyDescent="0.25">
      <c r="C354597" s="62"/>
    </row>
    <row r="354685" spans="3:3" x14ac:dyDescent="0.25">
      <c r="C354685" s="62"/>
    </row>
    <row r="354686" spans="3:3" x14ac:dyDescent="0.25">
      <c r="C354686" s="62"/>
    </row>
    <row r="354774" spans="3:3" x14ac:dyDescent="0.25">
      <c r="C354774" s="62"/>
    </row>
    <row r="354775" spans="3:3" x14ac:dyDescent="0.25">
      <c r="C354775" s="62"/>
    </row>
    <row r="354863" spans="3:3" x14ac:dyDescent="0.25">
      <c r="C354863" s="62"/>
    </row>
    <row r="354864" spans="3:3" x14ac:dyDescent="0.25">
      <c r="C354864" s="62"/>
    </row>
    <row r="354952" spans="3:3" x14ac:dyDescent="0.25">
      <c r="C354952" s="62"/>
    </row>
    <row r="354953" spans="3:3" x14ac:dyDescent="0.25">
      <c r="C354953" s="62"/>
    </row>
    <row r="355041" spans="3:3" x14ac:dyDescent="0.25">
      <c r="C355041" s="62"/>
    </row>
    <row r="355042" spans="3:3" x14ac:dyDescent="0.25">
      <c r="C355042" s="62"/>
    </row>
    <row r="355130" spans="3:3" x14ac:dyDescent="0.25">
      <c r="C355130" s="62"/>
    </row>
    <row r="355131" spans="3:3" x14ac:dyDescent="0.25">
      <c r="C355131" s="62"/>
    </row>
    <row r="355219" spans="3:3" x14ac:dyDescent="0.25">
      <c r="C355219" s="62"/>
    </row>
    <row r="355220" spans="3:3" x14ac:dyDescent="0.25">
      <c r="C355220" s="62"/>
    </row>
    <row r="355308" spans="3:3" x14ac:dyDescent="0.25">
      <c r="C355308" s="62"/>
    </row>
    <row r="355309" spans="3:3" x14ac:dyDescent="0.25">
      <c r="C355309" s="62"/>
    </row>
    <row r="355397" spans="3:3" x14ac:dyDescent="0.25">
      <c r="C355397" s="62"/>
    </row>
    <row r="355398" spans="3:3" x14ac:dyDescent="0.25">
      <c r="C355398" s="62"/>
    </row>
    <row r="355486" spans="3:3" x14ac:dyDescent="0.25">
      <c r="C355486" s="62"/>
    </row>
    <row r="355487" spans="3:3" x14ac:dyDescent="0.25">
      <c r="C355487" s="62"/>
    </row>
    <row r="355575" spans="3:3" x14ac:dyDescent="0.25">
      <c r="C355575" s="62"/>
    </row>
    <row r="355576" spans="3:3" x14ac:dyDescent="0.25">
      <c r="C355576" s="62"/>
    </row>
    <row r="355664" spans="3:3" x14ac:dyDescent="0.25">
      <c r="C355664" s="62"/>
    </row>
    <row r="355665" spans="3:3" x14ac:dyDescent="0.25">
      <c r="C355665" s="62"/>
    </row>
    <row r="355753" spans="3:3" x14ac:dyDescent="0.25">
      <c r="C355753" s="62"/>
    </row>
    <row r="355754" spans="3:3" x14ac:dyDescent="0.25">
      <c r="C355754" s="62"/>
    </row>
    <row r="355842" spans="3:3" x14ac:dyDescent="0.25">
      <c r="C355842" s="62"/>
    </row>
    <row r="355843" spans="3:3" x14ac:dyDescent="0.25">
      <c r="C355843" s="62"/>
    </row>
    <row r="355931" spans="3:3" x14ac:dyDescent="0.25">
      <c r="C355931" s="62"/>
    </row>
    <row r="355932" spans="3:3" x14ac:dyDescent="0.25">
      <c r="C355932" s="62"/>
    </row>
    <row r="356020" spans="3:3" x14ac:dyDescent="0.25">
      <c r="C356020" s="62"/>
    </row>
    <row r="356021" spans="3:3" x14ac:dyDescent="0.25">
      <c r="C356021" s="62"/>
    </row>
    <row r="356109" spans="3:3" x14ac:dyDescent="0.25">
      <c r="C356109" s="62"/>
    </row>
    <row r="356110" spans="3:3" x14ac:dyDescent="0.25">
      <c r="C356110" s="62"/>
    </row>
    <row r="356198" spans="3:3" x14ac:dyDescent="0.25">
      <c r="C356198" s="62"/>
    </row>
    <row r="356199" spans="3:3" x14ac:dyDescent="0.25">
      <c r="C356199" s="62"/>
    </row>
    <row r="356287" spans="3:3" x14ac:dyDescent="0.25">
      <c r="C356287" s="62"/>
    </row>
    <row r="356288" spans="3:3" x14ac:dyDescent="0.25">
      <c r="C356288" s="62"/>
    </row>
    <row r="356376" spans="3:3" x14ac:dyDescent="0.25">
      <c r="C356376" s="62"/>
    </row>
    <row r="356377" spans="3:3" x14ac:dyDescent="0.25">
      <c r="C356377" s="62"/>
    </row>
    <row r="356465" spans="3:3" x14ac:dyDescent="0.25">
      <c r="C356465" s="62"/>
    </row>
    <row r="356466" spans="3:3" x14ac:dyDescent="0.25">
      <c r="C356466" s="62"/>
    </row>
    <row r="356554" spans="3:3" x14ac:dyDescent="0.25">
      <c r="C356554" s="62"/>
    </row>
    <row r="356555" spans="3:3" x14ac:dyDescent="0.25">
      <c r="C356555" s="62"/>
    </row>
    <row r="356643" spans="3:3" x14ac:dyDescent="0.25">
      <c r="C356643" s="62"/>
    </row>
    <row r="356644" spans="3:3" x14ac:dyDescent="0.25">
      <c r="C356644" s="62"/>
    </row>
    <row r="356732" spans="3:3" x14ac:dyDescent="0.25">
      <c r="C356732" s="62"/>
    </row>
    <row r="356733" spans="3:3" x14ac:dyDescent="0.25">
      <c r="C356733" s="62"/>
    </row>
    <row r="356821" spans="3:3" x14ac:dyDescent="0.25">
      <c r="C356821" s="62"/>
    </row>
    <row r="356822" spans="3:3" x14ac:dyDescent="0.25">
      <c r="C356822" s="62"/>
    </row>
    <row r="356910" spans="3:3" x14ac:dyDescent="0.25">
      <c r="C356910" s="62"/>
    </row>
    <row r="356911" spans="3:3" x14ac:dyDescent="0.25">
      <c r="C356911" s="62"/>
    </row>
    <row r="356999" spans="3:3" x14ac:dyDescent="0.25">
      <c r="C356999" s="62"/>
    </row>
    <row r="357000" spans="3:3" x14ac:dyDescent="0.25">
      <c r="C357000" s="62"/>
    </row>
    <row r="357088" spans="3:3" x14ac:dyDescent="0.25">
      <c r="C357088" s="62"/>
    </row>
    <row r="357089" spans="3:3" x14ac:dyDescent="0.25">
      <c r="C357089" s="62"/>
    </row>
    <row r="357177" spans="3:3" x14ac:dyDescent="0.25">
      <c r="C357177" s="62"/>
    </row>
    <row r="357178" spans="3:3" x14ac:dyDescent="0.25">
      <c r="C357178" s="62"/>
    </row>
    <row r="357266" spans="3:3" x14ac:dyDescent="0.25">
      <c r="C357266" s="62"/>
    </row>
    <row r="357267" spans="3:3" x14ac:dyDescent="0.25">
      <c r="C357267" s="62"/>
    </row>
    <row r="357355" spans="3:3" x14ac:dyDescent="0.25">
      <c r="C357355" s="62"/>
    </row>
    <row r="357356" spans="3:3" x14ac:dyDescent="0.25">
      <c r="C357356" s="62"/>
    </row>
    <row r="357444" spans="3:3" x14ac:dyDescent="0.25">
      <c r="C357444" s="62"/>
    </row>
    <row r="357445" spans="3:3" x14ac:dyDescent="0.25">
      <c r="C357445" s="62"/>
    </row>
    <row r="357533" spans="3:3" x14ac:dyDescent="0.25">
      <c r="C357533" s="62"/>
    </row>
    <row r="357534" spans="3:3" x14ac:dyDescent="0.25">
      <c r="C357534" s="62"/>
    </row>
    <row r="357622" spans="3:3" x14ac:dyDescent="0.25">
      <c r="C357622" s="62"/>
    </row>
    <row r="357623" spans="3:3" x14ac:dyDescent="0.25">
      <c r="C357623" s="62"/>
    </row>
    <row r="357711" spans="3:3" x14ac:dyDescent="0.25">
      <c r="C357711" s="62"/>
    </row>
    <row r="357712" spans="3:3" x14ac:dyDescent="0.25">
      <c r="C357712" s="62"/>
    </row>
    <row r="357800" spans="3:3" x14ac:dyDescent="0.25">
      <c r="C357800" s="62"/>
    </row>
    <row r="357801" spans="3:3" x14ac:dyDescent="0.25">
      <c r="C357801" s="62"/>
    </row>
    <row r="357889" spans="3:3" x14ac:dyDescent="0.25">
      <c r="C357889" s="62"/>
    </row>
    <row r="357890" spans="3:3" x14ac:dyDescent="0.25">
      <c r="C357890" s="62"/>
    </row>
    <row r="357978" spans="3:3" x14ac:dyDescent="0.25">
      <c r="C357978" s="62"/>
    </row>
    <row r="357979" spans="3:3" x14ac:dyDescent="0.25">
      <c r="C357979" s="62"/>
    </row>
    <row r="358067" spans="3:3" x14ac:dyDescent="0.25">
      <c r="C358067" s="62"/>
    </row>
    <row r="358068" spans="3:3" x14ac:dyDescent="0.25">
      <c r="C358068" s="62"/>
    </row>
    <row r="358156" spans="3:3" x14ac:dyDescent="0.25">
      <c r="C358156" s="62"/>
    </row>
    <row r="358157" spans="3:3" x14ac:dyDescent="0.25">
      <c r="C358157" s="62"/>
    </row>
    <row r="358245" spans="3:3" x14ac:dyDescent="0.25">
      <c r="C358245" s="62"/>
    </row>
    <row r="358246" spans="3:3" x14ac:dyDescent="0.25">
      <c r="C358246" s="62"/>
    </row>
    <row r="358334" spans="3:3" x14ac:dyDescent="0.25">
      <c r="C358334" s="62"/>
    </row>
    <row r="358335" spans="3:3" x14ac:dyDescent="0.25">
      <c r="C358335" s="62"/>
    </row>
    <row r="358423" spans="3:3" x14ac:dyDescent="0.25">
      <c r="C358423" s="62"/>
    </row>
    <row r="358424" spans="3:3" x14ac:dyDescent="0.25">
      <c r="C358424" s="62"/>
    </row>
    <row r="358512" spans="3:3" x14ac:dyDescent="0.25">
      <c r="C358512" s="62"/>
    </row>
    <row r="358513" spans="3:3" x14ac:dyDescent="0.25">
      <c r="C358513" s="62"/>
    </row>
    <row r="358601" spans="3:3" x14ac:dyDescent="0.25">
      <c r="C358601" s="62"/>
    </row>
    <row r="358602" spans="3:3" x14ac:dyDescent="0.25">
      <c r="C358602" s="62"/>
    </row>
    <row r="358690" spans="3:3" x14ac:dyDescent="0.25">
      <c r="C358690" s="62"/>
    </row>
    <row r="358691" spans="3:3" x14ac:dyDescent="0.25">
      <c r="C358691" s="62"/>
    </row>
    <row r="358779" spans="3:3" x14ac:dyDescent="0.25">
      <c r="C358779" s="62"/>
    </row>
    <row r="358780" spans="3:3" x14ac:dyDescent="0.25">
      <c r="C358780" s="62"/>
    </row>
    <row r="358868" spans="3:3" x14ac:dyDescent="0.25">
      <c r="C358868" s="62"/>
    </row>
    <row r="358869" spans="3:3" x14ac:dyDescent="0.25">
      <c r="C358869" s="62"/>
    </row>
    <row r="358957" spans="3:3" x14ac:dyDescent="0.25">
      <c r="C358957" s="62"/>
    </row>
    <row r="358958" spans="3:3" x14ac:dyDescent="0.25">
      <c r="C358958" s="62"/>
    </row>
    <row r="359046" spans="3:3" x14ac:dyDescent="0.25">
      <c r="C359046" s="62"/>
    </row>
    <row r="359047" spans="3:3" x14ac:dyDescent="0.25">
      <c r="C359047" s="62"/>
    </row>
    <row r="359135" spans="3:3" x14ac:dyDescent="0.25">
      <c r="C359135" s="62"/>
    </row>
    <row r="359136" spans="3:3" x14ac:dyDescent="0.25">
      <c r="C359136" s="62"/>
    </row>
    <row r="359224" spans="3:3" x14ac:dyDescent="0.25">
      <c r="C359224" s="62"/>
    </row>
    <row r="359225" spans="3:3" x14ac:dyDescent="0.25">
      <c r="C359225" s="62"/>
    </row>
    <row r="359313" spans="3:3" x14ac:dyDescent="0.25">
      <c r="C359313" s="62"/>
    </row>
    <row r="359314" spans="3:3" x14ac:dyDescent="0.25">
      <c r="C359314" s="62"/>
    </row>
    <row r="359402" spans="3:3" x14ac:dyDescent="0.25">
      <c r="C359402" s="62"/>
    </row>
    <row r="359403" spans="3:3" x14ac:dyDescent="0.25">
      <c r="C359403" s="62"/>
    </row>
    <row r="359491" spans="3:3" x14ac:dyDescent="0.25">
      <c r="C359491" s="62"/>
    </row>
    <row r="359492" spans="3:3" x14ac:dyDescent="0.25">
      <c r="C359492" s="62"/>
    </row>
    <row r="359580" spans="3:3" x14ac:dyDescent="0.25">
      <c r="C359580" s="62"/>
    </row>
    <row r="359581" spans="3:3" x14ac:dyDescent="0.25">
      <c r="C359581" s="62"/>
    </row>
    <row r="359669" spans="3:3" x14ac:dyDescent="0.25">
      <c r="C359669" s="62"/>
    </row>
    <row r="359670" spans="3:3" x14ac:dyDescent="0.25">
      <c r="C359670" s="62"/>
    </row>
    <row r="359758" spans="3:3" x14ac:dyDescent="0.25">
      <c r="C359758" s="62"/>
    </row>
    <row r="359759" spans="3:3" x14ac:dyDescent="0.25">
      <c r="C359759" s="62"/>
    </row>
    <row r="359847" spans="3:3" x14ac:dyDescent="0.25">
      <c r="C359847" s="62"/>
    </row>
    <row r="359848" spans="3:3" x14ac:dyDescent="0.25">
      <c r="C359848" s="62"/>
    </row>
    <row r="359936" spans="3:3" x14ac:dyDescent="0.25">
      <c r="C359936" s="62"/>
    </row>
    <row r="359937" spans="3:3" x14ac:dyDescent="0.25">
      <c r="C359937" s="62"/>
    </row>
    <row r="360025" spans="3:3" x14ac:dyDescent="0.25">
      <c r="C360025" s="62"/>
    </row>
    <row r="360026" spans="3:3" x14ac:dyDescent="0.25">
      <c r="C360026" s="62"/>
    </row>
    <row r="360114" spans="3:3" x14ac:dyDescent="0.25">
      <c r="C360114" s="62"/>
    </row>
    <row r="360115" spans="3:3" x14ac:dyDescent="0.25">
      <c r="C360115" s="62"/>
    </row>
    <row r="360203" spans="3:3" x14ac:dyDescent="0.25">
      <c r="C360203" s="62"/>
    </row>
    <row r="360204" spans="3:3" x14ac:dyDescent="0.25">
      <c r="C360204" s="62"/>
    </row>
    <row r="360292" spans="3:3" x14ac:dyDescent="0.25">
      <c r="C360292" s="62"/>
    </row>
    <row r="360293" spans="3:3" x14ac:dyDescent="0.25">
      <c r="C360293" s="62"/>
    </row>
    <row r="360381" spans="3:3" x14ac:dyDescent="0.25">
      <c r="C360381" s="62"/>
    </row>
    <row r="360382" spans="3:3" x14ac:dyDescent="0.25">
      <c r="C360382" s="62"/>
    </row>
    <row r="360470" spans="3:3" x14ac:dyDescent="0.25">
      <c r="C360470" s="62"/>
    </row>
    <row r="360471" spans="3:3" x14ac:dyDescent="0.25">
      <c r="C360471" s="62"/>
    </row>
    <row r="360559" spans="3:3" x14ac:dyDescent="0.25">
      <c r="C360559" s="62"/>
    </row>
    <row r="360560" spans="3:3" x14ac:dyDescent="0.25">
      <c r="C360560" s="62"/>
    </row>
    <row r="360648" spans="3:3" x14ac:dyDescent="0.25">
      <c r="C360648" s="62"/>
    </row>
    <row r="360649" spans="3:3" x14ac:dyDescent="0.25">
      <c r="C360649" s="62"/>
    </row>
    <row r="360737" spans="3:3" x14ac:dyDescent="0.25">
      <c r="C360737" s="62"/>
    </row>
    <row r="360738" spans="3:3" x14ac:dyDescent="0.25">
      <c r="C360738" s="62"/>
    </row>
    <row r="360826" spans="3:3" x14ac:dyDescent="0.25">
      <c r="C360826" s="62"/>
    </row>
    <row r="360827" spans="3:3" x14ac:dyDescent="0.25">
      <c r="C360827" s="62"/>
    </row>
    <row r="360915" spans="3:3" x14ac:dyDescent="0.25">
      <c r="C360915" s="62"/>
    </row>
    <row r="360916" spans="3:3" x14ac:dyDescent="0.25">
      <c r="C360916" s="62"/>
    </row>
    <row r="361004" spans="3:3" x14ac:dyDescent="0.25">
      <c r="C361004" s="62"/>
    </row>
    <row r="361005" spans="3:3" x14ac:dyDescent="0.25">
      <c r="C361005" s="62"/>
    </row>
    <row r="361093" spans="3:3" x14ac:dyDescent="0.25">
      <c r="C361093" s="62"/>
    </row>
    <row r="361094" spans="3:3" x14ac:dyDescent="0.25">
      <c r="C361094" s="62"/>
    </row>
    <row r="361182" spans="3:3" x14ac:dyDescent="0.25">
      <c r="C361182" s="62"/>
    </row>
    <row r="361183" spans="3:3" x14ac:dyDescent="0.25">
      <c r="C361183" s="62"/>
    </row>
    <row r="361271" spans="3:3" x14ac:dyDescent="0.25">
      <c r="C361271" s="62"/>
    </row>
    <row r="361272" spans="3:3" x14ac:dyDescent="0.25">
      <c r="C361272" s="62"/>
    </row>
    <row r="361360" spans="3:3" x14ac:dyDescent="0.25">
      <c r="C361360" s="62"/>
    </row>
    <row r="361361" spans="3:3" x14ac:dyDescent="0.25">
      <c r="C361361" s="62"/>
    </row>
    <row r="361449" spans="3:3" x14ac:dyDescent="0.25">
      <c r="C361449" s="62"/>
    </row>
    <row r="361450" spans="3:3" x14ac:dyDescent="0.25">
      <c r="C361450" s="62"/>
    </row>
    <row r="361538" spans="3:3" x14ac:dyDescent="0.25">
      <c r="C361538" s="62"/>
    </row>
    <row r="361539" spans="3:3" x14ac:dyDescent="0.25">
      <c r="C361539" s="62"/>
    </row>
    <row r="361627" spans="3:3" x14ac:dyDescent="0.25">
      <c r="C361627" s="62"/>
    </row>
    <row r="361628" spans="3:3" x14ac:dyDescent="0.25">
      <c r="C361628" s="62"/>
    </row>
    <row r="361716" spans="3:3" x14ac:dyDescent="0.25">
      <c r="C361716" s="62"/>
    </row>
    <row r="361717" spans="3:3" x14ac:dyDescent="0.25">
      <c r="C361717" s="62"/>
    </row>
    <row r="361805" spans="3:3" x14ac:dyDescent="0.25">
      <c r="C361805" s="62"/>
    </row>
    <row r="361806" spans="3:3" x14ac:dyDescent="0.25">
      <c r="C361806" s="62"/>
    </row>
    <row r="361894" spans="3:3" x14ac:dyDescent="0.25">
      <c r="C361894" s="62"/>
    </row>
    <row r="361895" spans="3:3" x14ac:dyDescent="0.25">
      <c r="C361895" s="62"/>
    </row>
    <row r="361983" spans="3:3" x14ac:dyDescent="0.25">
      <c r="C361983" s="62"/>
    </row>
    <row r="361984" spans="3:3" x14ac:dyDescent="0.25">
      <c r="C361984" s="62"/>
    </row>
    <row r="362072" spans="3:3" x14ac:dyDescent="0.25">
      <c r="C362072" s="62"/>
    </row>
    <row r="362073" spans="3:3" x14ac:dyDescent="0.25">
      <c r="C362073" s="62"/>
    </row>
    <row r="362161" spans="3:3" x14ac:dyDescent="0.25">
      <c r="C362161" s="62"/>
    </row>
    <row r="362162" spans="3:3" x14ac:dyDescent="0.25">
      <c r="C362162" s="62"/>
    </row>
    <row r="362250" spans="3:3" x14ac:dyDescent="0.25">
      <c r="C362250" s="62"/>
    </row>
    <row r="362251" spans="3:3" x14ac:dyDescent="0.25">
      <c r="C362251" s="62"/>
    </row>
    <row r="362339" spans="3:3" x14ac:dyDescent="0.25">
      <c r="C362339" s="62"/>
    </row>
    <row r="362340" spans="3:3" x14ac:dyDescent="0.25">
      <c r="C362340" s="62"/>
    </row>
    <row r="362428" spans="3:3" x14ac:dyDescent="0.25">
      <c r="C362428" s="62"/>
    </row>
    <row r="362429" spans="3:3" x14ac:dyDescent="0.25">
      <c r="C362429" s="62"/>
    </row>
    <row r="362517" spans="3:3" x14ac:dyDescent="0.25">
      <c r="C362517" s="62"/>
    </row>
    <row r="362518" spans="3:3" x14ac:dyDescent="0.25">
      <c r="C362518" s="62"/>
    </row>
    <row r="362606" spans="3:3" x14ac:dyDescent="0.25">
      <c r="C362606" s="62"/>
    </row>
    <row r="362607" spans="3:3" x14ac:dyDescent="0.25">
      <c r="C362607" s="62"/>
    </row>
    <row r="362695" spans="3:3" x14ac:dyDescent="0.25">
      <c r="C362695" s="62"/>
    </row>
    <row r="362696" spans="3:3" x14ac:dyDescent="0.25">
      <c r="C362696" s="62"/>
    </row>
    <row r="362784" spans="3:3" x14ac:dyDescent="0.25">
      <c r="C362784" s="62"/>
    </row>
    <row r="362785" spans="3:3" x14ac:dyDescent="0.25">
      <c r="C362785" s="62"/>
    </row>
    <row r="362873" spans="3:3" x14ac:dyDescent="0.25">
      <c r="C362873" s="62"/>
    </row>
    <row r="362874" spans="3:3" x14ac:dyDescent="0.25">
      <c r="C362874" s="62"/>
    </row>
    <row r="362962" spans="3:3" x14ac:dyDescent="0.25">
      <c r="C362962" s="62"/>
    </row>
    <row r="362963" spans="3:3" x14ac:dyDescent="0.25">
      <c r="C362963" s="62"/>
    </row>
    <row r="363051" spans="3:3" x14ac:dyDescent="0.25">
      <c r="C363051" s="62"/>
    </row>
    <row r="363052" spans="3:3" x14ac:dyDescent="0.25">
      <c r="C363052" s="62"/>
    </row>
    <row r="363140" spans="3:3" x14ac:dyDescent="0.25">
      <c r="C363140" s="62"/>
    </row>
    <row r="363141" spans="3:3" x14ac:dyDescent="0.25">
      <c r="C363141" s="62"/>
    </row>
    <row r="363229" spans="3:3" x14ac:dyDescent="0.25">
      <c r="C363229" s="62"/>
    </row>
    <row r="363230" spans="3:3" x14ac:dyDescent="0.25">
      <c r="C363230" s="62"/>
    </row>
    <row r="363318" spans="3:3" x14ac:dyDescent="0.25">
      <c r="C363318" s="62"/>
    </row>
    <row r="363319" spans="3:3" x14ac:dyDescent="0.25">
      <c r="C363319" s="62"/>
    </row>
    <row r="363407" spans="3:3" x14ac:dyDescent="0.25">
      <c r="C363407" s="62"/>
    </row>
    <row r="363408" spans="3:3" x14ac:dyDescent="0.25">
      <c r="C363408" s="62"/>
    </row>
    <row r="363496" spans="3:3" x14ac:dyDescent="0.25">
      <c r="C363496" s="62"/>
    </row>
    <row r="363497" spans="3:3" x14ac:dyDescent="0.25">
      <c r="C363497" s="62"/>
    </row>
    <row r="363585" spans="3:3" x14ac:dyDescent="0.25">
      <c r="C363585" s="62"/>
    </row>
    <row r="363586" spans="3:3" x14ac:dyDescent="0.25">
      <c r="C363586" s="62"/>
    </row>
    <row r="363674" spans="3:3" x14ac:dyDescent="0.25">
      <c r="C363674" s="62"/>
    </row>
    <row r="363675" spans="3:3" x14ac:dyDescent="0.25">
      <c r="C363675" s="62"/>
    </row>
    <row r="363763" spans="3:3" x14ac:dyDescent="0.25">
      <c r="C363763" s="62"/>
    </row>
    <row r="363764" spans="3:3" x14ac:dyDescent="0.25">
      <c r="C363764" s="62"/>
    </row>
    <row r="363852" spans="3:3" x14ac:dyDescent="0.25">
      <c r="C363852" s="62"/>
    </row>
    <row r="363853" spans="3:3" x14ac:dyDescent="0.25">
      <c r="C363853" s="62"/>
    </row>
    <row r="363941" spans="3:3" x14ac:dyDescent="0.25">
      <c r="C363941" s="62"/>
    </row>
    <row r="363942" spans="3:3" x14ac:dyDescent="0.25">
      <c r="C363942" s="62"/>
    </row>
    <row r="364030" spans="3:3" x14ac:dyDescent="0.25">
      <c r="C364030" s="62"/>
    </row>
    <row r="364031" spans="3:3" x14ac:dyDescent="0.25">
      <c r="C364031" s="62"/>
    </row>
    <row r="364119" spans="3:3" x14ac:dyDescent="0.25">
      <c r="C364119" s="62"/>
    </row>
    <row r="364120" spans="3:3" x14ac:dyDescent="0.25">
      <c r="C364120" s="62"/>
    </row>
    <row r="364208" spans="3:3" x14ac:dyDescent="0.25">
      <c r="C364208" s="62"/>
    </row>
    <row r="364209" spans="3:3" x14ac:dyDescent="0.25">
      <c r="C364209" s="62"/>
    </row>
    <row r="364297" spans="3:3" x14ac:dyDescent="0.25">
      <c r="C364297" s="62"/>
    </row>
    <row r="364298" spans="3:3" x14ac:dyDescent="0.25">
      <c r="C364298" s="62"/>
    </row>
    <row r="364386" spans="3:3" x14ac:dyDescent="0.25">
      <c r="C364386" s="62"/>
    </row>
    <row r="364387" spans="3:3" x14ac:dyDescent="0.25">
      <c r="C364387" s="62"/>
    </row>
    <row r="364475" spans="3:3" x14ac:dyDescent="0.25">
      <c r="C364475" s="62"/>
    </row>
    <row r="364476" spans="3:3" x14ac:dyDescent="0.25">
      <c r="C364476" s="62"/>
    </row>
    <row r="364564" spans="3:3" x14ac:dyDescent="0.25">
      <c r="C364564" s="62"/>
    </row>
    <row r="364565" spans="3:3" x14ac:dyDescent="0.25">
      <c r="C364565" s="62"/>
    </row>
    <row r="364653" spans="3:3" x14ac:dyDescent="0.25">
      <c r="C364653" s="62"/>
    </row>
    <row r="364654" spans="3:3" x14ac:dyDescent="0.25">
      <c r="C364654" s="62"/>
    </row>
    <row r="364742" spans="3:3" x14ac:dyDescent="0.25">
      <c r="C364742" s="62"/>
    </row>
    <row r="364743" spans="3:3" x14ac:dyDescent="0.25">
      <c r="C364743" s="62"/>
    </row>
    <row r="364831" spans="3:3" x14ac:dyDescent="0.25">
      <c r="C364831" s="62"/>
    </row>
    <row r="364832" spans="3:3" x14ac:dyDescent="0.25">
      <c r="C364832" s="62"/>
    </row>
    <row r="364920" spans="3:3" x14ac:dyDescent="0.25">
      <c r="C364920" s="62"/>
    </row>
    <row r="364921" spans="3:3" x14ac:dyDescent="0.25">
      <c r="C364921" s="62"/>
    </row>
    <row r="365009" spans="3:3" x14ac:dyDescent="0.25">
      <c r="C365009" s="62"/>
    </row>
    <row r="365010" spans="3:3" x14ac:dyDescent="0.25">
      <c r="C365010" s="62"/>
    </row>
    <row r="365098" spans="3:3" x14ac:dyDescent="0.25">
      <c r="C365098" s="62"/>
    </row>
    <row r="365099" spans="3:3" x14ac:dyDescent="0.25">
      <c r="C365099" s="62"/>
    </row>
    <row r="365187" spans="3:3" x14ac:dyDescent="0.25">
      <c r="C365187" s="62"/>
    </row>
    <row r="365188" spans="3:3" x14ac:dyDescent="0.25">
      <c r="C365188" s="62"/>
    </row>
    <row r="365276" spans="3:3" x14ac:dyDescent="0.25">
      <c r="C365276" s="62"/>
    </row>
    <row r="365277" spans="3:3" x14ac:dyDescent="0.25">
      <c r="C365277" s="62"/>
    </row>
    <row r="365365" spans="3:3" x14ac:dyDescent="0.25">
      <c r="C365365" s="62"/>
    </row>
    <row r="365366" spans="3:3" x14ac:dyDescent="0.25">
      <c r="C365366" s="62"/>
    </row>
    <row r="365454" spans="3:3" x14ac:dyDescent="0.25">
      <c r="C365454" s="62"/>
    </row>
    <row r="365455" spans="3:3" x14ac:dyDescent="0.25">
      <c r="C365455" s="62"/>
    </row>
    <row r="365543" spans="3:3" x14ac:dyDescent="0.25">
      <c r="C365543" s="62"/>
    </row>
    <row r="365544" spans="3:3" x14ac:dyDescent="0.25">
      <c r="C365544" s="62"/>
    </row>
    <row r="365632" spans="3:3" x14ac:dyDescent="0.25">
      <c r="C365632" s="62"/>
    </row>
    <row r="365633" spans="3:3" x14ac:dyDescent="0.25">
      <c r="C365633" s="62"/>
    </row>
    <row r="365721" spans="3:3" x14ac:dyDescent="0.25">
      <c r="C365721" s="62"/>
    </row>
    <row r="365722" spans="3:3" x14ac:dyDescent="0.25">
      <c r="C365722" s="62"/>
    </row>
    <row r="365810" spans="3:3" x14ac:dyDescent="0.25">
      <c r="C365810" s="62"/>
    </row>
    <row r="365811" spans="3:3" x14ac:dyDescent="0.25">
      <c r="C365811" s="62"/>
    </row>
    <row r="365899" spans="3:3" x14ac:dyDescent="0.25">
      <c r="C365899" s="62"/>
    </row>
    <row r="365900" spans="3:3" x14ac:dyDescent="0.25">
      <c r="C365900" s="62"/>
    </row>
    <row r="365988" spans="3:3" x14ac:dyDescent="0.25">
      <c r="C365988" s="62"/>
    </row>
    <row r="365989" spans="3:3" x14ac:dyDescent="0.25">
      <c r="C365989" s="62"/>
    </row>
    <row r="366077" spans="3:3" x14ac:dyDescent="0.25">
      <c r="C366077" s="62"/>
    </row>
    <row r="366078" spans="3:3" x14ac:dyDescent="0.25">
      <c r="C366078" s="62"/>
    </row>
    <row r="366166" spans="3:3" x14ac:dyDescent="0.25">
      <c r="C366166" s="62"/>
    </row>
    <row r="366167" spans="3:3" x14ac:dyDescent="0.25">
      <c r="C366167" s="62"/>
    </row>
    <row r="366255" spans="3:3" x14ac:dyDescent="0.25">
      <c r="C366255" s="62"/>
    </row>
    <row r="366256" spans="3:3" x14ac:dyDescent="0.25">
      <c r="C366256" s="62"/>
    </row>
    <row r="366344" spans="3:3" x14ac:dyDescent="0.25">
      <c r="C366344" s="62"/>
    </row>
    <row r="366345" spans="3:3" x14ac:dyDescent="0.25">
      <c r="C366345" s="62"/>
    </row>
    <row r="366433" spans="3:3" x14ac:dyDescent="0.25">
      <c r="C366433" s="62"/>
    </row>
    <row r="366434" spans="3:3" x14ac:dyDescent="0.25">
      <c r="C366434" s="62"/>
    </row>
    <row r="366522" spans="3:3" x14ac:dyDescent="0.25">
      <c r="C366522" s="62"/>
    </row>
    <row r="366523" spans="3:3" x14ac:dyDescent="0.25">
      <c r="C366523" s="62"/>
    </row>
    <row r="366611" spans="3:3" x14ac:dyDescent="0.25">
      <c r="C366611" s="62"/>
    </row>
    <row r="366612" spans="3:3" x14ac:dyDescent="0.25">
      <c r="C366612" s="62"/>
    </row>
    <row r="366700" spans="3:3" x14ac:dyDescent="0.25">
      <c r="C366700" s="62"/>
    </row>
    <row r="366701" spans="3:3" x14ac:dyDescent="0.25">
      <c r="C366701" s="62"/>
    </row>
    <row r="366789" spans="3:3" x14ac:dyDescent="0.25">
      <c r="C366789" s="62"/>
    </row>
    <row r="366790" spans="3:3" x14ac:dyDescent="0.25">
      <c r="C366790" s="62"/>
    </row>
    <row r="366878" spans="3:3" x14ac:dyDescent="0.25">
      <c r="C366878" s="62"/>
    </row>
    <row r="366879" spans="3:3" x14ac:dyDescent="0.25">
      <c r="C366879" s="62"/>
    </row>
    <row r="366967" spans="3:3" x14ac:dyDescent="0.25">
      <c r="C366967" s="62"/>
    </row>
    <row r="366968" spans="3:3" x14ac:dyDescent="0.25">
      <c r="C366968" s="62"/>
    </row>
    <row r="367056" spans="3:3" x14ac:dyDescent="0.25">
      <c r="C367056" s="62"/>
    </row>
    <row r="367057" spans="3:3" x14ac:dyDescent="0.25">
      <c r="C367057" s="62"/>
    </row>
    <row r="367145" spans="3:3" x14ac:dyDescent="0.25">
      <c r="C367145" s="62"/>
    </row>
    <row r="367146" spans="3:3" x14ac:dyDescent="0.25">
      <c r="C367146" s="62"/>
    </row>
    <row r="367234" spans="3:3" x14ac:dyDescent="0.25">
      <c r="C367234" s="62"/>
    </row>
    <row r="367235" spans="3:3" x14ac:dyDescent="0.25">
      <c r="C367235" s="62"/>
    </row>
    <row r="367323" spans="3:3" x14ac:dyDescent="0.25">
      <c r="C367323" s="62"/>
    </row>
    <row r="367324" spans="3:3" x14ac:dyDescent="0.25">
      <c r="C367324" s="62"/>
    </row>
    <row r="367412" spans="3:3" x14ac:dyDescent="0.25">
      <c r="C367412" s="62"/>
    </row>
    <row r="367413" spans="3:3" x14ac:dyDescent="0.25">
      <c r="C367413" s="62"/>
    </row>
    <row r="367501" spans="3:3" x14ac:dyDescent="0.25">
      <c r="C367501" s="62"/>
    </row>
    <row r="367502" spans="3:3" x14ac:dyDescent="0.25">
      <c r="C367502" s="62"/>
    </row>
    <row r="367590" spans="3:3" x14ac:dyDescent="0.25">
      <c r="C367590" s="62"/>
    </row>
    <row r="367591" spans="3:3" x14ac:dyDescent="0.25">
      <c r="C367591" s="62"/>
    </row>
    <row r="367679" spans="3:3" x14ac:dyDescent="0.25">
      <c r="C367679" s="62"/>
    </row>
    <row r="367680" spans="3:3" x14ac:dyDescent="0.25">
      <c r="C367680" s="62"/>
    </row>
    <row r="367768" spans="3:3" x14ac:dyDescent="0.25">
      <c r="C367768" s="62"/>
    </row>
    <row r="367769" spans="3:3" x14ac:dyDescent="0.25">
      <c r="C367769" s="62"/>
    </row>
    <row r="367857" spans="3:3" x14ac:dyDescent="0.25">
      <c r="C367857" s="62"/>
    </row>
    <row r="367858" spans="3:3" x14ac:dyDescent="0.25">
      <c r="C367858" s="62"/>
    </row>
    <row r="367946" spans="3:3" x14ac:dyDescent="0.25">
      <c r="C367946" s="62"/>
    </row>
    <row r="367947" spans="3:3" x14ac:dyDescent="0.25">
      <c r="C367947" s="62"/>
    </row>
    <row r="368035" spans="3:3" x14ac:dyDescent="0.25">
      <c r="C368035" s="62"/>
    </row>
    <row r="368036" spans="3:3" x14ac:dyDescent="0.25">
      <c r="C368036" s="62"/>
    </row>
    <row r="368124" spans="3:3" x14ac:dyDescent="0.25">
      <c r="C368124" s="62"/>
    </row>
    <row r="368125" spans="3:3" x14ac:dyDescent="0.25">
      <c r="C368125" s="62"/>
    </row>
    <row r="368213" spans="3:3" x14ac:dyDescent="0.25">
      <c r="C368213" s="62"/>
    </row>
    <row r="368214" spans="3:3" x14ac:dyDescent="0.25">
      <c r="C368214" s="62"/>
    </row>
    <row r="368302" spans="3:3" x14ac:dyDescent="0.25">
      <c r="C368302" s="62"/>
    </row>
    <row r="368303" spans="3:3" x14ac:dyDescent="0.25">
      <c r="C368303" s="62"/>
    </row>
    <row r="368391" spans="3:3" x14ac:dyDescent="0.25">
      <c r="C368391" s="62"/>
    </row>
    <row r="368392" spans="3:3" x14ac:dyDescent="0.25">
      <c r="C368392" s="62"/>
    </row>
    <row r="368480" spans="3:3" x14ac:dyDescent="0.25">
      <c r="C368480" s="62"/>
    </row>
    <row r="368481" spans="3:3" x14ac:dyDescent="0.25">
      <c r="C368481" s="62"/>
    </row>
    <row r="368569" spans="3:3" x14ac:dyDescent="0.25">
      <c r="C368569" s="62"/>
    </row>
    <row r="368570" spans="3:3" x14ac:dyDescent="0.25">
      <c r="C368570" s="62"/>
    </row>
    <row r="368658" spans="3:3" x14ac:dyDescent="0.25">
      <c r="C368658" s="62"/>
    </row>
    <row r="368659" spans="3:3" x14ac:dyDescent="0.25">
      <c r="C368659" s="62"/>
    </row>
    <row r="368747" spans="3:3" x14ac:dyDescent="0.25">
      <c r="C368747" s="62"/>
    </row>
    <row r="368748" spans="3:3" x14ac:dyDescent="0.25">
      <c r="C368748" s="62"/>
    </row>
    <row r="368836" spans="3:3" x14ac:dyDescent="0.25">
      <c r="C368836" s="62"/>
    </row>
    <row r="368837" spans="3:3" x14ac:dyDescent="0.25">
      <c r="C368837" s="62"/>
    </row>
    <row r="368925" spans="3:3" x14ac:dyDescent="0.25">
      <c r="C368925" s="62"/>
    </row>
    <row r="368926" spans="3:3" x14ac:dyDescent="0.25">
      <c r="C368926" s="62"/>
    </row>
    <row r="369014" spans="3:3" x14ac:dyDescent="0.25">
      <c r="C369014" s="62"/>
    </row>
    <row r="369015" spans="3:3" x14ac:dyDescent="0.25">
      <c r="C369015" s="62"/>
    </row>
    <row r="369103" spans="3:3" x14ac:dyDescent="0.25">
      <c r="C369103" s="62"/>
    </row>
    <row r="369104" spans="3:3" x14ac:dyDescent="0.25">
      <c r="C369104" s="62"/>
    </row>
    <row r="369192" spans="3:3" x14ac:dyDescent="0.25">
      <c r="C369192" s="62"/>
    </row>
    <row r="369193" spans="3:3" x14ac:dyDescent="0.25">
      <c r="C369193" s="62"/>
    </row>
    <row r="369281" spans="3:3" x14ac:dyDescent="0.25">
      <c r="C369281" s="62"/>
    </row>
    <row r="369282" spans="3:3" x14ac:dyDescent="0.25">
      <c r="C369282" s="62"/>
    </row>
    <row r="369370" spans="3:3" x14ac:dyDescent="0.25">
      <c r="C369370" s="62"/>
    </row>
    <row r="369371" spans="3:3" x14ac:dyDescent="0.25">
      <c r="C369371" s="62"/>
    </row>
    <row r="369459" spans="3:3" x14ac:dyDescent="0.25">
      <c r="C369459" s="62"/>
    </row>
    <row r="369460" spans="3:3" x14ac:dyDescent="0.25">
      <c r="C369460" s="62"/>
    </row>
    <row r="369548" spans="3:3" x14ac:dyDescent="0.25">
      <c r="C369548" s="62"/>
    </row>
    <row r="369549" spans="3:3" x14ac:dyDescent="0.25">
      <c r="C369549" s="62"/>
    </row>
    <row r="369637" spans="3:3" x14ac:dyDescent="0.25">
      <c r="C369637" s="62"/>
    </row>
    <row r="369638" spans="3:3" x14ac:dyDescent="0.25">
      <c r="C369638" s="62"/>
    </row>
    <row r="369726" spans="3:3" x14ac:dyDescent="0.25">
      <c r="C369726" s="62"/>
    </row>
    <row r="369727" spans="3:3" x14ac:dyDescent="0.25">
      <c r="C369727" s="62"/>
    </row>
    <row r="369815" spans="3:3" x14ac:dyDescent="0.25">
      <c r="C369815" s="62"/>
    </row>
    <row r="369816" spans="3:3" x14ac:dyDescent="0.25">
      <c r="C369816" s="62"/>
    </row>
    <row r="369904" spans="3:3" x14ac:dyDescent="0.25">
      <c r="C369904" s="62"/>
    </row>
    <row r="369905" spans="3:3" x14ac:dyDescent="0.25">
      <c r="C369905" s="62"/>
    </row>
    <row r="369993" spans="3:3" x14ac:dyDescent="0.25">
      <c r="C369993" s="62"/>
    </row>
    <row r="369994" spans="3:3" x14ac:dyDescent="0.25">
      <c r="C369994" s="62"/>
    </row>
    <row r="370082" spans="3:3" x14ac:dyDescent="0.25">
      <c r="C370082" s="62"/>
    </row>
    <row r="370083" spans="3:3" x14ac:dyDescent="0.25">
      <c r="C370083" s="62"/>
    </row>
    <row r="370171" spans="3:3" x14ac:dyDescent="0.25">
      <c r="C370171" s="62"/>
    </row>
    <row r="370172" spans="3:3" x14ac:dyDescent="0.25">
      <c r="C370172" s="62"/>
    </row>
    <row r="370260" spans="3:3" x14ac:dyDescent="0.25">
      <c r="C370260" s="62"/>
    </row>
    <row r="370261" spans="3:3" x14ac:dyDescent="0.25">
      <c r="C370261" s="62"/>
    </row>
    <row r="370349" spans="3:3" x14ac:dyDescent="0.25">
      <c r="C370349" s="62"/>
    </row>
    <row r="370350" spans="3:3" x14ac:dyDescent="0.25">
      <c r="C370350" s="62"/>
    </row>
    <row r="370438" spans="3:3" x14ac:dyDescent="0.25">
      <c r="C370438" s="62"/>
    </row>
    <row r="370439" spans="3:3" x14ac:dyDescent="0.25">
      <c r="C370439" s="62"/>
    </row>
    <row r="370527" spans="3:3" x14ac:dyDescent="0.25">
      <c r="C370527" s="62"/>
    </row>
    <row r="370528" spans="3:3" x14ac:dyDescent="0.25">
      <c r="C370528" s="62"/>
    </row>
    <row r="370616" spans="3:3" x14ac:dyDescent="0.25">
      <c r="C370616" s="62"/>
    </row>
    <row r="370617" spans="3:3" x14ac:dyDescent="0.25">
      <c r="C370617" s="62"/>
    </row>
    <row r="370705" spans="3:3" x14ac:dyDescent="0.25">
      <c r="C370705" s="62"/>
    </row>
    <row r="370706" spans="3:3" x14ac:dyDescent="0.25">
      <c r="C370706" s="62"/>
    </row>
    <row r="370794" spans="3:3" x14ac:dyDescent="0.25">
      <c r="C370794" s="62"/>
    </row>
    <row r="370795" spans="3:3" x14ac:dyDescent="0.25">
      <c r="C370795" s="62"/>
    </row>
    <row r="370883" spans="3:3" x14ac:dyDescent="0.25">
      <c r="C370883" s="62"/>
    </row>
    <row r="370884" spans="3:3" x14ac:dyDescent="0.25">
      <c r="C370884" s="62"/>
    </row>
    <row r="370972" spans="3:3" x14ac:dyDescent="0.25">
      <c r="C370972" s="62"/>
    </row>
    <row r="370973" spans="3:3" x14ac:dyDescent="0.25">
      <c r="C370973" s="62"/>
    </row>
    <row r="371061" spans="3:3" x14ac:dyDescent="0.25">
      <c r="C371061" s="62"/>
    </row>
    <row r="371062" spans="3:3" x14ac:dyDescent="0.25">
      <c r="C371062" s="62"/>
    </row>
    <row r="371150" spans="3:3" x14ac:dyDescent="0.25">
      <c r="C371150" s="62"/>
    </row>
    <row r="371151" spans="3:3" x14ac:dyDescent="0.25">
      <c r="C371151" s="62"/>
    </row>
    <row r="371239" spans="3:3" x14ac:dyDescent="0.25">
      <c r="C371239" s="62"/>
    </row>
    <row r="371240" spans="3:3" x14ac:dyDescent="0.25">
      <c r="C371240" s="62"/>
    </row>
    <row r="371328" spans="3:3" x14ac:dyDescent="0.25">
      <c r="C371328" s="62"/>
    </row>
    <row r="371329" spans="3:3" x14ac:dyDescent="0.25">
      <c r="C371329" s="62"/>
    </row>
    <row r="371417" spans="3:3" x14ac:dyDescent="0.25">
      <c r="C371417" s="62"/>
    </row>
    <row r="371418" spans="3:3" x14ac:dyDescent="0.25">
      <c r="C371418" s="62"/>
    </row>
    <row r="371506" spans="3:3" x14ac:dyDescent="0.25">
      <c r="C371506" s="62"/>
    </row>
    <row r="371507" spans="3:3" x14ac:dyDescent="0.25">
      <c r="C371507" s="62"/>
    </row>
    <row r="371595" spans="3:3" x14ac:dyDescent="0.25">
      <c r="C371595" s="62"/>
    </row>
    <row r="371596" spans="3:3" x14ac:dyDescent="0.25">
      <c r="C371596" s="62"/>
    </row>
    <row r="371684" spans="3:3" x14ac:dyDescent="0.25">
      <c r="C371684" s="62"/>
    </row>
    <row r="371685" spans="3:3" x14ac:dyDescent="0.25">
      <c r="C371685" s="62"/>
    </row>
    <row r="371773" spans="3:3" x14ac:dyDescent="0.25">
      <c r="C371773" s="62"/>
    </row>
    <row r="371774" spans="3:3" x14ac:dyDescent="0.25">
      <c r="C371774" s="62"/>
    </row>
    <row r="371862" spans="3:3" x14ac:dyDescent="0.25">
      <c r="C371862" s="62"/>
    </row>
    <row r="371863" spans="3:3" x14ac:dyDescent="0.25">
      <c r="C371863" s="62"/>
    </row>
    <row r="371951" spans="3:3" x14ac:dyDescent="0.25">
      <c r="C371951" s="62"/>
    </row>
    <row r="371952" spans="3:3" x14ac:dyDescent="0.25">
      <c r="C371952" s="62"/>
    </row>
    <row r="372040" spans="3:3" x14ac:dyDescent="0.25">
      <c r="C372040" s="62"/>
    </row>
    <row r="372041" spans="3:3" x14ac:dyDescent="0.25">
      <c r="C372041" s="62"/>
    </row>
    <row r="372129" spans="3:3" x14ac:dyDescent="0.25">
      <c r="C372129" s="62"/>
    </row>
    <row r="372130" spans="3:3" x14ac:dyDescent="0.25">
      <c r="C372130" s="62"/>
    </row>
    <row r="372218" spans="3:3" x14ac:dyDescent="0.25">
      <c r="C372218" s="62"/>
    </row>
    <row r="372219" spans="3:3" x14ac:dyDescent="0.25">
      <c r="C372219" s="62"/>
    </row>
    <row r="372307" spans="3:3" x14ac:dyDescent="0.25">
      <c r="C372307" s="62"/>
    </row>
    <row r="372308" spans="3:3" x14ac:dyDescent="0.25">
      <c r="C372308" s="62"/>
    </row>
    <row r="372396" spans="3:3" x14ac:dyDescent="0.25">
      <c r="C372396" s="62"/>
    </row>
    <row r="372397" spans="3:3" x14ac:dyDescent="0.25">
      <c r="C372397" s="62"/>
    </row>
    <row r="372485" spans="3:3" x14ac:dyDescent="0.25">
      <c r="C372485" s="62"/>
    </row>
    <row r="372486" spans="3:3" x14ac:dyDescent="0.25">
      <c r="C372486" s="62"/>
    </row>
    <row r="372574" spans="3:3" x14ac:dyDescent="0.25">
      <c r="C372574" s="62"/>
    </row>
    <row r="372575" spans="3:3" x14ac:dyDescent="0.25">
      <c r="C372575" s="62"/>
    </row>
    <row r="372663" spans="3:3" x14ac:dyDescent="0.25">
      <c r="C372663" s="62"/>
    </row>
    <row r="372664" spans="3:3" x14ac:dyDescent="0.25">
      <c r="C372664" s="62"/>
    </row>
    <row r="372752" spans="3:3" x14ac:dyDescent="0.25">
      <c r="C372752" s="62"/>
    </row>
    <row r="372753" spans="3:3" x14ac:dyDescent="0.25">
      <c r="C372753" s="62"/>
    </row>
    <row r="372841" spans="3:3" x14ac:dyDescent="0.25">
      <c r="C372841" s="62"/>
    </row>
    <row r="372842" spans="3:3" x14ac:dyDescent="0.25">
      <c r="C372842" s="62"/>
    </row>
    <row r="372930" spans="3:3" x14ac:dyDescent="0.25">
      <c r="C372930" s="62"/>
    </row>
    <row r="372931" spans="3:3" x14ac:dyDescent="0.25">
      <c r="C372931" s="62"/>
    </row>
    <row r="373019" spans="3:3" x14ac:dyDescent="0.25">
      <c r="C373019" s="62"/>
    </row>
    <row r="373020" spans="3:3" x14ac:dyDescent="0.25">
      <c r="C373020" s="62"/>
    </row>
    <row r="373108" spans="3:3" x14ac:dyDescent="0.25">
      <c r="C373108" s="62"/>
    </row>
    <row r="373109" spans="3:3" x14ac:dyDescent="0.25">
      <c r="C373109" s="62"/>
    </row>
    <row r="373197" spans="3:3" x14ac:dyDescent="0.25">
      <c r="C373197" s="62"/>
    </row>
    <row r="373198" spans="3:3" x14ac:dyDescent="0.25">
      <c r="C373198" s="62"/>
    </row>
    <row r="373286" spans="3:3" x14ac:dyDescent="0.25">
      <c r="C373286" s="62"/>
    </row>
    <row r="373287" spans="3:3" x14ac:dyDescent="0.25">
      <c r="C373287" s="62"/>
    </row>
    <row r="373375" spans="3:3" x14ac:dyDescent="0.25">
      <c r="C373375" s="62"/>
    </row>
    <row r="373376" spans="3:3" x14ac:dyDescent="0.25">
      <c r="C373376" s="62"/>
    </row>
    <row r="373464" spans="3:3" x14ac:dyDescent="0.25">
      <c r="C373464" s="62"/>
    </row>
    <row r="373465" spans="3:3" x14ac:dyDescent="0.25">
      <c r="C373465" s="62"/>
    </row>
    <row r="373553" spans="3:3" x14ac:dyDescent="0.25">
      <c r="C373553" s="62"/>
    </row>
    <row r="373554" spans="3:3" x14ac:dyDescent="0.25">
      <c r="C373554" s="62"/>
    </row>
    <row r="373642" spans="3:3" x14ac:dyDescent="0.25">
      <c r="C373642" s="62"/>
    </row>
    <row r="373643" spans="3:3" x14ac:dyDescent="0.25">
      <c r="C373643" s="62"/>
    </row>
    <row r="373731" spans="3:3" x14ac:dyDescent="0.25">
      <c r="C373731" s="62"/>
    </row>
    <row r="373732" spans="3:3" x14ac:dyDescent="0.25">
      <c r="C373732" s="62"/>
    </row>
    <row r="373820" spans="3:3" x14ac:dyDescent="0.25">
      <c r="C373820" s="62"/>
    </row>
    <row r="373821" spans="3:3" x14ac:dyDescent="0.25">
      <c r="C373821" s="62"/>
    </row>
    <row r="373909" spans="3:3" x14ac:dyDescent="0.25">
      <c r="C373909" s="62"/>
    </row>
    <row r="373910" spans="3:3" x14ac:dyDescent="0.25">
      <c r="C373910" s="62"/>
    </row>
    <row r="373998" spans="3:3" x14ac:dyDescent="0.25">
      <c r="C373998" s="62"/>
    </row>
    <row r="373999" spans="3:3" x14ac:dyDescent="0.25">
      <c r="C373999" s="62"/>
    </row>
    <row r="374087" spans="3:3" x14ac:dyDescent="0.25">
      <c r="C374087" s="62"/>
    </row>
    <row r="374088" spans="3:3" x14ac:dyDescent="0.25">
      <c r="C374088" s="62"/>
    </row>
    <row r="374176" spans="3:3" x14ac:dyDescent="0.25">
      <c r="C374176" s="62"/>
    </row>
    <row r="374177" spans="3:3" x14ac:dyDescent="0.25">
      <c r="C374177" s="62"/>
    </row>
    <row r="374265" spans="3:3" x14ac:dyDescent="0.25">
      <c r="C374265" s="62"/>
    </row>
    <row r="374266" spans="3:3" x14ac:dyDescent="0.25">
      <c r="C374266" s="62"/>
    </row>
    <row r="374354" spans="3:3" x14ac:dyDescent="0.25">
      <c r="C374354" s="62"/>
    </row>
    <row r="374355" spans="3:3" x14ac:dyDescent="0.25">
      <c r="C374355" s="62"/>
    </row>
    <row r="374443" spans="3:3" x14ac:dyDescent="0.25">
      <c r="C374443" s="62"/>
    </row>
    <row r="374444" spans="3:3" x14ac:dyDescent="0.25">
      <c r="C374444" s="62"/>
    </row>
    <row r="374532" spans="3:3" x14ac:dyDescent="0.25">
      <c r="C374532" s="62"/>
    </row>
    <row r="374533" spans="3:3" x14ac:dyDescent="0.25">
      <c r="C374533" s="62"/>
    </row>
    <row r="374621" spans="3:3" x14ac:dyDescent="0.25">
      <c r="C374621" s="62"/>
    </row>
    <row r="374622" spans="3:3" x14ac:dyDescent="0.25">
      <c r="C374622" s="62"/>
    </row>
    <row r="374710" spans="3:3" x14ac:dyDescent="0.25">
      <c r="C374710" s="62"/>
    </row>
    <row r="374711" spans="3:3" x14ac:dyDescent="0.25">
      <c r="C374711" s="62"/>
    </row>
    <row r="374799" spans="3:3" x14ac:dyDescent="0.25">
      <c r="C374799" s="62"/>
    </row>
    <row r="374800" spans="3:3" x14ac:dyDescent="0.25">
      <c r="C374800" s="62"/>
    </row>
    <row r="374888" spans="3:3" x14ac:dyDescent="0.25">
      <c r="C374888" s="62"/>
    </row>
    <row r="374889" spans="3:3" x14ac:dyDescent="0.25">
      <c r="C374889" s="62"/>
    </row>
    <row r="374977" spans="3:3" x14ac:dyDescent="0.25">
      <c r="C374977" s="62"/>
    </row>
    <row r="374978" spans="3:3" x14ac:dyDescent="0.25">
      <c r="C374978" s="62"/>
    </row>
    <row r="375066" spans="3:3" x14ac:dyDescent="0.25">
      <c r="C375066" s="62"/>
    </row>
    <row r="375067" spans="3:3" x14ac:dyDescent="0.25">
      <c r="C375067" s="62"/>
    </row>
    <row r="375155" spans="3:3" x14ac:dyDescent="0.25">
      <c r="C375155" s="62"/>
    </row>
    <row r="375156" spans="3:3" x14ac:dyDescent="0.25">
      <c r="C375156" s="62"/>
    </row>
    <row r="375244" spans="3:3" x14ac:dyDescent="0.25">
      <c r="C375244" s="62"/>
    </row>
    <row r="375245" spans="3:3" x14ac:dyDescent="0.25">
      <c r="C375245" s="62"/>
    </row>
    <row r="375333" spans="3:3" x14ac:dyDescent="0.25">
      <c r="C375333" s="62"/>
    </row>
    <row r="375334" spans="3:3" x14ac:dyDescent="0.25">
      <c r="C375334" s="62"/>
    </row>
    <row r="375422" spans="3:3" x14ac:dyDescent="0.25">
      <c r="C375422" s="62"/>
    </row>
    <row r="375423" spans="3:3" x14ac:dyDescent="0.25">
      <c r="C375423" s="62"/>
    </row>
    <row r="375511" spans="3:3" x14ac:dyDescent="0.25">
      <c r="C375511" s="62"/>
    </row>
    <row r="375512" spans="3:3" x14ac:dyDescent="0.25">
      <c r="C375512" s="62"/>
    </row>
    <row r="375600" spans="3:3" x14ac:dyDescent="0.25">
      <c r="C375600" s="62"/>
    </row>
    <row r="375601" spans="3:3" x14ac:dyDescent="0.25">
      <c r="C375601" s="62"/>
    </row>
    <row r="375689" spans="3:3" x14ac:dyDescent="0.25">
      <c r="C375689" s="62"/>
    </row>
    <row r="375690" spans="3:3" x14ac:dyDescent="0.25">
      <c r="C375690" s="62"/>
    </row>
    <row r="375778" spans="3:3" x14ac:dyDescent="0.25">
      <c r="C375778" s="62"/>
    </row>
    <row r="375779" spans="3:3" x14ac:dyDescent="0.25">
      <c r="C375779" s="62"/>
    </row>
    <row r="375867" spans="3:3" x14ac:dyDescent="0.25">
      <c r="C375867" s="62"/>
    </row>
    <row r="375868" spans="3:3" x14ac:dyDescent="0.25">
      <c r="C375868" s="62"/>
    </row>
    <row r="375956" spans="3:3" x14ac:dyDescent="0.25">
      <c r="C375956" s="62"/>
    </row>
    <row r="375957" spans="3:3" x14ac:dyDescent="0.25">
      <c r="C375957" s="62"/>
    </row>
    <row r="376045" spans="3:3" x14ac:dyDescent="0.25">
      <c r="C376045" s="62"/>
    </row>
    <row r="376046" spans="3:3" x14ac:dyDescent="0.25">
      <c r="C376046" s="62"/>
    </row>
    <row r="376134" spans="3:3" x14ac:dyDescent="0.25">
      <c r="C376134" s="62"/>
    </row>
    <row r="376135" spans="3:3" x14ac:dyDescent="0.25">
      <c r="C376135" s="62"/>
    </row>
    <row r="376223" spans="3:3" x14ac:dyDescent="0.25">
      <c r="C376223" s="62"/>
    </row>
    <row r="376224" spans="3:3" x14ac:dyDescent="0.25">
      <c r="C376224" s="62"/>
    </row>
    <row r="376312" spans="3:3" x14ac:dyDescent="0.25">
      <c r="C376312" s="62"/>
    </row>
    <row r="376313" spans="3:3" x14ac:dyDescent="0.25">
      <c r="C376313" s="62"/>
    </row>
    <row r="376401" spans="3:3" x14ac:dyDescent="0.25">
      <c r="C376401" s="62"/>
    </row>
    <row r="376402" spans="3:3" x14ac:dyDescent="0.25">
      <c r="C376402" s="62"/>
    </row>
    <row r="376490" spans="3:3" x14ac:dyDescent="0.25">
      <c r="C376490" s="62"/>
    </row>
    <row r="376491" spans="3:3" x14ac:dyDescent="0.25">
      <c r="C376491" s="62"/>
    </row>
    <row r="376579" spans="3:3" x14ac:dyDescent="0.25">
      <c r="C376579" s="62"/>
    </row>
    <row r="376580" spans="3:3" x14ac:dyDescent="0.25">
      <c r="C376580" s="62"/>
    </row>
    <row r="376668" spans="3:3" x14ac:dyDescent="0.25">
      <c r="C376668" s="62"/>
    </row>
    <row r="376669" spans="3:3" x14ac:dyDescent="0.25">
      <c r="C376669" s="62"/>
    </row>
    <row r="376757" spans="3:3" x14ac:dyDescent="0.25">
      <c r="C376757" s="62"/>
    </row>
    <row r="376758" spans="3:3" x14ac:dyDescent="0.25">
      <c r="C376758" s="62"/>
    </row>
    <row r="376846" spans="3:3" x14ac:dyDescent="0.25">
      <c r="C376846" s="62"/>
    </row>
    <row r="376847" spans="3:3" x14ac:dyDescent="0.25">
      <c r="C376847" s="62"/>
    </row>
    <row r="376935" spans="3:3" x14ac:dyDescent="0.25">
      <c r="C376935" s="62"/>
    </row>
    <row r="376936" spans="3:3" x14ac:dyDescent="0.25">
      <c r="C376936" s="62"/>
    </row>
    <row r="377024" spans="3:3" x14ac:dyDescent="0.25">
      <c r="C377024" s="62"/>
    </row>
    <row r="377025" spans="3:3" x14ac:dyDescent="0.25">
      <c r="C377025" s="62"/>
    </row>
    <row r="377113" spans="3:3" x14ac:dyDescent="0.25">
      <c r="C377113" s="62"/>
    </row>
    <row r="377114" spans="3:3" x14ac:dyDescent="0.25">
      <c r="C377114" s="62"/>
    </row>
    <row r="377202" spans="3:3" x14ac:dyDescent="0.25">
      <c r="C377202" s="62"/>
    </row>
    <row r="377203" spans="3:3" x14ac:dyDescent="0.25">
      <c r="C377203" s="62"/>
    </row>
    <row r="377291" spans="3:3" x14ac:dyDescent="0.25">
      <c r="C377291" s="62"/>
    </row>
    <row r="377292" spans="3:3" x14ac:dyDescent="0.25">
      <c r="C377292" s="62"/>
    </row>
    <row r="377380" spans="3:3" x14ac:dyDescent="0.25">
      <c r="C377380" s="62"/>
    </row>
    <row r="377381" spans="3:3" x14ac:dyDescent="0.25">
      <c r="C377381" s="62"/>
    </row>
    <row r="377469" spans="3:3" x14ac:dyDescent="0.25">
      <c r="C377469" s="62"/>
    </row>
    <row r="377470" spans="3:3" x14ac:dyDescent="0.25">
      <c r="C377470" s="62"/>
    </row>
    <row r="377558" spans="3:3" x14ac:dyDescent="0.25">
      <c r="C377558" s="62"/>
    </row>
    <row r="377559" spans="3:3" x14ac:dyDescent="0.25">
      <c r="C377559" s="62"/>
    </row>
    <row r="377647" spans="3:3" x14ac:dyDescent="0.25">
      <c r="C377647" s="62"/>
    </row>
    <row r="377648" spans="3:3" x14ac:dyDescent="0.25">
      <c r="C377648" s="62"/>
    </row>
    <row r="377736" spans="3:3" x14ac:dyDescent="0.25">
      <c r="C377736" s="62"/>
    </row>
    <row r="377737" spans="3:3" x14ac:dyDescent="0.25">
      <c r="C377737" s="62"/>
    </row>
    <row r="377825" spans="3:3" x14ac:dyDescent="0.25">
      <c r="C377825" s="62"/>
    </row>
    <row r="377826" spans="3:3" x14ac:dyDescent="0.25">
      <c r="C377826" s="62"/>
    </row>
    <row r="377914" spans="3:3" x14ac:dyDescent="0.25">
      <c r="C377914" s="62"/>
    </row>
    <row r="377915" spans="3:3" x14ac:dyDescent="0.25">
      <c r="C377915" s="62"/>
    </row>
    <row r="378003" spans="3:3" x14ac:dyDescent="0.25">
      <c r="C378003" s="62"/>
    </row>
    <row r="378004" spans="3:3" x14ac:dyDescent="0.25">
      <c r="C378004" s="62"/>
    </row>
    <row r="378092" spans="3:3" x14ac:dyDescent="0.25">
      <c r="C378092" s="62"/>
    </row>
    <row r="378093" spans="3:3" x14ac:dyDescent="0.25">
      <c r="C378093" s="62"/>
    </row>
    <row r="378181" spans="3:3" x14ac:dyDescent="0.25">
      <c r="C378181" s="62"/>
    </row>
    <row r="378182" spans="3:3" x14ac:dyDescent="0.25">
      <c r="C378182" s="62"/>
    </row>
    <row r="378270" spans="3:3" x14ac:dyDescent="0.25">
      <c r="C378270" s="62"/>
    </row>
    <row r="378271" spans="3:3" x14ac:dyDescent="0.25">
      <c r="C378271" s="62"/>
    </row>
    <row r="378359" spans="3:3" x14ac:dyDescent="0.25">
      <c r="C378359" s="62"/>
    </row>
    <row r="378360" spans="3:3" x14ac:dyDescent="0.25">
      <c r="C378360" s="62"/>
    </row>
    <row r="378448" spans="3:3" x14ac:dyDescent="0.25">
      <c r="C378448" s="62"/>
    </row>
    <row r="378449" spans="3:3" x14ac:dyDescent="0.25">
      <c r="C378449" s="62"/>
    </row>
    <row r="378537" spans="3:3" x14ac:dyDescent="0.25">
      <c r="C378537" s="62"/>
    </row>
    <row r="378538" spans="3:3" x14ac:dyDescent="0.25">
      <c r="C378538" s="62"/>
    </row>
    <row r="378626" spans="3:3" x14ac:dyDescent="0.25">
      <c r="C378626" s="62"/>
    </row>
    <row r="378627" spans="3:3" x14ac:dyDescent="0.25">
      <c r="C378627" s="62"/>
    </row>
    <row r="378715" spans="3:3" x14ac:dyDescent="0.25">
      <c r="C378715" s="62"/>
    </row>
    <row r="378716" spans="3:3" x14ac:dyDescent="0.25">
      <c r="C378716" s="62"/>
    </row>
    <row r="378804" spans="3:3" x14ac:dyDescent="0.25">
      <c r="C378804" s="62"/>
    </row>
    <row r="378805" spans="3:3" x14ac:dyDescent="0.25">
      <c r="C378805" s="62"/>
    </row>
    <row r="378893" spans="3:3" x14ac:dyDescent="0.25">
      <c r="C378893" s="62"/>
    </row>
    <row r="378894" spans="3:3" x14ac:dyDescent="0.25">
      <c r="C378894" s="62"/>
    </row>
    <row r="378982" spans="3:3" x14ac:dyDescent="0.25">
      <c r="C378982" s="62"/>
    </row>
    <row r="378983" spans="3:3" x14ac:dyDescent="0.25">
      <c r="C378983" s="62"/>
    </row>
    <row r="379071" spans="3:3" x14ac:dyDescent="0.25">
      <c r="C379071" s="62"/>
    </row>
    <row r="379072" spans="3:3" x14ac:dyDescent="0.25">
      <c r="C379072" s="62"/>
    </row>
    <row r="379160" spans="3:3" x14ac:dyDescent="0.25">
      <c r="C379160" s="62"/>
    </row>
    <row r="379161" spans="3:3" x14ac:dyDescent="0.25">
      <c r="C379161" s="62"/>
    </row>
    <row r="379249" spans="3:3" x14ac:dyDescent="0.25">
      <c r="C379249" s="62"/>
    </row>
    <row r="379250" spans="3:3" x14ac:dyDescent="0.25">
      <c r="C379250" s="62"/>
    </row>
    <row r="379338" spans="3:3" x14ac:dyDescent="0.25">
      <c r="C379338" s="62"/>
    </row>
    <row r="379339" spans="3:3" x14ac:dyDescent="0.25">
      <c r="C379339" s="62"/>
    </row>
    <row r="379427" spans="3:3" x14ac:dyDescent="0.25">
      <c r="C379427" s="62"/>
    </row>
    <row r="379428" spans="3:3" x14ac:dyDescent="0.25">
      <c r="C379428" s="62"/>
    </row>
    <row r="379516" spans="3:3" x14ac:dyDescent="0.25">
      <c r="C379516" s="62"/>
    </row>
    <row r="379517" spans="3:3" x14ac:dyDescent="0.25">
      <c r="C379517" s="62"/>
    </row>
    <row r="379605" spans="3:3" x14ac:dyDescent="0.25">
      <c r="C379605" s="62"/>
    </row>
    <row r="379606" spans="3:3" x14ac:dyDescent="0.25">
      <c r="C379606" s="62"/>
    </row>
    <row r="379694" spans="3:3" x14ac:dyDescent="0.25">
      <c r="C379694" s="62"/>
    </row>
    <row r="379695" spans="3:3" x14ac:dyDescent="0.25">
      <c r="C379695" s="62"/>
    </row>
    <row r="379783" spans="3:3" x14ac:dyDescent="0.25">
      <c r="C379783" s="62"/>
    </row>
    <row r="379784" spans="3:3" x14ac:dyDescent="0.25">
      <c r="C379784" s="62"/>
    </row>
    <row r="379872" spans="3:3" x14ac:dyDescent="0.25">
      <c r="C379872" s="62"/>
    </row>
    <row r="379873" spans="3:3" x14ac:dyDescent="0.25">
      <c r="C379873" s="62"/>
    </row>
    <row r="379961" spans="3:3" x14ac:dyDescent="0.25">
      <c r="C379961" s="62"/>
    </row>
    <row r="379962" spans="3:3" x14ac:dyDescent="0.25">
      <c r="C379962" s="62"/>
    </row>
    <row r="380050" spans="3:3" x14ac:dyDescent="0.25">
      <c r="C380050" s="62"/>
    </row>
    <row r="380051" spans="3:3" x14ac:dyDescent="0.25">
      <c r="C380051" s="62"/>
    </row>
    <row r="380139" spans="3:3" x14ac:dyDescent="0.25">
      <c r="C380139" s="62"/>
    </row>
    <row r="380140" spans="3:3" x14ac:dyDescent="0.25">
      <c r="C380140" s="62"/>
    </row>
    <row r="380228" spans="3:3" x14ac:dyDescent="0.25">
      <c r="C380228" s="62"/>
    </row>
    <row r="380229" spans="3:3" x14ac:dyDescent="0.25">
      <c r="C380229" s="62"/>
    </row>
    <row r="380317" spans="3:3" x14ac:dyDescent="0.25">
      <c r="C380317" s="62"/>
    </row>
    <row r="380318" spans="3:3" x14ac:dyDescent="0.25">
      <c r="C380318" s="62"/>
    </row>
    <row r="380406" spans="3:3" x14ac:dyDescent="0.25">
      <c r="C380406" s="62"/>
    </row>
    <row r="380407" spans="3:3" x14ac:dyDescent="0.25">
      <c r="C380407" s="62"/>
    </row>
    <row r="380495" spans="3:3" x14ac:dyDescent="0.25">
      <c r="C380495" s="62"/>
    </row>
    <row r="380496" spans="3:3" x14ac:dyDescent="0.25">
      <c r="C380496" s="62"/>
    </row>
    <row r="380584" spans="3:3" x14ac:dyDescent="0.25">
      <c r="C380584" s="62"/>
    </row>
    <row r="380585" spans="3:3" x14ac:dyDescent="0.25">
      <c r="C380585" s="62"/>
    </row>
    <row r="380673" spans="3:3" x14ac:dyDescent="0.25">
      <c r="C380673" s="62"/>
    </row>
    <row r="380674" spans="3:3" x14ac:dyDescent="0.25">
      <c r="C380674" s="62"/>
    </row>
    <row r="380762" spans="3:3" x14ac:dyDescent="0.25">
      <c r="C380762" s="62"/>
    </row>
    <row r="380763" spans="3:3" x14ac:dyDescent="0.25">
      <c r="C380763" s="62"/>
    </row>
    <row r="380851" spans="3:3" x14ac:dyDescent="0.25">
      <c r="C380851" s="62"/>
    </row>
    <row r="380852" spans="3:3" x14ac:dyDescent="0.25">
      <c r="C380852" s="62"/>
    </row>
    <row r="380940" spans="3:3" x14ac:dyDescent="0.25">
      <c r="C380940" s="62"/>
    </row>
    <row r="380941" spans="3:3" x14ac:dyDescent="0.25">
      <c r="C380941" s="62"/>
    </row>
    <row r="381029" spans="3:3" x14ac:dyDescent="0.25">
      <c r="C381029" s="62"/>
    </row>
    <row r="381030" spans="3:3" x14ac:dyDescent="0.25">
      <c r="C381030" s="62"/>
    </row>
    <row r="381118" spans="3:3" x14ac:dyDescent="0.25">
      <c r="C381118" s="62"/>
    </row>
    <row r="381119" spans="3:3" x14ac:dyDescent="0.25">
      <c r="C381119" s="62"/>
    </row>
    <row r="381207" spans="3:3" x14ac:dyDescent="0.25">
      <c r="C381207" s="62"/>
    </row>
    <row r="381208" spans="3:3" x14ac:dyDescent="0.25">
      <c r="C381208" s="62"/>
    </row>
    <row r="381296" spans="3:3" x14ac:dyDescent="0.25">
      <c r="C381296" s="62"/>
    </row>
    <row r="381297" spans="3:3" x14ac:dyDescent="0.25">
      <c r="C381297" s="62"/>
    </row>
    <row r="381385" spans="3:3" x14ac:dyDescent="0.25">
      <c r="C381385" s="62"/>
    </row>
    <row r="381386" spans="3:3" x14ac:dyDescent="0.25">
      <c r="C381386" s="62"/>
    </row>
    <row r="381474" spans="3:3" x14ac:dyDescent="0.25">
      <c r="C381474" s="62"/>
    </row>
    <row r="381475" spans="3:3" x14ac:dyDescent="0.25">
      <c r="C381475" s="62"/>
    </row>
    <row r="381563" spans="3:3" x14ac:dyDescent="0.25">
      <c r="C381563" s="62"/>
    </row>
    <row r="381564" spans="3:3" x14ac:dyDescent="0.25">
      <c r="C381564" s="62"/>
    </row>
    <row r="381652" spans="3:3" x14ac:dyDescent="0.25">
      <c r="C381652" s="62"/>
    </row>
    <row r="381653" spans="3:3" x14ac:dyDescent="0.25">
      <c r="C381653" s="62"/>
    </row>
    <row r="381741" spans="3:3" x14ac:dyDescent="0.25">
      <c r="C381741" s="62"/>
    </row>
    <row r="381742" spans="3:3" x14ac:dyDescent="0.25">
      <c r="C381742" s="62"/>
    </row>
    <row r="381830" spans="3:3" x14ac:dyDescent="0.25">
      <c r="C381830" s="62"/>
    </row>
    <row r="381831" spans="3:3" x14ac:dyDescent="0.25">
      <c r="C381831" s="62"/>
    </row>
    <row r="381919" spans="3:3" x14ac:dyDescent="0.25">
      <c r="C381919" s="62"/>
    </row>
    <row r="381920" spans="3:3" x14ac:dyDescent="0.25">
      <c r="C381920" s="62"/>
    </row>
    <row r="382008" spans="3:3" x14ac:dyDescent="0.25">
      <c r="C382008" s="62"/>
    </row>
    <row r="382009" spans="3:3" x14ac:dyDescent="0.25">
      <c r="C382009" s="62"/>
    </row>
    <row r="382097" spans="3:3" x14ac:dyDescent="0.25">
      <c r="C382097" s="62"/>
    </row>
    <row r="382098" spans="3:3" x14ac:dyDescent="0.25">
      <c r="C382098" s="62"/>
    </row>
    <row r="382186" spans="3:3" x14ac:dyDescent="0.25">
      <c r="C382186" s="62"/>
    </row>
    <row r="382187" spans="3:3" x14ac:dyDescent="0.25">
      <c r="C382187" s="62"/>
    </row>
    <row r="382275" spans="3:3" x14ac:dyDescent="0.25">
      <c r="C382275" s="62"/>
    </row>
    <row r="382276" spans="3:3" x14ac:dyDescent="0.25">
      <c r="C382276" s="62"/>
    </row>
    <row r="382364" spans="3:3" x14ac:dyDescent="0.25">
      <c r="C382364" s="62"/>
    </row>
    <row r="382365" spans="3:3" x14ac:dyDescent="0.25">
      <c r="C382365" s="62"/>
    </row>
    <row r="382453" spans="3:3" x14ac:dyDescent="0.25">
      <c r="C382453" s="62"/>
    </row>
    <row r="382454" spans="3:3" x14ac:dyDescent="0.25">
      <c r="C382454" s="62"/>
    </row>
    <row r="382542" spans="3:3" x14ac:dyDescent="0.25">
      <c r="C382542" s="62"/>
    </row>
    <row r="382543" spans="3:3" x14ac:dyDescent="0.25">
      <c r="C382543" s="62"/>
    </row>
    <row r="382631" spans="3:3" x14ac:dyDescent="0.25">
      <c r="C382631" s="62"/>
    </row>
    <row r="382632" spans="3:3" x14ac:dyDescent="0.25">
      <c r="C382632" s="62"/>
    </row>
    <row r="382720" spans="3:3" x14ac:dyDescent="0.25">
      <c r="C382720" s="62"/>
    </row>
    <row r="382721" spans="3:3" x14ac:dyDescent="0.25">
      <c r="C382721" s="62"/>
    </row>
    <row r="382809" spans="3:3" x14ac:dyDescent="0.25">
      <c r="C382809" s="62"/>
    </row>
    <row r="382810" spans="3:3" x14ac:dyDescent="0.25">
      <c r="C382810" s="62"/>
    </row>
    <row r="382898" spans="3:3" x14ac:dyDescent="0.25">
      <c r="C382898" s="62"/>
    </row>
    <row r="382899" spans="3:3" x14ac:dyDescent="0.25">
      <c r="C382899" s="62"/>
    </row>
    <row r="382987" spans="3:3" x14ac:dyDescent="0.25">
      <c r="C382987" s="62"/>
    </row>
    <row r="382988" spans="3:3" x14ac:dyDescent="0.25">
      <c r="C382988" s="62"/>
    </row>
    <row r="383076" spans="3:3" x14ac:dyDescent="0.25">
      <c r="C383076" s="62"/>
    </row>
    <row r="383077" spans="3:3" x14ac:dyDescent="0.25">
      <c r="C383077" s="62"/>
    </row>
    <row r="383165" spans="3:3" x14ac:dyDescent="0.25">
      <c r="C383165" s="62"/>
    </row>
    <row r="383166" spans="3:3" x14ac:dyDescent="0.25">
      <c r="C383166" s="62"/>
    </row>
    <row r="383254" spans="3:3" x14ac:dyDescent="0.25">
      <c r="C383254" s="62"/>
    </row>
    <row r="383255" spans="3:3" x14ac:dyDescent="0.25">
      <c r="C383255" s="62"/>
    </row>
    <row r="383343" spans="3:3" x14ac:dyDescent="0.25">
      <c r="C383343" s="62"/>
    </row>
    <row r="383344" spans="3:3" x14ac:dyDescent="0.25">
      <c r="C383344" s="62"/>
    </row>
    <row r="383432" spans="3:3" x14ac:dyDescent="0.25">
      <c r="C383432" s="62"/>
    </row>
    <row r="383433" spans="3:3" x14ac:dyDescent="0.25">
      <c r="C383433" s="62"/>
    </row>
    <row r="383521" spans="3:3" x14ac:dyDescent="0.25">
      <c r="C383521" s="62"/>
    </row>
    <row r="383522" spans="3:3" x14ac:dyDescent="0.25">
      <c r="C383522" s="62"/>
    </row>
    <row r="383610" spans="3:3" x14ac:dyDescent="0.25">
      <c r="C383610" s="62"/>
    </row>
    <row r="383611" spans="3:3" x14ac:dyDescent="0.25">
      <c r="C383611" s="62"/>
    </row>
    <row r="383699" spans="3:3" x14ac:dyDescent="0.25">
      <c r="C383699" s="62"/>
    </row>
    <row r="383700" spans="3:3" x14ac:dyDescent="0.25">
      <c r="C383700" s="62"/>
    </row>
    <row r="383788" spans="3:3" x14ac:dyDescent="0.25">
      <c r="C383788" s="62"/>
    </row>
    <row r="383789" spans="3:3" x14ac:dyDescent="0.25">
      <c r="C383789" s="62"/>
    </row>
    <row r="383877" spans="3:3" x14ac:dyDescent="0.25">
      <c r="C383877" s="62"/>
    </row>
    <row r="383878" spans="3:3" x14ac:dyDescent="0.25">
      <c r="C383878" s="62"/>
    </row>
    <row r="383966" spans="3:3" x14ac:dyDescent="0.25">
      <c r="C383966" s="62"/>
    </row>
    <row r="383967" spans="3:3" x14ac:dyDescent="0.25">
      <c r="C383967" s="62"/>
    </row>
    <row r="384055" spans="3:3" x14ac:dyDescent="0.25">
      <c r="C384055" s="62"/>
    </row>
    <row r="384056" spans="3:3" x14ac:dyDescent="0.25">
      <c r="C384056" s="62"/>
    </row>
    <row r="384144" spans="3:3" x14ac:dyDescent="0.25">
      <c r="C384144" s="62"/>
    </row>
    <row r="384145" spans="3:3" x14ac:dyDescent="0.25">
      <c r="C384145" s="62"/>
    </row>
    <row r="384233" spans="3:3" x14ac:dyDescent="0.25">
      <c r="C384233" s="62"/>
    </row>
    <row r="384234" spans="3:3" x14ac:dyDescent="0.25">
      <c r="C384234" s="62"/>
    </row>
    <row r="384322" spans="3:3" x14ac:dyDescent="0.25">
      <c r="C384322" s="62"/>
    </row>
    <row r="384323" spans="3:3" x14ac:dyDescent="0.25">
      <c r="C384323" s="62"/>
    </row>
    <row r="384411" spans="3:3" x14ac:dyDescent="0.25">
      <c r="C384411" s="62"/>
    </row>
    <row r="384412" spans="3:3" x14ac:dyDescent="0.25">
      <c r="C384412" s="62"/>
    </row>
    <row r="384500" spans="3:3" x14ac:dyDescent="0.25">
      <c r="C384500" s="62"/>
    </row>
    <row r="384501" spans="3:3" x14ac:dyDescent="0.25">
      <c r="C384501" s="62"/>
    </row>
    <row r="384589" spans="3:3" x14ac:dyDescent="0.25">
      <c r="C384589" s="62"/>
    </row>
    <row r="384590" spans="3:3" x14ac:dyDescent="0.25">
      <c r="C384590" s="62"/>
    </row>
    <row r="384678" spans="3:3" x14ac:dyDescent="0.25">
      <c r="C384678" s="62"/>
    </row>
    <row r="384679" spans="3:3" x14ac:dyDescent="0.25">
      <c r="C384679" s="62"/>
    </row>
    <row r="384767" spans="3:3" x14ac:dyDescent="0.25">
      <c r="C384767" s="62"/>
    </row>
    <row r="384768" spans="3:3" x14ac:dyDescent="0.25">
      <c r="C384768" s="62"/>
    </row>
    <row r="384856" spans="3:3" x14ac:dyDescent="0.25">
      <c r="C384856" s="62"/>
    </row>
    <row r="384857" spans="3:3" x14ac:dyDescent="0.25">
      <c r="C384857" s="62"/>
    </row>
    <row r="384945" spans="3:3" x14ac:dyDescent="0.25">
      <c r="C384945" s="62"/>
    </row>
    <row r="384946" spans="3:3" x14ac:dyDescent="0.25">
      <c r="C384946" s="62"/>
    </row>
    <row r="385034" spans="3:3" x14ac:dyDescent="0.25">
      <c r="C385034" s="62"/>
    </row>
    <row r="385035" spans="3:3" x14ac:dyDescent="0.25">
      <c r="C385035" s="62"/>
    </row>
    <row r="385123" spans="3:3" x14ac:dyDescent="0.25">
      <c r="C385123" s="62"/>
    </row>
    <row r="385124" spans="3:3" x14ac:dyDescent="0.25">
      <c r="C385124" s="62"/>
    </row>
    <row r="385212" spans="3:3" x14ac:dyDescent="0.25">
      <c r="C385212" s="62"/>
    </row>
    <row r="385213" spans="3:3" x14ac:dyDescent="0.25">
      <c r="C385213" s="62"/>
    </row>
    <row r="385301" spans="3:3" x14ac:dyDescent="0.25">
      <c r="C385301" s="62"/>
    </row>
    <row r="385302" spans="3:3" x14ac:dyDescent="0.25">
      <c r="C385302" s="62"/>
    </row>
    <row r="385390" spans="3:3" x14ac:dyDescent="0.25">
      <c r="C385390" s="62"/>
    </row>
    <row r="385391" spans="3:3" x14ac:dyDescent="0.25">
      <c r="C385391" s="62"/>
    </row>
    <row r="385479" spans="3:3" x14ac:dyDescent="0.25">
      <c r="C385479" s="62"/>
    </row>
    <row r="385480" spans="3:3" x14ac:dyDescent="0.25">
      <c r="C385480" s="62"/>
    </row>
    <row r="385568" spans="3:3" x14ac:dyDescent="0.25">
      <c r="C385568" s="62"/>
    </row>
    <row r="385569" spans="3:3" x14ac:dyDescent="0.25">
      <c r="C385569" s="62"/>
    </row>
    <row r="385657" spans="3:3" x14ac:dyDescent="0.25">
      <c r="C385657" s="62"/>
    </row>
    <row r="385658" spans="3:3" x14ac:dyDescent="0.25">
      <c r="C385658" s="62"/>
    </row>
    <row r="385746" spans="3:3" x14ac:dyDescent="0.25">
      <c r="C385746" s="62"/>
    </row>
    <row r="385747" spans="3:3" x14ac:dyDescent="0.25">
      <c r="C385747" s="62"/>
    </row>
    <row r="385835" spans="3:3" x14ac:dyDescent="0.25">
      <c r="C385835" s="62"/>
    </row>
    <row r="385836" spans="3:3" x14ac:dyDescent="0.25">
      <c r="C385836" s="62"/>
    </row>
    <row r="385924" spans="3:3" x14ac:dyDescent="0.25">
      <c r="C385924" s="62"/>
    </row>
    <row r="385925" spans="3:3" x14ac:dyDescent="0.25">
      <c r="C385925" s="62"/>
    </row>
    <row r="386013" spans="3:3" x14ac:dyDescent="0.25">
      <c r="C386013" s="62"/>
    </row>
    <row r="386014" spans="3:3" x14ac:dyDescent="0.25">
      <c r="C386014" s="62"/>
    </row>
    <row r="386102" spans="3:3" x14ac:dyDescent="0.25">
      <c r="C386102" s="62"/>
    </row>
    <row r="386103" spans="3:3" x14ac:dyDescent="0.25">
      <c r="C386103" s="62"/>
    </row>
    <row r="386191" spans="3:3" x14ac:dyDescent="0.25">
      <c r="C386191" s="62"/>
    </row>
    <row r="386192" spans="3:3" x14ac:dyDescent="0.25">
      <c r="C386192" s="62"/>
    </row>
    <row r="386280" spans="3:3" x14ac:dyDescent="0.25">
      <c r="C386280" s="62"/>
    </row>
    <row r="386281" spans="3:3" x14ac:dyDescent="0.25">
      <c r="C386281" s="62"/>
    </row>
    <row r="386369" spans="3:3" x14ac:dyDescent="0.25">
      <c r="C386369" s="62"/>
    </row>
    <row r="386370" spans="3:3" x14ac:dyDescent="0.25">
      <c r="C386370" s="62"/>
    </row>
    <row r="386458" spans="3:3" x14ac:dyDescent="0.25">
      <c r="C386458" s="62"/>
    </row>
    <row r="386459" spans="3:3" x14ac:dyDescent="0.25">
      <c r="C386459" s="62"/>
    </row>
    <row r="386547" spans="3:3" x14ac:dyDescent="0.25">
      <c r="C386547" s="62"/>
    </row>
    <row r="386548" spans="3:3" x14ac:dyDescent="0.25">
      <c r="C386548" s="62"/>
    </row>
    <row r="386636" spans="3:3" x14ac:dyDescent="0.25">
      <c r="C386636" s="62"/>
    </row>
    <row r="386637" spans="3:3" x14ac:dyDescent="0.25">
      <c r="C386637" s="62"/>
    </row>
    <row r="386725" spans="3:3" x14ac:dyDescent="0.25">
      <c r="C386725" s="62"/>
    </row>
    <row r="386726" spans="3:3" x14ac:dyDescent="0.25">
      <c r="C386726" s="62"/>
    </row>
    <row r="386814" spans="3:3" x14ac:dyDescent="0.25">
      <c r="C386814" s="62"/>
    </row>
    <row r="386815" spans="3:3" x14ac:dyDescent="0.25">
      <c r="C386815" s="62"/>
    </row>
    <row r="386903" spans="3:3" x14ac:dyDescent="0.25">
      <c r="C386903" s="62"/>
    </row>
    <row r="386904" spans="3:3" x14ac:dyDescent="0.25">
      <c r="C386904" s="62"/>
    </row>
    <row r="386992" spans="3:3" x14ac:dyDescent="0.25">
      <c r="C386992" s="62"/>
    </row>
    <row r="386993" spans="3:3" x14ac:dyDescent="0.25">
      <c r="C386993" s="62"/>
    </row>
    <row r="387081" spans="3:3" x14ac:dyDescent="0.25">
      <c r="C387081" s="62"/>
    </row>
    <row r="387082" spans="3:3" x14ac:dyDescent="0.25">
      <c r="C387082" s="62"/>
    </row>
    <row r="387170" spans="3:3" x14ac:dyDescent="0.25">
      <c r="C387170" s="62"/>
    </row>
    <row r="387171" spans="3:3" x14ac:dyDescent="0.25">
      <c r="C387171" s="62"/>
    </row>
    <row r="387259" spans="3:3" x14ac:dyDescent="0.25">
      <c r="C387259" s="62"/>
    </row>
    <row r="387260" spans="3:3" x14ac:dyDescent="0.25">
      <c r="C387260" s="62"/>
    </row>
    <row r="387348" spans="3:3" x14ac:dyDescent="0.25">
      <c r="C387348" s="62"/>
    </row>
    <row r="387349" spans="3:3" x14ac:dyDescent="0.25">
      <c r="C387349" s="62"/>
    </row>
    <row r="387437" spans="3:3" x14ac:dyDescent="0.25">
      <c r="C387437" s="62"/>
    </row>
    <row r="387438" spans="3:3" x14ac:dyDescent="0.25">
      <c r="C387438" s="62"/>
    </row>
    <row r="387526" spans="3:3" x14ac:dyDescent="0.25">
      <c r="C387526" s="62"/>
    </row>
    <row r="387527" spans="3:3" x14ac:dyDescent="0.25">
      <c r="C387527" s="62"/>
    </row>
    <row r="387615" spans="3:3" x14ac:dyDescent="0.25">
      <c r="C387615" s="62"/>
    </row>
    <row r="387616" spans="3:3" x14ac:dyDescent="0.25">
      <c r="C387616" s="62"/>
    </row>
    <row r="387704" spans="3:3" x14ac:dyDescent="0.25">
      <c r="C387704" s="62"/>
    </row>
    <row r="387705" spans="3:3" x14ac:dyDescent="0.25">
      <c r="C387705" s="62"/>
    </row>
    <row r="387793" spans="3:3" x14ac:dyDescent="0.25">
      <c r="C387793" s="62"/>
    </row>
    <row r="387794" spans="3:3" x14ac:dyDescent="0.25">
      <c r="C387794" s="62"/>
    </row>
    <row r="387882" spans="3:3" x14ac:dyDescent="0.25">
      <c r="C387882" s="62"/>
    </row>
    <row r="387883" spans="3:3" x14ac:dyDescent="0.25">
      <c r="C387883" s="62"/>
    </row>
    <row r="387971" spans="3:3" x14ac:dyDescent="0.25">
      <c r="C387971" s="62"/>
    </row>
    <row r="387972" spans="3:3" x14ac:dyDescent="0.25">
      <c r="C387972" s="62"/>
    </row>
    <row r="388060" spans="3:3" x14ac:dyDescent="0.25">
      <c r="C388060" s="62"/>
    </row>
    <row r="388061" spans="3:3" x14ac:dyDescent="0.25">
      <c r="C388061" s="62"/>
    </row>
    <row r="388149" spans="3:3" x14ac:dyDescent="0.25">
      <c r="C388149" s="62"/>
    </row>
    <row r="388150" spans="3:3" x14ac:dyDescent="0.25">
      <c r="C388150" s="62"/>
    </row>
    <row r="388238" spans="3:3" x14ac:dyDescent="0.25">
      <c r="C388238" s="62"/>
    </row>
    <row r="388239" spans="3:3" x14ac:dyDescent="0.25">
      <c r="C388239" s="62"/>
    </row>
    <row r="388327" spans="3:3" x14ac:dyDescent="0.25">
      <c r="C388327" s="62"/>
    </row>
    <row r="388328" spans="3:3" x14ac:dyDescent="0.25">
      <c r="C388328" s="62"/>
    </row>
    <row r="388416" spans="3:3" x14ac:dyDescent="0.25">
      <c r="C388416" s="62"/>
    </row>
    <row r="388417" spans="3:3" x14ac:dyDescent="0.25">
      <c r="C388417" s="62"/>
    </row>
    <row r="388505" spans="3:3" x14ac:dyDescent="0.25">
      <c r="C388505" s="62"/>
    </row>
    <row r="388506" spans="3:3" x14ac:dyDescent="0.25">
      <c r="C388506" s="62"/>
    </row>
    <row r="388594" spans="3:3" x14ac:dyDescent="0.25">
      <c r="C388594" s="62"/>
    </row>
    <row r="388595" spans="3:3" x14ac:dyDescent="0.25">
      <c r="C388595" s="62"/>
    </row>
    <row r="388683" spans="3:3" x14ac:dyDescent="0.25">
      <c r="C388683" s="62"/>
    </row>
    <row r="388684" spans="3:3" x14ac:dyDescent="0.25">
      <c r="C388684" s="62"/>
    </row>
    <row r="388772" spans="3:3" x14ac:dyDescent="0.25">
      <c r="C388772" s="62"/>
    </row>
    <row r="388773" spans="3:3" x14ac:dyDescent="0.25">
      <c r="C388773" s="62"/>
    </row>
    <row r="388861" spans="3:3" x14ac:dyDescent="0.25">
      <c r="C388861" s="62"/>
    </row>
    <row r="388862" spans="3:3" x14ac:dyDescent="0.25">
      <c r="C388862" s="62"/>
    </row>
    <row r="388950" spans="3:3" x14ac:dyDescent="0.25">
      <c r="C388950" s="62"/>
    </row>
    <row r="388951" spans="3:3" x14ac:dyDescent="0.25">
      <c r="C388951" s="62"/>
    </row>
    <row r="389039" spans="3:3" x14ac:dyDescent="0.25">
      <c r="C389039" s="62"/>
    </row>
    <row r="389040" spans="3:3" x14ac:dyDescent="0.25">
      <c r="C389040" s="62"/>
    </row>
    <row r="389128" spans="3:3" x14ac:dyDescent="0.25">
      <c r="C389128" s="62"/>
    </row>
    <row r="389129" spans="3:3" x14ac:dyDescent="0.25">
      <c r="C389129" s="62"/>
    </row>
    <row r="389217" spans="3:3" x14ac:dyDescent="0.25">
      <c r="C389217" s="62"/>
    </row>
    <row r="389218" spans="3:3" x14ac:dyDescent="0.25">
      <c r="C389218" s="62"/>
    </row>
    <row r="389306" spans="3:3" x14ac:dyDescent="0.25">
      <c r="C389306" s="62"/>
    </row>
    <row r="389307" spans="3:3" x14ac:dyDescent="0.25">
      <c r="C389307" s="62"/>
    </row>
    <row r="389395" spans="3:3" x14ac:dyDescent="0.25">
      <c r="C389395" s="62"/>
    </row>
    <row r="389396" spans="3:3" x14ac:dyDescent="0.25">
      <c r="C389396" s="62"/>
    </row>
    <row r="389484" spans="3:3" x14ac:dyDescent="0.25">
      <c r="C389484" s="62"/>
    </row>
    <row r="389485" spans="3:3" x14ac:dyDescent="0.25">
      <c r="C389485" s="62"/>
    </row>
    <row r="389573" spans="3:3" x14ac:dyDescent="0.25">
      <c r="C389573" s="62"/>
    </row>
    <row r="389574" spans="3:3" x14ac:dyDescent="0.25">
      <c r="C389574" s="62"/>
    </row>
    <row r="389662" spans="3:3" x14ac:dyDescent="0.25">
      <c r="C389662" s="62"/>
    </row>
    <row r="389663" spans="3:3" x14ac:dyDescent="0.25">
      <c r="C389663" s="62"/>
    </row>
    <row r="389751" spans="3:3" x14ac:dyDescent="0.25">
      <c r="C389751" s="62"/>
    </row>
    <row r="389752" spans="3:3" x14ac:dyDescent="0.25">
      <c r="C389752" s="62"/>
    </row>
    <row r="389840" spans="3:3" x14ac:dyDescent="0.25">
      <c r="C389840" s="62"/>
    </row>
    <row r="389841" spans="3:3" x14ac:dyDescent="0.25">
      <c r="C389841" s="62"/>
    </row>
    <row r="389929" spans="3:3" x14ac:dyDescent="0.25">
      <c r="C389929" s="62"/>
    </row>
    <row r="389930" spans="3:3" x14ac:dyDescent="0.25">
      <c r="C389930" s="62"/>
    </row>
    <row r="390018" spans="3:3" x14ac:dyDescent="0.25">
      <c r="C390018" s="62"/>
    </row>
    <row r="390019" spans="3:3" x14ac:dyDescent="0.25">
      <c r="C390019" s="62"/>
    </row>
    <row r="390107" spans="3:3" x14ac:dyDescent="0.25">
      <c r="C390107" s="62"/>
    </row>
    <row r="390108" spans="3:3" x14ac:dyDescent="0.25">
      <c r="C390108" s="62"/>
    </row>
    <row r="390196" spans="3:3" x14ac:dyDescent="0.25">
      <c r="C390196" s="62"/>
    </row>
    <row r="390197" spans="3:3" x14ac:dyDescent="0.25">
      <c r="C390197" s="62"/>
    </row>
    <row r="390285" spans="3:3" x14ac:dyDescent="0.25">
      <c r="C390285" s="62"/>
    </row>
    <row r="390286" spans="3:3" x14ac:dyDescent="0.25">
      <c r="C390286" s="62"/>
    </row>
    <row r="390374" spans="3:3" x14ac:dyDescent="0.25">
      <c r="C390374" s="62"/>
    </row>
    <row r="390375" spans="3:3" x14ac:dyDescent="0.25">
      <c r="C390375" s="62"/>
    </row>
    <row r="390463" spans="3:3" x14ac:dyDescent="0.25">
      <c r="C390463" s="62"/>
    </row>
    <row r="390464" spans="3:3" x14ac:dyDescent="0.25">
      <c r="C390464" s="62"/>
    </row>
    <row r="390552" spans="3:3" x14ac:dyDescent="0.25">
      <c r="C390552" s="62"/>
    </row>
    <row r="390553" spans="3:3" x14ac:dyDescent="0.25">
      <c r="C390553" s="62"/>
    </row>
    <row r="390641" spans="3:3" x14ac:dyDescent="0.25">
      <c r="C390641" s="62"/>
    </row>
    <row r="390642" spans="3:3" x14ac:dyDescent="0.25">
      <c r="C390642" s="62"/>
    </row>
    <row r="390730" spans="3:3" x14ac:dyDescent="0.25">
      <c r="C390730" s="62"/>
    </row>
    <row r="390731" spans="3:3" x14ac:dyDescent="0.25">
      <c r="C390731" s="62"/>
    </row>
    <row r="390819" spans="3:3" x14ac:dyDescent="0.25">
      <c r="C390819" s="62"/>
    </row>
    <row r="390820" spans="3:3" x14ac:dyDescent="0.25">
      <c r="C390820" s="62"/>
    </row>
    <row r="390908" spans="3:3" x14ac:dyDescent="0.25">
      <c r="C390908" s="62"/>
    </row>
    <row r="390909" spans="3:3" x14ac:dyDescent="0.25">
      <c r="C390909" s="62"/>
    </row>
    <row r="390997" spans="3:3" x14ac:dyDescent="0.25">
      <c r="C390997" s="62"/>
    </row>
    <row r="390998" spans="3:3" x14ac:dyDescent="0.25">
      <c r="C390998" s="62"/>
    </row>
    <row r="391086" spans="3:3" x14ac:dyDescent="0.25">
      <c r="C391086" s="62"/>
    </row>
    <row r="391087" spans="3:3" x14ac:dyDescent="0.25">
      <c r="C391087" s="62"/>
    </row>
    <row r="391175" spans="3:3" x14ac:dyDescent="0.25">
      <c r="C391175" s="62"/>
    </row>
    <row r="391176" spans="3:3" x14ac:dyDescent="0.25">
      <c r="C391176" s="62"/>
    </row>
    <row r="391264" spans="3:3" x14ac:dyDescent="0.25">
      <c r="C391264" s="62"/>
    </row>
    <row r="391265" spans="3:3" x14ac:dyDescent="0.25">
      <c r="C391265" s="62"/>
    </row>
    <row r="391353" spans="3:3" x14ac:dyDescent="0.25">
      <c r="C391353" s="62"/>
    </row>
    <row r="391354" spans="3:3" x14ac:dyDescent="0.25">
      <c r="C391354" s="62"/>
    </row>
    <row r="391442" spans="3:3" x14ac:dyDescent="0.25">
      <c r="C391442" s="62"/>
    </row>
    <row r="391443" spans="3:3" x14ac:dyDescent="0.25">
      <c r="C391443" s="62"/>
    </row>
    <row r="391531" spans="3:3" x14ac:dyDescent="0.25">
      <c r="C391531" s="62"/>
    </row>
    <row r="391532" spans="3:3" x14ac:dyDescent="0.25">
      <c r="C391532" s="62"/>
    </row>
    <row r="391620" spans="3:3" x14ac:dyDescent="0.25">
      <c r="C391620" s="62"/>
    </row>
    <row r="391621" spans="3:3" x14ac:dyDescent="0.25">
      <c r="C391621" s="62"/>
    </row>
    <row r="391709" spans="3:3" x14ac:dyDescent="0.25">
      <c r="C391709" s="62"/>
    </row>
    <row r="391710" spans="3:3" x14ac:dyDescent="0.25">
      <c r="C391710" s="62"/>
    </row>
    <row r="391798" spans="3:3" x14ac:dyDescent="0.25">
      <c r="C391798" s="62"/>
    </row>
    <row r="391799" spans="3:3" x14ac:dyDescent="0.25">
      <c r="C391799" s="62"/>
    </row>
    <row r="391887" spans="3:3" x14ac:dyDescent="0.25">
      <c r="C391887" s="62"/>
    </row>
    <row r="391888" spans="3:3" x14ac:dyDescent="0.25">
      <c r="C391888" s="62"/>
    </row>
    <row r="391976" spans="3:3" x14ac:dyDescent="0.25">
      <c r="C391976" s="62"/>
    </row>
    <row r="391977" spans="3:3" x14ac:dyDescent="0.25">
      <c r="C391977" s="62"/>
    </row>
    <row r="392065" spans="3:3" x14ac:dyDescent="0.25">
      <c r="C392065" s="62"/>
    </row>
    <row r="392066" spans="3:3" x14ac:dyDescent="0.25">
      <c r="C392066" s="62"/>
    </row>
    <row r="392154" spans="3:3" x14ac:dyDescent="0.25">
      <c r="C392154" s="62"/>
    </row>
    <row r="392155" spans="3:3" x14ac:dyDescent="0.25">
      <c r="C392155" s="62"/>
    </row>
    <row r="392243" spans="3:3" x14ac:dyDescent="0.25">
      <c r="C392243" s="62"/>
    </row>
    <row r="392244" spans="3:3" x14ac:dyDescent="0.25">
      <c r="C392244" s="62"/>
    </row>
    <row r="392332" spans="3:3" x14ac:dyDescent="0.25">
      <c r="C392332" s="62"/>
    </row>
    <row r="392333" spans="3:3" x14ac:dyDescent="0.25">
      <c r="C392333" s="62"/>
    </row>
    <row r="392421" spans="3:3" x14ac:dyDescent="0.25">
      <c r="C392421" s="62"/>
    </row>
    <row r="392422" spans="3:3" x14ac:dyDescent="0.25">
      <c r="C392422" s="62"/>
    </row>
    <row r="392510" spans="3:3" x14ac:dyDescent="0.25">
      <c r="C392510" s="62"/>
    </row>
    <row r="392511" spans="3:3" x14ac:dyDescent="0.25">
      <c r="C392511" s="62"/>
    </row>
    <row r="392599" spans="3:3" x14ac:dyDescent="0.25">
      <c r="C392599" s="62"/>
    </row>
    <row r="392600" spans="3:3" x14ac:dyDescent="0.25">
      <c r="C392600" s="62"/>
    </row>
    <row r="392688" spans="3:3" x14ac:dyDescent="0.25">
      <c r="C392688" s="62"/>
    </row>
    <row r="392689" spans="3:3" x14ac:dyDescent="0.25">
      <c r="C392689" s="62"/>
    </row>
    <row r="392777" spans="3:3" x14ac:dyDescent="0.25">
      <c r="C392777" s="62"/>
    </row>
    <row r="392778" spans="3:3" x14ac:dyDescent="0.25">
      <c r="C392778" s="62"/>
    </row>
    <row r="392866" spans="3:3" x14ac:dyDescent="0.25">
      <c r="C392866" s="62"/>
    </row>
    <row r="392867" spans="3:3" x14ac:dyDescent="0.25">
      <c r="C392867" s="62"/>
    </row>
    <row r="392955" spans="3:3" x14ac:dyDescent="0.25">
      <c r="C392955" s="62"/>
    </row>
    <row r="392956" spans="3:3" x14ac:dyDescent="0.25">
      <c r="C392956" s="62"/>
    </row>
    <row r="393044" spans="3:3" x14ac:dyDescent="0.25">
      <c r="C393044" s="62"/>
    </row>
    <row r="393045" spans="3:3" x14ac:dyDescent="0.25">
      <c r="C393045" s="62"/>
    </row>
    <row r="393133" spans="3:3" x14ac:dyDescent="0.25">
      <c r="C393133" s="62"/>
    </row>
    <row r="393134" spans="3:3" x14ac:dyDescent="0.25">
      <c r="C393134" s="62"/>
    </row>
    <row r="393222" spans="3:3" x14ac:dyDescent="0.25">
      <c r="C393222" s="62"/>
    </row>
    <row r="393223" spans="3:3" x14ac:dyDescent="0.25">
      <c r="C393223" s="62"/>
    </row>
    <row r="393311" spans="3:3" x14ac:dyDescent="0.25">
      <c r="C393311" s="62"/>
    </row>
    <row r="393312" spans="3:3" x14ac:dyDescent="0.25">
      <c r="C393312" s="62"/>
    </row>
    <row r="393400" spans="3:3" x14ac:dyDescent="0.25">
      <c r="C393400" s="62"/>
    </row>
    <row r="393401" spans="3:3" x14ac:dyDescent="0.25">
      <c r="C393401" s="62"/>
    </row>
    <row r="393489" spans="3:3" x14ac:dyDescent="0.25">
      <c r="C393489" s="62"/>
    </row>
    <row r="393490" spans="3:3" x14ac:dyDescent="0.25">
      <c r="C393490" s="62"/>
    </row>
    <row r="393578" spans="3:3" x14ac:dyDescent="0.25">
      <c r="C393578" s="62"/>
    </row>
    <row r="393579" spans="3:3" x14ac:dyDescent="0.25">
      <c r="C393579" s="62"/>
    </row>
    <row r="393667" spans="3:3" x14ac:dyDescent="0.25">
      <c r="C393667" s="62"/>
    </row>
    <row r="393668" spans="3:3" x14ac:dyDescent="0.25">
      <c r="C393668" s="62"/>
    </row>
    <row r="393756" spans="3:3" x14ac:dyDescent="0.25">
      <c r="C393756" s="62"/>
    </row>
    <row r="393757" spans="3:3" x14ac:dyDescent="0.25">
      <c r="C393757" s="62"/>
    </row>
    <row r="393845" spans="3:3" x14ac:dyDescent="0.25">
      <c r="C393845" s="62"/>
    </row>
    <row r="393846" spans="3:3" x14ac:dyDescent="0.25">
      <c r="C393846" s="62"/>
    </row>
    <row r="393934" spans="3:3" x14ac:dyDescent="0.25">
      <c r="C393934" s="62"/>
    </row>
    <row r="393935" spans="3:3" x14ac:dyDescent="0.25">
      <c r="C393935" s="62"/>
    </row>
    <row r="394023" spans="3:3" x14ac:dyDescent="0.25">
      <c r="C394023" s="62"/>
    </row>
    <row r="394024" spans="3:3" x14ac:dyDescent="0.25">
      <c r="C394024" s="62"/>
    </row>
    <row r="394112" spans="3:3" x14ac:dyDescent="0.25">
      <c r="C394112" s="62"/>
    </row>
    <row r="394113" spans="3:3" x14ac:dyDescent="0.25">
      <c r="C394113" s="62"/>
    </row>
    <row r="394201" spans="3:3" x14ac:dyDescent="0.25">
      <c r="C394201" s="62"/>
    </row>
    <row r="394202" spans="3:3" x14ac:dyDescent="0.25">
      <c r="C394202" s="62"/>
    </row>
    <row r="394290" spans="3:3" x14ac:dyDescent="0.25">
      <c r="C394290" s="62"/>
    </row>
    <row r="394291" spans="3:3" x14ac:dyDescent="0.25">
      <c r="C394291" s="62"/>
    </row>
    <row r="394379" spans="3:3" x14ac:dyDescent="0.25">
      <c r="C394379" s="62"/>
    </row>
    <row r="394380" spans="3:3" x14ac:dyDescent="0.25">
      <c r="C394380" s="62"/>
    </row>
    <row r="394468" spans="3:3" x14ac:dyDescent="0.25">
      <c r="C394468" s="62"/>
    </row>
    <row r="394469" spans="3:3" x14ac:dyDescent="0.25">
      <c r="C394469" s="62"/>
    </row>
    <row r="394557" spans="3:3" x14ac:dyDescent="0.25">
      <c r="C394557" s="62"/>
    </row>
    <row r="394558" spans="3:3" x14ac:dyDescent="0.25">
      <c r="C394558" s="62"/>
    </row>
    <row r="394646" spans="3:3" x14ac:dyDescent="0.25">
      <c r="C394646" s="62"/>
    </row>
    <row r="394647" spans="3:3" x14ac:dyDescent="0.25">
      <c r="C394647" s="62"/>
    </row>
    <row r="394735" spans="3:3" x14ac:dyDescent="0.25">
      <c r="C394735" s="62"/>
    </row>
    <row r="394736" spans="3:3" x14ac:dyDescent="0.25">
      <c r="C394736" s="62"/>
    </row>
    <row r="394824" spans="3:3" x14ac:dyDescent="0.25">
      <c r="C394824" s="62"/>
    </row>
    <row r="394825" spans="3:3" x14ac:dyDescent="0.25">
      <c r="C394825" s="62"/>
    </row>
    <row r="394913" spans="3:3" x14ac:dyDescent="0.25">
      <c r="C394913" s="62"/>
    </row>
    <row r="394914" spans="3:3" x14ac:dyDescent="0.25">
      <c r="C394914" s="62"/>
    </row>
    <row r="395002" spans="3:3" x14ac:dyDescent="0.25">
      <c r="C395002" s="62"/>
    </row>
    <row r="395003" spans="3:3" x14ac:dyDescent="0.25">
      <c r="C395003" s="62"/>
    </row>
    <row r="395091" spans="3:3" x14ac:dyDescent="0.25">
      <c r="C395091" s="62"/>
    </row>
    <row r="395092" spans="3:3" x14ac:dyDescent="0.25">
      <c r="C395092" s="62"/>
    </row>
    <row r="395180" spans="3:3" x14ac:dyDescent="0.25">
      <c r="C395180" s="62"/>
    </row>
    <row r="395181" spans="3:3" x14ac:dyDescent="0.25">
      <c r="C395181" s="62"/>
    </row>
    <row r="395269" spans="3:3" x14ac:dyDescent="0.25">
      <c r="C395269" s="62"/>
    </row>
    <row r="395270" spans="3:3" x14ac:dyDescent="0.25">
      <c r="C395270" s="62"/>
    </row>
    <row r="395358" spans="3:3" x14ac:dyDescent="0.25">
      <c r="C395358" s="62"/>
    </row>
    <row r="395359" spans="3:3" x14ac:dyDescent="0.25">
      <c r="C395359" s="62"/>
    </row>
    <row r="395447" spans="3:3" x14ac:dyDescent="0.25">
      <c r="C395447" s="62"/>
    </row>
    <row r="395448" spans="3:3" x14ac:dyDescent="0.25">
      <c r="C395448" s="62"/>
    </row>
    <row r="395536" spans="3:3" x14ac:dyDescent="0.25">
      <c r="C395536" s="62"/>
    </row>
    <row r="395537" spans="3:3" x14ac:dyDescent="0.25">
      <c r="C395537" s="62"/>
    </row>
    <row r="395625" spans="3:3" x14ac:dyDescent="0.25">
      <c r="C395625" s="62"/>
    </row>
    <row r="395626" spans="3:3" x14ac:dyDescent="0.25">
      <c r="C395626" s="62"/>
    </row>
    <row r="395714" spans="3:3" x14ac:dyDescent="0.25">
      <c r="C395714" s="62"/>
    </row>
    <row r="395715" spans="3:3" x14ac:dyDescent="0.25">
      <c r="C395715" s="62"/>
    </row>
    <row r="395803" spans="3:3" x14ac:dyDescent="0.25">
      <c r="C395803" s="62"/>
    </row>
    <row r="395804" spans="3:3" x14ac:dyDescent="0.25">
      <c r="C395804" s="62"/>
    </row>
    <row r="395892" spans="3:3" x14ac:dyDescent="0.25">
      <c r="C395892" s="62"/>
    </row>
    <row r="395893" spans="3:3" x14ac:dyDescent="0.25">
      <c r="C395893" s="62"/>
    </row>
    <row r="395981" spans="3:3" x14ac:dyDescent="0.25">
      <c r="C395981" s="62"/>
    </row>
    <row r="395982" spans="3:3" x14ac:dyDescent="0.25">
      <c r="C395982" s="62"/>
    </row>
    <row r="396070" spans="3:3" x14ac:dyDescent="0.25">
      <c r="C396070" s="62"/>
    </row>
    <row r="396071" spans="3:3" x14ac:dyDescent="0.25">
      <c r="C396071" s="62"/>
    </row>
    <row r="396159" spans="3:3" x14ac:dyDescent="0.25">
      <c r="C396159" s="62"/>
    </row>
    <row r="396160" spans="3:3" x14ac:dyDescent="0.25">
      <c r="C396160" s="62"/>
    </row>
    <row r="396248" spans="3:3" x14ac:dyDescent="0.25">
      <c r="C396248" s="62"/>
    </row>
    <row r="396249" spans="3:3" x14ac:dyDescent="0.25">
      <c r="C396249" s="62"/>
    </row>
    <row r="396337" spans="3:3" x14ac:dyDescent="0.25">
      <c r="C396337" s="62"/>
    </row>
    <row r="396338" spans="3:3" x14ac:dyDescent="0.25">
      <c r="C396338" s="62"/>
    </row>
    <row r="396426" spans="3:3" x14ac:dyDescent="0.25">
      <c r="C396426" s="62"/>
    </row>
    <row r="396427" spans="3:3" x14ac:dyDescent="0.25">
      <c r="C396427" s="62"/>
    </row>
    <row r="396515" spans="3:3" x14ac:dyDescent="0.25">
      <c r="C396515" s="62"/>
    </row>
    <row r="396516" spans="3:3" x14ac:dyDescent="0.25">
      <c r="C396516" s="62"/>
    </row>
    <row r="396604" spans="3:3" x14ac:dyDescent="0.25">
      <c r="C396604" s="62"/>
    </row>
    <row r="396605" spans="3:3" x14ac:dyDescent="0.25">
      <c r="C396605" s="62"/>
    </row>
    <row r="396693" spans="3:3" x14ac:dyDescent="0.25">
      <c r="C396693" s="62"/>
    </row>
    <row r="396694" spans="3:3" x14ac:dyDescent="0.25">
      <c r="C396694" s="62"/>
    </row>
    <row r="396782" spans="3:3" x14ac:dyDescent="0.25">
      <c r="C396782" s="62"/>
    </row>
    <row r="396783" spans="3:3" x14ac:dyDescent="0.25">
      <c r="C396783" s="62"/>
    </row>
    <row r="396871" spans="3:3" x14ac:dyDescent="0.25">
      <c r="C396871" s="62"/>
    </row>
    <row r="396872" spans="3:3" x14ac:dyDescent="0.25">
      <c r="C396872" s="62"/>
    </row>
    <row r="396960" spans="3:3" x14ac:dyDescent="0.25">
      <c r="C396960" s="62"/>
    </row>
    <row r="396961" spans="3:3" x14ac:dyDescent="0.25">
      <c r="C396961" s="62"/>
    </row>
    <row r="397049" spans="3:3" x14ac:dyDescent="0.25">
      <c r="C397049" s="62"/>
    </row>
    <row r="397050" spans="3:3" x14ac:dyDescent="0.25">
      <c r="C397050" s="62"/>
    </row>
    <row r="397138" spans="3:3" x14ac:dyDescent="0.25">
      <c r="C397138" s="62"/>
    </row>
    <row r="397139" spans="3:3" x14ac:dyDescent="0.25">
      <c r="C397139" s="62"/>
    </row>
    <row r="397227" spans="3:3" x14ac:dyDescent="0.25">
      <c r="C397227" s="62"/>
    </row>
    <row r="397228" spans="3:3" x14ac:dyDescent="0.25">
      <c r="C397228" s="62"/>
    </row>
    <row r="397316" spans="3:3" x14ac:dyDescent="0.25">
      <c r="C397316" s="62"/>
    </row>
    <row r="397317" spans="3:3" x14ac:dyDescent="0.25">
      <c r="C397317" s="62"/>
    </row>
    <row r="397405" spans="3:3" x14ac:dyDescent="0.25">
      <c r="C397405" s="62"/>
    </row>
    <row r="397406" spans="3:3" x14ac:dyDescent="0.25">
      <c r="C397406" s="62"/>
    </row>
    <row r="397494" spans="3:3" x14ac:dyDescent="0.25">
      <c r="C397494" s="62"/>
    </row>
    <row r="397495" spans="3:3" x14ac:dyDescent="0.25">
      <c r="C397495" s="62"/>
    </row>
    <row r="397583" spans="3:3" x14ac:dyDescent="0.25">
      <c r="C397583" s="62"/>
    </row>
    <row r="397584" spans="3:3" x14ac:dyDescent="0.25">
      <c r="C397584" s="62"/>
    </row>
    <row r="397672" spans="3:3" x14ac:dyDescent="0.25">
      <c r="C397672" s="62"/>
    </row>
    <row r="397673" spans="3:3" x14ac:dyDescent="0.25">
      <c r="C397673" s="62"/>
    </row>
    <row r="397761" spans="3:3" x14ac:dyDescent="0.25">
      <c r="C397761" s="62"/>
    </row>
    <row r="397762" spans="3:3" x14ac:dyDescent="0.25">
      <c r="C397762" s="62"/>
    </row>
    <row r="397850" spans="3:3" x14ac:dyDescent="0.25">
      <c r="C397850" s="62"/>
    </row>
    <row r="397851" spans="3:3" x14ac:dyDescent="0.25">
      <c r="C397851" s="62"/>
    </row>
    <row r="397939" spans="3:3" x14ac:dyDescent="0.25">
      <c r="C397939" s="62"/>
    </row>
    <row r="397940" spans="3:3" x14ac:dyDescent="0.25">
      <c r="C397940" s="62"/>
    </row>
    <row r="398028" spans="3:3" x14ac:dyDescent="0.25">
      <c r="C398028" s="62"/>
    </row>
    <row r="398029" spans="3:3" x14ac:dyDescent="0.25">
      <c r="C398029" s="62"/>
    </row>
    <row r="398117" spans="3:3" x14ac:dyDescent="0.25">
      <c r="C398117" s="62"/>
    </row>
    <row r="398118" spans="3:3" x14ac:dyDescent="0.25">
      <c r="C398118" s="62"/>
    </row>
    <row r="398206" spans="3:3" x14ac:dyDescent="0.25">
      <c r="C398206" s="62"/>
    </row>
    <row r="398207" spans="3:3" x14ac:dyDescent="0.25">
      <c r="C398207" s="62"/>
    </row>
    <row r="398295" spans="3:3" x14ac:dyDescent="0.25">
      <c r="C398295" s="62"/>
    </row>
    <row r="398296" spans="3:3" x14ac:dyDescent="0.25">
      <c r="C398296" s="62"/>
    </row>
    <row r="398384" spans="3:3" x14ac:dyDescent="0.25">
      <c r="C398384" s="62"/>
    </row>
    <row r="398385" spans="3:3" x14ac:dyDescent="0.25">
      <c r="C398385" s="62"/>
    </row>
    <row r="398473" spans="3:3" x14ac:dyDescent="0.25">
      <c r="C398473" s="62"/>
    </row>
    <row r="398474" spans="3:3" x14ac:dyDescent="0.25">
      <c r="C398474" s="62"/>
    </row>
    <row r="398562" spans="3:3" x14ac:dyDescent="0.25">
      <c r="C398562" s="62"/>
    </row>
    <row r="398563" spans="3:3" x14ac:dyDescent="0.25">
      <c r="C398563" s="62"/>
    </row>
    <row r="398651" spans="3:3" x14ac:dyDescent="0.25">
      <c r="C398651" s="62"/>
    </row>
    <row r="398652" spans="3:3" x14ac:dyDescent="0.25">
      <c r="C398652" s="62"/>
    </row>
    <row r="398740" spans="3:3" x14ac:dyDescent="0.25">
      <c r="C398740" s="62"/>
    </row>
    <row r="398741" spans="3:3" x14ac:dyDescent="0.25">
      <c r="C398741" s="62"/>
    </row>
    <row r="398829" spans="3:3" x14ac:dyDescent="0.25">
      <c r="C398829" s="62"/>
    </row>
    <row r="398830" spans="3:3" x14ac:dyDescent="0.25">
      <c r="C398830" s="62"/>
    </row>
    <row r="398918" spans="3:3" x14ac:dyDescent="0.25">
      <c r="C398918" s="62"/>
    </row>
    <row r="398919" spans="3:3" x14ac:dyDescent="0.25">
      <c r="C398919" s="62"/>
    </row>
    <row r="399007" spans="3:3" x14ac:dyDescent="0.25">
      <c r="C399007" s="62"/>
    </row>
    <row r="399008" spans="3:3" x14ac:dyDescent="0.25">
      <c r="C399008" s="62"/>
    </row>
    <row r="399096" spans="3:3" x14ac:dyDescent="0.25">
      <c r="C399096" s="62"/>
    </row>
    <row r="399097" spans="3:3" x14ac:dyDescent="0.25">
      <c r="C399097" s="62"/>
    </row>
    <row r="399185" spans="3:3" x14ac:dyDescent="0.25">
      <c r="C399185" s="62"/>
    </row>
    <row r="399186" spans="3:3" x14ac:dyDescent="0.25">
      <c r="C399186" s="62"/>
    </row>
    <row r="399274" spans="3:3" x14ac:dyDescent="0.25">
      <c r="C399274" s="62"/>
    </row>
    <row r="399275" spans="3:3" x14ac:dyDescent="0.25">
      <c r="C399275" s="62"/>
    </row>
    <row r="399363" spans="3:3" x14ac:dyDescent="0.25">
      <c r="C399363" s="62"/>
    </row>
    <row r="399364" spans="3:3" x14ac:dyDescent="0.25">
      <c r="C399364" s="62"/>
    </row>
    <row r="399452" spans="3:3" x14ac:dyDescent="0.25">
      <c r="C399452" s="62"/>
    </row>
    <row r="399453" spans="3:3" x14ac:dyDescent="0.25">
      <c r="C399453" s="62"/>
    </row>
    <row r="399541" spans="3:3" x14ac:dyDescent="0.25">
      <c r="C399541" s="62"/>
    </row>
    <row r="399542" spans="3:3" x14ac:dyDescent="0.25">
      <c r="C399542" s="62"/>
    </row>
    <row r="399630" spans="3:3" x14ac:dyDescent="0.25">
      <c r="C399630" s="62"/>
    </row>
    <row r="399631" spans="3:3" x14ac:dyDescent="0.25">
      <c r="C399631" s="62"/>
    </row>
    <row r="399719" spans="3:3" x14ac:dyDescent="0.25">
      <c r="C399719" s="62"/>
    </row>
    <row r="399720" spans="3:3" x14ac:dyDescent="0.25">
      <c r="C399720" s="62"/>
    </row>
    <row r="399808" spans="3:3" x14ac:dyDescent="0.25">
      <c r="C399808" s="62"/>
    </row>
    <row r="399809" spans="3:3" x14ac:dyDescent="0.25">
      <c r="C399809" s="62"/>
    </row>
    <row r="399897" spans="3:3" x14ac:dyDescent="0.25">
      <c r="C399897" s="62"/>
    </row>
    <row r="399898" spans="3:3" x14ac:dyDescent="0.25">
      <c r="C399898" s="62"/>
    </row>
    <row r="399986" spans="3:3" x14ac:dyDescent="0.25">
      <c r="C399986" s="62"/>
    </row>
    <row r="399987" spans="3:3" x14ac:dyDescent="0.25">
      <c r="C399987" s="62"/>
    </row>
    <row r="400075" spans="3:3" x14ac:dyDescent="0.25">
      <c r="C400075" s="62"/>
    </row>
    <row r="400076" spans="3:3" x14ac:dyDescent="0.25">
      <c r="C400076" s="62"/>
    </row>
    <row r="400164" spans="3:3" x14ac:dyDescent="0.25">
      <c r="C400164" s="62"/>
    </row>
    <row r="400165" spans="3:3" x14ac:dyDescent="0.25">
      <c r="C400165" s="62"/>
    </row>
    <row r="400253" spans="3:3" x14ac:dyDescent="0.25">
      <c r="C400253" s="62"/>
    </row>
    <row r="400254" spans="3:3" x14ac:dyDescent="0.25">
      <c r="C400254" s="62"/>
    </row>
    <row r="400342" spans="3:3" x14ac:dyDescent="0.25">
      <c r="C400342" s="62"/>
    </row>
    <row r="400343" spans="3:3" x14ac:dyDescent="0.25">
      <c r="C400343" s="62"/>
    </row>
    <row r="400431" spans="3:3" x14ac:dyDescent="0.25">
      <c r="C400431" s="62"/>
    </row>
    <row r="400432" spans="3:3" x14ac:dyDescent="0.25">
      <c r="C400432" s="62"/>
    </row>
    <row r="400520" spans="3:3" x14ac:dyDescent="0.25">
      <c r="C400520" s="62"/>
    </row>
    <row r="400521" spans="3:3" x14ac:dyDescent="0.25">
      <c r="C400521" s="62"/>
    </row>
    <row r="400609" spans="3:3" x14ac:dyDescent="0.25">
      <c r="C400609" s="62"/>
    </row>
    <row r="400610" spans="3:3" x14ac:dyDescent="0.25">
      <c r="C400610" s="62"/>
    </row>
    <row r="400698" spans="3:3" x14ac:dyDescent="0.25">
      <c r="C400698" s="62"/>
    </row>
    <row r="400699" spans="3:3" x14ac:dyDescent="0.25">
      <c r="C400699" s="62"/>
    </row>
    <row r="400787" spans="3:3" x14ac:dyDescent="0.25">
      <c r="C400787" s="62"/>
    </row>
    <row r="400788" spans="3:3" x14ac:dyDescent="0.25">
      <c r="C400788" s="62"/>
    </row>
    <row r="400876" spans="3:3" x14ac:dyDescent="0.25">
      <c r="C400876" s="62"/>
    </row>
    <row r="400877" spans="3:3" x14ac:dyDescent="0.25">
      <c r="C400877" s="62"/>
    </row>
    <row r="400965" spans="3:3" x14ac:dyDescent="0.25">
      <c r="C400965" s="62"/>
    </row>
    <row r="400966" spans="3:3" x14ac:dyDescent="0.25">
      <c r="C400966" s="62"/>
    </row>
    <row r="401054" spans="3:3" x14ac:dyDescent="0.25">
      <c r="C401054" s="62"/>
    </row>
    <row r="401055" spans="3:3" x14ac:dyDescent="0.25">
      <c r="C401055" s="62"/>
    </row>
    <row r="401143" spans="3:3" x14ac:dyDescent="0.25">
      <c r="C401143" s="62"/>
    </row>
    <row r="401144" spans="3:3" x14ac:dyDescent="0.25">
      <c r="C401144" s="62"/>
    </row>
    <row r="401232" spans="3:3" x14ac:dyDescent="0.25">
      <c r="C401232" s="62"/>
    </row>
    <row r="401233" spans="3:3" x14ac:dyDescent="0.25">
      <c r="C401233" s="62"/>
    </row>
    <row r="401321" spans="3:3" x14ac:dyDescent="0.25">
      <c r="C401321" s="62"/>
    </row>
    <row r="401322" spans="3:3" x14ac:dyDescent="0.25">
      <c r="C401322" s="62"/>
    </row>
    <row r="401410" spans="3:3" x14ac:dyDescent="0.25">
      <c r="C401410" s="62"/>
    </row>
    <row r="401411" spans="3:3" x14ac:dyDescent="0.25">
      <c r="C401411" s="62"/>
    </row>
    <row r="401499" spans="3:3" x14ac:dyDescent="0.25">
      <c r="C401499" s="62"/>
    </row>
    <row r="401500" spans="3:3" x14ac:dyDescent="0.25">
      <c r="C401500" s="62"/>
    </row>
    <row r="401588" spans="3:3" x14ac:dyDescent="0.25">
      <c r="C401588" s="62"/>
    </row>
    <row r="401589" spans="3:3" x14ac:dyDescent="0.25">
      <c r="C401589" s="62"/>
    </row>
    <row r="401677" spans="3:3" x14ac:dyDescent="0.25">
      <c r="C401677" s="62"/>
    </row>
    <row r="401678" spans="3:3" x14ac:dyDescent="0.25">
      <c r="C401678" s="62"/>
    </row>
    <row r="401766" spans="3:3" x14ac:dyDescent="0.25">
      <c r="C401766" s="62"/>
    </row>
    <row r="401767" spans="3:3" x14ac:dyDescent="0.25">
      <c r="C401767" s="62"/>
    </row>
    <row r="401855" spans="3:3" x14ac:dyDescent="0.25">
      <c r="C401855" s="62"/>
    </row>
    <row r="401856" spans="3:3" x14ac:dyDescent="0.25">
      <c r="C401856" s="62"/>
    </row>
    <row r="401944" spans="3:3" x14ac:dyDescent="0.25">
      <c r="C401944" s="62"/>
    </row>
    <row r="401945" spans="3:3" x14ac:dyDescent="0.25">
      <c r="C401945" s="62"/>
    </row>
    <row r="402033" spans="3:3" x14ac:dyDescent="0.25">
      <c r="C402033" s="62"/>
    </row>
    <row r="402034" spans="3:3" x14ac:dyDescent="0.25">
      <c r="C402034" s="62"/>
    </row>
    <row r="402122" spans="3:3" x14ac:dyDescent="0.25">
      <c r="C402122" s="62"/>
    </row>
    <row r="402123" spans="3:3" x14ac:dyDescent="0.25">
      <c r="C402123" s="62"/>
    </row>
    <row r="402211" spans="3:3" x14ac:dyDescent="0.25">
      <c r="C402211" s="62"/>
    </row>
    <row r="402212" spans="3:3" x14ac:dyDescent="0.25">
      <c r="C402212" s="62"/>
    </row>
    <row r="402300" spans="3:3" x14ac:dyDescent="0.25">
      <c r="C402300" s="62"/>
    </row>
    <row r="402301" spans="3:3" x14ac:dyDescent="0.25">
      <c r="C402301" s="62"/>
    </row>
    <row r="402389" spans="3:3" x14ac:dyDescent="0.25">
      <c r="C402389" s="62"/>
    </row>
    <row r="402390" spans="3:3" x14ac:dyDescent="0.25">
      <c r="C402390" s="62"/>
    </row>
    <row r="402478" spans="3:3" x14ac:dyDescent="0.25">
      <c r="C402478" s="62"/>
    </row>
    <row r="402479" spans="3:3" x14ac:dyDescent="0.25">
      <c r="C402479" s="62"/>
    </row>
    <row r="402567" spans="3:3" x14ac:dyDescent="0.25">
      <c r="C402567" s="62"/>
    </row>
    <row r="402568" spans="3:3" x14ac:dyDescent="0.25">
      <c r="C402568" s="62"/>
    </row>
    <row r="402656" spans="3:3" x14ac:dyDescent="0.25">
      <c r="C402656" s="62"/>
    </row>
    <row r="402657" spans="3:3" x14ac:dyDescent="0.25">
      <c r="C402657" s="62"/>
    </row>
    <row r="402745" spans="3:3" x14ac:dyDescent="0.25">
      <c r="C402745" s="62"/>
    </row>
    <row r="402746" spans="3:3" x14ac:dyDescent="0.25">
      <c r="C402746" s="62"/>
    </row>
    <row r="402834" spans="3:3" x14ac:dyDescent="0.25">
      <c r="C402834" s="62"/>
    </row>
    <row r="402835" spans="3:3" x14ac:dyDescent="0.25">
      <c r="C402835" s="62"/>
    </row>
    <row r="402923" spans="3:3" x14ac:dyDescent="0.25">
      <c r="C402923" s="62"/>
    </row>
    <row r="402924" spans="3:3" x14ac:dyDescent="0.25">
      <c r="C402924" s="62"/>
    </row>
    <row r="403012" spans="3:3" x14ac:dyDescent="0.25">
      <c r="C403012" s="62"/>
    </row>
    <row r="403013" spans="3:3" x14ac:dyDescent="0.25">
      <c r="C403013" s="62"/>
    </row>
    <row r="403101" spans="3:3" x14ac:dyDescent="0.25">
      <c r="C403101" s="62"/>
    </row>
    <row r="403102" spans="3:3" x14ac:dyDescent="0.25">
      <c r="C403102" s="62"/>
    </row>
    <row r="403190" spans="3:3" x14ac:dyDescent="0.25">
      <c r="C403190" s="62"/>
    </row>
    <row r="403191" spans="3:3" x14ac:dyDescent="0.25">
      <c r="C403191" s="62"/>
    </row>
    <row r="403279" spans="3:3" x14ac:dyDescent="0.25">
      <c r="C403279" s="62"/>
    </row>
    <row r="403280" spans="3:3" x14ac:dyDescent="0.25">
      <c r="C403280" s="62"/>
    </row>
    <row r="403368" spans="3:3" x14ac:dyDescent="0.25">
      <c r="C403368" s="62"/>
    </row>
    <row r="403369" spans="3:3" x14ac:dyDescent="0.25">
      <c r="C403369" s="62"/>
    </row>
    <row r="403457" spans="3:3" x14ac:dyDescent="0.25">
      <c r="C403457" s="62"/>
    </row>
    <row r="403458" spans="3:3" x14ac:dyDescent="0.25">
      <c r="C403458" s="62"/>
    </row>
    <row r="403546" spans="3:3" x14ac:dyDescent="0.25">
      <c r="C403546" s="62"/>
    </row>
    <row r="403547" spans="3:3" x14ac:dyDescent="0.25">
      <c r="C403547" s="62"/>
    </row>
    <row r="403635" spans="3:3" x14ac:dyDescent="0.25">
      <c r="C403635" s="62"/>
    </row>
    <row r="403636" spans="3:3" x14ac:dyDescent="0.25">
      <c r="C403636" s="62"/>
    </row>
    <row r="403724" spans="3:3" x14ac:dyDescent="0.25">
      <c r="C403724" s="62"/>
    </row>
    <row r="403725" spans="3:3" x14ac:dyDescent="0.25">
      <c r="C403725" s="62"/>
    </row>
    <row r="403813" spans="3:3" x14ac:dyDescent="0.25">
      <c r="C403813" s="62"/>
    </row>
    <row r="403814" spans="3:3" x14ac:dyDescent="0.25">
      <c r="C403814" s="62"/>
    </row>
    <row r="403902" spans="3:3" x14ac:dyDescent="0.25">
      <c r="C403902" s="62"/>
    </row>
    <row r="403903" spans="3:3" x14ac:dyDescent="0.25">
      <c r="C403903" s="62"/>
    </row>
    <row r="403991" spans="3:3" x14ac:dyDescent="0.25">
      <c r="C403991" s="62"/>
    </row>
    <row r="403992" spans="3:3" x14ac:dyDescent="0.25">
      <c r="C403992" s="62"/>
    </row>
    <row r="404080" spans="3:3" x14ac:dyDescent="0.25">
      <c r="C404080" s="62"/>
    </row>
    <row r="404081" spans="3:3" x14ac:dyDescent="0.25">
      <c r="C404081" s="62"/>
    </row>
    <row r="404169" spans="3:3" x14ac:dyDescent="0.25">
      <c r="C404169" s="62"/>
    </row>
    <row r="404170" spans="3:3" x14ac:dyDescent="0.25">
      <c r="C404170" s="62"/>
    </row>
    <row r="404258" spans="3:3" x14ac:dyDescent="0.25">
      <c r="C404258" s="62"/>
    </row>
    <row r="404259" spans="3:3" x14ac:dyDescent="0.25">
      <c r="C404259" s="62"/>
    </row>
    <row r="404347" spans="3:3" x14ac:dyDescent="0.25">
      <c r="C404347" s="62"/>
    </row>
    <row r="404348" spans="3:3" x14ac:dyDescent="0.25">
      <c r="C404348" s="62"/>
    </row>
    <row r="404436" spans="3:3" x14ac:dyDescent="0.25">
      <c r="C404436" s="62"/>
    </row>
    <row r="404437" spans="3:3" x14ac:dyDescent="0.25">
      <c r="C404437" s="62"/>
    </row>
    <row r="404525" spans="3:3" x14ac:dyDescent="0.25">
      <c r="C404525" s="62"/>
    </row>
    <row r="404526" spans="3:3" x14ac:dyDescent="0.25">
      <c r="C404526" s="62"/>
    </row>
    <row r="404614" spans="3:3" x14ac:dyDescent="0.25">
      <c r="C404614" s="62"/>
    </row>
    <row r="404615" spans="3:3" x14ac:dyDescent="0.25">
      <c r="C404615" s="62"/>
    </row>
    <row r="404703" spans="3:3" x14ac:dyDescent="0.25">
      <c r="C404703" s="62"/>
    </row>
    <row r="404704" spans="3:3" x14ac:dyDescent="0.25">
      <c r="C404704" s="62"/>
    </row>
    <row r="404792" spans="3:3" x14ac:dyDescent="0.25">
      <c r="C404792" s="62"/>
    </row>
    <row r="404793" spans="3:3" x14ac:dyDescent="0.25">
      <c r="C404793" s="62"/>
    </row>
    <row r="404881" spans="3:3" x14ac:dyDescent="0.25">
      <c r="C404881" s="62"/>
    </row>
    <row r="404882" spans="3:3" x14ac:dyDescent="0.25">
      <c r="C404882" s="62"/>
    </row>
    <row r="404970" spans="3:3" x14ac:dyDescent="0.25">
      <c r="C404970" s="62"/>
    </row>
    <row r="404971" spans="3:3" x14ac:dyDescent="0.25">
      <c r="C404971" s="62"/>
    </row>
    <row r="405059" spans="3:3" x14ac:dyDescent="0.25">
      <c r="C405059" s="62"/>
    </row>
    <row r="405060" spans="3:3" x14ac:dyDescent="0.25">
      <c r="C405060" s="62"/>
    </row>
    <row r="405148" spans="3:3" x14ac:dyDescent="0.25">
      <c r="C405148" s="62"/>
    </row>
    <row r="405149" spans="3:3" x14ac:dyDescent="0.25">
      <c r="C405149" s="62"/>
    </row>
    <row r="405237" spans="3:3" x14ac:dyDescent="0.25">
      <c r="C405237" s="62"/>
    </row>
    <row r="405238" spans="3:3" x14ac:dyDescent="0.25">
      <c r="C405238" s="62"/>
    </row>
    <row r="405326" spans="3:3" x14ac:dyDescent="0.25">
      <c r="C405326" s="62"/>
    </row>
    <row r="405327" spans="3:3" x14ac:dyDescent="0.25">
      <c r="C405327" s="62"/>
    </row>
    <row r="405415" spans="3:3" x14ac:dyDescent="0.25">
      <c r="C405415" s="62"/>
    </row>
    <row r="405416" spans="3:3" x14ac:dyDescent="0.25">
      <c r="C405416" s="62"/>
    </row>
    <row r="405504" spans="3:3" x14ac:dyDescent="0.25">
      <c r="C405504" s="62"/>
    </row>
    <row r="405505" spans="3:3" x14ac:dyDescent="0.25">
      <c r="C405505" s="62"/>
    </row>
    <row r="405593" spans="3:3" x14ac:dyDescent="0.25">
      <c r="C405593" s="62"/>
    </row>
    <row r="405594" spans="3:3" x14ac:dyDescent="0.25">
      <c r="C405594" s="62"/>
    </row>
    <row r="405682" spans="3:3" x14ac:dyDescent="0.25">
      <c r="C405682" s="62"/>
    </row>
    <row r="405683" spans="3:3" x14ac:dyDescent="0.25">
      <c r="C405683" s="62"/>
    </row>
    <row r="405771" spans="3:3" x14ac:dyDescent="0.25">
      <c r="C405771" s="62"/>
    </row>
    <row r="405772" spans="3:3" x14ac:dyDescent="0.25">
      <c r="C405772" s="62"/>
    </row>
    <row r="405860" spans="3:3" x14ac:dyDescent="0.25">
      <c r="C405860" s="62"/>
    </row>
    <row r="405861" spans="3:3" x14ac:dyDescent="0.25">
      <c r="C405861" s="62"/>
    </row>
    <row r="405949" spans="3:3" x14ac:dyDescent="0.25">
      <c r="C405949" s="62"/>
    </row>
    <row r="405950" spans="3:3" x14ac:dyDescent="0.25">
      <c r="C405950" s="62"/>
    </row>
    <row r="406038" spans="3:3" x14ac:dyDescent="0.25">
      <c r="C406038" s="62"/>
    </row>
    <row r="406039" spans="3:3" x14ac:dyDescent="0.25">
      <c r="C406039" s="62"/>
    </row>
    <row r="406127" spans="3:3" x14ac:dyDescent="0.25">
      <c r="C406127" s="62"/>
    </row>
    <row r="406128" spans="3:3" x14ac:dyDescent="0.25">
      <c r="C406128" s="62"/>
    </row>
    <row r="406216" spans="3:3" x14ac:dyDescent="0.25">
      <c r="C406216" s="62"/>
    </row>
    <row r="406217" spans="3:3" x14ac:dyDescent="0.25">
      <c r="C406217" s="62"/>
    </row>
    <row r="406305" spans="3:3" x14ac:dyDescent="0.25">
      <c r="C406305" s="62"/>
    </row>
    <row r="406306" spans="3:3" x14ac:dyDescent="0.25">
      <c r="C406306" s="62"/>
    </row>
    <row r="406394" spans="3:3" x14ac:dyDescent="0.25">
      <c r="C406394" s="62"/>
    </row>
    <row r="406395" spans="3:3" x14ac:dyDescent="0.25">
      <c r="C406395" s="62"/>
    </row>
    <row r="406483" spans="3:3" x14ac:dyDescent="0.25">
      <c r="C406483" s="62"/>
    </row>
    <row r="406484" spans="3:3" x14ac:dyDescent="0.25">
      <c r="C406484" s="62"/>
    </row>
    <row r="406572" spans="3:3" x14ac:dyDescent="0.25">
      <c r="C406572" s="62"/>
    </row>
    <row r="406573" spans="3:3" x14ac:dyDescent="0.25">
      <c r="C406573" s="62"/>
    </row>
    <row r="406661" spans="3:3" x14ac:dyDescent="0.25">
      <c r="C406661" s="62"/>
    </row>
    <row r="406662" spans="3:3" x14ac:dyDescent="0.25">
      <c r="C406662" s="62"/>
    </row>
    <row r="406750" spans="3:3" x14ac:dyDescent="0.25">
      <c r="C406750" s="62"/>
    </row>
    <row r="406751" spans="3:3" x14ac:dyDescent="0.25">
      <c r="C406751" s="62"/>
    </row>
    <row r="406839" spans="3:3" x14ac:dyDescent="0.25">
      <c r="C406839" s="62"/>
    </row>
    <row r="406840" spans="3:3" x14ac:dyDescent="0.25">
      <c r="C406840" s="62"/>
    </row>
    <row r="406928" spans="3:3" x14ac:dyDescent="0.25">
      <c r="C406928" s="62"/>
    </row>
    <row r="406929" spans="3:3" x14ac:dyDescent="0.25">
      <c r="C406929" s="62"/>
    </row>
    <row r="407017" spans="3:3" x14ac:dyDescent="0.25">
      <c r="C407017" s="62"/>
    </row>
    <row r="407018" spans="3:3" x14ac:dyDescent="0.25">
      <c r="C407018" s="62"/>
    </row>
    <row r="407106" spans="3:3" x14ac:dyDescent="0.25">
      <c r="C407106" s="62"/>
    </row>
    <row r="407107" spans="3:3" x14ac:dyDescent="0.25">
      <c r="C407107" s="62"/>
    </row>
    <row r="407195" spans="3:3" x14ac:dyDescent="0.25">
      <c r="C407195" s="62"/>
    </row>
    <row r="407196" spans="3:3" x14ac:dyDescent="0.25">
      <c r="C407196" s="62"/>
    </row>
    <row r="407284" spans="3:3" x14ac:dyDescent="0.25">
      <c r="C407284" s="62"/>
    </row>
    <row r="407285" spans="3:3" x14ac:dyDescent="0.25">
      <c r="C407285" s="62"/>
    </row>
    <row r="407373" spans="3:3" x14ac:dyDescent="0.25">
      <c r="C407373" s="62"/>
    </row>
    <row r="407374" spans="3:3" x14ac:dyDescent="0.25">
      <c r="C407374" s="62"/>
    </row>
    <row r="407462" spans="3:3" x14ac:dyDescent="0.25">
      <c r="C407462" s="62"/>
    </row>
    <row r="407463" spans="3:3" x14ac:dyDescent="0.25">
      <c r="C407463" s="62"/>
    </row>
    <row r="407551" spans="3:3" x14ac:dyDescent="0.25">
      <c r="C407551" s="62"/>
    </row>
    <row r="407552" spans="3:3" x14ac:dyDescent="0.25">
      <c r="C407552" s="62"/>
    </row>
    <row r="407640" spans="3:3" x14ac:dyDescent="0.25">
      <c r="C407640" s="62"/>
    </row>
    <row r="407641" spans="3:3" x14ac:dyDescent="0.25">
      <c r="C407641" s="62"/>
    </row>
    <row r="407729" spans="3:3" x14ac:dyDescent="0.25">
      <c r="C407729" s="62"/>
    </row>
    <row r="407730" spans="3:3" x14ac:dyDescent="0.25">
      <c r="C407730" s="62"/>
    </row>
    <row r="407818" spans="3:3" x14ac:dyDescent="0.25">
      <c r="C407818" s="62"/>
    </row>
    <row r="407819" spans="3:3" x14ac:dyDescent="0.25">
      <c r="C407819" s="62"/>
    </row>
    <row r="407907" spans="3:3" x14ac:dyDescent="0.25">
      <c r="C407907" s="62"/>
    </row>
    <row r="407908" spans="3:3" x14ac:dyDescent="0.25">
      <c r="C407908" s="62"/>
    </row>
    <row r="407996" spans="3:3" x14ac:dyDescent="0.25">
      <c r="C407996" s="62"/>
    </row>
    <row r="407997" spans="3:3" x14ac:dyDescent="0.25">
      <c r="C407997" s="62"/>
    </row>
    <row r="408085" spans="3:3" x14ac:dyDescent="0.25">
      <c r="C408085" s="62"/>
    </row>
    <row r="408086" spans="3:3" x14ac:dyDescent="0.25">
      <c r="C408086" s="62"/>
    </row>
    <row r="408174" spans="3:3" x14ac:dyDescent="0.25">
      <c r="C408174" s="62"/>
    </row>
    <row r="408175" spans="3:3" x14ac:dyDescent="0.25">
      <c r="C408175" s="62"/>
    </row>
    <row r="408263" spans="3:3" x14ac:dyDescent="0.25">
      <c r="C408263" s="62"/>
    </row>
    <row r="408264" spans="3:3" x14ac:dyDescent="0.25">
      <c r="C408264" s="62"/>
    </row>
    <row r="408352" spans="3:3" x14ac:dyDescent="0.25">
      <c r="C408352" s="62"/>
    </row>
    <row r="408353" spans="3:3" x14ac:dyDescent="0.25">
      <c r="C408353" s="62"/>
    </row>
    <row r="408441" spans="3:3" x14ac:dyDescent="0.25">
      <c r="C408441" s="62"/>
    </row>
    <row r="408442" spans="3:3" x14ac:dyDescent="0.25">
      <c r="C408442" s="62"/>
    </row>
    <row r="408530" spans="3:3" x14ac:dyDescent="0.25">
      <c r="C408530" s="62"/>
    </row>
    <row r="408531" spans="3:3" x14ac:dyDescent="0.25">
      <c r="C408531" s="62"/>
    </row>
    <row r="408619" spans="3:3" x14ac:dyDescent="0.25">
      <c r="C408619" s="62"/>
    </row>
    <row r="408620" spans="3:3" x14ac:dyDescent="0.25">
      <c r="C408620" s="62"/>
    </row>
    <row r="408708" spans="3:3" x14ac:dyDescent="0.25">
      <c r="C408708" s="62"/>
    </row>
    <row r="408709" spans="3:3" x14ac:dyDescent="0.25">
      <c r="C408709" s="62"/>
    </row>
    <row r="408797" spans="3:3" x14ac:dyDescent="0.25">
      <c r="C408797" s="62"/>
    </row>
    <row r="408798" spans="3:3" x14ac:dyDescent="0.25">
      <c r="C408798" s="62"/>
    </row>
    <row r="408886" spans="3:3" x14ac:dyDescent="0.25">
      <c r="C408886" s="62"/>
    </row>
    <row r="408887" spans="3:3" x14ac:dyDescent="0.25">
      <c r="C408887" s="62"/>
    </row>
    <row r="408975" spans="3:3" x14ac:dyDescent="0.25">
      <c r="C408975" s="62"/>
    </row>
    <row r="408976" spans="3:3" x14ac:dyDescent="0.25">
      <c r="C408976" s="62"/>
    </row>
    <row r="409064" spans="3:3" x14ac:dyDescent="0.25">
      <c r="C409064" s="62"/>
    </row>
    <row r="409065" spans="3:3" x14ac:dyDescent="0.25">
      <c r="C409065" s="62"/>
    </row>
    <row r="409153" spans="3:3" x14ac:dyDescent="0.25">
      <c r="C409153" s="62"/>
    </row>
    <row r="409154" spans="3:3" x14ac:dyDescent="0.25">
      <c r="C409154" s="62"/>
    </row>
    <row r="409242" spans="3:3" x14ac:dyDescent="0.25">
      <c r="C409242" s="62"/>
    </row>
    <row r="409243" spans="3:3" x14ac:dyDescent="0.25">
      <c r="C409243" s="62"/>
    </row>
    <row r="409331" spans="3:3" x14ac:dyDescent="0.25">
      <c r="C409331" s="62"/>
    </row>
    <row r="409332" spans="3:3" x14ac:dyDescent="0.25">
      <c r="C409332" s="62"/>
    </row>
    <row r="409420" spans="3:3" x14ac:dyDescent="0.25">
      <c r="C409420" s="62"/>
    </row>
    <row r="409421" spans="3:3" x14ac:dyDescent="0.25">
      <c r="C409421" s="62"/>
    </row>
    <row r="409509" spans="3:3" x14ac:dyDescent="0.25">
      <c r="C409509" s="62"/>
    </row>
    <row r="409510" spans="3:3" x14ac:dyDescent="0.25">
      <c r="C409510" s="62"/>
    </row>
    <row r="409598" spans="3:3" x14ac:dyDescent="0.25">
      <c r="C409598" s="62"/>
    </row>
    <row r="409599" spans="3:3" x14ac:dyDescent="0.25">
      <c r="C409599" s="62"/>
    </row>
    <row r="409687" spans="3:3" x14ac:dyDescent="0.25">
      <c r="C409687" s="62"/>
    </row>
    <row r="409688" spans="3:3" x14ac:dyDescent="0.25">
      <c r="C409688" s="62"/>
    </row>
    <row r="409776" spans="3:3" x14ac:dyDescent="0.25">
      <c r="C409776" s="62"/>
    </row>
    <row r="409777" spans="3:3" x14ac:dyDescent="0.25">
      <c r="C409777" s="62"/>
    </row>
    <row r="409865" spans="3:3" x14ac:dyDescent="0.25">
      <c r="C409865" s="62"/>
    </row>
    <row r="409866" spans="3:3" x14ac:dyDescent="0.25">
      <c r="C409866" s="62"/>
    </row>
    <row r="409954" spans="3:3" x14ac:dyDescent="0.25">
      <c r="C409954" s="62"/>
    </row>
    <row r="409955" spans="3:3" x14ac:dyDescent="0.25">
      <c r="C409955" s="62"/>
    </row>
    <row r="410043" spans="3:3" x14ac:dyDescent="0.25">
      <c r="C410043" s="62"/>
    </row>
    <row r="410044" spans="3:3" x14ac:dyDescent="0.25">
      <c r="C410044" s="62"/>
    </row>
    <row r="410132" spans="3:3" x14ac:dyDescent="0.25">
      <c r="C410132" s="62"/>
    </row>
    <row r="410133" spans="3:3" x14ac:dyDescent="0.25">
      <c r="C410133" s="62"/>
    </row>
    <row r="410221" spans="3:3" x14ac:dyDescent="0.25">
      <c r="C410221" s="62"/>
    </row>
    <row r="410222" spans="3:3" x14ac:dyDescent="0.25">
      <c r="C410222" s="62"/>
    </row>
    <row r="410310" spans="3:3" x14ac:dyDescent="0.25">
      <c r="C410310" s="62"/>
    </row>
    <row r="410311" spans="3:3" x14ac:dyDescent="0.25">
      <c r="C410311" s="62"/>
    </row>
    <row r="410399" spans="3:3" x14ac:dyDescent="0.25">
      <c r="C410399" s="62"/>
    </row>
    <row r="410400" spans="3:3" x14ac:dyDescent="0.25">
      <c r="C410400" s="62"/>
    </row>
    <row r="410488" spans="3:3" x14ac:dyDescent="0.25">
      <c r="C410488" s="62"/>
    </row>
    <row r="410489" spans="3:3" x14ac:dyDescent="0.25">
      <c r="C410489" s="62"/>
    </row>
    <row r="410577" spans="3:3" x14ac:dyDescent="0.25">
      <c r="C410577" s="62"/>
    </row>
    <row r="410578" spans="3:3" x14ac:dyDescent="0.25">
      <c r="C410578" s="62"/>
    </row>
    <row r="410666" spans="3:3" x14ac:dyDescent="0.25">
      <c r="C410666" s="62"/>
    </row>
    <row r="410667" spans="3:3" x14ac:dyDescent="0.25">
      <c r="C410667" s="62"/>
    </row>
    <row r="410755" spans="3:3" x14ac:dyDescent="0.25">
      <c r="C410755" s="62"/>
    </row>
    <row r="410756" spans="3:3" x14ac:dyDescent="0.25">
      <c r="C410756" s="62"/>
    </row>
    <row r="410844" spans="3:3" x14ac:dyDescent="0.25">
      <c r="C410844" s="62"/>
    </row>
    <row r="410845" spans="3:3" x14ac:dyDescent="0.25">
      <c r="C410845" s="62"/>
    </row>
    <row r="410933" spans="3:3" x14ac:dyDescent="0.25">
      <c r="C410933" s="62"/>
    </row>
    <row r="410934" spans="3:3" x14ac:dyDescent="0.25">
      <c r="C410934" s="62"/>
    </row>
    <row r="411022" spans="3:3" x14ac:dyDescent="0.25">
      <c r="C411022" s="62"/>
    </row>
    <row r="411023" spans="3:3" x14ac:dyDescent="0.25">
      <c r="C411023" s="62"/>
    </row>
    <row r="411111" spans="3:3" x14ac:dyDescent="0.25">
      <c r="C411111" s="62"/>
    </row>
    <row r="411112" spans="3:3" x14ac:dyDescent="0.25">
      <c r="C411112" s="62"/>
    </row>
    <row r="411200" spans="3:3" x14ac:dyDescent="0.25">
      <c r="C411200" s="62"/>
    </row>
    <row r="411201" spans="3:3" x14ac:dyDescent="0.25">
      <c r="C411201" s="62"/>
    </row>
    <row r="411289" spans="3:3" x14ac:dyDescent="0.25">
      <c r="C411289" s="62"/>
    </row>
    <row r="411290" spans="3:3" x14ac:dyDescent="0.25">
      <c r="C411290" s="62"/>
    </row>
    <row r="411378" spans="3:3" x14ac:dyDescent="0.25">
      <c r="C411378" s="62"/>
    </row>
    <row r="411379" spans="3:3" x14ac:dyDescent="0.25">
      <c r="C411379" s="62"/>
    </row>
    <row r="411467" spans="3:3" x14ac:dyDescent="0.25">
      <c r="C411467" s="62"/>
    </row>
    <row r="411468" spans="3:3" x14ac:dyDescent="0.25">
      <c r="C411468" s="62"/>
    </row>
    <row r="411556" spans="3:3" x14ac:dyDescent="0.25">
      <c r="C411556" s="62"/>
    </row>
    <row r="411557" spans="3:3" x14ac:dyDescent="0.25">
      <c r="C411557" s="62"/>
    </row>
    <row r="411645" spans="3:3" x14ac:dyDescent="0.25">
      <c r="C411645" s="62"/>
    </row>
    <row r="411646" spans="3:3" x14ac:dyDescent="0.25">
      <c r="C411646" s="62"/>
    </row>
    <row r="411734" spans="3:3" x14ac:dyDescent="0.25">
      <c r="C411734" s="62"/>
    </row>
    <row r="411735" spans="3:3" x14ac:dyDescent="0.25">
      <c r="C411735" s="62"/>
    </row>
    <row r="411823" spans="3:3" x14ac:dyDescent="0.25">
      <c r="C411823" s="62"/>
    </row>
    <row r="411824" spans="3:3" x14ac:dyDescent="0.25">
      <c r="C411824" s="62"/>
    </row>
    <row r="411912" spans="3:3" x14ac:dyDescent="0.25">
      <c r="C411912" s="62"/>
    </row>
    <row r="411913" spans="3:3" x14ac:dyDescent="0.25">
      <c r="C411913" s="62"/>
    </row>
    <row r="412001" spans="3:3" x14ac:dyDescent="0.25">
      <c r="C412001" s="62"/>
    </row>
    <row r="412002" spans="3:3" x14ac:dyDescent="0.25">
      <c r="C412002" s="62"/>
    </row>
    <row r="412090" spans="3:3" x14ac:dyDescent="0.25">
      <c r="C412090" s="62"/>
    </row>
    <row r="412091" spans="3:3" x14ac:dyDescent="0.25">
      <c r="C412091" s="62"/>
    </row>
    <row r="412179" spans="3:3" x14ac:dyDescent="0.25">
      <c r="C412179" s="62"/>
    </row>
    <row r="412180" spans="3:3" x14ac:dyDescent="0.25">
      <c r="C412180" s="62"/>
    </row>
    <row r="412268" spans="3:3" x14ac:dyDescent="0.25">
      <c r="C412268" s="62"/>
    </row>
    <row r="412269" spans="3:3" x14ac:dyDescent="0.25">
      <c r="C412269" s="62"/>
    </row>
    <row r="412357" spans="3:3" x14ac:dyDescent="0.25">
      <c r="C412357" s="62"/>
    </row>
    <row r="412358" spans="3:3" x14ac:dyDescent="0.25">
      <c r="C412358" s="62"/>
    </row>
    <row r="412446" spans="3:3" x14ac:dyDescent="0.25">
      <c r="C412446" s="62"/>
    </row>
    <row r="412447" spans="3:3" x14ac:dyDescent="0.25">
      <c r="C412447" s="62"/>
    </row>
    <row r="412535" spans="3:3" x14ac:dyDescent="0.25">
      <c r="C412535" s="62"/>
    </row>
    <row r="412536" spans="3:3" x14ac:dyDescent="0.25">
      <c r="C412536" s="62"/>
    </row>
    <row r="412624" spans="3:3" x14ac:dyDescent="0.25">
      <c r="C412624" s="62"/>
    </row>
    <row r="412625" spans="3:3" x14ac:dyDescent="0.25">
      <c r="C412625" s="62"/>
    </row>
    <row r="412713" spans="3:3" x14ac:dyDescent="0.25">
      <c r="C412713" s="62"/>
    </row>
    <row r="412714" spans="3:3" x14ac:dyDescent="0.25">
      <c r="C412714" s="62"/>
    </row>
    <row r="412802" spans="3:3" x14ac:dyDescent="0.25">
      <c r="C412802" s="62"/>
    </row>
    <row r="412803" spans="3:3" x14ac:dyDescent="0.25">
      <c r="C412803" s="62"/>
    </row>
    <row r="412891" spans="3:3" x14ac:dyDescent="0.25">
      <c r="C412891" s="62"/>
    </row>
    <row r="412892" spans="3:3" x14ac:dyDescent="0.25">
      <c r="C412892" s="62"/>
    </row>
    <row r="412980" spans="3:3" x14ac:dyDescent="0.25">
      <c r="C412980" s="62"/>
    </row>
    <row r="412981" spans="3:3" x14ac:dyDescent="0.25">
      <c r="C412981" s="62"/>
    </row>
    <row r="413069" spans="3:3" x14ac:dyDescent="0.25">
      <c r="C413069" s="62"/>
    </row>
    <row r="413070" spans="3:3" x14ac:dyDescent="0.25">
      <c r="C413070" s="62"/>
    </row>
    <row r="413158" spans="3:3" x14ac:dyDescent="0.25">
      <c r="C413158" s="62"/>
    </row>
    <row r="413159" spans="3:3" x14ac:dyDescent="0.25">
      <c r="C413159" s="62"/>
    </row>
    <row r="413247" spans="3:3" x14ac:dyDescent="0.25">
      <c r="C413247" s="62"/>
    </row>
    <row r="413248" spans="3:3" x14ac:dyDescent="0.25">
      <c r="C413248" s="62"/>
    </row>
    <row r="413336" spans="3:3" x14ac:dyDescent="0.25">
      <c r="C413336" s="62"/>
    </row>
    <row r="413337" spans="3:3" x14ac:dyDescent="0.25">
      <c r="C413337" s="62"/>
    </row>
    <row r="413425" spans="3:3" x14ac:dyDescent="0.25">
      <c r="C413425" s="62"/>
    </row>
    <row r="413426" spans="3:3" x14ac:dyDescent="0.25">
      <c r="C413426" s="62"/>
    </row>
    <row r="413514" spans="3:3" x14ac:dyDescent="0.25">
      <c r="C413514" s="62"/>
    </row>
    <row r="413515" spans="3:3" x14ac:dyDescent="0.25">
      <c r="C413515" s="62"/>
    </row>
    <row r="413603" spans="3:3" x14ac:dyDescent="0.25">
      <c r="C413603" s="62"/>
    </row>
    <row r="413604" spans="3:3" x14ac:dyDescent="0.25">
      <c r="C413604" s="62"/>
    </row>
    <row r="413692" spans="3:3" x14ac:dyDescent="0.25">
      <c r="C413692" s="62"/>
    </row>
    <row r="413693" spans="3:3" x14ac:dyDescent="0.25">
      <c r="C413693" s="62"/>
    </row>
    <row r="413781" spans="3:3" x14ac:dyDescent="0.25">
      <c r="C413781" s="62"/>
    </row>
    <row r="413782" spans="3:3" x14ac:dyDescent="0.25">
      <c r="C413782" s="62"/>
    </row>
    <row r="413870" spans="3:3" x14ac:dyDescent="0.25">
      <c r="C413870" s="62"/>
    </row>
    <row r="413871" spans="3:3" x14ac:dyDescent="0.25">
      <c r="C413871" s="62"/>
    </row>
    <row r="413959" spans="3:3" x14ac:dyDescent="0.25">
      <c r="C413959" s="62"/>
    </row>
    <row r="413960" spans="3:3" x14ac:dyDescent="0.25">
      <c r="C413960" s="62"/>
    </row>
    <row r="414048" spans="3:3" x14ac:dyDescent="0.25">
      <c r="C414048" s="62"/>
    </row>
    <row r="414049" spans="3:3" x14ac:dyDescent="0.25">
      <c r="C414049" s="62"/>
    </row>
    <row r="414137" spans="3:3" x14ac:dyDescent="0.25">
      <c r="C414137" s="62"/>
    </row>
    <row r="414138" spans="3:3" x14ac:dyDescent="0.25">
      <c r="C414138" s="62"/>
    </row>
    <row r="414226" spans="3:3" x14ac:dyDescent="0.25">
      <c r="C414226" s="62"/>
    </row>
    <row r="414227" spans="3:3" x14ac:dyDescent="0.25">
      <c r="C414227" s="62"/>
    </row>
    <row r="414315" spans="3:3" x14ac:dyDescent="0.25">
      <c r="C414315" s="62"/>
    </row>
    <row r="414316" spans="3:3" x14ac:dyDescent="0.25">
      <c r="C414316" s="62"/>
    </row>
    <row r="414404" spans="3:3" x14ac:dyDescent="0.25">
      <c r="C414404" s="62"/>
    </row>
    <row r="414405" spans="3:3" x14ac:dyDescent="0.25">
      <c r="C414405" s="62"/>
    </row>
    <row r="414493" spans="3:3" x14ac:dyDescent="0.25">
      <c r="C414493" s="62"/>
    </row>
    <row r="414494" spans="3:3" x14ac:dyDescent="0.25">
      <c r="C414494" s="62"/>
    </row>
    <row r="414582" spans="3:3" x14ac:dyDescent="0.25">
      <c r="C414582" s="62"/>
    </row>
    <row r="414583" spans="3:3" x14ac:dyDescent="0.25">
      <c r="C414583" s="62"/>
    </row>
    <row r="414671" spans="3:3" x14ac:dyDescent="0.25">
      <c r="C414671" s="62"/>
    </row>
    <row r="414672" spans="3:3" x14ac:dyDescent="0.25">
      <c r="C414672" s="62"/>
    </row>
    <row r="414760" spans="3:3" x14ac:dyDescent="0.25">
      <c r="C414760" s="62"/>
    </row>
    <row r="414761" spans="3:3" x14ac:dyDescent="0.25">
      <c r="C414761" s="62"/>
    </row>
    <row r="414849" spans="3:3" x14ac:dyDescent="0.25">
      <c r="C414849" s="62"/>
    </row>
    <row r="414850" spans="3:3" x14ac:dyDescent="0.25">
      <c r="C414850" s="62"/>
    </row>
    <row r="414938" spans="3:3" x14ac:dyDescent="0.25">
      <c r="C414938" s="62"/>
    </row>
    <row r="414939" spans="3:3" x14ac:dyDescent="0.25">
      <c r="C414939" s="62"/>
    </row>
    <row r="415027" spans="3:3" x14ac:dyDescent="0.25">
      <c r="C415027" s="62"/>
    </row>
    <row r="415028" spans="3:3" x14ac:dyDescent="0.25">
      <c r="C415028" s="62"/>
    </row>
    <row r="415116" spans="3:3" x14ac:dyDescent="0.25">
      <c r="C415116" s="62"/>
    </row>
    <row r="415117" spans="3:3" x14ac:dyDescent="0.25">
      <c r="C415117" s="62"/>
    </row>
    <row r="415205" spans="3:3" x14ac:dyDescent="0.25">
      <c r="C415205" s="62"/>
    </row>
    <row r="415206" spans="3:3" x14ac:dyDescent="0.25">
      <c r="C415206" s="62"/>
    </row>
    <row r="415294" spans="3:3" x14ac:dyDescent="0.25">
      <c r="C415294" s="62"/>
    </row>
    <row r="415295" spans="3:3" x14ac:dyDescent="0.25">
      <c r="C415295" s="62"/>
    </row>
    <row r="415383" spans="3:3" x14ac:dyDescent="0.25">
      <c r="C415383" s="62"/>
    </row>
    <row r="415384" spans="3:3" x14ac:dyDescent="0.25">
      <c r="C415384" s="62"/>
    </row>
    <row r="415472" spans="3:3" x14ac:dyDescent="0.25">
      <c r="C415472" s="62"/>
    </row>
    <row r="415473" spans="3:3" x14ac:dyDescent="0.25">
      <c r="C415473" s="62"/>
    </row>
    <row r="415561" spans="3:3" x14ac:dyDescent="0.25">
      <c r="C415561" s="62"/>
    </row>
    <row r="415562" spans="3:3" x14ac:dyDescent="0.25">
      <c r="C415562" s="62"/>
    </row>
    <row r="415650" spans="3:3" x14ac:dyDescent="0.25">
      <c r="C415650" s="62"/>
    </row>
    <row r="415651" spans="3:3" x14ac:dyDescent="0.25">
      <c r="C415651" s="62"/>
    </row>
    <row r="415739" spans="3:3" x14ac:dyDescent="0.25">
      <c r="C415739" s="62"/>
    </row>
    <row r="415740" spans="3:3" x14ac:dyDescent="0.25">
      <c r="C415740" s="62"/>
    </row>
    <row r="415828" spans="3:3" x14ac:dyDescent="0.25">
      <c r="C415828" s="62"/>
    </row>
    <row r="415829" spans="3:3" x14ac:dyDescent="0.25">
      <c r="C415829" s="62"/>
    </row>
    <row r="415917" spans="3:3" x14ac:dyDescent="0.25">
      <c r="C415917" s="62"/>
    </row>
    <row r="415918" spans="3:3" x14ac:dyDescent="0.25">
      <c r="C415918" s="62"/>
    </row>
    <row r="416006" spans="3:3" x14ac:dyDescent="0.25">
      <c r="C416006" s="62"/>
    </row>
    <row r="416007" spans="3:3" x14ac:dyDescent="0.25">
      <c r="C416007" s="62"/>
    </row>
    <row r="416095" spans="3:3" x14ac:dyDescent="0.25">
      <c r="C416095" s="62"/>
    </row>
    <row r="416096" spans="3:3" x14ac:dyDescent="0.25">
      <c r="C416096" s="62"/>
    </row>
    <row r="416184" spans="3:3" x14ac:dyDescent="0.25">
      <c r="C416184" s="62"/>
    </row>
    <row r="416185" spans="3:3" x14ac:dyDescent="0.25">
      <c r="C416185" s="62"/>
    </row>
    <row r="416273" spans="3:3" x14ac:dyDescent="0.25">
      <c r="C416273" s="62"/>
    </row>
    <row r="416274" spans="3:3" x14ac:dyDescent="0.25">
      <c r="C416274" s="62"/>
    </row>
    <row r="416362" spans="3:3" x14ac:dyDescent="0.25">
      <c r="C416362" s="62"/>
    </row>
    <row r="416363" spans="3:3" x14ac:dyDescent="0.25">
      <c r="C416363" s="62"/>
    </row>
    <row r="416451" spans="3:3" x14ac:dyDescent="0.25">
      <c r="C416451" s="62"/>
    </row>
    <row r="416452" spans="3:3" x14ac:dyDescent="0.25">
      <c r="C416452" s="62"/>
    </row>
    <row r="416540" spans="3:3" x14ac:dyDescent="0.25">
      <c r="C416540" s="62"/>
    </row>
    <row r="416541" spans="3:3" x14ac:dyDescent="0.25">
      <c r="C416541" s="62"/>
    </row>
    <row r="416629" spans="3:3" x14ac:dyDescent="0.25">
      <c r="C416629" s="62"/>
    </row>
    <row r="416630" spans="3:3" x14ac:dyDescent="0.25">
      <c r="C416630" s="62"/>
    </row>
    <row r="416718" spans="3:3" x14ac:dyDescent="0.25">
      <c r="C416718" s="62"/>
    </row>
    <row r="416719" spans="3:3" x14ac:dyDescent="0.25">
      <c r="C416719" s="62"/>
    </row>
    <row r="416807" spans="3:3" x14ac:dyDescent="0.25">
      <c r="C416807" s="62"/>
    </row>
    <row r="416808" spans="3:3" x14ac:dyDescent="0.25">
      <c r="C416808" s="62"/>
    </row>
    <row r="416896" spans="3:3" x14ac:dyDescent="0.25">
      <c r="C416896" s="62"/>
    </row>
    <row r="416897" spans="3:3" x14ac:dyDescent="0.25">
      <c r="C416897" s="62"/>
    </row>
    <row r="416985" spans="3:3" x14ac:dyDescent="0.25">
      <c r="C416985" s="62"/>
    </row>
    <row r="416986" spans="3:3" x14ac:dyDescent="0.25">
      <c r="C416986" s="62"/>
    </row>
    <row r="417074" spans="3:3" x14ac:dyDescent="0.25">
      <c r="C417074" s="62"/>
    </row>
    <row r="417075" spans="3:3" x14ac:dyDescent="0.25">
      <c r="C417075" s="62"/>
    </row>
    <row r="417163" spans="3:3" x14ac:dyDescent="0.25">
      <c r="C417163" s="62"/>
    </row>
    <row r="417164" spans="3:3" x14ac:dyDescent="0.25">
      <c r="C417164" s="62"/>
    </row>
    <row r="417252" spans="3:3" x14ac:dyDescent="0.25">
      <c r="C417252" s="62"/>
    </row>
    <row r="417253" spans="3:3" x14ac:dyDescent="0.25">
      <c r="C417253" s="62"/>
    </row>
    <row r="417341" spans="3:3" x14ac:dyDescent="0.25">
      <c r="C417341" s="62"/>
    </row>
    <row r="417342" spans="3:3" x14ac:dyDescent="0.25">
      <c r="C417342" s="62"/>
    </row>
    <row r="417430" spans="3:3" x14ac:dyDescent="0.25">
      <c r="C417430" s="62"/>
    </row>
    <row r="417431" spans="3:3" x14ac:dyDescent="0.25">
      <c r="C417431" s="62"/>
    </row>
    <row r="417519" spans="3:3" x14ac:dyDescent="0.25">
      <c r="C417519" s="62"/>
    </row>
    <row r="417520" spans="3:3" x14ac:dyDescent="0.25">
      <c r="C417520" s="62"/>
    </row>
    <row r="417608" spans="3:3" x14ac:dyDescent="0.25">
      <c r="C417608" s="62"/>
    </row>
    <row r="417609" spans="3:3" x14ac:dyDescent="0.25">
      <c r="C417609" s="62"/>
    </row>
    <row r="417697" spans="3:3" x14ac:dyDescent="0.25">
      <c r="C417697" s="62"/>
    </row>
    <row r="417698" spans="3:3" x14ac:dyDescent="0.25">
      <c r="C417698" s="62"/>
    </row>
    <row r="417786" spans="3:3" x14ac:dyDescent="0.25">
      <c r="C417786" s="62"/>
    </row>
    <row r="417787" spans="3:3" x14ac:dyDescent="0.25">
      <c r="C417787" s="62"/>
    </row>
    <row r="417875" spans="3:3" x14ac:dyDescent="0.25">
      <c r="C417875" s="62"/>
    </row>
    <row r="417876" spans="3:3" x14ac:dyDescent="0.25">
      <c r="C417876" s="62"/>
    </row>
    <row r="417964" spans="3:3" x14ac:dyDescent="0.25">
      <c r="C417964" s="62"/>
    </row>
    <row r="417965" spans="3:3" x14ac:dyDescent="0.25">
      <c r="C417965" s="62"/>
    </row>
    <row r="418053" spans="3:3" x14ac:dyDescent="0.25">
      <c r="C418053" s="62"/>
    </row>
    <row r="418054" spans="3:3" x14ac:dyDescent="0.25">
      <c r="C418054" s="62"/>
    </row>
    <row r="418142" spans="3:3" x14ac:dyDescent="0.25">
      <c r="C418142" s="62"/>
    </row>
    <row r="418143" spans="3:3" x14ac:dyDescent="0.25">
      <c r="C418143" s="62"/>
    </row>
    <row r="418231" spans="3:3" x14ac:dyDescent="0.25">
      <c r="C418231" s="62"/>
    </row>
    <row r="418232" spans="3:3" x14ac:dyDescent="0.25">
      <c r="C418232" s="62"/>
    </row>
    <row r="418320" spans="3:3" x14ac:dyDescent="0.25">
      <c r="C418320" s="62"/>
    </row>
    <row r="418321" spans="3:3" x14ac:dyDescent="0.25">
      <c r="C418321" s="62"/>
    </row>
    <row r="418409" spans="3:3" x14ac:dyDescent="0.25">
      <c r="C418409" s="62"/>
    </row>
    <row r="418410" spans="3:3" x14ac:dyDescent="0.25">
      <c r="C418410" s="62"/>
    </row>
    <row r="418498" spans="3:3" x14ac:dyDescent="0.25">
      <c r="C418498" s="62"/>
    </row>
    <row r="418499" spans="3:3" x14ac:dyDescent="0.25">
      <c r="C418499" s="62"/>
    </row>
    <row r="418587" spans="3:3" x14ac:dyDescent="0.25">
      <c r="C418587" s="62"/>
    </row>
    <row r="418588" spans="3:3" x14ac:dyDescent="0.25">
      <c r="C418588" s="62"/>
    </row>
    <row r="418676" spans="3:3" x14ac:dyDescent="0.25">
      <c r="C418676" s="62"/>
    </row>
    <row r="418677" spans="3:3" x14ac:dyDescent="0.25">
      <c r="C418677" s="62"/>
    </row>
    <row r="418765" spans="3:3" x14ac:dyDescent="0.25">
      <c r="C418765" s="62"/>
    </row>
    <row r="418766" spans="3:3" x14ac:dyDescent="0.25">
      <c r="C418766" s="62"/>
    </row>
    <row r="418854" spans="3:3" x14ac:dyDescent="0.25">
      <c r="C418854" s="62"/>
    </row>
    <row r="418855" spans="3:3" x14ac:dyDescent="0.25">
      <c r="C418855" s="62"/>
    </row>
    <row r="418943" spans="3:3" x14ac:dyDescent="0.25">
      <c r="C418943" s="62"/>
    </row>
    <row r="418944" spans="3:3" x14ac:dyDescent="0.25">
      <c r="C418944" s="62"/>
    </row>
    <row r="419032" spans="3:3" x14ac:dyDescent="0.25">
      <c r="C419032" s="62"/>
    </row>
    <row r="419033" spans="3:3" x14ac:dyDescent="0.25">
      <c r="C419033" s="62"/>
    </row>
    <row r="419121" spans="3:3" x14ac:dyDescent="0.25">
      <c r="C419121" s="62"/>
    </row>
    <row r="419122" spans="3:3" x14ac:dyDescent="0.25">
      <c r="C419122" s="62"/>
    </row>
    <row r="419210" spans="3:3" x14ac:dyDescent="0.25">
      <c r="C419210" s="62"/>
    </row>
    <row r="419211" spans="3:3" x14ac:dyDescent="0.25">
      <c r="C419211" s="62"/>
    </row>
    <row r="419299" spans="3:3" x14ac:dyDescent="0.25">
      <c r="C419299" s="62"/>
    </row>
    <row r="419300" spans="3:3" x14ac:dyDescent="0.25">
      <c r="C419300" s="62"/>
    </row>
    <row r="419388" spans="3:3" x14ac:dyDescent="0.25">
      <c r="C419388" s="62"/>
    </row>
    <row r="419389" spans="3:3" x14ac:dyDescent="0.25">
      <c r="C419389" s="62"/>
    </row>
    <row r="419477" spans="3:3" x14ac:dyDescent="0.25">
      <c r="C419477" s="62"/>
    </row>
    <row r="419478" spans="3:3" x14ac:dyDescent="0.25">
      <c r="C419478" s="62"/>
    </row>
    <row r="419566" spans="3:3" x14ac:dyDescent="0.25">
      <c r="C419566" s="62"/>
    </row>
    <row r="419567" spans="3:3" x14ac:dyDescent="0.25">
      <c r="C419567" s="62"/>
    </row>
    <row r="419655" spans="3:3" x14ac:dyDescent="0.25">
      <c r="C419655" s="62"/>
    </row>
    <row r="419656" spans="3:3" x14ac:dyDescent="0.25">
      <c r="C419656" s="62"/>
    </row>
    <row r="419744" spans="3:3" x14ac:dyDescent="0.25">
      <c r="C419744" s="62"/>
    </row>
    <row r="419745" spans="3:3" x14ac:dyDescent="0.25">
      <c r="C419745" s="62"/>
    </row>
    <row r="419833" spans="3:3" x14ac:dyDescent="0.25">
      <c r="C419833" s="62"/>
    </row>
    <row r="419834" spans="3:3" x14ac:dyDescent="0.25">
      <c r="C419834" s="62"/>
    </row>
    <row r="419922" spans="3:3" x14ac:dyDescent="0.25">
      <c r="C419922" s="62"/>
    </row>
    <row r="419923" spans="3:3" x14ac:dyDescent="0.25">
      <c r="C419923" s="62"/>
    </row>
    <row r="420011" spans="3:3" x14ac:dyDescent="0.25">
      <c r="C420011" s="62"/>
    </row>
    <row r="420012" spans="3:3" x14ac:dyDescent="0.25">
      <c r="C420012" s="62"/>
    </row>
    <row r="420100" spans="3:3" x14ac:dyDescent="0.25">
      <c r="C420100" s="62"/>
    </row>
    <row r="420101" spans="3:3" x14ac:dyDescent="0.25">
      <c r="C420101" s="62"/>
    </row>
    <row r="420189" spans="3:3" x14ac:dyDescent="0.25">
      <c r="C420189" s="62"/>
    </row>
    <row r="420190" spans="3:3" x14ac:dyDescent="0.25">
      <c r="C420190" s="62"/>
    </row>
    <row r="420278" spans="3:3" x14ac:dyDescent="0.25">
      <c r="C420278" s="62"/>
    </row>
    <row r="420279" spans="3:3" x14ac:dyDescent="0.25">
      <c r="C420279" s="62"/>
    </row>
    <row r="420367" spans="3:3" x14ac:dyDescent="0.25">
      <c r="C420367" s="62"/>
    </row>
    <row r="420368" spans="3:3" x14ac:dyDescent="0.25">
      <c r="C420368" s="62"/>
    </row>
    <row r="420456" spans="3:3" x14ac:dyDescent="0.25">
      <c r="C420456" s="62"/>
    </row>
    <row r="420457" spans="3:3" x14ac:dyDescent="0.25">
      <c r="C420457" s="62"/>
    </row>
    <row r="420545" spans="3:3" x14ac:dyDescent="0.25">
      <c r="C420545" s="62"/>
    </row>
    <row r="420546" spans="3:3" x14ac:dyDescent="0.25">
      <c r="C420546" s="62"/>
    </row>
    <row r="420634" spans="3:3" x14ac:dyDescent="0.25">
      <c r="C420634" s="62"/>
    </row>
    <row r="420635" spans="3:3" x14ac:dyDescent="0.25">
      <c r="C420635" s="62"/>
    </row>
    <row r="420723" spans="3:3" x14ac:dyDescent="0.25">
      <c r="C420723" s="62"/>
    </row>
    <row r="420724" spans="3:3" x14ac:dyDescent="0.25">
      <c r="C420724" s="62"/>
    </row>
    <row r="420812" spans="3:3" x14ac:dyDescent="0.25">
      <c r="C420812" s="62"/>
    </row>
    <row r="420813" spans="3:3" x14ac:dyDescent="0.25">
      <c r="C420813" s="62"/>
    </row>
    <row r="420901" spans="3:3" x14ac:dyDescent="0.25">
      <c r="C420901" s="62"/>
    </row>
    <row r="420902" spans="3:3" x14ac:dyDescent="0.25">
      <c r="C420902" s="62"/>
    </row>
    <row r="420990" spans="3:3" x14ac:dyDescent="0.25">
      <c r="C420990" s="62"/>
    </row>
    <row r="420991" spans="3:3" x14ac:dyDescent="0.25">
      <c r="C420991" s="62"/>
    </row>
    <row r="421079" spans="3:3" x14ac:dyDescent="0.25">
      <c r="C421079" s="62"/>
    </row>
    <row r="421080" spans="3:3" x14ac:dyDescent="0.25">
      <c r="C421080" s="62"/>
    </row>
    <row r="421168" spans="3:3" x14ac:dyDescent="0.25">
      <c r="C421168" s="62"/>
    </row>
    <row r="421169" spans="3:3" x14ac:dyDescent="0.25">
      <c r="C421169" s="62"/>
    </row>
    <row r="421257" spans="3:3" x14ac:dyDescent="0.25">
      <c r="C421257" s="62"/>
    </row>
    <row r="421258" spans="3:3" x14ac:dyDescent="0.25">
      <c r="C421258" s="62"/>
    </row>
    <row r="421346" spans="3:3" x14ac:dyDescent="0.25">
      <c r="C421346" s="62"/>
    </row>
    <row r="421347" spans="3:3" x14ac:dyDescent="0.25">
      <c r="C421347" s="62"/>
    </row>
    <row r="421435" spans="3:3" x14ac:dyDescent="0.25">
      <c r="C421435" s="62"/>
    </row>
    <row r="421436" spans="3:3" x14ac:dyDescent="0.25">
      <c r="C421436" s="62"/>
    </row>
    <row r="421524" spans="3:3" x14ac:dyDescent="0.25">
      <c r="C421524" s="62"/>
    </row>
    <row r="421525" spans="3:3" x14ac:dyDescent="0.25">
      <c r="C421525" s="62"/>
    </row>
    <row r="421613" spans="3:3" x14ac:dyDescent="0.25">
      <c r="C421613" s="62"/>
    </row>
    <row r="421614" spans="3:3" x14ac:dyDescent="0.25">
      <c r="C421614" s="62"/>
    </row>
    <row r="421702" spans="3:3" x14ac:dyDescent="0.25">
      <c r="C421702" s="62"/>
    </row>
    <row r="421703" spans="3:3" x14ac:dyDescent="0.25">
      <c r="C421703" s="62"/>
    </row>
    <row r="421791" spans="3:3" x14ac:dyDescent="0.25">
      <c r="C421791" s="62"/>
    </row>
    <row r="421792" spans="3:3" x14ac:dyDescent="0.25">
      <c r="C421792" s="62"/>
    </row>
    <row r="421880" spans="3:3" x14ac:dyDescent="0.25">
      <c r="C421880" s="62"/>
    </row>
    <row r="421881" spans="3:3" x14ac:dyDescent="0.25">
      <c r="C421881" s="62"/>
    </row>
    <row r="421969" spans="3:3" x14ac:dyDescent="0.25">
      <c r="C421969" s="62"/>
    </row>
    <row r="421970" spans="3:3" x14ac:dyDescent="0.25">
      <c r="C421970" s="62"/>
    </row>
    <row r="422058" spans="3:3" x14ac:dyDescent="0.25">
      <c r="C422058" s="62"/>
    </row>
    <row r="422059" spans="3:3" x14ac:dyDescent="0.25">
      <c r="C422059" s="62"/>
    </row>
    <row r="422147" spans="3:3" x14ac:dyDescent="0.25">
      <c r="C422147" s="62"/>
    </row>
    <row r="422148" spans="3:3" x14ac:dyDescent="0.25">
      <c r="C422148" s="62"/>
    </row>
    <row r="422236" spans="3:3" x14ac:dyDescent="0.25">
      <c r="C422236" s="62"/>
    </row>
    <row r="422237" spans="3:3" x14ac:dyDescent="0.25">
      <c r="C422237" s="62"/>
    </row>
    <row r="422325" spans="3:3" x14ac:dyDescent="0.25">
      <c r="C422325" s="62"/>
    </row>
    <row r="422326" spans="3:3" x14ac:dyDescent="0.25">
      <c r="C422326" s="62"/>
    </row>
    <row r="422414" spans="3:3" x14ac:dyDescent="0.25">
      <c r="C422414" s="62"/>
    </row>
    <row r="422415" spans="3:3" x14ac:dyDescent="0.25">
      <c r="C422415" s="62"/>
    </row>
    <row r="422503" spans="3:3" x14ac:dyDescent="0.25">
      <c r="C422503" s="62"/>
    </row>
    <row r="422504" spans="3:3" x14ac:dyDescent="0.25">
      <c r="C422504" s="62"/>
    </row>
    <row r="422592" spans="3:3" x14ac:dyDescent="0.25">
      <c r="C422592" s="62"/>
    </row>
    <row r="422593" spans="3:3" x14ac:dyDescent="0.25">
      <c r="C422593" s="62"/>
    </row>
    <row r="422681" spans="3:3" x14ac:dyDescent="0.25">
      <c r="C422681" s="62"/>
    </row>
    <row r="422682" spans="3:3" x14ac:dyDescent="0.25">
      <c r="C422682" s="62"/>
    </row>
    <row r="422770" spans="3:3" x14ac:dyDescent="0.25">
      <c r="C422770" s="62"/>
    </row>
    <row r="422771" spans="3:3" x14ac:dyDescent="0.25">
      <c r="C422771" s="62"/>
    </row>
    <row r="422859" spans="3:3" x14ac:dyDescent="0.25">
      <c r="C422859" s="62"/>
    </row>
    <row r="422860" spans="3:3" x14ac:dyDescent="0.25">
      <c r="C422860" s="62"/>
    </row>
    <row r="422948" spans="3:3" x14ac:dyDescent="0.25">
      <c r="C422948" s="62"/>
    </row>
    <row r="422949" spans="3:3" x14ac:dyDescent="0.25">
      <c r="C422949" s="62"/>
    </row>
    <row r="423037" spans="3:3" x14ac:dyDescent="0.25">
      <c r="C423037" s="62"/>
    </row>
    <row r="423038" spans="3:3" x14ac:dyDescent="0.25">
      <c r="C423038" s="62"/>
    </row>
    <row r="423126" spans="3:3" x14ac:dyDescent="0.25">
      <c r="C423126" s="62"/>
    </row>
    <row r="423127" spans="3:3" x14ac:dyDescent="0.25">
      <c r="C423127" s="62"/>
    </row>
    <row r="423215" spans="3:3" x14ac:dyDescent="0.25">
      <c r="C423215" s="62"/>
    </row>
    <row r="423216" spans="3:3" x14ac:dyDescent="0.25">
      <c r="C423216" s="62"/>
    </row>
    <row r="423304" spans="3:3" x14ac:dyDescent="0.25">
      <c r="C423304" s="62"/>
    </row>
    <row r="423305" spans="3:3" x14ac:dyDescent="0.25">
      <c r="C423305" s="62"/>
    </row>
    <row r="423393" spans="3:3" x14ac:dyDescent="0.25">
      <c r="C423393" s="62"/>
    </row>
    <row r="423394" spans="3:3" x14ac:dyDescent="0.25">
      <c r="C423394" s="62"/>
    </row>
    <row r="423482" spans="3:3" x14ac:dyDescent="0.25">
      <c r="C423482" s="62"/>
    </row>
    <row r="423483" spans="3:3" x14ac:dyDescent="0.25">
      <c r="C423483" s="62"/>
    </row>
    <row r="423571" spans="3:3" x14ac:dyDescent="0.25">
      <c r="C423571" s="62"/>
    </row>
    <row r="423572" spans="3:3" x14ac:dyDescent="0.25">
      <c r="C423572" s="62"/>
    </row>
    <row r="423660" spans="3:3" x14ac:dyDescent="0.25">
      <c r="C423660" s="62"/>
    </row>
    <row r="423661" spans="3:3" x14ac:dyDescent="0.25">
      <c r="C423661" s="62"/>
    </row>
    <row r="423749" spans="3:3" x14ac:dyDescent="0.25">
      <c r="C423749" s="62"/>
    </row>
    <row r="423750" spans="3:3" x14ac:dyDescent="0.25">
      <c r="C423750" s="62"/>
    </row>
    <row r="423838" spans="3:3" x14ac:dyDescent="0.25">
      <c r="C423838" s="62"/>
    </row>
    <row r="423839" spans="3:3" x14ac:dyDescent="0.25">
      <c r="C423839" s="62"/>
    </row>
    <row r="423927" spans="3:3" x14ac:dyDescent="0.25">
      <c r="C423927" s="62"/>
    </row>
    <row r="423928" spans="3:3" x14ac:dyDescent="0.25">
      <c r="C423928" s="62"/>
    </row>
    <row r="424016" spans="3:3" x14ac:dyDescent="0.25">
      <c r="C424016" s="62"/>
    </row>
    <row r="424017" spans="3:3" x14ac:dyDescent="0.25">
      <c r="C424017" s="62"/>
    </row>
    <row r="424105" spans="3:3" x14ac:dyDescent="0.25">
      <c r="C424105" s="62"/>
    </row>
    <row r="424106" spans="3:3" x14ac:dyDescent="0.25">
      <c r="C424106" s="62"/>
    </row>
    <row r="424194" spans="3:3" x14ac:dyDescent="0.25">
      <c r="C424194" s="62"/>
    </row>
    <row r="424195" spans="3:3" x14ac:dyDescent="0.25">
      <c r="C424195" s="62"/>
    </row>
    <row r="424283" spans="3:3" x14ac:dyDescent="0.25">
      <c r="C424283" s="62"/>
    </row>
    <row r="424284" spans="3:3" x14ac:dyDescent="0.25">
      <c r="C424284" s="62"/>
    </row>
    <row r="424372" spans="3:3" x14ac:dyDescent="0.25">
      <c r="C424372" s="62"/>
    </row>
    <row r="424373" spans="3:3" x14ac:dyDescent="0.25">
      <c r="C424373" s="62"/>
    </row>
    <row r="424461" spans="3:3" x14ac:dyDescent="0.25">
      <c r="C424461" s="62"/>
    </row>
    <row r="424462" spans="3:3" x14ac:dyDescent="0.25">
      <c r="C424462" s="62"/>
    </row>
    <row r="424550" spans="3:3" x14ac:dyDescent="0.25">
      <c r="C424550" s="62"/>
    </row>
    <row r="424551" spans="3:3" x14ac:dyDescent="0.25">
      <c r="C424551" s="62"/>
    </row>
    <row r="424639" spans="3:3" x14ac:dyDescent="0.25">
      <c r="C424639" s="62"/>
    </row>
    <row r="424640" spans="3:3" x14ac:dyDescent="0.25">
      <c r="C424640" s="62"/>
    </row>
    <row r="424728" spans="3:3" x14ac:dyDescent="0.25">
      <c r="C424728" s="62"/>
    </row>
    <row r="424729" spans="3:3" x14ac:dyDescent="0.25">
      <c r="C424729" s="62"/>
    </row>
    <row r="424817" spans="3:3" x14ac:dyDescent="0.25">
      <c r="C424817" s="62"/>
    </row>
    <row r="424818" spans="3:3" x14ac:dyDescent="0.25">
      <c r="C424818" s="62"/>
    </row>
    <row r="424906" spans="3:3" x14ac:dyDescent="0.25">
      <c r="C424906" s="62"/>
    </row>
    <row r="424907" spans="3:3" x14ac:dyDescent="0.25">
      <c r="C424907" s="62"/>
    </row>
    <row r="424995" spans="3:3" x14ac:dyDescent="0.25">
      <c r="C424995" s="62"/>
    </row>
    <row r="424996" spans="3:3" x14ac:dyDescent="0.25">
      <c r="C424996" s="62"/>
    </row>
    <row r="425084" spans="3:3" x14ac:dyDescent="0.25">
      <c r="C425084" s="62"/>
    </row>
    <row r="425085" spans="3:3" x14ac:dyDescent="0.25">
      <c r="C425085" s="62"/>
    </row>
    <row r="425173" spans="3:3" x14ac:dyDescent="0.25">
      <c r="C425173" s="62"/>
    </row>
    <row r="425174" spans="3:3" x14ac:dyDescent="0.25">
      <c r="C425174" s="62"/>
    </row>
    <row r="425262" spans="3:3" x14ac:dyDescent="0.25">
      <c r="C425262" s="62"/>
    </row>
    <row r="425263" spans="3:3" x14ac:dyDescent="0.25">
      <c r="C425263" s="62"/>
    </row>
    <row r="425351" spans="3:3" x14ac:dyDescent="0.25">
      <c r="C425351" s="62"/>
    </row>
    <row r="425352" spans="3:3" x14ac:dyDescent="0.25">
      <c r="C425352" s="62"/>
    </row>
    <row r="425440" spans="3:3" x14ac:dyDescent="0.25">
      <c r="C425440" s="62"/>
    </row>
    <row r="425441" spans="3:3" x14ac:dyDescent="0.25">
      <c r="C425441" s="62"/>
    </row>
    <row r="425529" spans="3:3" x14ac:dyDescent="0.25">
      <c r="C425529" s="62"/>
    </row>
    <row r="425530" spans="3:3" x14ac:dyDescent="0.25">
      <c r="C425530" s="62"/>
    </row>
    <row r="425618" spans="3:3" x14ac:dyDescent="0.25">
      <c r="C425618" s="62"/>
    </row>
    <row r="425619" spans="3:3" x14ac:dyDescent="0.25">
      <c r="C425619" s="62"/>
    </row>
    <row r="425707" spans="3:3" x14ac:dyDescent="0.25">
      <c r="C425707" s="62"/>
    </row>
    <row r="425708" spans="3:3" x14ac:dyDescent="0.25">
      <c r="C425708" s="62"/>
    </row>
    <row r="425796" spans="3:3" x14ac:dyDescent="0.25">
      <c r="C425796" s="62"/>
    </row>
    <row r="425797" spans="3:3" x14ac:dyDescent="0.25">
      <c r="C425797" s="62"/>
    </row>
    <row r="425885" spans="3:3" x14ac:dyDescent="0.25">
      <c r="C425885" s="62"/>
    </row>
    <row r="425886" spans="3:3" x14ac:dyDescent="0.25">
      <c r="C425886" s="62"/>
    </row>
    <row r="425974" spans="3:3" x14ac:dyDescent="0.25">
      <c r="C425974" s="62"/>
    </row>
    <row r="425975" spans="3:3" x14ac:dyDescent="0.25">
      <c r="C425975" s="62"/>
    </row>
    <row r="426063" spans="3:3" x14ac:dyDescent="0.25">
      <c r="C426063" s="62"/>
    </row>
    <row r="426064" spans="3:3" x14ac:dyDescent="0.25">
      <c r="C426064" s="62"/>
    </row>
    <row r="426152" spans="3:3" x14ac:dyDescent="0.25">
      <c r="C426152" s="62"/>
    </row>
    <row r="426153" spans="3:3" x14ac:dyDescent="0.25">
      <c r="C426153" s="62"/>
    </row>
    <row r="426241" spans="3:3" x14ac:dyDescent="0.25">
      <c r="C426241" s="62"/>
    </row>
    <row r="426242" spans="3:3" x14ac:dyDescent="0.25">
      <c r="C426242" s="62"/>
    </row>
    <row r="426330" spans="3:3" x14ac:dyDescent="0.25">
      <c r="C426330" s="62"/>
    </row>
    <row r="426331" spans="3:3" x14ac:dyDescent="0.25">
      <c r="C426331" s="62"/>
    </row>
    <row r="426419" spans="3:3" x14ac:dyDescent="0.25">
      <c r="C426419" s="62"/>
    </row>
    <row r="426420" spans="3:3" x14ac:dyDescent="0.25">
      <c r="C426420" s="62"/>
    </row>
    <row r="426508" spans="3:3" x14ac:dyDescent="0.25">
      <c r="C426508" s="62"/>
    </row>
    <row r="426509" spans="3:3" x14ac:dyDescent="0.25">
      <c r="C426509" s="62"/>
    </row>
    <row r="426597" spans="3:3" x14ac:dyDescent="0.25">
      <c r="C426597" s="62"/>
    </row>
    <row r="426598" spans="3:3" x14ac:dyDescent="0.25">
      <c r="C426598" s="62"/>
    </row>
    <row r="426686" spans="3:3" x14ac:dyDescent="0.25">
      <c r="C426686" s="62"/>
    </row>
    <row r="426687" spans="3:3" x14ac:dyDescent="0.25">
      <c r="C426687" s="62"/>
    </row>
    <row r="426775" spans="3:3" x14ac:dyDescent="0.25">
      <c r="C426775" s="62"/>
    </row>
    <row r="426776" spans="3:3" x14ac:dyDescent="0.25">
      <c r="C426776" s="62"/>
    </row>
    <row r="426864" spans="3:3" x14ac:dyDescent="0.25">
      <c r="C426864" s="62"/>
    </row>
    <row r="426865" spans="3:3" x14ac:dyDescent="0.25">
      <c r="C426865" s="62"/>
    </row>
    <row r="426953" spans="3:3" x14ac:dyDescent="0.25">
      <c r="C426953" s="62"/>
    </row>
    <row r="426954" spans="3:3" x14ac:dyDescent="0.25">
      <c r="C426954" s="62"/>
    </row>
    <row r="427042" spans="3:3" x14ac:dyDescent="0.25">
      <c r="C427042" s="62"/>
    </row>
    <row r="427043" spans="3:3" x14ac:dyDescent="0.25">
      <c r="C427043" s="62"/>
    </row>
    <row r="427131" spans="3:3" x14ac:dyDescent="0.25">
      <c r="C427131" s="62"/>
    </row>
    <row r="427132" spans="3:3" x14ac:dyDescent="0.25">
      <c r="C427132" s="62"/>
    </row>
    <row r="427220" spans="3:3" x14ac:dyDescent="0.25">
      <c r="C427220" s="62"/>
    </row>
    <row r="427221" spans="3:3" x14ac:dyDescent="0.25">
      <c r="C427221" s="62"/>
    </row>
    <row r="427309" spans="3:3" x14ac:dyDescent="0.25">
      <c r="C427309" s="62"/>
    </row>
    <row r="427310" spans="3:3" x14ac:dyDescent="0.25">
      <c r="C427310" s="62"/>
    </row>
    <row r="427398" spans="3:3" x14ac:dyDescent="0.25">
      <c r="C427398" s="62"/>
    </row>
    <row r="427399" spans="3:3" x14ac:dyDescent="0.25">
      <c r="C427399" s="62"/>
    </row>
    <row r="427487" spans="3:3" x14ac:dyDescent="0.25">
      <c r="C427487" s="62"/>
    </row>
    <row r="427488" spans="3:3" x14ac:dyDescent="0.25">
      <c r="C427488" s="62"/>
    </row>
    <row r="427576" spans="3:3" x14ac:dyDescent="0.25">
      <c r="C427576" s="62"/>
    </row>
    <row r="427577" spans="3:3" x14ac:dyDescent="0.25">
      <c r="C427577" s="62"/>
    </row>
    <row r="427665" spans="3:3" x14ac:dyDescent="0.25">
      <c r="C427665" s="62"/>
    </row>
    <row r="427666" spans="3:3" x14ac:dyDescent="0.25">
      <c r="C427666" s="62"/>
    </row>
    <row r="427754" spans="3:3" x14ac:dyDescent="0.25">
      <c r="C427754" s="62"/>
    </row>
    <row r="427755" spans="3:3" x14ac:dyDescent="0.25">
      <c r="C427755" s="62"/>
    </row>
    <row r="427843" spans="3:3" x14ac:dyDescent="0.25">
      <c r="C427843" s="62"/>
    </row>
    <row r="427844" spans="3:3" x14ac:dyDescent="0.25">
      <c r="C427844" s="62"/>
    </row>
    <row r="427932" spans="3:3" x14ac:dyDescent="0.25">
      <c r="C427932" s="62"/>
    </row>
    <row r="427933" spans="3:3" x14ac:dyDescent="0.25">
      <c r="C427933" s="62"/>
    </row>
    <row r="428021" spans="3:3" x14ac:dyDescent="0.25">
      <c r="C428021" s="62"/>
    </row>
    <row r="428022" spans="3:3" x14ac:dyDescent="0.25">
      <c r="C428022" s="62"/>
    </row>
    <row r="428110" spans="3:3" x14ac:dyDescent="0.25">
      <c r="C428110" s="62"/>
    </row>
    <row r="428111" spans="3:3" x14ac:dyDescent="0.25">
      <c r="C428111" s="62"/>
    </row>
    <row r="428199" spans="3:3" x14ac:dyDescent="0.25">
      <c r="C428199" s="62"/>
    </row>
    <row r="428200" spans="3:3" x14ac:dyDescent="0.25">
      <c r="C428200" s="62"/>
    </row>
    <row r="428288" spans="3:3" x14ac:dyDescent="0.25">
      <c r="C428288" s="62"/>
    </row>
    <row r="428289" spans="3:3" x14ac:dyDescent="0.25">
      <c r="C428289" s="62"/>
    </row>
    <row r="428377" spans="3:3" x14ac:dyDescent="0.25">
      <c r="C428377" s="62"/>
    </row>
    <row r="428378" spans="3:3" x14ac:dyDescent="0.25">
      <c r="C428378" s="62"/>
    </row>
    <row r="428466" spans="3:3" x14ac:dyDescent="0.25">
      <c r="C428466" s="62"/>
    </row>
    <row r="428467" spans="3:3" x14ac:dyDescent="0.25">
      <c r="C428467" s="62"/>
    </row>
    <row r="428555" spans="3:3" x14ac:dyDescent="0.25">
      <c r="C428555" s="62"/>
    </row>
    <row r="428556" spans="3:3" x14ac:dyDescent="0.25">
      <c r="C428556" s="62"/>
    </row>
    <row r="428644" spans="3:3" x14ac:dyDescent="0.25">
      <c r="C428644" s="62"/>
    </row>
    <row r="428645" spans="3:3" x14ac:dyDescent="0.25">
      <c r="C428645" s="62"/>
    </row>
    <row r="428733" spans="3:3" x14ac:dyDescent="0.25">
      <c r="C428733" s="62"/>
    </row>
    <row r="428734" spans="3:3" x14ac:dyDescent="0.25">
      <c r="C428734" s="62"/>
    </row>
    <row r="428822" spans="3:3" x14ac:dyDescent="0.25">
      <c r="C428822" s="62"/>
    </row>
    <row r="428823" spans="3:3" x14ac:dyDescent="0.25">
      <c r="C428823" s="62"/>
    </row>
    <row r="428911" spans="3:3" x14ac:dyDescent="0.25">
      <c r="C428911" s="62"/>
    </row>
    <row r="428912" spans="3:3" x14ac:dyDescent="0.25">
      <c r="C428912" s="62"/>
    </row>
    <row r="429000" spans="3:3" x14ac:dyDescent="0.25">
      <c r="C429000" s="62"/>
    </row>
    <row r="429001" spans="3:3" x14ac:dyDescent="0.25">
      <c r="C429001" s="62"/>
    </row>
    <row r="429089" spans="3:3" x14ac:dyDescent="0.25">
      <c r="C429089" s="62"/>
    </row>
    <row r="429090" spans="3:3" x14ac:dyDescent="0.25">
      <c r="C429090" s="62"/>
    </row>
    <row r="429178" spans="3:3" x14ac:dyDescent="0.25">
      <c r="C429178" s="62"/>
    </row>
    <row r="429179" spans="3:3" x14ac:dyDescent="0.25">
      <c r="C429179" s="62"/>
    </row>
    <row r="429267" spans="3:3" x14ac:dyDescent="0.25">
      <c r="C429267" s="62"/>
    </row>
    <row r="429268" spans="3:3" x14ac:dyDescent="0.25">
      <c r="C429268" s="62"/>
    </row>
    <row r="429356" spans="3:3" x14ac:dyDescent="0.25">
      <c r="C429356" s="62"/>
    </row>
    <row r="429357" spans="3:3" x14ac:dyDescent="0.25">
      <c r="C429357" s="62"/>
    </row>
    <row r="429445" spans="3:3" x14ac:dyDescent="0.25">
      <c r="C429445" s="62"/>
    </row>
    <row r="429446" spans="3:3" x14ac:dyDescent="0.25">
      <c r="C429446" s="62"/>
    </row>
    <row r="429534" spans="3:3" x14ac:dyDescent="0.25">
      <c r="C429534" s="62"/>
    </row>
    <row r="429535" spans="3:3" x14ac:dyDescent="0.25">
      <c r="C429535" s="62"/>
    </row>
    <row r="429623" spans="3:3" x14ac:dyDescent="0.25">
      <c r="C429623" s="62"/>
    </row>
    <row r="429624" spans="3:3" x14ac:dyDescent="0.25">
      <c r="C429624" s="62"/>
    </row>
    <row r="429712" spans="3:3" x14ac:dyDescent="0.25">
      <c r="C429712" s="62"/>
    </row>
    <row r="429713" spans="3:3" x14ac:dyDescent="0.25">
      <c r="C429713" s="62"/>
    </row>
    <row r="429801" spans="3:3" x14ac:dyDescent="0.25">
      <c r="C429801" s="62"/>
    </row>
    <row r="429802" spans="3:3" x14ac:dyDescent="0.25">
      <c r="C429802" s="62"/>
    </row>
    <row r="429890" spans="3:3" x14ac:dyDescent="0.25">
      <c r="C429890" s="62"/>
    </row>
    <row r="429891" spans="3:3" x14ac:dyDescent="0.25">
      <c r="C429891" s="62"/>
    </row>
    <row r="429979" spans="3:3" x14ac:dyDescent="0.25">
      <c r="C429979" s="62"/>
    </row>
    <row r="429980" spans="3:3" x14ac:dyDescent="0.25">
      <c r="C429980" s="62"/>
    </row>
    <row r="430068" spans="3:3" x14ac:dyDescent="0.25">
      <c r="C430068" s="62"/>
    </row>
    <row r="430069" spans="3:3" x14ac:dyDescent="0.25">
      <c r="C430069" s="62"/>
    </row>
    <row r="430157" spans="3:3" x14ac:dyDescent="0.25">
      <c r="C430157" s="62"/>
    </row>
    <row r="430158" spans="3:3" x14ac:dyDescent="0.25">
      <c r="C430158" s="62"/>
    </row>
    <row r="430246" spans="3:3" x14ac:dyDescent="0.25">
      <c r="C430246" s="62"/>
    </row>
    <row r="430247" spans="3:3" x14ac:dyDescent="0.25">
      <c r="C430247" s="62"/>
    </row>
    <row r="430335" spans="3:3" x14ac:dyDescent="0.25">
      <c r="C430335" s="62"/>
    </row>
    <row r="430336" spans="3:3" x14ac:dyDescent="0.25">
      <c r="C430336" s="62"/>
    </row>
    <row r="430424" spans="3:3" x14ac:dyDescent="0.25">
      <c r="C430424" s="62"/>
    </row>
    <row r="430425" spans="3:3" x14ac:dyDescent="0.25">
      <c r="C430425" s="62"/>
    </row>
    <row r="430513" spans="3:3" x14ac:dyDescent="0.25">
      <c r="C430513" s="62"/>
    </row>
    <row r="430514" spans="3:3" x14ac:dyDescent="0.25">
      <c r="C430514" s="62"/>
    </row>
    <row r="430602" spans="3:3" x14ac:dyDescent="0.25">
      <c r="C430602" s="62"/>
    </row>
    <row r="430603" spans="3:3" x14ac:dyDescent="0.25">
      <c r="C430603" s="62"/>
    </row>
    <row r="430691" spans="3:3" x14ac:dyDescent="0.25">
      <c r="C430691" s="62"/>
    </row>
    <row r="430692" spans="3:3" x14ac:dyDescent="0.25">
      <c r="C430692" s="62"/>
    </row>
    <row r="430780" spans="3:3" x14ac:dyDescent="0.25">
      <c r="C430780" s="62"/>
    </row>
    <row r="430781" spans="3:3" x14ac:dyDescent="0.25">
      <c r="C430781" s="62"/>
    </row>
    <row r="430869" spans="3:3" x14ac:dyDescent="0.25">
      <c r="C430869" s="62"/>
    </row>
    <row r="430870" spans="3:3" x14ac:dyDescent="0.25">
      <c r="C430870" s="62"/>
    </row>
    <row r="430958" spans="3:3" x14ac:dyDescent="0.25">
      <c r="C430958" s="62"/>
    </row>
    <row r="430959" spans="3:3" x14ac:dyDescent="0.25">
      <c r="C430959" s="62"/>
    </row>
    <row r="431047" spans="3:3" x14ac:dyDescent="0.25">
      <c r="C431047" s="62"/>
    </row>
    <row r="431048" spans="3:3" x14ac:dyDescent="0.25">
      <c r="C431048" s="62"/>
    </row>
    <row r="431136" spans="3:3" x14ac:dyDescent="0.25">
      <c r="C431136" s="62"/>
    </row>
    <row r="431137" spans="3:3" x14ac:dyDescent="0.25">
      <c r="C431137" s="62"/>
    </row>
    <row r="431225" spans="3:3" x14ac:dyDescent="0.25">
      <c r="C431225" s="62"/>
    </row>
    <row r="431226" spans="3:3" x14ac:dyDescent="0.25">
      <c r="C431226" s="62"/>
    </row>
    <row r="431314" spans="3:3" x14ac:dyDescent="0.25">
      <c r="C431314" s="62"/>
    </row>
    <row r="431315" spans="3:3" x14ac:dyDescent="0.25">
      <c r="C431315" s="62"/>
    </row>
    <row r="431403" spans="3:3" x14ac:dyDescent="0.25">
      <c r="C431403" s="62"/>
    </row>
    <row r="431404" spans="3:3" x14ac:dyDescent="0.25">
      <c r="C431404" s="62"/>
    </row>
    <row r="431492" spans="3:3" x14ac:dyDescent="0.25">
      <c r="C431492" s="62"/>
    </row>
    <row r="431493" spans="3:3" x14ac:dyDescent="0.25">
      <c r="C431493" s="62"/>
    </row>
    <row r="431581" spans="3:3" x14ac:dyDescent="0.25">
      <c r="C431581" s="62"/>
    </row>
    <row r="431582" spans="3:3" x14ac:dyDescent="0.25">
      <c r="C431582" s="62"/>
    </row>
    <row r="431670" spans="3:3" x14ac:dyDescent="0.25">
      <c r="C431670" s="62"/>
    </row>
    <row r="431671" spans="3:3" x14ac:dyDescent="0.25">
      <c r="C431671" s="62"/>
    </row>
    <row r="431759" spans="3:3" x14ac:dyDescent="0.25">
      <c r="C431759" s="62"/>
    </row>
    <row r="431760" spans="3:3" x14ac:dyDescent="0.25">
      <c r="C431760" s="62"/>
    </row>
    <row r="431848" spans="3:3" x14ac:dyDescent="0.25">
      <c r="C431848" s="62"/>
    </row>
    <row r="431849" spans="3:3" x14ac:dyDescent="0.25">
      <c r="C431849" s="62"/>
    </row>
    <row r="431937" spans="3:3" x14ac:dyDescent="0.25">
      <c r="C431937" s="62"/>
    </row>
    <row r="431938" spans="3:3" x14ac:dyDescent="0.25">
      <c r="C431938" s="62"/>
    </row>
    <row r="432026" spans="3:3" x14ac:dyDescent="0.25">
      <c r="C432026" s="62"/>
    </row>
    <row r="432027" spans="3:3" x14ac:dyDescent="0.25">
      <c r="C432027" s="62"/>
    </row>
    <row r="432115" spans="3:3" x14ac:dyDescent="0.25">
      <c r="C432115" s="62"/>
    </row>
    <row r="432116" spans="3:3" x14ac:dyDescent="0.25">
      <c r="C432116" s="62"/>
    </row>
    <row r="432204" spans="3:3" x14ac:dyDescent="0.25">
      <c r="C432204" s="62"/>
    </row>
    <row r="432205" spans="3:3" x14ac:dyDescent="0.25">
      <c r="C432205" s="62"/>
    </row>
    <row r="432293" spans="3:3" x14ac:dyDescent="0.25">
      <c r="C432293" s="62"/>
    </row>
    <row r="432294" spans="3:3" x14ac:dyDescent="0.25">
      <c r="C432294" s="62"/>
    </row>
    <row r="432382" spans="3:3" x14ac:dyDescent="0.25">
      <c r="C432382" s="62"/>
    </row>
    <row r="432383" spans="3:3" x14ac:dyDescent="0.25">
      <c r="C432383" s="62"/>
    </row>
    <row r="432471" spans="3:3" x14ac:dyDescent="0.25">
      <c r="C432471" s="62"/>
    </row>
    <row r="432472" spans="3:3" x14ac:dyDescent="0.25">
      <c r="C432472" s="62"/>
    </row>
    <row r="432560" spans="3:3" x14ac:dyDescent="0.25">
      <c r="C432560" s="62"/>
    </row>
    <row r="432561" spans="3:3" x14ac:dyDescent="0.25">
      <c r="C432561" s="62"/>
    </row>
    <row r="432649" spans="3:3" x14ac:dyDescent="0.25">
      <c r="C432649" s="62"/>
    </row>
    <row r="432650" spans="3:3" x14ac:dyDescent="0.25">
      <c r="C432650" s="62"/>
    </row>
    <row r="432738" spans="3:3" x14ac:dyDescent="0.25">
      <c r="C432738" s="62"/>
    </row>
    <row r="432739" spans="3:3" x14ac:dyDescent="0.25">
      <c r="C432739" s="62"/>
    </row>
    <row r="432827" spans="3:3" x14ac:dyDescent="0.25">
      <c r="C432827" s="62"/>
    </row>
    <row r="432828" spans="3:3" x14ac:dyDescent="0.25">
      <c r="C432828" s="62"/>
    </row>
    <row r="432916" spans="3:3" x14ac:dyDescent="0.25">
      <c r="C432916" s="62"/>
    </row>
    <row r="432917" spans="3:3" x14ac:dyDescent="0.25">
      <c r="C432917" s="62"/>
    </row>
    <row r="433005" spans="3:3" x14ac:dyDescent="0.25">
      <c r="C433005" s="62"/>
    </row>
    <row r="433006" spans="3:3" x14ac:dyDescent="0.25">
      <c r="C433006" s="62"/>
    </row>
    <row r="433094" spans="3:3" x14ac:dyDescent="0.25">
      <c r="C433094" s="62"/>
    </row>
    <row r="433095" spans="3:3" x14ac:dyDescent="0.25">
      <c r="C433095" s="62"/>
    </row>
    <row r="433183" spans="3:3" x14ac:dyDescent="0.25">
      <c r="C433183" s="62"/>
    </row>
    <row r="433184" spans="3:3" x14ac:dyDescent="0.25">
      <c r="C433184" s="62"/>
    </row>
    <row r="433272" spans="3:3" x14ac:dyDescent="0.25">
      <c r="C433272" s="62"/>
    </row>
    <row r="433273" spans="3:3" x14ac:dyDescent="0.25">
      <c r="C433273" s="62"/>
    </row>
    <row r="433361" spans="3:3" x14ac:dyDescent="0.25">
      <c r="C433361" s="62"/>
    </row>
    <row r="433362" spans="3:3" x14ac:dyDescent="0.25">
      <c r="C433362" s="62"/>
    </row>
    <row r="433450" spans="3:3" x14ac:dyDescent="0.25">
      <c r="C433450" s="62"/>
    </row>
    <row r="433451" spans="3:3" x14ac:dyDescent="0.25">
      <c r="C433451" s="62"/>
    </row>
    <row r="433539" spans="3:3" x14ac:dyDescent="0.25">
      <c r="C433539" s="62"/>
    </row>
    <row r="433540" spans="3:3" x14ac:dyDescent="0.25">
      <c r="C433540" s="62"/>
    </row>
    <row r="433628" spans="3:3" x14ac:dyDescent="0.25">
      <c r="C433628" s="62"/>
    </row>
    <row r="433629" spans="3:3" x14ac:dyDescent="0.25">
      <c r="C433629" s="62"/>
    </row>
    <row r="433717" spans="3:3" x14ac:dyDescent="0.25">
      <c r="C433717" s="62"/>
    </row>
    <row r="433718" spans="3:3" x14ac:dyDescent="0.25">
      <c r="C433718" s="62"/>
    </row>
    <row r="433806" spans="3:3" x14ac:dyDescent="0.25">
      <c r="C433806" s="62"/>
    </row>
    <row r="433807" spans="3:3" x14ac:dyDescent="0.25">
      <c r="C433807" s="62"/>
    </row>
    <row r="433895" spans="3:3" x14ac:dyDescent="0.25">
      <c r="C433895" s="62"/>
    </row>
    <row r="433896" spans="3:3" x14ac:dyDescent="0.25">
      <c r="C433896" s="62"/>
    </row>
    <row r="433984" spans="3:3" x14ac:dyDescent="0.25">
      <c r="C433984" s="62"/>
    </row>
    <row r="433985" spans="3:3" x14ac:dyDescent="0.25">
      <c r="C433985" s="62"/>
    </row>
    <row r="434073" spans="3:3" x14ac:dyDescent="0.25">
      <c r="C434073" s="62"/>
    </row>
    <row r="434074" spans="3:3" x14ac:dyDescent="0.25">
      <c r="C434074" s="62"/>
    </row>
    <row r="434162" spans="3:3" x14ac:dyDescent="0.25">
      <c r="C434162" s="62"/>
    </row>
    <row r="434163" spans="3:3" x14ac:dyDescent="0.25">
      <c r="C434163" s="62"/>
    </row>
    <row r="434251" spans="3:3" x14ac:dyDescent="0.25">
      <c r="C434251" s="62"/>
    </row>
    <row r="434252" spans="3:3" x14ac:dyDescent="0.25">
      <c r="C434252" s="62"/>
    </row>
    <row r="434340" spans="3:3" x14ac:dyDescent="0.25">
      <c r="C434340" s="62"/>
    </row>
    <row r="434341" spans="3:3" x14ac:dyDescent="0.25">
      <c r="C434341" s="62"/>
    </row>
    <row r="434429" spans="3:3" x14ac:dyDescent="0.25">
      <c r="C434429" s="62"/>
    </row>
    <row r="434430" spans="3:3" x14ac:dyDescent="0.25">
      <c r="C434430" s="62"/>
    </row>
    <row r="434518" spans="3:3" x14ac:dyDescent="0.25">
      <c r="C434518" s="62"/>
    </row>
    <row r="434519" spans="3:3" x14ac:dyDescent="0.25">
      <c r="C434519" s="62"/>
    </row>
    <row r="434607" spans="3:3" x14ac:dyDescent="0.25">
      <c r="C434607" s="62"/>
    </row>
    <row r="434608" spans="3:3" x14ac:dyDescent="0.25">
      <c r="C434608" s="62"/>
    </row>
    <row r="434696" spans="3:3" x14ac:dyDescent="0.25">
      <c r="C434696" s="62"/>
    </row>
    <row r="434697" spans="3:3" x14ac:dyDescent="0.25">
      <c r="C434697" s="62"/>
    </row>
    <row r="434785" spans="3:3" x14ac:dyDescent="0.25">
      <c r="C434785" s="62"/>
    </row>
    <row r="434786" spans="3:3" x14ac:dyDescent="0.25">
      <c r="C434786" s="62"/>
    </row>
    <row r="434874" spans="3:3" x14ac:dyDescent="0.25">
      <c r="C434874" s="62"/>
    </row>
    <row r="434875" spans="3:3" x14ac:dyDescent="0.25">
      <c r="C434875" s="62"/>
    </row>
    <row r="434963" spans="3:3" x14ac:dyDescent="0.25">
      <c r="C434963" s="62"/>
    </row>
    <row r="434964" spans="3:3" x14ac:dyDescent="0.25">
      <c r="C434964" s="62"/>
    </row>
    <row r="435052" spans="3:3" x14ac:dyDescent="0.25">
      <c r="C435052" s="62"/>
    </row>
    <row r="435053" spans="3:3" x14ac:dyDescent="0.25">
      <c r="C435053" s="62"/>
    </row>
    <row r="435141" spans="3:3" x14ac:dyDescent="0.25">
      <c r="C435141" s="62"/>
    </row>
    <row r="435142" spans="3:3" x14ac:dyDescent="0.25">
      <c r="C435142" s="62"/>
    </row>
    <row r="435230" spans="3:3" x14ac:dyDescent="0.25">
      <c r="C435230" s="62"/>
    </row>
    <row r="435231" spans="3:3" x14ac:dyDescent="0.25">
      <c r="C435231" s="62"/>
    </row>
    <row r="435319" spans="3:3" x14ac:dyDescent="0.25">
      <c r="C435319" s="62"/>
    </row>
    <row r="435320" spans="3:3" x14ac:dyDescent="0.25">
      <c r="C435320" s="62"/>
    </row>
    <row r="435408" spans="3:3" x14ac:dyDescent="0.25">
      <c r="C435408" s="62"/>
    </row>
    <row r="435409" spans="3:3" x14ac:dyDescent="0.25">
      <c r="C435409" s="62"/>
    </row>
    <row r="435497" spans="3:3" x14ac:dyDescent="0.25">
      <c r="C435497" s="62"/>
    </row>
    <row r="435498" spans="3:3" x14ac:dyDescent="0.25">
      <c r="C435498" s="62"/>
    </row>
    <row r="435586" spans="3:3" x14ac:dyDescent="0.25">
      <c r="C435586" s="62"/>
    </row>
    <row r="435587" spans="3:3" x14ac:dyDescent="0.25">
      <c r="C435587" s="62"/>
    </row>
    <row r="435675" spans="3:3" x14ac:dyDescent="0.25">
      <c r="C435675" s="62"/>
    </row>
    <row r="435676" spans="3:3" x14ac:dyDescent="0.25">
      <c r="C435676" s="62"/>
    </row>
    <row r="435764" spans="3:3" x14ac:dyDescent="0.25">
      <c r="C435764" s="62"/>
    </row>
    <row r="435765" spans="3:3" x14ac:dyDescent="0.25">
      <c r="C435765" s="62"/>
    </row>
    <row r="435853" spans="3:3" x14ac:dyDescent="0.25">
      <c r="C435853" s="62"/>
    </row>
    <row r="435854" spans="3:3" x14ac:dyDescent="0.25">
      <c r="C435854" s="62"/>
    </row>
    <row r="435942" spans="3:3" x14ac:dyDescent="0.25">
      <c r="C435942" s="62"/>
    </row>
    <row r="435943" spans="3:3" x14ac:dyDescent="0.25">
      <c r="C435943" s="62"/>
    </row>
    <row r="436031" spans="3:3" x14ac:dyDescent="0.25">
      <c r="C436031" s="62"/>
    </row>
    <row r="436032" spans="3:3" x14ac:dyDescent="0.25">
      <c r="C436032" s="62"/>
    </row>
    <row r="436120" spans="3:3" x14ac:dyDescent="0.25">
      <c r="C436120" s="62"/>
    </row>
    <row r="436121" spans="3:3" x14ac:dyDescent="0.25">
      <c r="C436121" s="62"/>
    </row>
    <row r="436209" spans="3:3" x14ac:dyDescent="0.25">
      <c r="C436209" s="62"/>
    </row>
    <row r="436210" spans="3:3" x14ac:dyDescent="0.25">
      <c r="C436210" s="62"/>
    </row>
    <row r="436298" spans="3:3" x14ac:dyDescent="0.25">
      <c r="C436298" s="62"/>
    </row>
    <row r="436299" spans="3:3" x14ac:dyDescent="0.25">
      <c r="C436299" s="62"/>
    </row>
    <row r="436387" spans="3:3" x14ac:dyDescent="0.25">
      <c r="C436387" s="62"/>
    </row>
    <row r="436388" spans="3:3" x14ac:dyDescent="0.25">
      <c r="C436388" s="62"/>
    </row>
    <row r="436476" spans="3:3" x14ac:dyDescent="0.25">
      <c r="C436476" s="62"/>
    </row>
    <row r="436477" spans="3:3" x14ac:dyDescent="0.25">
      <c r="C436477" s="62"/>
    </row>
    <row r="436565" spans="3:3" x14ac:dyDescent="0.25">
      <c r="C436565" s="62"/>
    </row>
    <row r="436566" spans="3:3" x14ac:dyDescent="0.25">
      <c r="C436566" s="62"/>
    </row>
    <row r="436654" spans="3:3" x14ac:dyDescent="0.25">
      <c r="C436654" s="62"/>
    </row>
    <row r="436655" spans="3:3" x14ac:dyDescent="0.25">
      <c r="C436655" s="62"/>
    </row>
    <row r="436743" spans="3:3" x14ac:dyDescent="0.25">
      <c r="C436743" s="62"/>
    </row>
    <row r="436744" spans="3:3" x14ac:dyDescent="0.25">
      <c r="C436744" s="62"/>
    </row>
    <row r="436832" spans="3:3" x14ac:dyDescent="0.25">
      <c r="C436832" s="62"/>
    </row>
    <row r="436833" spans="3:3" x14ac:dyDescent="0.25">
      <c r="C436833" s="62"/>
    </row>
    <row r="436921" spans="3:3" x14ac:dyDescent="0.25">
      <c r="C436921" s="62"/>
    </row>
    <row r="436922" spans="3:3" x14ac:dyDescent="0.25">
      <c r="C436922" s="62"/>
    </row>
    <row r="437010" spans="3:3" x14ac:dyDescent="0.25">
      <c r="C437010" s="62"/>
    </row>
    <row r="437011" spans="3:3" x14ac:dyDescent="0.25">
      <c r="C437011" s="62"/>
    </row>
    <row r="437099" spans="3:3" x14ac:dyDescent="0.25">
      <c r="C437099" s="62"/>
    </row>
    <row r="437100" spans="3:3" x14ac:dyDescent="0.25">
      <c r="C437100" s="62"/>
    </row>
    <row r="437188" spans="3:3" x14ac:dyDescent="0.25">
      <c r="C437188" s="62"/>
    </row>
    <row r="437189" spans="3:3" x14ac:dyDescent="0.25">
      <c r="C437189" s="62"/>
    </row>
    <row r="437277" spans="3:3" x14ac:dyDescent="0.25">
      <c r="C437277" s="62"/>
    </row>
    <row r="437278" spans="3:3" x14ac:dyDescent="0.25">
      <c r="C437278" s="62"/>
    </row>
    <row r="437366" spans="3:3" x14ac:dyDescent="0.25">
      <c r="C437366" s="62"/>
    </row>
    <row r="437367" spans="3:3" x14ac:dyDescent="0.25">
      <c r="C437367" s="62"/>
    </row>
    <row r="437455" spans="3:3" x14ac:dyDescent="0.25">
      <c r="C437455" s="62"/>
    </row>
    <row r="437456" spans="3:3" x14ac:dyDescent="0.25">
      <c r="C437456" s="62"/>
    </row>
    <row r="437544" spans="3:3" x14ac:dyDescent="0.25">
      <c r="C437544" s="62"/>
    </row>
    <row r="437545" spans="3:3" x14ac:dyDescent="0.25">
      <c r="C437545" s="62"/>
    </row>
    <row r="437633" spans="3:3" x14ac:dyDescent="0.25">
      <c r="C437633" s="62"/>
    </row>
    <row r="437634" spans="3:3" x14ac:dyDescent="0.25">
      <c r="C437634" s="62"/>
    </row>
    <row r="437722" spans="3:3" x14ac:dyDescent="0.25">
      <c r="C437722" s="62"/>
    </row>
    <row r="437723" spans="3:3" x14ac:dyDescent="0.25">
      <c r="C437723" s="62"/>
    </row>
    <row r="437811" spans="3:3" x14ac:dyDescent="0.25">
      <c r="C437811" s="62"/>
    </row>
    <row r="437812" spans="3:3" x14ac:dyDescent="0.25">
      <c r="C437812" s="62"/>
    </row>
    <row r="437900" spans="3:3" x14ac:dyDescent="0.25">
      <c r="C437900" s="62"/>
    </row>
    <row r="437901" spans="3:3" x14ac:dyDescent="0.25">
      <c r="C437901" s="62"/>
    </row>
    <row r="437989" spans="3:3" x14ac:dyDescent="0.25">
      <c r="C437989" s="62"/>
    </row>
    <row r="437990" spans="3:3" x14ac:dyDescent="0.25">
      <c r="C437990" s="62"/>
    </row>
    <row r="438078" spans="3:3" x14ac:dyDescent="0.25">
      <c r="C438078" s="62"/>
    </row>
    <row r="438079" spans="3:3" x14ac:dyDescent="0.25">
      <c r="C438079" s="62"/>
    </row>
    <row r="438167" spans="3:3" x14ac:dyDescent="0.25">
      <c r="C438167" s="62"/>
    </row>
    <row r="438168" spans="3:3" x14ac:dyDescent="0.25">
      <c r="C438168" s="62"/>
    </row>
    <row r="438256" spans="3:3" x14ac:dyDescent="0.25">
      <c r="C438256" s="62"/>
    </row>
    <row r="438257" spans="3:3" x14ac:dyDescent="0.25">
      <c r="C438257" s="62"/>
    </row>
    <row r="438345" spans="3:3" x14ac:dyDescent="0.25">
      <c r="C438345" s="62"/>
    </row>
    <row r="438346" spans="3:3" x14ac:dyDescent="0.25">
      <c r="C438346" s="62"/>
    </row>
    <row r="438434" spans="3:3" x14ac:dyDescent="0.25">
      <c r="C438434" s="62"/>
    </row>
    <row r="438435" spans="3:3" x14ac:dyDescent="0.25">
      <c r="C438435" s="62"/>
    </row>
    <row r="438523" spans="3:3" x14ac:dyDescent="0.25">
      <c r="C438523" s="62"/>
    </row>
    <row r="438524" spans="3:3" x14ac:dyDescent="0.25">
      <c r="C438524" s="62"/>
    </row>
    <row r="438612" spans="3:3" x14ac:dyDescent="0.25">
      <c r="C438612" s="62"/>
    </row>
    <row r="438613" spans="3:3" x14ac:dyDescent="0.25">
      <c r="C438613" s="62"/>
    </row>
    <row r="438701" spans="3:3" x14ac:dyDescent="0.25">
      <c r="C438701" s="62"/>
    </row>
    <row r="438702" spans="3:3" x14ac:dyDescent="0.25">
      <c r="C438702" s="62"/>
    </row>
    <row r="438790" spans="3:3" x14ac:dyDescent="0.25">
      <c r="C438790" s="62"/>
    </row>
    <row r="438791" spans="3:3" x14ac:dyDescent="0.25">
      <c r="C438791" s="62"/>
    </row>
    <row r="438879" spans="3:3" x14ac:dyDescent="0.25">
      <c r="C438879" s="62"/>
    </row>
    <row r="438880" spans="3:3" x14ac:dyDescent="0.25">
      <c r="C438880" s="62"/>
    </row>
    <row r="438968" spans="3:3" x14ac:dyDescent="0.25">
      <c r="C438968" s="62"/>
    </row>
    <row r="438969" spans="3:3" x14ac:dyDescent="0.25">
      <c r="C438969" s="62"/>
    </row>
    <row r="439057" spans="3:3" x14ac:dyDescent="0.25">
      <c r="C439057" s="62"/>
    </row>
    <row r="439058" spans="3:3" x14ac:dyDescent="0.25">
      <c r="C439058" s="62"/>
    </row>
    <row r="439146" spans="3:3" x14ac:dyDescent="0.25">
      <c r="C439146" s="62"/>
    </row>
    <row r="439147" spans="3:3" x14ac:dyDescent="0.25">
      <c r="C439147" s="62"/>
    </row>
    <row r="439235" spans="3:3" x14ac:dyDescent="0.25">
      <c r="C439235" s="62"/>
    </row>
    <row r="439236" spans="3:3" x14ac:dyDescent="0.25">
      <c r="C439236" s="62"/>
    </row>
    <row r="439324" spans="3:3" x14ac:dyDescent="0.25">
      <c r="C439324" s="62"/>
    </row>
    <row r="439325" spans="3:3" x14ac:dyDescent="0.25">
      <c r="C439325" s="62"/>
    </row>
    <row r="439413" spans="3:3" x14ac:dyDescent="0.25">
      <c r="C439413" s="62"/>
    </row>
    <row r="439414" spans="3:3" x14ac:dyDescent="0.25">
      <c r="C439414" s="62"/>
    </row>
    <row r="439502" spans="3:3" x14ac:dyDescent="0.25">
      <c r="C439502" s="62"/>
    </row>
    <row r="439503" spans="3:3" x14ac:dyDescent="0.25">
      <c r="C439503" s="62"/>
    </row>
    <row r="439591" spans="3:3" x14ac:dyDescent="0.25">
      <c r="C439591" s="62"/>
    </row>
    <row r="439592" spans="3:3" x14ac:dyDescent="0.25">
      <c r="C439592" s="62"/>
    </row>
    <row r="439680" spans="3:3" x14ac:dyDescent="0.25">
      <c r="C439680" s="62"/>
    </row>
    <row r="439681" spans="3:3" x14ac:dyDescent="0.25">
      <c r="C439681" s="62"/>
    </row>
    <row r="439769" spans="3:3" x14ac:dyDescent="0.25">
      <c r="C439769" s="62"/>
    </row>
    <row r="439770" spans="3:3" x14ac:dyDescent="0.25">
      <c r="C439770" s="62"/>
    </row>
    <row r="439858" spans="3:3" x14ac:dyDescent="0.25">
      <c r="C439858" s="62"/>
    </row>
    <row r="439859" spans="3:3" x14ac:dyDescent="0.25">
      <c r="C439859" s="62"/>
    </row>
    <row r="439947" spans="3:3" x14ac:dyDescent="0.25">
      <c r="C439947" s="62"/>
    </row>
    <row r="439948" spans="3:3" x14ac:dyDescent="0.25">
      <c r="C439948" s="62"/>
    </row>
    <row r="440036" spans="3:3" x14ac:dyDescent="0.25">
      <c r="C440036" s="62"/>
    </row>
    <row r="440037" spans="3:3" x14ac:dyDescent="0.25">
      <c r="C440037" s="62"/>
    </row>
    <row r="440125" spans="3:3" x14ac:dyDescent="0.25">
      <c r="C440125" s="62"/>
    </row>
    <row r="440126" spans="3:3" x14ac:dyDescent="0.25">
      <c r="C440126" s="62"/>
    </row>
    <row r="440214" spans="3:3" x14ac:dyDescent="0.25">
      <c r="C440214" s="62"/>
    </row>
    <row r="440215" spans="3:3" x14ac:dyDescent="0.25">
      <c r="C440215" s="62"/>
    </row>
    <row r="440303" spans="3:3" x14ac:dyDescent="0.25">
      <c r="C440303" s="62"/>
    </row>
    <row r="440304" spans="3:3" x14ac:dyDescent="0.25">
      <c r="C440304" s="62"/>
    </row>
    <row r="440392" spans="3:3" x14ac:dyDescent="0.25">
      <c r="C440392" s="62"/>
    </row>
    <row r="440393" spans="3:3" x14ac:dyDescent="0.25">
      <c r="C440393" s="62"/>
    </row>
    <row r="440481" spans="3:3" x14ac:dyDescent="0.25">
      <c r="C440481" s="62"/>
    </row>
    <row r="440482" spans="3:3" x14ac:dyDescent="0.25">
      <c r="C440482" s="62"/>
    </row>
    <row r="440570" spans="3:3" x14ac:dyDescent="0.25">
      <c r="C440570" s="62"/>
    </row>
    <row r="440571" spans="3:3" x14ac:dyDescent="0.25">
      <c r="C440571" s="62"/>
    </row>
    <row r="440659" spans="3:3" x14ac:dyDescent="0.25">
      <c r="C440659" s="62"/>
    </row>
    <row r="440660" spans="3:3" x14ac:dyDescent="0.25">
      <c r="C440660" s="62"/>
    </row>
    <row r="440748" spans="3:3" x14ac:dyDescent="0.25">
      <c r="C440748" s="62"/>
    </row>
    <row r="440749" spans="3:3" x14ac:dyDescent="0.25">
      <c r="C440749" s="62"/>
    </row>
    <row r="440837" spans="3:3" x14ac:dyDescent="0.25">
      <c r="C440837" s="62"/>
    </row>
    <row r="440838" spans="3:3" x14ac:dyDescent="0.25">
      <c r="C440838" s="62"/>
    </row>
    <row r="440926" spans="3:3" x14ac:dyDescent="0.25">
      <c r="C440926" s="62"/>
    </row>
    <row r="440927" spans="3:3" x14ac:dyDescent="0.25">
      <c r="C440927" s="62"/>
    </row>
    <row r="441015" spans="3:3" x14ac:dyDescent="0.25">
      <c r="C441015" s="62"/>
    </row>
    <row r="441016" spans="3:3" x14ac:dyDescent="0.25">
      <c r="C441016" s="62"/>
    </row>
    <row r="441104" spans="3:3" x14ac:dyDescent="0.25">
      <c r="C441104" s="62"/>
    </row>
    <row r="441105" spans="3:3" x14ac:dyDescent="0.25">
      <c r="C441105" s="62"/>
    </row>
    <row r="441193" spans="3:3" x14ac:dyDescent="0.25">
      <c r="C441193" s="62"/>
    </row>
    <row r="441194" spans="3:3" x14ac:dyDescent="0.25">
      <c r="C441194" s="62"/>
    </row>
    <row r="441282" spans="3:3" x14ac:dyDescent="0.25">
      <c r="C441282" s="62"/>
    </row>
    <row r="441283" spans="3:3" x14ac:dyDescent="0.25">
      <c r="C441283" s="62"/>
    </row>
    <row r="441371" spans="3:3" x14ac:dyDescent="0.25">
      <c r="C441371" s="62"/>
    </row>
    <row r="441372" spans="3:3" x14ac:dyDescent="0.25">
      <c r="C441372" s="62"/>
    </row>
    <row r="441460" spans="3:3" x14ac:dyDescent="0.25">
      <c r="C441460" s="62"/>
    </row>
    <row r="441461" spans="3:3" x14ac:dyDescent="0.25">
      <c r="C441461" s="62"/>
    </row>
    <row r="441549" spans="3:3" x14ac:dyDescent="0.25">
      <c r="C441549" s="62"/>
    </row>
    <row r="441550" spans="3:3" x14ac:dyDescent="0.25">
      <c r="C441550" s="62"/>
    </row>
    <row r="441638" spans="3:3" x14ac:dyDescent="0.25">
      <c r="C441638" s="62"/>
    </row>
    <row r="441639" spans="3:3" x14ac:dyDescent="0.25">
      <c r="C441639" s="62"/>
    </row>
    <row r="441727" spans="3:3" x14ac:dyDescent="0.25">
      <c r="C441727" s="62"/>
    </row>
    <row r="441728" spans="3:3" x14ac:dyDescent="0.25">
      <c r="C441728" s="62"/>
    </row>
    <row r="441816" spans="3:3" x14ac:dyDescent="0.25">
      <c r="C441816" s="62"/>
    </row>
    <row r="441817" spans="3:3" x14ac:dyDescent="0.25">
      <c r="C441817" s="62"/>
    </row>
    <row r="441905" spans="3:3" x14ac:dyDescent="0.25">
      <c r="C441905" s="62"/>
    </row>
    <row r="441906" spans="3:3" x14ac:dyDescent="0.25">
      <c r="C441906" s="62"/>
    </row>
    <row r="441994" spans="3:3" x14ac:dyDescent="0.25">
      <c r="C441994" s="62"/>
    </row>
    <row r="441995" spans="3:3" x14ac:dyDescent="0.25">
      <c r="C441995" s="62"/>
    </row>
    <row r="442083" spans="3:3" x14ac:dyDescent="0.25">
      <c r="C442083" s="62"/>
    </row>
    <row r="442084" spans="3:3" x14ac:dyDescent="0.25">
      <c r="C442084" s="62"/>
    </row>
    <row r="442172" spans="3:3" x14ac:dyDescent="0.25">
      <c r="C442172" s="62"/>
    </row>
    <row r="442173" spans="3:3" x14ac:dyDescent="0.25">
      <c r="C442173" s="62"/>
    </row>
    <row r="442261" spans="3:3" x14ac:dyDescent="0.25">
      <c r="C442261" s="62"/>
    </row>
    <row r="442262" spans="3:3" x14ac:dyDescent="0.25">
      <c r="C442262" s="62"/>
    </row>
    <row r="442350" spans="3:3" x14ac:dyDescent="0.25">
      <c r="C442350" s="62"/>
    </row>
    <row r="442351" spans="3:3" x14ac:dyDescent="0.25">
      <c r="C442351" s="62"/>
    </row>
    <row r="442439" spans="3:3" x14ac:dyDescent="0.25">
      <c r="C442439" s="62"/>
    </row>
    <row r="442440" spans="3:3" x14ac:dyDescent="0.25">
      <c r="C442440" s="62"/>
    </row>
    <row r="442528" spans="3:3" x14ac:dyDescent="0.25">
      <c r="C442528" s="62"/>
    </row>
    <row r="442529" spans="3:3" x14ac:dyDescent="0.25">
      <c r="C442529" s="62"/>
    </row>
    <row r="442617" spans="3:3" x14ac:dyDescent="0.25">
      <c r="C442617" s="62"/>
    </row>
    <row r="442618" spans="3:3" x14ac:dyDescent="0.25">
      <c r="C442618" s="62"/>
    </row>
    <row r="442706" spans="3:3" x14ac:dyDescent="0.25">
      <c r="C442706" s="62"/>
    </row>
    <row r="442707" spans="3:3" x14ac:dyDescent="0.25">
      <c r="C442707" s="62"/>
    </row>
    <row r="442795" spans="3:3" x14ac:dyDescent="0.25">
      <c r="C442795" s="62"/>
    </row>
    <row r="442796" spans="3:3" x14ac:dyDescent="0.25">
      <c r="C442796" s="62"/>
    </row>
    <row r="442884" spans="3:3" x14ac:dyDescent="0.25">
      <c r="C442884" s="62"/>
    </row>
    <row r="442885" spans="3:3" x14ac:dyDescent="0.25">
      <c r="C442885" s="62"/>
    </row>
    <row r="442973" spans="3:3" x14ac:dyDescent="0.25">
      <c r="C442973" s="62"/>
    </row>
    <row r="442974" spans="3:3" x14ac:dyDescent="0.25">
      <c r="C442974" s="62"/>
    </row>
    <row r="443062" spans="3:3" x14ac:dyDescent="0.25">
      <c r="C443062" s="62"/>
    </row>
    <row r="443063" spans="3:3" x14ac:dyDescent="0.25">
      <c r="C443063" s="62"/>
    </row>
    <row r="443151" spans="3:3" x14ac:dyDescent="0.25">
      <c r="C443151" s="62"/>
    </row>
    <row r="443152" spans="3:3" x14ac:dyDescent="0.25">
      <c r="C443152" s="62"/>
    </row>
    <row r="443240" spans="3:3" x14ac:dyDescent="0.25">
      <c r="C443240" s="62"/>
    </row>
    <row r="443241" spans="3:3" x14ac:dyDescent="0.25">
      <c r="C443241" s="62"/>
    </row>
    <row r="443329" spans="3:3" x14ac:dyDescent="0.25">
      <c r="C443329" s="62"/>
    </row>
    <row r="443330" spans="3:3" x14ac:dyDescent="0.25">
      <c r="C443330" s="62"/>
    </row>
    <row r="443418" spans="3:3" x14ac:dyDescent="0.25">
      <c r="C443418" s="62"/>
    </row>
    <row r="443419" spans="3:3" x14ac:dyDescent="0.25">
      <c r="C443419" s="62"/>
    </row>
    <row r="443507" spans="3:3" x14ac:dyDescent="0.25">
      <c r="C443507" s="62"/>
    </row>
    <row r="443508" spans="3:3" x14ac:dyDescent="0.25">
      <c r="C443508" s="62"/>
    </row>
    <row r="443596" spans="3:3" x14ac:dyDescent="0.25">
      <c r="C443596" s="62"/>
    </row>
    <row r="443597" spans="3:3" x14ac:dyDescent="0.25">
      <c r="C443597" s="62"/>
    </row>
    <row r="443685" spans="3:3" x14ac:dyDescent="0.25">
      <c r="C443685" s="62"/>
    </row>
    <row r="443686" spans="3:3" x14ac:dyDescent="0.25">
      <c r="C443686" s="62"/>
    </row>
    <row r="443774" spans="3:3" x14ac:dyDescent="0.25">
      <c r="C443774" s="62"/>
    </row>
    <row r="443775" spans="3:3" x14ac:dyDescent="0.25">
      <c r="C443775" s="62"/>
    </row>
    <row r="443863" spans="3:3" x14ac:dyDescent="0.25">
      <c r="C443863" s="62"/>
    </row>
    <row r="443864" spans="3:3" x14ac:dyDescent="0.25">
      <c r="C443864" s="62"/>
    </row>
    <row r="443952" spans="3:3" x14ac:dyDescent="0.25">
      <c r="C443952" s="62"/>
    </row>
    <row r="443953" spans="3:3" x14ac:dyDescent="0.25">
      <c r="C443953" s="62"/>
    </row>
    <row r="444041" spans="3:3" x14ac:dyDescent="0.25">
      <c r="C444041" s="62"/>
    </row>
    <row r="444042" spans="3:3" x14ac:dyDescent="0.25">
      <c r="C444042" s="62"/>
    </row>
    <row r="444130" spans="3:3" x14ac:dyDescent="0.25">
      <c r="C444130" s="62"/>
    </row>
    <row r="444131" spans="3:3" x14ac:dyDescent="0.25">
      <c r="C444131" s="62"/>
    </row>
    <row r="444219" spans="3:3" x14ac:dyDescent="0.25">
      <c r="C444219" s="62"/>
    </row>
    <row r="444220" spans="3:3" x14ac:dyDescent="0.25">
      <c r="C444220" s="62"/>
    </row>
    <row r="444308" spans="3:3" x14ac:dyDescent="0.25">
      <c r="C444308" s="62"/>
    </row>
    <row r="444309" spans="3:3" x14ac:dyDescent="0.25">
      <c r="C444309" s="62"/>
    </row>
    <row r="444397" spans="3:3" x14ac:dyDescent="0.25">
      <c r="C444397" s="62"/>
    </row>
    <row r="444398" spans="3:3" x14ac:dyDescent="0.25">
      <c r="C444398" s="62"/>
    </row>
    <row r="444486" spans="3:3" x14ac:dyDescent="0.25">
      <c r="C444486" s="62"/>
    </row>
    <row r="444487" spans="3:3" x14ac:dyDescent="0.25">
      <c r="C444487" s="62"/>
    </row>
    <row r="444575" spans="3:3" x14ac:dyDescent="0.25">
      <c r="C444575" s="62"/>
    </row>
    <row r="444576" spans="3:3" x14ac:dyDescent="0.25">
      <c r="C444576" s="62"/>
    </row>
    <row r="444664" spans="3:3" x14ac:dyDescent="0.25">
      <c r="C444664" s="62"/>
    </row>
    <row r="444665" spans="3:3" x14ac:dyDescent="0.25">
      <c r="C444665" s="62"/>
    </row>
    <row r="444753" spans="3:3" x14ac:dyDescent="0.25">
      <c r="C444753" s="62"/>
    </row>
    <row r="444754" spans="3:3" x14ac:dyDescent="0.25">
      <c r="C444754" s="62"/>
    </row>
    <row r="444842" spans="3:3" x14ac:dyDescent="0.25">
      <c r="C444842" s="62"/>
    </row>
    <row r="444843" spans="3:3" x14ac:dyDescent="0.25">
      <c r="C444843" s="62"/>
    </row>
    <row r="444931" spans="3:3" x14ac:dyDescent="0.25">
      <c r="C444931" s="62"/>
    </row>
    <row r="444932" spans="3:3" x14ac:dyDescent="0.25">
      <c r="C444932" s="62"/>
    </row>
    <row r="445020" spans="3:3" x14ac:dyDescent="0.25">
      <c r="C445020" s="62"/>
    </row>
    <row r="445021" spans="3:3" x14ac:dyDescent="0.25">
      <c r="C445021" s="62"/>
    </row>
    <row r="445109" spans="3:3" x14ac:dyDescent="0.25">
      <c r="C445109" s="62"/>
    </row>
    <row r="445110" spans="3:3" x14ac:dyDescent="0.25">
      <c r="C445110" s="62"/>
    </row>
    <row r="445198" spans="3:3" x14ac:dyDescent="0.25">
      <c r="C445198" s="62"/>
    </row>
    <row r="445199" spans="3:3" x14ac:dyDescent="0.25">
      <c r="C445199" s="62"/>
    </row>
    <row r="445287" spans="3:3" x14ac:dyDescent="0.25">
      <c r="C445287" s="62"/>
    </row>
    <row r="445288" spans="3:3" x14ac:dyDescent="0.25">
      <c r="C445288" s="62"/>
    </row>
    <row r="445376" spans="3:3" x14ac:dyDescent="0.25">
      <c r="C445376" s="62"/>
    </row>
    <row r="445377" spans="3:3" x14ac:dyDescent="0.25">
      <c r="C445377" s="62"/>
    </row>
    <row r="445465" spans="3:3" x14ac:dyDescent="0.25">
      <c r="C445465" s="62"/>
    </row>
    <row r="445466" spans="3:3" x14ac:dyDescent="0.25">
      <c r="C445466" s="62"/>
    </row>
    <row r="445554" spans="3:3" x14ac:dyDescent="0.25">
      <c r="C445554" s="62"/>
    </row>
    <row r="445555" spans="3:3" x14ac:dyDescent="0.25">
      <c r="C445555" s="62"/>
    </row>
    <row r="445643" spans="3:3" x14ac:dyDescent="0.25">
      <c r="C445643" s="62"/>
    </row>
    <row r="445644" spans="3:3" x14ac:dyDescent="0.25">
      <c r="C445644" s="62"/>
    </row>
    <row r="445732" spans="3:3" x14ac:dyDescent="0.25">
      <c r="C445732" s="62"/>
    </row>
    <row r="445733" spans="3:3" x14ac:dyDescent="0.25">
      <c r="C445733" s="62"/>
    </row>
    <row r="445821" spans="3:3" x14ac:dyDescent="0.25">
      <c r="C445821" s="62"/>
    </row>
    <row r="445822" spans="3:3" x14ac:dyDescent="0.25">
      <c r="C445822" s="62"/>
    </row>
    <row r="445910" spans="3:3" x14ac:dyDescent="0.25">
      <c r="C445910" s="62"/>
    </row>
    <row r="445911" spans="3:3" x14ac:dyDescent="0.25">
      <c r="C445911" s="62"/>
    </row>
    <row r="445999" spans="3:3" x14ac:dyDescent="0.25">
      <c r="C445999" s="62"/>
    </row>
    <row r="446000" spans="3:3" x14ac:dyDescent="0.25">
      <c r="C446000" s="62"/>
    </row>
    <row r="446088" spans="3:3" x14ac:dyDescent="0.25">
      <c r="C446088" s="62"/>
    </row>
    <row r="446089" spans="3:3" x14ac:dyDescent="0.25">
      <c r="C446089" s="62"/>
    </row>
    <row r="446177" spans="3:3" x14ac:dyDescent="0.25">
      <c r="C446177" s="62"/>
    </row>
    <row r="446178" spans="3:3" x14ac:dyDescent="0.25">
      <c r="C446178" s="62"/>
    </row>
    <row r="446266" spans="3:3" x14ac:dyDescent="0.25">
      <c r="C446266" s="62"/>
    </row>
    <row r="446267" spans="3:3" x14ac:dyDescent="0.25">
      <c r="C446267" s="62"/>
    </row>
    <row r="446355" spans="3:3" x14ac:dyDescent="0.25">
      <c r="C446355" s="62"/>
    </row>
    <row r="446356" spans="3:3" x14ac:dyDescent="0.25">
      <c r="C446356" s="62"/>
    </row>
    <row r="446444" spans="3:3" x14ac:dyDescent="0.25">
      <c r="C446444" s="62"/>
    </row>
    <row r="446445" spans="3:3" x14ac:dyDescent="0.25">
      <c r="C446445" s="62"/>
    </row>
    <row r="446533" spans="3:3" x14ac:dyDescent="0.25">
      <c r="C446533" s="62"/>
    </row>
    <row r="446534" spans="3:3" x14ac:dyDescent="0.25">
      <c r="C446534" s="62"/>
    </row>
    <row r="446622" spans="3:3" x14ac:dyDescent="0.25">
      <c r="C446622" s="62"/>
    </row>
    <row r="446623" spans="3:3" x14ac:dyDescent="0.25">
      <c r="C446623" s="62"/>
    </row>
    <row r="446711" spans="3:3" x14ac:dyDescent="0.25">
      <c r="C446711" s="62"/>
    </row>
    <row r="446712" spans="3:3" x14ac:dyDescent="0.25">
      <c r="C446712" s="62"/>
    </row>
    <row r="446800" spans="3:3" x14ac:dyDescent="0.25">
      <c r="C446800" s="62"/>
    </row>
    <row r="446801" spans="3:3" x14ac:dyDescent="0.25">
      <c r="C446801" s="62"/>
    </row>
    <row r="446889" spans="3:3" x14ac:dyDescent="0.25">
      <c r="C446889" s="62"/>
    </row>
    <row r="446890" spans="3:3" x14ac:dyDescent="0.25">
      <c r="C446890" s="62"/>
    </row>
    <row r="446978" spans="3:3" x14ac:dyDescent="0.25">
      <c r="C446978" s="62"/>
    </row>
    <row r="446979" spans="3:3" x14ac:dyDescent="0.25">
      <c r="C446979" s="62"/>
    </row>
    <row r="447067" spans="3:3" x14ac:dyDescent="0.25">
      <c r="C447067" s="62"/>
    </row>
    <row r="447068" spans="3:3" x14ac:dyDescent="0.25">
      <c r="C447068" s="62"/>
    </row>
    <row r="447156" spans="3:3" x14ac:dyDescent="0.25">
      <c r="C447156" s="62"/>
    </row>
    <row r="447157" spans="3:3" x14ac:dyDescent="0.25">
      <c r="C447157" s="62"/>
    </row>
    <row r="447245" spans="3:3" x14ac:dyDescent="0.25">
      <c r="C447245" s="62"/>
    </row>
    <row r="447246" spans="3:3" x14ac:dyDescent="0.25">
      <c r="C447246" s="62"/>
    </row>
    <row r="447334" spans="3:3" x14ac:dyDescent="0.25">
      <c r="C447334" s="62"/>
    </row>
    <row r="447335" spans="3:3" x14ac:dyDescent="0.25">
      <c r="C447335" s="62"/>
    </row>
    <row r="447423" spans="3:3" x14ac:dyDescent="0.25">
      <c r="C447423" s="62"/>
    </row>
    <row r="447424" spans="3:3" x14ac:dyDescent="0.25">
      <c r="C447424" s="62"/>
    </row>
    <row r="447512" spans="3:3" x14ac:dyDescent="0.25">
      <c r="C447512" s="62"/>
    </row>
    <row r="447513" spans="3:3" x14ac:dyDescent="0.25">
      <c r="C447513" s="62"/>
    </row>
    <row r="447601" spans="3:3" x14ac:dyDescent="0.25">
      <c r="C447601" s="62"/>
    </row>
    <row r="447602" spans="3:3" x14ac:dyDescent="0.25">
      <c r="C447602" s="62"/>
    </row>
    <row r="447690" spans="3:3" x14ac:dyDescent="0.25">
      <c r="C447690" s="62"/>
    </row>
    <row r="447691" spans="3:3" x14ac:dyDescent="0.25">
      <c r="C447691" s="62"/>
    </row>
    <row r="447779" spans="3:3" x14ac:dyDescent="0.25">
      <c r="C447779" s="62"/>
    </row>
    <row r="447780" spans="3:3" x14ac:dyDescent="0.25">
      <c r="C447780" s="62"/>
    </row>
    <row r="447868" spans="3:3" x14ac:dyDescent="0.25">
      <c r="C447868" s="62"/>
    </row>
    <row r="447869" spans="3:3" x14ac:dyDescent="0.25">
      <c r="C447869" s="62"/>
    </row>
    <row r="447957" spans="3:3" x14ac:dyDescent="0.25">
      <c r="C447957" s="62"/>
    </row>
    <row r="447958" spans="3:3" x14ac:dyDescent="0.25">
      <c r="C447958" s="62"/>
    </row>
    <row r="448046" spans="3:3" x14ac:dyDescent="0.25">
      <c r="C448046" s="62"/>
    </row>
    <row r="448047" spans="3:3" x14ac:dyDescent="0.25">
      <c r="C448047" s="62"/>
    </row>
    <row r="448135" spans="3:3" x14ac:dyDescent="0.25">
      <c r="C448135" s="62"/>
    </row>
    <row r="448136" spans="3:3" x14ac:dyDescent="0.25">
      <c r="C448136" s="62"/>
    </row>
    <row r="448224" spans="3:3" x14ac:dyDescent="0.25">
      <c r="C448224" s="62"/>
    </row>
    <row r="448225" spans="3:3" x14ac:dyDescent="0.25">
      <c r="C448225" s="62"/>
    </row>
    <row r="448313" spans="3:3" x14ac:dyDescent="0.25">
      <c r="C448313" s="62"/>
    </row>
    <row r="448314" spans="3:3" x14ac:dyDescent="0.25">
      <c r="C448314" s="62"/>
    </row>
    <row r="448402" spans="3:3" x14ac:dyDescent="0.25">
      <c r="C448402" s="62"/>
    </row>
    <row r="448403" spans="3:3" x14ac:dyDescent="0.25">
      <c r="C448403" s="62"/>
    </row>
    <row r="448491" spans="3:3" x14ac:dyDescent="0.25">
      <c r="C448491" s="62"/>
    </row>
    <row r="448492" spans="3:3" x14ac:dyDescent="0.25">
      <c r="C448492" s="62"/>
    </row>
    <row r="448580" spans="3:3" x14ac:dyDescent="0.25">
      <c r="C448580" s="62"/>
    </row>
    <row r="448581" spans="3:3" x14ac:dyDescent="0.25">
      <c r="C448581" s="62"/>
    </row>
    <row r="448669" spans="3:3" x14ac:dyDescent="0.25">
      <c r="C448669" s="62"/>
    </row>
    <row r="448670" spans="3:3" x14ac:dyDescent="0.25">
      <c r="C448670" s="62"/>
    </row>
    <row r="448758" spans="3:3" x14ac:dyDescent="0.25">
      <c r="C448758" s="62"/>
    </row>
    <row r="448759" spans="3:3" x14ac:dyDescent="0.25">
      <c r="C448759" s="62"/>
    </row>
    <row r="448847" spans="3:3" x14ac:dyDescent="0.25">
      <c r="C448847" s="62"/>
    </row>
    <row r="448848" spans="3:3" x14ac:dyDescent="0.25">
      <c r="C448848" s="62"/>
    </row>
    <row r="448936" spans="3:3" x14ac:dyDescent="0.25">
      <c r="C448936" s="62"/>
    </row>
    <row r="448937" spans="3:3" x14ac:dyDescent="0.25">
      <c r="C448937" s="62"/>
    </row>
    <row r="449025" spans="3:3" x14ac:dyDescent="0.25">
      <c r="C449025" s="62"/>
    </row>
    <row r="449026" spans="3:3" x14ac:dyDescent="0.25">
      <c r="C449026" s="62"/>
    </row>
    <row r="449114" spans="3:3" x14ac:dyDescent="0.25">
      <c r="C449114" s="62"/>
    </row>
    <row r="449115" spans="3:3" x14ac:dyDescent="0.25">
      <c r="C449115" s="62"/>
    </row>
    <row r="449203" spans="3:3" x14ac:dyDescent="0.25">
      <c r="C449203" s="62"/>
    </row>
    <row r="449204" spans="3:3" x14ac:dyDescent="0.25">
      <c r="C449204" s="62"/>
    </row>
    <row r="449292" spans="3:3" x14ac:dyDescent="0.25">
      <c r="C449292" s="62"/>
    </row>
    <row r="449293" spans="3:3" x14ac:dyDescent="0.25">
      <c r="C449293" s="62"/>
    </row>
    <row r="449381" spans="3:3" x14ac:dyDescent="0.25">
      <c r="C449381" s="62"/>
    </row>
    <row r="449382" spans="3:3" x14ac:dyDescent="0.25">
      <c r="C449382" s="62"/>
    </row>
    <row r="449470" spans="3:3" x14ac:dyDescent="0.25">
      <c r="C449470" s="62"/>
    </row>
    <row r="449471" spans="3:3" x14ac:dyDescent="0.25">
      <c r="C449471" s="62"/>
    </row>
    <row r="449559" spans="3:3" x14ac:dyDescent="0.25">
      <c r="C449559" s="62"/>
    </row>
    <row r="449560" spans="3:3" x14ac:dyDescent="0.25">
      <c r="C449560" s="62"/>
    </row>
    <row r="449648" spans="3:3" x14ac:dyDescent="0.25">
      <c r="C449648" s="62"/>
    </row>
    <row r="449649" spans="3:3" x14ac:dyDescent="0.25">
      <c r="C449649" s="62"/>
    </row>
    <row r="449737" spans="3:3" x14ac:dyDescent="0.25">
      <c r="C449737" s="62"/>
    </row>
    <row r="449738" spans="3:3" x14ac:dyDescent="0.25">
      <c r="C449738" s="62"/>
    </row>
    <row r="449826" spans="3:3" x14ac:dyDescent="0.25">
      <c r="C449826" s="62"/>
    </row>
    <row r="449827" spans="3:3" x14ac:dyDescent="0.25">
      <c r="C449827" s="62"/>
    </row>
    <row r="449915" spans="3:3" x14ac:dyDescent="0.25">
      <c r="C449915" s="62"/>
    </row>
    <row r="449916" spans="3:3" x14ac:dyDescent="0.25">
      <c r="C449916" s="62"/>
    </row>
    <row r="450004" spans="3:3" x14ac:dyDescent="0.25">
      <c r="C450004" s="62"/>
    </row>
    <row r="450005" spans="3:3" x14ac:dyDescent="0.25">
      <c r="C450005" s="62"/>
    </row>
    <row r="450093" spans="3:3" x14ac:dyDescent="0.25">
      <c r="C450093" s="62"/>
    </row>
    <row r="450094" spans="3:3" x14ac:dyDescent="0.25">
      <c r="C450094" s="62"/>
    </row>
    <row r="450182" spans="3:3" x14ac:dyDescent="0.25">
      <c r="C450182" s="62"/>
    </row>
    <row r="450183" spans="3:3" x14ac:dyDescent="0.25">
      <c r="C450183" s="62"/>
    </row>
    <row r="450271" spans="3:3" x14ac:dyDescent="0.25">
      <c r="C450271" s="62"/>
    </row>
    <row r="450272" spans="3:3" x14ac:dyDescent="0.25">
      <c r="C450272" s="62"/>
    </row>
    <row r="450360" spans="3:3" x14ac:dyDescent="0.25">
      <c r="C450360" s="62"/>
    </row>
    <row r="450361" spans="3:3" x14ac:dyDescent="0.25">
      <c r="C450361" s="62"/>
    </row>
    <row r="450449" spans="3:3" x14ac:dyDescent="0.25">
      <c r="C450449" s="62"/>
    </row>
    <row r="450450" spans="3:3" x14ac:dyDescent="0.25">
      <c r="C450450" s="62"/>
    </row>
    <row r="450538" spans="3:3" x14ac:dyDescent="0.25">
      <c r="C450538" s="62"/>
    </row>
    <row r="450539" spans="3:3" x14ac:dyDescent="0.25">
      <c r="C450539" s="62"/>
    </row>
    <row r="450627" spans="3:3" x14ac:dyDescent="0.25">
      <c r="C450627" s="62"/>
    </row>
    <row r="450628" spans="3:3" x14ac:dyDescent="0.25">
      <c r="C450628" s="62"/>
    </row>
    <row r="450716" spans="3:3" x14ac:dyDescent="0.25">
      <c r="C450716" s="62"/>
    </row>
    <row r="450717" spans="3:3" x14ac:dyDescent="0.25">
      <c r="C450717" s="62"/>
    </row>
    <row r="450805" spans="3:3" x14ac:dyDescent="0.25">
      <c r="C450805" s="62"/>
    </row>
    <row r="450806" spans="3:3" x14ac:dyDescent="0.25">
      <c r="C450806" s="62"/>
    </row>
    <row r="450894" spans="3:3" x14ac:dyDescent="0.25">
      <c r="C450894" s="62"/>
    </row>
    <row r="450895" spans="3:3" x14ac:dyDescent="0.25">
      <c r="C450895" s="62"/>
    </row>
    <row r="450983" spans="3:3" x14ac:dyDescent="0.25">
      <c r="C450983" s="62"/>
    </row>
    <row r="450984" spans="3:3" x14ac:dyDescent="0.25">
      <c r="C450984" s="62"/>
    </row>
    <row r="451072" spans="3:3" x14ac:dyDescent="0.25">
      <c r="C451072" s="62"/>
    </row>
    <row r="451073" spans="3:3" x14ac:dyDescent="0.25">
      <c r="C451073" s="62"/>
    </row>
    <row r="451161" spans="3:3" x14ac:dyDescent="0.25">
      <c r="C451161" s="62"/>
    </row>
    <row r="451162" spans="3:3" x14ac:dyDescent="0.25">
      <c r="C451162" s="62"/>
    </row>
    <row r="451250" spans="3:3" x14ac:dyDescent="0.25">
      <c r="C451250" s="62"/>
    </row>
    <row r="451251" spans="3:3" x14ac:dyDescent="0.25">
      <c r="C451251" s="62"/>
    </row>
    <row r="451339" spans="3:3" x14ac:dyDescent="0.25">
      <c r="C451339" s="62"/>
    </row>
    <row r="451340" spans="3:3" x14ac:dyDescent="0.25">
      <c r="C451340" s="62"/>
    </row>
    <row r="451428" spans="3:3" x14ac:dyDescent="0.25">
      <c r="C451428" s="62"/>
    </row>
    <row r="451429" spans="3:3" x14ac:dyDescent="0.25">
      <c r="C451429" s="62"/>
    </row>
    <row r="451517" spans="3:3" x14ac:dyDescent="0.25">
      <c r="C451517" s="62"/>
    </row>
    <row r="451518" spans="3:3" x14ac:dyDescent="0.25">
      <c r="C451518" s="62"/>
    </row>
    <row r="451606" spans="3:3" x14ac:dyDescent="0.25">
      <c r="C451606" s="62"/>
    </row>
    <row r="451607" spans="3:3" x14ac:dyDescent="0.25">
      <c r="C451607" s="62"/>
    </row>
    <row r="451695" spans="3:3" x14ac:dyDescent="0.25">
      <c r="C451695" s="62"/>
    </row>
    <row r="451696" spans="3:3" x14ac:dyDescent="0.25">
      <c r="C451696" s="62"/>
    </row>
    <row r="451784" spans="3:3" x14ac:dyDescent="0.25">
      <c r="C451784" s="62"/>
    </row>
    <row r="451785" spans="3:3" x14ac:dyDescent="0.25">
      <c r="C451785" s="62"/>
    </row>
    <row r="451873" spans="3:3" x14ac:dyDescent="0.25">
      <c r="C451873" s="62"/>
    </row>
    <row r="451874" spans="3:3" x14ac:dyDescent="0.25">
      <c r="C451874" s="62"/>
    </row>
    <row r="451962" spans="3:3" x14ac:dyDescent="0.25">
      <c r="C451962" s="62"/>
    </row>
    <row r="451963" spans="3:3" x14ac:dyDescent="0.25">
      <c r="C451963" s="62"/>
    </row>
    <row r="452051" spans="3:3" x14ac:dyDescent="0.25">
      <c r="C452051" s="62"/>
    </row>
    <row r="452052" spans="3:3" x14ac:dyDescent="0.25">
      <c r="C452052" s="62"/>
    </row>
    <row r="452140" spans="3:3" x14ac:dyDescent="0.25">
      <c r="C452140" s="62"/>
    </row>
    <row r="452141" spans="3:3" x14ac:dyDescent="0.25">
      <c r="C452141" s="62"/>
    </row>
    <row r="452229" spans="3:3" x14ac:dyDescent="0.25">
      <c r="C452229" s="62"/>
    </row>
    <row r="452230" spans="3:3" x14ac:dyDescent="0.25">
      <c r="C452230" s="62"/>
    </row>
    <row r="452318" spans="3:3" x14ac:dyDescent="0.25">
      <c r="C452318" s="62"/>
    </row>
    <row r="452319" spans="3:3" x14ac:dyDescent="0.25">
      <c r="C452319" s="62"/>
    </row>
    <row r="452407" spans="3:3" x14ac:dyDescent="0.25">
      <c r="C452407" s="62"/>
    </row>
    <row r="452408" spans="3:3" x14ac:dyDescent="0.25">
      <c r="C452408" s="62"/>
    </row>
    <row r="452496" spans="3:3" x14ac:dyDescent="0.25">
      <c r="C452496" s="62"/>
    </row>
    <row r="452497" spans="3:3" x14ac:dyDescent="0.25">
      <c r="C452497" s="62"/>
    </row>
    <row r="452585" spans="3:3" x14ac:dyDescent="0.25">
      <c r="C452585" s="62"/>
    </row>
    <row r="452586" spans="3:3" x14ac:dyDescent="0.25">
      <c r="C452586" s="62"/>
    </row>
    <row r="452674" spans="3:3" x14ac:dyDescent="0.25">
      <c r="C452674" s="62"/>
    </row>
    <row r="452675" spans="3:3" x14ac:dyDescent="0.25">
      <c r="C452675" s="62"/>
    </row>
    <row r="452763" spans="3:3" x14ac:dyDescent="0.25">
      <c r="C452763" s="62"/>
    </row>
    <row r="452764" spans="3:3" x14ac:dyDescent="0.25">
      <c r="C452764" s="62"/>
    </row>
    <row r="452852" spans="3:3" x14ac:dyDescent="0.25">
      <c r="C452852" s="62"/>
    </row>
    <row r="452853" spans="3:3" x14ac:dyDescent="0.25">
      <c r="C452853" s="62"/>
    </row>
    <row r="452941" spans="3:3" x14ac:dyDescent="0.25">
      <c r="C452941" s="62"/>
    </row>
    <row r="452942" spans="3:3" x14ac:dyDescent="0.25">
      <c r="C452942" s="62"/>
    </row>
    <row r="453030" spans="3:3" x14ac:dyDescent="0.25">
      <c r="C453030" s="62"/>
    </row>
    <row r="453031" spans="3:3" x14ac:dyDescent="0.25">
      <c r="C453031" s="62"/>
    </row>
    <row r="453119" spans="3:3" x14ac:dyDescent="0.25">
      <c r="C453119" s="62"/>
    </row>
    <row r="453120" spans="3:3" x14ac:dyDescent="0.25">
      <c r="C453120" s="62"/>
    </row>
    <row r="453208" spans="3:3" x14ac:dyDescent="0.25">
      <c r="C453208" s="62"/>
    </row>
    <row r="453209" spans="3:3" x14ac:dyDescent="0.25">
      <c r="C453209" s="62"/>
    </row>
    <row r="453297" spans="3:3" x14ac:dyDescent="0.25">
      <c r="C453297" s="62"/>
    </row>
    <row r="453298" spans="3:3" x14ac:dyDescent="0.25">
      <c r="C453298" s="62"/>
    </row>
    <row r="453386" spans="3:3" x14ac:dyDescent="0.25">
      <c r="C453386" s="62"/>
    </row>
    <row r="453387" spans="3:3" x14ac:dyDescent="0.25">
      <c r="C453387" s="62"/>
    </row>
    <row r="453475" spans="3:3" x14ac:dyDescent="0.25">
      <c r="C453475" s="62"/>
    </row>
    <row r="453476" spans="3:3" x14ac:dyDescent="0.25">
      <c r="C453476" s="62"/>
    </row>
    <row r="453564" spans="3:3" x14ac:dyDescent="0.25">
      <c r="C453564" s="62"/>
    </row>
    <row r="453565" spans="3:3" x14ac:dyDescent="0.25">
      <c r="C453565" s="62"/>
    </row>
    <row r="453653" spans="3:3" x14ac:dyDescent="0.25">
      <c r="C453653" s="62"/>
    </row>
    <row r="453654" spans="3:3" x14ac:dyDescent="0.25">
      <c r="C453654" s="62"/>
    </row>
    <row r="453742" spans="3:3" x14ac:dyDescent="0.25">
      <c r="C453742" s="62"/>
    </row>
    <row r="453743" spans="3:3" x14ac:dyDescent="0.25">
      <c r="C453743" s="62"/>
    </row>
    <row r="453831" spans="3:3" x14ac:dyDescent="0.25">
      <c r="C453831" s="62"/>
    </row>
    <row r="453832" spans="3:3" x14ac:dyDescent="0.25">
      <c r="C453832" s="62"/>
    </row>
    <row r="453920" spans="3:3" x14ac:dyDescent="0.25">
      <c r="C453920" s="62"/>
    </row>
    <row r="453921" spans="3:3" x14ac:dyDescent="0.25">
      <c r="C453921" s="62"/>
    </row>
    <row r="454009" spans="3:3" x14ac:dyDescent="0.25">
      <c r="C454009" s="62"/>
    </row>
    <row r="454010" spans="3:3" x14ac:dyDescent="0.25">
      <c r="C454010" s="62"/>
    </row>
    <row r="454098" spans="3:3" x14ac:dyDescent="0.25">
      <c r="C454098" s="62"/>
    </row>
    <row r="454099" spans="3:3" x14ac:dyDescent="0.25">
      <c r="C454099" s="62"/>
    </row>
    <row r="454187" spans="3:3" x14ac:dyDescent="0.25">
      <c r="C454187" s="62"/>
    </row>
    <row r="454188" spans="3:3" x14ac:dyDescent="0.25">
      <c r="C454188" s="62"/>
    </row>
    <row r="454276" spans="3:3" x14ac:dyDescent="0.25">
      <c r="C454276" s="62"/>
    </row>
    <row r="454277" spans="3:3" x14ac:dyDescent="0.25">
      <c r="C454277" s="62"/>
    </row>
    <row r="454365" spans="3:3" x14ac:dyDescent="0.25">
      <c r="C454365" s="62"/>
    </row>
    <row r="454366" spans="3:3" x14ac:dyDescent="0.25">
      <c r="C454366" s="62"/>
    </row>
    <row r="454454" spans="3:3" x14ac:dyDescent="0.25">
      <c r="C454454" s="62"/>
    </row>
    <row r="454455" spans="3:3" x14ac:dyDescent="0.25">
      <c r="C454455" s="62"/>
    </row>
    <row r="454543" spans="3:3" x14ac:dyDescent="0.25">
      <c r="C454543" s="62"/>
    </row>
    <row r="454544" spans="3:3" x14ac:dyDescent="0.25">
      <c r="C454544" s="62"/>
    </row>
    <row r="454632" spans="3:3" x14ac:dyDescent="0.25">
      <c r="C454632" s="62"/>
    </row>
    <row r="454633" spans="3:3" x14ac:dyDescent="0.25">
      <c r="C454633" s="62"/>
    </row>
    <row r="454721" spans="3:3" x14ac:dyDescent="0.25">
      <c r="C454721" s="62"/>
    </row>
    <row r="454722" spans="3:3" x14ac:dyDescent="0.25">
      <c r="C454722" s="62"/>
    </row>
    <row r="454810" spans="3:3" x14ac:dyDescent="0.25">
      <c r="C454810" s="62"/>
    </row>
    <row r="454811" spans="3:3" x14ac:dyDescent="0.25">
      <c r="C454811" s="62"/>
    </row>
    <row r="454899" spans="3:3" x14ac:dyDescent="0.25">
      <c r="C454899" s="62"/>
    </row>
    <row r="454900" spans="3:3" x14ac:dyDescent="0.25">
      <c r="C454900" s="62"/>
    </row>
    <row r="454988" spans="3:3" x14ac:dyDescent="0.25">
      <c r="C454988" s="62"/>
    </row>
    <row r="454989" spans="3:3" x14ac:dyDescent="0.25">
      <c r="C454989" s="62"/>
    </row>
    <row r="455077" spans="3:3" x14ac:dyDescent="0.25">
      <c r="C455077" s="62"/>
    </row>
    <row r="455078" spans="3:3" x14ac:dyDescent="0.25">
      <c r="C455078" s="62"/>
    </row>
    <row r="455166" spans="3:3" x14ac:dyDescent="0.25">
      <c r="C455166" s="62"/>
    </row>
    <row r="455167" spans="3:3" x14ac:dyDescent="0.25">
      <c r="C455167" s="62"/>
    </row>
    <row r="455255" spans="3:3" x14ac:dyDescent="0.25">
      <c r="C455255" s="62"/>
    </row>
    <row r="455256" spans="3:3" x14ac:dyDescent="0.25">
      <c r="C455256" s="62"/>
    </row>
    <row r="455344" spans="3:3" x14ac:dyDescent="0.25">
      <c r="C455344" s="62"/>
    </row>
    <row r="455345" spans="3:3" x14ac:dyDescent="0.25">
      <c r="C455345" s="62"/>
    </row>
    <row r="455433" spans="3:3" x14ac:dyDescent="0.25">
      <c r="C455433" s="62"/>
    </row>
    <row r="455434" spans="3:3" x14ac:dyDescent="0.25">
      <c r="C455434" s="62"/>
    </row>
    <row r="455522" spans="3:3" x14ac:dyDescent="0.25">
      <c r="C455522" s="62"/>
    </row>
    <row r="455523" spans="3:3" x14ac:dyDescent="0.25">
      <c r="C455523" s="62"/>
    </row>
    <row r="455611" spans="3:3" x14ac:dyDescent="0.25">
      <c r="C455611" s="62"/>
    </row>
    <row r="455612" spans="3:3" x14ac:dyDescent="0.25">
      <c r="C455612" s="62"/>
    </row>
    <row r="455700" spans="3:3" x14ac:dyDescent="0.25">
      <c r="C455700" s="62"/>
    </row>
    <row r="455701" spans="3:3" x14ac:dyDescent="0.25">
      <c r="C455701" s="62"/>
    </row>
    <row r="455789" spans="3:3" x14ac:dyDescent="0.25">
      <c r="C455789" s="62"/>
    </row>
    <row r="455790" spans="3:3" x14ac:dyDescent="0.25">
      <c r="C455790" s="62"/>
    </row>
    <row r="455878" spans="3:3" x14ac:dyDescent="0.25">
      <c r="C455878" s="62"/>
    </row>
    <row r="455879" spans="3:3" x14ac:dyDescent="0.25">
      <c r="C455879" s="62"/>
    </row>
    <row r="455967" spans="3:3" x14ac:dyDescent="0.25">
      <c r="C455967" s="62"/>
    </row>
    <row r="455968" spans="3:3" x14ac:dyDescent="0.25">
      <c r="C455968" s="62"/>
    </row>
    <row r="456056" spans="3:3" x14ac:dyDescent="0.25">
      <c r="C456056" s="62"/>
    </row>
    <row r="456057" spans="3:3" x14ac:dyDescent="0.25">
      <c r="C456057" s="62"/>
    </row>
    <row r="456145" spans="3:3" x14ac:dyDescent="0.25">
      <c r="C456145" s="62"/>
    </row>
    <row r="456146" spans="3:3" x14ac:dyDescent="0.25">
      <c r="C456146" s="62"/>
    </row>
    <row r="456234" spans="3:3" x14ac:dyDescent="0.25">
      <c r="C456234" s="62"/>
    </row>
    <row r="456235" spans="3:3" x14ac:dyDescent="0.25">
      <c r="C456235" s="62"/>
    </row>
    <row r="456323" spans="3:3" x14ac:dyDescent="0.25">
      <c r="C456323" s="62"/>
    </row>
    <row r="456324" spans="3:3" x14ac:dyDescent="0.25">
      <c r="C456324" s="62"/>
    </row>
    <row r="456412" spans="3:3" x14ac:dyDescent="0.25">
      <c r="C456412" s="62"/>
    </row>
    <row r="456413" spans="3:3" x14ac:dyDescent="0.25">
      <c r="C456413" s="62"/>
    </row>
    <row r="456501" spans="3:3" x14ac:dyDescent="0.25">
      <c r="C456501" s="62"/>
    </row>
    <row r="456502" spans="3:3" x14ac:dyDescent="0.25">
      <c r="C456502" s="62"/>
    </row>
    <row r="456590" spans="3:3" x14ac:dyDescent="0.25">
      <c r="C456590" s="62"/>
    </row>
    <row r="456591" spans="3:3" x14ac:dyDescent="0.25">
      <c r="C456591" s="62"/>
    </row>
    <row r="456679" spans="3:3" x14ac:dyDescent="0.25">
      <c r="C456679" s="62"/>
    </row>
    <row r="456680" spans="3:3" x14ac:dyDescent="0.25">
      <c r="C456680" s="62"/>
    </row>
    <row r="456768" spans="3:3" x14ac:dyDescent="0.25">
      <c r="C456768" s="62"/>
    </row>
    <row r="456769" spans="3:3" x14ac:dyDescent="0.25">
      <c r="C456769" s="62"/>
    </row>
    <row r="456857" spans="3:3" x14ac:dyDescent="0.25">
      <c r="C456857" s="62"/>
    </row>
    <row r="456858" spans="3:3" x14ac:dyDescent="0.25">
      <c r="C456858" s="62"/>
    </row>
    <row r="456946" spans="3:3" x14ac:dyDescent="0.25">
      <c r="C456946" s="62"/>
    </row>
    <row r="456947" spans="3:3" x14ac:dyDescent="0.25">
      <c r="C456947" s="62"/>
    </row>
    <row r="457035" spans="3:3" x14ac:dyDescent="0.25">
      <c r="C457035" s="62"/>
    </row>
    <row r="457036" spans="3:3" x14ac:dyDescent="0.25">
      <c r="C457036" s="62"/>
    </row>
    <row r="457124" spans="3:3" x14ac:dyDescent="0.25">
      <c r="C457124" s="62"/>
    </row>
    <row r="457125" spans="3:3" x14ac:dyDescent="0.25">
      <c r="C457125" s="62"/>
    </row>
    <row r="457213" spans="3:3" x14ac:dyDescent="0.25">
      <c r="C457213" s="62"/>
    </row>
    <row r="457214" spans="3:3" x14ac:dyDescent="0.25">
      <c r="C457214" s="62"/>
    </row>
    <row r="457302" spans="3:3" x14ac:dyDescent="0.25">
      <c r="C457302" s="62"/>
    </row>
    <row r="457303" spans="3:3" x14ac:dyDescent="0.25">
      <c r="C457303" s="62"/>
    </row>
    <row r="457391" spans="3:3" x14ac:dyDescent="0.25">
      <c r="C457391" s="62"/>
    </row>
    <row r="457392" spans="3:3" x14ac:dyDescent="0.25">
      <c r="C457392" s="62"/>
    </row>
    <row r="457480" spans="3:3" x14ac:dyDescent="0.25">
      <c r="C457480" s="62"/>
    </row>
    <row r="457481" spans="3:3" x14ac:dyDescent="0.25">
      <c r="C457481" s="62"/>
    </row>
    <row r="457569" spans="3:3" x14ac:dyDescent="0.25">
      <c r="C457569" s="62"/>
    </row>
    <row r="457570" spans="3:3" x14ac:dyDescent="0.25">
      <c r="C457570" s="62"/>
    </row>
    <row r="457658" spans="3:3" x14ac:dyDescent="0.25">
      <c r="C457658" s="62"/>
    </row>
    <row r="457659" spans="3:3" x14ac:dyDescent="0.25">
      <c r="C457659" s="62"/>
    </row>
    <row r="457747" spans="3:3" x14ac:dyDescent="0.25">
      <c r="C457747" s="62"/>
    </row>
    <row r="457748" spans="3:3" x14ac:dyDescent="0.25">
      <c r="C457748" s="62"/>
    </row>
    <row r="457836" spans="3:3" x14ac:dyDescent="0.25">
      <c r="C457836" s="62"/>
    </row>
    <row r="457837" spans="3:3" x14ac:dyDescent="0.25">
      <c r="C457837" s="62"/>
    </row>
    <row r="457925" spans="3:3" x14ac:dyDescent="0.25">
      <c r="C457925" s="62"/>
    </row>
    <row r="457926" spans="3:3" x14ac:dyDescent="0.25">
      <c r="C457926" s="62"/>
    </row>
    <row r="458014" spans="3:3" x14ac:dyDescent="0.25">
      <c r="C458014" s="62"/>
    </row>
    <row r="458015" spans="3:3" x14ac:dyDescent="0.25">
      <c r="C458015" s="62"/>
    </row>
    <row r="458103" spans="3:3" x14ac:dyDescent="0.25">
      <c r="C458103" s="62"/>
    </row>
    <row r="458104" spans="3:3" x14ac:dyDescent="0.25">
      <c r="C458104" s="62"/>
    </row>
    <row r="458192" spans="3:3" x14ac:dyDescent="0.25">
      <c r="C458192" s="62"/>
    </row>
    <row r="458193" spans="3:3" x14ac:dyDescent="0.25">
      <c r="C458193" s="62"/>
    </row>
    <row r="458281" spans="3:3" x14ac:dyDescent="0.25">
      <c r="C458281" s="62"/>
    </row>
    <row r="458282" spans="3:3" x14ac:dyDescent="0.25">
      <c r="C458282" s="62"/>
    </row>
    <row r="458370" spans="3:3" x14ac:dyDescent="0.25">
      <c r="C458370" s="62"/>
    </row>
    <row r="458371" spans="3:3" x14ac:dyDescent="0.25">
      <c r="C458371" s="62"/>
    </row>
    <row r="458459" spans="3:3" x14ac:dyDescent="0.25">
      <c r="C458459" s="62"/>
    </row>
    <row r="458460" spans="3:3" x14ac:dyDescent="0.25">
      <c r="C458460" s="62"/>
    </row>
    <row r="458548" spans="3:3" x14ac:dyDescent="0.25">
      <c r="C458548" s="62"/>
    </row>
    <row r="458549" spans="3:3" x14ac:dyDescent="0.25">
      <c r="C458549" s="62"/>
    </row>
    <row r="458637" spans="3:3" x14ac:dyDescent="0.25">
      <c r="C458637" s="62"/>
    </row>
    <row r="458638" spans="3:3" x14ac:dyDescent="0.25">
      <c r="C458638" s="62"/>
    </row>
    <row r="458726" spans="3:3" x14ac:dyDescent="0.25">
      <c r="C458726" s="62"/>
    </row>
    <row r="458727" spans="3:3" x14ac:dyDescent="0.25">
      <c r="C458727" s="62"/>
    </row>
    <row r="458815" spans="3:3" x14ac:dyDescent="0.25">
      <c r="C458815" s="62"/>
    </row>
    <row r="458816" spans="3:3" x14ac:dyDescent="0.25">
      <c r="C458816" s="62"/>
    </row>
    <row r="458904" spans="3:3" x14ac:dyDescent="0.25">
      <c r="C458904" s="62"/>
    </row>
    <row r="458905" spans="3:3" x14ac:dyDescent="0.25">
      <c r="C458905" s="62"/>
    </row>
    <row r="458993" spans="3:3" x14ac:dyDescent="0.25">
      <c r="C458993" s="62"/>
    </row>
    <row r="458994" spans="3:3" x14ac:dyDescent="0.25">
      <c r="C458994" s="62"/>
    </row>
    <row r="459082" spans="3:3" x14ac:dyDescent="0.25">
      <c r="C459082" s="62"/>
    </row>
    <row r="459083" spans="3:3" x14ac:dyDescent="0.25">
      <c r="C459083" s="62"/>
    </row>
    <row r="459171" spans="3:3" x14ac:dyDescent="0.25">
      <c r="C459171" s="62"/>
    </row>
    <row r="459172" spans="3:3" x14ac:dyDescent="0.25">
      <c r="C459172" s="62"/>
    </row>
    <row r="459260" spans="3:3" x14ac:dyDescent="0.25">
      <c r="C459260" s="62"/>
    </row>
    <row r="459261" spans="3:3" x14ac:dyDescent="0.25">
      <c r="C459261" s="62"/>
    </row>
    <row r="459349" spans="3:3" x14ac:dyDescent="0.25">
      <c r="C459349" s="62"/>
    </row>
    <row r="459350" spans="3:3" x14ac:dyDescent="0.25">
      <c r="C459350" s="62"/>
    </row>
    <row r="459438" spans="3:3" x14ac:dyDescent="0.25">
      <c r="C459438" s="62"/>
    </row>
    <row r="459439" spans="3:3" x14ac:dyDescent="0.25">
      <c r="C459439" s="62"/>
    </row>
    <row r="459527" spans="3:3" x14ac:dyDescent="0.25">
      <c r="C459527" s="62"/>
    </row>
    <row r="459528" spans="3:3" x14ac:dyDescent="0.25">
      <c r="C459528" s="62"/>
    </row>
    <row r="459616" spans="3:3" x14ac:dyDescent="0.25">
      <c r="C459616" s="62"/>
    </row>
    <row r="459617" spans="3:3" x14ac:dyDescent="0.25">
      <c r="C459617" s="62"/>
    </row>
    <row r="459705" spans="3:3" x14ac:dyDescent="0.25">
      <c r="C459705" s="62"/>
    </row>
    <row r="459706" spans="3:3" x14ac:dyDescent="0.25">
      <c r="C459706" s="62"/>
    </row>
    <row r="459794" spans="3:3" x14ac:dyDescent="0.25">
      <c r="C459794" s="62"/>
    </row>
    <row r="459795" spans="3:3" x14ac:dyDescent="0.25">
      <c r="C459795" s="62"/>
    </row>
    <row r="459883" spans="3:3" x14ac:dyDescent="0.25">
      <c r="C459883" s="62"/>
    </row>
    <row r="459884" spans="3:3" x14ac:dyDescent="0.25">
      <c r="C459884" s="62"/>
    </row>
    <row r="459972" spans="3:3" x14ac:dyDescent="0.25">
      <c r="C459972" s="62"/>
    </row>
    <row r="459973" spans="3:3" x14ac:dyDescent="0.25">
      <c r="C459973" s="62"/>
    </row>
    <row r="460061" spans="3:3" x14ac:dyDescent="0.25">
      <c r="C460061" s="62"/>
    </row>
    <row r="460062" spans="3:3" x14ac:dyDescent="0.25">
      <c r="C460062" s="62"/>
    </row>
    <row r="460150" spans="3:3" x14ac:dyDescent="0.25">
      <c r="C460150" s="62"/>
    </row>
    <row r="460151" spans="3:3" x14ac:dyDescent="0.25">
      <c r="C460151" s="62"/>
    </row>
    <row r="460239" spans="3:3" x14ac:dyDescent="0.25">
      <c r="C460239" s="62"/>
    </row>
    <row r="460240" spans="3:3" x14ac:dyDescent="0.25">
      <c r="C460240" s="62"/>
    </row>
    <row r="460328" spans="3:3" x14ac:dyDescent="0.25">
      <c r="C460328" s="62"/>
    </row>
    <row r="460329" spans="3:3" x14ac:dyDescent="0.25">
      <c r="C460329" s="62"/>
    </row>
    <row r="460417" spans="3:3" x14ac:dyDescent="0.25">
      <c r="C460417" s="62"/>
    </row>
    <row r="460418" spans="3:3" x14ac:dyDescent="0.25">
      <c r="C460418" s="62"/>
    </row>
    <row r="460506" spans="3:3" x14ac:dyDescent="0.25">
      <c r="C460506" s="62"/>
    </row>
    <row r="460507" spans="3:3" x14ac:dyDescent="0.25">
      <c r="C460507" s="62"/>
    </row>
    <row r="460595" spans="3:3" x14ac:dyDescent="0.25">
      <c r="C460595" s="62"/>
    </row>
    <row r="460596" spans="3:3" x14ac:dyDescent="0.25">
      <c r="C460596" s="62"/>
    </row>
    <row r="460684" spans="3:3" x14ac:dyDescent="0.25">
      <c r="C460684" s="62"/>
    </row>
    <row r="460685" spans="3:3" x14ac:dyDescent="0.25">
      <c r="C460685" s="62"/>
    </row>
    <row r="460773" spans="3:3" x14ac:dyDescent="0.25">
      <c r="C460773" s="62"/>
    </row>
    <row r="460774" spans="3:3" x14ac:dyDescent="0.25">
      <c r="C460774" s="62"/>
    </row>
    <row r="460862" spans="3:3" x14ac:dyDescent="0.25">
      <c r="C460862" s="62"/>
    </row>
    <row r="460863" spans="3:3" x14ac:dyDescent="0.25">
      <c r="C460863" s="62"/>
    </row>
    <row r="460951" spans="3:3" x14ac:dyDescent="0.25">
      <c r="C460951" s="62"/>
    </row>
    <row r="460952" spans="3:3" x14ac:dyDescent="0.25">
      <c r="C460952" s="62"/>
    </row>
    <row r="461040" spans="3:3" x14ac:dyDescent="0.25">
      <c r="C461040" s="62"/>
    </row>
    <row r="461041" spans="3:3" x14ac:dyDescent="0.25">
      <c r="C461041" s="62"/>
    </row>
    <row r="461129" spans="3:3" x14ac:dyDescent="0.25">
      <c r="C461129" s="62"/>
    </row>
    <row r="461130" spans="3:3" x14ac:dyDescent="0.25">
      <c r="C461130" s="62"/>
    </row>
    <row r="461218" spans="3:3" x14ac:dyDescent="0.25">
      <c r="C461218" s="62"/>
    </row>
    <row r="461219" spans="3:3" x14ac:dyDescent="0.25">
      <c r="C461219" s="62"/>
    </row>
    <row r="461307" spans="3:3" x14ac:dyDescent="0.25">
      <c r="C461307" s="62"/>
    </row>
    <row r="461308" spans="3:3" x14ac:dyDescent="0.25">
      <c r="C461308" s="62"/>
    </row>
    <row r="461396" spans="3:3" x14ac:dyDescent="0.25">
      <c r="C461396" s="62"/>
    </row>
    <row r="461397" spans="3:3" x14ac:dyDescent="0.25">
      <c r="C461397" s="62"/>
    </row>
    <row r="461485" spans="3:3" x14ac:dyDescent="0.25">
      <c r="C461485" s="62"/>
    </row>
    <row r="461486" spans="3:3" x14ac:dyDescent="0.25">
      <c r="C461486" s="62"/>
    </row>
    <row r="461574" spans="3:3" x14ac:dyDescent="0.25">
      <c r="C461574" s="62"/>
    </row>
    <row r="461575" spans="3:3" x14ac:dyDescent="0.25">
      <c r="C461575" s="62"/>
    </row>
    <row r="461663" spans="3:3" x14ac:dyDescent="0.25">
      <c r="C461663" s="62"/>
    </row>
    <row r="461664" spans="3:3" x14ac:dyDescent="0.25">
      <c r="C461664" s="62"/>
    </row>
    <row r="461752" spans="3:3" x14ac:dyDescent="0.25">
      <c r="C461752" s="62"/>
    </row>
    <row r="461753" spans="3:3" x14ac:dyDescent="0.25">
      <c r="C461753" s="62"/>
    </row>
    <row r="461841" spans="3:3" x14ac:dyDescent="0.25">
      <c r="C461841" s="62"/>
    </row>
    <row r="461842" spans="3:3" x14ac:dyDescent="0.25">
      <c r="C461842" s="62"/>
    </row>
    <row r="461930" spans="3:3" x14ac:dyDescent="0.25">
      <c r="C461930" s="62"/>
    </row>
    <row r="461931" spans="3:3" x14ac:dyDescent="0.25">
      <c r="C461931" s="62"/>
    </row>
    <row r="462019" spans="3:3" x14ac:dyDescent="0.25">
      <c r="C462019" s="62"/>
    </row>
    <row r="462020" spans="3:3" x14ac:dyDescent="0.25">
      <c r="C462020" s="62"/>
    </row>
    <row r="462108" spans="3:3" x14ac:dyDescent="0.25">
      <c r="C462108" s="62"/>
    </row>
    <row r="462109" spans="3:3" x14ac:dyDescent="0.25">
      <c r="C462109" s="62"/>
    </row>
    <row r="462197" spans="3:3" x14ac:dyDescent="0.25">
      <c r="C462197" s="62"/>
    </row>
    <row r="462198" spans="3:3" x14ac:dyDescent="0.25">
      <c r="C462198" s="62"/>
    </row>
    <row r="462286" spans="3:3" x14ac:dyDescent="0.25">
      <c r="C462286" s="62"/>
    </row>
    <row r="462287" spans="3:3" x14ac:dyDescent="0.25">
      <c r="C462287" s="62"/>
    </row>
    <row r="462375" spans="3:3" x14ac:dyDescent="0.25">
      <c r="C462375" s="62"/>
    </row>
    <row r="462376" spans="3:3" x14ac:dyDescent="0.25">
      <c r="C462376" s="62"/>
    </row>
    <row r="462464" spans="3:3" x14ac:dyDescent="0.25">
      <c r="C462464" s="62"/>
    </row>
    <row r="462465" spans="3:3" x14ac:dyDescent="0.25">
      <c r="C462465" s="62"/>
    </row>
    <row r="462553" spans="3:3" x14ac:dyDescent="0.25">
      <c r="C462553" s="62"/>
    </row>
    <row r="462554" spans="3:3" x14ac:dyDescent="0.25">
      <c r="C462554" s="62"/>
    </row>
    <row r="462642" spans="3:3" x14ac:dyDescent="0.25">
      <c r="C462642" s="62"/>
    </row>
    <row r="462643" spans="3:3" x14ac:dyDescent="0.25">
      <c r="C462643" s="62"/>
    </row>
    <row r="462731" spans="3:3" x14ac:dyDescent="0.25">
      <c r="C462731" s="62"/>
    </row>
    <row r="462732" spans="3:3" x14ac:dyDescent="0.25">
      <c r="C462732" s="62"/>
    </row>
    <row r="462820" spans="3:3" x14ac:dyDescent="0.25">
      <c r="C462820" s="62"/>
    </row>
    <row r="462821" spans="3:3" x14ac:dyDescent="0.25">
      <c r="C462821" s="62"/>
    </row>
    <row r="462909" spans="3:3" x14ac:dyDescent="0.25">
      <c r="C462909" s="62"/>
    </row>
    <row r="462910" spans="3:3" x14ac:dyDescent="0.25">
      <c r="C462910" s="62"/>
    </row>
    <row r="462998" spans="3:3" x14ac:dyDescent="0.25">
      <c r="C462998" s="62"/>
    </row>
    <row r="462999" spans="3:3" x14ac:dyDescent="0.25">
      <c r="C462999" s="62"/>
    </row>
    <row r="463087" spans="3:3" x14ac:dyDescent="0.25">
      <c r="C463087" s="62"/>
    </row>
    <row r="463088" spans="3:3" x14ac:dyDescent="0.25">
      <c r="C463088" s="62"/>
    </row>
    <row r="463176" spans="3:3" x14ac:dyDescent="0.25">
      <c r="C463176" s="62"/>
    </row>
    <row r="463177" spans="3:3" x14ac:dyDescent="0.25">
      <c r="C463177" s="62"/>
    </row>
    <row r="463265" spans="3:3" x14ac:dyDescent="0.25">
      <c r="C463265" s="62"/>
    </row>
    <row r="463266" spans="3:3" x14ac:dyDescent="0.25">
      <c r="C463266" s="62"/>
    </row>
    <row r="463354" spans="3:3" x14ac:dyDescent="0.25">
      <c r="C463354" s="62"/>
    </row>
    <row r="463355" spans="3:3" x14ac:dyDescent="0.25">
      <c r="C463355" s="62"/>
    </row>
    <row r="463443" spans="3:3" x14ac:dyDescent="0.25">
      <c r="C463443" s="62"/>
    </row>
    <row r="463444" spans="3:3" x14ac:dyDescent="0.25">
      <c r="C463444" s="62"/>
    </row>
    <row r="463532" spans="3:3" x14ac:dyDescent="0.25">
      <c r="C463532" s="62"/>
    </row>
    <row r="463533" spans="3:3" x14ac:dyDescent="0.25">
      <c r="C463533" s="62"/>
    </row>
    <row r="463621" spans="3:3" x14ac:dyDescent="0.25">
      <c r="C463621" s="62"/>
    </row>
    <row r="463622" spans="3:3" x14ac:dyDescent="0.25">
      <c r="C463622" s="62"/>
    </row>
    <row r="463710" spans="3:3" x14ac:dyDescent="0.25">
      <c r="C463710" s="62"/>
    </row>
    <row r="463711" spans="3:3" x14ac:dyDescent="0.25">
      <c r="C463711" s="62"/>
    </row>
    <row r="463799" spans="3:3" x14ac:dyDescent="0.25">
      <c r="C463799" s="62"/>
    </row>
    <row r="463800" spans="3:3" x14ac:dyDescent="0.25">
      <c r="C463800" s="62"/>
    </row>
    <row r="463888" spans="3:3" x14ac:dyDescent="0.25">
      <c r="C463888" s="62"/>
    </row>
    <row r="463889" spans="3:3" x14ac:dyDescent="0.25">
      <c r="C463889" s="62"/>
    </row>
    <row r="463977" spans="3:3" x14ac:dyDescent="0.25">
      <c r="C463977" s="62"/>
    </row>
    <row r="463978" spans="3:3" x14ac:dyDescent="0.25">
      <c r="C463978" s="62"/>
    </row>
    <row r="464066" spans="3:3" x14ac:dyDescent="0.25">
      <c r="C464066" s="62"/>
    </row>
    <row r="464067" spans="3:3" x14ac:dyDescent="0.25">
      <c r="C464067" s="62"/>
    </row>
    <row r="464155" spans="3:3" x14ac:dyDescent="0.25">
      <c r="C464155" s="62"/>
    </row>
    <row r="464156" spans="3:3" x14ac:dyDescent="0.25">
      <c r="C464156" s="62"/>
    </row>
    <row r="464244" spans="3:3" x14ac:dyDescent="0.25">
      <c r="C464244" s="62"/>
    </row>
    <row r="464245" spans="3:3" x14ac:dyDescent="0.25">
      <c r="C464245" s="62"/>
    </row>
    <row r="464333" spans="3:3" x14ac:dyDescent="0.25">
      <c r="C464333" s="62"/>
    </row>
    <row r="464334" spans="3:3" x14ac:dyDescent="0.25">
      <c r="C464334" s="62"/>
    </row>
    <row r="464422" spans="3:3" x14ac:dyDescent="0.25">
      <c r="C464422" s="62"/>
    </row>
    <row r="464423" spans="3:3" x14ac:dyDescent="0.25">
      <c r="C464423" s="62"/>
    </row>
    <row r="464511" spans="3:3" x14ac:dyDescent="0.25">
      <c r="C464511" s="62"/>
    </row>
    <row r="464512" spans="3:3" x14ac:dyDescent="0.25">
      <c r="C464512" s="62"/>
    </row>
    <row r="464600" spans="3:3" x14ac:dyDescent="0.25">
      <c r="C464600" s="62"/>
    </row>
    <row r="464601" spans="3:3" x14ac:dyDescent="0.25">
      <c r="C464601" s="62"/>
    </row>
    <row r="464689" spans="3:3" x14ac:dyDescent="0.25">
      <c r="C464689" s="62"/>
    </row>
    <row r="464690" spans="3:3" x14ac:dyDescent="0.25">
      <c r="C464690" s="62"/>
    </row>
    <row r="464778" spans="3:3" x14ac:dyDescent="0.25">
      <c r="C464778" s="62"/>
    </row>
    <row r="464779" spans="3:3" x14ac:dyDescent="0.25">
      <c r="C464779" s="62"/>
    </row>
    <row r="464867" spans="3:3" x14ac:dyDescent="0.25">
      <c r="C464867" s="62"/>
    </row>
    <row r="464868" spans="3:3" x14ac:dyDescent="0.25">
      <c r="C464868" s="62"/>
    </row>
    <row r="464956" spans="3:3" x14ac:dyDescent="0.25">
      <c r="C464956" s="62"/>
    </row>
    <row r="464957" spans="3:3" x14ac:dyDescent="0.25">
      <c r="C464957" s="62"/>
    </row>
    <row r="465045" spans="3:3" x14ac:dyDescent="0.25">
      <c r="C465045" s="62"/>
    </row>
    <row r="465046" spans="3:3" x14ac:dyDescent="0.25">
      <c r="C465046" s="62"/>
    </row>
    <row r="465134" spans="3:3" x14ac:dyDescent="0.25">
      <c r="C465134" s="62"/>
    </row>
    <row r="465135" spans="3:3" x14ac:dyDescent="0.25">
      <c r="C465135" s="62"/>
    </row>
    <row r="465223" spans="3:3" x14ac:dyDescent="0.25">
      <c r="C465223" s="62"/>
    </row>
    <row r="465224" spans="3:3" x14ac:dyDescent="0.25">
      <c r="C465224" s="62"/>
    </row>
    <row r="465312" spans="3:3" x14ac:dyDescent="0.25">
      <c r="C465312" s="62"/>
    </row>
    <row r="465313" spans="3:3" x14ac:dyDescent="0.25">
      <c r="C465313" s="62"/>
    </row>
    <row r="465401" spans="3:3" x14ac:dyDescent="0.25">
      <c r="C465401" s="62"/>
    </row>
    <row r="465402" spans="3:3" x14ac:dyDescent="0.25">
      <c r="C465402" s="62"/>
    </row>
    <row r="465490" spans="3:3" x14ac:dyDescent="0.25">
      <c r="C465490" s="62"/>
    </row>
    <row r="465491" spans="3:3" x14ac:dyDescent="0.25">
      <c r="C465491" s="62"/>
    </row>
    <row r="465579" spans="3:3" x14ac:dyDescent="0.25">
      <c r="C465579" s="62"/>
    </row>
    <row r="465580" spans="3:3" x14ac:dyDescent="0.25">
      <c r="C465580" s="62"/>
    </row>
    <row r="465668" spans="3:3" x14ac:dyDescent="0.25">
      <c r="C465668" s="62"/>
    </row>
    <row r="465669" spans="3:3" x14ac:dyDescent="0.25">
      <c r="C465669" s="62"/>
    </row>
    <row r="465757" spans="3:3" x14ac:dyDescent="0.25">
      <c r="C465757" s="62"/>
    </row>
    <row r="465758" spans="3:3" x14ac:dyDescent="0.25">
      <c r="C465758" s="62"/>
    </row>
    <row r="465846" spans="3:3" x14ac:dyDescent="0.25">
      <c r="C465846" s="62"/>
    </row>
    <row r="465847" spans="3:3" x14ac:dyDescent="0.25">
      <c r="C465847" s="62"/>
    </row>
    <row r="465935" spans="3:3" x14ac:dyDescent="0.25">
      <c r="C465935" s="62"/>
    </row>
    <row r="465936" spans="3:3" x14ac:dyDescent="0.25">
      <c r="C465936" s="62"/>
    </row>
    <row r="466024" spans="3:3" x14ac:dyDescent="0.25">
      <c r="C466024" s="62"/>
    </row>
    <row r="466025" spans="3:3" x14ac:dyDescent="0.25">
      <c r="C466025" s="62"/>
    </row>
    <row r="466113" spans="3:3" x14ac:dyDescent="0.25">
      <c r="C466113" s="62"/>
    </row>
    <row r="466114" spans="3:3" x14ac:dyDescent="0.25">
      <c r="C466114" s="62"/>
    </row>
    <row r="466202" spans="3:3" x14ac:dyDescent="0.25">
      <c r="C466202" s="62"/>
    </row>
    <row r="466203" spans="3:3" x14ac:dyDescent="0.25">
      <c r="C466203" s="62"/>
    </row>
    <row r="466291" spans="3:3" x14ac:dyDescent="0.25">
      <c r="C466291" s="62"/>
    </row>
    <row r="466292" spans="3:3" x14ac:dyDescent="0.25">
      <c r="C466292" s="62"/>
    </row>
    <row r="466380" spans="3:3" x14ac:dyDescent="0.25">
      <c r="C466380" s="62"/>
    </row>
    <row r="466381" spans="3:3" x14ac:dyDescent="0.25">
      <c r="C466381" s="62"/>
    </row>
    <row r="466469" spans="3:3" x14ac:dyDescent="0.25">
      <c r="C466469" s="62"/>
    </row>
    <row r="466470" spans="3:3" x14ac:dyDescent="0.25">
      <c r="C466470" s="62"/>
    </row>
    <row r="466558" spans="3:3" x14ac:dyDescent="0.25">
      <c r="C466558" s="62"/>
    </row>
    <row r="466559" spans="3:3" x14ac:dyDescent="0.25">
      <c r="C466559" s="62"/>
    </row>
    <row r="466647" spans="3:3" x14ac:dyDescent="0.25">
      <c r="C466647" s="62"/>
    </row>
    <row r="466648" spans="3:3" x14ac:dyDescent="0.25">
      <c r="C466648" s="62"/>
    </row>
    <row r="466736" spans="3:3" x14ac:dyDescent="0.25">
      <c r="C466736" s="62"/>
    </row>
    <row r="466737" spans="3:3" x14ac:dyDescent="0.25">
      <c r="C466737" s="62"/>
    </row>
    <row r="466825" spans="3:3" x14ac:dyDescent="0.25">
      <c r="C466825" s="62"/>
    </row>
    <row r="466826" spans="3:3" x14ac:dyDescent="0.25">
      <c r="C466826" s="62"/>
    </row>
    <row r="466914" spans="3:3" x14ac:dyDescent="0.25">
      <c r="C466914" s="62"/>
    </row>
    <row r="466915" spans="3:3" x14ac:dyDescent="0.25">
      <c r="C466915" s="62"/>
    </row>
    <row r="467003" spans="3:3" x14ac:dyDescent="0.25">
      <c r="C467003" s="62"/>
    </row>
    <row r="467004" spans="3:3" x14ac:dyDescent="0.25">
      <c r="C467004" s="62"/>
    </row>
    <row r="467092" spans="3:3" x14ac:dyDescent="0.25">
      <c r="C467092" s="62"/>
    </row>
    <row r="467093" spans="3:3" x14ac:dyDescent="0.25">
      <c r="C467093" s="62"/>
    </row>
    <row r="467181" spans="3:3" x14ac:dyDescent="0.25">
      <c r="C467181" s="62"/>
    </row>
    <row r="467182" spans="3:3" x14ac:dyDescent="0.25">
      <c r="C467182" s="62"/>
    </row>
    <row r="467270" spans="3:3" x14ac:dyDescent="0.25">
      <c r="C467270" s="62"/>
    </row>
    <row r="467271" spans="3:3" x14ac:dyDescent="0.25">
      <c r="C467271" s="62"/>
    </row>
    <row r="467359" spans="3:3" x14ac:dyDescent="0.25">
      <c r="C467359" s="62"/>
    </row>
    <row r="467360" spans="3:3" x14ac:dyDescent="0.25">
      <c r="C467360" s="62"/>
    </row>
    <row r="467448" spans="3:3" x14ac:dyDescent="0.25">
      <c r="C467448" s="62"/>
    </row>
    <row r="467449" spans="3:3" x14ac:dyDescent="0.25">
      <c r="C467449" s="62"/>
    </row>
    <row r="467537" spans="3:3" x14ac:dyDescent="0.25">
      <c r="C467537" s="62"/>
    </row>
    <row r="467538" spans="3:3" x14ac:dyDescent="0.25">
      <c r="C467538" s="62"/>
    </row>
    <row r="467626" spans="3:3" x14ac:dyDescent="0.25">
      <c r="C467626" s="62"/>
    </row>
    <row r="467627" spans="3:3" x14ac:dyDescent="0.25">
      <c r="C467627" s="62"/>
    </row>
    <row r="467715" spans="3:3" x14ac:dyDescent="0.25">
      <c r="C467715" s="62"/>
    </row>
    <row r="467716" spans="3:3" x14ac:dyDescent="0.25">
      <c r="C467716" s="62"/>
    </row>
    <row r="467804" spans="3:3" x14ac:dyDescent="0.25">
      <c r="C467804" s="62"/>
    </row>
    <row r="467805" spans="3:3" x14ac:dyDescent="0.25">
      <c r="C467805" s="62"/>
    </row>
    <row r="467893" spans="3:3" x14ac:dyDescent="0.25">
      <c r="C467893" s="62"/>
    </row>
    <row r="467894" spans="3:3" x14ac:dyDescent="0.25">
      <c r="C467894" s="62"/>
    </row>
    <row r="467982" spans="3:3" x14ac:dyDescent="0.25">
      <c r="C467982" s="62"/>
    </row>
    <row r="467983" spans="3:3" x14ac:dyDescent="0.25">
      <c r="C467983" s="62"/>
    </row>
    <row r="468071" spans="3:3" x14ac:dyDescent="0.25">
      <c r="C468071" s="62"/>
    </row>
    <row r="468072" spans="3:3" x14ac:dyDescent="0.25">
      <c r="C468072" s="62"/>
    </row>
    <row r="468160" spans="3:3" x14ac:dyDescent="0.25">
      <c r="C468160" s="62"/>
    </row>
    <row r="468161" spans="3:3" x14ac:dyDescent="0.25">
      <c r="C468161" s="62"/>
    </row>
    <row r="468249" spans="3:3" x14ac:dyDescent="0.25">
      <c r="C468249" s="62"/>
    </row>
    <row r="468250" spans="3:3" x14ac:dyDescent="0.25">
      <c r="C468250" s="62"/>
    </row>
    <row r="468338" spans="3:3" x14ac:dyDescent="0.25">
      <c r="C468338" s="62"/>
    </row>
    <row r="468339" spans="3:3" x14ac:dyDescent="0.25">
      <c r="C468339" s="62"/>
    </row>
    <row r="468427" spans="3:3" x14ac:dyDescent="0.25">
      <c r="C468427" s="62"/>
    </row>
    <row r="468428" spans="3:3" x14ac:dyDescent="0.25">
      <c r="C468428" s="62"/>
    </row>
    <row r="468516" spans="3:3" x14ac:dyDescent="0.25">
      <c r="C468516" s="62"/>
    </row>
    <row r="468517" spans="3:3" x14ac:dyDescent="0.25">
      <c r="C468517" s="62"/>
    </row>
    <row r="468605" spans="3:3" x14ac:dyDescent="0.25">
      <c r="C468605" s="62"/>
    </row>
    <row r="468606" spans="3:3" x14ac:dyDescent="0.25">
      <c r="C468606" s="62"/>
    </row>
    <row r="468694" spans="3:3" x14ac:dyDescent="0.25">
      <c r="C468694" s="62"/>
    </row>
    <row r="468695" spans="3:3" x14ac:dyDescent="0.25">
      <c r="C468695" s="62"/>
    </row>
    <row r="468783" spans="3:3" x14ac:dyDescent="0.25">
      <c r="C468783" s="62"/>
    </row>
    <row r="468784" spans="3:3" x14ac:dyDescent="0.25">
      <c r="C468784" s="62"/>
    </row>
    <row r="468872" spans="3:3" x14ac:dyDescent="0.25">
      <c r="C468872" s="62"/>
    </row>
    <row r="468873" spans="3:3" x14ac:dyDescent="0.25">
      <c r="C468873" s="62"/>
    </row>
    <row r="468961" spans="3:3" x14ac:dyDescent="0.25">
      <c r="C468961" s="62"/>
    </row>
    <row r="468962" spans="3:3" x14ac:dyDescent="0.25">
      <c r="C468962" s="62"/>
    </row>
    <row r="469050" spans="3:3" x14ac:dyDescent="0.25">
      <c r="C469050" s="62"/>
    </row>
    <row r="469051" spans="3:3" x14ac:dyDescent="0.25">
      <c r="C469051" s="62"/>
    </row>
    <row r="469139" spans="3:3" x14ac:dyDescent="0.25">
      <c r="C469139" s="62"/>
    </row>
    <row r="469140" spans="3:3" x14ac:dyDescent="0.25">
      <c r="C469140" s="62"/>
    </row>
    <row r="469228" spans="3:3" x14ac:dyDescent="0.25">
      <c r="C469228" s="62"/>
    </row>
    <row r="469229" spans="3:3" x14ac:dyDescent="0.25">
      <c r="C469229" s="62"/>
    </row>
    <row r="469317" spans="3:3" x14ac:dyDescent="0.25">
      <c r="C469317" s="62"/>
    </row>
    <row r="469318" spans="3:3" x14ac:dyDescent="0.25">
      <c r="C469318" s="62"/>
    </row>
    <row r="469406" spans="3:3" x14ac:dyDescent="0.25">
      <c r="C469406" s="62"/>
    </row>
    <row r="469407" spans="3:3" x14ac:dyDescent="0.25">
      <c r="C469407" s="62"/>
    </row>
    <row r="469495" spans="3:3" x14ac:dyDescent="0.25">
      <c r="C469495" s="62"/>
    </row>
    <row r="469496" spans="3:3" x14ac:dyDescent="0.25">
      <c r="C469496" s="62"/>
    </row>
    <row r="469584" spans="3:3" x14ac:dyDescent="0.25">
      <c r="C469584" s="62"/>
    </row>
    <row r="469585" spans="3:3" x14ac:dyDescent="0.25">
      <c r="C469585" s="62"/>
    </row>
    <row r="469673" spans="3:3" x14ac:dyDescent="0.25">
      <c r="C469673" s="62"/>
    </row>
    <row r="469674" spans="3:3" x14ac:dyDescent="0.25">
      <c r="C469674" s="62"/>
    </row>
    <row r="469762" spans="3:3" x14ac:dyDescent="0.25">
      <c r="C469762" s="62"/>
    </row>
    <row r="469763" spans="3:3" x14ac:dyDescent="0.25">
      <c r="C469763" s="62"/>
    </row>
    <row r="469851" spans="3:3" x14ac:dyDescent="0.25">
      <c r="C469851" s="62"/>
    </row>
    <row r="469852" spans="3:3" x14ac:dyDescent="0.25">
      <c r="C469852" s="62"/>
    </row>
    <row r="469940" spans="3:3" x14ac:dyDescent="0.25">
      <c r="C469940" s="62"/>
    </row>
    <row r="469941" spans="3:3" x14ac:dyDescent="0.25">
      <c r="C469941" s="62"/>
    </row>
    <row r="470029" spans="3:3" x14ac:dyDescent="0.25">
      <c r="C470029" s="62"/>
    </row>
    <row r="470030" spans="3:3" x14ac:dyDescent="0.25">
      <c r="C470030" s="62"/>
    </row>
    <row r="470118" spans="3:3" x14ac:dyDescent="0.25">
      <c r="C470118" s="62"/>
    </row>
    <row r="470119" spans="3:3" x14ac:dyDescent="0.25">
      <c r="C470119" s="62"/>
    </row>
    <row r="470207" spans="3:3" x14ac:dyDescent="0.25">
      <c r="C470207" s="62"/>
    </row>
    <row r="470208" spans="3:3" x14ac:dyDescent="0.25">
      <c r="C470208" s="62"/>
    </row>
    <row r="470296" spans="3:3" x14ac:dyDescent="0.25">
      <c r="C470296" s="62"/>
    </row>
    <row r="470297" spans="3:3" x14ac:dyDescent="0.25">
      <c r="C470297" s="62"/>
    </row>
    <row r="470385" spans="3:3" x14ac:dyDescent="0.25">
      <c r="C470385" s="62"/>
    </row>
    <row r="470386" spans="3:3" x14ac:dyDescent="0.25">
      <c r="C470386" s="62"/>
    </row>
    <row r="470474" spans="3:3" x14ac:dyDescent="0.25">
      <c r="C470474" s="62"/>
    </row>
    <row r="470475" spans="3:3" x14ac:dyDescent="0.25">
      <c r="C470475" s="62"/>
    </row>
    <row r="470563" spans="3:3" x14ac:dyDescent="0.25">
      <c r="C470563" s="62"/>
    </row>
    <row r="470564" spans="3:3" x14ac:dyDescent="0.25">
      <c r="C470564" s="62"/>
    </row>
    <row r="470652" spans="3:3" x14ac:dyDescent="0.25">
      <c r="C470652" s="62"/>
    </row>
    <row r="470653" spans="3:3" x14ac:dyDescent="0.25">
      <c r="C470653" s="62"/>
    </row>
    <row r="470741" spans="3:3" x14ac:dyDescent="0.25">
      <c r="C470741" s="62"/>
    </row>
    <row r="470742" spans="3:3" x14ac:dyDescent="0.25">
      <c r="C470742" s="62"/>
    </row>
    <row r="470830" spans="3:3" x14ac:dyDescent="0.25">
      <c r="C470830" s="62"/>
    </row>
    <row r="470831" spans="3:3" x14ac:dyDescent="0.25">
      <c r="C470831" s="62"/>
    </row>
    <row r="470919" spans="3:3" x14ac:dyDescent="0.25">
      <c r="C470919" s="62"/>
    </row>
    <row r="470920" spans="3:3" x14ac:dyDescent="0.25">
      <c r="C470920" s="62"/>
    </row>
    <row r="471008" spans="3:3" x14ac:dyDescent="0.25">
      <c r="C471008" s="62"/>
    </row>
    <row r="471009" spans="3:3" x14ac:dyDescent="0.25">
      <c r="C471009" s="62"/>
    </row>
    <row r="471097" spans="3:3" x14ac:dyDescent="0.25">
      <c r="C471097" s="62"/>
    </row>
    <row r="471098" spans="3:3" x14ac:dyDescent="0.25">
      <c r="C471098" s="62"/>
    </row>
    <row r="471186" spans="3:3" x14ac:dyDescent="0.25">
      <c r="C471186" s="62"/>
    </row>
    <row r="471187" spans="3:3" x14ac:dyDescent="0.25">
      <c r="C471187" s="62"/>
    </row>
    <row r="471275" spans="3:3" x14ac:dyDescent="0.25">
      <c r="C471275" s="62"/>
    </row>
    <row r="471276" spans="3:3" x14ac:dyDescent="0.25">
      <c r="C471276" s="62"/>
    </row>
    <row r="471364" spans="3:3" x14ac:dyDescent="0.25">
      <c r="C471364" s="62"/>
    </row>
    <row r="471365" spans="3:3" x14ac:dyDescent="0.25">
      <c r="C471365" s="62"/>
    </row>
    <row r="471453" spans="3:3" x14ac:dyDescent="0.25">
      <c r="C471453" s="62"/>
    </row>
    <row r="471454" spans="3:3" x14ac:dyDescent="0.25">
      <c r="C471454" s="62"/>
    </row>
    <row r="471542" spans="3:3" x14ac:dyDescent="0.25">
      <c r="C471542" s="62"/>
    </row>
    <row r="471543" spans="3:3" x14ac:dyDescent="0.25">
      <c r="C471543" s="62"/>
    </row>
    <row r="471631" spans="3:3" x14ac:dyDescent="0.25">
      <c r="C471631" s="62"/>
    </row>
    <row r="471632" spans="3:3" x14ac:dyDescent="0.25">
      <c r="C471632" s="62"/>
    </row>
    <row r="471720" spans="3:3" x14ac:dyDescent="0.25">
      <c r="C471720" s="62"/>
    </row>
    <row r="471721" spans="3:3" x14ac:dyDescent="0.25">
      <c r="C471721" s="62"/>
    </row>
    <row r="471809" spans="3:3" x14ac:dyDescent="0.25">
      <c r="C471809" s="62"/>
    </row>
    <row r="471810" spans="3:3" x14ac:dyDescent="0.25">
      <c r="C471810" s="62"/>
    </row>
    <row r="471898" spans="3:3" x14ac:dyDescent="0.25">
      <c r="C471898" s="62"/>
    </row>
    <row r="471899" spans="3:3" x14ac:dyDescent="0.25">
      <c r="C471899" s="62"/>
    </row>
    <row r="471987" spans="3:3" x14ac:dyDescent="0.25">
      <c r="C471987" s="62"/>
    </row>
    <row r="471988" spans="3:3" x14ac:dyDescent="0.25">
      <c r="C471988" s="62"/>
    </row>
    <row r="472076" spans="3:3" x14ac:dyDescent="0.25">
      <c r="C472076" s="62"/>
    </row>
    <row r="472077" spans="3:3" x14ac:dyDescent="0.25">
      <c r="C472077" s="62"/>
    </row>
    <row r="472165" spans="3:3" x14ac:dyDescent="0.25">
      <c r="C472165" s="62"/>
    </row>
    <row r="472166" spans="3:3" x14ac:dyDescent="0.25">
      <c r="C472166" s="62"/>
    </row>
    <row r="472254" spans="3:3" x14ac:dyDescent="0.25">
      <c r="C472254" s="62"/>
    </row>
    <row r="472255" spans="3:3" x14ac:dyDescent="0.25">
      <c r="C472255" s="62"/>
    </row>
    <row r="472343" spans="3:3" x14ac:dyDescent="0.25">
      <c r="C472343" s="62"/>
    </row>
    <row r="472344" spans="3:3" x14ac:dyDescent="0.25">
      <c r="C472344" s="62"/>
    </row>
    <row r="472432" spans="3:3" x14ac:dyDescent="0.25">
      <c r="C472432" s="62"/>
    </row>
    <row r="472433" spans="3:3" x14ac:dyDescent="0.25">
      <c r="C472433" s="62"/>
    </row>
    <row r="472521" spans="3:3" x14ac:dyDescent="0.25">
      <c r="C472521" s="62"/>
    </row>
    <row r="472522" spans="3:3" x14ac:dyDescent="0.25">
      <c r="C472522" s="62"/>
    </row>
    <row r="472610" spans="3:3" x14ac:dyDescent="0.25">
      <c r="C472610" s="62"/>
    </row>
    <row r="472611" spans="3:3" x14ac:dyDescent="0.25">
      <c r="C472611" s="62"/>
    </row>
    <row r="472699" spans="3:3" x14ac:dyDescent="0.25">
      <c r="C472699" s="62"/>
    </row>
    <row r="472700" spans="3:3" x14ac:dyDescent="0.25">
      <c r="C472700" s="62"/>
    </row>
    <row r="472788" spans="3:3" x14ac:dyDescent="0.25">
      <c r="C472788" s="62"/>
    </row>
    <row r="472789" spans="3:3" x14ac:dyDescent="0.25">
      <c r="C472789" s="62"/>
    </row>
    <row r="472877" spans="3:3" x14ac:dyDescent="0.25">
      <c r="C472877" s="62"/>
    </row>
    <row r="472878" spans="3:3" x14ac:dyDescent="0.25">
      <c r="C472878" s="62"/>
    </row>
    <row r="472966" spans="3:3" x14ac:dyDescent="0.25">
      <c r="C472966" s="62"/>
    </row>
    <row r="472967" spans="3:3" x14ac:dyDescent="0.25">
      <c r="C472967" s="62"/>
    </row>
    <row r="473055" spans="3:3" x14ac:dyDescent="0.25">
      <c r="C473055" s="62"/>
    </row>
    <row r="473056" spans="3:3" x14ac:dyDescent="0.25">
      <c r="C473056" s="62"/>
    </row>
    <row r="473144" spans="3:3" x14ac:dyDescent="0.25">
      <c r="C473144" s="62"/>
    </row>
    <row r="473145" spans="3:3" x14ac:dyDescent="0.25">
      <c r="C473145" s="62"/>
    </row>
    <row r="473233" spans="3:3" x14ac:dyDescent="0.25">
      <c r="C473233" s="62"/>
    </row>
    <row r="473234" spans="3:3" x14ac:dyDescent="0.25">
      <c r="C473234" s="62"/>
    </row>
    <row r="473322" spans="3:3" x14ac:dyDescent="0.25">
      <c r="C473322" s="62"/>
    </row>
    <row r="473323" spans="3:3" x14ac:dyDescent="0.25">
      <c r="C473323" s="62"/>
    </row>
    <row r="473411" spans="3:3" x14ac:dyDescent="0.25">
      <c r="C473411" s="62"/>
    </row>
    <row r="473412" spans="3:3" x14ac:dyDescent="0.25">
      <c r="C473412" s="62"/>
    </row>
    <row r="473500" spans="3:3" x14ac:dyDescent="0.25">
      <c r="C473500" s="62"/>
    </row>
    <row r="473501" spans="3:3" x14ac:dyDescent="0.25">
      <c r="C473501" s="62"/>
    </row>
    <row r="473589" spans="3:3" x14ac:dyDescent="0.25">
      <c r="C473589" s="62"/>
    </row>
    <row r="473590" spans="3:3" x14ac:dyDescent="0.25">
      <c r="C473590" s="62"/>
    </row>
    <row r="473678" spans="3:3" x14ac:dyDescent="0.25">
      <c r="C473678" s="62"/>
    </row>
    <row r="473679" spans="3:3" x14ac:dyDescent="0.25">
      <c r="C473679" s="62"/>
    </row>
    <row r="473767" spans="3:3" x14ac:dyDescent="0.25">
      <c r="C473767" s="62"/>
    </row>
    <row r="473768" spans="3:3" x14ac:dyDescent="0.25">
      <c r="C473768" s="62"/>
    </row>
    <row r="473856" spans="3:3" x14ac:dyDescent="0.25">
      <c r="C473856" s="62"/>
    </row>
    <row r="473857" spans="3:3" x14ac:dyDescent="0.25">
      <c r="C473857" s="62"/>
    </row>
    <row r="473945" spans="3:3" x14ac:dyDescent="0.25">
      <c r="C473945" s="62"/>
    </row>
    <row r="473946" spans="3:3" x14ac:dyDescent="0.25">
      <c r="C473946" s="62"/>
    </row>
    <row r="474034" spans="3:3" x14ac:dyDescent="0.25">
      <c r="C474034" s="62"/>
    </row>
    <row r="474035" spans="3:3" x14ac:dyDescent="0.25">
      <c r="C474035" s="62"/>
    </row>
    <row r="474123" spans="3:3" x14ac:dyDescent="0.25">
      <c r="C474123" s="62"/>
    </row>
    <row r="474124" spans="3:3" x14ac:dyDescent="0.25">
      <c r="C474124" s="62"/>
    </row>
    <row r="474212" spans="3:3" x14ac:dyDescent="0.25">
      <c r="C474212" s="62"/>
    </row>
    <row r="474213" spans="3:3" x14ac:dyDescent="0.25">
      <c r="C474213" s="62"/>
    </row>
    <row r="474301" spans="3:3" x14ac:dyDescent="0.25">
      <c r="C474301" s="62"/>
    </row>
    <row r="474302" spans="3:3" x14ac:dyDescent="0.25">
      <c r="C474302" s="62"/>
    </row>
    <row r="474390" spans="3:3" x14ac:dyDescent="0.25">
      <c r="C474390" s="62"/>
    </row>
    <row r="474391" spans="3:3" x14ac:dyDescent="0.25">
      <c r="C474391" s="62"/>
    </row>
    <row r="474479" spans="3:3" x14ac:dyDescent="0.25">
      <c r="C474479" s="62"/>
    </row>
    <row r="474480" spans="3:3" x14ac:dyDescent="0.25">
      <c r="C474480" s="62"/>
    </row>
    <row r="474568" spans="3:3" x14ac:dyDescent="0.25">
      <c r="C474568" s="62"/>
    </row>
    <row r="474569" spans="3:3" x14ac:dyDescent="0.25">
      <c r="C474569" s="62"/>
    </row>
    <row r="474657" spans="3:3" x14ac:dyDescent="0.25">
      <c r="C474657" s="62"/>
    </row>
    <row r="474658" spans="3:3" x14ac:dyDescent="0.25">
      <c r="C474658" s="62"/>
    </row>
    <row r="474746" spans="3:3" x14ac:dyDescent="0.25">
      <c r="C474746" s="62"/>
    </row>
    <row r="474747" spans="3:3" x14ac:dyDescent="0.25">
      <c r="C474747" s="62"/>
    </row>
    <row r="474835" spans="3:3" x14ac:dyDescent="0.25">
      <c r="C474835" s="62"/>
    </row>
    <row r="474836" spans="3:3" x14ac:dyDescent="0.25">
      <c r="C474836" s="62"/>
    </row>
    <row r="474924" spans="3:3" x14ac:dyDescent="0.25">
      <c r="C474924" s="62"/>
    </row>
    <row r="474925" spans="3:3" x14ac:dyDescent="0.25">
      <c r="C474925" s="62"/>
    </row>
    <row r="475013" spans="3:3" x14ac:dyDescent="0.25">
      <c r="C475013" s="62"/>
    </row>
    <row r="475014" spans="3:3" x14ac:dyDescent="0.25">
      <c r="C475014" s="62"/>
    </row>
    <row r="475102" spans="3:3" x14ac:dyDescent="0.25">
      <c r="C475102" s="62"/>
    </row>
    <row r="475103" spans="3:3" x14ac:dyDescent="0.25">
      <c r="C475103" s="62"/>
    </row>
    <row r="475191" spans="3:3" x14ac:dyDescent="0.25">
      <c r="C475191" s="62"/>
    </row>
    <row r="475192" spans="3:3" x14ac:dyDescent="0.25">
      <c r="C475192" s="62"/>
    </row>
    <row r="475280" spans="3:3" x14ac:dyDescent="0.25">
      <c r="C475280" s="62"/>
    </row>
    <row r="475281" spans="3:3" x14ac:dyDescent="0.25">
      <c r="C475281" s="62"/>
    </row>
    <row r="475369" spans="3:3" x14ac:dyDescent="0.25">
      <c r="C475369" s="62"/>
    </row>
    <row r="475370" spans="3:3" x14ac:dyDescent="0.25">
      <c r="C475370" s="62"/>
    </row>
    <row r="475458" spans="3:3" x14ac:dyDescent="0.25">
      <c r="C475458" s="62"/>
    </row>
    <row r="475459" spans="3:3" x14ac:dyDescent="0.25">
      <c r="C475459" s="62"/>
    </row>
    <row r="475547" spans="3:3" x14ac:dyDescent="0.25">
      <c r="C475547" s="62"/>
    </row>
    <row r="475548" spans="3:3" x14ac:dyDescent="0.25">
      <c r="C475548" s="62"/>
    </row>
    <row r="475636" spans="3:3" x14ac:dyDescent="0.25">
      <c r="C475636" s="62"/>
    </row>
    <row r="475637" spans="3:3" x14ac:dyDescent="0.25">
      <c r="C475637" s="62"/>
    </row>
    <row r="475725" spans="3:3" x14ac:dyDescent="0.25">
      <c r="C475725" s="62"/>
    </row>
    <row r="475726" spans="3:3" x14ac:dyDescent="0.25">
      <c r="C475726" s="62"/>
    </row>
    <row r="475814" spans="3:3" x14ac:dyDescent="0.25">
      <c r="C475814" s="62"/>
    </row>
    <row r="475815" spans="3:3" x14ac:dyDescent="0.25">
      <c r="C475815" s="62"/>
    </row>
    <row r="475903" spans="3:3" x14ac:dyDescent="0.25">
      <c r="C475903" s="62"/>
    </row>
    <row r="475904" spans="3:3" x14ac:dyDescent="0.25">
      <c r="C475904" s="62"/>
    </row>
    <row r="475992" spans="3:3" x14ac:dyDescent="0.25">
      <c r="C475992" s="62"/>
    </row>
    <row r="475993" spans="3:3" x14ac:dyDescent="0.25">
      <c r="C475993" s="62"/>
    </row>
    <row r="476081" spans="3:3" x14ac:dyDescent="0.25">
      <c r="C476081" s="62"/>
    </row>
    <row r="476082" spans="3:3" x14ac:dyDescent="0.25">
      <c r="C476082" s="62"/>
    </row>
    <row r="476170" spans="3:3" x14ac:dyDescent="0.25">
      <c r="C476170" s="62"/>
    </row>
    <row r="476171" spans="3:3" x14ac:dyDescent="0.25">
      <c r="C476171" s="62"/>
    </row>
    <row r="476259" spans="3:3" x14ac:dyDescent="0.25">
      <c r="C476259" s="62"/>
    </row>
    <row r="476260" spans="3:3" x14ac:dyDescent="0.25">
      <c r="C476260" s="62"/>
    </row>
    <row r="476348" spans="3:3" x14ac:dyDescent="0.25">
      <c r="C476348" s="62"/>
    </row>
    <row r="476349" spans="3:3" x14ac:dyDescent="0.25">
      <c r="C476349" s="62"/>
    </row>
    <row r="476437" spans="3:3" x14ac:dyDescent="0.25">
      <c r="C476437" s="62"/>
    </row>
    <row r="476438" spans="3:3" x14ac:dyDescent="0.25">
      <c r="C476438" s="62"/>
    </row>
    <row r="476526" spans="3:3" x14ac:dyDescent="0.25">
      <c r="C476526" s="62"/>
    </row>
    <row r="476527" spans="3:3" x14ac:dyDescent="0.25">
      <c r="C476527" s="62"/>
    </row>
    <row r="476615" spans="3:3" x14ac:dyDescent="0.25">
      <c r="C476615" s="62"/>
    </row>
    <row r="476616" spans="3:3" x14ac:dyDescent="0.25">
      <c r="C476616" s="62"/>
    </row>
    <row r="476704" spans="3:3" x14ac:dyDescent="0.25">
      <c r="C476704" s="62"/>
    </row>
    <row r="476705" spans="3:3" x14ac:dyDescent="0.25">
      <c r="C476705" s="62"/>
    </row>
    <row r="476793" spans="3:3" x14ac:dyDescent="0.25">
      <c r="C476793" s="62"/>
    </row>
    <row r="476794" spans="3:3" x14ac:dyDescent="0.25">
      <c r="C476794" s="62"/>
    </row>
    <row r="476882" spans="3:3" x14ac:dyDescent="0.25">
      <c r="C476882" s="62"/>
    </row>
    <row r="476883" spans="3:3" x14ac:dyDescent="0.25">
      <c r="C476883" s="62"/>
    </row>
    <row r="476971" spans="3:3" x14ac:dyDescent="0.25">
      <c r="C476971" s="62"/>
    </row>
    <row r="476972" spans="3:3" x14ac:dyDescent="0.25">
      <c r="C476972" s="62"/>
    </row>
    <row r="477060" spans="3:3" x14ac:dyDescent="0.25">
      <c r="C477060" s="62"/>
    </row>
    <row r="477061" spans="3:3" x14ac:dyDescent="0.25">
      <c r="C477061" s="62"/>
    </row>
    <row r="477149" spans="3:3" x14ac:dyDescent="0.25">
      <c r="C477149" s="62"/>
    </row>
    <row r="477150" spans="3:3" x14ac:dyDescent="0.25">
      <c r="C477150" s="62"/>
    </row>
    <row r="477238" spans="3:3" x14ac:dyDescent="0.25">
      <c r="C477238" s="62"/>
    </row>
    <row r="477239" spans="3:3" x14ac:dyDescent="0.25">
      <c r="C477239" s="62"/>
    </row>
    <row r="477327" spans="3:3" x14ac:dyDescent="0.25">
      <c r="C477327" s="62"/>
    </row>
    <row r="477328" spans="3:3" x14ac:dyDescent="0.25">
      <c r="C477328" s="62"/>
    </row>
    <row r="477416" spans="3:3" x14ac:dyDescent="0.25">
      <c r="C477416" s="62"/>
    </row>
    <row r="477417" spans="3:3" x14ac:dyDescent="0.25">
      <c r="C477417" s="62"/>
    </row>
    <row r="477505" spans="3:3" x14ac:dyDescent="0.25">
      <c r="C477505" s="62"/>
    </row>
    <row r="477506" spans="3:3" x14ac:dyDescent="0.25">
      <c r="C477506" s="62"/>
    </row>
    <row r="477594" spans="3:3" x14ac:dyDescent="0.25">
      <c r="C477594" s="62"/>
    </row>
    <row r="477595" spans="3:3" x14ac:dyDescent="0.25">
      <c r="C477595" s="62"/>
    </row>
    <row r="477683" spans="3:3" x14ac:dyDescent="0.25">
      <c r="C477683" s="62"/>
    </row>
    <row r="477684" spans="3:3" x14ac:dyDescent="0.25">
      <c r="C477684" s="62"/>
    </row>
    <row r="477772" spans="3:3" x14ac:dyDescent="0.25">
      <c r="C477772" s="62"/>
    </row>
    <row r="477773" spans="3:3" x14ac:dyDescent="0.25">
      <c r="C477773" s="62"/>
    </row>
    <row r="477861" spans="3:3" x14ac:dyDescent="0.25">
      <c r="C477861" s="62"/>
    </row>
    <row r="477862" spans="3:3" x14ac:dyDescent="0.25">
      <c r="C477862" s="62"/>
    </row>
    <row r="477950" spans="3:3" x14ac:dyDescent="0.25">
      <c r="C477950" s="62"/>
    </row>
    <row r="477951" spans="3:3" x14ac:dyDescent="0.25">
      <c r="C477951" s="62"/>
    </row>
    <row r="478039" spans="3:3" x14ac:dyDescent="0.25">
      <c r="C478039" s="62"/>
    </row>
    <row r="478040" spans="3:3" x14ac:dyDescent="0.25">
      <c r="C478040" s="62"/>
    </row>
    <row r="478128" spans="3:3" x14ac:dyDescent="0.25">
      <c r="C478128" s="62"/>
    </row>
    <row r="478129" spans="3:3" x14ac:dyDescent="0.25">
      <c r="C478129" s="62"/>
    </row>
    <row r="478217" spans="3:3" x14ac:dyDescent="0.25">
      <c r="C478217" s="62"/>
    </row>
    <row r="478218" spans="3:3" x14ac:dyDescent="0.25">
      <c r="C478218" s="62"/>
    </row>
    <row r="478306" spans="3:3" x14ac:dyDescent="0.25">
      <c r="C478306" s="62"/>
    </row>
    <row r="478307" spans="3:3" x14ac:dyDescent="0.25">
      <c r="C478307" s="62"/>
    </row>
    <row r="478395" spans="3:3" x14ac:dyDescent="0.25">
      <c r="C478395" s="62"/>
    </row>
    <row r="478396" spans="3:3" x14ac:dyDescent="0.25">
      <c r="C478396" s="62"/>
    </row>
    <row r="478484" spans="3:3" x14ac:dyDescent="0.25">
      <c r="C478484" s="62"/>
    </row>
    <row r="478485" spans="3:3" x14ac:dyDescent="0.25">
      <c r="C478485" s="62"/>
    </row>
    <row r="478573" spans="3:3" x14ac:dyDescent="0.25">
      <c r="C478573" s="62"/>
    </row>
    <row r="478574" spans="3:3" x14ac:dyDescent="0.25">
      <c r="C478574" s="62"/>
    </row>
    <row r="478662" spans="3:3" x14ac:dyDescent="0.25">
      <c r="C478662" s="62"/>
    </row>
    <row r="478663" spans="3:3" x14ac:dyDescent="0.25">
      <c r="C478663" s="62"/>
    </row>
    <row r="478751" spans="3:3" x14ac:dyDescent="0.25">
      <c r="C478751" s="62"/>
    </row>
    <row r="478752" spans="3:3" x14ac:dyDescent="0.25">
      <c r="C478752" s="62"/>
    </row>
    <row r="478840" spans="3:3" x14ac:dyDescent="0.25">
      <c r="C478840" s="62"/>
    </row>
    <row r="478841" spans="3:3" x14ac:dyDescent="0.25">
      <c r="C478841" s="62"/>
    </row>
    <row r="478929" spans="3:3" x14ac:dyDescent="0.25">
      <c r="C478929" s="62"/>
    </row>
    <row r="478930" spans="3:3" x14ac:dyDescent="0.25">
      <c r="C478930" s="62"/>
    </row>
    <row r="479018" spans="3:3" x14ac:dyDescent="0.25">
      <c r="C479018" s="62"/>
    </row>
    <row r="479019" spans="3:3" x14ac:dyDescent="0.25">
      <c r="C479019" s="62"/>
    </row>
    <row r="479107" spans="3:3" x14ac:dyDescent="0.25">
      <c r="C479107" s="62"/>
    </row>
    <row r="479108" spans="3:3" x14ac:dyDescent="0.25">
      <c r="C479108" s="62"/>
    </row>
    <row r="479196" spans="3:3" x14ac:dyDescent="0.25">
      <c r="C479196" s="62"/>
    </row>
    <row r="479197" spans="3:3" x14ac:dyDescent="0.25">
      <c r="C479197" s="62"/>
    </row>
    <row r="479285" spans="3:3" x14ac:dyDescent="0.25">
      <c r="C479285" s="62"/>
    </row>
    <row r="479286" spans="3:3" x14ac:dyDescent="0.25">
      <c r="C479286" s="62"/>
    </row>
    <row r="479374" spans="3:3" x14ac:dyDescent="0.25">
      <c r="C479374" s="62"/>
    </row>
    <row r="479375" spans="3:3" x14ac:dyDescent="0.25">
      <c r="C479375" s="62"/>
    </row>
    <row r="479463" spans="3:3" x14ac:dyDescent="0.25">
      <c r="C479463" s="62"/>
    </row>
    <row r="479464" spans="3:3" x14ac:dyDescent="0.25">
      <c r="C479464" s="62"/>
    </row>
    <row r="479552" spans="3:3" x14ac:dyDescent="0.25">
      <c r="C479552" s="62"/>
    </row>
    <row r="479553" spans="3:3" x14ac:dyDescent="0.25">
      <c r="C479553" s="62"/>
    </row>
    <row r="479641" spans="3:3" x14ac:dyDescent="0.25">
      <c r="C479641" s="62"/>
    </row>
    <row r="479642" spans="3:3" x14ac:dyDescent="0.25">
      <c r="C479642" s="62"/>
    </row>
    <row r="479730" spans="3:3" x14ac:dyDescent="0.25">
      <c r="C479730" s="62"/>
    </row>
    <row r="479731" spans="3:3" x14ac:dyDescent="0.25">
      <c r="C479731" s="62"/>
    </row>
    <row r="479819" spans="3:3" x14ac:dyDescent="0.25">
      <c r="C479819" s="62"/>
    </row>
    <row r="479820" spans="3:3" x14ac:dyDescent="0.25">
      <c r="C479820" s="62"/>
    </row>
    <row r="479908" spans="3:3" x14ac:dyDescent="0.25">
      <c r="C479908" s="62"/>
    </row>
    <row r="479909" spans="3:3" x14ac:dyDescent="0.25">
      <c r="C479909" s="62"/>
    </row>
    <row r="479997" spans="3:3" x14ac:dyDescent="0.25">
      <c r="C479997" s="62"/>
    </row>
    <row r="479998" spans="3:3" x14ac:dyDescent="0.25">
      <c r="C479998" s="62"/>
    </row>
    <row r="480086" spans="3:3" x14ac:dyDescent="0.25">
      <c r="C480086" s="62"/>
    </row>
    <row r="480087" spans="3:3" x14ac:dyDescent="0.25">
      <c r="C480087" s="62"/>
    </row>
    <row r="480175" spans="3:3" x14ac:dyDescent="0.25">
      <c r="C480175" s="62"/>
    </row>
    <row r="480176" spans="3:3" x14ac:dyDescent="0.25">
      <c r="C480176" s="62"/>
    </row>
    <row r="480264" spans="3:3" x14ac:dyDescent="0.25">
      <c r="C480264" s="62"/>
    </row>
    <row r="480265" spans="3:3" x14ac:dyDescent="0.25">
      <c r="C480265" s="62"/>
    </row>
    <row r="480353" spans="3:3" x14ac:dyDescent="0.25">
      <c r="C480353" s="62"/>
    </row>
    <row r="480354" spans="3:3" x14ac:dyDescent="0.25">
      <c r="C480354" s="62"/>
    </row>
    <row r="480442" spans="3:3" x14ac:dyDescent="0.25">
      <c r="C480442" s="62"/>
    </row>
    <row r="480443" spans="3:3" x14ac:dyDescent="0.25">
      <c r="C480443" s="62"/>
    </row>
    <row r="480531" spans="3:3" x14ac:dyDescent="0.25">
      <c r="C480531" s="62"/>
    </row>
    <row r="480532" spans="3:3" x14ac:dyDescent="0.25">
      <c r="C480532" s="62"/>
    </row>
    <row r="480620" spans="3:3" x14ac:dyDescent="0.25">
      <c r="C480620" s="62"/>
    </row>
    <row r="480621" spans="3:3" x14ac:dyDescent="0.25">
      <c r="C480621" s="62"/>
    </row>
    <row r="480709" spans="3:3" x14ac:dyDescent="0.25">
      <c r="C480709" s="62"/>
    </row>
    <row r="480710" spans="3:3" x14ac:dyDescent="0.25">
      <c r="C480710" s="62"/>
    </row>
    <row r="480798" spans="3:3" x14ac:dyDescent="0.25">
      <c r="C480798" s="62"/>
    </row>
    <row r="480799" spans="3:3" x14ac:dyDescent="0.25">
      <c r="C480799" s="62"/>
    </row>
    <row r="480887" spans="3:3" x14ac:dyDescent="0.25">
      <c r="C480887" s="62"/>
    </row>
    <row r="480888" spans="3:3" x14ac:dyDescent="0.25">
      <c r="C480888" s="62"/>
    </row>
    <row r="480976" spans="3:3" x14ac:dyDescent="0.25">
      <c r="C480976" s="62"/>
    </row>
    <row r="480977" spans="3:3" x14ac:dyDescent="0.25">
      <c r="C480977" s="62"/>
    </row>
    <row r="481065" spans="3:3" x14ac:dyDescent="0.25">
      <c r="C481065" s="62"/>
    </row>
    <row r="481066" spans="3:3" x14ac:dyDescent="0.25">
      <c r="C481066" s="62"/>
    </row>
    <row r="481154" spans="3:3" x14ac:dyDescent="0.25">
      <c r="C481154" s="62"/>
    </row>
    <row r="481155" spans="3:3" x14ac:dyDescent="0.25">
      <c r="C481155" s="62"/>
    </row>
    <row r="481243" spans="3:3" x14ac:dyDescent="0.25">
      <c r="C481243" s="62"/>
    </row>
    <row r="481244" spans="3:3" x14ac:dyDescent="0.25">
      <c r="C481244" s="62"/>
    </row>
    <row r="481332" spans="3:3" x14ac:dyDescent="0.25">
      <c r="C481332" s="62"/>
    </row>
    <row r="481333" spans="3:3" x14ac:dyDescent="0.25">
      <c r="C481333" s="62"/>
    </row>
    <row r="481421" spans="3:3" x14ac:dyDescent="0.25">
      <c r="C481421" s="62"/>
    </row>
    <row r="481422" spans="3:3" x14ac:dyDescent="0.25">
      <c r="C481422" s="62"/>
    </row>
    <row r="481510" spans="3:3" x14ac:dyDescent="0.25">
      <c r="C481510" s="62"/>
    </row>
    <row r="481511" spans="3:3" x14ac:dyDescent="0.25">
      <c r="C481511" s="62"/>
    </row>
    <row r="481599" spans="3:3" x14ac:dyDescent="0.25">
      <c r="C481599" s="62"/>
    </row>
    <row r="481600" spans="3:3" x14ac:dyDescent="0.25">
      <c r="C481600" s="62"/>
    </row>
    <row r="481688" spans="3:3" x14ac:dyDescent="0.25">
      <c r="C481688" s="62"/>
    </row>
    <row r="481689" spans="3:3" x14ac:dyDescent="0.25">
      <c r="C481689" s="62"/>
    </row>
    <row r="481777" spans="3:3" x14ac:dyDescent="0.25">
      <c r="C481777" s="62"/>
    </row>
    <row r="481778" spans="3:3" x14ac:dyDescent="0.25">
      <c r="C481778" s="62"/>
    </row>
    <row r="481866" spans="3:3" x14ac:dyDescent="0.25">
      <c r="C481866" s="62"/>
    </row>
    <row r="481867" spans="3:3" x14ac:dyDescent="0.25">
      <c r="C481867" s="62"/>
    </row>
    <row r="481955" spans="3:3" x14ac:dyDescent="0.25">
      <c r="C481955" s="62"/>
    </row>
    <row r="481956" spans="3:3" x14ac:dyDescent="0.25">
      <c r="C481956" s="62"/>
    </row>
    <row r="482044" spans="3:3" x14ac:dyDescent="0.25">
      <c r="C482044" s="62"/>
    </row>
    <row r="482045" spans="3:3" x14ac:dyDescent="0.25">
      <c r="C482045" s="62"/>
    </row>
    <row r="482133" spans="3:3" x14ac:dyDescent="0.25">
      <c r="C482133" s="62"/>
    </row>
    <row r="482134" spans="3:3" x14ac:dyDescent="0.25">
      <c r="C482134" s="62"/>
    </row>
    <row r="482222" spans="3:3" x14ac:dyDescent="0.25">
      <c r="C482222" s="62"/>
    </row>
    <row r="482223" spans="3:3" x14ac:dyDescent="0.25">
      <c r="C482223" s="62"/>
    </row>
    <row r="482311" spans="3:3" x14ac:dyDescent="0.25">
      <c r="C482311" s="62"/>
    </row>
    <row r="482312" spans="3:3" x14ac:dyDescent="0.25">
      <c r="C482312" s="62"/>
    </row>
    <row r="482400" spans="3:3" x14ac:dyDescent="0.25">
      <c r="C482400" s="62"/>
    </row>
    <row r="482401" spans="3:3" x14ac:dyDescent="0.25">
      <c r="C482401" s="62"/>
    </row>
    <row r="482489" spans="3:3" x14ac:dyDescent="0.25">
      <c r="C482489" s="62"/>
    </row>
    <row r="482490" spans="3:3" x14ac:dyDescent="0.25">
      <c r="C482490" s="62"/>
    </row>
    <row r="482578" spans="3:3" x14ac:dyDescent="0.25">
      <c r="C482578" s="62"/>
    </row>
    <row r="482579" spans="3:3" x14ac:dyDescent="0.25">
      <c r="C482579" s="62"/>
    </row>
    <row r="482667" spans="3:3" x14ac:dyDescent="0.25">
      <c r="C482667" s="62"/>
    </row>
    <row r="482668" spans="3:3" x14ac:dyDescent="0.25">
      <c r="C482668" s="62"/>
    </row>
    <row r="482756" spans="3:3" x14ac:dyDescent="0.25">
      <c r="C482756" s="62"/>
    </row>
    <row r="482757" spans="3:3" x14ac:dyDescent="0.25">
      <c r="C482757" s="62"/>
    </row>
    <row r="482845" spans="3:3" x14ac:dyDescent="0.25">
      <c r="C482845" s="62"/>
    </row>
    <row r="482846" spans="3:3" x14ac:dyDescent="0.25">
      <c r="C482846" s="62"/>
    </row>
    <row r="482934" spans="3:3" x14ac:dyDescent="0.25">
      <c r="C482934" s="62"/>
    </row>
    <row r="482935" spans="3:3" x14ac:dyDescent="0.25">
      <c r="C482935" s="62"/>
    </row>
    <row r="483023" spans="3:3" x14ac:dyDescent="0.25">
      <c r="C483023" s="62"/>
    </row>
    <row r="483024" spans="3:3" x14ac:dyDescent="0.25">
      <c r="C483024" s="62"/>
    </row>
    <row r="483112" spans="3:3" x14ac:dyDescent="0.25">
      <c r="C483112" s="62"/>
    </row>
    <row r="483113" spans="3:3" x14ac:dyDescent="0.25">
      <c r="C483113" s="62"/>
    </row>
    <row r="483201" spans="3:3" x14ac:dyDescent="0.25">
      <c r="C483201" s="62"/>
    </row>
    <row r="483202" spans="3:3" x14ac:dyDescent="0.25">
      <c r="C483202" s="62"/>
    </row>
    <row r="483290" spans="3:3" x14ac:dyDescent="0.25">
      <c r="C483290" s="62"/>
    </row>
    <row r="483291" spans="3:3" x14ac:dyDescent="0.25">
      <c r="C483291" s="62"/>
    </row>
    <row r="483379" spans="3:3" x14ac:dyDescent="0.25">
      <c r="C483379" s="62"/>
    </row>
    <row r="483380" spans="3:3" x14ac:dyDescent="0.25">
      <c r="C483380" s="62"/>
    </row>
    <row r="483468" spans="3:3" x14ac:dyDescent="0.25">
      <c r="C483468" s="62"/>
    </row>
    <row r="483469" spans="3:3" x14ac:dyDescent="0.25">
      <c r="C483469" s="62"/>
    </row>
    <row r="483557" spans="3:3" x14ac:dyDescent="0.25">
      <c r="C483557" s="62"/>
    </row>
    <row r="483558" spans="3:3" x14ac:dyDescent="0.25">
      <c r="C483558" s="62"/>
    </row>
    <row r="483646" spans="3:3" x14ac:dyDescent="0.25">
      <c r="C483646" s="62"/>
    </row>
    <row r="483647" spans="3:3" x14ac:dyDescent="0.25">
      <c r="C483647" s="62"/>
    </row>
    <row r="483735" spans="3:3" x14ac:dyDescent="0.25">
      <c r="C483735" s="62"/>
    </row>
    <row r="483736" spans="3:3" x14ac:dyDescent="0.25">
      <c r="C483736" s="62"/>
    </row>
    <row r="483824" spans="3:3" x14ac:dyDescent="0.25">
      <c r="C483824" s="62"/>
    </row>
    <row r="483825" spans="3:3" x14ac:dyDescent="0.25">
      <c r="C483825" s="62"/>
    </row>
    <row r="483913" spans="3:3" x14ac:dyDescent="0.25">
      <c r="C483913" s="62"/>
    </row>
    <row r="483914" spans="3:3" x14ac:dyDescent="0.25">
      <c r="C483914" s="62"/>
    </row>
    <row r="484002" spans="3:3" x14ac:dyDescent="0.25">
      <c r="C484002" s="62"/>
    </row>
    <row r="484003" spans="3:3" x14ac:dyDescent="0.25">
      <c r="C484003" s="62"/>
    </row>
    <row r="484091" spans="3:3" x14ac:dyDescent="0.25">
      <c r="C484091" s="62"/>
    </row>
    <row r="484092" spans="3:3" x14ac:dyDescent="0.25">
      <c r="C484092" s="62"/>
    </row>
    <row r="484180" spans="3:3" x14ac:dyDescent="0.25">
      <c r="C484180" s="62"/>
    </row>
    <row r="484181" spans="3:3" x14ac:dyDescent="0.25">
      <c r="C484181" s="62"/>
    </row>
    <row r="484269" spans="3:3" x14ac:dyDescent="0.25">
      <c r="C484269" s="62"/>
    </row>
    <row r="484270" spans="3:3" x14ac:dyDescent="0.25">
      <c r="C484270" s="62"/>
    </row>
    <row r="484358" spans="3:3" x14ac:dyDescent="0.25">
      <c r="C484358" s="62"/>
    </row>
    <row r="484359" spans="3:3" x14ac:dyDescent="0.25">
      <c r="C484359" s="62"/>
    </row>
    <row r="484447" spans="3:3" x14ac:dyDescent="0.25">
      <c r="C484447" s="62"/>
    </row>
    <row r="484448" spans="3:3" x14ac:dyDescent="0.25">
      <c r="C484448" s="62"/>
    </row>
    <row r="484536" spans="3:3" x14ac:dyDescent="0.25">
      <c r="C484536" s="62"/>
    </row>
    <row r="484537" spans="3:3" x14ac:dyDescent="0.25">
      <c r="C484537" s="62"/>
    </row>
    <row r="484625" spans="3:3" x14ac:dyDescent="0.25">
      <c r="C484625" s="62"/>
    </row>
    <row r="484626" spans="3:3" x14ac:dyDescent="0.25">
      <c r="C484626" s="62"/>
    </row>
    <row r="484714" spans="3:3" x14ac:dyDescent="0.25">
      <c r="C484714" s="62"/>
    </row>
    <row r="484715" spans="3:3" x14ac:dyDescent="0.25">
      <c r="C484715" s="62"/>
    </row>
    <row r="484803" spans="3:3" x14ac:dyDescent="0.25">
      <c r="C484803" s="62"/>
    </row>
    <row r="484804" spans="3:3" x14ac:dyDescent="0.25">
      <c r="C484804" s="62"/>
    </row>
    <row r="484892" spans="3:3" x14ac:dyDescent="0.25">
      <c r="C484892" s="62"/>
    </row>
    <row r="484893" spans="3:3" x14ac:dyDescent="0.25">
      <c r="C484893" s="62"/>
    </row>
    <row r="484981" spans="3:3" x14ac:dyDescent="0.25">
      <c r="C484981" s="62"/>
    </row>
    <row r="484982" spans="3:3" x14ac:dyDescent="0.25">
      <c r="C484982" s="62"/>
    </row>
    <row r="485070" spans="3:3" x14ac:dyDescent="0.25">
      <c r="C485070" s="62"/>
    </row>
    <row r="485071" spans="3:3" x14ac:dyDescent="0.25">
      <c r="C485071" s="62"/>
    </row>
    <row r="485159" spans="3:3" x14ac:dyDescent="0.25">
      <c r="C485159" s="62"/>
    </row>
    <row r="485160" spans="3:3" x14ac:dyDescent="0.25">
      <c r="C485160" s="62"/>
    </row>
    <row r="485248" spans="3:3" x14ac:dyDescent="0.25">
      <c r="C485248" s="62"/>
    </row>
    <row r="485249" spans="3:3" x14ac:dyDescent="0.25">
      <c r="C485249" s="62"/>
    </row>
    <row r="485337" spans="3:3" x14ac:dyDescent="0.25">
      <c r="C485337" s="62"/>
    </row>
    <row r="485338" spans="3:3" x14ac:dyDescent="0.25">
      <c r="C485338" s="62"/>
    </row>
    <row r="485426" spans="3:3" x14ac:dyDescent="0.25">
      <c r="C485426" s="62"/>
    </row>
    <row r="485427" spans="3:3" x14ac:dyDescent="0.25">
      <c r="C485427" s="62"/>
    </row>
    <row r="485515" spans="3:3" x14ac:dyDescent="0.25">
      <c r="C485515" s="62"/>
    </row>
    <row r="485516" spans="3:3" x14ac:dyDescent="0.25">
      <c r="C485516" s="62"/>
    </row>
    <row r="485604" spans="3:3" x14ac:dyDescent="0.25">
      <c r="C485604" s="62"/>
    </row>
    <row r="485605" spans="3:3" x14ac:dyDescent="0.25">
      <c r="C485605" s="62"/>
    </row>
    <row r="485693" spans="3:3" x14ac:dyDescent="0.25">
      <c r="C485693" s="62"/>
    </row>
    <row r="485694" spans="3:3" x14ac:dyDescent="0.25">
      <c r="C485694" s="62"/>
    </row>
    <row r="485782" spans="3:3" x14ac:dyDescent="0.25">
      <c r="C485782" s="62"/>
    </row>
    <row r="485783" spans="3:3" x14ac:dyDescent="0.25">
      <c r="C485783" s="62"/>
    </row>
    <row r="485871" spans="3:3" x14ac:dyDescent="0.25">
      <c r="C485871" s="62"/>
    </row>
    <row r="485872" spans="3:3" x14ac:dyDescent="0.25">
      <c r="C485872" s="62"/>
    </row>
    <row r="485960" spans="3:3" x14ac:dyDescent="0.25">
      <c r="C485960" s="62"/>
    </row>
    <row r="485961" spans="3:3" x14ac:dyDescent="0.25">
      <c r="C485961" s="62"/>
    </row>
    <row r="486049" spans="3:3" x14ac:dyDescent="0.25">
      <c r="C486049" s="62"/>
    </row>
    <row r="486050" spans="3:3" x14ac:dyDescent="0.25">
      <c r="C486050" s="62"/>
    </row>
    <row r="486138" spans="3:3" x14ac:dyDescent="0.25">
      <c r="C486138" s="62"/>
    </row>
    <row r="486139" spans="3:3" x14ac:dyDescent="0.25">
      <c r="C486139" s="62"/>
    </row>
    <row r="486227" spans="3:3" x14ac:dyDescent="0.25">
      <c r="C486227" s="62"/>
    </row>
    <row r="486228" spans="3:3" x14ac:dyDescent="0.25">
      <c r="C486228" s="62"/>
    </row>
    <row r="486316" spans="3:3" x14ac:dyDescent="0.25">
      <c r="C486316" s="62"/>
    </row>
    <row r="486317" spans="3:3" x14ac:dyDescent="0.25">
      <c r="C486317" s="62"/>
    </row>
    <row r="486405" spans="3:3" x14ac:dyDescent="0.25">
      <c r="C486405" s="62"/>
    </row>
    <row r="486406" spans="3:3" x14ac:dyDescent="0.25">
      <c r="C486406" s="62"/>
    </row>
    <row r="486494" spans="3:3" x14ac:dyDescent="0.25">
      <c r="C486494" s="62"/>
    </row>
    <row r="486495" spans="3:3" x14ac:dyDescent="0.25">
      <c r="C486495" s="62"/>
    </row>
    <row r="486583" spans="3:3" x14ac:dyDescent="0.25">
      <c r="C486583" s="62"/>
    </row>
    <row r="486584" spans="3:3" x14ac:dyDescent="0.25">
      <c r="C486584" s="62"/>
    </row>
    <row r="486672" spans="3:3" x14ac:dyDescent="0.25">
      <c r="C486672" s="62"/>
    </row>
    <row r="486673" spans="3:3" x14ac:dyDescent="0.25">
      <c r="C486673" s="62"/>
    </row>
    <row r="486761" spans="3:3" x14ac:dyDescent="0.25">
      <c r="C486761" s="62"/>
    </row>
    <row r="486762" spans="3:3" x14ac:dyDescent="0.25">
      <c r="C486762" s="62"/>
    </row>
    <row r="486850" spans="3:3" x14ac:dyDescent="0.25">
      <c r="C486850" s="62"/>
    </row>
    <row r="486851" spans="3:3" x14ac:dyDescent="0.25">
      <c r="C486851" s="62"/>
    </row>
    <row r="486939" spans="3:3" x14ac:dyDescent="0.25">
      <c r="C486939" s="62"/>
    </row>
    <row r="486940" spans="3:3" x14ac:dyDescent="0.25">
      <c r="C486940" s="62"/>
    </row>
    <row r="487028" spans="3:3" x14ac:dyDescent="0.25">
      <c r="C487028" s="62"/>
    </row>
    <row r="487029" spans="3:3" x14ac:dyDescent="0.25">
      <c r="C487029" s="62"/>
    </row>
    <row r="487117" spans="3:3" x14ac:dyDescent="0.25">
      <c r="C487117" s="62"/>
    </row>
    <row r="487118" spans="3:3" x14ac:dyDescent="0.25">
      <c r="C487118" s="62"/>
    </row>
    <row r="487206" spans="3:3" x14ac:dyDescent="0.25">
      <c r="C487206" s="62"/>
    </row>
    <row r="487207" spans="3:3" x14ac:dyDescent="0.25">
      <c r="C487207" s="62"/>
    </row>
    <row r="487295" spans="3:3" x14ac:dyDescent="0.25">
      <c r="C487295" s="62"/>
    </row>
    <row r="487296" spans="3:3" x14ac:dyDescent="0.25">
      <c r="C487296" s="62"/>
    </row>
    <row r="487384" spans="3:3" x14ac:dyDescent="0.25">
      <c r="C487384" s="62"/>
    </row>
    <row r="487385" spans="3:3" x14ac:dyDescent="0.25">
      <c r="C487385" s="62"/>
    </row>
    <row r="487473" spans="3:3" x14ac:dyDescent="0.25">
      <c r="C487473" s="62"/>
    </row>
    <row r="487474" spans="3:3" x14ac:dyDescent="0.25">
      <c r="C487474" s="62"/>
    </row>
    <row r="487562" spans="3:3" x14ac:dyDescent="0.25">
      <c r="C487562" s="62"/>
    </row>
    <row r="487563" spans="3:3" x14ac:dyDescent="0.25">
      <c r="C487563" s="62"/>
    </row>
    <row r="487651" spans="3:3" x14ac:dyDescent="0.25">
      <c r="C487651" s="62"/>
    </row>
    <row r="487652" spans="3:3" x14ac:dyDescent="0.25">
      <c r="C487652" s="62"/>
    </row>
    <row r="487740" spans="3:3" x14ac:dyDescent="0.25">
      <c r="C487740" s="62"/>
    </row>
    <row r="487741" spans="3:3" x14ac:dyDescent="0.25">
      <c r="C487741" s="62"/>
    </row>
    <row r="487829" spans="3:3" x14ac:dyDescent="0.25">
      <c r="C487829" s="62"/>
    </row>
    <row r="487830" spans="3:3" x14ac:dyDescent="0.25">
      <c r="C487830" s="62"/>
    </row>
    <row r="487918" spans="3:3" x14ac:dyDescent="0.25">
      <c r="C487918" s="62"/>
    </row>
    <row r="487919" spans="3:3" x14ac:dyDescent="0.25">
      <c r="C487919" s="62"/>
    </row>
    <row r="488007" spans="3:3" x14ac:dyDescent="0.25">
      <c r="C488007" s="62"/>
    </row>
    <row r="488008" spans="3:3" x14ac:dyDescent="0.25">
      <c r="C488008" s="62"/>
    </row>
    <row r="488096" spans="3:3" x14ac:dyDescent="0.25">
      <c r="C488096" s="62"/>
    </row>
    <row r="488097" spans="3:3" x14ac:dyDescent="0.25">
      <c r="C488097" s="62"/>
    </row>
    <row r="488185" spans="3:3" x14ac:dyDescent="0.25">
      <c r="C488185" s="62"/>
    </row>
    <row r="488186" spans="3:3" x14ac:dyDescent="0.25">
      <c r="C488186" s="62"/>
    </row>
    <row r="488274" spans="3:3" x14ac:dyDescent="0.25">
      <c r="C488274" s="62"/>
    </row>
    <row r="488275" spans="3:3" x14ac:dyDescent="0.25">
      <c r="C488275" s="62"/>
    </row>
    <row r="488363" spans="3:3" x14ac:dyDescent="0.25">
      <c r="C488363" s="62"/>
    </row>
    <row r="488364" spans="3:3" x14ac:dyDescent="0.25">
      <c r="C488364" s="62"/>
    </row>
    <row r="488452" spans="3:3" x14ac:dyDescent="0.25">
      <c r="C488452" s="62"/>
    </row>
    <row r="488453" spans="3:3" x14ac:dyDescent="0.25">
      <c r="C488453" s="62"/>
    </row>
    <row r="488541" spans="3:3" x14ac:dyDescent="0.25">
      <c r="C488541" s="62"/>
    </row>
    <row r="488542" spans="3:3" x14ac:dyDescent="0.25">
      <c r="C488542" s="62"/>
    </row>
    <row r="488630" spans="3:3" x14ac:dyDescent="0.25">
      <c r="C488630" s="62"/>
    </row>
    <row r="488631" spans="3:3" x14ac:dyDescent="0.25">
      <c r="C488631" s="62"/>
    </row>
    <row r="488719" spans="3:3" x14ac:dyDescent="0.25">
      <c r="C488719" s="62"/>
    </row>
    <row r="488720" spans="3:3" x14ac:dyDescent="0.25">
      <c r="C488720" s="62"/>
    </row>
    <row r="488808" spans="3:3" x14ac:dyDescent="0.25">
      <c r="C488808" s="62"/>
    </row>
    <row r="488809" spans="3:3" x14ac:dyDescent="0.25">
      <c r="C488809" s="62"/>
    </row>
    <row r="488897" spans="3:3" x14ac:dyDescent="0.25">
      <c r="C488897" s="62"/>
    </row>
    <row r="488898" spans="3:3" x14ac:dyDescent="0.25">
      <c r="C488898" s="62"/>
    </row>
    <row r="488986" spans="3:3" x14ac:dyDescent="0.25">
      <c r="C488986" s="62"/>
    </row>
    <row r="488987" spans="3:3" x14ac:dyDescent="0.25">
      <c r="C488987" s="62"/>
    </row>
    <row r="489075" spans="3:3" x14ac:dyDescent="0.25">
      <c r="C489075" s="62"/>
    </row>
    <row r="489076" spans="3:3" x14ac:dyDescent="0.25">
      <c r="C489076" s="62"/>
    </row>
    <row r="489164" spans="3:3" x14ac:dyDescent="0.25">
      <c r="C489164" s="62"/>
    </row>
    <row r="489165" spans="3:3" x14ac:dyDescent="0.25">
      <c r="C489165" s="62"/>
    </row>
    <row r="489253" spans="3:3" x14ac:dyDescent="0.25">
      <c r="C489253" s="62"/>
    </row>
    <row r="489254" spans="3:3" x14ac:dyDescent="0.25">
      <c r="C489254" s="62"/>
    </row>
    <row r="489342" spans="3:3" x14ac:dyDescent="0.25">
      <c r="C489342" s="62"/>
    </row>
    <row r="489343" spans="3:3" x14ac:dyDescent="0.25">
      <c r="C489343" s="62"/>
    </row>
    <row r="489431" spans="3:3" x14ac:dyDescent="0.25">
      <c r="C489431" s="62"/>
    </row>
    <row r="489432" spans="3:3" x14ac:dyDescent="0.25">
      <c r="C489432" s="62"/>
    </row>
    <row r="489520" spans="3:3" x14ac:dyDescent="0.25">
      <c r="C489520" s="62"/>
    </row>
    <row r="489521" spans="3:3" x14ac:dyDescent="0.25">
      <c r="C489521" s="62"/>
    </row>
    <row r="489609" spans="3:3" x14ac:dyDescent="0.25">
      <c r="C489609" s="62"/>
    </row>
    <row r="489610" spans="3:3" x14ac:dyDescent="0.25">
      <c r="C489610" s="62"/>
    </row>
    <row r="489698" spans="3:3" x14ac:dyDescent="0.25">
      <c r="C489698" s="62"/>
    </row>
    <row r="489699" spans="3:3" x14ac:dyDescent="0.25">
      <c r="C489699" s="62"/>
    </row>
    <row r="489787" spans="3:3" x14ac:dyDescent="0.25">
      <c r="C489787" s="62"/>
    </row>
    <row r="489788" spans="3:3" x14ac:dyDescent="0.25">
      <c r="C489788" s="62"/>
    </row>
    <row r="489876" spans="3:3" x14ac:dyDescent="0.25">
      <c r="C489876" s="62"/>
    </row>
    <row r="489877" spans="3:3" x14ac:dyDescent="0.25">
      <c r="C489877" s="62"/>
    </row>
    <row r="489965" spans="3:3" x14ac:dyDescent="0.25">
      <c r="C489965" s="62"/>
    </row>
    <row r="489966" spans="3:3" x14ac:dyDescent="0.25">
      <c r="C489966" s="62"/>
    </row>
    <row r="490054" spans="3:3" x14ac:dyDescent="0.25">
      <c r="C490054" s="62"/>
    </row>
    <row r="490055" spans="3:3" x14ac:dyDescent="0.25">
      <c r="C490055" s="62"/>
    </row>
    <row r="490143" spans="3:3" x14ac:dyDescent="0.25">
      <c r="C490143" s="62"/>
    </row>
    <row r="490144" spans="3:3" x14ac:dyDescent="0.25">
      <c r="C490144" s="62"/>
    </row>
    <row r="490232" spans="3:3" x14ac:dyDescent="0.25">
      <c r="C490232" s="62"/>
    </row>
    <row r="490233" spans="3:3" x14ac:dyDescent="0.25">
      <c r="C490233" s="62"/>
    </row>
    <row r="490321" spans="3:3" x14ac:dyDescent="0.25">
      <c r="C490321" s="62"/>
    </row>
    <row r="490322" spans="3:3" x14ac:dyDescent="0.25">
      <c r="C490322" s="62"/>
    </row>
    <row r="490410" spans="3:3" x14ac:dyDescent="0.25">
      <c r="C490410" s="62"/>
    </row>
    <row r="490411" spans="3:3" x14ac:dyDescent="0.25">
      <c r="C490411" s="62"/>
    </row>
    <row r="490499" spans="3:3" x14ac:dyDescent="0.25">
      <c r="C490499" s="62"/>
    </row>
    <row r="490500" spans="3:3" x14ac:dyDescent="0.25">
      <c r="C490500" s="62"/>
    </row>
    <row r="490588" spans="3:3" x14ac:dyDescent="0.25">
      <c r="C490588" s="62"/>
    </row>
    <row r="490589" spans="3:3" x14ac:dyDescent="0.25">
      <c r="C490589" s="62"/>
    </row>
    <row r="490677" spans="3:3" x14ac:dyDescent="0.25">
      <c r="C490677" s="62"/>
    </row>
    <row r="490678" spans="3:3" x14ac:dyDescent="0.25">
      <c r="C490678" s="62"/>
    </row>
    <row r="490766" spans="3:3" x14ac:dyDescent="0.25">
      <c r="C490766" s="62"/>
    </row>
    <row r="490767" spans="3:3" x14ac:dyDescent="0.25">
      <c r="C490767" s="62"/>
    </row>
    <row r="490855" spans="3:3" x14ac:dyDescent="0.25">
      <c r="C490855" s="62"/>
    </row>
    <row r="490856" spans="3:3" x14ac:dyDescent="0.25">
      <c r="C490856" s="62"/>
    </row>
    <row r="490944" spans="3:3" x14ac:dyDescent="0.25">
      <c r="C490944" s="62"/>
    </row>
    <row r="490945" spans="3:3" x14ac:dyDescent="0.25">
      <c r="C490945" s="62"/>
    </row>
    <row r="491033" spans="3:3" x14ac:dyDescent="0.25">
      <c r="C491033" s="62"/>
    </row>
    <row r="491034" spans="3:3" x14ac:dyDescent="0.25">
      <c r="C491034" s="62"/>
    </row>
    <row r="491122" spans="3:3" x14ac:dyDescent="0.25">
      <c r="C491122" s="62"/>
    </row>
    <row r="491123" spans="3:3" x14ac:dyDescent="0.25">
      <c r="C491123" s="62"/>
    </row>
    <row r="491211" spans="3:3" x14ac:dyDescent="0.25">
      <c r="C491211" s="62"/>
    </row>
    <row r="491212" spans="3:3" x14ac:dyDescent="0.25">
      <c r="C491212" s="62"/>
    </row>
    <row r="491300" spans="3:3" x14ac:dyDescent="0.25">
      <c r="C491300" s="62"/>
    </row>
    <row r="491301" spans="3:3" x14ac:dyDescent="0.25">
      <c r="C491301" s="62"/>
    </row>
    <row r="491389" spans="3:3" x14ac:dyDescent="0.25">
      <c r="C491389" s="62"/>
    </row>
    <row r="491390" spans="3:3" x14ac:dyDescent="0.25">
      <c r="C491390" s="62"/>
    </row>
    <row r="491478" spans="3:3" x14ac:dyDescent="0.25">
      <c r="C491478" s="62"/>
    </row>
    <row r="491479" spans="3:3" x14ac:dyDescent="0.25">
      <c r="C491479" s="62"/>
    </row>
    <row r="491567" spans="3:3" x14ac:dyDescent="0.25">
      <c r="C491567" s="62"/>
    </row>
    <row r="491568" spans="3:3" x14ac:dyDescent="0.25">
      <c r="C491568" s="62"/>
    </row>
    <row r="491656" spans="3:3" x14ac:dyDescent="0.25">
      <c r="C491656" s="62"/>
    </row>
    <row r="491657" spans="3:3" x14ac:dyDescent="0.25">
      <c r="C491657" s="62"/>
    </row>
    <row r="491745" spans="3:3" x14ac:dyDescent="0.25">
      <c r="C491745" s="62"/>
    </row>
    <row r="491746" spans="3:3" x14ac:dyDescent="0.25">
      <c r="C491746" s="62"/>
    </row>
    <row r="491834" spans="3:3" x14ac:dyDescent="0.25">
      <c r="C491834" s="62"/>
    </row>
    <row r="491835" spans="3:3" x14ac:dyDescent="0.25">
      <c r="C491835" s="62"/>
    </row>
    <row r="491923" spans="3:3" x14ac:dyDescent="0.25">
      <c r="C491923" s="62"/>
    </row>
    <row r="491924" spans="3:3" x14ac:dyDescent="0.25">
      <c r="C491924" s="62"/>
    </row>
    <row r="492012" spans="3:3" x14ac:dyDescent="0.25">
      <c r="C492012" s="62"/>
    </row>
    <row r="492013" spans="3:3" x14ac:dyDescent="0.25">
      <c r="C492013" s="62"/>
    </row>
    <row r="492101" spans="3:3" x14ac:dyDescent="0.25">
      <c r="C492101" s="62"/>
    </row>
    <row r="492102" spans="3:3" x14ac:dyDescent="0.25">
      <c r="C492102" s="62"/>
    </row>
    <row r="492190" spans="3:3" x14ac:dyDescent="0.25">
      <c r="C492190" s="62"/>
    </row>
    <row r="492191" spans="3:3" x14ac:dyDescent="0.25">
      <c r="C492191" s="62"/>
    </row>
    <row r="492279" spans="3:3" x14ac:dyDescent="0.25">
      <c r="C492279" s="62"/>
    </row>
    <row r="492280" spans="3:3" x14ac:dyDescent="0.25">
      <c r="C492280" s="62"/>
    </row>
    <row r="492368" spans="3:3" x14ac:dyDescent="0.25">
      <c r="C492368" s="62"/>
    </row>
    <row r="492369" spans="3:3" x14ac:dyDescent="0.25">
      <c r="C492369" s="62"/>
    </row>
    <row r="492457" spans="3:3" x14ac:dyDescent="0.25">
      <c r="C492457" s="62"/>
    </row>
    <row r="492458" spans="3:3" x14ac:dyDescent="0.25">
      <c r="C492458" s="62"/>
    </row>
    <row r="492546" spans="3:3" x14ac:dyDescent="0.25">
      <c r="C492546" s="62"/>
    </row>
    <row r="492547" spans="3:3" x14ac:dyDescent="0.25">
      <c r="C492547" s="62"/>
    </row>
    <row r="492635" spans="3:3" x14ac:dyDescent="0.25">
      <c r="C492635" s="62"/>
    </row>
    <row r="492636" spans="3:3" x14ac:dyDescent="0.25">
      <c r="C492636" s="62"/>
    </row>
    <row r="492724" spans="3:3" x14ac:dyDescent="0.25">
      <c r="C492724" s="62"/>
    </row>
    <row r="492725" spans="3:3" x14ac:dyDescent="0.25">
      <c r="C492725" s="62"/>
    </row>
    <row r="492813" spans="3:3" x14ac:dyDescent="0.25">
      <c r="C492813" s="62"/>
    </row>
    <row r="492814" spans="3:3" x14ac:dyDescent="0.25">
      <c r="C492814" s="62"/>
    </row>
    <row r="492902" spans="3:3" x14ac:dyDescent="0.25">
      <c r="C492902" s="62"/>
    </row>
    <row r="492903" spans="3:3" x14ac:dyDescent="0.25">
      <c r="C492903" s="62"/>
    </row>
    <row r="492991" spans="3:3" x14ac:dyDescent="0.25">
      <c r="C492991" s="62"/>
    </row>
    <row r="492992" spans="3:3" x14ac:dyDescent="0.25">
      <c r="C492992" s="62"/>
    </row>
    <row r="493080" spans="3:3" x14ac:dyDescent="0.25">
      <c r="C493080" s="62"/>
    </row>
    <row r="493081" spans="3:3" x14ac:dyDescent="0.25">
      <c r="C493081" s="62"/>
    </row>
    <row r="493169" spans="3:3" x14ac:dyDescent="0.25">
      <c r="C493169" s="62"/>
    </row>
    <row r="493170" spans="3:3" x14ac:dyDescent="0.25">
      <c r="C493170" s="62"/>
    </row>
    <row r="493258" spans="3:3" x14ac:dyDescent="0.25">
      <c r="C493258" s="62"/>
    </row>
    <row r="493259" spans="3:3" x14ac:dyDescent="0.25">
      <c r="C493259" s="62"/>
    </row>
    <row r="493347" spans="3:3" x14ac:dyDescent="0.25">
      <c r="C493347" s="62"/>
    </row>
    <row r="493348" spans="3:3" x14ac:dyDescent="0.25">
      <c r="C493348" s="62"/>
    </row>
    <row r="493436" spans="3:3" x14ac:dyDescent="0.25">
      <c r="C493436" s="62"/>
    </row>
    <row r="493437" spans="3:3" x14ac:dyDescent="0.25">
      <c r="C493437" s="62"/>
    </row>
    <row r="493525" spans="3:3" x14ac:dyDescent="0.25">
      <c r="C493525" s="62"/>
    </row>
    <row r="493526" spans="3:3" x14ac:dyDescent="0.25">
      <c r="C493526" s="62"/>
    </row>
    <row r="493614" spans="3:3" x14ac:dyDescent="0.25">
      <c r="C493614" s="62"/>
    </row>
    <row r="493615" spans="3:3" x14ac:dyDescent="0.25">
      <c r="C493615" s="62"/>
    </row>
    <row r="493703" spans="3:3" x14ac:dyDescent="0.25">
      <c r="C493703" s="62"/>
    </row>
    <row r="493704" spans="3:3" x14ac:dyDescent="0.25">
      <c r="C493704" s="62"/>
    </row>
    <row r="493792" spans="3:3" x14ac:dyDescent="0.25">
      <c r="C493792" s="62"/>
    </row>
    <row r="493793" spans="3:3" x14ac:dyDescent="0.25">
      <c r="C493793" s="62"/>
    </row>
    <row r="493881" spans="3:3" x14ac:dyDescent="0.25">
      <c r="C493881" s="62"/>
    </row>
    <row r="493882" spans="3:3" x14ac:dyDescent="0.25">
      <c r="C493882" s="62"/>
    </row>
    <row r="493970" spans="3:3" x14ac:dyDescent="0.25">
      <c r="C493970" s="62"/>
    </row>
    <row r="493971" spans="3:3" x14ac:dyDescent="0.25">
      <c r="C493971" s="62"/>
    </row>
    <row r="494059" spans="3:3" x14ac:dyDescent="0.25">
      <c r="C494059" s="62"/>
    </row>
    <row r="494060" spans="3:3" x14ac:dyDescent="0.25">
      <c r="C494060" s="62"/>
    </row>
    <row r="494148" spans="3:3" x14ac:dyDescent="0.25">
      <c r="C494148" s="62"/>
    </row>
    <row r="494149" spans="3:3" x14ac:dyDescent="0.25">
      <c r="C494149" s="62"/>
    </row>
    <row r="494237" spans="3:3" x14ac:dyDescent="0.25">
      <c r="C494237" s="62"/>
    </row>
    <row r="494238" spans="3:3" x14ac:dyDescent="0.25">
      <c r="C494238" s="62"/>
    </row>
    <row r="494326" spans="3:3" x14ac:dyDescent="0.25">
      <c r="C494326" s="62"/>
    </row>
    <row r="494327" spans="3:3" x14ac:dyDescent="0.25">
      <c r="C494327" s="62"/>
    </row>
    <row r="494415" spans="3:3" x14ac:dyDescent="0.25">
      <c r="C494415" s="62"/>
    </row>
    <row r="494416" spans="3:3" x14ac:dyDescent="0.25">
      <c r="C494416" s="62"/>
    </row>
    <row r="494504" spans="3:3" x14ac:dyDescent="0.25">
      <c r="C494504" s="62"/>
    </row>
    <row r="494505" spans="3:3" x14ac:dyDescent="0.25">
      <c r="C494505" s="62"/>
    </row>
    <row r="494593" spans="3:3" x14ac:dyDescent="0.25">
      <c r="C494593" s="62"/>
    </row>
    <row r="494594" spans="3:3" x14ac:dyDescent="0.25">
      <c r="C494594" s="62"/>
    </row>
    <row r="494682" spans="3:3" x14ac:dyDescent="0.25">
      <c r="C494682" s="62"/>
    </row>
    <row r="494683" spans="3:3" x14ac:dyDescent="0.25">
      <c r="C494683" s="62"/>
    </row>
    <row r="494771" spans="3:3" x14ac:dyDescent="0.25">
      <c r="C494771" s="62"/>
    </row>
    <row r="494772" spans="3:3" x14ac:dyDescent="0.25">
      <c r="C494772" s="62"/>
    </row>
    <row r="494860" spans="3:3" x14ac:dyDescent="0.25">
      <c r="C494860" s="62"/>
    </row>
    <row r="494861" spans="3:3" x14ac:dyDescent="0.25">
      <c r="C494861" s="62"/>
    </row>
    <row r="494949" spans="3:3" x14ac:dyDescent="0.25">
      <c r="C494949" s="62"/>
    </row>
    <row r="494950" spans="3:3" x14ac:dyDescent="0.25">
      <c r="C494950" s="62"/>
    </row>
    <row r="495038" spans="3:3" x14ac:dyDescent="0.25">
      <c r="C495038" s="62"/>
    </row>
    <row r="495039" spans="3:3" x14ac:dyDescent="0.25">
      <c r="C495039" s="62"/>
    </row>
    <row r="495127" spans="3:3" x14ac:dyDescent="0.25">
      <c r="C495127" s="62"/>
    </row>
    <row r="495128" spans="3:3" x14ac:dyDescent="0.25">
      <c r="C495128" s="62"/>
    </row>
    <row r="495216" spans="3:3" x14ac:dyDescent="0.25">
      <c r="C495216" s="62"/>
    </row>
    <row r="495217" spans="3:3" x14ac:dyDescent="0.25">
      <c r="C495217" s="62"/>
    </row>
    <row r="495305" spans="3:3" x14ac:dyDescent="0.25">
      <c r="C495305" s="62"/>
    </row>
    <row r="495306" spans="3:3" x14ac:dyDescent="0.25">
      <c r="C495306" s="62"/>
    </row>
    <row r="495394" spans="3:3" x14ac:dyDescent="0.25">
      <c r="C495394" s="62"/>
    </row>
    <row r="495395" spans="3:3" x14ac:dyDescent="0.25">
      <c r="C495395" s="62"/>
    </row>
    <row r="495483" spans="3:3" x14ac:dyDescent="0.25">
      <c r="C495483" s="62"/>
    </row>
    <row r="495484" spans="3:3" x14ac:dyDescent="0.25">
      <c r="C495484" s="62"/>
    </row>
    <row r="495572" spans="3:3" x14ac:dyDescent="0.25">
      <c r="C495572" s="62"/>
    </row>
    <row r="495573" spans="3:3" x14ac:dyDescent="0.25">
      <c r="C495573" s="62"/>
    </row>
    <row r="495661" spans="3:3" x14ac:dyDescent="0.25">
      <c r="C495661" s="62"/>
    </row>
    <row r="495662" spans="3:3" x14ac:dyDescent="0.25">
      <c r="C495662" s="62"/>
    </row>
    <row r="495750" spans="3:3" x14ac:dyDescent="0.25">
      <c r="C495750" s="62"/>
    </row>
    <row r="495751" spans="3:3" x14ac:dyDescent="0.25">
      <c r="C495751" s="62"/>
    </row>
    <row r="495839" spans="3:3" x14ac:dyDescent="0.25">
      <c r="C495839" s="62"/>
    </row>
    <row r="495840" spans="3:3" x14ac:dyDescent="0.25">
      <c r="C495840" s="62"/>
    </row>
    <row r="495928" spans="3:3" x14ac:dyDescent="0.25">
      <c r="C495928" s="62"/>
    </row>
    <row r="495929" spans="3:3" x14ac:dyDescent="0.25">
      <c r="C495929" s="62"/>
    </row>
    <row r="496017" spans="3:3" x14ac:dyDescent="0.25">
      <c r="C496017" s="62"/>
    </row>
    <row r="496018" spans="3:3" x14ac:dyDescent="0.25">
      <c r="C496018" s="62"/>
    </row>
    <row r="496106" spans="3:3" x14ac:dyDescent="0.25">
      <c r="C496106" s="62"/>
    </row>
    <row r="496107" spans="3:3" x14ac:dyDescent="0.25">
      <c r="C496107" s="62"/>
    </row>
    <row r="496195" spans="3:3" x14ac:dyDescent="0.25">
      <c r="C496195" s="62"/>
    </row>
    <row r="496196" spans="3:3" x14ac:dyDescent="0.25">
      <c r="C496196" s="62"/>
    </row>
    <row r="496284" spans="3:3" x14ac:dyDescent="0.25">
      <c r="C496284" s="62"/>
    </row>
    <row r="496285" spans="3:3" x14ac:dyDescent="0.25">
      <c r="C496285" s="62"/>
    </row>
    <row r="496373" spans="3:3" x14ac:dyDescent="0.25">
      <c r="C496373" s="62"/>
    </row>
    <row r="496374" spans="3:3" x14ac:dyDescent="0.25">
      <c r="C496374" s="62"/>
    </row>
    <row r="496462" spans="3:3" x14ac:dyDescent="0.25">
      <c r="C496462" s="62"/>
    </row>
    <row r="496463" spans="3:3" x14ac:dyDescent="0.25">
      <c r="C496463" s="62"/>
    </row>
    <row r="496551" spans="3:3" x14ac:dyDescent="0.25">
      <c r="C496551" s="62"/>
    </row>
    <row r="496552" spans="3:3" x14ac:dyDescent="0.25">
      <c r="C496552" s="62"/>
    </row>
    <row r="496640" spans="3:3" x14ac:dyDescent="0.25">
      <c r="C496640" s="62"/>
    </row>
    <row r="496641" spans="3:3" x14ac:dyDescent="0.25">
      <c r="C496641" s="62"/>
    </row>
    <row r="496729" spans="3:3" x14ac:dyDescent="0.25">
      <c r="C496729" s="62"/>
    </row>
    <row r="496730" spans="3:3" x14ac:dyDescent="0.25">
      <c r="C496730" s="62"/>
    </row>
    <row r="496818" spans="3:3" x14ac:dyDescent="0.25">
      <c r="C496818" s="62"/>
    </row>
    <row r="496819" spans="3:3" x14ac:dyDescent="0.25">
      <c r="C496819" s="62"/>
    </row>
    <row r="496907" spans="3:3" x14ac:dyDescent="0.25">
      <c r="C496907" s="62"/>
    </row>
    <row r="496908" spans="3:3" x14ac:dyDescent="0.25">
      <c r="C496908" s="62"/>
    </row>
    <row r="496996" spans="3:3" x14ac:dyDescent="0.25">
      <c r="C496996" s="62"/>
    </row>
    <row r="496997" spans="3:3" x14ac:dyDescent="0.25">
      <c r="C496997" s="62"/>
    </row>
    <row r="497085" spans="3:3" x14ac:dyDescent="0.25">
      <c r="C497085" s="62"/>
    </row>
    <row r="497086" spans="3:3" x14ac:dyDescent="0.25">
      <c r="C497086" s="62"/>
    </row>
    <row r="497174" spans="3:3" x14ac:dyDescent="0.25">
      <c r="C497174" s="62"/>
    </row>
    <row r="497175" spans="3:3" x14ac:dyDescent="0.25">
      <c r="C497175" s="62"/>
    </row>
    <row r="497263" spans="3:3" x14ac:dyDescent="0.25">
      <c r="C497263" s="62"/>
    </row>
    <row r="497264" spans="3:3" x14ac:dyDescent="0.25">
      <c r="C497264" s="62"/>
    </row>
    <row r="497352" spans="3:3" x14ac:dyDescent="0.25">
      <c r="C497352" s="62"/>
    </row>
    <row r="497353" spans="3:3" x14ac:dyDescent="0.25">
      <c r="C497353" s="62"/>
    </row>
    <row r="497441" spans="3:3" x14ac:dyDescent="0.25">
      <c r="C497441" s="62"/>
    </row>
    <row r="497442" spans="3:3" x14ac:dyDescent="0.25">
      <c r="C497442" s="62"/>
    </row>
    <row r="497530" spans="3:3" x14ac:dyDescent="0.25">
      <c r="C497530" s="62"/>
    </row>
    <row r="497531" spans="3:3" x14ac:dyDescent="0.25">
      <c r="C497531" s="62"/>
    </row>
    <row r="497619" spans="3:3" x14ac:dyDescent="0.25">
      <c r="C497619" s="62"/>
    </row>
    <row r="497620" spans="3:3" x14ac:dyDescent="0.25">
      <c r="C497620" s="62"/>
    </row>
    <row r="497708" spans="3:3" x14ac:dyDescent="0.25">
      <c r="C497708" s="62"/>
    </row>
    <row r="497709" spans="3:3" x14ac:dyDescent="0.25">
      <c r="C497709" s="62"/>
    </row>
    <row r="497797" spans="3:3" x14ac:dyDescent="0.25">
      <c r="C497797" s="62"/>
    </row>
    <row r="497798" spans="3:3" x14ac:dyDescent="0.25">
      <c r="C497798" s="62"/>
    </row>
    <row r="497886" spans="3:3" x14ac:dyDescent="0.25">
      <c r="C497886" s="62"/>
    </row>
    <row r="497887" spans="3:3" x14ac:dyDescent="0.25">
      <c r="C497887" s="62"/>
    </row>
    <row r="497975" spans="3:3" x14ac:dyDescent="0.25">
      <c r="C497975" s="62"/>
    </row>
    <row r="497976" spans="3:3" x14ac:dyDescent="0.25">
      <c r="C497976" s="62"/>
    </row>
    <row r="498064" spans="3:3" x14ac:dyDescent="0.25">
      <c r="C498064" s="62"/>
    </row>
    <row r="498065" spans="3:3" x14ac:dyDescent="0.25">
      <c r="C498065" s="62"/>
    </row>
    <row r="498153" spans="3:3" x14ac:dyDescent="0.25">
      <c r="C498153" s="62"/>
    </row>
    <row r="498154" spans="3:3" x14ac:dyDescent="0.25">
      <c r="C498154" s="62"/>
    </row>
    <row r="498242" spans="3:3" x14ac:dyDescent="0.25">
      <c r="C498242" s="62"/>
    </row>
    <row r="498243" spans="3:3" x14ac:dyDescent="0.25">
      <c r="C498243" s="62"/>
    </row>
    <row r="498331" spans="3:3" x14ac:dyDescent="0.25">
      <c r="C498331" s="62"/>
    </row>
    <row r="498332" spans="3:3" x14ac:dyDescent="0.25">
      <c r="C498332" s="62"/>
    </row>
    <row r="498420" spans="3:3" x14ac:dyDescent="0.25">
      <c r="C498420" s="62"/>
    </row>
    <row r="498421" spans="3:3" x14ac:dyDescent="0.25">
      <c r="C498421" s="62"/>
    </row>
    <row r="498509" spans="3:3" x14ac:dyDescent="0.25">
      <c r="C498509" s="62"/>
    </row>
    <row r="498510" spans="3:3" x14ac:dyDescent="0.25">
      <c r="C498510" s="62"/>
    </row>
    <row r="498598" spans="3:3" x14ac:dyDescent="0.25">
      <c r="C498598" s="62"/>
    </row>
    <row r="498599" spans="3:3" x14ac:dyDescent="0.25">
      <c r="C498599" s="62"/>
    </row>
    <row r="498687" spans="3:3" x14ac:dyDescent="0.25">
      <c r="C498687" s="62"/>
    </row>
    <row r="498688" spans="3:3" x14ac:dyDescent="0.25">
      <c r="C498688" s="62"/>
    </row>
    <row r="498776" spans="3:3" x14ac:dyDescent="0.25">
      <c r="C498776" s="62"/>
    </row>
    <row r="498777" spans="3:3" x14ac:dyDescent="0.25">
      <c r="C498777" s="62"/>
    </row>
    <row r="498865" spans="3:3" x14ac:dyDescent="0.25">
      <c r="C498865" s="62"/>
    </row>
    <row r="498866" spans="3:3" x14ac:dyDescent="0.25">
      <c r="C498866" s="62"/>
    </row>
    <row r="498954" spans="3:3" x14ac:dyDescent="0.25">
      <c r="C498954" s="62"/>
    </row>
    <row r="498955" spans="3:3" x14ac:dyDescent="0.25">
      <c r="C498955" s="62"/>
    </row>
    <row r="499043" spans="3:3" x14ac:dyDescent="0.25">
      <c r="C499043" s="62"/>
    </row>
    <row r="499044" spans="3:3" x14ac:dyDescent="0.25">
      <c r="C499044" s="62"/>
    </row>
    <row r="499132" spans="3:3" x14ac:dyDescent="0.25">
      <c r="C499132" s="62"/>
    </row>
    <row r="499133" spans="3:3" x14ac:dyDescent="0.25">
      <c r="C499133" s="62"/>
    </row>
    <row r="499221" spans="3:3" x14ac:dyDescent="0.25">
      <c r="C499221" s="62"/>
    </row>
    <row r="499222" spans="3:3" x14ac:dyDescent="0.25">
      <c r="C499222" s="62"/>
    </row>
    <row r="499310" spans="3:3" x14ac:dyDescent="0.25">
      <c r="C499310" s="62"/>
    </row>
    <row r="499311" spans="3:3" x14ac:dyDescent="0.25">
      <c r="C499311" s="62"/>
    </row>
    <row r="499399" spans="3:3" x14ac:dyDescent="0.25">
      <c r="C499399" s="62"/>
    </row>
    <row r="499400" spans="3:3" x14ac:dyDescent="0.25">
      <c r="C499400" s="62"/>
    </row>
    <row r="499488" spans="3:3" x14ac:dyDescent="0.25">
      <c r="C499488" s="62"/>
    </row>
    <row r="499489" spans="3:3" x14ac:dyDescent="0.25">
      <c r="C499489" s="62"/>
    </row>
    <row r="499577" spans="3:3" x14ac:dyDescent="0.25">
      <c r="C499577" s="62"/>
    </row>
    <row r="499578" spans="3:3" x14ac:dyDescent="0.25">
      <c r="C499578" s="62"/>
    </row>
    <row r="499666" spans="3:3" x14ac:dyDescent="0.25">
      <c r="C499666" s="62"/>
    </row>
    <row r="499667" spans="3:3" x14ac:dyDescent="0.25">
      <c r="C499667" s="62"/>
    </row>
    <row r="499755" spans="3:3" x14ac:dyDescent="0.25">
      <c r="C499755" s="62"/>
    </row>
    <row r="499756" spans="3:3" x14ac:dyDescent="0.25">
      <c r="C499756" s="62"/>
    </row>
    <row r="499844" spans="3:3" x14ac:dyDescent="0.25">
      <c r="C499844" s="62"/>
    </row>
    <row r="499845" spans="3:3" x14ac:dyDescent="0.25">
      <c r="C499845" s="62"/>
    </row>
    <row r="499933" spans="3:3" x14ac:dyDescent="0.25">
      <c r="C499933" s="62"/>
    </row>
    <row r="499934" spans="3:3" x14ac:dyDescent="0.25">
      <c r="C499934" s="62"/>
    </row>
    <row r="500022" spans="3:3" x14ac:dyDescent="0.25">
      <c r="C500022" s="62"/>
    </row>
    <row r="500023" spans="3:3" x14ac:dyDescent="0.25">
      <c r="C500023" s="62"/>
    </row>
    <row r="500111" spans="3:3" x14ac:dyDescent="0.25">
      <c r="C500111" s="62"/>
    </row>
    <row r="500112" spans="3:3" x14ac:dyDescent="0.25">
      <c r="C500112" s="62"/>
    </row>
    <row r="500200" spans="3:3" x14ac:dyDescent="0.25">
      <c r="C500200" s="62"/>
    </row>
    <row r="500201" spans="3:3" x14ac:dyDescent="0.25">
      <c r="C500201" s="62"/>
    </row>
    <row r="500289" spans="3:3" x14ac:dyDescent="0.25">
      <c r="C500289" s="62"/>
    </row>
    <row r="500290" spans="3:3" x14ac:dyDescent="0.25">
      <c r="C500290" s="62"/>
    </row>
    <row r="500378" spans="3:3" x14ac:dyDescent="0.25">
      <c r="C500378" s="62"/>
    </row>
    <row r="500379" spans="3:3" x14ac:dyDescent="0.25">
      <c r="C500379" s="62"/>
    </row>
    <row r="500467" spans="3:3" x14ac:dyDescent="0.25">
      <c r="C500467" s="62"/>
    </row>
    <row r="500468" spans="3:3" x14ac:dyDescent="0.25">
      <c r="C500468" s="62"/>
    </row>
    <row r="500556" spans="3:3" x14ac:dyDescent="0.25">
      <c r="C500556" s="62"/>
    </row>
    <row r="500557" spans="3:3" x14ac:dyDescent="0.25">
      <c r="C500557" s="62"/>
    </row>
    <row r="500645" spans="3:3" x14ac:dyDescent="0.25">
      <c r="C500645" s="62"/>
    </row>
    <row r="500646" spans="3:3" x14ac:dyDescent="0.25">
      <c r="C500646" s="62"/>
    </row>
    <row r="500734" spans="3:3" x14ac:dyDescent="0.25">
      <c r="C500734" s="62"/>
    </row>
    <row r="500735" spans="3:3" x14ac:dyDescent="0.25">
      <c r="C500735" s="62"/>
    </row>
    <row r="500823" spans="3:3" x14ac:dyDescent="0.25">
      <c r="C500823" s="62"/>
    </row>
    <row r="500824" spans="3:3" x14ac:dyDescent="0.25">
      <c r="C500824" s="62"/>
    </row>
    <row r="500912" spans="3:3" x14ac:dyDescent="0.25">
      <c r="C500912" s="62"/>
    </row>
    <row r="500913" spans="3:3" x14ac:dyDescent="0.25">
      <c r="C500913" s="62"/>
    </row>
    <row r="501001" spans="3:3" x14ac:dyDescent="0.25">
      <c r="C501001" s="62"/>
    </row>
    <row r="501002" spans="3:3" x14ac:dyDescent="0.25">
      <c r="C501002" s="62"/>
    </row>
    <row r="501090" spans="3:3" x14ac:dyDescent="0.25">
      <c r="C501090" s="62"/>
    </row>
    <row r="501091" spans="3:3" x14ac:dyDescent="0.25">
      <c r="C501091" s="62"/>
    </row>
    <row r="501179" spans="3:3" x14ac:dyDescent="0.25">
      <c r="C501179" s="62"/>
    </row>
    <row r="501180" spans="3:3" x14ac:dyDescent="0.25">
      <c r="C501180" s="62"/>
    </row>
    <row r="501268" spans="3:3" x14ac:dyDescent="0.25">
      <c r="C501268" s="62"/>
    </row>
    <row r="501269" spans="3:3" x14ac:dyDescent="0.25">
      <c r="C501269" s="62"/>
    </row>
    <row r="501357" spans="3:3" x14ac:dyDescent="0.25">
      <c r="C501357" s="62"/>
    </row>
    <row r="501358" spans="3:3" x14ac:dyDescent="0.25">
      <c r="C501358" s="62"/>
    </row>
    <row r="501446" spans="3:3" x14ac:dyDescent="0.25">
      <c r="C501446" s="62"/>
    </row>
    <row r="501447" spans="3:3" x14ac:dyDescent="0.25">
      <c r="C501447" s="62"/>
    </row>
    <row r="501535" spans="3:3" x14ac:dyDescent="0.25">
      <c r="C501535" s="62"/>
    </row>
    <row r="501536" spans="3:3" x14ac:dyDescent="0.25">
      <c r="C501536" s="62"/>
    </row>
    <row r="501624" spans="3:3" x14ac:dyDescent="0.25">
      <c r="C501624" s="62"/>
    </row>
    <row r="501625" spans="3:3" x14ac:dyDescent="0.25">
      <c r="C501625" s="62"/>
    </row>
    <row r="501713" spans="3:3" x14ac:dyDescent="0.25">
      <c r="C501713" s="62"/>
    </row>
    <row r="501714" spans="3:3" x14ac:dyDescent="0.25">
      <c r="C501714" s="62"/>
    </row>
    <row r="501802" spans="3:3" x14ac:dyDescent="0.25">
      <c r="C501802" s="62"/>
    </row>
    <row r="501803" spans="3:3" x14ac:dyDescent="0.25">
      <c r="C501803" s="62"/>
    </row>
    <row r="501891" spans="3:3" x14ac:dyDescent="0.25">
      <c r="C501891" s="62"/>
    </row>
    <row r="501892" spans="3:3" x14ac:dyDescent="0.25">
      <c r="C501892" s="62"/>
    </row>
    <row r="501980" spans="3:3" x14ac:dyDescent="0.25">
      <c r="C501980" s="62"/>
    </row>
    <row r="501981" spans="3:3" x14ac:dyDescent="0.25">
      <c r="C501981" s="62"/>
    </row>
    <row r="502069" spans="3:3" x14ac:dyDescent="0.25">
      <c r="C502069" s="62"/>
    </row>
    <row r="502070" spans="3:3" x14ac:dyDescent="0.25">
      <c r="C502070" s="62"/>
    </row>
    <row r="502158" spans="3:3" x14ac:dyDescent="0.25">
      <c r="C502158" s="62"/>
    </row>
    <row r="502159" spans="3:3" x14ac:dyDescent="0.25">
      <c r="C502159" s="62"/>
    </row>
    <row r="502247" spans="3:3" x14ac:dyDescent="0.25">
      <c r="C502247" s="62"/>
    </row>
    <row r="502248" spans="3:3" x14ac:dyDescent="0.25">
      <c r="C502248" s="62"/>
    </row>
    <row r="502336" spans="3:3" x14ac:dyDescent="0.25">
      <c r="C502336" s="62"/>
    </row>
    <row r="502337" spans="3:3" x14ac:dyDescent="0.25">
      <c r="C502337" s="62"/>
    </row>
    <row r="502425" spans="3:3" x14ac:dyDescent="0.25">
      <c r="C502425" s="62"/>
    </row>
    <row r="502426" spans="3:3" x14ac:dyDescent="0.25">
      <c r="C502426" s="62"/>
    </row>
    <row r="502514" spans="3:3" x14ac:dyDescent="0.25">
      <c r="C502514" s="62"/>
    </row>
    <row r="502515" spans="3:3" x14ac:dyDescent="0.25">
      <c r="C502515" s="62"/>
    </row>
    <row r="502603" spans="3:3" x14ac:dyDescent="0.25">
      <c r="C502603" s="62"/>
    </row>
    <row r="502604" spans="3:3" x14ac:dyDescent="0.25">
      <c r="C502604" s="62"/>
    </row>
    <row r="502692" spans="3:3" x14ac:dyDescent="0.25">
      <c r="C502692" s="62"/>
    </row>
    <row r="502693" spans="3:3" x14ac:dyDescent="0.25">
      <c r="C502693" s="62"/>
    </row>
    <row r="502781" spans="3:3" x14ac:dyDescent="0.25">
      <c r="C502781" s="62"/>
    </row>
    <row r="502782" spans="3:3" x14ac:dyDescent="0.25">
      <c r="C502782" s="62"/>
    </row>
    <row r="502870" spans="3:3" x14ac:dyDescent="0.25">
      <c r="C502870" s="62"/>
    </row>
    <row r="502871" spans="3:3" x14ac:dyDescent="0.25">
      <c r="C502871" s="62"/>
    </row>
    <row r="502959" spans="3:3" x14ac:dyDescent="0.25">
      <c r="C502959" s="62"/>
    </row>
    <row r="502960" spans="3:3" x14ac:dyDescent="0.25">
      <c r="C502960" s="62"/>
    </row>
    <row r="503048" spans="3:3" x14ac:dyDescent="0.25">
      <c r="C503048" s="62"/>
    </row>
    <row r="503049" spans="3:3" x14ac:dyDescent="0.25">
      <c r="C503049" s="62"/>
    </row>
    <row r="503137" spans="3:3" x14ac:dyDescent="0.25">
      <c r="C503137" s="62"/>
    </row>
    <row r="503138" spans="3:3" x14ac:dyDescent="0.25">
      <c r="C503138" s="62"/>
    </row>
    <row r="503226" spans="3:3" x14ac:dyDescent="0.25">
      <c r="C503226" s="62"/>
    </row>
    <row r="503227" spans="3:3" x14ac:dyDescent="0.25">
      <c r="C503227" s="62"/>
    </row>
    <row r="503315" spans="3:3" x14ac:dyDescent="0.25">
      <c r="C503315" s="62"/>
    </row>
    <row r="503316" spans="3:3" x14ac:dyDescent="0.25">
      <c r="C503316" s="62"/>
    </row>
    <row r="503404" spans="3:3" x14ac:dyDescent="0.25">
      <c r="C503404" s="62"/>
    </row>
    <row r="503405" spans="3:3" x14ac:dyDescent="0.25">
      <c r="C503405" s="62"/>
    </row>
    <row r="503493" spans="3:3" x14ac:dyDescent="0.25">
      <c r="C503493" s="62"/>
    </row>
    <row r="503494" spans="3:3" x14ac:dyDescent="0.25">
      <c r="C503494" s="62"/>
    </row>
    <row r="503582" spans="3:3" x14ac:dyDescent="0.25">
      <c r="C503582" s="62"/>
    </row>
    <row r="503583" spans="3:3" x14ac:dyDescent="0.25">
      <c r="C503583" s="62"/>
    </row>
    <row r="503671" spans="3:3" x14ac:dyDescent="0.25">
      <c r="C503671" s="62"/>
    </row>
    <row r="503672" spans="3:3" x14ac:dyDescent="0.25">
      <c r="C503672" s="62"/>
    </row>
    <row r="503760" spans="3:3" x14ac:dyDescent="0.25">
      <c r="C503760" s="62"/>
    </row>
    <row r="503761" spans="3:3" x14ac:dyDescent="0.25">
      <c r="C503761" s="62"/>
    </row>
    <row r="503849" spans="3:3" x14ac:dyDescent="0.25">
      <c r="C503849" s="62"/>
    </row>
    <row r="503850" spans="3:3" x14ac:dyDescent="0.25">
      <c r="C503850" s="62"/>
    </row>
    <row r="503938" spans="3:3" x14ac:dyDescent="0.25">
      <c r="C503938" s="62"/>
    </row>
    <row r="503939" spans="3:3" x14ac:dyDescent="0.25">
      <c r="C503939" s="62"/>
    </row>
    <row r="504027" spans="3:3" x14ac:dyDescent="0.25">
      <c r="C504027" s="62"/>
    </row>
    <row r="504028" spans="3:3" x14ac:dyDescent="0.25">
      <c r="C504028" s="62"/>
    </row>
    <row r="504116" spans="3:3" x14ac:dyDescent="0.25">
      <c r="C504116" s="62"/>
    </row>
    <row r="504117" spans="3:3" x14ac:dyDescent="0.25">
      <c r="C504117" s="62"/>
    </row>
    <row r="504205" spans="3:3" x14ac:dyDescent="0.25">
      <c r="C504205" s="62"/>
    </row>
    <row r="504206" spans="3:3" x14ac:dyDescent="0.25">
      <c r="C504206" s="62"/>
    </row>
    <row r="504294" spans="3:3" x14ac:dyDescent="0.25">
      <c r="C504294" s="62"/>
    </row>
    <row r="504295" spans="3:3" x14ac:dyDescent="0.25">
      <c r="C504295" s="62"/>
    </row>
    <row r="504383" spans="3:3" x14ac:dyDescent="0.25">
      <c r="C504383" s="62"/>
    </row>
    <row r="504384" spans="3:3" x14ac:dyDescent="0.25">
      <c r="C504384" s="62"/>
    </row>
    <row r="504472" spans="3:3" x14ac:dyDescent="0.25">
      <c r="C504472" s="62"/>
    </row>
    <row r="504473" spans="3:3" x14ac:dyDescent="0.25">
      <c r="C504473" s="62"/>
    </row>
    <row r="504561" spans="3:3" x14ac:dyDescent="0.25">
      <c r="C504561" s="62"/>
    </row>
    <row r="504562" spans="3:3" x14ac:dyDescent="0.25">
      <c r="C504562" s="62"/>
    </row>
    <row r="504650" spans="3:3" x14ac:dyDescent="0.25">
      <c r="C504650" s="62"/>
    </row>
    <row r="504651" spans="3:3" x14ac:dyDescent="0.25">
      <c r="C504651" s="62"/>
    </row>
    <row r="504739" spans="3:3" x14ac:dyDescent="0.25">
      <c r="C504739" s="62"/>
    </row>
    <row r="504740" spans="3:3" x14ac:dyDescent="0.25">
      <c r="C504740" s="62"/>
    </row>
    <row r="504828" spans="3:3" x14ac:dyDescent="0.25">
      <c r="C504828" s="62"/>
    </row>
    <row r="504829" spans="3:3" x14ac:dyDescent="0.25">
      <c r="C504829" s="62"/>
    </row>
    <row r="504917" spans="3:3" x14ac:dyDescent="0.25">
      <c r="C504917" s="62"/>
    </row>
    <row r="504918" spans="3:3" x14ac:dyDescent="0.25">
      <c r="C504918" s="62"/>
    </row>
    <row r="505006" spans="3:3" x14ac:dyDescent="0.25">
      <c r="C505006" s="62"/>
    </row>
    <row r="505007" spans="3:3" x14ac:dyDescent="0.25">
      <c r="C505007" s="62"/>
    </row>
    <row r="505095" spans="3:3" x14ac:dyDescent="0.25">
      <c r="C505095" s="62"/>
    </row>
    <row r="505096" spans="3:3" x14ac:dyDescent="0.25">
      <c r="C505096" s="62"/>
    </row>
    <row r="505184" spans="3:3" x14ac:dyDescent="0.25">
      <c r="C505184" s="62"/>
    </row>
    <row r="505185" spans="3:3" x14ac:dyDescent="0.25">
      <c r="C505185" s="62"/>
    </row>
    <row r="505273" spans="3:3" x14ac:dyDescent="0.25">
      <c r="C505273" s="62"/>
    </row>
    <row r="505274" spans="3:3" x14ac:dyDescent="0.25">
      <c r="C505274" s="62"/>
    </row>
    <row r="505362" spans="3:3" x14ac:dyDescent="0.25">
      <c r="C505362" s="62"/>
    </row>
    <row r="505363" spans="3:3" x14ac:dyDescent="0.25">
      <c r="C505363" s="62"/>
    </row>
    <row r="505451" spans="3:3" x14ac:dyDescent="0.25">
      <c r="C505451" s="62"/>
    </row>
    <row r="505452" spans="3:3" x14ac:dyDescent="0.25">
      <c r="C505452" s="62"/>
    </row>
    <row r="505540" spans="3:3" x14ac:dyDescent="0.25">
      <c r="C505540" s="62"/>
    </row>
    <row r="505541" spans="3:3" x14ac:dyDescent="0.25">
      <c r="C505541" s="62"/>
    </row>
    <row r="505629" spans="3:3" x14ac:dyDescent="0.25">
      <c r="C505629" s="62"/>
    </row>
    <row r="505630" spans="3:3" x14ac:dyDescent="0.25">
      <c r="C505630" s="62"/>
    </row>
    <row r="505718" spans="3:3" x14ac:dyDescent="0.25">
      <c r="C505718" s="62"/>
    </row>
    <row r="505719" spans="3:3" x14ac:dyDescent="0.25">
      <c r="C505719" s="62"/>
    </row>
    <row r="505807" spans="3:3" x14ac:dyDescent="0.25">
      <c r="C505807" s="62"/>
    </row>
    <row r="505808" spans="3:3" x14ac:dyDescent="0.25">
      <c r="C505808" s="62"/>
    </row>
    <row r="505896" spans="3:3" x14ac:dyDescent="0.25">
      <c r="C505896" s="62"/>
    </row>
    <row r="505897" spans="3:3" x14ac:dyDescent="0.25">
      <c r="C505897" s="62"/>
    </row>
    <row r="505985" spans="3:3" x14ac:dyDescent="0.25">
      <c r="C505985" s="62"/>
    </row>
    <row r="505986" spans="3:3" x14ac:dyDescent="0.25">
      <c r="C505986" s="62"/>
    </row>
    <row r="506074" spans="3:3" x14ac:dyDescent="0.25">
      <c r="C506074" s="62"/>
    </row>
    <row r="506075" spans="3:3" x14ac:dyDescent="0.25">
      <c r="C506075" s="62"/>
    </row>
    <row r="506163" spans="3:3" x14ac:dyDescent="0.25">
      <c r="C506163" s="62"/>
    </row>
    <row r="506164" spans="3:3" x14ac:dyDescent="0.25">
      <c r="C506164" s="62"/>
    </row>
    <row r="506252" spans="3:3" x14ac:dyDescent="0.25">
      <c r="C506252" s="62"/>
    </row>
    <row r="506253" spans="3:3" x14ac:dyDescent="0.25">
      <c r="C506253" s="62"/>
    </row>
    <row r="506341" spans="3:3" x14ac:dyDescent="0.25">
      <c r="C506341" s="62"/>
    </row>
    <row r="506342" spans="3:3" x14ac:dyDescent="0.25">
      <c r="C506342" s="62"/>
    </row>
    <row r="506430" spans="3:3" x14ac:dyDescent="0.25">
      <c r="C506430" s="62"/>
    </row>
    <row r="506431" spans="3:3" x14ac:dyDescent="0.25">
      <c r="C506431" s="62"/>
    </row>
    <row r="506519" spans="3:3" x14ac:dyDescent="0.25">
      <c r="C506519" s="62"/>
    </row>
    <row r="506520" spans="3:3" x14ac:dyDescent="0.25">
      <c r="C506520" s="62"/>
    </row>
    <row r="506608" spans="3:3" x14ac:dyDescent="0.25">
      <c r="C506608" s="62"/>
    </row>
    <row r="506609" spans="3:3" x14ac:dyDescent="0.25">
      <c r="C506609" s="62"/>
    </row>
    <row r="506697" spans="3:3" x14ac:dyDescent="0.25">
      <c r="C506697" s="62"/>
    </row>
    <row r="506698" spans="3:3" x14ac:dyDescent="0.25">
      <c r="C506698" s="62"/>
    </row>
    <row r="506786" spans="3:3" x14ac:dyDescent="0.25">
      <c r="C506786" s="62"/>
    </row>
    <row r="506787" spans="3:3" x14ac:dyDescent="0.25">
      <c r="C506787" s="62"/>
    </row>
    <row r="506875" spans="3:3" x14ac:dyDescent="0.25">
      <c r="C506875" s="62"/>
    </row>
    <row r="506876" spans="3:3" x14ac:dyDescent="0.25">
      <c r="C506876" s="62"/>
    </row>
    <row r="506964" spans="3:3" x14ac:dyDescent="0.25">
      <c r="C506964" s="62"/>
    </row>
    <row r="506965" spans="3:3" x14ac:dyDescent="0.25">
      <c r="C506965" s="62"/>
    </row>
    <row r="507053" spans="3:3" x14ac:dyDescent="0.25">
      <c r="C507053" s="62"/>
    </row>
    <row r="507054" spans="3:3" x14ac:dyDescent="0.25">
      <c r="C507054" s="62"/>
    </row>
    <row r="507142" spans="3:3" x14ac:dyDescent="0.25">
      <c r="C507142" s="62"/>
    </row>
    <row r="507143" spans="3:3" x14ac:dyDescent="0.25">
      <c r="C507143" s="62"/>
    </row>
    <row r="507231" spans="3:3" x14ac:dyDescent="0.25">
      <c r="C507231" s="62"/>
    </row>
    <row r="507232" spans="3:3" x14ac:dyDescent="0.25">
      <c r="C507232" s="62"/>
    </row>
    <row r="507320" spans="3:3" x14ac:dyDescent="0.25">
      <c r="C507320" s="62"/>
    </row>
    <row r="507321" spans="3:3" x14ac:dyDescent="0.25">
      <c r="C507321" s="62"/>
    </row>
    <row r="507409" spans="3:3" x14ac:dyDescent="0.25">
      <c r="C507409" s="62"/>
    </row>
    <row r="507410" spans="3:3" x14ac:dyDescent="0.25">
      <c r="C507410" s="62"/>
    </row>
    <row r="507498" spans="3:3" x14ac:dyDescent="0.25">
      <c r="C507498" s="62"/>
    </row>
    <row r="507499" spans="3:3" x14ac:dyDescent="0.25">
      <c r="C507499" s="62"/>
    </row>
    <row r="507587" spans="3:3" x14ac:dyDescent="0.25">
      <c r="C507587" s="62"/>
    </row>
    <row r="507588" spans="3:3" x14ac:dyDescent="0.25">
      <c r="C507588" s="62"/>
    </row>
    <row r="507676" spans="3:3" x14ac:dyDescent="0.25">
      <c r="C507676" s="62"/>
    </row>
    <row r="507677" spans="3:3" x14ac:dyDescent="0.25">
      <c r="C507677" s="62"/>
    </row>
    <row r="507765" spans="3:3" x14ac:dyDescent="0.25">
      <c r="C507765" s="62"/>
    </row>
    <row r="507766" spans="3:3" x14ac:dyDescent="0.25">
      <c r="C507766" s="62"/>
    </row>
    <row r="507854" spans="3:3" x14ac:dyDescent="0.25">
      <c r="C507854" s="62"/>
    </row>
    <row r="507855" spans="3:3" x14ac:dyDescent="0.25">
      <c r="C507855" s="62"/>
    </row>
    <row r="507943" spans="3:3" x14ac:dyDescent="0.25">
      <c r="C507943" s="62"/>
    </row>
    <row r="507944" spans="3:3" x14ac:dyDescent="0.25">
      <c r="C507944" s="62"/>
    </row>
    <row r="508032" spans="3:3" x14ac:dyDescent="0.25">
      <c r="C508032" s="62"/>
    </row>
    <row r="508033" spans="3:3" x14ac:dyDescent="0.25">
      <c r="C508033" s="62"/>
    </row>
    <row r="508121" spans="3:3" x14ac:dyDescent="0.25">
      <c r="C508121" s="62"/>
    </row>
    <row r="508122" spans="3:3" x14ac:dyDescent="0.25">
      <c r="C508122" s="62"/>
    </row>
    <row r="508210" spans="3:3" x14ac:dyDescent="0.25">
      <c r="C508210" s="62"/>
    </row>
    <row r="508211" spans="3:3" x14ac:dyDescent="0.25">
      <c r="C508211" s="62"/>
    </row>
    <row r="508299" spans="3:3" x14ac:dyDescent="0.25">
      <c r="C508299" s="62"/>
    </row>
    <row r="508300" spans="3:3" x14ac:dyDescent="0.25">
      <c r="C508300" s="62"/>
    </row>
    <row r="508388" spans="3:3" x14ac:dyDescent="0.25">
      <c r="C508388" s="62"/>
    </row>
    <row r="508389" spans="3:3" x14ac:dyDescent="0.25">
      <c r="C508389" s="62"/>
    </row>
    <row r="508477" spans="3:3" x14ac:dyDescent="0.25">
      <c r="C508477" s="62"/>
    </row>
    <row r="508478" spans="3:3" x14ac:dyDescent="0.25">
      <c r="C508478" s="62"/>
    </row>
    <row r="508566" spans="3:3" x14ac:dyDescent="0.25">
      <c r="C508566" s="62"/>
    </row>
    <row r="508567" spans="3:3" x14ac:dyDescent="0.25">
      <c r="C508567" s="62"/>
    </row>
    <row r="508655" spans="3:3" x14ac:dyDescent="0.25">
      <c r="C508655" s="62"/>
    </row>
    <row r="508656" spans="3:3" x14ac:dyDescent="0.25">
      <c r="C508656" s="62"/>
    </row>
    <row r="508744" spans="3:3" x14ac:dyDescent="0.25">
      <c r="C508744" s="62"/>
    </row>
    <row r="508745" spans="3:3" x14ac:dyDescent="0.25">
      <c r="C508745" s="62"/>
    </row>
    <row r="508833" spans="3:3" x14ac:dyDescent="0.25">
      <c r="C508833" s="62"/>
    </row>
    <row r="508834" spans="3:3" x14ac:dyDescent="0.25">
      <c r="C508834" s="62"/>
    </row>
    <row r="508922" spans="3:3" x14ac:dyDescent="0.25">
      <c r="C508922" s="62"/>
    </row>
    <row r="508923" spans="3:3" x14ac:dyDescent="0.25">
      <c r="C508923" s="62"/>
    </row>
    <row r="509011" spans="3:3" x14ac:dyDescent="0.25">
      <c r="C509011" s="62"/>
    </row>
    <row r="509012" spans="3:3" x14ac:dyDescent="0.25">
      <c r="C509012" s="62"/>
    </row>
    <row r="509100" spans="3:3" x14ac:dyDescent="0.25">
      <c r="C509100" s="62"/>
    </row>
    <row r="509101" spans="3:3" x14ac:dyDescent="0.25">
      <c r="C509101" s="62"/>
    </row>
    <row r="509189" spans="3:3" x14ac:dyDescent="0.25">
      <c r="C509189" s="62"/>
    </row>
    <row r="509190" spans="3:3" x14ac:dyDescent="0.25">
      <c r="C509190" s="62"/>
    </row>
    <row r="509278" spans="3:3" x14ac:dyDescent="0.25">
      <c r="C509278" s="62"/>
    </row>
    <row r="509279" spans="3:3" x14ac:dyDescent="0.25">
      <c r="C509279" s="62"/>
    </row>
    <row r="509367" spans="3:3" x14ac:dyDescent="0.25">
      <c r="C509367" s="62"/>
    </row>
    <row r="509368" spans="3:3" x14ac:dyDescent="0.25">
      <c r="C509368" s="62"/>
    </row>
    <row r="509456" spans="3:3" x14ac:dyDescent="0.25">
      <c r="C509456" s="62"/>
    </row>
    <row r="509457" spans="3:3" x14ac:dyDescent="0.25">
      <c r="C509457" s="62"/>
    </row>
    <row r="509545" spans="3:3" x14ac:dyDescent="0.25">
      <c r="C509545" s="62"/>
    </row>
    <row r="509546" spans="3:3" x14ac:dyDescent="0.25">
      <c r="C509546" s="62"/>
    </row>
    <row r="509634" spans="3:3" x14ac:dyDescent="0.25">
      <c r="C509634" s="62"/>
    </row>
    <row r="509635" spans="3:3" x14ac:dyDescent="0.25">
      <c r="C509635" s="62"/>
    </row>
    <row r="509723" spans="3:3" x14ac:dyDescent="0.25">
      <c r="C509723" s="62"/>
    </row>
    <row r="509724" spans="3:3" x14ac:dyDescent="0.25">
      <c r="C509724" s="62"/>
    </row>
    <row r="509812" spans="3:3" x14ac:dyDescent="0.25">
      <c r="C509812" s="62"/>
    </row>
    <row r="509813" spans="3:3" x14ac:dyDescent="0.25">
      <c r="C509813" s="62"/>
    </row>
    <row r="509901" spans="3:3" x14ac:dyDescent="0.25">
      <c r="C509901" s="62"/>
    </row>
    <row r="509902" spans="3:3" x14ac:dyDescent="0.25">
      <c r="C509902" s="62"/>
    </row>
    <row r="509990" spans="3:3" x14ac:dyDescent="0.25">
      <c r="C509990" s="62"/>
    </row>
    <row r="509991" spans="3:3" x14ac:dyDescent="0.25">
      <c r="C509991" s="62"/>
    </row>
    <row r="510079" spans="3:3" x14ac:dyDescent="0.25">
      <c r="C510079" s="62"/>
    </row>
    <row r="510080" spans="3:3" x14ac:dyDescent="0.25">
      <c r="C510080" s="62"/>
    </row>
    <row r="510168" spans="3:3" x14ac:dyDescent="0.25">
      <c r="C510168" s="62"/>
    </row>
    <row r="510169" spans="3:3" x14ac:dyDescent="0.25">
      <c r="C510169" s="62"/>
    </row>
    <row r="510257" spans="3:3" x14ac:dyDescent="0.25">
      <c r="C510257" s="62"/>
    </row>
    <row r="510258" spans="3:3" x14ac:dyDescent="0.25">
      <c r="C510258" s="62"/>
    </row>
    <row r="510346" spans="3:3" x14ac:dyDescent="0.25">
      <c r="C510346" s="62"/>
    </row>
    <row r="510347" spans="3:3" x14ac:dyDescent="0.25">
      <c r="C510347" s="62"/>
    </row>
    <row r="510435" spans="3:3" x14ac:dyDescent="0.25">
      <c r="C510435" s="62"/>
    </row>
    <row r="510436" spans="3:3" x14ac:dyDescent="0.25">
      <c r="C510436" s="62"/>
    </row>
    <row r="510524" spans="3:3" x14ac:dyDescent="0.25">
      <c r="C510524" s="62"/>
    </row>
    <row r="510525" spans="3:3" x14ac:dyDescent="0.25">
      <c r="C510525" s="62"/>
    </row>
    <row r="510613" spans="3:3" x14ac:dyDescent="0.25">
      <c r="C510613" s="62"/>
    </row>
    <row r="510614" spans="3:3" x14ac:dyDescent="0.25">
      <c r="C510614" s="62"/>
    </row>
    <row r="510702" spans="3:3" x14ac:dyDescent="0.25">
      <c r="C510702" s="62"/>
    </row>
    <row r="510703" spans="3:3" x14ac:dyDescent="0.25">
      <c r="C510703" s="62"/>
    </row>
    <row r="510791" spans="3:3" x14ac:dyDescent="0.25">
      <c r="C510791" s="62"/>
    </row>
    <row r="510792" spans="3:3" x14ac:dyDescent="0.25">
      <c r="C510792" s="62"/>
    </row>
    <row r="510880" spans="3:3" x14ac:dyDescent="0.25">
      <c r="C510880" s="62"/>
    </row>
    <row r="510881" spans="3:3" x14ac:dyDescent="0.25">
      <c r="C510881" s="62"/>
    </row>
    <row r="510969" spans="3:3" x14ac:dyDescent="0.25">
      <c r="C510969" s="62"/>
    </row>
    <row r="510970" spans="3:3" x14ac:dyDescent="0.25">
      <c r="C510970" s="62"/>
    </row>
    <row r="511058" spans="3:3" x14ac:dyDescent="0.25">
      <c r="C511058" s="62"/>
    </row>
    <row r="511059" spans="3:3" x14ac:dyDescent="0.25">
      <c r="C511059" s="62"/>
    </row>
    <row r="511147" spans="3:3" x14ac:dyDescent="0.25">
      <c r="C511147" s="62"/>
    </row>
    <row r="511148" spans="3:3" x14ac:dyDescent="0.25">
      <c r="C511148" s="62"/>
    </row>
    <row r="511236" spans="3:3" x14ac:dyDescent="0.25">
      <c r="C511236" s="62"/>
    </row>
    <row r="511237" spans="3:3" x14ac:dyDescent="0.25">
      <c r="C511237" s="62"/>
    </row>
    <row r="511325" spans="3:3" x14ac:dyDescent="0.25">
      <c r="C511325" s="62"/>
    </row>
    <row r="511326" spans="3:3" x14ac:dyDescent="0.25">
      <c r="C511326" s="62"/>
    </row>
    <row r="511414" spans="3:3" x14ac:dyDescent="0.25">
      <c r="C511414" s="62"/>
    </row>
    <row r="511415" spans="3:3" x14ac:dyDescent="0.25">
      <c r="C511415" s="62"/>
    </row>
    <row r="511503" spans="3:3" x14ac:dyDescent="0.25">
      <c r="C511503" s="62"/>
    </row>
    <row r="511504" spans="3:3" x14ac:dyDescent="0.25">
      <c r="C511504" s="62"/>
    </row>
    <row r="511592" spans="3:3" x14ac:dyDescent="0.25">
      <c r="C511592" s="62"/>
    </row>
    <row r="511593" spans="3:3" x14ac:dyDescent="0.25">
      <c r="C511593" s="62"/>
    </row>
    <row r="511681" spans="3:3" x14ac:dyDescent="0.25">
      <c r="C511681" s="62"/>
    </row>
    <row r="511682" spans="3:3" x14ac:dyDescent="0.25">
      <c r="C511682" s="62"/>
    </row>
    <row r="511770" spans="3:3" x14ac:dyDescent="0.25">
      <c r="C511770" s="62"/>
    </row>
    <row r="511771" spans="3:3" x14ac:dyDescent="0.25">
      <c r="C511771" s="62"/>
    </row>
    <row r="511859" spans="3:3" x14ac:dyDescent="0.25">
      <c r="C511859" s="62"/>
    </row>
    <row r="511860" spans="3:3" x14ac:dyDescent="0.25">
      <c r="C511860" s="62"/>
    </row>
    <row r="511948" spans="3:3" x14ac:dyDescent="0.25">
      <c r="C511948" s="62"/>
    </row>
    <row r="511949" spans="3:3" x14ac:dyDescent="0.25">
      <c r="C511949" s="62"/>
    </row>
    <row r="512037" spans="3:3" x14ac:dyDescent="0.25">
      <c r="C512037" s="62"/>
    </row>
    <row r="512038" spans="3:3" x14ac:dyDescent="0.25">
      <c r="C512038" s="62"/>
    </row>
    <row r="512126" spans="3:3" x14ac:dyDescent="0.25">
      <c r="C512126" s="62"/>
    </row>
    <row r="512127" spans="3:3" x14ac:dyDescent="0.25">
      <c r="C512127" s="62"/>
    </row>
    <row r="512215" spans="3:3" x14ac:dyDescent="0.25">
      <c r="C512215" s="62"/>
    </row>
    <row r="512216" spans="3:3" x14ac:dyDescent="0.25">
      <c r="C512216" s="62"/>
    </row>
    <row r="512304" spans="3:3" x14ac:dyDescent="0.25">
      <c r="C512304" s="62"/>
    </row>
    <row r="512305" spans="3:3" x14ac:dyDescent="0.25">
      <c r="C512305" s="62"/>
    </row>
    <row r="512393" spans="3:3" x14ac:dyDescent="0.25">
      <c r="C512393" s="62"/>
    </row>
    <row r="512394" spans="3:3" x14ac:dyDescent="0.25">
      <c r="C512394" s="62"/>
    </row>
    <row r="512482" spans="3:3" x14ac:dyDescent="0.25">
      <c r="C512482" s="62"/>
    </row>
    <row r="512483" spans="3:3" x14ac:dyDescent="0.25">
      <c r="C512483" s="62"/>
    </row>
    <row r="512571" spans="3:3" x14ac:dyDescent="0.25">
      <c r="C512571" s="62"/>
    </row>
    <row r="512572" spans="3:3" x14ac:dyDescent="0.25">
      <c r="C512572" s="62"/>
    </row>
    <row r="512660" spans="3:3" x14ac:dyDescent="0.25">
      <c r="C512660" s="62"/>
    </row>
    <row r="512661" spans="3:3" x14ac:dyDescent="0.25">
      <c r="C512661" s="62"/>
    </row>
    <row r="512749" spans="3:3" x14ac:dyDescent="0.25">
      <c r="C512749" s="62"/>
    </row>
    <row r="512750" spans="3:3" x14ac:dyDescent="0.25">
      <c r="C512750" s="62"/>
    </row>
    <row r="512838" spans="3:3" x14ac:dyDescent="0.25">
      <c r="C512838" s="62"/>
    </row>
    <row r="512839" spans="3:3" x14ac:dyDescent="0.25">
      <c r="C512839" s="62"/>
    </row>
    <row r="512927" spans="3:3" x14ac:dyDescent="0.25">
      <c r="C512927" s="62"/>
    </row>
    <row r="512928" spans="3:3" x14ac:dyDescent="0.25">
      <c r="C512928" s="62"/>
    </row>
    <row r="513016" spans="3:3" x14ac:dyDescent="0.25">
      <c r="C513016" s="62"/>
    </row>
    <row r="513017" spans="3:3" x14ac:dyDescent="0.25">
      <c r="C513017" s="62"/>
    </row>
    <row r="513105" spans="3:3" x14ac:dyDescent="0.25">
      <c r="C513105" s="62"/>
    </row>
    <row r="513106" spans="3:3" x14ac:dyDescent="0.25">
      <c r="C513106" s="62"/>
    </row>
    <row r="513194" spans="3:3" x14ac:dyDescent="0.25">
      <c r="C513194" s="62"/>
    </row>
    <row r="513195" spans="3:3" x14ac:dyDescent="0.25">
      <c r="C513195" s="62"/>
    </row>
    <row r="513283" spans="3:3" x14ac:dyDescent="0.25">
      <c r="C513283" s="62"/>
    </row>
    <row r="513284" spans="3:3" x14ac:dyDescent="0.25">
      <c r="C513284" s="62"/>
    </row>
    <row r="513372" spans="3:3" x14ac:dyDescent="0.25">
      <c r="C513372" s="62"/>
    </row>
    <row r="513373" spans="3:3" x14ac:dyDescent="0.25">
      <c r="C513373" s="62"/>
    </row>
    <row r="513461" spans="3:3" x14ac:dyDescent="0.25">
      <c r="C513461" s="62"/>
    </row>
    <row r="513462" spans="3:3" x14ac:dyDescent="0.25">
      <c r="C513462" s="62"/>
    </row>
    <row r="513550" spans="3:3" x14ac:dyDescent="0.25">
      <c r="C513550" s="62"/>
    </row>
    <row r="513551" spans="3:3" x14ac:dyDescent="0.25">
      <c r="C513551" s="62"/>
    </row>
    <row r="513639" spans="3:3" x14ac:dyDescent="0.25">
      <c r="C513639" s="62"/>
    </row>
    <row r="513640" spans="3:3" x14ac:dyDescent="0.25">
      <c r="C513640" s="62"/>
    </row>
    <row r="513728" spans="3:3" x14ac:dyDescent="0.25">
      <c r="C513728" s="62"/>
    </row>
    <row r="513729" spans="3:3" x14ac:dyDescent="0.25">
      <c r="C513729" s="62"/>
    </row>
    <row r="513817" spans="3:3" x14ac:dyDescent="0.25">
      <c r="C513817" s="62"/>
    </row>
    <row r="513818" spans="3:3" x14ac:dyDescent="0.25">
      <c r="C513818" s="62"/>
    </row>
    <row r="513906" spans="3:3" x14ac:dyDescent="0.25">
      <c r="C513906" s="62"/>
    </row>
    <row r="513907" spans="3:3" x14ac:dyDescent="0.25">
      <c r="C513907" s="62"/>
    </row>
    <row r="513995" spans="3:3" x14ac:dyDescent="0.25">
      <c r="C513995" s="62"/>
    </row>
    <row r="513996" spans="3:3" x14ac:dyDescent="0.25">
      <c r="C513996" s="62"/>
    </row>
    <row r="514084" spans="3:3" x14ac:dyDescent="0.25">
      <c r="C514084" s="62"/>
    </row>
    <row r="514085" spans="3:3" x14ac:dyDescent="0.25">
      <c r="C514085" s="62"/>
    </row>
    <row r="514173" spans="3:3" x14ac:dyDescent="0.25">
      <c r="C514173" s="62"/>
    </row>
    <row r="514174" spans="3:3" x14ac:dyDescent="0.25">
      <c r="C514174" s="62"/>
    </row>
    <row r="514262" spans="3:3" x14ac:dyDescent="0.25">
      <c r="C514262" s="62"/>
    </row>
    <row r="514263" spans="3:3" x14ac:dyDescent="0.25">
      <c r="C514263" s="62"/>
    </row>
    <row r="514351" spans="3:3" x14ac:dyDescent="0.25">
      <c r="C514351" s="62"/>
    </row>
    <row r="514352" spans="3:3" x14ac:dyDescent="0.25">
      <c r="C514352" s="62"/>
    </row>
    <row r="514440" spans="3:3" x14ac:dyDescent="0.25">
      <c r="C514440" s="62"/>
    </row>
    <row r="514441" spans="3:3" x14ac:dyDescent="0.25">
      <c r="C514441" s="62"/>
    </row>
    <row r="514529" spans="3:3" x14ac:dyDescent="0.25">
      <c r="C514529" s="62"/>
    </row>
    <row r="514530" spans="3:3" x14ac:dyDescent="0.25">
      <c r="C514530" s="62"/>
    </row>
    <row r="514618" spans="3:3" x14ac:dyDescent="0.25">
      <c r="C514618" s="62"/>
    </row>
    <row r="514619" spans="3:3" x14ac:dyDescent="0.25">
      <c r="C514619" s="62"/>
    </row>
    <row r="514707" spans="3:3" x14ac:dyDescent="0.25">
      <c r="C514707" s="62"/>
    </row>
    <row r="514708" spans="3:3" x14ac:dyDescent="0.25">
      <c r="C514708" s="62"/>
    </row>
    <row r="514796" spans="3:3" x14ac:dyDescent="0.25">
      <c r="C514796" s="62"/>
    </row>
    <row r="514797" spans="3:3" x14ac:dyDescent="0.25">
      <c r="C514797" s="62"/>
    </row>
    <row r="514885" spans="3:3" x14ac:dyDescent="0.25">
      <c r="C514885" s="62"/>
    </row>
    <row r="514886" spans="3:3" x14ac:dyDescent="0.25">
      <c r="C514886" s="62"/>
    </row>
    <row r="514974" spans="3:3" x14ac:dyDescent="0.25">
      <c r="C514974" s="62"/>
    </row>
    <row r="514975" spans="3:3" x14ac:dyDescent="0.25">
      <c r="C514975" s="62"/>
    </row>
    <row r="515063" spans="3:3" x14ac:dyDescent="0.25">
      <c r="C515063" s="62"/>
    </row>
    <row r="515064" spans="3:3" x14ac:dyDescent="0.25">
      <c r="C515064" s="62"/>
    </row>
    <row r="515152" spans="3:3" x14ac:dyDescent="0.25">
      <c r="C515152" s="62"/>
    </row>
    <row r="515153" spans="3:3" x14ac:dyDescent="0.25">
      <c r="C515153" s="62"/>
    </row>
    <row r="515241" spans="3:3" x14ac:dyDescent="0.25">
      <c r="C515241" s="62"/>
    </row>
    <row r="515242" spans="3:3" x14ac:dyDescent="0.25">
      <c r="C515242" s="62"/>
    </row>
    <row r="515330" spans="3:3" x14ac:dyDescent="0.25">
      <c r="C515330" s="62"/>
    </row>
    <row r="515331" spans="3:3" x14ac:dyDescent="0.25">
      <c r="C515331" s="62"/>
    </row>
    <row r="515419" spans="3:3" x14ac:dyDescent="0.25">
      <c r="C515419" s="62"/>
    </row>
    <row r="515420" spans="3:3" x14ac:dyDescent="0.25">
      <c r="C515420" s="62"/>
    </row>
    <row r="515508" spans="3:3" x14ac:dyDescent="0.25">
      <c r="C515508" s="62"/>
    </row>
    <row r="515509" spans="3:3" x14ac:dyDescent="0.25">
      <c r="C515509" s="62"/>
    </row>
    <row r="515597" spans="3:3" x14ac:dyDescent="0.25">
      <c r="C515597" s="62"/>
    </row>
    <row r="515598" spans="3:3" x14ac:dyDescent="0.25">
      <c r="C515598" s="62"/>
    </row>
    <row r="515686" spans="3:3" x14ac:dyDescent="0.25">
      <c r="C515686" s="62"/>
    </row>
    <row r="515687" spans="3:3" x14ac:dyDescent="0.25">
      <c r="C515687" s="62"/>
    </row>
    <row r="515775" spans="3:3" x14ac:dyDescent="0.25">
      <c r="C515775" s="62"/>
    </row>
    <row r="515776" spans="3:3" x14ac:dyDescent="0.25">
      <c r="C515776" s="62"/>
    </row>
    <row r="515864" spans="3:3" x14ac:dyDescent="0.25">
      <c r="C515864" s="62"/>
    </row>
    <row r="515865" spans="3:3" x14ac:dyDescent="0.25">
      <c r="C515865" s="62"/>
    </row>
    <row r="515953" spans="3:3" x14ac:dyDescent="0.25">
      <c r="C515953" s="62"/>
    </row>
    <row r="515954" spans="3:3" x14ac:dyDescent="0.25">
      <c r="C515954" s="62"/>
    </row>
    <row r="516042" spans="3:3" x14ac:dyDescent="0.25">
      <c r="C516042" s="62"/>
    </row>
    <row r="516043" spans="3:3" x14ac:dyDescent="0.25">
      <c r="C516043" s="62"/>
    </row>
    <row r="516131" spans="3:3" x14ac:dyDescent="0.25">
      <c r="C516131" s="62"/>
    </row>
    <row r="516132" spans="3:3" x14ac:dyDescent="0.25">
      <c r="C516132" s="62"/>
    </row>
    <row r="516220" spans="3:3" x14ac:dyDescent="0.25">
      <c r="C516220" s="62"/>
    </row>
    <row r="516221" spans="3:3" x14ac:dyDescent="0.25">
      <c r="C516221" s="62"/>
    </row>
    <row r="516309" spans="3:3" x14ac:dyDescent="0.25">
      <c r="C516309" s="62"/>
    </row>
    <row r="516310" spans="3:3" x14ac:dyDescent="0.25">
      <c r="C516310" s="62"/>
    </row>
    <row r="516398" spans="3:3" x14ac:dyDescent="0.25">
      <c r="C516398" s="62"/>
    </row>
    <row r="516399" spans="3:3" x14ac:dyDescent="0.25">
      <c r="C516399" s="62"/>
    </row>
    <row r="516487" spans="3:3" x14ac:dyDescent="0.25">
      <c r="C516487" s="62"/>
    </row>
    <row r="516488" spans="3:3" x14ac:dyDescent="0.25">
      <c r="C516488" s="62"/>
    </row>
    <row r="516576" spans="3:3" x14ac:dyDescent="0.25">
      <c r="C516576" s="62"/>
    </row>
    <row r="516577" spans="3:3" x14ac:dyDescent="0.25">
      <c r="C516577" s="62"/>
    </row>
    <row r="516665" spans="3:3" x14ac:dyDescent="0.25">
      <c r="C516665" s="62"/>
    </row>
    <row r="516666" spans="3:3" x14ac:dyDescent="0.25">
      <c r="C516666" s="62"/>
    </row>
    <row r="516754" spans="3:3" x14ac:dyDescent="0.25">
      <c r="C516754" s="62"/>
    </row>
    <row r="516755" spans="3:3" x14ac:dyDescent="0.25">
      <c r="C516755" s="62"/>
    </row>
    <row r="516843" spans="3:3" x14ac:dyDescent="0.25">
      <c r="C516843" s="62"/>
    </row>
    <row r="516844" spans="3:3" x14ac:dyDescent="0.25">
      <c r="C516844" s="62"/>
    </row>
    <row r="516932" spans="3:3" x14ac:dyDescent="0.25">
      <c r="C516932" s="62"/>
    </row>
    <row r="516933" spans="3:3" x14ac:dyDescent="0.25">
      <c r="C516933" s="62"/>
    </row>
    <row r="517021" spans="3:3" x14ac:dyDescent="0.25">
      <c r="C517021" s="62"/>
    </row>
    <row r="517022" spans="3:3" x14ac:dyDescent="0.25">
      <c r="C517022" s="62"/>
    </row>
    <row r="517110" spans="3:3" x14ac:dyDescent="0.25">
      <c r="C517110" s="62"/>
    </row>
    <row r="517111" spans="3:3" x14ac:dyDescent="0.25">
      <c r="C517111" s="62"/>
    </row>
    <row r="517199" spans="3:3" x14ac:dyDescent="0.25">
      <c r="C517199" s="62"/>
    </row>
    <row r="517200" spans="3:3" x14ac:dyDescent="0.25">
      <c r="C517200" s="62"/>
    </row>
    <row r="517288" spans="3:3" x14ac:dyDescent="0.25">
      <c r="C517288" s="62"/>
    </row>
    <row r="517289" spans="3:3" x14ac:dyDescent="0.25">
      <c r="C517289" s="62"/>
    </row>
    <row r="517377" spans="3:3" x14ac:dyDescent="0.25">
      <c r="C517377" s="62"/>
    </row>
    <row r="517378" spans="3:3" x14ac:dyDescent="0.25">
      <c r="C517378" s="62"/>
    </row>
    <row r="517466" spans="3:3" x14ac:dyDescent="0.25">
      <c r="C517466" s="62"/>
    </row>
    <row r="517467" spans="3:3" x14ac:dyDescent="0.25">
      <c r="C517467" s="62"/>
    </row>
    <row r="517555" spans="3:3" x14ac:dyDescent="0.25">
      <c r="C517555" s="62"/>
    </row>
    <row r="517556" spans="3:3" x14ac:dyDescent="0.25">
      <c r="C517556" s="62"/>
    </row>
    <row r="517644" spans="3:3" x14ac:dyDescent="0.25">
      <c r="C517644" s="62"/>
    </row>
    <row r="517645" spans="3:3" x14ac:dyDescent="0.25">
      <c r="C517645" s="62"/>
    </row>
    <row r="517733" spans="3:3" x14ac:dyDescent="0.25">
      <c r="C517733" s="62"/>
    </row>
    <row r="517734" spans="3:3" x14ac:dyDescent="0.25">
      <c r="C517734" s="62"/>
    </row>
    <row r="517822" spans="3:3" x14ac:dyDescent="0.25">
      <c r="C517822" s="62"/>
    </row>
    <row r="517823" spans="3:3" x14ac:dyDescent="0.25">
      <c r="C517823" s="62"/>
    </row>
    <row r="517911" spans="3:3" x14ac:dyDescent="0.25">
      <c r="C517911" s="62"/>
    </row>
    <row r="517912" spans="3:3" x14ac:dyDescent="0.25">
      <c r="C517912" s="62"/>
    </row>
    <row r="518000" spans="3:3" x14ac:dyDescent="0.25">
      <c r="C518000" s="62"/>
    </row>
    <row r="518001" spans="3:3" x14ac:dyDescent="0.25">
      <c r="C518001" s="62"/>
    </row>
    <row r="518089" spans="3:3" x14ac:dyDescent="0.25">
      <c r="C518089" s="62"/>
    </row>
    <row r="518090" spans="3:3" x14ac:dyDescent="0.25">
      <c r="C518090" s="62"/>
    </row>
    <row r="518178" spans="3:3" x14ac:dyDescent="0.25">
      <c r="C518178" s="62"/>
    </row>
    <row r="518179" spans="3:3" x14ac:dyDescent="0.25">
      <c r="C518179" s="62"/>
    </row>
    <row r="518267" spans="3:3" x14ac:dyDescent="0.25">
      <c r="C518267" s="62"/>
    </row>
    <row r="518268" spans="3:3" x14ac:dyDescent="0.25">
      <c r="C518268" s="62"/>
    </row>
    <row r="518356" spans="3:3" x14ac:dyDescent="0.25">
      <c r="C518356" s="62"/>
    </row>
    <row r="518357" spans="3:3" x14ac:dyDescent="0.25">
      <c r="C518357" s="62"/>
    </row>
    <row r="518445" spans="3:3" x14ac:dyDescent="0.25">
      <c r="C518445" s="62"/>
    </row>
    <row r="518446" spans="3:3" x14ac:dyDescent="0.25">
      <c r="C518446" s="62"/>
    </row>
    <row r="518534" spans="3:3" x14ac:dyDescent="0.25">
      <c r="C518534" s="62"/>
    </row>
    <row r="518535" spans="3:3" x14ac:dyDescent="0.25">
      <c r="C518535" s="62"/>
    </row>
    <row r="518623" spans="3:3" x14ac:dyDescent="0.25">
      <c r="C518623" s="62"/>
    </row>
    <row r="518624" spans="3:3" x14ac:dyDescent="0.25">
      <c r="C518624" s="62"/>
    </row>
    <row r="518712" spans="3:3" x14ac:dyDescent="0.25">
      <c r="C518712" s="62"/>
    </row>
    <row r="518713" spans="3:3" x14ac:dyDescent="0.25">
      <c r="C518713" s="62"/>
    </row>
    <row r="518801" spans="3:3" x14ac:dyDescent="0.25">
      <c r="C518801" s="62"/>
    </row>
    <row r="518802" spans="3:3" x14ac:dyDescent="0.25">
      <c r="C518802" s="62"/>
    </row>
    <row r="518890" spans="3:3" x14ac:dyDescent="0.25">
      <c r="C518890" s="62"/>
    </row>
    <row r="518891" spans="3:3" x14ac:dyDescent="0.25">
      <c r="C518891" s="62"/>
    </row>
    <row r="518979" spans="3:3" x14ac:dyDescent="0.25">
      <c r="C518979" s="62"/>
    </row>
    <row r="518980" spans="3:3" x14ac:dyDescent="0.25">
      <c r="C518980" s="62"/>
    </row>
    <row r="519068" spans="3:3" x14ac:dyDescent="0.25">
      <c r="C519068" s="62"/>
    </row>
    <row r="519069" spans="3:3" x14ac:dyDescent="0.25">
      <c r="C519069" s="62"/>
    </row>
    <row r="519157" spans="3:3" x14ac:dyDescent="0.25">
      <c r="C519157" s="62"/>
    </row>
    <row r="519158" spans="3:3" x14ac:dyDescent="0.25">
      <c r="C519158" s="62"/>
    </row>
    <row r="519246" spans="3:3" x14ac:dyDescent="0.25">
      <c r="C519246" s="62"/>
    </row>
    <row r="519247" spans="3:3" x14ac:dyDescent="0.25">
      <c r="C519247" s="62"/>
    </row>
    <row r="519335" spans="3:3" x14ac:dyDescent="0.25">
      <c r="C519335" s="62"/>
    </row>
    <row r="519336" spans="3:3" x14ac:dyDescent="0.25">
      <c r="C519336" s="62"/>
    </row>
    <row r="519424" spans="3:3" x14ac:dyDescent="0.25">
      <c r="C519424" s="62"/>
    </row>
    <row r="519425" spans="3:3" x14ac:dyDescent="0.25">
      <c r="C519425" s="62"/>
    </row>
    <row r="519513" spans="3:3" x14ac:dyDescent="0.25">
      <c r="C519513" s="62"/>
    </row>
    <row r="519514" spans="3:3" x14ac:dyDescent="0.25">
      <c r="C519514" s="62"/>
    </row>
    <row r="519602" spans="3:3" x14ac:dyDescent="0.25">
      <c r="C519602" s="62"/>
    </row>
    <row r="519603" spans="3:3" x14ac:dyDescent="0.25">
      <c r="C519603" s="62"/>
    </row>
    <row r="519691" spans="3:3" x14ac:dyDescent="0.25">
      <c r="C519691" s="62"/>
    </row>
    <row r="519692" spans="3:3" x14ac:dyDescent="0.25">
      <c r="C519692" s="62"/>
    </row>
    <row r="519780" spans="3:3" x14ac:dyDescent="0.25">
      <c r="C519780" s="62"/>
    </row>
    <row r="519781" spans="3:3" x14ac:dyDescent="0.25">
      <c r="C519781" s="62"/>
    </row>
    <row r="519869" spans="3:3" x14ac:dyDescent="0.25">
      <c r="C519869" s="62"/>
    </row>
    <row r="519870" spans="3:3" x14ac:dyDescent="0.25">
      <c r="C519870" s="62"/>
    </row>
    <row r="519958" spans="3:3" x14ac:dyDescent="0.25">
      <c r="C519958" s="62"/>
    </row>
    <row r="519959" spans="3:3" x14ac:dyDescent="0.25">
      <c r="C519959" s="62"/>
    </row>
    <row r="520047" spans="3:3" x14ac:dyDescent="0.25">
      <c r="C520047" s="62"/>
    </row>
    <row r="520048" spans="3:3" x14ac:dyDescent="0.25">
      <c r="C520048" s="62"/>
    </row>
    <row r="520136" spans="3:3" x14ac:dyDescent="0.25">
      <c r="C520136" s="62"/>
    </row>
    <row r="520137" spans="3:3" x14ac:dyDescent="0.25">
      <c r="C520137" s="62"/>
    </row>
    <row r="520225" spans="3:3" x14ac:dyDescent="0.25">
      <c r="C520225" s="62"/>
    </row>
    <row r="520226" spans="3:3" x14ac:dyDescent="0.25">
      <c r="C520226" s="62"/>
    </row>
    <row r="520314" spans="3:3" x14ac:dyDescent="0.25">
      <c r="C520314" s="62"/>
    </row>
    <row r="520315" spans="3:3" x14ac:dyDescent="0.25">
      <c r="C520315" s="62"/>
    </row>
    <row r="520403" spans="3:3" x14ac:dyDescent="0.25">
      <c r="C520403" s="62"/>
    </row>
    <row r="520404" spans="3:3" x14ac:dyDescent="0.25">
      <c r="C520404" s="62"/>
    </row>
    <row r="520492" spans="3:3" x14ac:dyDescent="0.25">
      <c r="C520492" s="62"/>
    </row>
    <row r="520493" spans="3:3" x14ac:dyDescent="0.25">
      <c r="C520493" s="62"/>
    </row>
    <row r="520581" spans="3:3" x14ac:dyDescent="0.25">
      <c r="C520581" s="62"/>
    </row>
    <row r="520582" spans="3:3" x14ac:dyDescent="0.25">
      <c r="C520582" s="62"/>
    </row>
    <row r="520670" spans="3:3" x14ac:dyDescent="0.25">
      <c r="C520670" s="62"/>
    </row>
    <row r="520671" spans="3:3" x14ac:dyDescent="0.25">
      <c r="C520671" s="62"/>
    </row>
    <row r="520759" spans="3:3" x14ac:dyDescent="0.25">
      <c r="C520759" s="62"/>
    </row>
    <row r="520760" spans="3:3" x14ac:dyDescent="0.25">
      <c r="C520760" s="62"/>
    </row>
    <row r="520848" spans="3:3" x14ac:dyDescent="0.25">
      <c r="C520848" s="62"/>
    </row>
    <row r="520849" spans="3:3" x14ac:dyDescent="0.25">
      <c r="C520849" s="62"/>
    </row>
    <row r="520937" spans="3:3" x14ac:dyDescent="0.25">
      <c r="C520937" s="62"/>
    </row>
    <row r="520938" spans="3:3" x14ac:dyDescent="0.25">
      <c r="C520938" s="62"/>
    </row>
    <row r="521026" spans="3:3" x14ac:dyDescent="0.25">
      <c r="C521026" s="62"/>
    </row>
    <row r="521027" spans="3:3" x14ac:dyDescent="0.25">
      <c r="C521027" s="62"/>
    </row>
    <row r="521115" spans="3:3" x14ac:dyDescent="0.25">
      <c r="C521115" s="62"/>
    </row>
    <row r="521116" spans="3:3" x14ac:dyDescent="0.25">
      <c r="C521116" s="62"/>
    </row>
    <row r="521204" spans="3:3" x14ac:dyDescent="0.25">
      <c r="C521204" s="62"/>
    </row>
    <row r="521205" spans="3:3" x14ac:dyDescent="0.25">
      <c r="C521205" s="62"/>
    </row>
    <row r="521293" spans="3:3" x14ac:dyDescent="0.25">
      <c r="C521293" s="62"/>
    </row>
    <row r="521294" spans="3:3" x14ac:dyDescent="0.25">
      <c r="C521294" s="62"/>
    </row>
    <row r="521382" spans="3:3" x14ac:dyDescent="0.25">
      <c r="C521382" s="62"/>
    </row>
    <row r="521383" spans="3:3" x14ac:dyDescent="0.25">
      <c r="C521383" s="62"/>
    </row>
    <row r="521471" spans="3:3" x14ac:dyDescent="0.25">
      <c r="C521471" s="62"/>
    </row>
    <row r="521472" spans="3:3" x14ac:dyDescent="0.25">
      <c r="C521472" s="62"/>
    </row>
    <row r="521560" spans="3:3" x14ac:dyDescent="0.25">
      <c r="C521560" s="62"/>
    </row>
    <row r="521561" spans="3:3" x14ac:dyDescent="0.25">
      <c r="C521561" s="62"/>
    </row>
    <row r="521649" spans="3:3" x14ac:dyDescent="0.25">
      <c r="C521649" s="62"/>
    </row>
    <row r="521650" spans="3:3" x14ac:dyDescent="0.25">
      <c r="C521650" s="62"/>
    </row>
    <row r="521738" spans="3:3" x14ac:dyDescent="0.25">
      <c r="C521738" s="62"/>
    </row>
    <row r="521739" spans="3:3" x14ac:dyDescent="0.25">
      <c r="C521739" s="62"/>
    </row>
    <row r="521827" spans="3:3" x14ac:dyDescent="0.25">
      <c r="C521827" s="62"/>
    </row>
    <row r="521828" spans="3:3" x14ac:dyDescent="0.25">
      <c r="C521828" s="62"/>
    </row>
    <row r="521916" spans="3:3" x14ac:dyDescent="0.25">
      <c r="C521916" s="62"/>
    </row>
    <row r="521917" spans="3:3" x14ac:dyDescent="0.25">
      <c r="C521917" s="62"/>
    </row>
    <row r="522005" spans="3:3" x14ac:dyDescent="0.25">
      <c r="C522005" s="62"/>
    </row>
    <row r="522006" spans="3:3" x14ac:dyDescent="0.25">
      <c r="C522006" s="62"/>
    </row>
    <row r="522094" spans="3:3" x14ac:dyDescent="0.25">
      <c r="C522094" s="62"/>
    </row>
    <row r="522095" spans="3:3" x14ac:dyDescent="0.25">
      <c r="C522095" s="62"/>
    </row>
    <row r="522183" spans="3:3" x14ac:dyDescent="0.25">
      <c r="C522183" s="62"/>
    </row>
    <row r="522184" spans="3:3" x14ac:dyDescent="0.25">
      <c r="C522184" s="62"/>
    </row>
    <row r="522272" spans="3:3" x14ac:dyDescent="0.25">
      <c r="C522272" s="62"/>
    </row>
    <row r="522273" spans="3:3" x14ac:dyDescent="0.25">
      <c r="C522273" s="62"/>
    </row>
    <row r="522361" spans="3:3" x14ac:dyDescent="0.25">
      <c r="C522361" s="62"/>
    </row>
    <row r="522362" spans="3:3" x14ac:dyDescent="0.25">
      <c r="C522362" s="62"/>
    </row>
    <row r="522450" spans="3:3" x14ac:dyDescent="0.25">
      <c r="C522450" s="62"/>
    </row>
    <row r="522451" spans="3:3" x14ac:dyDescent="0.25">
      <c r="C522451" s="62"/>
    </row>
    <row r="522539" spans="3:3" x14ac:dyDescent="0.25">
      <c r="C522539" s="62"/>
    </row>
    <row r="522540" spans="3:3" x14ac:dyDescent="0.25">
      <c r="C522540" s="62"/>
    </row>
    <row r="522628" spans="3:3" x14ac:dyDescent="0.25">
      <c r="C522628" s="62"/>
    </row>
    <row r="522629" spans="3:3" x14ac:dyDescent="0.25">
      <c r="C522629" s="62"/>
    </row>
    <row r="522717" spans="3:3" x14ac:dyDescent="0.25">
      <c r="C522717" s="62"/>
    </row>
    <row r="522718" spans="3:3" x14ac:dyDescent="0.25">
      <c r="C522718" s="62"/>
    </row>
    <row r="522806" spans="3:3" x14ac:dyDescent="0.25">
      <c r="C522806" s="62"/>
    </row>
    <row r="522807" spans="3:3" x14ac:dyDescent="0.25">
      <c r="C522807" s="62"/>
    </row>
    <row r="522895" spans="3:3" x14ac:dyDescent="0.25">
      <c r="C522895" s="62"/>
    </row>
    <row r="522896" spans="3:3" x14ac:dyDescent="0.25">
      <c r="C522896" s="62"/>
    </row>
    <row r="522984" spans="3:3" x14ac:dyDescent="0.25">
      <c r="C522984" s="62"/>
    </row>
    <row r="522985" spans="3:3" x14ac:dyDescent="0.25">
      <c r="C522985" s="62"/>
    </row>
    <row r="523073" spans="3:3" x14ac:dyDescent="0.25">
      <c r="C523073" s="62"/>
    </row>
    <row r="523074" spans="3:3" x14ac:dyDescent="0.25">
      <c r="C523074" s="62"/>
    </row>
    <row r="523162" spans="3:3" x14ac:dyDescent="0.25">
      <c r="C523162" s="62"/>
    </row>
    <row r="523163" spans="3:3" x14ac:dyDescent="0.25">
      <c r="C523163" s="62"/>
    </row>
    <row r="523251" spans="3:3" x14ac:dyDescent="0.25">
      <c r="C523251" s="62"/>
    </row>
    <row r="523252" spans="3:3" x14ac:dyDescent="0.25">
      <c r="C523252" s="62"/>
    </row>
    <row r="523340" spans="3:3" x14ac:dyDescent="0.25">
      <c r="C523340" s="62"/>
    </row>
    <row r="523341" spans="3:3" x14ac:dyDescent="0.25">
      <c r="C523341" s="62"/>
    </row>
    <row r="523429" spans="3:3" x14ac:dyDescent="0.25">
      <c r="C523429" s="62"/>
    </row>
    <row r="523430" spans="3:3" x14ac:dyDescent="0.25">
      <c r="C523430" s="62"/>
    </row>
    <row r="523518" spans="3:3" x14ac:dyDescent="0.25">
      <c r="C523518" s="62"/>
    </row>
    <row r="523519" spans="3:3" x14ac:dyDescent="0.25">
      <c r="C523519" s="62"/>
    </row>
    <row r="523607" spans="3:3" x14ac:dyDescent="0.25">
      <c r="C523607" s="62"/>
    </row>
    <row r="523608" spans="3:3" x14ac:dyDescent="0.25">
      <c r="C523608" s="62"/>
    </row>
    <row r="523696" spans="3:3" x14ac:dyDescent="0.25">
      <c r="C523696" s="62"/>
    </row>
    <row r="523697" spans="3:3" x14ac:dyDescent="0.25">
      <c r="C523697" s="62"/>
    </row>
    <row r="523785" spans="3:3" x14ac:dyDescent="0.25">
      <c r="C523785" s="62"/>
    </row>
    <row r="523786" spans="3:3" x14ac:dyDescent="0.25">
      <c r="C523786" s="62"/>
    </row>
    <row r="523874" spans="3:3" x14ac:dyDescent="0.25">
      <c r="C523874" s="62"/>
    </row>
    <row r="523875" spans="3:3" x14ac:dyDescent="0.25">
      <c r="C523875" s="62"/>
    </row>
    <row r="523963" spans="3:3" x14ac:dyDescent="0.25">
      <c r="C523963" s="62"/>
    </row>
    <row r="523964" spans="3:3" x14ac:dyDescent="0.25">
      <c r="C523964" s="62"/>
    </row>
    <row r="524052" spans="3:3" x14ac:dyDescent="0.25">
      <c r="C524052" s="62"/>
    </row>
    <row r="524053" spans="3:3" x14ac:dyDescent="0.25">
      <c r="C524053" s="62"/>
    </row>
    <row r="524141" spans="3:3" x14ac:dyDescent="0.25">
      <c r="C524141" s="62"/>
    </row>
    <row r="524142" spans="3:3" x14ac:dyDescent="0.25">
      <c r="C524142" s="62"/>
    </row>
    <row r="524230" spans="3:3" x14ac:dyDescent="0.25">
      <c r="C524230" s="62"/>
    </row>
    <row r="524231" spans="3:3" x14ac:dyDescent="0.25">
      <c r="C524231" s="62"/>
    </row>
    <row r="524319" spans="3:3" x14ac:dyDescent="0.25">
      <c r="C524319" s="62"/>
    </row>
    <row r="524320" spans="3:3" x14ac:dyDescent="0.25">
      <c r="C524320" s="62"/>
    </row>
    <row r="524408" spans="3:3" x14ac:dyDescent="0.25">
      <c r="C524408" s="62"/>
    </row>
    <row r="524409" spans="3:3" x14ac:dyDescent="0.25">
      <c r="C524409" s="62"/>
    </row>
    <row r="524497" spans="3:3" x14ac:dyDescent="0.25">
      <c r="C524497" s="62"/>
    </row>
    <row r="524498" spans="3:3" x14ac:dyDescent="0.25">
      <c r="C524498" s="62"/>
    </row>
    <row r="524586" spans="3:3" x14ac:dyDescent="0.25">
      <c r="C524586" s="62"/>
    </row>
    <row r="524587" spans="3:3" x14ac:dyDescent="0.25">
      <c r="C524587" s="62"/>
    </row>
    <row r="524675" spans="3:3" x14ac:dyDescent="0.25">
      <c r="C524675" s="62"/>
    </row>
    <row r="524676" spans="3:3" x14ac:dyDescent="0.25">
      <c r="C524676" s="62"/>
    </row>
    <row r="524764" spans="3:3" x14ac:dyDescent="0.25">
      <c r="C524764" s="62"/>
    </row>
    <row r="524765" spans="3:3" x14ac:dyDescent="0.25">
      <c r="C524765" s="62"/>
    </row>
    <row r="524853" spans="3:3" x14ac:dyDescent="0.25">
      <c r="C524853" s="62"/>
    </row>
    <row r="524854" spans="3:3" x14ac:dyDescent="0.25">
      <c r="C524854" s="62"/>
    </row>
    <row r="524942" spans="3:3" x14ac:dyDescent="0.25">
      <c r="C524942" s="62"/>
    </row>
    <row r="524943" spans="3:3" x14ac:dyDescent="0.25">
      <c r="C524943" s="62"/>
    </row>
    <row r="525031" spans="3:3" x14ac:dyDescent="0.25">
      <c r="C525031" s="62"/>
    </row>
    <row r="525032" spans="3:3" x14ac:dyDescent="0.25">
      <c r="C525032" s="62"/>
    </row>
    <row r="525120" spans="3:3" x14ac:dyDescent="0.25">
      <c r="C525120" s="62"/>
    </row>
    <row r="525121" spans="3:3" x14ac:dyDescent="0.25">
      <c r="C525121" s="62"/>
    </row>
    <row r="525209" spans="3:3" x14ac:dyDescent="0.25">
      <c r="C525209" s="62"/>
    </row>
    <row r="525210" spans="3:3" x14ac:dyDescent="0.25">
      <c r="C525210" s="62"/>
    </row>
    <row r="525298" spans="3:3" x14ac:dyDescent="0.25">
      <c r="C525298" s="62"/>
    </row>
    <row r="525299" spans="3:3" x14ac:dyDescent="0.25">
      <c r="C525299" s="62"/>
    </row>
    <row r="525387" spans="3:3" x14ac:dyDescent="0.25">
      <c r="C525387" s="62"/>
    </row>
    <row r="525388" spans="3:3" x14ac:dyDescent="0.25">
      <c r="C525388" s="62"/>
    </row>
    <row r="525476" spans="3:3" x14ac:dyDescent="0.25">
      <c r="C525476" s="62"/>
    </row>
    <row r="525477" spans="3:3" x14ac:dyDescent="0.25">
      <c r="C525477" s="62"/>
    </row>
    <row r="525565" spans="3:3" x14ac:dyDescent="0.25">
      <c r="C525565" s="62"/>
    </row>
    <row r="525566" spans="3:3" x14ac:dyDescent="0.25">
      <c r="C525566" s="62"/>
    </row>
    <row r="525654" spans="3:3" x14ac:dyDescent="0.25">
      <c r="C525654" s="62"/>
    </row>
    <row r="525655" spans="3:3" x14ac:dyDescent="0.25">
      <c r="C525655" s="62"/>
    </row>
    <row r="525743" spans="3:3" x14ac:dyDescent="0.25">
      <c r="C525743" s="62"/>
    </row>
    <row r="525744" spans="3:3" x14ac:dyDescent="0.25">
      <c r="C525744" s="62"/>
    </row>
    <row r="525832" spans="3:3" x14ac:dyDescent="0.25">
      <c r="C525832" s="62"/>
    </row>
    <row r="525833" spans="3:3" x14ac:dyDescent="0.25">
      <c r="C525833" s="62"/>
    </row>
    <row r="525921" spans="3:3" x14ac:dyDescent="0.25">
      <c r="C525921" s="62"/>
    </row>
    <row r="525922" spans="3:3" x14ac:dyDescent="0.25">
      <c r="C525922" s="62"/>
    </row>
    <row r="526010" spans="3:3" x14ac:dyDescent="0.25">
      <c r="C526010" s="62"/>
    </row>
    <row r="526011" spans="3:3" x14ac:dyDescent="0.25">
      <c r="C526011" s="62"/>
    </row>
    <row r="526099" spans="3:3" x14ac:dyDescent="0.25">
      <c r="C526099" s="62"/>
    </row>
    <row r="526100" spans="3:3" x14ac:dyDescent="0.25">
      <c r="C526100" s="62"/>
    </row>
    <row r="526188" spans="3:3" x14ac:dyDescent="0.25">
      <c r="C526188" s="62"/>
    </row>
    <row r="526189" spans="3:3" x14ac:dyDescent="0.25">
      <c r="C526189" s="62"/>
    </row>
    <row r="526277" spans="3:3" x14ac:dyDescent="0.25">
      <c r="C526277" s="62"/>
    </row>
    <row r="526278" spans="3:3" x14ac:dyDescent="0.25">
      <c r="C526278" s="62"/>
    </row>
    <row r="526366" spans="3:3" x14ac:dyDescent="0.25">
      <c r="C526366" s="62"/>
    </row>
    <row r="526367" spans="3:3" x14ac:dyDescent="0.25">
      <c r="C526367" s="62"/>
    </row>
    <row r="526455" spans="3:3" x14ac:dyDescent="0.25">
      <c r="C526455" s="62"/>
    </row>
    <row r="526456" spans="3:3" x14ac:dyDescent="0.25">
      <c r="C526456" s="62"/>
    </row>
    <row r="526544" spans="3:3" x14ac:dyDescent="0.25">
      <c r="C526544" s="62"/>
    </row>
    <row r="526545" spans="3:3" x14ac:dyDescent="0.25">
      <c r="C526545" s="62"/>
    </row>
    <row r="526633" spans="3:3" x14ac:dyDescent="0.25">
      <c r="C526633" s="62"/>
    </row>
    <row r="526634" spans="3:3" x14ac:dyDescent="0.25">
      <c r="C526634" s="62"/>
    </row>
    <row r="526722" spans="3:3" x14ac:dyDescent="0.25">
      <c r="C526722" s="62"/>
    </row>
    <row r="526723" spans="3:3" x14ac:dyDescent="0.25">
      <c r="C526723" s="62"/>
    </row>
    <row r="526811" spans="3:3" x14ac:dyDescent="0.25">
      <c r="C526811" s="62"/>
    </row>
    <row r="526812" spans="3:3" x14ac:dyDescent="0.25">
      <c r="C526812" s="62"/>
    </row>
    <row r="526900" spans="3:3" x14ac:dyDescent="0.25">
      <c r="C526900" s="62"/>
    </row>
    <row r="526901" spans="3:3" x14ac:dyDescent="0.25">
      <c r="C526901" s="62"/>
    </row>
    <row r="526989" spans="3:3" x14ac:dyDescent="0.25">
      <c r="C526989" s="62"/>
    </row>
    <row r="526990" spans="3:3" x14ac:dyDescent="0.25">
      <c r="C526990" s="62"/>
    </row>
    <row r="527078" spans="3:3" x14ac:dyDescent="0.25">
      <c r="C527078" s="62"/>
    </row>
    <row r="527079" spans="3:3" x14ac:dyDescent="0.25">
      <c r="C527079" s="62"/>
    </row>
    <row r="527167" spans="3:3" x14ac:dyDescent="0.25">
      <c r="C527167" s="62"/>
    </row>
    <row r="527168" spans="3:3" x14ac:dyDescent="0.25">
      <c r="C527168" s="62"/>
    </row>
    <row r="527256" spans="3:3" x14ac:dyDescent="0.25">
      <c r="C527256" s="62"/>
    </row>
    <row r="527257" spans="3:3" x14ac:dyDescent="0.25">
      <c r="C527257" s="62"/>
    </row>
    <row r="527345" spans="3:3" x14ac:dyDescent="0.25">
      <c r="C527345" s="62"/>
    </row>
    <row r="527346" spans="3:3" x14ac:dyDescent="0.25">
      <c r="C527346" s="62"/>
    </row>
    <row r="527434" spans="3:3" x14ac:dyDescent="0.25">
      <c r="C527434" s="62"/>
    </row>
    <row r="527435" spans="3:3" x14ac:dyDescent="0.25">
      <c r="C527435" s="62"/>
    </row>
    <row r="527523" spans="3:3" x14ac:dyDescent="0.25">
      <c r="C527523" s="62"/>
    </row>
    <row r="527524" spans="3:3" x14ac:dyDescent="0.25">
      <c r="C527524" s="62"/>
    </row>
    <row r="527612" spans="3:3" x14ac:dyDescent="0.25">
      <c r="C527612" s="62"/>
    </row>
    <row r="527613" spans="3:3" x14ac:dyDescent="0.25">
      <c r="C527613" s="62"/>
    </row>
    <row r="527701" spans="3:3" x14ac:dyDescent="0.25">
      <c r="C527701" s="62"/>
    </row>
    <row r="527702" spans="3:3" x14ac:dyDescent="0.25">
      <c r="C527702" s="62"/>
    </row>
    <row r="527790" spans="3:3" x14ac:dyDescent="0.25">
      <c r="C527790" s="62"/>
    </row>
    <row r="527791" spans="3:3" x14ac:dyDescent="0.25">
      <c r="C527791" s="62"/>
    </row>
    <row r="527879" spans="3:3" x14ac:dyDescent="0.25">
      <c r="C527879" s="62"/>
    </row>
    <row r="527880" spans="3:3" x14ac:dyDescent="0.25">
      <c r="C527880" s="62"/>
    </row>
    <row r="527968" spans="3:3" x14ac:dyDescent="0.25">
      <c r="C527968" s="62"/>
    </row>
    <row r="527969" spans="3:3" x14ac:dyDescent="0.25">
      <c r="C527969" s="62"/>
    </row>
    <row r="528057" spans="3:3" x14ac:dyDescent="0.25">
      <c r="C528057" s="62"/>
    </row>
    <row r="528058" spans="3:3" x14ac:dyDescent="0.25">
      <c r="C528058" s="62"/>
    </row>
    <row r="528146" spans="3:3" x14ac:dyDescent="0.25">
      <c r="C528146" s="62"/>
    </row>
    <row r="528147" spans="3:3" x14ac:dyDescent="0.25">
      <c r="C528147" s="62"/>
    </row>
    <row r="528235" spans="3:3" x14ac:dyDescent="0.25">
      <c r="C528235" s="62"/>
    </row>
    <row r="528236" spans="3:3" x14ac:dyDescent="0.25">
      <c r="C528236" s="62"/>
    </row>
    <row r="528324" spans="3:3" x14ac:dyDescent="0.25">
      <c r="C528324" s="62"/>
    </row>
    <row r="528325" spans="3:3" x14ac:dyDescent="0.25">
      <c r="C528325" s="62"/>
    </row>
    <row r="528413" spans="3:3" x14ac:dyDescent="0.25">
      <c r="C528413" s="62"/>
    </row>
    <row r="528414" spans="3:3" x14ac:dyDescent="0.25">
      <c r="C528414" s="62"/>
    </row>
    <row r="528502" spans="3:3" x14ac:dyDescent="0.25">
      <c r="C528502" s="62"/>
    </row>
    <row r="528503" spans="3:3" x14ac:dyDescent="0.25">
      <c r="C528503" s="62"/>
    </row>
    <row r="528591" spans="3:3" x14ac:dyDescent="0.25">
      <c r="C528591" s="62"/>
    </row>
    <row r="528592" spans="3:3" x14ac:dyDescent="0.25">
      <c r="C528592" s="62"/>
    </row>
    <row r="528680" spans="3:3" x14ac:dyDescent="0.25">
      <c r="C528680" s="62"/>
    </row>
    <row r="528681" spans="3:3" x14ac:dyDescent="0.25">
      <c r="C528681" s="62"/>
    </row>
    <row r="528769" spans="3:3" x14ac:dyDescent="0.25">
      <c r="C528769" s="62"/>
    </row>
    <row r="528770" spans="3:3" x14ac:dyDescent="0.25">
      <c r="C528770" s="62"/>
    </row>
    <row r="528858" spans="3:3" x14ac:dyDescent="0.25">
      <c r="C528858" s="62"/>
    </row>
    <row r="528859" spans="3:3" x14ac:dyDescent="0.25">
      <c r="C528859" s="62"/>
    </row>
    <row r="528947" spans="3:3" x14ac:dyDescent="0.25">
      <c r="C528947" s="62"/>
    </row>
    <row r="528948" spans="3:3" x14ac:dyDescent="0.25">
      <c r="C528948" s="62"/>
    </row>
    <row r="529036" spans="3:3" x14ac:dyDescent="0.25">
      <c r="C529036" s="62"/>
    </row>
    <row r="529037" spans="3:3" x14ac:dyDescent="0.25">
      <c r="C529037" s="62"/>
    </row>
    <row r="529125" spans="3:3" x14ac:dyDescent="0.25">
      <c r="C529125" s="62"/>
    </row>
    <row r="529126" spans="3:3" x14ac:dyDescent="0.25">
      <c r="C529126" s="62"/>
    </row>
    <row r="529214" spans="3:3" x14ac:dyDescent="0.25">
      <c r="C529214" s="62"/>
    </row>
    <row r="529215" spans="3:3" x14ac:dyDescent="0.25">
      <c r="C529215" s="62"/>
    </row>
    <row r="529303" spans="3:3" x14ac:dyDescent="0.25">
      <c r="C529303" s="62"/>
    </row>
    <row r="529304" spans="3:3" x14ac:dyDescent="0.25">
      <c r="C529304" s="62"/>
    </row>
    <row r="529392" spans="3:3" x14ac:dyDescent="0.25">
      <c r="C529392" s="62"/>
    </row>
    <row r="529393" spans="3:3" x14ac:dyDescent="0.25">
      <c r="C529393" s="62"/>
    </row>
    <row r="529481" spans="3:3" x14ac:dyDescent="0.25">
      <c r="C529481" s="62"/>
    </row>
    <row r="529482" spans="3:3" x14ac:dyDescent="0.25">
      <c r="C529482" s="62"/>
    </row>
    <row r="529570" spans="3:3" x14ac:dyDescent="0.25">
      <c r="C529570" s="62"/>
    </row>
    <row r="529571" spans="3:3" x14ac:dyDescent="0.25">
      <c r="C529571" s="62"/>
    </row>
    <row r="529659" spans="3:3" x14ac:dyDescent="0.25">
      <c r="C529659" s="62"/>
    </row>
    <row r="529660" spans="3:3" x14ac:dyDescent="0.25">
      <c r="C529660" s="62"/>
    </row>
    <row r="529748" spans="3:3" x14ac:dyDescent="0.25">
      <c r="C529748" s="62"/>
    </row>
    <row r="529749" spans="3:3" x14ac:dyDescent="0.25">
      <c r="C529749" s="62"/>
    </row>
    <row r="529837" spans="3:3" x14ac:dyDescent="0.25">
      <c r="C529837" s="62"/>
    </row>
    <row r="529838" spans="3:3" x14ac:dyDescent="0.25">
      <c r="C529838" s="62"/>
    </row>
    <row r="529926" spans="3:3" x14ac:dyDescent="0.25">
      <c r="C529926" s="62"/>
    </row>
    <row r="529927" spans="3:3" x14ac:dyDescent="0.25">
      <c r="C529927" s="62"/>
    </row>
    <row r="530015" spans="3:3" x14ac:dyDescent="0.25">
      <c r="C530015" s="62"/>
    </row>
    <row r="530016" spans="3:3" x14ac:dyDescent="0.25">
      <c r="C530016" s="62"/>
    </row>
    <row r="530104" spans="3:3" x14ac:dyDescent="0.25">
      <c r="C530104" s="62"/>
    </row>
    <row r="530105" spans="3:3" x14ac:dyDescent="0.25">
      <c r="C530105" s="62"/>
    </row>
    <row r="530193" spans="3:3" x14ac:dyDescent="0.25">
      <c r="C530193" s="62"/>
    </row>
    <row r="530194" spans="3:3" x14ac:dyDescent="0.25">
      <c r="C530194" s="62"/>
    </row>
    <row r="530282" spans="3:3" x14ac:dyDescent="0.25">
      <c r="C530282" s="62"/>
    </row>
    <row r="530283" spans="3:3" x14ac:dyDescent="0.25">
      <c r="C530283" s="62"/>
    </row>
    <row r="530371" spans="3:3" x14ac:dyDescent="0.25">
      <c r="C530371" s="62"/>
    </row>
    <row r="530372" spans="3:3" x14ac:dyDescent="0.25">
      <c r="C530372" s="62"/>
    </row>
    <row r="530460" spans="3:3" x14ac:dyDescent="0.25">
      <c r="C530460" s="62"/>
    </row>
    <row r="530461" spans="3:3" x14ac:dyDescent="0.25">
      <c r="C530461" s="62"/>
    </row>
    <row r="530549" spans="3:3" x14ac:dyDescent="0.25">
      <c r="C530549" s="62"/>
    </row>
    <row r="530550" spans="3:3" x14ac:dyDescent="0.25">
      <c r="C530550" s="62"/>
    </row>
    <row r="530638" spans="3:3" x14ac:dyDescent="0.25">
      <c r="C530638" s="62"/>
    </row>
    <row r="530639" spans="3:3" x14ac:dyDescent="0.25">
      <c r="C530639" s="62"/>
    </row>
    <row r="530727" spans="3:3" x14ac:dyDescent="0.25">
      <c r="C530727" s="62"/>
    </row>
    <row r="530728" spans="3:3" x14ac:dyDescent="0.25">
      <c r="C530728" s="62"/>
    </row>
    <row r="530816" spans="3:3" x14ac:dyDescent="0.25">
      <c r="C530816" s="62"/>
    </row>
    <row r="530817" spans="3:3" x14ac:dyDescent="0.25">
      <c r="C530817" s="62"/>
    </row>
    <row r="530905" spans="3:3" x14ac:dyDescent="0.25">
      <c r="C530905" s="62"/>
    </row>
    <row r="530906" spans="3:3" x14ac:dyDescent="0.25">
      <c r="C530906" s="62"/>
    </row>
    <row r="530994" spans="3:3" x14ac:dyDescent="0.25">
      <c r="C530994" s="62"/>
    </row>
    <row r="530995" spans="3:3" x14ac:dyDescent="0.25">
      <c r="C530995" s="62"/>
    </row>
    <row r="531083" spans="3:3" x14ac:dyDescent="0.25">
      <c r="C531083" s="62"/>
    </row>
    <row r="531084" spans="3:3" x14ac:dyDescent="0.25">
      <c r="C531084" s="62"/>
    </row>
    <row r="531172" spans="3:3" x14ac:dyDescent="0.25">
      <c r="C531172" s="62"/>
    </row>
    <row r="531173" spans="3:3" x14ac:dyDescent="0.25">
      <c r="C531173" s="62"/>
    </row>
    <row r="531261" spans="3:3" x14ac:dyDescent="0.25">
      <c r="C531261" s="62"/>
    </row>
    <row r="531262" spans="3:3" x14ac:dyDescent="0.25">
      <c r="C531262" s="62"/>
    </row>
    <row r="531350" spans="3:3" x14ac:dyDescent="0.25">
      <c r="C531350" s="62"/>
    </row>
    <row r="531351" spans="3:3" x14ac:dyDescent="0.25">
      <c r="C531351" s="62"/>
    </row>
    <row r="531439" spans="3:3" x14ac:dyDescent="0.25">
      <c r="C531439" s="62"/>
    </row>
    <row r="531440" spans="3:3" x14ac:dyDescent="0.25">
      <c r="C531440" s="62"/>
    </row>
    <row r="531528" spans="3:3" x14ac:dyDescent="0.25">
      <c r="C531528" s="62"/>
    </row>
    <row r="531529" spans="3:3" x14ac:dyDescent="0.25">
      <c r="C531529" s="62"/>
    </row>
    <row r="531617" spans="3:3" x14ac:dyDescent="0.25">
      <c r="C531617" s="62"/>
    </row>
    <row r="531618" spans="3:3" x14ac:dyDescent="0.25">
      <c r="C531618" s="62"/>
    </row>
    <row r="531706" spans="3:3" x14ac:dyDescent="0.25">
      <c r="C531706" s="62"/>
    </row>
    <row r="531707" spans="3:3" x14ac:dyDescent="0.25">
      <c r="C531707" s="62"/>
    </row>
    <row r="531795" spans="3:3" x14ac:dyDescent="0.25">
      <c r="C531795" s="62"/>
    </row>
    <row r="531796" spans="3:3" x14ac:dyDescent="0.25">
      <c r="C531796" s="62"/>
    </row>
    <row r="531884" spans="3:3" x14ac:dyDescent="0.25">
      <c r="C531884" s="62"/>
    </row>
    <row r="531885" spans="3:3" x14ac:dyDescent="0.25">
      <c r="C531885" s="62"/>
    </row>
    <row r="531973" spans="3:3" x14ac:dyDescent="0.25">
      <c r="C531973" s="62"/>
    </row>
    <row r="531974" spans="3:3" x14ac:dyDescent="0.25">
      <c r="C531974" s="62"/>
    </row>
    <row r="532062" spans="3:3" x14ac:dyDescent="0.25">
      <c r="C532062" s="62"/>
    </row>
    <row r="532063" spans="3:3" x14ac:dyDescent="0.25">
      <c r="C532063" s="62"/>
    </row>
    <row r="532151" spans="3:3" x14ac:dyDescent="0.25">
      <c r="C532151" s="62"/>
    </row>
    <row r="532152" spans="3:3" x14ac:dyDescent="0.25">
      <c r="C532152" s="62"/>
    </row>
    <row r="532240" spans="3:3" x14ac:dyDescent="0.25">
      <c r="C532240" s="62"/>
    </row>
    <row r="532241" spans="3:3" x14ac:dyDescent="0.25">
      <c r="C532241" s="62"/>
    </row>
    <row r="532329" spans="3:3" x14ac:dyDescent="0.25">
      <c r="C532329" s="62"/>
    </row>
    <row r="532330" spans="3:3" x14ac:dyDescent="0.25">
      <c r="C532330" s="62"/>
    </row>
    <row r="532418" spans="3:3" x14ac:dyDescent="0.25">
      <c r="C532418" s="62"/>
    </row>
    <row r="532419" spans="3:3" x14ac:dyDescent="0.25">
      <c r="C532419" s="62"/>
    </row>
    <row r="532507" spans="3:3" x14ac:dyDescent="0.25">
      <c r="C532507" s="62"/>
    </row>
    <row r="532508" spans="3:3" x14ac:dyDescent="0.25">
      <c r="C532508" s="62"/>
    </row>
    <row r="532596" spans="3:3" x14ac:dyDescent="0.25">
      <c r="C532596" s="62"/>
    </row>
    <row r="532597" spans="3:3" x14ac:dyDescent="0.25">
      <c r="C532597" s="62"/>
    </row>
    <row r="532685" spans="3:3" x14ac:dyDescent="0.25">
      <c r="C532685" s="62"/>
    </row>
    <row r="532686" spans="3:3" x14ac:dyDescent="0.25">
      <c r="C532686" s="62"/>
    </row>
    <row r="532774" spans="3:3" x14ac:dyDescent="0.25">
      <c r="C532774" s="62"/>
    </row>
    <row r="532775" spans="3:3" x14ac:dyDescent="0.25">
      <c r="C532775" s="62"/>
    </row>
    <row r="532863" spans="3:3" x14ac:dyDescent="0.25">
      <c r="C532863" s="62"/>
    </row>
    <row r="532864" spans="3:3" x14ac:dyDescent="0.25">
      <c r="C532864" s="62"/>
    </row>
    <row r="532952" spans="3:3" x14ac:dyDescent="0.25">
      <c r="C532952" s="62"/>
    </row>
    <row r="532953" spans="3:3" x14ac:dyDescent="0.25">
      <c r="C532953" s="62"/>
    </row>
    <row r="533041" spans="3:3" x14ac:dyDescent="0.25">
      <c r="C533041" s="62"/>
    </row>
    <row r="533042" spans="3:3" x14ac:dyDescent="0.25">
      <c r="C533042" s="62"/>
    </row>
    <row r="533130" spans="3:3" x14ac:dyDescent="0.25">
      <c r="C533130" s="62"/>
    </row>
    <row r="533131" spans="3:3" x14ac:dyDescent="0.25">
      <c r="C533131" s="62"/>
    </row>
    <row r="533219" spans="3:3" x14ac:dyDescent="0.25">
      <c r="C533219" s="62"/>
    </row>
    <row r="533220" spans="3:3" x14ac:dyDescent="0.25">
      <c r="C533220" s="62"/>
    </row>
    <row r="533308" spans="3:3" x14ac:dyDescent="0.25">
      <c r="C533308" s="62"/>
    </row>
    <row r="533309" spans="3:3" x14ac:dyDescent="0.25">
      <c r="C533309" s="62"/>
    </row>
    <row r="533397" spans="3:3" x14ac:dyDescent="0.25">
      <c r="C533397" s="62"/>
    </row>
    <row r="533398" spans="3:3" x14ac:dyDescent="0.25">
      <c r="C533398" s="62"/>
    </row>
    <row r="533486" spans="3:3" x14ac:dyDescent="0.25">
      <c r="C533486" s="62"/>
    </row>
    <row r="533487" spans="3:3" x14ac:dyDescent="0.25">
      <c r="C533487" s="62"/>
    </row>
    <row r="533575" spans="3:3" x14ac:dyDescent="0.25">
      <c r="C533575" s="62"/>
    </row>
    <row r="533576" spans="3:3" x14ac:dyDescent="0.25">
      <c r="C533576" s="62"/>
    </row>
    <row r="533664" spans="3:3" x14ac:dyDescent="0.25">
      <c r="C533664" s="62"/>
    </row>
    <row r="533665" spans="3:3" x14ac:dyDescent="0.25">
      <c r="C533665" s="62"/>
    </row>
    <row r="533753" spans="3:3" x14ac:dyDescent="0.25">
      <c r="C533753" s="62"/>
    </row>
    <row r="533754" spans="3:3" x14ac:dyDescent="0.25">
      <c r="C533754" s="62"/>
    </row>
    <row r="533842" spans="3:3" x14ac:dyDescent="0.25">
      <c r="C533842" s="62"/>
    </row>
    <row r="533843" spans="3:3" x14ac:dyDescent="0.25">
      <c r="C533843" s="62"/>
    </row>
    <row r="533931" spans="3:3" x14ac:dyDescent="0.25">
      <c r="C533931" s="62"/>
    </row>
    <row r="533932" spans="3:3" x14ac:dyDescent="0.25">
      <c r="C533932" s="62"/>
    </row>
    <row r="534020" spans="3:3" x14ac:dyDescent="0.25">
      <c r="C534020" s="62"/>
    </row>
    <row r="534021" spans="3:3" x14ac:dyDescent="0.25">
      <c r="C534021" s="62"/>
    </row>
    <row r="534109" spans="3:3" x14ac:dyDescent="0.25">
      <c r="C534109" s="62"/>
    </row>
    <row r="534110" spans="3:3" x14ac:dyDescent="0.25">
      <c r="C534110" s="62"/>
    </row>
    <row r="534198" spans="3:3" x14ac:dyDescent="0.25">
      <c r="C534198" s="62"/>
    </row>
    <row r="534199" spans="3:3" x14ac:dyDescent="0.25">
      <c r="C534199" s="62"/>
    </row>
    <row r="534287" spans="3:3" x14ac:dyDescent="0.25">
      <c r="C534287" s="62"/>
    </row>
    <row r="534288" spans="3:3" x14ac:dyDescent="0.25">
      <c r="C534288" s="62"/>
    </row>
    <row r="534376" spans="3:3" x14ac:dyDescent="0.25">
      <c r="C534376" s="62"/>
    </row>
    <row r="534377" spans="3:3" x14ac:dyDescent="0.25">
      <c r="C534377" s="62"/>
    </row>
    <row r="534465" spans="3:3" x14ac:dyDescent="0.25">
      <c r="C534465" s="62"/>
    </row>
    <row r="534466" spans="3:3" x14ac:dyDescent="0.25">
      <c r="C534466" s="62"/>
    </row>
    <row r="534554" spans="3:3" x14ac:dyDescent="0.25">
      <c r="C534554" s="62"/>
    </row>
    <row r="534555" spans="3:3" x14ac:dyDescent="0.25">
      <c r="C534555" s="62"/>
    </row>
    <row r="534643" spans="3:3" x14ac:dyDescent="0.25">
      <c r="C534643" s="62"/>
    </row>
    <row r="534644" spans="3:3" x14ac:dyDescent="0.25">
      <c r="C534644" s="62"/>
    </row>
    <row r="534732" spans="3:3" x14ac:dyDescent="0.25">
      <c r="C534732" s="62"/>
    </row>
    <row r="534733" spans="3:3" x14ac:dyDescent="0.25">
      <c r="C534733" s="62"/>
    </row>
    <row r="534821" spans="3:3" x14ac:dyDescent="0.25">
      <c r="C534821" s="62"/>
    </row>
    <row r="534822" spans="3:3" x14ac:dyDescent="0.25">
      <c r="C534822" s="62"/>
    </row>
    <row r="534910" spans="3:3" x14ac:dyDescent="0.25">
      <c r="C534910" s="62"/>
    </row>
    <row r="534911" spans="3:3" x14ac:dyDescent="0.25">
      <c r="C534911" s="62"/>
    </row>
    <row r="534999" spans="3:3" x14ac:dyDescent="0.25">
      <c r="C534999" s="62"/>
    </row>
    <row r="535000" spans="3:3" x14ac:dyDescent="0.25">
      <c r="C535000" s="62"/>
    </row>
    <row r="535088" spans="3:3" x14ac:dyDescent="0.25">
      <c r="C535088" s="62"/>
    </row>
    <row r="535089" spans="3:3" x14ac:dyDescent="0.25">
      <c r="C535089" s="62"/>
    </row>
    <row r="535177" spans="3:3" x14ac:dyDescent="0.25">
      <c r="C535177" s="62"/>
    </row>
    <row r="535178" spans="3:3" x14ac:dyDescent="0.25">
      <c r="C535178" s="62"/>
    </row>
    <row r="535266" spans="3:3" x14ac:dyDescent="0.25">
      <c r="C535266" s="62"/>
    </row>
    <row r="535267" spans="3:3" x14ac:dyDescent="0.25">
      <c r="C535267" s="62"/>
    </row>
    <row r="535355" spans="3:3" x14ac:dyDescent="0.25">
      <c r="C535355" s="62"/>
    </row>
    <row r="535356" spans="3:3" x14ac:dyDescent="0.25">
      <c r="C535356" s="62"/>
    </row>
    <row r="535444" spans="3:3" x14ac:dyDescent="0.25">
      <c r="C535444" s="62"/>
    </row>
    <row r="535445" spans="3:3" x14ac:dyDescent="0.25">
      <c r="C535445" s="62"/>
    </row>
    <row r="535533" spans="3:3" x14ac:dyDescent="0.25">
      <c r="C535533" s="62"/>
    </row>
    <row r="535534" spans="3:3" x14ac:dyDescent="0.25">
      <c r="C535534" s="62"/>
    </row>
    <row r="535622" spans="3:3" x14ac:dyDescent="0.25">
      <c r="C535622" s="62"/>
    </row>
    <row r="535623" spans="3:3" x14ac:dyDescent="0.25">
      <c r="C535623" s="62"/>
    </row>
    <row r="535711" spans="3:3" x14ac:dyDescent="0.25">
      <c r="C535711" s="62"/>
    </row>
    <row r="535712" spans="3:3" x14ac:dyDescent="0.25">
      <c r="C535712" s="62"/>
    </row>
    <row r="535800" spans="3:3" x14ac:dyDescent="0.25">
      <c r="C535800" s="62"/>
    </row>
    <row r="535801" spans="3:3" x14ac:dyDescent="0.25">
      <c r="C535801" s="62"/>
    </row>
    <row r="535889" spans="3:3" x14ac:dyDescent="0.25">
      <c r="C535889" s="62"/>
    </row>
    <row r="535890" spans="3:3" x14ac:dyDescent="0.25">
      <c r="C535890" s="62"/>
    </row>
    <row r="535978" spans="3:3" x14ac:dyDescent="0.25">
      <c r="C535978" s="62"/>
    </row>
    <row r="535979" spans="3:3" x14ac:dyDescent="0.25">
      <c r="C535979" s="62"/>
    </row>
    <row r="536067" spans="3:3" x14ac:dyDescent="0.25">
      <c r="C536067" s="62"/>
    </row>
    <row r="536068" spans="3:3" x14ac:dyDescent="0.25">
      <c r="C536068" s="62"/>
    </row>
    <row r="536156" spans="3:3" x14ac:dyDescent="0.25">
      <c r="C536156" s="62"/>
    </row>
    <row r="536157" spans="3:3" x14ac:dyDescent="0.25">
      <c r="C536157" s="62"/>
    </row>
    <row r="536245" spans="3:3" x14ac:dyDescent="0.25">
      <c r="C536245" s="62"/>
    </row>
    <row r="536246" spans="3:3" x14ac:dyDescent="0.25">
      <c r="C536246" s="62"/>
    </row>
    <row r="536334" spans="3:3" x14ac:dyDescent="0.25">
      <c r="C536334" s="62"/>
    </row>
    <row r="536335" spans="3:3" x14ac:dyDescent="0.25">
      <c r="C536335" s="62"/>
    </row>
    <row r="536423" spans="3:3" x14ac:dyDescent="0.25">
      <c r="C536423" s="62"/>
    </row>
    <row r="536424" spans="3:3" x14ac:dyDescent="0.25">
      <c r="C536424" s="62"/>
    </row>
    <row r="536512" spans="3:3" x14ac:dyDescent="0.25">
      <c r="C536512" s="62"/>
    </row>
    <row r="536513" spans="3:3" x14ac:dyDescent="0.25">
      <c r="C536513" s="62"/>
    </row>
    <row r="536601" spans="3:3" x14ac:dyDescent="0.25">
      <c r="C536601" s="62"/>
    </row>
    <row r="536602" spans="3:3" x14ac:dyDescent="0.25">
      <c r="C536602" s="62"/>
    </row>
    <row r="536690" spans="3:3" x14ac:dyDescent="0.25">
      <c r="C536690" s="62"/>
    </row>
    <row r="536691" spans="3:3" x14ac:dyDescent="0.25">
      <c r="C536691" s="62"/>
    </row>
    <row r="536779" spans="3:3" x14ac:dyDescent="0.25">
      <c r="C536779" s="62"/>
    </row>
    <row r="536780" spans="3:3" x14ac:dyDescent="0.25">
      <c r="C536780" s="62"/>
    </row>
    <row r="536868" spans="3:3" x14ac:dyDescent="0.25">
      <c r="C536868" s="62"/>
    </row>
    <row r="536869" spans="3:3" x14ac:dyDescent="0.25">
      <c r="C536869" s="62"/>
    </row>
    <row r="536957" spans="3:3" x14ac:dyDescent="0.25">
      <c r="C536957" s="62"/>
    </row>
    <row r="536958" spans="3:3" x14ac:dyDescent="0.25">
      <c r="C536958" s="62"/>
    </row>
    <row r="537046" spans="3:3" x14ac:dyDescent="0.25">
      <c r="C537046" s="62"/>
    </row>
    <row r="537047" spans="3:3" x14ac:dyDescent="0.25">
      <c r="C537047" s="62"/>
    </row>
    <row r="537135" spans="3:3" x14ac:dyDescent="0.25">
      <c r="C537135" s="62"/>
    </row>
    <row r="537136" spans="3:3" x14ac:dyDescent="0.25">
      <c r="C537136" s="62"/>
    </row>
    <row r="537224" spans="3:3" x14ac:dyDescent="0.25">
      <c r="C537224" s="62"/>
    </row>
    <row r="537225" spans="3:3" x14ac:dyDescent="0.25">
      <c r="C537225" s="62"/>
    </row>
    <row r="537313" spans="3:3" x14ac:dyDescent="0.25">
      <c r="C537313" s="62"/>
    </row>
    <row r="537314" spans="3:3" x14ac:dyDescent="0.25">
      <c r="C537314" s="62"/>
    </row>
    <row r="537402" spans="3:3" x14ac:dyDescent="0.25">
      <c r="C537402" s="62"/>
    </row>
    <row r="537403" spans="3:3" x14ac:dyDescent="0.25">
      <c r="C537403" s="62"/>
    </row>
    <row r="537491" spans="3:3" x14ac:dyDescent="0.25">
      <c r="C537491" s="62"/>
    </row>
    <row r="537492" spans="3:3" x14ac:dyDescent="0.25">
      <c r="C537492" s="62"/>
    </row>
    <row r="537580" spans="3:3" x14ac:dyDescent="0.25">
      <c r="C537580" s="62"/>
    </row>
    <row r="537581" spans="3:3" x14ac:dyDescent="0.25">
      <c r="C537581" s="62"/>
    </row>
    <row r="537669" spans="3:3" x14ac:dyDescent="0.25">
      <c r="C537669" s="62"/>
    </row>
    <row r="537670" spans="3:3" x14ac:dyDescent="0.25">
      <c r="C537670" s="62"/>
    </row>
    <row r="537758" spans="3:3" x14ac:dyDescent="0.25">
      <c r="C537758" s="62"/>
    </row>
    <row r="537759" spans="3:3" x14ac:dyDescent="0.25">
      <c r="C537759" s="62"/>
    </row>
    <row r="537847" spans="3:3" x14ac:dyDescent="0.25">
      <c r="C537847" s="62"/>
    </row>
    <row r="537848" spans="3:3" x14ac:dyDescent="0.25">
      <c r="C537848" s="62"/>
    </row>
    <row r="537936" spans="3:3" x14ac:dyDescent="0.25">
      <c r="C537936" s="62"/>
    </row>
    <row r="537937" spans="3:3" x14ac:dyDescent="0.25">
      <c r="C537937" s="62"/>
    </row>
    <row r="538025" spans="3:3" x14ac:dyDescent="0.25">
      <c r="C538025" s="62"/>
    </row>
    <row r="538026" spans="3:3" x14ac:dyDescent="0.25">
      <c r="C538026" s="62"/>
    </row>
    <row r="538114" spans="3:3" x14ac:dyDescent="0.25">
      <c r="C538114" s="62"/>
    </row>
    <row r="538115" spans="3:3" x14ac:dyDescent="0.25">
      <c r="C538115" s="62"/>
    </row>
    <row r="538203" spans="3:3" x14ac:dyDescent="0.25">
      <c r="C538203" s="62"/>
    </row>
    <row r="538204" spans="3:3" x14ac:dyDescent="0.25">
      <c r="C538204" s="62"/>
    </row>
    <row r="538292" spans="3:3" x14ac:dyDescent="0.25">
      <c r="C538292" s="62"/>
    </row>
    <row r="538293" spans="3:3" x14ac:dyDescent="0.25">
      <c r="C538293" s="62"/>
    </row>
    <row r="538381" spans="3:3" x14ac:dyDescent="0.25">
      <c r="C538381" s="62"/>
    </row>
    <row r="538382" spans="3:3" x14ac:dyDescent="0.25">
      <c r="C538382" s="62"/>
    </row>
    <row r="538470" spans="3:3" x14ac:dyDescent="0.25">
      <c r="C538470" s="62"/>
    </row>
    <row r="538471" spans="3:3" x14ac:dyDescent="0.25">
      <c r="C538471" s="62"/>
    </row>
    <row r="538559" spans="3:3" x14ac:dyDescent="0.25">
      <c r="C538559" s="62"/>
    </row>
    <row r="538560" spans="3:3" x14ac:dyDescent="0.25">
      <c r="C538560" s="62"/>
    </row>
    <row r="538648" spans="3:3" x14ac:dyDescent="0.25">
      <c r="C538648" s="62"/>
    </row>
    <row r="538649" spans="3:3" x14ac:dyDescent="0.25">
      <c r="C538649" s="62"/>
    </row>
    <row r="538737" spans="3:3" x14ac:dyDescent="0.25">
      <c r="C538737" s="62"/>
    </row>
    <row r="538738" spans="3:3" x14ac:dyDescent="0.25">
      <c r="C538738" s="62"/>
    </row>
    <row r="538826" spans="3:3" x14ac:dyDescent="0.25">
      <c r="C538826" s="62"/>
    </row>
    <row r="538827" spans="3:3" x14ac:dyDescent="0.25">
      <c r="C538827" s="62"/>
    </row>
    <row r="538915" spans="3:3" x14ac:dyDescent="0.25">
      <c r="C538915" s="62"/>
    </row>
    <row r="538916" spans="3:3" x14ac:dyDescent="0.25">
      <c r="C538916" s="62"/>
    </row>
    <row r="539004" spans="3:3" x14ac:dyDescent="0.25">
      <c r="C539004" s="62"/>
    </row>
    <row r="539005" spans="3:3" x14ac:dyDescent="0.25">
      <c r="C539005" s="62"/>
    </row>
    <row r="539093" spans="3:3" x14ac:dyDescent="0.25">
      <c r="C539093" s="62"/>
    </row>
    <row r="539094" spans="3:3" x14ac:dyDescent="0.25">
      <c r="C539094" s="62"/>
    </row>
    <row r="539182" spans="3:3" x14ac:dyDescent="0.25">
      <c r="C539182" s="62"/>
    </row>
    <row r="539183" spans="3:3" x14ac:dyDescent="0.25">
      <c r="C539183" s="62"/>
    </row>
    <row r="539271" spans="3:3" x14ac:dyDescent="0.25">
      <c r="C539271" s="62"/>
    </row>
    <row r="539272" spans="3:3" x14ac:dyDescent="0.25">
      <c r="C539272" s="62"/>
    </row>
    <row r="539360" spans="3:3" x14ac:dyDescent="0.25">
      <c r="C539360" s="62"/>
    </row>
    <row r="539361" spans="3:3" x14ac:dyDescent="0.25">
      <c r="C539361" s="62"/>
    </row>
    <row r="539449" spans="3:3" x14ac:dyDescent="0.25">
      <c r="C539449" s="62"/>
    </row>
    <row r="539450" spans="3:3" x14ac:dyDescent="0.25">
      <c r="C539450" s="62"/>
    </row>
    <row r="539538" spans="3:3" x14ac:dyDescent="0.25">
      <c r="C539538" s="62"/>
    </row>
    <row r="539539" spans="3:3" x14ac:dyDescent="0.25">
      <c r="C539539" s="62"/>
    </row>
    <row r="539627" spans="3:3" x14ac:dyDescent="0.25">
      <c r="C539627" s="62"/>
    </row>
    <row r="539628" spans="3:3" x14ac:dyDescent="0.25">
      <c r="C539628" s="62"/>
    </row>
    <row r="539716" spans="3:3" x14ac:dyDescent="0.25">
      <c r="C539716" s="62"/>
    </row>
    <row r="539717" spans="3:3" x14ac:dyDescent="0.25">
      <c r="C539717" s="62"/>
    </row>
    <row r="539805" spans="3:3" x14ac:dyDescent="0.25">
      <c r="C539805" s="62"/>
    </row>
    <row r="539806" spans="3:3" x14ac:dyDescent="0.25">
      <c r="C539806" s="62"/>
    </row>
    <row r="539894" spans="3:3" x14ac:dyDescent="0.25">
      <c r="C539894" s="62"/>
    </row>
    <row r="539895" spans="3:3" x14ac:dyDescent="0.25">
      <c r="C539895" s="62"/>
    </row>
    <row r="539983" spans="3:3" x14ac:dyDescent="0.25">
      <c r="C539983" s="62"/>
    </row>
    <row r="539984" spans="3:3" x14ac:dyDescent="0.25">
      <c r="C539984" s="62"/>
    </row>
    <row r="540072" spans="3:3" x14ac:dyDescent="0.25">
      <c r="C540072" s="62"/>
    </row>
    <row r="540073" spans="3:3" x14ac:dyDescent="0.25">
      <c r="C540073" s="62"/>
    </row>
    <row r="540161" spans="3:3" x14ac:dyDescent="0.25">
      <c r="C540161" s="62"/>
    </row>
    <row r="540162" spans="3:3" x14ac:dyDescent="0.25">
      <c r="C540162" s="62"/>
    </row>
    <row r="540250" spans="3:3" x14ac:dyDescent="0.25">
      <c r="C540250" s="62"/>
    </row>
    <row r="540251" spans="3:3" x14ac:dyDescent="0.25">
      <c r="C540251" s="62"/>
    </row>
    <row r="540339" spans="3:3" x14ac:dyDescent="0.25">
      <c r="C540339" s="62"/>
    </row>
    <row r="540340" spans="3:3" x14ac:dyDescent="0.25">
      <c r="C540340" s="62"/>
    </row>
    <row r="540428" spans="3:3" x14ac:dyDescent="0.25">
      <c r="C540428" s="62"/>
    </row>
    <row r="540429" spans="3:3" x14ac:dyDescent="0.25">
      <c r="C540429" s="62"/>
    </row>
    <row r="540517" spans="3:3" x14ac:dyDescent="0.25">
      <c r="C540517" s="62"/>
    </row>
    <row r="540518" spans="3:3" x14ac:dyDescent="0.25">
      <c r="C540518" s="62"/>
    </row>
    <row r="540606" spans="3:3" x14ac:dyDescent="0.25">
      <c r="C540606" s="62"/>
    </row>
    <row r="540607" spans="3:3" x14ac:dyDescent="0.25">
      <c r="C540607" s="62"/>
    </row>
    <row r="540695" spans="3:3" x14ac:dyDescent="0.25">
      <c r="C540695" s="62"/>
    </row>
    <row r="540696" spans="3:3" x14ac:dyDescent="0.25">
      <c r="C540696" s="62"/>
    </row>
    <row r="540784" spans="3:3" x14ac:dyDescent="0.25">
      <c r="C540784" s="62"/>
    </row>
    <row r="540785" spans="3:3" x14ac:dyDescent="0.25">
      <c r="C540785" s="62"/>
    </row>
    <row r="540873" spans="3:3" x14ac:dyDescent="0.25">
      <c r="C540873" s="62"/>
    </row>
    <row r="540874" spans="3:3" x14ac:dyDescent="0.25">
      <c r="C540874" s="62"/>
    </row>
    <row r="540962" spans="3:3" x14ac:dyDescent="0.25">
      <c r="C540962" s="62"/>
    </row>
    <row r="540963" spans="3:3" x14ac:dyDescent="0.25">
      <c r="C540963" s="62"/>
    </row>
    <row r="541051" spans="3:3" x14ac:dyDescent="0.25">
      <c r="C541051" s="62"/>
    </row>
    <row r="541052" spans="3:3" x14ac:dyDescent="0.25">
      <c r="C541052" s="62"/>
    </row>
    <row r="541140" spans="3:3" x14ac:dyDescent="0.25">
      <c r="C541140" s="62"/>
    </row>
    <row r="541141" spans="3:3" x14ac:dyDescent="0.25">
      <c r="C541141" s="62"/>
    </row>
    <row r="541229" spans="3:3" x14ac:dyDescent="0.25">
      <c r="C541229" s="62"/>
    </row>
    <row r="541230" spans="3:3" x14ac:dyDescent="0.25">
      <c r="C541230" s="62"/>
    </row>
    <row r="541318" spans="3:3" x14ac:dyDescent="0.25">
      <c r="C541318" s="62"/>
    </row>
    <row r="541319" spans="3:3" x14ac:dyDescent="0.25">
      <c r="C541319" s="62"/>
    </row>
    <row r="541407" spans="3:3" x14ac:dyDescent="0.25">
      <c r="C541407" s="62"/>
    </row>
    <row r="541408" spans="3:3" x14ac:dyDescent="0.25">
      <c r="C541408" s="62"/>
    </row>
    <row r="541496" spans="3:3" x14ac:dyDescent="0.25">
      <c r="C541496" s="62"/>
    </row>
    <row r="541497" spans="3:3" x14ac:dyDescent="0.25">
      <c r="C541497" s="62"/>
    </row>
    <row r="541585" spans="3:3" x14ac:dyDescent="0.25">
      <c r="C541585" s="62"/>
    </row>
    <row r="541586" spans="3:3" x14ac:dyDescent="0.25">
      <c r="C541586" s="62"/>
    </row>
    <row r="541674" spans="3:3" x14ac:dyDescent="0.25">
      <c r="C541674" s="62"/>
    </row>
    <row r="541675" spans="3:3" x14ac:dyDescent="0.25">
      <c r="C541675" s="62"/>
    </row>
    <row r="541763" spans="3:3" x14ac:dyDescent="0.25">
      <c r="C541763" s="62"/>
    </row>
    <row r="541764" spans="3:3" x14ac:dyDescent="0.25">
      <c r="C541764" s="62"/>
    </row>
    <row r="541852" spans="3:3" x14ac:dyDescent="0.25">
      <c r="C541852" s="62"/>
    </row>
    <row r="541853" spans="3:3" x14ac:dyDescent="0.25">
      <c r="C541853" s="62"/>
    </row>
    <row r="541941" spans="3:3" x14ac:dyDescent="0.25">
      <c r="C541941" s="62"/>
    </row>
    <row r="541942" spans="3:3" x14ac:dyDescent="0.25">
      <c r="C541942" s="62"/>
    </row>
    <row r="542030" spans="3:3" x14ac:dyDescent="0.25">
      <c r="C542030" s="62"/>
    </row>
    <row r="542031" spans="3:3" x14ac:dyDescent="0.25">
      <c r="C542031" s="62"/>
    </row>
    <row r="542119" spans="3:3" x14ac:dyDescent="0.25">
      <c r="C542119" s="62"/>
    </row>
    <row r="542120" spans="3:3" x14ac:dyDescent="0.25">
      <c r="C542120" s="62"/>
    </row>
    <row r="542208" spans="3:3" x14ac:dyDescent="0.25">
      <c r="C542208" s="62"/>
    </row>
    <row r="542209" spans="3:3" x14ac:dyDescent="0.25">
      <c r="C542209" s="62"/>
    </row>
    <row r="542297" spans="3:3" x14ac:dyDescent="0.25">
      <c r="C542297" s="62"/>
    </row>
    <row r="542298" spans="3:3" x14ac:dyDescent="0.25">
      <c r="C542298" s="62"/>
    </row>
    <row r="542386" spans="3:3" x14ac:dyDescent="0.25">
      <c r="C542386" s="62"/>
    </row>
    <row r="542387" spans="3:3" x14ac:dyDescent="0.25">
      <c r="C542387" s="62"/>
    </row>
    <row r="542475" spans="3:3" x14ac:dyDescent="0.25">
      <c r="C542475" s="62"/>
    </row>
    <row r="542476" spans="3:3" x14ac:dyDescent="0.25">
      <c r="C542476" s="62"/>
    </row>
    <row r="542564" spans="3:3" x14ac:dyDescent="0.25">
      <c r="C542564" s="62"/>
    </row>
    <row r="542565" spans="3:3" x14ac:dyDescent="0.25">
      <c r="C542565" s="62"/>
    </row>
    <row r="542653" spans="3:3" x14ac:dyDescent="0.25">
      <c r="C542653" s="62"/>
    </row>
    <row r="542654" spans="3:3" x14ac:dyDescent="0.25">
      <c r="C542654" s="62"/>
    </row>
    <row r="542742" spans="3:3" x14ac:dyDescent="0.25">
      <c r="C542742" s="62"/>
    </row>
    <row r="542743" spans="3:3" x14ac:dyDescent="0.25">
      <c r="C542743" s="62"/>
    </row>
    <row r="542831" spans="3:3" x14ac:dyDescent="0.25">
      <c r="C542831" s="62"/>
    </row>
    <row r="542832" spans="3:3" x14ac:dyDescent="0.25">
      <c r="C542832" s="62"/>
    </row>
    <row r="542920" spans="3:3" x14ac:dyDescent="0.25">
      <c r="C542920" s="62"/>
    </row>
    <row r="542921" spans="3:3" x14ac:dyDescent="0.25">
      <c r="C542921" s="62"/>
    </row>
    <row r="543009" spans="3:3" x14ac:dyDescent="0.25">
      <c r="C543009" s="62"/>
    </row>
    <row r="543010" spans="3:3" x14ac:dyDescent="0.25">
      <c r="C543010" s="62"/>
    </row>
    <row r="543098" spans="3:3" x14ac:dyDescent="0.25">
      <c r="C543098" s="62"/>
    </row>
    <row r="543099" spans="3:3" x14ac:dyDescent="0.25">
      <c r="C543099" s="62"/>
    </row>
    <row r="543187" spans="3:3" x14ac:dyDescent="0.25">
      <c r="C543187" s="62"/>
    </row>
    <row r="543188" spans="3:3" x14ac:dyDescent="0.25">
      <c r="C543188" s="62"/>
    </row>
    <row r="543276" spans="3:3" x14ac:dyDescent="0.25">
      <c r="C543276" s="62"/>
    </row>
    <row r="543277" spans="3:3" x14ac:dyDescent="0.25">
      <c r="C543277" s="62"/>
    </row>
    <row r="543365" spans="3:3" x14ac:dyDescent="0.25">
      <c r="C543365" s="62"/>
    </row>
    <row r="543366" spans="3:3" x14ac:dyDescent="0.25">
      <c r="C543366" s="62"/>
    </row>
    <row r="543454" spans="3:3" x14ac:dyDescent="0.25">
      <c r="C543454" s="62"/>
    </row>
    <row r="543455" spans="3:3" x14ac:dyDescent="0.25">
      <c r="C543455" s="62"/>
    </row>
    <row r="543543" spans="3:3" x14ac:dyDescent="0.25">
      <c r="C543543" s="62"/>
    </row>
    <row r="543544" spans="3:3" x14ac:dyDescent="0.25">
      <c r="C543544" s="62"/>
    </row>
    <row r="543632" spans="3:3" x14ac:dyDescent="0.25">
      <c r="C543632" s="62"/>
    </row>
    <row r="543633" spans="3:3" x14ac:dyDescent="0.25">
      <c r="C543633" s="62"/>
    </row>
    <row r="543721" spans="3:3" x14ac:dyDescent="0.25">
      <c r="C543721" s="62"/>
    </row>
    <row r="543722" spans="3:3" x14ac:dyDescent="0.25">
      <c r="C543722" s="62"/>
    </row>
    <row r="543810" spans="3:3" x14ac:dyDescent="0.25">
      <c r="C543810" s="62"/>
    </row>
    <row r="543811" spans="3:3" x14ac:dyDescent="0.25">
      <c r="C543811" s="62"/>
    </row>
    <row r="543899" spans="3:3" x14ac:dyDescent="0.25">
      <c r="C543899" s="62"/>
    </row>
    <row r="543900" spans="3:3" x14ac:dyDescent="0.25">
      <c r="C543900" s="62"/>
    </row>
    <row r="543988" spans="3:3" x14ac:dyDescent="0.25">
      <c r="C543988" s="62"/>
    </row>
    <row r="543989" spans="3:3" x14ac:dyDescent="0.25">
      <c r="C543989" s="62"/>
    </row>
    <row r="544077" spans="3:3" x14ac:dyDescent="0.25">
      <c r="C544077" s="62"/>
    </row>
    <row r="544078" spans="3:3" x14ac:dyDescent="0.25">
      <c r="C544078" s="62"/>
    </row>
    <row r="544166" spans="3:3" x14ac:dyDescent="0.25">
      <c r="C544166" s="62"/>
    </row>
    <row r="544167" spans="3:3" x14ac:dyDescent="0.25">
      <c r="C544167" s="62"/>
    </row>
    <row r="544255" spans="3:3" x14ac:dyDescent="0.25">
      <c r="C544255" s="62"/>
    </row>
    <row r="544256" spans="3:3" x14ac:dyDescent="0.25">
      <c r="C544256" s="62"/>
    </row>
    <row r="544344" spans="3:3" x14ac:dyDescent="0.25">
      <c r="C544344" s="62"/>
    </row>
    <row r="544345" spans="3:3" x14ac:dyDescent="0.25">
      <c r="C544345" s="62"/>
    </row>
    <row r="544433" spans="3:3" x14ac:dyDescent="0.25">
      <c r="C544433" s="62"/>
    </row>
    <row r="544434" spans="3:3" x14ac:dyDescent="0.25">
      <c r="C544434" s="62"/>
    </row>
    <row r="544522" spans="3:3" x14ac:dyDescent="0.25">
      <c r="C544522" s="62"/>
    </row>
    <row r="544523" spans="3:3" x14ac:dyDescent="0.25">
      <c r="C544523" s="62"/>
    </row>
    <row r="544611" spans="3:3" x14ac:dyDescent="0.25">
      <c r="C544611" s="62"/>
    </row>
    <row r="544612" spans="3:3" x14ac:dyDescent="0.25">
      <c r="C544612" s="62"/>
    </row>
    <row r="544700" spans="3:3" x14ac:dyDescent="0.25">
      <c r="C544700" s="62"/>
    </row>
    <row r="544701" spans="3:3" x14ac:dyDescent="0.25">
      <c r="C544701" s="62"/>
    </row>
    <row r="544789" spans="3:3" x14ac:dyDescent="0.25">
      <c r="C544789" s="62"/>
    </row>
    <row r="544790" spans="3:3" x14ac:dyDescent="0.25">
      <c r="C544790" s="62"/>
    </row>
    <row r="544878" spans="3:3" x14ac:dyDescent="0.25">
      <c r="C544878" s="62"/>
    </row>
    <row r="544879" spans="3:3" x14ac:dyDescent="0.25">
      <c r="C544879" s="62"/>
    </row>
    <row r="544967" spans="3:3" x14ac:dyDescent="0.25">
      <c r="C544967" s="62"/>
    </row>
    <row r="544968" spans="3:3" x14ac:dyDescent="0.25">
      <c r="C544968" s="62"/>
    </row>
    <row r="545056" spans="3:3" x14ac:dyDescent="0.25">
      <c r="C545056" s="62"/>
    </row>
    <row r="545057" spans="3:3" x14ac:dyDescent="0.25">
      <c r="C545057" s="62"/>
    </row>
    <row r="545145" spans="3:3" x14ac:dyDescent="0.25">
      <c r="C545145" s="62"/>
    </row>
    <row r="545146" spans="3:3" x14ac:dyDescent="0.25">
      <c r="C545146" s="62"/>
    </row>
    <row r="545234" spans="3:3" x14ac:dyDescent="0.25">
      <c r="C545234" s="62"/>
    </row>
    <row r="545235" spans="3:3" x14ac:dyDescent="0.25">
      <c r="C545235" s="62"/>
    </row>
    <row r="545323" spans="3:3" x14ac:dyDescent="0.25">
      <c r="C545323" s="62"/>
    </row>
    <row r="545324" spans="3:3" x14ac:dyDescent="0.25">
      <c r="C545324" s="62"/>
    </row>
    <row r="545412" spans="3:3" x14ac:dyDescent="0.25">
      <c r="C545412" s="62"/>
    </row>
    <row r="545413" spans="3:3" x14ac:dyDescent="0.25">
      <c r="C545413" s="62"/>
    </row>
    <row r="545501" spans="3:3" x14ac:dyDescent="0.25">
      <c r="C545501" s="62"/>
    </row>
    <row r="545502" spans="3:3" x14ac:dyDescent="0.25">
      <c r="C545502" s="62"/>
    </row>
    <row r="545590" spans="3:3" x14ac:dyDescent="0.25">
      <c r="C545590" s="62"/>
    </row>
    <row r="545591" spans="3:3" x14ac:dyDescent="0.25">
      <c r="C545591" s="62"/>
    </row>
    <row r="545679" spans="3:3" x14ac:dyDescent="0.25">
      <c r="C545679" s="62"/>
    </row>
    <row r="545680" spans="3:3" x14ac:dyDescent="0.25">
      <c r="C545680" s="62"/>
    </row>
    <row r="545768" spans="3:3" x14ac:dyDescent="0.25">
      <c r="C545768" s="62"/>
    </row>
    <row r="545769" spans="3:3" x14ac:dyDescent="0.25">
      <c r="C545769" s="62"/>
    </row>
    <row r="545857" spans="3:3" x14ac:dyDescent="0.25">
      <c r="C545857" s="62"/>
    </row>
    <row r="545858" spans="3:3" x14ac:dyDescent="0.25">
      <c r="C545858" s="62"/>
    </row>
    <row r="545946" spans="3:3" x14ac:dyDescent="0.25">
      <c r="C545946" s="62"/>
    </row>
    <row r="545947" spans="3:3" x14ac:dyDescent="0.25">
      <c r="C545947" s="62"/>
    </row>
    <row r="546035" spans="3:3" x14ac:dyDescent="0.25">
      <c r="C546035" s="62"/>
    </row>
    <row r="546036" spans="3:3" x14ac:dyDescent="0.25">
      <c r="C546036" s="62"/>
    </row>
    <row r="546124" spans="3:3" x14ac:dyDescent="0.25">
      <c r="C546124" s="62"/>
    </row>
    <row r="546125" spans="3:3" x14ac:dyDescent="0.25">
      <c r="C546125" s="62"/>
    </row>
    <row r="546213" spans="3:3" x14ac:dyDescent="0.25">
      <c r="C546213" s="62"/>
    </row>
    <row r="546214" spans="3:3" x14ac:dyDescent="0.25">
      <c r="C546214" s="62"/>
    </row>
    <row r="546302" spans="3:3" x14ac:dyDescent="0.25">
      <c r="C546302" s="62"/>
    </row>
    <row r="546303" spans="3:3" x14ac:dyDescent="0.25">
      <c r="C546303" s="62"/>
    </row>
    <row r="546391" spans="3:3" x14ac:dyDescent="0.25">
      <c r="C546391" s="62"/>
    </row>
    <row r="546392" spans="3:3" x14ac:dyDescent="0.25">
      <c r="C546392" s="62"/>
    </row>
    <row r="546480" spans="3:3" x14ac:dyDescent="0.25">
      <c r="C546480" s="62"/>
    </row>
    <row r="546481" spans="3:3" x14ac:dyDescent="0.25">
      <c r="C546481" s="62"/>
    </row>
    <row r="546569" spans="3:3" x14ac:dyDescent="0.25">
      <c r="C546569" s="62"/>
    </row>
    <row r="546570" spans="3:3" x14ac:dyDescent="0.25">
      <c r="C546570" s="62"/>
    </row>
    <row r="546658" spans="3:3" x14ac:dyDescent="0.25">
      <c r="C546658" s="62"/>
    </row>
    <row r="546659" spans="3:3" x14ac:dyDescent="0.25">
      <c r="C546659" s="62"/>
    </row>
    <row r="546747" spans="3:3" x14ac:dyDescent="0.25">
      <c r="C546747" s="62"/>
    </row>
    <row r="546748" spans="3:3" x14ac:dyDescent="0.25">
      <c r="C546748" s="62"/>
    </row>
    <row r="546836" spans="3:3" x14ac:dyDescent="0.25">
      <c r="C546836" s="62"/>
    </row>
    <row r="546837" spans="3:3" x14ac:dyDescent="0.25">
      <c r="C546837" s="62"/>
    </row>
    <row r="546925" spans="3:3" x14ac:dyDescent="0.25">
      <c r="C546925" s="62"/>
    </row>
    <row r="546926" spans="3:3" x14ac:dyDescent="0.25">
      <c r="C546926" s="62"/>
    </row>
    <row r="547014" spans="3:3" x14ac:dyDescent="0.25">
      <c r="C547014" s="62"/>
    </row>
    <row r="547015" spans="3:3" x14ac:dyDescent="0.25">
      <c r="C547015" s="62"/>
    </row>
    <row r="547103" spans="3:3" x14ac:dyDescent="0.25">
      <c r="C547103" s="62"/>
    </row>
    <row r="547104" spans="3:3" x14ac:dyDescent="0.25">
      <c r="C547104" s="62"/>
    </row>
    <row r="547192" spans="3:3" x14ac:dyDescent="0.25">
      <c r="C547192" s="62"/>
    </row>
    <row r="547193" spans="3:3" x14ac:dyDescent="0.25">
      <c r="C547193" s="62"/>
    </row>
    <row r="547281" spans="3:3" x14ac:dyDescent="0.25">
      <c r="C547281" s="62"/>
    </row>
    <row r="547282" spans="3:3" x14ac:dyDescent="0.25">
      <c r="C547282" s="62"/>
    </row>
    <row r="547370" spans="3:3" x14ac:dyDescent="0.25">
      <c r="C547370" s="62"/>
    </row>
    <row r="547371" spans="3:3" x14ac:dyDescent="0.25">
      <c r="C547371" s="62"/>
    </row>
    <row r="547459" spans="3:3" x14ac:dyDescent="0.25">
      <c r="C547459" s="62"/>
    </row>
    <row r="547460" spans="3:3" x14ac:dyDescent="0.25">
      <c r="C547460" s="62"/>
    </row>
    <row r="547548" spans="3:3" x14ac:dyDescent="0.25">
      <c r="C547548" s="62"/>
    </row>
    <row r="547549" spans="3:3" x14ac:dyDescent="0.25">
      <c r="C547549" s="62"/>
    </row>
    <row r="547637" spans="3:3" x14ac:dyDescent="0.25">
      <c r="C547637" s="62"/>
    </row>
    <row r="547638" spans="3:3" x14ac:dyDescent="0.25">
      <c r="C547638" s="62"/>
    </row>
    <row r="547726" spans="3:3" x14ac:dyDescent="0.25">
      <c r="C547726" s="62"/>
    </row>
    <row r="547727" spans="3:3" x14ac:dyDescent="0.25">
      <c r="C547727" s="62"/>
    </row>
    <row r="547815" spans="3:3" x14ac:dyDescent="0.25">
      <c r="C547815" s="62"/>
    </row>
    <row r="547816" spans="3:3" x14ac:dyDescent="0.25">
      <c r="C547816" s="62"/>
    </row>
    <row r="547904" spans="3:3" x14ac:dyDescent="0.25">
      <c r="C547904" s="62"/>
    </row>
    <row r="547905" spans="3:3" x14ac:dyDescent="0.25">
      <c r="C547905" s="62"/>
    </row>
    <row r="547993" spans="3:3" x14ac:dyDescent="0.25">
      <c r="C547993" s="62"/>
    </row>
    <row r="547994" spans="3:3" x14ac:dyDescent="0.25">
      <c r="C547994" s="62"/>
    </row>
    <row r="548082" spans="3:3" x14ac:dyDescent="0.25">
      <c r="C548082" s="62"/>
    </row>
    <row r="548083" spans="3:3" x14ac:dyDescent="0.25">
      <c r="C548083" s="62"/>
    </row>
    <row r="548171" spans="3:3" x14ac:dyDescent="0.25">
      <c r="C548171" s="62"/>
    </row>
    <row r="548172" spans="3:3" x14ac:dyDescent="0.25">
      <c r="C548172" s="62"/>
    </row>
    <row r="548260" spans="3:3" x14ac:dyDescent="0.25">
      <c r="C548260" s="62"/>
    </row>
    <row r="548261" spans="3:3" x14ac:dyDescent="0.25">
      <c r="C548261" s="62"/>
    </row>
    <row r="548349" spans="3:3" x14ac:dyDescent="0.25">
      <c r="C548349" s="62"/>
    </row>
    <row r="548350" spans="3:3" x14ac:dyDescent="0.25">
      <c r="C548350" s="62"/>
    </row>
    <row r="548438" spans="3:3" x14ac:dyDescent="0.25">
      <c r="C548438" s="62"/>
    </row>
    <row r="548439" spans="3:3" x14ac:dyDescent="0.25">
      <c r="C548439" s="62"/>
    </row>
    <row r="548527" spans="3:3" x14ac:dyDescent="0.25">
      <c r="C548527" s="62"/>
    </row>
    <row r="548528" spans="3:3" x14ac:dyDescent="0.25">
      <c r="C548528" s="62"/>
    </row>
    <row r="548616" spans="3:3" x14ac:dyDescent="0.25">
      <c r="C548616" s="62"/>
    </row>
    <row r="548617" spans="3:3" x14ac:dyDescent="0.25">
      <c r="C548617" s="62"/>
    </row>
    <row r="548705" spans="3:3" x14ac:dyDescent="0.25">
      <c r="C548705" s="62"/>
    </row>
    <row r="548706" spans="3:3" x14ac:dyDescent="0.25">
      <c r="C548706" s="62"/>
    </row>
    <row r="548794" spans="3:3" x14ac:dyDescent="0.25">
      <c r="C548794" s="62"/>
    </row>
    <row r="548795" spans="3:3" x14ac:dyDescent="0.25">
      <c r="C548795" s="62"/>
    </row>
    <row r="548883" spans="3:3" x14ac:dyDescent="0.25">
      <c r="C548883" s="62"/>
    </row>
    <row r="548884" spans="3:3" x14ac:dyDescent="0.25">
      <c r="C548884" s="62"/>
    </row>
    <row r="548972" spans="3:3" x14ac:dyDescent="0.25">
      <c r="C548972" s="62"/>
    </row>
    <row r="548973" spans="3:3" x14ac:dyDescent="0.25">
      <c r="C548973" s="62"/>
    </row>
    <row r="549061" spans="3:3" x14ac:dyDescent="0.25">
      <c r="C549061" s="62"/>
    </row>
    <row r="549062" spans="3:3" x14ac:dyDescent="0.25">
      <c r="C549062" s="62"/>
    </row>
    <row r="549150" spans="3:3" x14ac:dyDescent="0.25">
      <c r="C549150" s="62"/>
    </row>
    <row r="549151" spans="3:3" x14ac:dyDescent="0.25">
      <c r="C549151" s="62"/>
    </row>
    <row r="549239" spans="3:3" x14ac:dyDescent="0.25">
      <c r="C549239" s="62"/>
    </row>
    <row r="549240" spans="3:3" x14ac:dyDescent="0.25">
      <c r="C549240" s="62"/>
    </row>
    <row r="549328" spans="3:3" x14ac:dyDescent="0.25">
      <c r="C549328" s="62"/>
    </row>
    <row r="549329" spans="3:3" x14ac:dyDescent="0.25">
      <c r="C549329" s="62"/>
    </row>
    <row r="549417" spans="3:3" x14ac:dyDescent="0.25">
      <c r="C549417" s="62"/>
    </row>
    <row r="549418" spans="3:3" x14ac:dyDescent="0.25">
      <c r="C549418" s="62"/>
    </row>
    <row r="549506" spans="3:3" x14ac:dyDescent="0.25">
      <c r="C549506" s="62"/>
    </row>
    <row r="549507" spans="3:3" x14ac:dyDescent="0.25">
      <c r="C549507" s="62"/>
    </row>
    <row r="549595" spans="3:3" x14ac:dyDescent="0.25">
      <c r="C549595" s="62"/>
    </row>
    <row r="549596" spans="3:3" x14ac:dyDescent="0.25">
      <c r="C549596" s="62"/>
    </row>
    <row r="549684" spans="3:3" x14ac:dyDescent="0.25">
      <c r="C549684" s="62"/>
    </row>
    <row r="549685" spans="3:3" x14ac:dyDescent="0.25">
      <c r="C549685" s="62"/>
    </row>
    <row r="549773" spans="3:3" x14ac:dyDescent="0.25">
      <c r="C549773" s="62"/>
    </row>
    <row r="549774" spans="3:3" x14ac:dyDescent="0.25">
      <c r="C549774" s="62"/>
    </row>
    <row r="549862" spans="3:3" x14ac:dyDescent="0.25">
      <c r="C549862" s="62"/>
    </row>
    <row r="549863" spans="3:3" x14ac:dyDescent="0.25">
      <c r="C549863" s="62"/>
    </row>
    <row r="549951" spans="3:3" x14ac:dyDescent="0.25">
      <c r="C549951" s="62"/>
    </row>
    <row r="549952" spans="3:3" x14ac:dyDescent="0.25">
      <c r="C549952" s="62"/>
    </row>
    <row r="550040" spans="3:3" x14ac:dyDescent="0.25">
      <c r="C550040" s="62"/>
    </row>
    <row r="550041" spans="3:3" x14ac:dyDescent="0.25">
      <c r="C550041" s="62"/>
    </row>
    <row r="550129" spans="3:3" x14ac:dyDescent="0.25">
      <c r="C550129" s="62"/>
    </row>
    <row r="550130" spans="3:3" x14ac:dyDescent="0.25">
      <c r="C550130" s="62"/>
    </row>
    <row r="550218" spans="3:3" x14ac:dyDescent="0.25">
      <c r="C550218" s="62"/>
    </row>
    <row r="550219" spans="3:3" x14ac:dyDescent="0.25">
      <c r="C550219" s="62"/>
    </row>
    <row r="550307" spans="3:3" x14ac:dyDescent="0.25">
      <c r="C550307" s="62"/>
    </row>
    <row r="550308" spans="3:3" x14ac:dyDescent="0.25">
      <c r="C550308" s="62"/>
    </row>
    <row r="550396" spans="3:3" x14ac:dyDescent="0.25">
      <c r="C550396" s="62"/>
    </row>
    <row r="550397" spans="3:3" x14ac:dyDescent="0.25">
      <c r="C550397" s="62"/>
    </row>
    <row r="550485" spans="3:3" x14ac:dyDescent="0.25">
      <c r="C550485" s="62"/>
    </row>
    <row r="550486" spans="3:3" x14ac:dyDescent="0.25">
      <c r="C550486" s="62"/>
    </row>
    <row r="550574" spans="3:3" x14ac:dyDescent="0.25">
      <c r="C550574" s="62"/>
    </row>
    <row r="550575" spans="3:3" x14ac:dyDescent="0.25">
      <c r="C550575" s="62"/>
    </row>
    <row r="550663" spans="3:3" x14ac:dyDescent="0.25">
      <c r="C550663" s="62"/>
    </row>
    <row r="550664" spans="3:3" x14ac:dyDescent="0.25">
      <c r="C550664" s="62"/>
    </row>
    <row r="550752" spans="3:3" x14ac:dyDescent="0.25">
      <c r="C550752" s="62"/>
    </row>
    <row r="550753" spans="3:3" x14ac:dyDescent="0.25">
      <c r="C550753" s="62"/>
    </row>
    <row r="550841" spans="3:3" x14ac:dyDescent="0.25">
      <c r="C550841" s="62"/>
    </row>
    <row r="550842" spans="3:3" x14ac:dyDescent="0.25">
      <c r="C550842" s="62"/>
    </row>
    <row r="550930" spans="3:3" x14ac:dyDescent="0.25">
      <c r="C550930" s="62"/>
    </row>
    <row r="550931" spans="3:3" x14ac:dyDescent="0.25">
      <c r="C550931" s="62"/>
    </row>
    <row r="551019" spans="3:3" x14ac:dyDescent="0.25">
      <c r="C551019" s="62"/>
    </row>
    <row r="551020" spans="3:3" x14ac:dyDescent="0.25">
      <c r="C551020" s="62"/>
    </row>
    <row r="551108" spans="3:3" x14ac:dyDescent="0.25">
      <c r="C551108" s="62"/>
    </row>
    <row r="551109" spans="3:3" x14ac:dyDescent="0.25">
      <c r="C551109" s="62"/>
    </row>
    <row r="551197" spans="3:3" x14ac:dyDescent="0.25">
      <c r="C551197" s="62"/>
    </row>
    <row r="551198" spans="3:3" x14ac:dyDescent="0.25">
      <c r="C551198" s="62"/>
    </row>
    <row r="551286" spans="3:3" x14ac:dyDescent="0.25">
      <c r="C551286" s="62"/>
    </row>
    <row r="551287" spans="3:3" x14ac:dyDescent="0.25">
      <c r="C551287" s="62"/>
    </row>
    <row r="551375" spans="3:3" x14ac:dyDescent="0.25">
      <c r="C551375" s="62"/>
    </row>
    <row r="551376" spans="3:3" x14ac:dyDescent="0.25">
      <c r="C551376" s="62"/>
    </row>
    <row r="551464" spans="3:3" x14ac:dyDescent="0.25">
      <c r="C551464" s="62"/>
    </row>
    <row r="551465" spans="3:3" x14ac:dyDescent="0.25">
      <c r="C551465" s="62"/>
    </row>
    <row r="551553" spans="3:3" x14ac:dyDescent="0.25">
      <c r="C551553" s="62"/>
    </row>
    <row r="551554" spans="3:3" x14ac:dyDescent="0.25">
      <c r="C551554" s="62"/>
    </row>
    <row r="551642" spans="3:3" x14ac:dyDescent="0.25">
      <c r="C551642" s="62"/>
    </row>
    <row r="551643" spans="3:3" x14ac:dyDescent="0.25">
      <c r="C551643" s="62"/>
    </row>
    <row r="551731" spans="3:3" x14ac:dyDescent="0.25">
      <c r="C551731" s="62"/>
    </row>
    <row r="551732" spans="3:3" x14ac:dyDescent="0.25">
      <c r="C551732" s="62"/>
    </row>
    <row r="551820" spans="3:3" x14ac:dyDescent="0.25">
      <c r="C551820" s="62"/>
    </row>
    <row r="551821" spans="3:3" x14ac:dyDescent="0.25">
      <c r="C551821" s="62"/>
    </row>
    <row r="551909" spans="3:3" x14ac:dyDescent="0.25">
      <c r="C551909" s="62"/>
    </row>
    <row r="551910" spans="3:3" x14ac:dyDescent="0.25">
      <c r="C551910" s="62"/>
    </row>
    <row r="551998" spans="3:3" x14ac:dyDescent="0.25">
      <c r="C551998" s="62"/>
    </row>
    <row r="551999" spans="3:3" x14ac:dyDescent="0.25">
      <c r="C551999" s="62"/>
    </row>
    <row r="552087" spans="3:3" x14ac:dyDescent="0.25">
      <c r="C552087" s="62"/>
    </row>
    <row r="552088" spans="3:3" x14ac:dyDescent="0.25">
      <c r="C552088" s="62"/>
    </row>
    <row r="552176" spans="3:3" x14ac:dyDescent="0.25">
      <c r="C552176" s="62"/>
    </row>
    <row r="552177" spans="3:3" x14ac:dyDescent="0.25">
      <c r="C552177" s="62"/>
    </row>
    <row r="552265" spans="3:3" x14ac:dyDescent="0.25">
      <c r="C552265" s="62"/>
    </row>
    <row r="552266" spans="3:3" x14ac:dyDescent="0.25">
      <c r="C552266" s="62"/>
    </row>
    <row r="552354" spans="3:3" x14ac:dyDescent="0.25">
      <c r="C552354" s="62"/>
    </row>
    <row r="552355" spans="3:3" x14ac:dyDescent="0.25">
      <c r="C552355" s="62"/>
    </row>
    <row r="552443" spans="3:3" x14ac:dyDescent="0.25">
      <c r="C552443" s="62"/>
    </row>
    <row r="552444" spans="3:3" x14ac:dyDescent="0.25">
      <c r="C552444" s="62"/>
    </row>
    <row r="552532" spans="3:3" x14ac:dyDescent="0.25">
      <c r="C552532" s="62"/>
    </row>
    <row r="552533" spans="3:3" x14ac:dyDescent="0.25">
      <c r="C552533" s="62"/>
    </row>
    <row r="552621" spans="3:3" x14ac:dyDescent="0.25">
      <c r="C552621" s="62"/>
    </row>
    <row r="552622" spans="3:3" x14ac:dyDescent="0.25">
      <c r="C552622" s="62"/>
    </row>
    <row r="552710" spans="3:3" x14ac:dyDescent="0.25">
      <c r="C552710" s="62"/>
    </row>
    <row r="552711" spans="3:3" x14ac:dyDescent="0.25">
      <c r="C552711" s="62"/>
    </row>
    <row r="552799" spans="3:3" x14ac:dyDescent="0.25">
      <c r="C552799" s="62"/>
    </row>
    <row r="552800" spans="3:3" x14ac:dyDescent="0.25">
      <c r="C552800" s="62"/>
    </row>
    <row r="552888" spans="3:3" x14ac:dyDescent="0.25">
      <c r="C552888" s="62"/>
    </row>
    <row r="552889" spans="3:3" x14ac:dyDescent="0.25">
      <c r="C552889" s="62"/>
    </row>
    <row r="552977" spans="3:3" x14ac:dyDescent="0.25">
      <c r="C552977" s="62"/>
    </row>
    <row r="552978" spans="3:3" x14ac:dyDescent="0.25">
      <c r="C552978" s="62"/>
    </row>
    <row r="553066" spans="3:3" x14ac:dyDescent="0.25">
      <c r="C553066" s="62"/>
    </row>
    <row r="553067" spans="3:3" x14ac:dyDescent="0.25">
      <c r="C553067" s="62"/>
    </row>
    <row r="553155" spans="3:3" x14ac:dyDescent="0.25">
      <c r="C553155" s="62"/>
    </row>
    <row r="553156" spans="3:3" x14ac:dyDescent="0.25">
      <c r="C553156" s="62"/>
    </row>
    <row r="553244" spans="3:3" x14ac:dyDescent="0.25">
      <c r="C553244" s="62"/>
    </row>
    <row r="553245" spans="3:3" x14ac:dyDescent="0.25">
      <c r="C553245" s="62"/>
    </row>
    <row r="553333" spans="3:3" x14ac:dyDescent="0.25">
      <c r="C553333" s="62"/>
    </row>
    <row r="553334" spans="3:3" x14ac:dyDescent="0.25">
      <c r="C553334" s="62"/>
    </row>
    <row r="553422" spans="3:3" x14ac:dyDescent="0.25">
      <c r="C553422" s="62"/>
    </row>
    <row r="553423" spans="3:3" x14ac:dyDescent="0.25">
      <c r="C553423" s="62"/>
    </row>
    <row r="553511" spans="3:3" x14ac:dyDescent="0.25">
      <c r="C553511" s="62"/>
    </row>
    <row r="553512" spans="3:3" x14ac:dyDescent="0.25">
      <c r="C553512" s="62"/>
    </row>
    <row r="553600" spans="3:3" x14ac:dyDescent="0.25">
      <c r="C553600" s="62"/>
    </row>
    <row r="553601" spans="3:3" x14ac:dyDescent="0.25">
      <c r="C553601" s="62"/>
    </row>
    <row r="553689" spans="3:3" x14ac:dyDescent="0.25">
      <c r="C553689" s="62"/>
    </row>
    <row r="553690" spans="3:3" x14ac:dyDescent="0.25">
      <c r="C553690" s="62"/>
    </row>
    <row r="553778" spans="3:3" x14ac:dyDescent="0.25">
      <c r="C553778" s="62"/>
    </row>
    <row r="553779" spans="3:3" x14ac:dyDescent="0.25">
      <c r="C553779" s="62"/>
    </row>
    <row r="553867" spans="3:3" x14ac:dyDescent="0.25">
      <c r="C553867" s="62"/>
    </row>
    <row r="553868" spans="3:3" x14ac:dyDescent="0.25">
      <c r="C553868" s="62"/>
    </row>
    <row r="553956" spans="3:3" x14ac:dyDescent="0.25">
      <c r="C553956" s="62"/>
    </row>
    <row r="553957" spans="3:3" x14ac:dyDescent="0.25">
      <c r="C553957" s="62"/>
    </row>
    <row r="554045" spans="3:3" x14ac:dyDescent="0.25">
      <c r="C554045" s="62"/>
    </row>
    <row r="554046" spans="3:3" x14ac:dyDescent="0.25">
      <c r="C554046" s="62"/>
    </row>
    <row r="554134" spans="3:3" x14ac:dyDescent="0.25">
      <c r="C554134" s="62"/>
    </row>
    <row r="554135" spans="3:3" x14ac:dyDescent="0.25">
      <c r="C554135" s="62"/>
    </row>
    <row r="554223" spans="3:3" x14ac:dyDescent="0.25">
      <c r="C554223" s="62"/>
    </row>
    <row r="554224" spans="3:3" x14ac:dyDescent="0.25">
      <c r="C554224" s="62"/>
    </row>
    <row r="554312" spans="3:3" x14ac:dyDescent="0.25">
      <c r="C554312" s="62"/>
    </row>
    <row r="554313" spans="3:3" x14ac:dyDescent="0.25">
      <c r="C554313" s="62"/>
    </row>
    <row r="554401" spans="3:3" x14ac:dyDescent="0.25">
      <c r="C554401" s="62"/>
    </row>
    <row r="554402" spans="3:3" x14ac:dyDescent="0.25">
      <c r="C554402" s="62"/>
    </row>
    <row r="554490" spans="3:3" x14ac:dyDescent="0.25">
      <c r="C554490" s="62"/>
    </row>
    <row r="554491" spans="3:3" x14ac:dyDescent="0.25">
      <c r="C554491" s="62"/>
    </row>
    <row r="554579" spans="3:3" x14ac:dyDescent="0.25">
      <c r="C554579" s="62"/>
    </row>
    <row r="554580" spans="3:3" x14ac:dyDescent="0.25">
      <c r="C554580" s="62"/>
    </row>
    <row r="554668" spans="3:3" x14ac:dyDescent="0.25">
      <c r="C554668" s="62"/>
    </row>
    <row r="554669" spans="3:3" x14ac:dyDescent="0.25">
      <c r="C554669" s="62"/>
    </row>
    <row r="554757" spans="3:3" x14ac:dyDescent="0.25">
      <c r="C554757" s="62"/>
    </row>
    <row r="554758" spans="3:3" x14ac:dyDescent="0.25">
      <c r="C554758" s="62"/>
    </row>
    <row r="554846" spans="3:3" x14ac:dyDescent="0.25">
      <c r="C554846" s="62"/>
    </row>
    <row r="554847" spans="3:3" x14ac:dyDescent="0.25">
      <c r="C554847" s="62"/>
    </row>
    <row r="554935" spans="3:3" x14ac:dyDescent="0.25">
      <c r="C554935" s="62"/>
    </row>
    <row r="554936" spans="3:3" x14ac:dyDescent="0.25">
      <c r="C554936" s="62"/>
    </row>
    <row r="555024" spans="3:3" x14ac:dyDescent="0.25">
      <c r="C555024" s="62"/>
    </row>
    <row r="555025" spans="3:3" x14ac:dyDescent="0.25">
      <c r="C555025" s="62"/>
    </row>
    <row r="555113" spans="3:3" x14ac:dyDescent="0.25">
      <c r="C555113" s="62"/>
    </row>
    <row r="555114" spans="3:3" x14ac:dyDescent="0.25">
      <c r="C555114" s="62"/>
    </row>
    <row r="555202" spans="3:3" x14ac:dyDescent="0.25">
      <c r="C555202" s="62"/>
    </row>
    <row r="555203" spans="3:3" x14ac:dyDescent="0.25">
      <c r="C555203" s="62"/>
    </row>
    <row r="555291" spans="3:3" x14ac:dyDescent="0.25">
      <c r="C555291" s="62"/>
    </row>
    <row r="555292" spans="3:3" x14ac:dyDescent="0.25">
      <c r="C555292" s="62"/>
    </row>
    <row r="555380" spans="3:3" x14ac:dyDescent="0.25">
      <c r="C555380" s="62"/>
    </row>
    <row r="555381" spans="3:3" x14ac:dyDescent="0.25">
      <c r="C555381" s="62"/>
    </row>
    <row r="555469" spans="3:3" x14ac:dyDescent="0.25">
      <c r="C555469" s="62"/>
    </row>
    <row r="555470" spans="3:3" x14ac:dyDescent="0.25">
      <c r="C555470" s="62"/>
    </row>
    <row r="555558" spans="3:3" x14ac:dyDescent="0.25">
      <c r="C555558" s="62"/>
    </row>
    <row r="555559" spans="3:3" x14ac:dyDescent="0.25">
      <c r="C555559" s="62"/>
    </row>
    <row r="555647" spans="3:3" x14ac:dyDescent="0.25">
      <c r="C555647" s="62"/>
    </row>
    <row r="555648" spans="3:3" x14ac:dyDescent="0.25">
      <c r="C555648" s="62"/>
    </row>
    <row r="555736" spans="3:3" x14ac:dyDescent="0.25">
      <c r="C555736" s="62"/>
    </row>
    <row r="555737" spans="3:3" x14ac:dyDescent="0.25">
      <c r="C555737" s="62"/>
    </row>
    <row r="555825" spans="3:3" x14ac:dyDescent="0.25">
      <c r="C555825" s="62"/>
    </row>
    <row r="555826" spans="3:3" x14ac:dyDescent="0.25">
      <c r="C555826" s="62"/>
    </row>
    <row r="555914" spans="3:3" x14ac:dyDescent="0.25">
      <c r="C555914" s="62"/>
    </row>
    <row r="555915" spans="3:3" x14ac:dyDescent="0.25">
      <c r="C555915" s="62"/>
    </row>
    <row r="556003" spans="3:3" x14ac:dyDescent="0.25">
      <c r="C556003" s="62"/>
    </row>
    <row r="556004" spans="3:3" x14ac:dyDescent="0.25">
      <c r="C556004" s="62"/>
    </row>
    <row r="556092" spans="3:3" x14ac:dyDescent="0.25">
      <c r="C556092" s="62"/>
    </row>
    <row r="556093" spans="3:3" x14ac:dyDescent="0.25">
      <c r="C556093" s="62"/>
    </row>
    <row r="556181" spans="3:3" x14ac:dyDescent="0.25">
      <c r="C556181" s="62"/>
    </row>
    <row r="556182" spans="3:3" x14ac:dyDescent="0.25">
      <c r="C556182" s="62"/>
    </row>
    <row r="556270" spans="3:3" x14ac:dyDescent="0.25">
      <c r="C556270" s="62"/>
    </row>
    <row r="556271" spans="3:3" x14ac:dyDescent="0.25">
      <c r="C556271" s="62"/>
    </row>
    <row r="556359" spans="3:3" x14ac:dyDescent="0.25">
      <c r="C556359" s="62"/>
    </row>
    <row r="556360" spans="3:3" x14ac:dyDescent="0.25">
      <c r="C556360" s="62"/>
    </row>
    <row r="556448" spans="3:3" x14ac:dyDescent="0.25">
      <c r="C556448" s="62"/>
    </row>
    <row r="556449" spans="3:3" x14ac:dyDescent="0.25">
      <c r="C556449" s="62"/>
    </row>
    <row r="556537" spans="3:3" x14ac:dyDescent="0.25">
      <c r="C556537" s="62"/>
    </row>
    <row r="556538" spans="3:3" x14ac:dyDescent="0.25">
      <c r="C556538" s="62"/>
    </row>
    <row r="556626" spans="3:3" x14ac:dyDescent="0.25">
      <c r="C556626" s="62"/>
    </row>
    <row r="556627" spans="3:3" x14ac:dyDescent="0.25">
      <c r="C556627" s="62"/>
    </row>
    <row r="556715" spans="3:3" x14ac:dyDescent="0.25">
      <c r="C556715" s="62"/>
    </row>
    <row r="556716" spans="3:3" x14ac:dyDescent="0.25">
      <c r="C556716" s="62"/>
    </row>
    <row r="556804" spans="3:3" x14ac:dyDescent="0.25">
      <c r="C556804" s="62"/>
    </row>
    <row r="556805" spans="3:3" x14ac:dyDescent="0.25">
      <c r="C556805" s="62"/>
    </row>
    <row r="556893" spans="3:3" x14ac:dyDescent="0.25">
      <c r="C556893" s="62"/>
    </row>
    <row r="556894" spans="3:3" x14ac:dyDescent="0.25">
      <c r="C556894" s="62"/>
    </row>
    <row r="556982" spans="3:3" x14ac:dyDescent="0.25">
      <c r="C556982" s="62"/>
    </row>
    <row r="556983" spans="3:3" x14ac:dyDescent="0.25">
      <c r="C556983" s="62"/>
    </row>
    <row r="557071" spans="3:3" x14ac:dyDescent="0.25">
      <c r="C557071" s="62"/>
    </row>
    <row r="557072" spans="3:3" x14ac:dyDescent="0.25">
      <c r="C557072" s="62"/>
    </row>
    <row r="557160" spans="3:3" x14ac:dyDescent="0.25">
      <c r="C557160" s="62"/>
    </row>
    <row r="557161" spans="3:3" x14ac:dyDescent="0.25">
      <c r="C557161" s="62"/>
    </row>
    <row r="557249" spans="3:3" x14ac:dyDescent="0.25">
      <c r="C557249" s="62"/>
    </row>
    <row r="557250" spans="3:3" x14ac:dyDescent="0.25">
      <c r="C557250" s="62"/>
    </row>
    <row r="557338" spans="3:3" x14ac:dyDescent="0.25">
      <c r="C557338" s="62"/>
    </row>
    <row r="557339" spans="3:3" x14ac:dyDescent="0.25">
      <c r="C557339" s="62"/>
    </row>
    <row r="557427" spans="3:3" x14ac:dyDescent="0.25">
      <c r="C557427" s="62"/>
    </row>
    <row r="557428" spans="3:3" x14ac:dyDescent="0.25">
      <c r="C557428" s="62"/>
    </row>
    <row r="557516" spans="3:3" x14ac:dyDescent="0.25">
      <c r="C557516" s="62"/>
    </row>
    <row r="557517" spans="3:3" x14ac:dyDescent="0.25">
      <c r="C557517" s="62"/>
    </row>
    <row r="557605" spans="3:3" x14ac:dyDescent="0.25">
      <c r="C557605" s="62"/>
    </row>
    <row r="557606" spans="3:3" x14ac:dyDescent="0.25">
      <c r="C557606" s="62"/>
    </row>
    <row r="557694" spans="3:3" x14ac:dyDescent="0.25">
      <c r="C557694" s="62"/>
    </row>
    <row r="557695" spans="3:3" x14ac:dyDescent="0.25">
      <c r="C557695" s="62"/>
    </row>
    <row r="557783" spans="3:3" x14ac:dyDescent="0.25">
      <c r="C557783" s="62"/>
    </row>
    <row r="557784" spans="3:3" x14ac:dyDescent="0.25">
      <c r="C557784" s="62"/>
    </row>
    <row r="557872" spans="3:3" x14ac:dyDescent="0.25">
      <c r="C557872" s="62"/>
    </row>
    <row r="557873" spans="3:3" x14ac:dyDescent="0.25">
      <c r="C557873" s="62"/>
    </row>
    <row r="557961" spans="3:3" x14ac:dyDescent="0.25">
      <c r="C557961" s="62"/>
    </row>
    <row r="557962" spans="3:3" x14ac:dyDescent="0.25">
      <c r="C557962" s="62"/>
    </row>
    <row r="558050" spans="3:3" x14ac:dyDescent="0.25">
      <c r="C558050" s="62"/>
    </row>
    <row r="558051" spans="3:3" x14ac:dyDescent="0.25">
      <c r="C558051" s="62"/>
    </row>
    <row r="558139" spans="3:3" x14ac:dyDescent="0.25">
      <c r="C558139" s="62"/>
    </row>
    <row r="558140" spans="3:3" x14ac:dyDescent="0.25">
      <c r="C558140" s="62"/>
    </row>
    <row r="558228" spans="3:3" x14ac:dyDescent="0.25">
      <c r="C558228" s="62"/>
    </row>
    <row r="558229" spans="3:3" x14ac:dyDescent="0.25">
      <c r="C558229" s="62"/>
    </row>
    <row r="558317" spans="3:3" x14ac:dyDescent="0.25">
      <c r="C558317" s="62"/>
    </row>
    <row r="558318" spans="3:3" x14ac:dyDescent="0.25">
      <c r="C558318" s="62"/>
    </row>
    <row r="558406" spans="3:3" x14ac:dyDescent="0.25">
      <c r="C558406" s="62"/>
    </row>
    <row r="558407" spans="3:3" x14ac:dyDescent="0.25">
      <c r="C558407" s="62"/>
    </row>
    <row r="558495" spans="3:3" x14ac:dyDescent="0.25">
      <c r="C558495" s="62"/>
    </row>
    <row r="558496" spans="3:3" x14ac:dyDescent="0.25">
      <c r="C558496" s="62"/>
    </row>
    <row r="558584" spans="3:3" x14ac:dyDescent="0.25">
      <c r="C558584" s="62"/>
    </row>
    <row r="558585" spans="3:3" x14ac:dyDescent="0.25">
      <c r="C558585" s="62"/>
    </row>
    <row r="558673" spans="3:3" x14ac:dyDescent="0.25">
      <c r="C558673" s="62"/>
    </row>
    <row r="558674" spans="3:3" x14ac:dyDescent="0.25">
      <c r="C558674" s="62"/>
    </row>
    <row r="558762" spans="3:3" x14ac:dyDescent="0.25">
      <c r="C558762" s="62"/>
    </row>
    <row r="558763" spans="3:3" x14ac:dyDescent="0.25">
      <c r="C558763" s="62"/>
    </row>
    <row r="558851" spans="3:3" x14ac:dyDescent="0.25">
      <c r="C558851" s="62"/>
    </row>
    <row r="558852" spans="3:3" x14ac:dyDescent="0.25">
      <c r="C558852" s="62"/>
    </row>
    <row r="558940" spans="3:3" x14ac:dyDescent="0.25">
      <c r="C558940" s="62"/>
    </row>
    <row r="558941" spans="3:3" x14ac:dyDescent="0.25">
      <c r="C558941" s="62"/>
    </row>
    <row r="559029" spans="3:3" x14ac:dyDescent="0.25">
      <c r="C559029" s="62"/>
    </row>
    <row r="559030" spans="3:3" x14ac:dyDescent="0.25">
      <c r="C559030" s="62"/>
    </row>
    <row r="559118" spans="3:3" x14ac:dyDescent="0.25">
      <c r="C559118" s="62"/>
    </row>
    <row r="559119" spans="3:3" x14ac:dyDescent="0.25">
      <c r="C559119" s="62"/>
    </row>
    <row r="559207" spans="3:3" x14ac:dyDescent="0.25">
      <c r="C559207" s="62"/>
    </row>
    <row r="559208" spans="3:3" x14ac:dyDescent="0.25">
      <c r="C559208" s="62"/>
    </row>
    <row r="559296" spans="3:3" x14ac:dyDescent="0.25">
      <c r="C559296" s="62"/>
    </row>
    <row r="559297" spans="3:3" x14ac:dyDescent="0.25">
      <c r="C559297" s="62"/>
    </row>
    <row r="559385" spans="3:3" x14ac:dyDescent="0.25">
      <c r="C559385" s="62"/>
    </row>
    <row r="559386" spans="3:3" x14ac:dyDescent="0.25">
      <c r="C559386" s="62"/>
    </row>
    <row r="559474" spans="3:3" x14ac:dyDescent="0.25">
      <c r="C559474" s="62"/>
    </row>
    <row r="559475" spans="3:3" x14ac:dyDescent="0.25">
      <c r="C559475" s="62"/>
    </row>
    <row r="559563" spans="3:3" x14ac:dyDescent="0.25">
      <c r="C559563" s="62"/>
    </row>
    <row r="559564" spans="3:3" x14ac:dyDescent="0.25">
      <c r="C559564" s="62"/>
    </row>
    <row r="559652" spans="3:3" x14ac:dyDescent="0.25">
      <c r="C559652" s="62"/>
    </row>
    <row r="559653" spans="3:3" x14ac:dyDescent="0.25">
      <c r="C559653" s="62"/>
    </row>
    <row r="559741" spans="3:3" x14ac:dyDescent="0.25">
      <c r="C559741" s="62"/>
    </row>
    <row r="559742" spans="3:3" x14ac:dyDescent="0.25">
      <c r="C559742" s="62"/>
    </row>
    <row r="559830" spans="3:3" x14ac:dyDescent="0.25">
      <c r="C559830" s="62"/>
    </row>
    <row r="559831" spans="3:3" x14ac:dyDescent="0.25">
      <c r="C559831" s="62"/>
    </row>
    <row r="559919" spans="3:3" x14ac:dyDescent="0.25">
      <c r="C559919" s="62"/>
    </row>
    <row r="559920" spans="3:3" x14ac:dyDescent="0.25">
      <c r="C559920" s="62"/>
    </row>
    <row r="560008" spans="3:3" x14ac:dyDescent="0.25">
      <c r="C560008" s="62"/>
    </row>
    <row r="560009" spans="3:3" x14ac:dyDescent="0.25">
      <c r="C560009" s="62"/>
    </row>
    <row r="560097" spans="3:3" x14ac:dyDescent="0.25">
      <c r="C560097" s="62"/>
    </row>
    <row r="560098" spans="3:3" x14ac:dyDescent="0.25">
      <c r="C560098" s="62"/>
    </row>
    <row r="560186" spans="3:3" x14ac:dyDescent="0.25">
      <c r="C560186" s="62"/>
    </row>
    <row r="560187" spans="3:3" x14ac:dyDescent="0.25">
      <c r="C560187" s="62"/>
    </row>
    <row r="560275" spans="3:3" x14ac:dyDescent="0.25">
      <c r="C560275" s="62"/>
    </row>
    <row r="560276" spans="3:3" x14ac:dyDescent="0.25">
      <c r="C560276" s="62"/>
    </row>
    <row r="560364" spans="3:3" x14ac:dyDescent="0.25">
      <c r="C560364" s="62"/>
    </row>
    <row r="560365" spans="3:3" x14ac:dyDescent="0.25">
      <c r="C560365" s="62"/>
    </row>
    <row r="560453" spans="3:3" x14ac:dyDescent="0.25">
      <c r="C560453" s="62"/>
    </row>
    <row r="560454" spans="3:3" x14ac:dyDescent="0.25">
      <c r="C560454" s="62"/>
    </row>
    <row r="560542" spans="3:3" x14ac:dyDescent="0.25">
      <c r="C560542" s="62"/>
    </row>
    <row r="560543" spans="3:3" x14ac:dyDescent="0.25">
      <c r="C560543" s="62"/>
    </row>
    <row r="560631" spans="3:3" x14ac:dyDescent="0.25">
      <c r="C560631" s="62"/>
    </row>
    <row r="560632" spans="3:3" x14ac:dyDescent="0.25">
      <c r="C560632" s="62"/>
    </row>
    <row r="560720" spans="3:3" x14ac:dyDescent="0.25">
      <c r="C560720" s="62"/>
    </row>
    <row r="560721" spans="3:3" x14ac:dyDescent="0.25">
      <c r="C560721" s="62"/>
    </row>
    <row r="560809" spans="3:3" x14ac:dyDescent="0.25">
      <c r="C560809" s="62"/>
    </row>
    <row r="560810" spans="3:3" x14ac:dyDescent="0.25">
      <c r="C560810" s="62"/>
    </row>
    <row r="560898" spans="3:3" x14ac:dyDescent="0.25">
      <c r="C560898" s="62"/>
    </row>
    <row r="560899" spans="3:3" x14ac:dyDescent="0.25">
      <c r="C560899" s="62"/>
    </row>
    <row r="560987" spans="3:3" x14ac:dyDescent="0.25">
      <c r="C560987" s="62"/>
    </row>
    <row r="560988" spans="3:3" x14ac:dyDescent="0.25">
      <c r="C560988" s="62"/>
    </row>
    <row r="561076" spans="3:3" x14ac:dyDescent="0.25">
      <c r="C561076" s="62"/>
    </row>
    <row r="561077" spans="3:3" x14ac:dyDescent="0.25">
      <c r="C561077" s="62"/>
    </row>
    <row r="561165" spans="3:3" x14ac:dyDescent="0.25">
      <c r="C561165" s="62"/>
    </row>
    <row r="561166" spans="3:3" x14ac:dyDescent="0.25">
      <c r="C561166" s="62"/>
    </row>
    <row r="561254" spans="3:3" x14ac:dyDescent="0.25">
      <c r="C561254" s="62"/>
    </row>
    <row r="561255" spans="3:3" x14ac:dyDescent="0.25">
      <c r="C561255" s="62"/>
    </row>
    <row r="561343" spans="3:3" x14ac:dyDescent="0.25">
      <c r="C561343" s="62"/>
    </row>
    <row r="561344" spans="3:3" x14ac:dyDescent="0.25">
      <c r="C561344" s="62"/>
    </row>
    <row r="561432" spans="3:3" x14ac:dyDescent="0.25">
      <c r="C561432" s="62"/>
    </row>
    <row r="561433" spans="3:3" x14ac:dyDescent="0.25">
      <c r="C561433" s="62"/>
    </row>
    <row r="561521" spans="3:3" x14ac:dyDescent="0.25">
      <c r="C561521" s="62"/>
    </row>
    <row r="561522" spans="3:3" x14ac:dyDescent="0.25">
      <c r="C561522" s="62"/>
    </row>
    <row r="561610" spans="3:3" x14ac:dyDescent="0.25">
      <c r="C561610" s="62"/>
    </row>
    <row r="561611" spans="3:3" x14ac:dyDescent="0.25">
      <c r="C561611" s="62"/>
    </row>
    <row r="561699" spans="3:3" x14ac:dyDescent="0.25">
      <c r="C561699" s="62"/>
    </row>
    <row r="561700" spans="3:3" x14ac:dyDescent="0.25">
      <c r="C561700" s="62"/>
    </row>
    <row r="561788" spans="3:3" x14ac:dyDescent="0.25">
      <c r="C561788" s="62"/>
    </row>
    <row r="561789" spans="3:3" x14ac:dyDescent="0.25">
      <c r="C561789" s="62"/>
    </row>
    <row r="561877" spans="3:3" x14ac:dyDescent="0.25">
      <c r="C561877" s="62"/>
    </row>
    <row r="561878" spans="3:3" x14ac:dyDescent="0.25">
      <c r="C561878" s="62"/>
    </row>
    <row r="561966" spans="3:3" x14ac:dyDescent="0.25">
      <c r="C561966" s="62"/>
    </row>
    <row r="561967" spans="3:3" x14ac:dyDescent="0.25">
      <c r="C561967" s="62"/>
    </row>
    <row r="562055" spans="3:3" x14ac:dyDescent="0.25">
      <c r="C562055" s="62"/>
    </row>
    <row r="562056" spans="3:3" x14ac:dyDescent="0.25">
      <c r="C562056" s="62"/>
    </row>
    <row r="562144" spans="3:3" x14ac:dyDescent="0.25">
      <c r="C562144" s="62"/>
    </row>
    <row r="562145" spans="3:3" x14ac:dyDescent="0.25">
      <c r="C562145" s="62"/>
    </row>
    <row r="562233" spans="3:3" x14ac:dyDescent="0.25">
      <c r="C562233" s="62"/>
    </row>
    <row r="562234" spans="3:3" x14ac:dyDescent="0.25">
      <c r="C562234" s="62"/>
    </row>
    <row r="562322" spans="3:3" x14ac:dyDescent="0.25">
      <c r="C562322" s="62"/>
    </row>
    <row r="562323" spans="3:3" x14ac:dyDescent="0.25">
      <c r="C562323" s="62"/>
    </row>
    <row r="562411" spans="3:3" x14ac:dyDescent="0.25">
      <c r="C562411" s="62"/>
    </row>
    <row r="562412" spans="3:3" x14ac:dyDescent="0.25">
      <c r="C562412" s="62"/>
    </row>
    <row r="562500" spans="3:3" x14ac:dyDescent="0.25">
      <c r="C562500" s="62"/>
    </row>
    <row r="562501" spans="3:3" x14ac:dyDescent="0.25">
      <c r="C562501" s="62"/>
    </row>
    <row r="562589" spans="3:3" x14ac:dyDescent="0.25">
      <c r="C562589" s="62"/>
    </row>
    <row r="562590" spans="3:3" x14ac:dyDescent="0.25">
      <c r="C562590" s="62"/>
    </row>
    <row r="562678" spans="3:3" x14ac:dyDescent="0.25">
      <c r="C562678" s="62"/>
    </row>
    <row r="562679" spans="3:3" x14ac:dyDescent="0.25">
      <c r="C562679" s="62"/>
    </row>
    <row r="562767" spans="3:3" x14ac:dyDescent="0.25">
      <c r="C562767" s="62"/>
    </row>
    <row r="562768" spans="3:3" x14ac:dyDescent="0.25">
      <c r="C562768" s="62"/>
    </row>
    <row r="562856" spans="3:3" x14ac:dyDescent="0.25">
      <c r="C562856" s="62"/>
    </row>
    <row r="562857" spans="3:3" x14ac:dyDescent="0.25">
      <c r="C562857" s="62"/>
    </row>
    <row r="562945" spans="3:3" x14ac:dyDescent="0.25">
      <c r="C562945" s="62"/>
    </row>
    <row r="562946" spans="3:3" x14ac:dyDescent="0.25">
      <c r="C562946" s="62"/>
    </row>
    <row r="563034" spans="3:3" x14ac:dyDescent="0.25">
      <c r="C563034" s="62"/>
    </row>
    <row r="563035" spans="3:3" x14ac:dyDescent="0.25">
      <c r="C563035" s="62"/>
    </row>
    <row r="563123" spans="3:3" x14ac:dyDescent="0.25">
      <c r="C563123" s="62"/>
    </row>
    <row r="563124" spans="3:3" x14ac:dyDescent="0.25">
      <c r="C563124" s="62"/>
    </row>
    <row r="563212" spans="3:3" x14ac:dyDescent="0.25">
      <c r="C563212" s="62"/>
    </row>
    <row r="563213" spans="3:3" x14ac:dyDescent="0.25">
      <c r="C563213" s="62"/>
    </row>
    <row r="563301" spans="3:3" x14ac:dyDescent="0.25">
      <c r="C563301" s="62"/>
    </row>
    <row r="563302" spans="3:3" x14ac:dyDescent="0.25">
      <c r="C563302" s="62"/>
    </row>
    <row r="563390" spans="3:3" x14ac:dyDescent="0.25">
      <c r="C563390" s="62"/>
    </row>
    <row r="563391" spans="3:3" x14ac:dyDescent="0.25">
      <c r="C563391" s="62"/>
    </row>
    <row r="563479" spans="3:3" x14ac:dyDescent="0.25">
      <c r="C563479" s="62"/>
    </row>
    <row r="563480" spans="3:3" x14ac:dyDescent="0.25">
      <c r="C563480" s="62"/>
    </row>
    <row r="563568" spans="3:3" x14ac:dyDescent="0.25">
      <c r="C563568" s="62"/>
    </row>
    <row r="563569" spans="3:3" x14ac:dyDescent="0.25">
      <c r="C563569" s="62"/>
    </row>
    <row r="563657" spans="3:3" x14ac:dyDescent="0.25">
      <c r="C563657" s="62"/>
    </row>
    <row r="563658" spans="3:3" x14ac:dyDescent="0.25">
      <c r="C563658" s="62"/>
    </row>
    <row r="563746" spans="3:3" x14ac:dyDescent="0.25">
      <c r="C563746" s="62"/>
    </row>
    <row r="563747" spans="3:3" x14ac:dyDescent="0.25">
      <c r="C563747" s="62"/>
    </row>
    <row r="563835" spans="3:3" x14ac:dyDescent="0.25">
      <c r="C563835" s="62"/>
    </row>
    <row r="563836" spans="3:3" x14ac:dyDescent="0.25">
      <c r="C563836" s="62"/>
    </row>
    <row r="563924" spans="3:3" x14ac:dyDescent="0.25">
      <c r="C563924" s="62"/>
    </row>
    <row r="563925" spans="3:3" x14ac:dyDescent="0.25">
      <c r="C563925" s="62"/>
    </row>
    <row r="564013" spans="3:3" x14ac:dyDescent="0.25">
      <c r="C564013" s="62"/>
    </row>
    <row r="564014" spans="3:3" x14ac:dyDescent="0.25">
      <c r="C564014" s="62"/>
    </row>
    <row r="564102" spans="3:3" x14ac:dyDescent="0.25">
      <c r="C564102" s="62"/>
    </row>
    <row r="564103" spans="3:3" x14ac:dyDescent="0.25">
      <c r="C564103" s="62"/>
    </row>
    <row r="564191" spans="3:3" x14ac:dyDescent="0.25">
      <c r="C564191" s="62"/>
    </row>
    <row r="564192" spans="3:3" x14ac:dyDescent="0.25">
      <c r="C564192" s="62"/>
    </row>
    <row r="564280" spans="3:3" x14ac:dyDescent="0.25">
      <c r="C564280" s="62"/>
    </row>
    <row r="564281" spans="3:3" x14ac:dyDescent="0.25">
      <c r="C564281" s="62"/>
    </row>
    <row r="564369" spans="3:3" x14ac:dyDescent="0.25">
      <c r="C564369" s="62"/>
    </row>
    <row r="564370" spans="3:3" x14ac:dyDescent="0.25">
      <c r="C564370" s="62"/>
    </row>
    <row r="564458" spans="3:3" x14ac:dyDescent="0.25">
      <c r="C564458" s="62"/>
    </row>
    <row r="564459" spans="3:3" x14ac:dyDescent="0.25">
      <c r="C564459" s="62"/>
    </row>
    <row r="564547" spans="3:3" x14ac:dyDescent="0.25">
      <c r="C564547" s="62"/>
    </row>
    <row r="564548" spans="3:3" x14ac:dyDescent="0.25">
      <c r="C564548" s="62"/>
    </row>
    <row r="564636" spans="3:3" x14ac:dyDescent="0.25">
      <c r="C564636" s="62"/>
    </row>
    <row r="564637" spans="3:3" x14ac:dyDescent="0.25">
      <c r="C564637" s="62"/>
    </row>
    <row r="564725" spans="3:3" x14ac:dyDescent="0.25">
      <c r="C564725" s="62"/>
    </row>
    <row r="564726" spans="3:3" x14ac:dyDescent="0.25">
      <c r="C564726" s="62"/>
    </row>
    <row r="564814" spans="3:3" x14ac:dyDescent="0.25">
      <c r="C564814" s="62"/>
    </row>
    <row r="564815" spans="3:3" x14ac:dyDescent="0.25">
      <c r="C564815" s="62"/>
    </row>
    <row r="564903" spans="3:3" x14ac:dyDescent="0.25">
      <c r="C564903" s="62"/>
    </row>
    <row r="564904" spans="3:3" x14ac:dyDescent="0.25">
      <c r="C564904" s="62"/>
    </row>
    <row r="564992" spans="3:3" x14ac:dyDescent="0.25">
      <c r="C564992" s="62"/>
    </row>
    <row r="564993" spans="3:3" x14ac:dyDescent="0.25">
      <c r="C564993" s="62"/>
    </row>
    <row r="565081" spans="3:3" x14ac:dyDescent="0.25">
      <c r="C565081" s="62"/>
    </row>
    <row r="565082" spans="3:3" x14ac:dyDescent="0.25">
      <c r="C565082" s="62"/>
    </row>
    <row r="565170" spans="3:3" x14ac:dyDescent="0.25">
      <c r="C565170" s="62"/>
    </row>
    <row r="565171" spans="3:3" x14ac:dyDescent="0.25">
      <c r="C565171" s="62"/>
    </row>
    <row r="565259" spans="3:3" x14ac:dyDescent="0.25">
      <c r="C565259" s="62"/>
    </row>
    <row r="565260" spans="3:3" x14ac:dyDescent="0.25">
      <c r="C565260" s="62"/>
    </row>
    <row r="565348" spans="3:3" x14ac:dyDescent="0.25">
      <c r="C565348" s="62"/>
    </row>
    <row r="565349" spans="3:3" x14ac:dyDescent="0.25">
      <c r="C565349" s="62"/>
    </row>
    <row r="565437" spans="3:3" x14ac:dyDescent="0.25">
      <c r="C565437" s="62"/>
    </row>
    <row r="565438" spans="3:3" x14ac:dyDescent="0.25">
      <c r="C565438" s="62"/>
    </row>
    <row r="565526" spans="3:3" x14ac:dyDescent="0.25">
      <c r="C565526" s="62"/>
    </row>
    <row r="565527" spans="3:3" x14ac:dyDescent="0.25">
      <c r="C565527" s="62"/>
    </row>
    <row r="565615" spans="3:3" x14ac:dyDescent="0.25">
      <c r="C565615" s="62"/>
    </row>
    <row r="565616" spans="3:3" x14ac:dyDescent="0.25">
      <c r="C565616" s="62"/>
    </row>
    <row r="565704" spans="3:3" x14ac:dyDescent="0.25">
      <c r="C565704" s="62"/>
    </row>
    <row r="565705" spans="3:3" x14ac:dyDescent="0.25">
      <c r="C565705" s="62"/>
    </row>
    <row r="565793" spans="3:3" x14ac:dyDescent="0.25">
      <c r="C565793" s="62"/>
    </row>
    <row r="565794" spans="3:3" x14ac:dyDescent="0.25">
      <c r="C565794" s="62"/>
    </row>
    <row r="565882" spans="3:3" x14ac:dyDescent="0.25">
      <c r="C565882" s="62"/>
    </row>
    <row r="565883" spans="3:3" x14ac:dyDescent="0.25">
      <c r="C565883" s="62"/>
    </row>
    <row r="565971" spans="3:3" x14ac:dyDescent="0.25">
      <c r="C565971" s="62"/>
    </row>
    <row r="565972" spans="3:3" x14ac:dyDescent="0.25">
      <c r="C565972" s="62"/>
    </row>
    <row r="566060" spans="3:3" x14ac:dyDescent="0.25">
      <c r="C566060" s="62"/>
    </row>
    <row r="566061" spans="3:3" x14ac:dyDescent="0.25">
      <c r="C566061" s="62"/>
    </row>
    <row r="566149" spans="3:3" x14ac:dyDescent="0.25">
      <c r="C566149" s="62"/>
    </row>
    <row r="566150" spans="3:3" x14ac:dyDescent="0.25">
      <c r="C566150" s="62"/>
    </row>
    <row r="566238" spans="3:3" x14ac:dyDescent="0.25">
      <c r="C566238" s="62"/>
    </row>
    <row r="566239" spans="3:3" x14ac:dyDescent="0.25">
      <c r="C566239" s="62"/>
    </row>
    <row r="566327" spans="3:3" x14ac:dyDescent="0.25">
      <c r="C566327" s="62"/>
    </row>
    <row r="566328" spans="3:3" x14ac:dyDescent="0.25">
      <c r="C566328" s="62"/>
    </row>
    <row r="566416" spans="3:3" x14ac:dyDescent="0.25">
      <c r="C566416" s="62"/>
    </row>
    <row r="566417" spans="3:3" x14ac:dyDescent="0.25">
      <c r="C566417" s="62"/>
    </row>
    <row r="566505" spans="3:3" x14ac:dyDescent="0.25">
      <c r="C566505" s="62"/>
    </row>
    <row r="566506" spans="3:3" x14ac:dyDescent="0.25">
      <c r="C566506" s="62"/>
    </row>
    <row r="566594" spans="3:3" x14ac:dyDescent="0.25">
      <c r="C566594" s="62"/>
    </row>
    <row r="566595" spans="3:3" x14ac:dyDescent="0.25">
      <c r="C566595" s="62"/>
    </row>
    <row r="566683" spans="3:3" x14ac:dyDescent="0.25">
      <c r="C566683" s="62"/>
    </row>
    <row r="566684" spans="3:3" x14ac:dyDescent="0.25">
      <c r="C566684" s="62"/>
    </row>
    <row r="566772" spans="3:3" x14ac:dyDescent="0.25">
      <c r="C566772" s="62"/>
    </row>
    <row r="566773" spans="3:3" x14ac:dyDescent="0.25">
      <c r="C566773" s="62"/>
    </row>
    <row r="566861" spans="3:3" x14ac:dyDescent="0.25">
      <c r="C566861" s="62"/>
    </row>
    <row r="566862" spans="3:3" x14ac:dyDescent="0.25">
      <c r="C566862" s="62"/>
    </row>
    <row r="566950" spans="3:3" x14ac:dyDescent="0.25">
      <c r="C566950" s="62"/>
    </row>
    <row r="566951" spans="3:3" x14ac:dyDescent="0.25">
      <c r="C566951" s="62"/>
    </row>
    <row r="567039" spans="3:3" x14ac:dyDescent="0.25">
      <c r="C567039" s="62"/>
    </row>
    <row r="567040" spans="3:3" x14ac:dyDescent="0.25">
      <c r="C567040" s="62"/>
    </row>
    <row r="567128" spans="3:3" x14ac:dyDescent="0.25">
      <c r="C567128" s="62"/>
    </row>
    <row r="567129" spans="3:3" x14ac:dyDescent="0.25">
      <c r="C567129" s="62"/>
    </row>
    <row r="567217" spans="3:3" x14ac:dyDescent="0.25">
      <c r="C567217" s="62"/>
    </row>
    <row r="567218" spans="3:3" x14ac:dyDescent="0.25">
      <c r="C567218" s="62"/>
    </row>
    <row r="567306" spans="3:3" x14ac:dyDescent="0.25">
      <c r="C567306" s="62"/>
    </row>
    <row r="567307" spans="3:3" x14ac:dyDescent="0.25">
      <c r="C567307" s="62"/>
    </row>
    <row r="567395" spans="3:3" x14ac:dyDescent="0.25">
      <c r="C567395" s="62"/>
    </row>
    <row r="567396" spans="3:3" x14ac:dyDescent="0.25">
      <c r="C567396" s="62"/>
    </row>
    <row r="567484" spans="3:3" x14ac:dyDescent="0.25">
      <c r="C567484" s="62"/>
    </row>
    <row r="567485" spans="3:3" x14ac:dyDescent="0.25">
      <c r="C567485" s="62"/>
    </row>
    <row r="567573" spans="3:3" x14ac:dyDescent="0.25">
      <c r="C567573" s="62"/>
    </row>
    <row r="567574" spans="3:3" x14ac:dyDescent="0.25">
      <c r="C567574" s="62"/>
    </row>
    <row r="567662" spans="3:3" x14ac:dyDescent="0.25">
      <c r="C567662" s="62"/>
    </row>
    <row r="567663" spans="3:3" x14ac:dyDescent="0.25">
      <c r="C567663" s="62"/>
    </row>
    <row r="567751" spans="3:3" x14ac:dyDescent="0.25">
      <c r="C567751" s="62"/>
    </row>
    <row r="567752" spans="3:3" x14ac:dyDescent="0.25">
      <c r="C567752" s="62"/>
    </row>
    <row r="567840" spans="3:3" x14ac:dyDescent="0.25">
      <c r="C567840" s="62"/>
    </row>
    <row r="567841" spans="3:3" x14ac:dyDescent="0.25">
      <c r="C567841" s="62"/>
    </row>
    <row r="567929" spans="3:3" x14ac:dyDescent="0.25">
      <c r="C567929" s="62"/>
    </row>
    <row r="567930" spans="3:3" x14ac:dyDescent="0.25">
      <c r="C567930" s="62"/>
    </row>
    <row r="568018" spans="3:3" x14ac:dyDescent="0.25">
      <c r="C568018" s="62"/>
    </row>
    <row r="568019" spans="3:3" x14ac:dyDescent="0.25">
      <c r="C568019" s="62"/>
    </row>
    <row r="568107" spans="3:3" x14ac:dyDescent="0.25">
      <c r="C568107" s="62"/>
    </row>
    <row r="568108" spans="3:3" x14ac:dyDescent="0.25">
      <c r="C568108" s="62"/>
    </row>
    <row r="568196" spans="3:3" x14ac:dyDescent="0.25">
      <c r="C568196" s="62"/>
    </row>
    <row r="568197" spans="3:3" x14ac:dyDescent="0.25">
      <c r="C568197" s="62"/>
    </row>
    <row r="568285" spans="3:3" x14ac:dyDescent="0.25">
      <c r="C568285" s="62"/>
    </row>
    <row r="568286" spans="3:3" x14ac:dyDescent="0.25">
      <c r="C568286" s="62"/>
    </row>
    <row r="568374" spans="3:3" x14ac:dyDescent="0.25">
      <c r="C568374" s="62"/>
    </row>
    <row r="568375" spans="3:3" x14ac:dyDescent="0.25">
      <c r="C568375" s="62"/>
    </row>
    <row r="568463" spans="3:3" x14ac:dyDescent="0.25">
      <c r="C568463" s="62"/>
    </row>
    <row r="568464" spans="3:3" x14ac:dyDescent="0.25">
      <c r="C568464" s="62"/>
    </row>
    <row r="568552" spans="3:3" x14ac:dyDescent="0.25">
      <c r="C568552" s="62"/>
    </row>
    <row r="568553" spans="3:3" x14ac:dyDescent="0.25">
      <c r="C568553" s="62"/>
    </row>
    <row r="568641" spans="3:3" x14ac:dyDescent="0.25">
      <c r="C568641" s="62"/>
    </row>
    <row r="568642" spans="3:3" x14ac:dyDescent="0.25">
      <c r="C568642" s="62"/>
    </row>
    <row r="568730" spans="3:3" x14ac:dyDescent="0.25">
      <c r="C568730" s="62"/>
    </row>
    <row r="568731" spans="3:3" x14ac:dyDescent="0.25">
      <c r="C568731" s="62"/>
    </row>
    <row r="568819" spans="3:3" x14ac:dyDescent="0.25">
      <c r="C568819" s="62"/>
    </row>
    <row r="568820" spans="3:3" x14ac:dyDescent="0.25">
      <c r="C568820" s="62"/>
    </row>
    <row r="568908" spans="3:3" x14ac:dyDescent="0.25">
      <c r="C568908" s="62"/>
    </row>
    <row r="568909" spans="3:3" x14ac:dyDescent="0.25">
      <c r="C568909" s="62"/>
    </row>
    <row r="568997" spans="3:3" x14ac:dyDescent="0.25">
      <c r="C568997" s="62"/>
    </row>
    <row r="568998" spans="3:3" x14ac:dyDescent="0.25">
      <c r="C568998" s="62"/>
    </row>
    <row r="569086" spans="3:3" x14ac:dyDescent="0.25">
      <c r="C569086" s="62"/>
    </row>
    <row r="569087" spans="3:3" x14ac:dyDescent="0.25">
      <c r="C569087" s="62"/>
    </row>
    <row r="569175" spans="3:3" x14ac:dyDescent="0.25">
      <c r="C569175" s="62"/>
    </row>
    <row r="569176" spans="3:3" x14ac:dyDescent="0.25">
      <c r="C569176" s="62"/>
    </row>
    <row r="569264" spans="3:3" x14ac:dyDescent="0.25">
      <c r="C569264" s="62"/>
    </row>
    <row r="569265" spans="3:3" x14ac:dyDescent="0.25">
      <c r="C569265" s="62"/>
    </row>
    <row r="569353" spans="3:3" x14ac:dyDescent="0.25">
      <c r="C569353" s="62"/>
    </row>
    <row r="569354" spans="3:3" x14ac:dyDescent="0.25">
      <c r="C569354" s="62"/>
    </row>
    <row r="569442" spans="3:3" x14ac:dyDescent="0.25">
      <c r="C569442" s="62"/>
    </row>
    <row r="569443" spans="3:3" x14ac:dyDescent="0.25">
      <c r="C569443" s="62"/>
    </row>
    <row r="569531" spans="3:3" x14ac:dyDescent="0.25">
      <c r="C569531" s="62"/>
    </row>
    <row r="569532" spans="3:3" x14ac:dyDescent="0.25">
      <c r="C569532" s="62"/>
    </row>
    <row r="569620" spans="3:3" x14ac:dyDescent="0.25">
      <c r="C569620" s="62"/>
    </row>
    <row r="569621" spans="3:3" x14ac:dyDescent="0.25">
      <c r="C569621" s="62"/>
    </row>
    <row r="569709" spans="3:3" x14ac:dyDescent="0.25">
      <c r="C569709" s="62"/>
    </row>
    <row r="569710" spans="3:3" x14ac:dyDescent="0.25">
      <c r="C569710" s="62"/>
    </row>
    <row r="569798" spans="3:3" x14ac:dyDescent="0.25">
      <c r="C569798" s="62"/>
    </row>
    <row r="569799" spans="3:3" x14ac:dyDescent="0.25">
      <c r="C569799" s="62"/>
    </row>
    <row r="569887" spans="3:3" x14ac:dyDescent="0.25">
      <c r="C569887" s="62"/>
    </row>
    <row r="569888" spans="3:3" x14ac:dyDescent="0.25">
      <c r="C569888" s="62"/>
    </row>
    <row r="569976" spans="3:3" x14ac:dyDescent="0.25">
      <c r="C569976" s="62"/>
    </row>
    <row r="569977" spans="3:3" x14ac:dyDescent="0.25">
      <c r="C569977" s="62"/>
    </row>
    <row r="570065" spans="3:3" x14ac:dyDescent="0.25">
      <c r="C570065" s="62"/>
    </row>
    <row r="570066" spans="3:3" x14ac:dyDescent="0.25">
      <c r="C570066" s="62"/>
    </row>
    <row r="570154" spans="3:3" x14ac:dyDescent="0.25">
      <c r="C570154" s="62"/>
    </row>
    <row r="570155" spans="3:3" x14ac:dyDescent="0.25">
      <c r="C570155" s="62"/>
    </row>
    <row r="570243" spans="3:3" x14ac:dyDescent="0.25">
      <c r="C570243" s="62"/>
    </row>
    <row r="570244" spans="3:3" x14ac:dyDescent="0.25">
      <c r="C570244" s="62"/>
    </row>
    <row r="570332" spans="3:3" x14ac:dyDescent="0.25">
      <c r="C570332" s="62"/>
    </row>
    <row r="570333" spans="3:3" x14ac:dyDescent="0.25">
      <c r="C570333" s="62"/>
    </row>
    <row r="570421" spans="3:3" x14ac:dyDescent="0.25">
      <c r="C570421" s="62"/>
    </row>
    <row r="570422" spans="3:3" x14ac:dyDescent="0.25">
      <c r="C570422" s="62"/>
    </row>
    <row r="570510" spans="3:3" x14ac:dyDescent="0.25">
      <c r="C570510" s="62"/>
    </row>
    <row r="570511" spans="3:3" x14ac:dyDescent="0.25">
      <c r="C570511" s="62"/>
    </row>
    <row r="570599" spans="3:3" x14ac:dyDescent="0.25">
      <c r="C570599" s="62"/>
    </row>
    <row r="570600" spans="3:3" x14ac:dyDescent="0.25">
      <c r="C570600" s="62"/>
    </row>
    <row r="570688" spans="3:3" x14ac:dyDescent="0.25">
      <c r="C570688" s="62"/>
    </row>
    <row r="570689" spans="3:3" x14ac:dyDescent="0.25">
      <c r="C570689" s="62"/>
    </row>
    <row r="570777" spans="3:3" x14ac:dyDescent="0.25">
      <c r="C570777" s="62"/>
    </row>
    <row r="570778" spans="3:3" x14ac:dyDescent="0.25">
      <c r="C570778" s="62"/>
    </row>
    <row r="570866" spans="3:3" x14ac:dyDescent="0.25">
      <c r="C570866" s="62"/>
    </row>
    <row r="570867" spans="3:3" x14ac:dyDescent="0.25">
      <c r="C570867" s="62"/>
    </row>
    <row r="570955" spans="3:3" x14ac:dyDescent="0.25">
      <c r="C570955" s="62"/>
    </row>
    <row r="570956" spans="3:3" x14ac:dyDescent="0.25">
      <c r="C570956" s="62"/>
    </row>
    <row r="571044" spans="3:3" x14ac:dyDescent="0.25">
      <c r="C571044" s="62"/>
    </row>
    <row r="571045" spans="3:3" x14ac:dyDescent="0.25">
      <c r="C571045" s="62"/>
    </row>
    <row r="571133" spans="3:3" x14ac:dyDescent="0.25">
      <c r="C571133" s="62"/>
    </row>
    <row r="571134" spans="3:3" x14ac:dyDescent="0.25">
      <c r="C571134" s="62"/>
    </row>
    <row r="571222" spans="3:3" x14ac:dyDescent="0.25">
      <c r="C571222" s="62"/>
    </row>
    <row r="571223" spans="3:3" x14ac:dyDescent="0.25">
      <c r="C571223" s="62"/>
    </row>
    <row r="571311" spans="3:3" x14ac:dyDescent="0.25">
      <c r="C571311" s="62"/>
    </row>
    <row r="571312" spans="3:3" x14ac:dyDescent="0.25">
      <c r="C571312" s="62"/>
    </row>
    <row r="571400" spans="3:3" x14ac:dyDescent="0.25">
      <c r="C571400" s="62"/>
    </row>
    <row r="571401" spans="3:3" x14ac:dyDescent="0.25">
      <c r="C571401" s="62"/>
    </row>
    <row r="571489" spans="3:3" x14ac:dyDescent="0.25">
      <c r="C571489" s="62"/>
    </row>
    <row r="571490" spans="3:3" x14ac:dyDescent="0.25">
      <c r="C571490" s="62"/>
    </row>
    <row r="571578" spans="3:3" x14ac:dyDescent="0.25">
      <c r="C571578" s="62"/>
    </row>
    <row r="571579" spans="3:3" x14ac:dyDescent="0.25">
      <c r="C571579" s="62"/>
    </row>
    <row r="571667" spans="3:3" x14ac:dyDescent="0.25">
      <c r="C571667" s="62"/>
    </row>
    <row r="571668" spans="3:3" x14ac:dyDescent="0.25">
      <c r="C571668" s="62"/>
    </row>
    <row r="571756" spans="3:3" x14ac:dyDescent="0.25">
      <c r="C571756" s="62"/>
    </row>
    <row r="571757" spans="3:3" x14ac:dyDescent="0.25">
      <c r="C571757" s="62"/>
    </row>
    <row r="571845" spans="3:3" x14ac:dyDescent="0.25">
      <c r="C571845" s="62"/>
    </row>
    <row r="571846" spans="3:3" x14ac:dyDescent="0.25">
      <c r="C571846" s="62"/>
    </row>
    <row r="571934" spans="3:3" x14ac:dyDescent="0.25">
      <c r="C571934" s="62"/>
    </row>
    <row r="571935" spans="3:3" x14ac:dyDescent="0.25">
      <c r="C571935" s="62"/>
    </row>
    <row r="572023" spans="3:3" x14ac:dyDescent="0.25">
      <c r="C572023" s="62"/>
    </row>
    <row r="572024" spans="3:3" x14ac:dyDescent="0.25">
      <c r="C572024" s="62"/>
    </row>
    <row r="572112" spans="3:3" x14ac:dyDescent="0.25">
      <c r="C572112" s="62"/>
    </row>
    <row r="572113" spans="3:3" x14ac:dyDescent="0.25">
      <c r="C572113" s="62"/>
    </row>
    <row r="572201" spans="3:3" x14ac:dyDescent="0.25">
      <c r="C572201" s="62"/>
    </row>
    <row r="572202" spans="3:3" x14ac:dyDescent="0.25">
      <c r="C572202" s="62"/>
    </row>
    <row r="572290" spans="3:3" x14ac:dyDescent="0.25">
      <c r="C572290" s="62"/>
    </row>
    <row r="572291" spans="3:3" x14ac:dyDescent="0.25">
      <c r="C572291" s="62"/>
    </row>
    <row r="572379" spans="3:3" x14ac:dyDescent="0.25">
      <c r="C572379" s="62"/>
    </row>
    <row r="572380" spans="3:3" x14ac:dyDescent="0.25">
      <c r="C572380" s="62"/>
    </row>
    <row r="572468" spans="3:3" x14ac:dyDescent="0.25">
      <c r="C572468" s="62"/>
    </row>
    <row r="572469" spans="3:3" x14ac:dyDescent="0.25">
      <c r="C572469" s="62"/>
    </row>
    <row r="572557" spans="3:3" x14ac:dyDescent="0.25">
      <c r="C572557" s="62"/>
    </row>
    <row r="572558" spans="3:3" x14ac:dyDescent="0.25">
      <c r="C572558" s="62"/>
    </row>
    <row r="572646" spans="3:3" x14ac:dyDescent="0.25">
      <c r="C572646" s="62"/>
    </row>
    <row r="572647" spans="3:3" x14ac:dyDescent="0.25">
      <c r="C572647" s="62"/>
    </row>
    <row r="572735" spans="3:3" x14ac:dyDescent="0.25">
      <c r="C572735" s="62"/>
    </row>
    <row r="572736" spans="3:3" x14ac:dyDescent="0.25">
      <c r="C572736" s="62"/>
    </row>
    <row r="572824" spans="3:3" x14ac:dyDescent="0.25">
      <c r="C572824" s="62"/>
    </row>
    <row r="572825" spans="3:3" x14ac:dyDescent="0.25">
      <c r="C572825" s="62"/>
    </row>
    <row r="572913" spans="3:3" x14ac:dyDescent="0.25">
      <c r="C572913" s="62"/>
    </row>
    <row r="572914" spans="3:3" x14ac:dyDescent="0.25">
      <c r="C572914" s="62"/>
    </row>
    <row r="573002" spans="3:3" x14ac:dyDescent="0.25">
      <c r="C573002" s="62"/>
    </row>
    <row r="573003" spans="3:3" x14ac:dyDescent="0.25">
      <c r="C573003" s="62"/>
    </row>
    <row r="573091" spans="3:3" x14ac:dyDescent="0.25">
      <c r="C573091" s="62"/>
    </row>
    <row r="573092" spans="3:3" x14ac:dyDescent="0.25">
      <c r="C573092" s="62"/>
    </row>
    <row r="573180" spans="3:3" x14ac:dyDescent="0.25">
      <c r="C573180" s="62"/>
    </row>
    <row r="573181" spans="3:3" x14ac:dyDescent="0.25">
      <c r="C573181" s="62"/>
    </row>
    <row r="573269" spans="3:3" x14ac:dyDescent="0.25">
      <c r="C573269" s="62"/>
    </row>
    <row r="573270" spans="3:3" x14ac:dyDescent="0.25">
      <c r="C573270" s="62"/>
    </row>
    <row r="573358" spans="3:3" x14ac:dyDescent="0.25">
      <c r="C573358" s="62"/>
    </row>
    <row r="573359" spans="3:3" x14ac:dyDescent="0.25">
      <c r="C573359" s="62"/>
    </row>
    <row r="573447" spans="3:3" x14ac:dyDescent="0.25">
      <c r="C573447" s="62"/>
    </row>
    <row r="573448" spans="3:3" x14ac:dyDescent="0.25">
      <c r="C573448" s="62"/>
    </row>
    <row r="573536" spans="3:3" x14ac:dyDescent="0.25">
      <c r="C573536" s="62"/>
    </row>
    <row r="573537" spans="3:3" x14ac:dyDescent="0.25">
      <c r="C573537" s="62"/>
    </row>
    <row r="573625" spans="3:3" x14ac:dyDescent="0.25">
      <c r="C573625" s="62"/>
    </row>
    <row r="573626" spans="3:3" x14ac:dyDescent="0.25">
      <c r="C573626" s="62"/>
    </row>
    <row r="573714" spans="3:3" x14ac:dyDescent="0.25">
      <c r="C573714" s="62"/>
    </row>
    <row r="573715" spans="3:3" x14ac:dyDescent="0.25">
      <c r="C573715" s="62"/>
    </row>
    <row r="573803" spans="3:3" x14ac:dyDescent="0.25">
      <c r="C573803" s="62"/>
    </row>
    <row r="573804" spans="3:3" x14ac:dyDescent="0.25">
      <c r="C573804" s="62"/>
    </row>
    <row r="573892" spans="3:3" x14ac:dyDescent="0.25">
      <c r="C573892" s="62"/>
    </row>
    <row r="573893" spans="3:3" x14ac:dyDescent="0.25">
      <c r="C573893" s="62"/>
    </row>
    <row r="573981" spans="3:3" x14ac:dyDescent="0.25">
      <c r="C573981" s="62"/>
    </row>
    <row r="573982" spans="3:3" x14ac:dyDescent="0.25">
      <c r="C573982" s="62"/>
    </row>
    <row r="574070" spans="3:3" x14ac:dyDescent="0.25">
      <c r="C574070" s="62"/>
    </row>
    <row r="574071" spans="3:3" x14ac:dyDescent="0.25">
      <c r="C574071" s="62"/>
    </row>
    <row r="574159" spans="3:3" x14ac:dyDescent="0.25">
      <c r="C574159" s="62"/>
    </row>
    <row r="574160" spans="3:3" x14ac:dyDescent="0.25">
      <c r="C574160" s="62"/>
    </row>
    <row r="574248" spans="3:3" x14ac:dyDescent="0.25">
      <c r="C574248" s="62"/>
    </row>
    <row r="574249" spans="3:3" x14ac:dyDescent="0.25">
      <c r="C574249" s="62"/>
    </row>
    <row r="574337" spans="3:3" x14ac:dyDescent="0.25">
      <c r="C574337" s="62"/>
    </row>
    <row r="574338" spans="3:3" x14ac:dyDescent="0.25">
      <c r="C574338" s="62"/>
    </row>
    <row r="574426" spans="3:3" x14ac:dyDescent="0.25">
      <c r="C574426" s="62"/>
    </row>
    <row r="574427" spans="3:3" x14ac:dyDescent="0.25">
      <c r="C574427" s="62"/>
    </row>
    <row r="574515" spans="3:3" x14ac:dyDescent="0.25">
      <c r="C574515" s="62"/>
    </row>
    <row r="574516" spans="3:3" x14ac:dyDescent="0.25">
      <c r="C574516" s="62"/>
    </row>
    <row r="574604" spans="3:3" x14ac:dyDescent="0.25">
      <c r="C574604" s="62"/>
    </row>
    <row r="574605" spans="3:3" x14ac:dyDescent="0.25">
      <c r="C574605" s="62"/>
    </row>
    <row r="574693" spans="3:3" x14ac:dyDescent="0.25">
      <c r="C574693" s="62"/>
    </row>
    <row r="574694" spans="3:3" x14ac:dyDescent="0.25">
      <c r="C574694" s="62"/>
    </row>
    <row r="574782" spans="3:3" x14ac:dyDescent="0.25">
      <c r="C574782" s="62"/>
    </row>
    <row r="574783" spans="3:3" x14ac:dyDescent="0.25">
      <c r="C574783" s="62"/>
    </row>
    <row r="574871" spans="3:3" x14ac:dyDescent="0.25">
      <c r="C574871" s="62"/>
    </row>
    <row r="574872" spans="3:3" x14ac:dyDescent="0.25">
      <c r="C574872" s="62"/>
    </row>
    <row r="574960" spans="3:3" x14ac:dyDescent="0.25">
      <c r="C574960" s="62"/>
    </row>
    <row r="574961" spans="3:3" x14ac:dyDescent="0.25">
      <c r="C574961" s="62"/>
    </row>
    <row r="575049" spans="3:3" x14ac:dyDescent="0.25">
      <c r="C575049" s="62"/>
    </row>
    <row r="575050" spans="3:3" x14ac:dyDescent="0.25">
      <c r="C575050" s="62"/>
    </row>
    <row r="575138" spans="3:3" x14ac:dyDescent="0.25">
      <c r="C575138" s="62"/>
    </row>
    <row r="575139" spans="3:3" x14ac:dyDescent="0.25">
      <c r="C575139" s="62"/>
    </row>
    <row r="575227" spans="3:3" x14ac:dyDescent="0.25">
      <c r="C575227" s="62"/>
    </row>
    <row r="575228" spans="3:3" x14ac:dyDescent="0.25">
      <c r="C575228" s="62"/>
    </row>
    <row r="575316" spans="3:3" x14ac:dyDescent="0.25">
      <c r="C575316" s="62"/>
    </row>
    <row r="575317" spans="3:3" x14ac:dyDescent="0.25">
      <c r="C575317" s="62"/>
    </row>
    <row r="575405" spans="3:3" x14ac:dyDescent="0.25">
      <c r="C575405" s="62"/>
    </row>
    <row r="575406" spans="3:3" x14ac:dyDescent="0.25">
      <c r="C575406" s="62"/>
    </row>
    <row r="575494" spans="3:3" x14ac:dyDescent="0.25">
      <c r="C575494" s="62"/>
    </row>
    <row r="575495" spans="3:3" x14ac:dyDescent="0.25">
      <c r="C575495" s="62"/>
    </row>
    <row r="575583" spans="3:3" x14ac:dyDescent="0.25">
      <c r="C575583" s="62"/>
    </row>
    <row r="575584" spans="3:3" x14ac:dyDescent="0.25">
      <c r="C575584" s="62"/>
    </row>
    <row r="575672" spans="3:3" x14ac:dyDescent="0.25">
      <c r="C575672" s="62"/>
    </row>
    <row r="575673" spans="3:3" x14ac:dyDescent="0.25">
      <c r="C575673" s="62"/>
    </row>
    <row r="575761" spans="3:3" x14ac:dyDescent="0.25">
      <c r="C575761" s="62"/>
    </row>
    <row r="575762" spans="3:3" x14ac:dyDescent="0.25">
      <c r="C575762" s="62"/>
    </row>
    <row r="575850" spans="3:3" x14ac:dyDescent="0.25">
      <c r="C575850" s="62"/>
    </row>
    <row r="575851" spans="3:3" x14ac:dyDescent="0.25">
      <c r="C575851" s="62"/>
    </row>
    <row r="575939" spans="3:3" x14ac:dyDescent="0.25">
      <c r="C575939" s="62"/>
    </row>
    <row r="575940" spans="3:3" x14ac:dyDescent="0.25">
      <c r="C575940" s="62"/>
    </row>
    <row r="576028" spans="3:3" x14ac:dyDescent="0.25">
      <c r="C576028" s="62"/>
    </row>
    <row r="576029" spans="3:3" x14ac:dyDescent="0.25">
      <c r="C576029" s="62"/>
    </row>
    <row r="576117" spans="3:3" x14ac:dyDescent="0.25">
      <c r="C576117" s="62"/>
    </row>
    <row r="576118" spans="3:3" x14ac:dyDescent="0.25">
      <c r="C576118" s="62"/>
    </row>
    <row r="576206" spans="3:3" x14ac:dyDescent="0.25">
      <c r="C576206" s="62"/>
    </row>
    <row r="576207" spans="3:3" x14ac:dyDescent="0.25">
      <c r="C576207" s="62"/>
    </row>
    <row r="576295" spans="3:3" x14ac:dyDescent="0.25">
      <c r="C576295" s="62"/>
    </row>
    <row r="576296" spans="3:3" x14ac:dyDescent="0.25">
      <c r="C576296" s="62"/>
    </row>
    <row r="576384" spans="3:3" x14ac:dyDescent="0.25">
      <c r="C576384" s="62"/>
    </row>
    <row r="576385" spans="3:3" x14ac:dyDescent="0.25">
      <c r="C576385" s="62"/>
    </row>
    <row r="576473" spans="3:3" x14ac:dyDescent="0.25">
      <c r="C576473" s="62"/>
    </row>
    <row r="576474" spans="3:3" x14ac:dyDescent="0.25">
      <c r="C576474" s="62"/>
    </row>
    <row r="576562" spans="3:3" x14ac:dyDescent="0.25">
      <c r="C576562" s="62"/>
    </row>
    <row r="576563" spans="3:3" x14ac:dyDescent="0.25">
      <c r="C576563" s="62"/>
    </row>
    <row r="576651" spans="3:3" x14ac:dyDescent="0.25">
      <c r="C576651" s="62"/>
    </row>
    <row r="576652" spans="3:3" x14ac:dyDescent="0.25">
      <c r="C576652" s="62"/>
    </row>
    <row r="576740" spans="3:3" x14ac:dyDescent="0.25">
      <c r="C576740" s="62"/>
    </row>
    <row r="576741" spans="3:3" x14ac:dyDescent="0.25">
      <c r="C576741" s="62"/>
    </row>
    <row r="576829" spans="3:3" x14ac:dyDescent="0.25">
      <c r="C576829" s="62"/>
    </row>
    <row r="576830" spans="3:3" x14ac:dyDescent="0.25">
      <c r="C576830" s="62"/>
    </row>
    <row r="576918" spans="3:3" x14ac:dyDescent="0.25">
      <c r="C576918" s="62"/>
    </row>
    <row r="576919" spans="3:3" x14ac:dyDescent="0.25">
      <c r="C576919" s="62"/>
    </row>
    <row r="577007" spans="3:3" x14ac:dyDescent="0.25">
      <c r="C577007" s="62"/>
    </row>
    <row r="577008" spans="3:3" x14ac:dyDescent="0.25">
      <c r="C577008" s="62"/>
    </row>
    <row r="577096" spans="3:3" x14ac:dyDescent="0.25">
      <c r="C577096" s="62"/>
    </row>
    <row r="577097" spans="3:3" x14ac:dyDescent="0.25">
      <c r="C577097" s="62"/>
    </row>
    <row r="577185" spans="3:3" x14ac:dyDescent="0.25">
      <c r="C577185" s="62"/>
    </row>
    <row r="577186" spans="3:3" x14ac:dyDescent="0.25">
      <c r="C577186" s="62"/>
    </row>
    <row r="577274" spans="3:3" x14ac:dyDescent="0.25">
      <c r="C577274" s="62"/>
    </row>
    <row r="577275" spans="3:3" x14ac:dyDescent="0.25">
      <c r="C577275" s="62"/>
    </row>
    <row r="577363" spans="3:3" x14ac:dyDescent="0.25">
      <c r="C577363" s="62"/>
    </row>
    <row r="577364" spans="3:3" x14ac:dyDescent="0.25">
      <c r="C577364" s="62"/>
    </row>
    <row r="577452" spans="3:3" x14ac:dyDescent="0.25">
      <c r="C577452" s="62"/>
    </row>
    <row r="577453" spans="3:3" x14ac:dyDescent="0.25">
      <c r="C577453" s="62"/>
    </row>
    <row r="577541" spans="3:3" x14ac:dyDescent="0.25">
      <c r="C577541" s="62"/>
    </row>
    <row r="577542" spans="3:3" x14ac:dyDescent="0.25">
      <c r="C577542" s="62"/>
    </row>
    <row r="577630" spans="3:3" x14ac:dyDescent="0.25">
      <c r="C577630" s="62"/>
    </row>
    <row r="577631" spans="3:3" x14ac:dyDescent="0.25">
      <c r="C577631" s="62"/>
    </row>
    <row r="577719" spans="3:3" x14ac:dyDescent="0.25">
      <c r="C577719" s="62"/>
    </row>
    <row r="577720" spans="3:3" x14ac:dyDescent="0.25">
      <c r="C577720" s="62"/>
    </row>
    <row r="577808" spans="3:3" x14ac:dyDescent="0.25">
      <c r="C577808" s="62"/>
    </row>
    <row r="577809" spans="3:3" x14ac:dyDescent="0.25">
      <c r="C577809" s="62"/>
    </row>
    <row r="577897" spans="3:3" x14ac:dyDescent="0.25">
      <c r="C577897" s="62"/>
    </row>
    <row r="577898" spans="3:3" x14ac:dyDescent="0.25">
      <c r="C577898" s="62"/>
    </row>
    <row r="577986" spans="3:3" x14ac:dyDescent="0.25">
      <c r="C577986" s="62"/>
    </row>
    <row r="577987" spans="3:3" x14ac:dyDescent="0.25">
      <c r="C577987" s="62"/>
    </row>
    <row r="578075" spans="3:3" x14ac:dyDescent="0.25">
      <c r="C578075" s="62"/>
    </row>
    <row r="578076" spans="3:3" x14ac:dyDescent="0.25">
      <c r="C578076" s="62"/>
    </row>
    <row r="578164" spans="3:3" x14ac:dyDescent="0.25">
      <c r="C578164" s="62"/>
    </row>
    <row r="578165" spans="3:3" x14ac:dyDescent="0.25">
      <c r="C578165" s="62"/>
    </row>
    <row r="578253" spans="3:3" x14ac:dyDescent="0.25">
      <c r="C578253" s="62"/>
    </row>
    <row r="578254" spans="3:3" x14ac:dyDescent="0.25">
      <c r="C578254" s="62"/>
    </row>
    <row r="578342" spans="3:3" x14ac:dyDescent="0.25">
      <c r="C578342" s="62"/>
    </row>
    <row r="578343" spans="3:3" x14ac:dyDescent="0.25">
      <c r="C578343" s="62"/>
    </row>
    <row r="578431" spans="3:3" x14ac:dyDescent="0.25">
      <c r="C578431" s="62"/>
    </row>
    <row r="578432" spans="3:3" x14ac:dyDescent="0.25">
      <c r="C578432" s="62"/>
    </row>
    <row r="578520" spans="3:3" x14ac:dyDescent="0.25">
      <c r="C578520" s="62"/>
    </row>
    <row r="578521" spans="3:3" x14ac:dyDescent="0.25">
      <c r="C578521" s="62"/>
    </row>
    <row r="578609" spans="3:3" x14ac:dyDescent="0.25">
      <c r="C578609" s="62"/>
    </row>
    <row r="578610" spans="3:3" x14ac:dyDescent="0.25">
      <c r="C578610" s="62"/>
    </row>
    <row r="578698" spans="3:3" x14ac:dyDescent="0.25">
      <c r="C578698" s="62"/>
    </row>
    <row r="578699" spans="3:3" x14ac:dyDescent="0.25">
      <c r="C578699" s="62"/>
    </row>
    <row r="578787" spans="3:3" x14ac:dyDescent="0.25">
      <c r="C578787" s="62"/>
    </row>
    <row r="578788" spans="3:3" x14ac:dyDescent="0.25">
      <c r="C578788" s="62"/>
    </row>
    <row r="578876" spans="3:3" x14ac:dyDescent="0.25">
      <c r="C578876" s="62"/>
    </row>
    <row r="578877" spans="3:3" x14ac:dyDescent="0.25">
      <c r="C578877" s="62"/>
    </row>
    <row r="578965" spans="3:3" x14ac:dyDescent="0.25">
      <c r="C578965" s="62"/>
    </row>
    <row r="578966" spans="3:3" x14ac:dyDescent="0.25">
      <c r="C578966" s="62"/>
    </row>
    <row r="579054" spans="3:3" x14ac:dyDescent="0.25">
      <c r="C579054" s="62"/>
    </row>
    <row r="579055" spans="3:3" x14ac:dyDescent="0.25">
      <c r="C579055" s="62"/>
    </row>
    <row r="579143" spans="3:3" x14ac:dyDescent="0.25">
      <c r="C579143" s="62"/>
    </row>
    <row r="579144" spans="3:3" x14ac:dyDescent="0.25">
      <c r="C579144" s="62"/>
    </row>
    <row r="579232" spans="3:3" x14ac:dyDescent="0.25">
      <c r="C579232" s="62"/>
    </row>
    <row r="579233" spans="3:3" x14ac:dyDescent="0.25">
      <c r="C579233" s="62"/>
    </row>
    <row r="579321" spans="3:3" x14ac:dyDescent="0.25">
      <c r="C579321" s="62"/>
    </row>
    <row r="579322" spans="3:3" x14ac:dyDescent="0.25">
      <c r="C579322" s="62"/>
    </row>
    <row r="579410" spans="3:3" x14ac:dyDescent="0.25">
      <c r="C579410" s="62"/>
    </row>
    <row r="579411" spans="3:3" x14ac:dyDescent="0.25">
      <c r="C579411" s="62"/>
    </row>
    <row r="579499" spans="3:3" x14ac:dyDescent="0.25">
      <c r="C579499" s="62"/>
    </row>
    <row r="579500" spans="3:3" x14ac:dyDescent="0.25">
      <c r="C579500" s="62"/>
    </row>
    <row r="579588" spans="3:3" x14ac:dyDescent="0.25">
      <c r="C579588" s="62"/>
    </row>
    <row r="579589" spans="3:3" x14ac:dyDescent="0.25">
      <c r="C579589" s="62"/>
    </row>
    <row r="579677" spans="3:3" x14ac:dyDescent="0.25">
      <c r="C579677" s="62"/>
    </row>
    <row r="579678" spans="3:3" x14ac:dyDescent="0.25">
      <c r="C579678" s="62"/>
    </row>
    <row r="579766" spans="3:3" x14ac:dyDescent="0.25">
      <c r="C579766" s="62"/>
    </row>
    <row r="579767" spans="3:3" x14ac:dyDescent="0.25">
      <c r="C579767" s="62"/>
    </row>
    <row r="579855" spans="3:3" x14ac:dyDescent="0.25">
      <c r="C579855" s="62"/>
    </row>
    <row r="579856" spans="3:3" x14ac:dyDescent="0.25">
      <c r="C579856" s="62"/>
    </row>
    <row r="579944" spans="3:3" x14ac:dyDescent="0.25">
      <c r="C579944" s="62"/>
    </row>
    <row r="579945" spans="3:3" x14ac:dyDescent="0.25">
      <c r="C579945" s="62"/>
    </row>
    <row r="580033" spans="3:3" x14ac:dyDescent="0.25">
      <c r="C580033" s="62"/>
    </row>
    <row r="580034" spans="3:3" x14ac:dyDescent="0.25">
      <c r="C580034" s="62"/>
    </row>
    <row r="580122" spans="3:3" x14ac:dyDescent="0.25">
      <c r="C580122" s="62"/>
    </row>
    <row r="580123" spans="3:3" x14ac:dyDescent="0.25">
      <c r="C580123" s="62"/>
    </row>
    <row r="580211" spans="3:3" x14ac:dyDescent="0.25">
      <c r="C580211" s="62"/>
    </row>
    <row r="580212" spans="3:3" x14ac:dyDescent="0.25">
      <c r="C580212" s="62"/>
    </row>
    <row r="580300" spans="3:3" x14ac:dyDescent="0.25">
      <c r="C580300" s="62"/>
    </row>
    <row r="580301" spans="3:3" x14ac:dyDescent="0.25">
      <c r="C580301" s="62"/>
    </row>
    <row r="580389" spans="3:3" x14ac:dyDescent="0.25">
      <c r="C580389" s="62"/>
    </row>
    <row r="580390" spans="3:3" x14ac:dyDescent="0.25">
      <c r="C580390" s="62"/>
    </row>
    <row r="580478" spans="3:3" x14ac:dyDescent="0.25">
      <c r="C580478" s="62"/>
    </row>
    <row r="580479" spans="3:3" x14ac:dyDescent="0.25">
      <c r="C580479" s="62"/>
    </row>
    <row r="580567" spans="3:3" x14ac:dyDescent="0.25">
      <c r="C580567" s="62"/>
    </row>
    <row r="580568" spans="3:3" x14ac:dyDescent="0.25">
      <c r="C580568" s="62"/>
    </row>
    <row r="580656" spans="3:3" x14ac:dyDescent="0.25">
      <c r="C580656" s="62"/>
    </row>
    <row r="580657" spans="3:3" x14ac:dyDescent="0.25">
      <c r="C580657" s="62"/>
    </row>
    <row r="580745" spans="3:3" x14ac:dyDescent="0.25">
      <c r="C580745" s="62"/>
    </row>
    <row r="580746" spans="3:3" x14ac:dyDescent="0.25">
      <c r="C580746" s="62"/>
    </row>
    <row r="580834" spans="3:3" x14ac:dyDescent="0.25">
      <c r="C580834" s="62"/>
    </row>
    <row r="580835" spans="3:3" x14ac:dyDescent="0.25">
      <c r="C580835" s="62"/>
    </row>
    <row r="580923" spans="3:3" x14ac:dyDescent="0.25">
      <c r="C580923" s="62"/>
    </row>
    <row r="580924" spans="3:3" x14ac:dyDescent="0.25">
      <c r="C580924" s="62"/>
    </row>
    <row r="581012" spans="3:3" x14ac:dyDescent="0.25">
      <c r="C581012" s="62"/>
    </row>
    <row r="581013" spans="3:3" x14ac:dyDescent="0.25">
      <c r="C581013" s="62"/>
    </row>
    <row r="581101" spans="3:3" x14ac:dyDescent="0.25">
      <c r="C581101" s="62"/>
    </row>
    <row r="581102" spans="3:3" x14ac:dyDescent="0.25">
      <c r="C581102" s="62"/>
    </row>
    <row r="581190" spans="3:3" x14ac:dyDescent="0.25">
      <c r="C581190" s="62"/>
    </row>
    <row r="581191" spans="3:3" x14ac:dyDescent="0.25">
      <c r="C581191" s="62"/>
    </row>
    <row r="581279" spans="3:3" x14ac:dyDescent="0.25">
      <c r="C581279" s="62"/>
    </row>
    <row r="581280" spans="3:3" x14ac:dyDescent="0.25">
      <c r="C581280" s="62"/>
    </row>
    <row r="581368" spans="3:3" x14ac:dyDescent="0.25">
      <c r="C581368" s="62"/>
    </row>
    <row r="581369" spans="3:3" x14ac:dyDescent="0.25">
      <c r="C581369" s="62"/>
    </row>
    <row r="581457" spans="3:3" x14ac:dyDescent="0.25">
      <c r="C581457" s="62"/>
    </row>
    <row r="581458" spans="3:3" x14ac:dyDescent="0.25">
      <c r="C581458" s="62"/>
    </row>
    <row r="581546" spans="3:3" x14ac:dyDescent="0.25">
      <c r="C581546" s="62"/>
    </row>
    <row r="581547" spans="3:3" x14ac:dyDescent="0.25">
      <c r="C581547" s="62"/>
    </row>
    <row r="581635" spans="3:3" x14ac:dyDescent="0.25">
      <c r="C581635" s="62"/>
    </row>
    <row r="581636" spans="3:3" x14ac:dyDescent="0.25">
      <c r="C581636" s="62"/>
    </row>
    <row r="581724" spans="3:3" x14ac:dyDescent="0.25">
      <c r="C581724" s="62"/>
    </row>
    <row r="581725" spans="3:3" x14ac:dyDescent="0.25">
      <c r="C581725" s="62"/>
    </row>
    <row r="581813" spans="3:3" x14ac:dyDescent="0.25">
      <c r="C581813" s="62"/>
    </row>
    <row r="581814" spans="3:3" x14ac:dyDescent="0.25">
      <c r="C581814" s="62"/>
    </row>
    <row r="581902" spans="3:3" x14ac:dyDescent="0.25">
      <c r="C581902" s="62"/>
    </row>
    <row r="581903" spans="3:3" x14ac:dyDescent="0.25">
      <c r="C581903" s="62"/>
    </row>
    <row r="581991" spans="3:3" x14ac:dyDescent="0.25">
      <c r="C581991" s="62"/>
    </row>
    <row r="581992" spans="3:3" x14ac:dyDescent="0.25">
      <c r="C581992" s="62"/>
    </row>
    <row r="582080" spans="3:3" x14ac:dyDescent="0.25">
      <c r="C582080" s="62"/>
    </row>
    <row r="582081" spans="3:3" x14ac:dyDescent="0.25">
      <c r="C582081" s="62"/>
    </row>
    <row r="582169" spans="3:3" x14ac:dyDescent="0.25">
      <c r="C582169" s="62"/>
    </row>
    <row r="582170" spans="3:3" x14ac:dyDescent="0.25">
      <c r="C582170" s="62"/>
    </row>
    <row r="582258" spans="3:3" x14ac:dyDescent="0.25">
      <c r="C582258" s="62"/>
    </row>
    <row r="582259" spans="3:3" x14ac:dyDescent="0.25">
      <c r="C582259" s="62"/>
    </row>
    <row r="582347" spans="3:3" x14ac:dyDescent="0.25">
      <c r="C582347" s="62"/>
    </row>
    <row r="582348" spans="3:3" x14ac:dyDescent="0.25">
      <c r="C582348" s="62"/>
    </row>
    <row r="582436" spans="3:3" x14ac:dyDescent="0.25">
      <c r="C582436" s="62"/>
    </row>
    <row r="582437" spans="3:3" x14ac:dyDescent="0.25">
      <c r="C582437" s="62"/>
    </row>
    <row r="582525" spans="3:3" x14ac:dyDescent="0.25">
      <c r="C582525" s="62"/>
    </row>
    <row r="582526" spans="3:3" x14ac:dyDescent="0.25">
      <c r="C582526" s="62"/>
    </row>
    <row r="582614" spans="3:3" x14ac:dyDescent="0.25">
      <c r="C582614" s="62"/>
    </row>
    <row r="582615" spans="3:3" x14ac:dyDescent="0.25">
      <c r="C582615" s="62"/>
    </row>
    <row r="582703" spans="3:3" x14ac:dyDescent="0.25">
      <c r="C582703" s="62"/>
    </row>
    <row r="582704" spans="3:3" x14ac:dyDescent="0.25">
      <c r="C582704" s="62"/>
    </row>
    <row r="582792" spans="3:3" x14ac:dyDescent="0.25">
      <c r="C582792" s="62"/>
    </row>
    <row r="582793" spans="3:3" x14ac:dyDescent="0.25">
      <c r="C582793" s="62"/>
    </row>
    <row r="582881" spans="3:3" x14ac:dyDescent="0.25">
      <c r="C582881" s="62"/>
    </row>
    <row r="582882" spans="3:3" x14ac:dyDescent="0.25">
      <c r="C582882" s="62"/>
    </row>
    <row r="582970" spans="3:3" x14ac:dyDescent="0.25">
      <c r="C582970" s="62"/>
    </row>
    <row r="582971" spans="3:3" x14ac:dyDescent="0.25">
      <c r="C582971" s="62"/>
    </row>
    <row r="583059" spans="3:3" x14ac:dyDescent="0.25">
      <c r="C583059" s="62"/>
    </row>
    <row r="583060" spans="3:3" x14ac:dyDescent="0.25">
      <c r="C583060" s="62"/>
    </row>
    <row r="583148" spans="3:3" x14ac:dyDescent="0.25">
      <c r="C583148" s="62"/>
    </row>
    <row r="583149" spans="3:3" x14ac:dyDescent="0.25">
      <c r="C583149" s="62"/>
    </row>
    <row r="583237" spans="3:3" x14ac:dyDescent="0.25">
      <c r="C583237" s="62"/>
    </row>
    <row r="583238" spans="3:3" x14ac:dyDescent="0.25">
      <c r="C583238" s="62"/>
    </row>
    <row r="583326" spans="3:3" x14ac:dyDescent="0.25">
      <c r="C583326" s="62"/>
    </row>
    <row r="583327" spans="3:3" x14ac:dyDescent="0.25">
      <c r="C583327" s="62"/>
    </row>
    <row r="583415" spans="3:3" x14ac:dyDescent="0.25">
      <c r="C583415" s="62"/>
    </row>
    <row r="583416" spans="3:3" x14ac:dyDescent="0.25">
      <c r="C583416" s="62"/>
    </row>
    <row r="583504" spans="3:3" x14ac:dyDescent="0.25">
      <c r="C583504" s="62"/>
    </row>
    <row r="583505" spans="3:3" x14ac:dyDescent="0.25">
      <c r="C583505" s="62"/>
    </row>
    <row r="583593" spans="3:3" x14ac:dyDescent="0.25">
      <c r="C583593" s="62"/>
    </row>
    <row r="583594" spans="3:3" x14ac:dyDescent="0.25">
      <c r="C583594" s="62"/>
    </row>
    <row r="583682" spans="3:3" x14ac:dyDescent="0.25">
      <c r="C583682" s="62"/>
    </row>
    <row r="583683" spans="3:3" x14ac:dyDescent="0.25">
      <c r="C583683" s="62"/>
    </row>
    <row r="583771" spans="3:3" x14ac:dyDescent="0.25">
      <c r="C583771" s="62"/>
    </row>
    <row r="583772" spans="3:3" x14ac:dyDescent="0.25">
      <c r="C583772" s="62"/>
    </row>
    <row r="583860" spans="3:3" x14ac:dyDescent="0.25">
      <c r="C583860" s="62"/>
    </row>
    <row r="583861" spans="3:3" x14ac:dyDescent="0.25">
      <c r="C583861" s="62"/>
    </row>
    <row r="583949" spans="3:3" x14ac:dyDescent="0.25">
      <c r="C583949" s="62"/>
    </row>
    <row r="583950" spans="3:3" x14ac:dyDescent="0.25">
      <c r="C583950" s="62"/>
    </row>
    <row r="584038" spans="3:3" x14ac:dyDescent="0.25">
      <c r="C584038" s="62"/>
    </row>
    <row r="584039" spans="3:3" x14ac:dyDescent="0.25">
      <c r="C584039" s="62"/>
    </row>
    <row r="584127" spans="3:3" x14ac:dyDescent="0.25">
      <c r="C584127" s="62"/>
    </row>
    <row r="584128" spans="3:3" x14ac:dyDescent="0.25">
      <c r="C584128" s="62"/>
    </row>
    <row r="584216" spans="3:3" x14ac:dyDescent="0.25">
      <c r="C584216" s="62"/>
    </row>
    <row r="584217" spans="3:3" x14ac:dyDescent="0.25">
      <c r="C584217" s="62"/>
    </row>
    <row r="584305" spans="3:3" x14ac:dyDescent="0.25">
      <c r="C584305" s="62"/>
    </row>
    <row r="584306" spans="3:3" x14ac:dyDescent="0.25">
      <c r="C584306" s="62"/>
    </row>
    <row r="584394" spans="3:3" x14ac:dyDescent="0.25">
      <c r="C584394" s="62"/>
    </row>
    <row r="584395" spans="3:3" x14ac:dyDescent="0.25">
      <c r="C584395" s="62"/>
    </row>
    <row r="584483" spans="3:3" x14ac:dyDescent="0.25">
      <c r="C584483" s="62"/>
    </row>
    <row r="584484" spans="3:3" x14ac:dyDescent="0.25">
      <c r="C584484" s="62"/>
    </row>
    <row r="584572" spans="3:3" x14ac:dyDescent="0.25">
      <c r="C584572" s="62"/>
    </row>
    <row r="584573" spans="3:3" x14ac:dyDescent="0.25">
      <c r="C584573" s="62"/>
    </row>
    <row r="584661" spans="3:3" x14ac:dyDescent="0.25">
      <c r="C584661" s="62"/>
    </row>
    <row r="584662" spans="3:3" x14ac:dyDescent="0.25">
      <c r="C584662" s="62"/>
    </row>
    <row r="584750" spans="3:3" x14ac:dyDescent="0.25">
      <c r="C584750" s="62"/>
    </row>
    <row r="584751" spans="3:3" x14ac:dyDescent="0.25">
      <c r="C584751" s="62"/>
    </row>
    <row r="584839" spans="3:3" x14ac:dyDescent="0.25">
      <c r="C584839" s="62"/>
    </row>
    <row r="584840" spans="3:3" x14ac:dyDescent="0.25">
      <c r="C584840" s="62"/>
    </row>
    <row r="584928" spans="3:3" x14ac:dyDescent="0.25">
      <c r="C584928" s="62"/>
    </row>
    <row r="584929" spans="3:3" x14ac:dyDescent="0.25">
      <c r="C584929" s="62"/>
    </row>
    <row r="585017" spans="3:3" x14ac:dyDescent="0.25">
      <c r="C585017" s="62"/>
    </row>
    <row r="585018" spans="3:3" x14ac:dyDescent="0.25">
      <c r="C585018" s="62"/>
    </row>
    <row r="585106" spans="3:3" x14ac:dyDescent="0.25">
      <c r="C585106" s="62"/>
    </row>
    <row r="585107" spans="3:3" x14ac:dyDescent="0.25">
      <c r="C585107" s="62"/>
    </row>
    <row r="585195" spans="3:3" x14ac:dyDescent="0.25">
      <c r="C585195" s="62"/>
    </row>
    <row r="585196" spans="3:3" x14ac:dyDescent="0.25">
      <c r="C585196" s="62"/>
    </row>
    <row r="585284" spans="3:3" x14ac:dyDescent="0.25">
      <c r="C585284" s="62"/>
    </row>
    <row r="585285" spans="3:3" x14ac:dyDescent="0.25">
      <c r="C585285" s="62"/>
    </row>
    <row r="585373" spans="3:3" x14ac:dyDescent="0.25">
      <c r="C585373" s="62"/>
    </row>
    <row r="585374" spans="3:3" x14ac:dyDescent="0.25">
      <c r="C585374" s="62"/>
    </row>
    <row r="585462" spans="3:3" x14ac:dyDescent="0.25">
      <c r="C585462" s="62"/>
    </row>
    <row r="585463" spans="3:3" x14ac:dyDescent="0.25">
      <c r="C585463" s="62"/>
    </row>
    <row r="585551" spans="3:3" x14ac:dyDescent="0.25">
      <c r="C585551" s="62"/>
    </row>
    <row r="585552" spans="3:3" x14ac:dyDescent="0.25">
      <c r="C585552" s="62"/>
    </row>
    <row r="585640" spans="3:3" x14ac:dyDescent="0.25">
      <c r="C585640" s="62"/>
    </row>
    <row r="585641" spans="3:3" x14ac:dyDescent="0.25">
      <c r="C585641" s="62"/>
    </row>
    <row r="585729" spans="3:3" x14ac:dyDescent="0.25">
      <c r="C585729" s="62"/>
    </row>
    <row r="585730" spans="3:3" x14ac:dyDescent="0.25">
      <c r="C585730" s="62"/>
    </row>
    <row r="585818" spans="3:3" x14ac:dyDescent="0.25">
      <c r="C585818" s="62"/>
    </row>
    <row r="585819" spans="3:3" x14ac:dyDescent="0.25">
      <c r="C585819" s="62"/>
    </row>
    <row r="585907" spans="3:3" x14ac:dyDescent="0.25">
      <c r="C585907" s="62"/>
    </row>
    <row r="585908" spans="3:3" x14ac:dyDescent="0.25">
      <c r="C585908" s="62"/>
    </row>
    <row r="585996" spans="3:3" x14ac:dyDescent="0.25">
      <c r="C585996" s="62"/>
    </row>
    <row r="585997" spans="3:3" x14ac:dyDescent="0.25">
      <c r="C585997" s="62"/>
    </row>
    <row r="586085" spans="3:3" x14ac:dyDescent="0.25">
      <c r="C586085" s="62"/>
    </row>
    <row r="586086" spans="3:3" x14ac:dyDescent="0.25">
      <c r="C586086" s="62"/>
    </row>
    <row r="586174" spans="3:3" x14ac:dyDescent="0.25">
      <c r="C586174" s="62"/>
    </row>
    <row r="586175" spans="3:3" x14ac:dyDescent="0.25">
      <c r="C586175" s="62"/>
    </row>
    <row r="586263" spans="3:3" x14ac:dyDescent="0.25">
      <c r="C586263" s="62"/>
    </row>
    <row r="586264" spans="3:3" x14ac:dyDescent="0.25">
      <c r="C586264" s="62"/>
    </row>
    <row r="586352" spans="3:3" x14ac:dyDescent="0.25">
      <c r="C586352" s="62"/>
    </row>
    <row r="586353" spans="3:3" x14ac:dyDescent="0.25">
      <c r="C586353" s="62"/>
    </row>
    <row r="586441" spans="3:3" x14ac:dyDescent="0.25">
      <c r="C586441" s="62"/>
    </row>
    <row r="586442" spans="3:3" x14ac:dyDescent="0.25">
      <c r="C586442" s="62"/>
    </row>
    <row r="586530" spans="3:3" x14ac:dyDescent="0.25">
      <c r="C586530" s="62"/>
    </row>
    <row r="586531" spans="3:3" x14ac:dyDescent="0.25">
      <c r="C586531" s="62"/>
    </row>
    <row r="586619" spans="3:3" x14ac:dyDescent="0.25">
      <c r="C586619" s="62"/>
    </row>
    <row r="586620" spans="3:3" x14ac:dyDescent="0.25">
      <c r="C586620" s="62"/>
    </row>
    <row r="586708" spans="3:3" x14ac:dyDescent="0.25">
      <c r="C586708" s="62"/>
    </row>
    <row r="586709" spans="3:3" x14ac:dyDescent="0.25">
      <c r="C586709" s="62"/>
    </row>
    <row r="586797" spans="3:3" x14ac:dyDescent="0.25">
      <c r="C586797" s="62"/>
    </row>
    <row r="586798" spans="3:3" x14ac:dyDescent="0.25">
      <c r="C586798" s="62"/>
    </row>
    <row r="586886" spans="3:3" x14ac:dyDescent="0.25">
      <c r="C586886" s="62"/>
    </row>
    <row r="586887" spans="3:3" x14ac:dyDescent="0.25">
      <c r="C586887" s="62"/>
    </row>
    <row r="586975" spans="3:3" x14ac:dyDescent="0.25">
      <c r="C586975" s="62"/>
    </row>
    <row r="586976" spans="3:3" x14ac:dyDescent="0.25">
      <c r="C586976" s="62"/>
    </row>
    <row r="587064" spans="3:3" x14ac:dyDescent="0.25">
      <c r="C587064" s="62"/>
    </row>
    <row r="587065" spans="3:3" x14ac:dyDescent="0.25">
      <c r="C587065" s="62"/>
    </row>
    <row r="587153" spans="3:3" x14ac:dyDescent="0.25">
      <c r="C587153" s="62"/>
    </row>
    <row r="587154" spans="3:3" x14ac:dyDescent="0.25">
      <c r="C587154" s="62"/>
    </row>
    <row r="587242" spans="3:3" x14ac:dyDescent="0.25">
      <c r="C587242" s="62"/>
    </row>
    <row r="587243" spans="3:3" x14ac:dyDescent="0.25">
      <c r="C587243" s="62"/>
    </row>
    <row r="587331" spans="3:3" x14ac:dyDescent="0.25">
      <c r="C587331" s="62"/>
    </row>
    <row r="587332" spans="3:3" x14ac:dyDescent="0.25">
      <c r="C587332" s="62"/>
    </row>
    <row r="587420" spans="3:3" x14ac:dyDescent="0.25">
      <c r="C587420" s="62"/>
    </row>
    <row r="587421" spans="3:3" x14ac:dyDescent="0.25">
      <c r="C587421" s="62"/>
    </row>
    <row r="587509" spans="3:3" x14ac:dyDescent="0.25">
      <c r="C587509" s="62"/>
    </row>
    <row r="587510" spans="3:3" x14ac:dyDescent="0.25">
      <c r="C587510" s="62"/>
    </row>
    <row r="587598" spans="3:3" x14ac:dyDescent="0.25">
      <c r="C587598" s="62"/>
    </row>
    <row r="587599" spans="3:3" x14ac:dyDescent="0.25">
      <c r="C587599" s="62"/>
    </row>
    <row r="587687" spans="3:3" x14ac:dyDescent="0.25">
      <c r="C587687" s="62"/>
    </row>
    <row r="587688" spans="3:3" x14ac:dyDescent="0.25">
      <c r="C587688" s="62"/>
    </row>
    <row r="587776" spans="3:3" x14ac:dyDescent="0.25">
      <c r="C587776" s="62"/>
    </row>
    <row r="587777" spans="3:3" x14ac:dyDescent="0.25">
      <c r="C587777" s="62"/>
    </row>
    <row r="587865" spans="3:3" x14ac:dyDescent="0.25">
      <c r="C587865" s="62"/>
    </row>
    <row r="587866" spans="3:3" x14ac:dyDescent="0.25">
      <c r="C587866" s="62"/>
    </row>
    <row r="587954" spans="3:3" x14ac:dyDescent="0.25">
      <c r="C587954" s="62"/>
    </row>
    <row r="587955" spans="3:3" x14ac:dyDescent="0.25">
      <c r="C587955" s="62"/>
    </row>
    <row r="588043" spans="3:3" x14ac:dyDescent="0.25">
      <c r="C588043" s="62"/>
    </row>
    <row r="588044" spans="3:3" x14ac:dyDescent="0.25">
      <c r="C588044" s="62"/>
    </row>
    <row r="588132" spans="3:3" x14ac:dyDescent="0.25">
      <c r="C588132" s="62"/>
    </row>
    <row r="588133" spans="3:3" x14ac:dyDescent="0.25">
      <c r="C588133" s="62"/>
    </row>
    <row r="588221" spans="3:3" x14ac:dyDescent="0.25">
      <c r="C588221" s="62"/>
    </row>
    <row r="588222" spans="3:3" x14ac:dyDescent="0.25">
      <c r="C588222" s="62"/>
    </row>
    <row r="588310" spans="3:3" x14ac:dyDescent="0.25">
      <c r="C588310" s="62"/>
    </row>
    <row r="588311" spans="3:3" x14ac:dyDescent="0.25">
      <c r="C588311" s="62"/>
    </row>
    <row r="588399" spans="3:3" x14ac:dyDescent="0.25">
      <c r="C588399" s="62"/>
    </row>
    <row r="588400" spans="3:3" x14ac:dyDescent="0.25">
      <c r="C588400" s="62"/>
    </row>
    <row r="588488" spans="3:3" x14ac:dyDescent="0.25">
      <c r="C588488" s="62"/>
    </row>
    <row r="588489" spans="3:3" x14ac:dyDescent="0.25">
      <c r="C588489" s="62"/>
    </row>
    <row r="588577" spans="3:3" x14ac:dyDescent="0.25">
      <c r="C588577" s="62"/>
    </row>
    <row r="588578" spans="3:3" x14ac:dyDescent="0.25">
      <c r="C588578" s="62"/>
    </row>
    <row r="588666" spans="3:3" x14ac:dyDescent="0.25">
      <c r="C588666" s="62"/>
    </row>
    <row r="588667" spans="3:3" x14ac:dyDescent="0.25">
      <c r="C588667" s="62"/>
    </row>
    <row r="588755" spans="3:3" x14ac:dyDescent="0.25">
      <c r="C588755" s="62"/>
    </row>
    <row r="588756" spans="3:3" x14ac:dyDescent="0.25">
      <c r="C588756" s="62"/>
    </row>
    <row r="588844" spans="3:3" x14ac:dyDescent="0.25">
      <c r="C588844" s="62"/>
    </row>
    <row r="588845" spans="3:3" x14ac:dyDescent="0.25">
      <c r="C588845" s="62"/>
    </row>
    <row r="588933" spans="3:3" x14ac:dyDescent="0.25">
      <c r="C588933" s="62"/>
    </row>
    <row r="588934" spans="3:3" x14ac:dyDescent="0.25">
      <c r="C588934" s="62"/>
    </row>
    <row r="589022" spans="3:3" x14ac:dyDescent="0.25">
      <c r="C589022" s="62"/>
    </row>
    <row r="589023" spans="3:3" x14ac:dyDescent="0.25">
      <c r="C589023" s="62"/>
    </row>
    <row r="589111" spans="3:3" x14ac:dyDescent="0.25">
      <c r="C589111" s="62"/>
    </row>
    <row r="589112" spans="3:3" x14ac:dyDescent="0.25">
      <c r="C589112" s="62"/>
    </row>
    <row r="589200" spans="3:3" x14ac:dyDescent="0.25">
      <c r="C589200" s="62"/>
    </row>
    <row r="589201" spans="3:3" x14ac:dyDescent="0.25">
      <c r="C589201" s="62"/>
    </row>
    <row r="589289" spans="3:3" x14ac:dyDescent="0.25">
      <c r="C589289" s="62"/>
    </row>
    <row r="589290" spans="3:3" x14ac:dyDescent="0.25">
      <c r="C589290" s="62"/>
    </row>
    <row r="589378" spans="3:3" x14ac:dyDescent="0.25">
      <c r="C589378" s="62"/>
    </row>
    <row r="589379" spans="3:3" x14ac:dyDescent="0.25">
      <c r="C589379" s="62"/>
    </row>
    <row r="589467" spans="3:3" x14ac:dyDescent="0.25">
      <c r="C589467" s="62"/>
    </row>
    <row r="589468" spans="3:3" x14ac:dyDescent="0.25">
      <c r="C589468" s="62"/>
    </row>
    <row r="589556" spans="3:3" x14ac:dyDescent="0.25">
      <c r="C589556" s="62"/>
    </row>
    <row r="589557" spans="3:3" x14ac:dyDescent="0.25">
      <c r="C589557" s="62"/>
    </row>
    <row r="589645" spans="3:3" x14ac:dyDescent="0.25">
      <c r="C589645" s="62"/>
    </row>
    <row r="589646" spans="3:3" x14ac:dyDescent="0.25">
      <c r="C589646" s="62"/>
    </row>
    <row r="589734" spans="3:3" x14ac:dyDescent="0.25">
      <c r="C589734" s="62"/>
    </row>
    <row r="589735" spans="3:3" x14ac:dyDescent="0.25">
      <c r="C589735" s="62"/>
    </row>
    <row r="589823" spans="3:3" x14ac:dyDescent="0.25">
      <c r="C589823" s="62"/>
    </row>
    <row r="589824" spans="3:3" x14ac:dyDescent="0.25">
      <c r="C589824" s="62"/>
    </row>
    <row r="589912" spans="3:3" x14ac:dyDescent="0.25">
      <c r="C589912" s="62"/>
    </row>
    <row r="589913" spans="3:3" x14ac:dyDescent="0.25">
      <c r="C589913" s="62"/>
    </row>
    <row r="590001" spans="3:3" x14ac:dyDescent="0.25">
      <c r="C590001" s="62"/>
    </row>
    <row r="590002" spans="3:3" x14ac:dyDescent="0.25">
      <c r="C590002" s="62"/>
    </row>
    <row r="590090" spans="3:3" x14ac:dyDescent="0.25">
      <c r="C590090" s="62"/>
    </row>
    <row r="590091" spans="3:3" x14ac:dyDescent="0.25">
      <c r="C590091" s="62"/>
    </row>
    <row r="590179" spans="3:3" x14ac:dyDescent="0.25">
      <c r="C590179" s="62"/>
    </row>
    <row r="590180" spans="3:3" x14ac:dyDescent="0.25">
      <c r="C590180" s="62"/>
    </row>
    <row r="590268" spans="3:3" x14ac:dyDescent="0.25">
      <c r="C590268" s="62"/>
    </row>
    <row r="590269" spans="3:3" x14ac:dyDescent="0.25">
      <c r="C590269" s="62"/>
    </row>
    <row r="590357" spans="3:3" x14ac:dyDescent="0.25">
      <c r="C590357" s="62"/>
    </row>
    <row r="590358" spans="3:3" x14ac:dyDescent="0.25">
      <c r="C590358" s="62"/>
    </row>
    <row r="590446" spans="3:3" x14ac:dyDescent="0.25">
      <c r="C590446" s="62"/>
    </row>
    <row r="590447" spans="3:3" x14ac:dyDescent="0.25">
      <c r="C590447" s="62"/>
    </row>
    <row r="590535" spans="3:3" x14ac:dyDescent="0.25">
      <c r="C590535" s="62"/>
    </row>
    <row r="590536" spans="3:3" x14ac:dyDescent="0.25">
      <c r="C590536" s="62"/>
    </row>
    <row r="590624" spans="3:3" x14ac:dyDescent="0.25">
      <c r="C590624" s="62"/>
    </row>
    <row r="590625" spans="3:3" x14ac:dyDescent="0.25">
      <c r="C590625" s="62"/>
    </row>
    <row r="590713" spans="3:3" x14ac:dyDescent="0.25">
      <c r="C590713" s="62"/>
    </row>
    <row r="590714" spans="3:3" x14ac:dyDescent="0.25">
      <c r="C590714" s="62"/>
    </row>
    <row r="590802" spans="3:3" x14ac:dyDescent="0.25">
      <c r="C590802" s="62"/>
    </row>
    <row r="590803" spans="3:3" x14ac:dyDescent="0.25">
      <c r="C590803" s="62"/>
    </row>
    <row r="590891" spans="3:3" x14ac:dyDescent="0.25">
      <c r="C590891" s="62"/>
    </row>
    <row r="590892" spans="3:3" x14ac:dyDescent="0.25">
      <c r="C590892" s="62"/>
    </row>
    <row r="590980" spans="3:3" x14ac:dyDescent="0.25">
      <c r="C590980" s="62"/>
    </row>
    <row r="590981" spans="3:3" x14ac:dyDescent="0.25">
      <c r="C590981" s="62"/>
    </row>
    <row r="591069" spans="3:3" x14ac:dyDescent="0.25">
      <c r="C591069" s="62"/>
    </row>
    <row r="591070" spans="3:3" x14ac:dyDescent="0.25">
      <c r="C591070" s="62"/>
    </row>
    <row r="591158" spans="3:3" x14ac:dyDescent="0.25">
      <c r="C591158" s="62"/>
    </row>
    <row r="591159" spans="3:3" x14ac:dyDescent="0.25">
      <c r="C591159" s="62"/>
    </row>
    <row r="591247" spans="3:3" x14ac:dyDescent="0.25">
      <c r="C591247" s="62"/>
    </row>
    <row r="591248" spans="3:3" x14ac:dyDescent="0.25">
      <c r="C591248" s="62"/>
    </row>
    <row r="591336" spans="3:3" x14ac:dyDescent="0.25">
      <c r="C591336" s="62"/>
    </row>
    <row r="591337" spans="3:3" x14ac:dyDescent="0.25">
      <c r="C591337" s="62"/>
    </row>
    <row r="591425" spans="3:3" x14ac:dyDescent="0.25">
      <c r="C591425" s="62"/>
    </row>
    <row r="591426" spans="3:3" x14ac:dyDescent="0.25">
      <c r="C591426" s="62"/>
    </row>
    <row r="591514" spans="3:3" x14ac:dyDescent="0.25">
      <c r="C591514" s="62"/>
    </row>
    <row r="591515" spans="3:3" x14ac:dyDescent="0.25">
      <c r="C591515" s="62"/>
    </row>
    <row r="591603" spans="3:3" x14ac:dyDescent="0.25">
      <c r="C591603" s="62"/>
    </row>
    <row r="591604" spans="3:3" x14ac:dyDescent="0.25">
      <c r="C591604" s="62"/>
    </row>
    <row r="591692" spans="3:3" x14ac:dyDescent="0.25">
      <c r="C591692" s="62"/>
    </row>
    <row r="591693" spans="3:3" x14ac:dyDescent="0.25">
      <c r="C591693" s="62"/>
    </row>
    <row r="591781" spans="3:3" x14ac:dyDescent="0.25">
      <c r="C591781" s="62"/>
    </row>
    <row r="591782" spans="3:3" x14ac:dyDescent="0.25">
      <c r="C591782" s="62"/>
    </row>
    <row r="591870" spans="3:3" x14ac:dyDescent="0.25">
      <c r="C591870" s="62"/>
    </row>
    <row r="591871" spans="3:3" x14ac:dyDescent="0.25">
      <c r="C591871" s="62"/>
    </row>
    <row r="591959" spans="3:3" x14ac:dyDescent="0.25">
      <c r="C591959" s="62"/>
    </row>
    <row r="591960" spans="3:3" x14ac:dyDescent="0.25">
      <c r="C591960" s="62"/>
    </row>
    <row r="592048" spans="3:3" x14ac:dyDescent="0.25">
      <c r="C592048" s="62"/>
    </row>
    <row r="592049" spans="3:3" x14ac:dyDescent="0.25">
      <c r="C592049" s="62"/>
    </row>
    <row r="592137" spans="3:3" x14ac:dyDescent="0.25">
      <c r="C592137" s="62"/>
    </row>
    <row r="592138" spans="3:3" x14ac:dyDescent="0.25">
      <c r="C592138" s="62"/>
    </row>
    <row r="592226" spans="3:3" x14ac:dyDescent="0.25">
      <c r="C592226" s="62"/>
    </row>
    <row r="592227" spans="3:3" x14ac:dyDescent="0.25">
      <c r="C592227" s="62"/>
    </row>
    <row r="592315" spans="3:3" x14ac:dyDescent="0.25">
      <c r="C592315" s="62"/>
    </row>
    <row r="592316" spans="3:3" x14ac:dyDescent="0.25">
      <c r="C592316" s="62"/>
    </row>
    <row r="592404" spans="3:3" x14ac:dyDescent="0.25">
      <c r="C592404" s="62"/>
    </row>
    <row r="592405" spans="3:3" x14ac:dyDescent="0.25">
      <c r="C592405" s="62"/>
    </row>
    <row r="592493" spans="3:3" x14ac:dyDescent="0.25">
      <c r="C592493" s="62"/>
    </row>
    <row r="592494" spans="3:3" x14ac:dyDescent="0.25">
      <c r="C592494" s="62"/>
    </row>
    <row r="592582" spans="3:3" x14ac:dyDescent="0.25">
      <c r="C592582" s="62"/>
    </row>
    <row r="592583" spans="3:3" x14ac:dyDescent="0.25">
      <c r="C592583" s="62"/>
    </row>
    <row r="592671" spans="3:3" x14ac:dyDescent="0.25">
      <c r="C592671" s="62"/>
    </row>
    <row r="592672" spans="3:3" x14ac:dyDescent="0.25">
      <c r="C592672" s="62"/>
    </row>
    <row r="592760" spans="3:3" x14ac:dyDescent="0.25">
      <c r="C592760" s="62"/>
    </row>
    <row r="592761" spans="3:3" x14ac:dyDescent="0.25">
      <c r="C592761" s="62"/>
    </row>
    <row r="592849" spans="3:3" x14ac:dyDescent="0.25">
      <c r="C592849" s="62"/>
    </row>
    <row r="592850" spans="3:3" x14ac:dyDescent="0.25">
      <c r="C592850" s="62"/>
    </row>
    <row r="592938" spans="3:3" x14ac:dyDescent="0.25">
      <c r="C592938" s="62"/>
    </row>
    <row r="592939" spans="3:3" x14ac:dyDescent="0.25">
      <c r="C592939" s="62"/>
    </row>
    <row r="593027" spans="3:3" x14ac:dyDescent="0.25">
      <c r="C593027" s="62"/>
    </row>
    <row r="593028" spans="3:3" x14ac:dyDescent="0.25">
      <c r="C593028" s="62"/>
    </row>
    <row r="593116" spans="3:3" x14ac:dyDescent="0.25">
      <c r="C593116" s="62"/>
    </row>
    <row r="593117" spans="3:3" x14ac:dyDescent="0.25">
      <c r="C593117" s="62"/>
    </row>
    <row r="593205" spans="3:3" x14ac:dyDescent="0.25">
      <c r="C593205" s="62"/>
    </row>
    <row r="593206" spans="3:3" x14ac:dyDescent="0.25">
      <c r="C593206" s="62"/>
    </row>
    <row r="593294" spans="3:3" x14ac:dyDescent="0.25">
      <c r="C593294" s="62"/>
    </row>
    <row r="593295" spans="3:3" x14ac:dyDescent="0.25">
      <c r="C593295" s="62"/>
    </row>
    <row r="593383" spans="3:3" x14ac:dyDescent="0.25">
      <c r="C593383" s="62"/>
    </row>
    <row r="593384" spans="3:3" x14ac:dyDescent="0.25">
      <c r="C593384" s="62"/>
    </row>
    <row r="593472" spans="3:3" x14ac:dyDescent="0.25">
      <c r="C593472" s="62"/>
    </row>
    <row r="593473" spans="3:3" x14ac:dyDescent="0.25">
      <c r="C593473" s="62"/>
    </row>
    <row r="593561" spans="3:3" x14ac:dyDescent="0.25">
      <c r="C593561" s="62"/>
    </row>
    <row r="593562" spans="3:3" x14ac:dyDescent="0.25">
      <c r="C593562" s="62"/>
    </row>
    <row r="593650" spans="3:3" x14ac:dyDescent="0.25">
      <c r="C593650" s="62"/>
    </row>
    <row r="593651" spans="3:3" x14ac:dyDescent="0.25">
      <c r="C593651" s="62"/>
    </row>
    <row r="593739" spans="3:3" x14ac:dyDescent="0.25">
      <c r="C593739" s="62"/>
    </row>
    <row r="593740" spans="3:3" x14ac:dyDescent="0.25">
      <c r="C593740" s="62"/>
    </row>
    <row r="593828" spans="3:3" x14ac:dyDescent="0.25">
      <c r="C593828" s="62"/>
    </row>
    <row r="593829" spans="3:3" x14ac:dyDescent="0.25">
      <c r="C593829" s="62"/>
    </row>
    <row r="593917" spans="3:3" x14ac:dyDescent="0.25">
      <c r="C593917" s="62"/>
    </row>
    <row r="593918" spans="3:3" x14ac:dyDescent="0.25">
      <c r="C593918" s="62"/>
    </row>
    <row r="594006" spans="3:3" x14ac:dyDescent="0.25">
      <c r="C594006" s="62"/>
    </row>
    <row r="594007" spans="3:3" x14ac:dyDescent="0.25">
      <c r="C594007" s="62"/>
    </row>
    <row r="594095" spans="3:3" x14ac:dyDescent="0.25">
      <c r="C594095" s="62"/>
    </row>
    <row r="594096" spans="3:3" x14ac:dyDescent="0.25">
      <c r="C594096" s="62"/>
    </row>
    <row r="594184" spans="3:3" x14ac:dyDescent="0.25">
      <c r="C594184" s="62"/>
    </row>
    <row r="594185" spans="3:3" x14ac:dyDescent="0.25">
      <c r="C594185" s="62"/>
    </row>
    <row r="594273" spans="3:3" x14ac:dyDescent="0.25">
      <c r="C594273" s="62"/>
    </row>
    <row r="594274" spans="3:3" x14ac:dyDescent="0.25">
      <c r="C594274" s="62"/>
    </row>
    <row r="594362" spans="3:3" x14ac:dyDescent="0.25">
      <c r="C594362" s="62"/>
    </row>
    <row r="594363" spans="3:3" x14ac:dyDescent="0.25">
      <c r="C594363" s="62"/>
    </row>
    <row r="594451" spans="3:3" x14ac:dyDescent="0.25">
      <c r="C594451" s="62"/>
    </row>
    <row r="594452" spans="3:3" x14ac:dyDescent="0.25">
      <c r="C594452" s="62"/>
    </row>
    <row r="594540" spans="3:3" x14ac:dyDescent="0.25">
      <c r="C594540" s="62"/>
    </row>
    <row r="594541" spans="3:3" x14ac:dyDescent="0.25">
      <c r="C594541" s="62"/>
    </row>
    <row r="594629" spans="3:3" x14ac:dyDescent="0.25">
      <c r="C594629" s="62"/>
    </row>
    <row r="594630" spans="3:3" x14ac:dyDescent="0.25">
      <c r="C594630" s="62"/>
    </row>
    <row r="594718" spans="3:3" x14ac:dyDescent="0.25">
      <c r="C594718" s="62"/>
    </row>
    <row r="594719" spans="3:3" x14ac:dyDescent="0.25">
      <c r="C594719" s="62"/>
    </row>
    <row r="594807" spans="3:3" x14ac:dyDescent="0.25">
      <c r="C594807" s="62"/>
    </row>
    <row r="594808" spans="3:3" x14ac:dyDescent="0.25">
      <c r="C594808" s="62"/>
    </row>
    <row r="594896" spans="3:3" x14ac:dyDescent="0.25">
      <c r="C594896" s="62"/>
    </row>
    <row r="594897" spans="3:3" x14ac:dyDescent="0.25">
      <c r="C594897" s="62"/>
    </row>
    <row r="594985" spans="3:3" x14ac:dyDescent="0.25">
      <c r="C594985" s="62"/>
    </row>
    <row r="594986" spans="3:3" x14ac:dyDescent="0.25">
      <c r="C594986" s="62"/>
    </row>
    <row r="595074" spans="3:3" x14ac:dyDescent="0.25">
      <c r="C595074" s="62"/>
    </row>
    <row r="595075" spans="3:3" x14ac:dyDescent="0.25">
      <c r="C595075" s="62"/>
    </row>
    <row r="595163" spans="3:3" x14ac:dyDescent="0.25">
      <c r="C595163" s="62"/>
    </row>
    <row r="595164" spans="3:3" x14ac:dyDescent="0.25">
      <c r="C595164" s="62"/>
    </row>
    <row r="595252" spans="3:3" x14ac:dyDescent="0.25">
      <c r="C595252" s="62"/>
    </row>
    <row r="595253" spans="3:3" x14ac:dyDescent="0.25">
      <c r="C595253" s="62"/>
    </row>
    <row r="595341" spans="3:3" x14ac:dyDescent="0.25">
      <c r="C595341" s="62"/>
    </row>
    <row r="595342" spans="3:3" x14ac:dyDescent="0.25">
      <c r="C595342" s="62"/>
    </row>
    <row r="595430" spans="3:3" x14ac:dyDescent="0.25">
      <c r="C595430" s="62"/>
    </row>
    <row r="595431" spans="3:3" x14ac:dyDescent="0.25">
      <c r="C595431" s="62"/>
    </row>
    <row r="595519" spans="3:3" x14ac:dyDescent="0.25">
      <c r="C595519" s="62"/>
    </row>
    <row r="595520" spans="3:3" x14ac:dyDescent="0.25">
      <c r="C595520" s="62"/>
    </row>
    <row r="595608" spans="3:3" x14ac:dyDescent="0.25">
      <c r="C595608" s="62"/>
    </row>
    <row r="595609" spans="3:3" x14ac:dyDescent="0.25">
      <c r="C595609" s="62"/>
    </row>
    <row r="595697" spans="3:3" x14ac:dyDescent="0.25">
      <c r="C595697" s="62"/>
    </row>
    <row r="595698" spans="3:3" x14ac:dyDescent="0.25">
      <c r="C595698" s="62"/>
    </row>
    <row r="595786" spans="3:3" x14ac:dyDescent="0.25">
      <c r="C595786" s="62"/>
    </row>
    <row r="595787" spans="3:3" x14ac:dyDescent="0.25">
      <c r="C595787" s="62"/>
    </row>
    <row r="595875" spans="3:3" x14ac:dyDescent="0.25">
      <c r="C595875" s="62"/>
    </row>
    <row r="595876" spans="3:3" x14ac:dyDescent="0.25">
      <c r="C595876" s="62"/>
    </row>
    <row r="595964" spans="3:3" x14ac:dyDescent="0.25">
      <c r="C595964" s="62"/>
    </row>
    <row r="595965" spans="3:3" x14ac:dyDescent="0.25">
      <c r="C595965" s="62"/>
    </row>
    <row r="596053" spans="3:3" x14ac:dyDescent="0.25">
      <c r="C596053" s="62"/>
    </row>
    <row r="596054" spans="3:3" x14ac:dyDescent="0.25">
      <c r="C596054" s="62"/>
    </row>
    <row r="596142" spans="3:3" x14ac:dyDescent="0.25">
      <c r="C596142" s="62"/>
    </row>
    <row r="596143" spans="3:3" x14ac:dyDescent="0.25">
      <c r="C596143" s="62"/>
    </row>
    <row r="596231" spans="3:3" x14ac:dyDescent="0.25">
      <c r="C596231" s="62"/>
    </row>
    <row r="596232" spans="3:3" x14ac:dyDescent="0.25">
      <c r="C596232" s="62"/>
    </row>
    <row r="596320" spans="3:3" x14ac:dyDescent="0.25">
      <c r="C596320" s="62"/>
    </row>
    <row r="596321" spans="3:3" x14ac:dyDescent="0.25">
      <c r="C596321" s="62"/>
    </row>
    <row r="596409" spans="3:3" x14ac:dyDescent="0.25">
      <c r="C596409" s="62"/>
    </row>
    <row r="596410" spans="3:3" x14ac:dyDescent="0.25">
      <c r="C596410" s="62"/>
    </row>
    <row r="596498" spans="3:3" x14ac:dyDescent="0.25">
      <c r="C596498" s="62"/>
    </row>
    <row r="596499" spans="3:3" x14ac:dyDescent="0.25">
      <c r="C596499" s="62"/>
    </row>
    <row r="596587" spans="3:3" x14ac:dyDescent="0.25">
      <c r="C596587" s="62"/>
    </row>
    <row r="596588" spans="3:3" x14ac:dyDescent="0.25">
      <c r="C596588" s="62"/>
    </row>
    <row r="596676" spans="3:3" x14ac:dyDescent="0.25">
      <c r="C596676" s="62"/>
    </row>
    <row r="596677" spans="3:3" x14ac:dyDescent="0.25">
      <c r="C596677" s="62"/>
    </row>
    <row r="596765" spans="3:3" x14ac:dyDescent="0.25">
      <c r="C596765" s="62"/>
    </row>
    <row r="596766" spans="3:3" x14ac:dyDescent="0.25">
      <c r="C596766" s="62"/>
    </row>
    <row r="596854" spans="3:3" x14ac:dyDescent="0.25">
      <c r="C596854" s="62"/>
    </row>
    <row r="596855" spans="3:3" x14ac:dyDescent="0.25">
      <c r="C596855" s="62"/>
    </row>
    <row r="596943" spans="3:3" x14ac:dyDescent="0.25">
      <c r="C596943" s="62"/>
    </row>
    <row r="596944" spans="3:3" x14ac:dyDescent="0.25">
      <c r="C596944" s="62"/>
    </row>
    <row r="597032" spans="3:3" x14ac:dyDescent="0.25">
      <c r="C597032" s="62"/>
    </row>
    <row r="597033" spans="3:3" x14ac:dyDescent="0.25">
      <c r="C597033" s="62"/>
    </row>
    <row r="597121" spans="3:3" x14ac:dyDescent="0.25">
      <c r="C597121" s="62"/>
    </row>
    <row r="597122" spans="3:3" x14ac:dyDescent="0.25">
      <c r="C597122" s="62"/>
    </row>
    <row r="597210" spans="3:3" x14ac:dyDescent="0.25">
      <c r="C597210" s="62"/>
    </row>
    <row r="597211" spans="3:3" x14ac:dyDescent="0.25">
      <c r="C597211" s="62"/>
    </row>
    <row r="597299" spans="3:3" x14ac:dyDescent="0.25">
      <c r="C597299" s="62"/>
    </row>
    <row r="597300" spans="3:3" x14ac:dyDescent="0.25">
      <c r="C597300" s="62"/>
    </row>
    <row r="597388" spans="3:3" x14ac:dyDescent="0.25">
      <c r="C597388" s="62"/>
    </row>
    <row r="597389" spans="3:3" x14ac:dyDescent="0.25">
      <c r="C597389" s="62"/>
    </row>
    <row r="597477" spans="3:3" x14ac:dyDescent="0.25">
      <c r="C597477" s="62"/>
    </row>
    <row r="597478" spans="3:3" x14ac:dyDescent="0.25">
      <c r="C597478" s="62"/>
    </row>
    <row r="597566" spans="3:3" x14ac:dyDescent="0.25">
      <c r="C597566" s="62"/>
    </row>
    <row r="597567" spans="3:3" x14ac:dyDescent="0.25">
      <c r="C597567" s="62"/>
    </row>
    <row r="597655" spans="3:3" x14ac:dyDescent="0.25">
      <c r="C597655" s="62"/>
    </row>
    <row r="597656" spans="3:3" x14ac:dyDescent="0.25">
      <c r="C597656" s="62"/>
    </row>
    <row r="597744" spans="3:3" x14ac:dyDescent="0.25">
      <c r="C597744" s="62"/>
    </row>
    <row r="597745" spans="3:3" x14ac:dyDescent="0.25">
      <c r="C597745" s="62"/>
    </row>
    <row r="597833" spans="3:3" x14ac:dyDescent="0.25">
      <c r="C597833" s="62"/>
    </row>
    <row r="597834" spans="3:3" x14ac:dyDescent="0.25">
      <c r="C597834" s="62"/>
    </row>
    <row r="597922" spans="3:3" x14ac:dyDescent="0.25">
      <c r="C597922" s="62"/>
    </row>
    <row r="597923" spans="3:3" x14ac:dyDescent="0.25">
      <c r="C597923" s="62"/>
    </row>
    <row r="598011" spans="3:3" x14ac:dyDescent="0.25">
      <c r="C598011" s="62"/>
    </row>
    <row r="598012" spans="3:3" x14ac:dyDescent="0.25">
      <c r="C598012" s="62"/>
    </row>
    <row r="598100" spans="3:3" x14ac:dyDescent="0.25">
      <c r="C598100" s="62"/>
    </row>
    <row r="598101" spans="3:3" x14ac:dyDescent="0.25">
      <c r="C598101" s="62"/>
    </row>
    <row r="598189" spans="3:3" x14ac:dyDescent="0.25">
      <c r="C598189" s="62"/>
    </row>
    <row r="598190" spans="3:3" x14ac:dyDescent="0.25">
      <c r="C598190" s="62"/>
    </row>
    <row r="598278" spans="3:3" x14ac:dyDescent="0.25">
      <c r="C598278" s="62"/>
    </row>
    <row r="598279" spans="3:3" x14ac:dyDescent="0.25">
      <c r="C598279" s="62"/>
    </row>
    <row r="598367" spans="3:3" x14ac:dyDescent="0.25">
      <c r="C598367" s="62"/>
    </row>
    <row r="598368" spans="3:3" x14ac:dyDescent="0.25">
      <c r="C598368" s="62"/>
    </row>
    <row r="598456" spans="3:3" x14ac:dyDescent="0.25">
      <c r="C598456" s="62"/>
    </row>
    <row r="598457" spans="3:3" x14ac:dyDescent="0.25">
      <c r="C598457" s="62"/>
    </row>
    <row r="598545" spans="3:3" x14ac:dyDescent="0.25">
      <c r="C598545" s="62"/>
    </row>
    <row r="598546" spans="3:3" x14ac:dyDescent="0.25">
      <c r="C598546" s="62"/>
    </row>
    <row r="598634" spans="3:3" x14ac:dyDescent="0.25">
      <c r="C598634" s="62"/>
    </row>
    <row r="598635" spans="3:3" x14ac:dyDescent="0.25">
      <c r="C598635" s="62"/>
    </row>
    <row r="598723" spans="3:3" x14ac:dyDescent="0.25">
      <c r="C598723" s="62"/>
    </row>
    <row r="598724" spans="3:3" x14ac:dyDescent="0.25">
      <c r="C598724" s="62"/>
    </row>
    <row r="598812" spans="3:3" x14ac:dyDescent="0.25">
      <c r="C598812" s="62"/>
    </row>
    <row r="598813" spans="3:3" x14ac:dyDescent="0.25">
      <c r="C598813" s="62"/>
    </row>
    <row r="598901" spans="3:3" x14ac:dyDescent="0.25">
      <c r="C598901" s="62"/>
    </row>
    <row r="598902" spans="3:3" x14ac:dyDescent="0.25">
      <c r="C598902" s="62"/>
    </row>
    <row r="598990" spans="3:3" x14ac:dyDescent="0.25">
      <c r="C598990" s="62"/>
    </row>
    <row r="598991" spans="3:3" x14ac:dyDescent="0.25">
      <c r="C598991" s="62"/>
    </row>
    <row r="599079" spans="3:3" x14ac:dyDescent="0.25">
      <c r="C599079" s="62"/>
    </row>
    <row r="599080" spans="3:3" x14ac:dyDescent="0.25">
      <c r="C599080" s="62"/>
    </row>
    <row r="599168" spans="3:3" x14ac:dyDescent="0.25">
      <c r="C599168" s="62"/>
    </row>
    <row r="599169" spans="3:3" x14ac:dyDescent="0.25">
      <c r="C599169" s="62"/>
    </row>
    <row r="599257" spans="3:3" x14ac:dyDescent="0.25">
      <c r="C599257" s="62"/>
    </row>
    <row r="599258" spans="3:3" x14ac:dyDescent="0.25">
      <c r="C599258" s="62"/>
    </row>
    <row r="599346" spans="3:3" x14ac:dyDescent="0.25">
      <c r="C599346" s="62"/>
    </row>
    <row r="599347" spans="3:3" x14ac:dyDescent="0.25">
      <c r="C599347" s="62"/>
    </row>
    <row r="599435" spans="3:3" x14ac:dyDescent="0.25">
      <c r="C599435" s="62"/>
    </row>
    <row r="599436" spans="3:3" x14ac:dyDescent="0.25">
      <c r="C599436" s="62"/>
    </row>
    <row r="599524" spans="3:3" x14ac:dyDescent="0.25">
      <c r="C599524" s="62"/>
    </row>
    <row r="599525" spans="3:3" x14ac:dyDescent="0.25">
      <c r="C599525" s="62"/>
    </row>
    <row r="599613" spans="3:3" x14ac:dyDescent="0.25">
      <c r="C599613" s="62"/>
    </row>
    <row r="599614" spans="3:3" x14ac:dyDescent="0.25">
      <c r="C599614" s="62"/>
    </row>
    <row r="599702" spans="3:3" x14ac:dyDescent="0.25">
      <c r="C599702" s="62"/>
    </row>
    <row r="599703" spans="3:3" x14ac:dyDescent="0.25">
      <c r="C599703" s="62"/>
    </row>
    <row r="599791" spans="3:3" x14ac:dyDescent="0.25">
      <c r="C599791" s="62"/>
    </row>
    <row r="599792" spans="3:3" x14ac:dyDescent="0.25">
      <c r="C599792" s="62"/>
    </row>
    <row r="599880" spans="3:3" x14ac:dyDescent="0.25">
      <c r="C599880" s="62"/>
    </row>
    <row r="599881" spans="3:3" x14ac:dyDescent="0.25">
      <c r="C599881" s="62"/>
    </row>
    <row r="599969" spans="3:3" x14ac:dyDescent="0.25">
      <c r="C599969" s="62"/>
    </row>
    <row r="599970" spans="3:3" x14ac:dyDescent="0.25">
      <c r="C599970" s="62"/>
    </row>
    <row r="600058" spans="3:3" x14ac:dyDescent="0.25">
      <c r="C600058" s="62"/>
    </row>
    <row r="600059" spans="3:3" x14ac:dyDescent="0.25">
      <c r="C600059" s="62"/>
    </row>
    <row r="600147" spans="3:3" x14ac:dyDescent="0.25">
      <c r="C600147" s="62"/>
    </row>
    <row r="600148" spans="3:3" x14ac:dyDescent="0.25">
      <c r="C600148" s="62"/>
    </row>
    <row r="600236" spans="3:3" x14ac:dyDescent="0.25">
      <c r="C600236" s="62"/>
    </row>
    <row r="600237" spans="3:3" x14ac:dyDescent="0.25">
      <c r="C600237" s="62"/>
    </row>
    <row r="600325" spans="3:3" x14ac:dyDescent="0.25">
      <c r="C600325" s="62"/>
    </row>
    <row r="600326" spans="3:3" x14ac:dyDescent="0.25">
      <c r="C600326" s="62"/>
    </row>
    <row r="600414" spans="3:3" x14ac:dyDescent="0.25">
      <c r="C600414" s="62"/>
    </row>
    <row r="600415" spans="3:3" x14ac:dyDescent="0.25">
      <c r="C600415" s="62"/>
    </row>
    <row r="600503" spans="3:3" x14ac:dyDescent="0.25">
      <c r="C600503" s="62"/>
    </row>
    <row r="600504" spans="3:3" x14ac:dyDescent="0.25">
      <c r="C600504" s="62"/>
    </row>
    <row r="600592" spans="3:3" x14ac:dyDescent="0.25">
      <c r="C600592" s="62"/>
    </row>
    <row r="600593" spans="3:3" x14ac:dyDescent="0.25">
      <c r="C600593" s="62"/>
    </row>
    <row r="600681" spans="3:3" x14ac:dyDescent="0.25">
      <c r="C600681" s="62"/>
    </row>
    <row r="600682" spans="3:3" x14ac:dyDescent="0.25">
      <c r="C600682" s="62"/>
    </row>
    <row r="600770" spans="3:3" x14ac:dyDescent="0.25">
      <c r="C600770" s="62"/>
    </row>
    <row r="600771" spans="3:3" x14ac:dyDescent="0.25">
      <c r="C600771" s="62"/>
    </row>
    <row r="600859" spans="3:3" x14ac:dyDescent="0.25">
      <c r="C600859" s="62"/>
    </row>
    <row r="600860" spans="3:3" x14ac:dyDescent="0.25">
      <c r="C600860" s="62"/>
    </row>
    <row r="600948" spans="3:3" x14ac:dyDescent="0.25">
      <c r="C600948" s="62"/>
    </row>
    <row r="600949" spans="3:3" x14ac:dyDescent="0.25">
      <c r="C600949" s="62"/>
    </row>
    <row r="601037" spans="3:3" x14ac:dyDescent="0.25">
      <c r="C601037" s="62"/>
    </row>
    <row r="601038" spans="3:3" x14ac:dyDescent="0.25">
      <c r="C601038" s="62"/>
    </row>
    <row r="601126" spans="3:3" x14ac:dyDescent="0.25">
      <c r="C601126" s="62"/>
    </row>
    <row r="601127" spans="3:3" x14ac:dyDescent="0.25">
      <c r="C601127" s="62"/>
    </row>
    <row r="601215" spans="3:3" x14ac:dyDescent="0.25">
      <c r="C601215" s="62"/>
    </row>
    <row r="601216" spans="3:3" x14ac:dyDescent="0.25">
      <c r="C601216" s="62"/>
    </row>
    <row r="601304" spans="3:3" x14ac:dyDescent="0.25">
      <c r="C601304" s="62"/>
    </row>
    <row r="601305" spans="3:3" x14ac:dyDescent="0.25">
      <c r="C601305" s="62"/>
    </row>
    <row r="601393" spans="3:3" x14ac:dyDescent="0.25">
      <c r="C601393" s="62"/>
    </row>
    <row r="601394" spans="3:3" x14ac:dyDescent="0.25">
      <c r="C601394" s="62"/>
    </row>
    <row r="601482" spans="3:3" x14ac:dyDescent="0.25">
      <c r="C601482" s="62"/>
    </row>
    <row r="601483" spans="3:3" x14ac:dyDescent="0.25">
      <c r="C601483" s="62"/>
    </row>
    <row r="601571" spans="3:3" x14ac:dyDescent="0.25">
      <c r="C601571" s="62"/>
    </row>
    <row r="601572" spans="3:3" x14ac:dyDescent="0.25">
      <c r="C601572" s="62"/>
    </row>
    <row r="601660" spans="3:3" x14ac:dyDescent="0.25">
      <c r="C601660" s="62"/>
    </row>
    <row r="601661" spans="3:3" x14ac:dyDescent="0.25">
      <c r="C601661" s="62"/>
    </row>
    <row r="601749" spans="3:3" x14ac:dyDescent="0.25">
      <c r="C601749" s="62"/>
    </row>
    <row r="601750" spans="3:3" x14ac:dyDescent="0.25">
      <c r="C601750" s="62"/>
    </row>
    <row r="601838" spans="3:3" x14ac:dyDescent="0.25">
      <c r="C601838" s="62"/>
    </row>
    <row r="601839" spans="3:3" x14ac:dyDescent="0.25">
      <c r="C601839" s="62"/>
    </row>
    <row r="601927" spans="3:3" x14ac:dyDescent="0.25">
      <c r="C601927" s="62"/>
    </row>
    <row r="601928" spans="3:3" x14ac:dyDescent="0.25">
      <c r="C601928" s="62"/>
    </row>
    <row r="602016" spans="3:3" x14ac:dyDescent="0.25">
      <c r="C602016" s="62"/>
    </row>
    <row r="602017" spans="3:3" x14ac:dyDescent="0.25">
      <c r="C602017" s="62"/>
    </row>
    <row r="602105" spans="3:3" x14ac:dyDescent="0.25">
      <c r="C602105" s="62"/>
    </row>
    <row r="602106" spans="3:3" x14ac:dyDescent="0.25">
      <c r="C602106" s="62"/>
    </row>
    <row r="602194" spans="3:3" x14ac:dyDescent="0.25">
      <c r="C602194" s="62"/>
    </row>
    <row r="602195" spans="3:3" x14ac:dyDescent="0.25">
      <c r="C602195" s="62"/>
    </row>
    <row r="602283" spans="3:3" x14ac:dyDescent="0.25">
      <c r="C602283" s="62"/>
    </row>
    <row r="602284" spans="3:3" x14ac:dyDescent="0.25">
      <c r="C602284" s="62"/>
    </row>
    <row r="602372" spans="3:3" x14ac:dyDescent="0.25">
      <c r="C602372" s="62"/>
    </row>
    <row r="602373" spans="3:3" x14ac:dyDescent="0.25">
      <c r="C602373" s="62"/>
    </row>
    <row r="602461" spans="3:3" x14ac:dyDescent="0.25">
      <c r="C602461" s="62"/>
    </row>
    <row r="602462" spans="3:3" x14ac:dyDescent="0.25">
      <c r="C602462" s="62"/>
    </row>
    <row r="602550" spans="3:3" x14ac:dyDescent="0.25">
      <c r="C602550" s="62"/>
    </row>
    <row r="602551" spans="3:3" x14ac:dyDescent="0.25">
      <c r="C602551" s="62"/>
    </row>
    <row r="602639" spans="3:3" x14ac:dyDescent="0.25">
      <c r="C602639" s="62"/>
    </row>
    <row r="602640" spans="3:3" x14ac:dyDescent="0.25">
      <c r="C602640" s="62"/>
    </row>
    <row r="602728" spans="3:3" x14ac:dyDescent="0.25">
      <c r="C602728" s="62"/>
    </row>
    <row r="602729" spans="3:3" x14ac:dyDescent="0.25">
      <c r="C602729" s="62"/>
    </row>
    <row r="602817" spans="3:3" x14ac:dyDescent="0.25">
      <c r="C602817" s="62"/>
    </row>
    <row r="602818" spans="3:3" x14ac:dyDescent="0.25">
      <c r="C602818" s="62"/>
    </row>
    <row r="602906" spans="3:3" x14ac:dyDescent="0.25">
      <c r="C602906" s="62"/>
    </row>
    <row r="602907" spans="3:3" x14ac:dyDescent="0.25">
      <c r="C602907" s="62"/>
    </row>
    <row r="602995" spans="3:3" x14ac:dyDescent="0.25">
      <c r="C602995" s="62"/>
    </row>
    <row r="602996" spans="3:3" x14ac:dyDescent="0.25">
      <c r="C602996" s="62"/>
    </row>
    <row r="603084" spans="3:3" x14ac:dyDescent="0.25">
      <c r="C603084" s="62"/>
    </row>
    <row r="603085" spans="3:3" x14ac:dyDescent="0.25">
      <c r="C603085" s="62"/>
    </row>
    <row r="603173" spans="3:3" x14ac:dyDescent="0.25">
      <c r="C603173" s="62"/>
    </row>
    <row r="603174" spans="3:3" x14ac:dyDescent="0.25">
      <c r="C603174" s="62"/>
    </row>
    <row r="603262" spans="3:3" x14ac:dyDescent="0.25">
      <c r="C603262" s="62"/>
    </row>
    <row r="603263" spans="3:3" x14ac:dyDescent="0.25">
      <c r="C603263" s="62"/>
    </row>
    <row r="603351" spans="3:3" x14ac:dyDescent="0.25">
      <c r="C603351" s="62"/>
    </row>
    <row r="603352" spans="3:3" x14ac:dyDescent="0.25">
      <c r="C603352" s="62"/>
    </row>
    <row r="603440" spans="3:3" x14ac:dyDescent="0.25">
      <c r="C603440" s="62"/>
    </row>
    <row r="603441" spans="3:3" x14ac:dyDescent="0.25">
      <c r="C603441" s="62"/>
    </row>
    <row r="603529" spans="3:3" x14ac:dyDescent="0.25">
      <c r="C603529" s="62"/>
    </row>
    <row r="603530" spans="3:3" x14ac:dyDescent="0.25">
      <c r="C603530" s="62"/>
    </row>
    <row r="603618" spans="3:3" x14ac:dyDescent="0.25">
      <c r="C603618" s="62"/>
    </row>
    <row r="603619" spans="3:3" x14ac:dyDescent="0.25">
      <c r="C603619" s="62"/>
    </row>
    <row r="603707" spans="3:3" x14ac:dyDescent="0.25">
      <c r="C603707" s="62"/>
    </row>
    <row r="603708" spans="3:3" x14ac:dyDescent="0.25">
      <c r="C603708" s="62"/>
    </row>
    <row r="603796" spans="3:3" x14ac:dyDescent="0.25">
      <c r="C603796" s="62"/>
    </row>
    <row r="603797" spans="3:3" x14ac:dyDescent="0.25">
      <c r="C603797" s="62"/>
    </row>
    <row r="603885" spans="3:3" x14ac:dyDescent="0.25">
      <c r="C603885" s="62"/>
    </row>
    <row r="603886" spans="3:3" x14ac:dyDescent="0.25">
      <c r="C603886" s="62"/>
    </row>
    <row r="603974" spans="3:3" x14ac:dyDescent="0.25">
      <c r="C603974" s="62"/>
    </row>
    <row r="603975" spans="3:3" x14ac:dyDescent="0.25">
      <c r="C603975" s="62"/>
    </row>
    <row r="604063" spans="3:3" x14ac:dyDescent="0.25">
      <c r="C604063" s="62"/>
    </row>
    <row r="604064" spans="3:3" x14ac:dyDescent="0.25">
      <c r="C604064" s="62"/>
    </row>
    <row r="604152" spans="3:3" x14ac:dyDescent="0.25">
      <c r="C604152" s="62"/>
    </row>
    <row r="604153" spans="3:3" x14ac:dyDescent="0.25">
      <c r="C604153" s="62"/>
    </row>
    <row r="604241" spans="3:3" x14ac:dyDescent="0.25">
      <c r="C604241" s="62"/>
    </row>
    <row r="604242" spans="3:3" x14ac:dyDescent="0.25">
      <c r="C604242" s="62"/>
    </row>
    <row r="604330" spans="3:3" x14ac:dyDescent="0.25">
      <c r="C604330" s="62"/>
    </row>
    <row r="604331" spans="3:3" x14ac:dyDescent="0.25">
      <c r="C604331" s="62"/>
    </row>
    <row r="604419" spans="3:3" x14ac:dyDescent="0.25">
      <c r="C604419" s="62"/>
    </row>
    <row r="604420" spans="3:3" x14ac:dyDescent="0.25">
      <c r="C604420" s="62"/>
    </row>
    <row r="604508" spans="3:3" x14ac:dyDescent="0.25">
      <c r="C604508" s="62"/>
    </row>
    <row r="604509" spans="3:3" x14ac:dyDescent="0.25">
      <c r="C604509" s="62"/>
    </row>
    <row r="604597" spans="3:3" x14ac:dyDescent="0.25">
      <c r="C604597" s="62"/>
    </row>
    <row r="604598" spans="3:3" x14ac:dyDescent="0.25">
      <c r="C604598" s="62"/>
    </row>
    <row r="604686" spans="3:3" x14ac:dyDescent="0.25">
      <c r="C604686" s="62"/>
    </row>
    <row r="604687" spans="3:3" x14ac:dyDescent="0.25">
      <c r="C604687" s="62"/>
    </row>
    <row r="604775" spans="3:3" x14ac:dyDescent="0.25">
      <c r="C604775" s="62"/>
    </row>
    <row r="604776" spans="3:3" x14ac:dyDescent="0.25">
      <c r="C604776" s="62"/>
    </row>
    <row r="604864" spans="3:3" x14ac:dyDescent="0.25">
      <c r="C604864" s="62"/>
    </row>
    <row r="604865" spans="3:3" x14ac:dyDescent="0.25">
      <c r="C604865" s="62"/>
    </row>
    <row r="604953" spans="3:3" x14ac:dyDescent="0.25">
      <c r="C604953" s="62"/>
    </row>
    <row r="604954" spans="3:3" x14ac:dyDescent="0.25">
      <c r="C604954" s="62"/>
    </row>
    <row r="605042" spans="3:3" x14ac:dyDescent="0.25">
      <c r="C605042" s="62"/>
    </row>
    <row r="605043" spans="3:3" x14ac:dyDescent="0.25">
      <c r="C605043" s="62"/>
    </row>
    <row r="605131" spans="3:3" x14ac:dyDescent="0.25">
      <c r="C605131" s="62"/>
    </row>
    <row r="605132" spans="3:3" x14ac:dyDescent="0.25">
      <c r="C605132" s="62"/>
    </row>
    <row r="605220" spans="3:3" x14ac:dyDescent="0.25">
      <c r="C605220" s="62"/>
    </row>
    <row r="605221" spans="3:3" x14ac:dyDescent="0.25">
      <c r="C605221" s="62"/>
    </row>
    <row r="605309" spans="3:3" x14ac:dyDescent="0.25">
      <c r="C605309" s="62"/>
    </row>
    <row r="605310" spans="3:3" x14ac:dyDescent="0.25">
      <c r="C605310" s="62"/>
    </row>
    <row r="605398" spans="3:3" x14ac:dyDescent="0.25">
      <c r="C605398" s="62"/>
    </row>
    <row r="605399" spans="3:3" x14ac:dyDescent="0.25">
      <c r="C605399" s="62"/>
    </row>
    <row r="605487" spans="3:3" x14ac:dyDescent="0.25">
      <c r="C605487" s="62"/>
    </row>
    <row r="605488" spans="3:3" x14ac:dyDescent="0.25">
      <c r="C605488" s="62"/>
    </row>
    <row r="605576" spans="3:3" x14ac:dyDescent="0.25">
      <c r="C605576" s="62"/>
    </row>
    <row r="605577" spans="3:3" x14ac:dyDescent="0.25">
      <c r="C605577" s="62"/>
    </row>
    <row r="605665" spans="3:3" x14ac:dyDescent="0.25">
      <c r="C605665" s="62"/>
    </row>
    <row r="605666" spans="3:3" x14ac:dyDescent="0.25">
      <c r="C605666" s="62"/>
    </row>
    <row r="605754" spans="3:3" x14ac:dyDescent="0.25">
      <c r="C605754" s="62"/>
    </row>
    <row r="605755" spans="3:3" x14ac:dyDescent="0.25">
      <c r="C605755" s="62"/>
    </row>
    <row r="605843" spans="3:3" x14ac:dyDescent="0.25">
      <c r="C605843" s="62"/>
    </row>
    <row r="605844" spans="3:3" x14ac:dyDescent="0.25">
      <c r="C605844" s="62"/>
    </row>
    <row r="605932" spans="3:3" x14ac:dyDescent="0.25">
      <c r="C605932" s="62"/>
    </row>
    <row r="605933" spans="3:3" x14ac:dyDescent="0.25">
      <c r="C605933" s="62"/>
    </row>
    <row r="606021" spans="3:3" x14ac:dyDescent="0.25">
      <c r="C606021" s="62"/>
    </row>
    <row r="606022" spans="3:3" x14ac:dyDescent="0.25">
      <c r="C606022" s="62"/>
    </row>
    <row r="606110" spans="3:3" x14ac:dyDescent="0.25">
      <c r="C606110" s="62"/>
    </row>
    <row r="606111" spans="3:3" x14ac:dyDescent="0.25">
      <c r="C606111" s="62"/>
    </row>
    <row r="606199" spans="3:3" x14ac:dyDescent="0.25">
      <c r="C606199" s="62"/>
    </row>
    <row r="606200" spans="3:3" x14ac:dyDescent="0.25">
      <c r="C606200" s="62"/>
    </row>
    <row r="606288" spans="3:3" x14ac:dyDescent="0.25">
      <c r="C606288" s="62"/>
    </row>
    <row r="606289" spans="3:3" x14ac:dyDescent="0.25">
      <c r="C606289" s="62"/>
    </row>
    <row r="606377" spans="3:3" x14ac:dyDescent="0.25">
      <c r="C606377" s="62"/>
    </row>
    <row r="606378" spans="3:3" x14ac:dyDescent="0.25">
      <c r="C606378" s="62"/>
    </row>
    <row r="606466" spans="3:3" x14ac:dyDescent="0.25">
      <c r="C606466" s="62"/>
    </row>
    <row r="606467" spans="3:3" x14ac:dyDescent="0.25">
      <c r="C606467" s="62"/>
    </row>
    <row r="606555" spans="3:3" x14ac:dyDescent="0.25">
      <c r="C606555" s="62"/>
    </row>
    <row r="606556" spans="3:3" x14ac:dyDescent="0.25">
      <c r="C606556" s="62"/>
    </row>
    <row r="606644" spans="3:3" x14ac:dyDescent="0.25">
      <c r="C606644" s="62"/>
    </row>
    <row r="606645" spans="3:3" x14ac:dyDescent="0.25">
      <c r="C606645" s="62"/>
    </row>
    <row r="606733" spans="3:3" x14ac:dyDescent="0.25">
      <c r="C606733" s="62"/>
    </row>
    <row r="606734" spans="3:3" x14ac:dyDescent="0.25">
      <c r="C606734" s="62"/>
    </row>
    <row r="606822" spans="3:3" x14ac:dyDescent="0.25">
      <c r="C606822" s="62"/>
    </row>
    <row r="606823" spans="3:3" x14ac:dyDescent="0.25">
      <c r="C606823" s="62"/>
    </row>
    <row r="606911" spans="3:3" x14ac:dyDescent="0.25">
      <c r="C606911" s="62"/>
    </row>
    <row r="606912" spans="3:3" x14ac:dyDescent="0.25">
      <c r="C606912" s="62"/>
    </row>
    <row r="607000" spans="3:3" x14ac:dyDescent="0.25">
      <c r="C607000" s="62"/>
    </row>
    <row r="607001" spans="3:3" x14ac:dyDescent="0.25">
      <c r="C607001" s="62"/>
    </row>
    <row r="607089" spans="3:3" x14ac:dyDescent="0.25">
      <c r="C607089" s="62"/>
    </row>
    <row r="607090" spans="3:3" x14ac:dyDescent="0.25">
      <c r="C607090" s="62"/>
    </row>
    <row r="607178" spans="3:3" x14ac:dyDescent="0.25">
      <c r="C607178" s="62"/>
    </row>
    <row r="607179" spans="3:3" x14ac:dyDescent="0.25">
      <c r="C607179" s="62"/>
    </row>
    <row r="607267" spans="3:3" x14ac:dyDescent="0.25">
      <c r="C607267" s="62"/>
    </row>
    <row r="607268" spans="3:3" x14ac:dyDescent="0.25">
      <c r="C607268" s="62"/>
    </row>
    <row r="607356" spans="3:3" x14ac:dyDescent="0.25">
      <c r="C607356" s="62"/>
    </row>
    <row r="607357" spans="3:3" x14ac:dyDescent="0.25">
      <c r="C607357" s="62"/>
    </row>
    <row r="607445" spans="3:3" x14ac:dyDescent="0.25">
      <c r="C607445" s="62"/>
    </row>
    <row r="607446" spans="3:3" x14ac:dyDescent="0.25">
      <c r="C607446" s="62"/>
    </row>
    <row r="607534" spans="3:3" x14ac:dyDescent="0.25">
      <c r="C607534" s="62"/>
    </row>
    <row r="607535" spans="3:3" x14ac:dyDescent="0.25">
      <c r="C607535" s="62"/>
    </row>
    <row r="607623" spans="3:3" x14ac:dyDescent="0.25">
      <c r="C607623" s="62"/>
    </row>
    <row r="607624" spans="3:3" x14ac:dyDescent="0.25">
      <c r="C607624" s="62"/>
    </row>
    <row r="607712" spans="3:3" x14ac:dyDescent="0.25">
      <c r="C607712" s="62"/>
    </row>
    <row r="607713" spans="3:3" x14ac:dyDescent="0.25">
      <c r="C607713" s="62"/>
    </row>
    <row r="607801" spans="3:3" x14ac:dyDescent="0.25">
      <c r="C607801" s="62"/>
    </row>
    <row r="607802" spans="3:3" x14ac:dyDescent="0.25">
      <c r="C607802" s="62"/>
    </row>
    <row r="607890" spans="3:3" x14ac:dyDescent="0.25">
      <c r="C607890" s="62"/>
    </row>
    <row r="607891" spans="3:3" x14ac:dyDescent="0.25">
      <c r="C607891" s="62"/>
    </row>
    <row r="607979" spans="3:3" x14ac:dyDescent="0.25">
      <c r="C607979" s="62"/>
    </row>
    <row r="607980" spans="3:3" x14ac:dyDescent="0.25">
      <c r="C607980" s="62"/>
    </row>
    <row r="608068" spans="3:3" x14ac:dyDescent="0.25">
      <c r="C608068" s="62"/>
    </row>
    <row r="608069" spans="3:3" x14ac:dyDescent="0.25">
      <c r="C608069" s="62"/>
    </row>
    <row r="608157" spans="3:3" x14ac:dyDescent="0.25">
      <c r="C608157" s="62"/>
    </row>
    <row r="608158" spans="3:3" x14ac:dyDescent="0.25">
      <c r="C608158" s="62"/>
    </row>
    <row r="608246" spans="3:3" x14ac:dyDescent="0.25">
      <c r="C608246" s="62"/>
    </row>
    <row r="608247" spans="3:3" x14ac:dyDescent="0.25">
      <c r="C608247" s="62"/>
    </row>
    <row r="608335" spans="3:3" x14ac:dyDescent="0.25">
      <c r="C608335" s="62"/>
    </row>
    <row r="608336" spans="3:3" x14ac:dyDescent="0.25">
      <c r="C608336" s="62"/>
    </row>
    <row r="608424" spans="3:3" x14ac:dyDescent="0.25">
      <c r="C608424" s="62"/>
    </row>
    <row r="608425" spans="3:3" x14ac:dyDescent="0.25">
      <c r="C608425" s="62"/>
    </row>
    <row r="608513" spans="3:3" x14ac:dyDescent="0.25">
      <c r="C608513" s="62"/>
    </row>
    <row r="608514" spans="3:3" x14ac:dyDescent="0.25">
      <c r="C608514" s="62"/>
    </row>
    <row r="608602" spans="3:3" x14ac:dyDescent="0.25">
      <c r="C608602" s="62"/>
    </row>
    <row r="608603" spans="3:3" x14ac:dyDescent="0.25">
      <c r="C608603" s="62"/>
    </row>
    <row r="608691" spans="3:3" x14ac:dyDescent="0.25">
      <c r="C608691" s="62"/>
    </row>
    <row r="608692" spans="3:3" x14ac:dyDescent="0.25">
      <c r="C608692" s="62"/>
    </row>
    <row r="608780" spans="3:3" x14ac:dyDescent="0.25">
      <c r="C608780" s="62"/>
    </row>
    <row r="608781" spans="3:3" x14ac:dyDescent="0.25">
      <c r="C608781" s="62"/>
    </row>
    <row r="608869" spans="3:3" x14ac:dyDescent="0.25">
      <c r="C608869" s="62"/>
    </row>
    <row r="608870" spans="3:3" x14ac:dyDescent="0.25">
      <c r="C608870" s="62"/>
    </row>
    <row r="608958" spans="3:3" x14ac:dyDescent="0.25">
      <c r="C608958" s="62"/>
    </row>
    <row r="608959" spans="3:3" x14ac:dyDescent="0.25">
      <c r="C608959" s="62"/>
    </row>
    <row r="609047" spans="3:3" x14ac:dyDescent="0.25">
      <c r="C609047" s="62"/>
    </row>
    <row r="609048" spans="3:3" x14ac:dyDescent="0.25">
      <c r="C609048" s="62"/>
    </row>
    <row r="609136" spans="3:3" x14ac:dyDescent="0.25">
      <c r="C609136" s="62"/>
    </row>
    <row r="609137" spans="3:3" x14ac:dyDescent="0.25">
      <c r="C609137" s="62"/>
    </row>
    <row r="609225" spans="3:3" x14ac:dyDescent="0.25">
      <c r="C609225" s="62"/>
    </row>
    <row r="609226" spans="3:3" x14ac:dyDescent="0.25">
      <c r="C609226" s="62"/>
    </row>
    <row r="609314" spans="3:3" x14ac:dyDescent="0.25">
      <c r="C609314" s="62"/>
    </row>
    <row r="609315" spans="3:3" x14ac:dyDescent="0.25">
      <c r="C609315" s="62"/>
    </row>
    <row r="609403" spans="3:3" x14ac:dyDescent="0.25">
      <c r="C609403" s="62"/>
    </row>
    <row r="609404" spans="3:3" x14ac:dyDescent="0.25">
      <c r="C609404" s="62"/>
    </row>
    <row r="609492" spans="3:3" x14ac:dyDescent="0.25">
      <c r="C609492" s="62"/>
    </row>
    <row r="609493" spans="3:3" x14ac:dyDescent="0.25">
      <c r="C609493" s="62"/>
    </row>
    <row r="609581" spans="3:3" x14ac:dyDescent="0.25">
      <c r="C609581" s="62"/>
    </row>
    <row r="609582" spans="3:3" x14ac:dyDescent="0.25">
      <c r="C609582" s="62"/>
    </row>
    <row r="609670" spans="3:3" x14ac:dyDescent="0.25">
      <c r="C609670" s="62"/>
    </row>
    <row r="609671" spans="3:3" x14ac:dyDescent="0.25">
      <c r="C609671" s="62"/>
    </row>
    <row r="609759" spans="3:3" x14ac:dyDescent="0.25">
      <c r="C609759" s="62"/>
    </row>
    <row r="609760" spans="3:3" x14ac:dyDescent="0.25">
      <c r="C609760" s="62"/>
    </row>
    <row r="609848" spans="3:3" x14ac:dyDescent="0.25">
      <c r="C609848" s="62"/>
    </row>
    <row r="609849" spans="3:3" x14ac:dyDescent="0.25">
      <c r="C609849" s="62"/>
    </row>
    <row r="609937" spans="3:3" x14ac:dyDescent="0.25">
      <c r="C609937" s="62"/>
    </row>
    <row r="609938" spans="3:3" x14ac:dyDescent="0.25">
      <c r="C609938" s="62"/>
    </row>
    <row r="610026" spans="3:3" x14ac:dyDescent="0.25">
      <c r="C610026" s="62"/>
    </row>
    <row r="610027" spans="3:3" x14ac:dyDescent="0.25">
      <c r="C610027" s="62"/>
    </row>
    <row r="610115" spans="3:3" x14ac:dyDescent="0.25">
      <c r="C610115" s="62"/>
    </row>
    <row r="610116" spans="3:3" x14ac:dyDescent="0.25">
      <c r="C610116" s="62"/>
    </row>
    <row r="610204" spans="3:3" x14ac:dyDescent="0.25">
      <c r="C610204" s="62"/>
    </row>
    <row r="610205" spans="3:3" x14ac:dyDescent="0.25">
      <c r="C610205" s="62"/>
    </row>
    <row r="610293" spans="3:3" x14ac:dyDescent="0.25">
      <c r="C610293" s="62"/>
    </row>
    <row r="610294" spans="3:3" x14ac:dyDescent="0.25">
      <c r="C610294" s="62"/>
    </row>
    <row r="610382" spans="3:3" x14ac:dyDescent="0.25">
      <c r="C610382" s="62"/>
    </row>
    <row r="610383" spans="3:3" x14ac:dyDescent="0.25">
      <c r="C610383" s="62"/>
    </row>
    <row r="610471" spans="3:3" x14ac:dyDescent="0.25">
      <c r="C610471" s="62"/>
    </row>
    <row r="610472" spans="3:3" x14ac:dyDescent="0.25">
      <c r="C610472" s="62"/>
    </row>
    <row r="610560" spans="3:3" x14ac:dyDescent="0.25">
      <c r="C610560" s="62"/>
    </row>
    <row r="610561" spans="3:3" x14ac:dyDescent="0.25">
      <c r="C610561" s="62"/>
    </row>
    <row r="610649" spans="3:3" x14ac:dyDescent="0.25">
      <c r="C610649" s="62"/>
    </row>
    <row r="610650" spans="3:3" x14ac:dyDescent="0.25">
      <c r="C610650" s="62"/>
    </row>
    <row r="610738" spans="3:3" x14ac:dyDescent="0.25">
      <c r="C610738" s="62"/>
    </row>
    <row r="610739" spans="3:3" x14ac:dyDescent="0.25">
      <c r="C610739" s="62"/>
    </row>
    <row r="610827" spans="3:3" x14ac:dyDescent="0.25">
      <c r="C610827" s="62"/>
    </row>
    <row r="610828" spans="3:3" x14ac:dyDescent="0.25">
      <c r="C610828" s="62"/>
    </row>
    <row r="610916" spans="3:3" x14ac:dyDescent="0.25">
      <c r="C610916" s="62"/>
    </row>
    <row r="610917" spans="3:3" x14ac:dyDescent="0.25">
      <c r="C610917" s="62"/>
    </row>
    <row r="611005" spans="3:3" x14ac:dyDescent="0.25">
      <c r="C611005" s="62"/>
    </row>
    <row r="611006" spans="3:3" x14ac:dyDescent="0.25">
      <c r="C611006" s="62"/>
    </row>
    <row r="611094" spans="3:3" x14ac:dyDescent="0.25">
      <c r="C611094" s="62"/>
    </row>
    <row r="611095" spans="3:3" x14ac:dyDescent="0.25">
      <c r="C611095" s="62"/>
    </row>
    <row r="611183" spans="3:3" x14ac:dyDescent="0.25">
      <c r="C611183" s="62"/>
    </row>
    <row r="611184" spans="3:3" x14ac:dyDescent="0.25">
      <c r="C611184" s="62"/>
    </row>
    <row r="611272" spans="3:3" x14ac:dyDescent="0.25">
      <c r="C611272" s="62"/>
    </row>
    <row r="611273" spans="3:3" x14ac:dyDescent="0.25">
      <c r="C611273" s="62"/>
    </row>
    <row r="611361" spans="3:3" x14ac:dyDescent="0.25">
      <c r="C611361" s="62"/>
    </row>
    <row r="611362" spans="3:3" x14ac:dyDescent="0.25">
      <c r="C611362" s="62"/>
    </row>
    <row r="611450" spans="3:3" x14ac:dyDescent="0.25">
      <c r="C611450" s="62"/>
    </row>
    <row r="611451" spans="3:3" x14ac:dyDescent="0.25">
      <c r="C611451" s="62"/>
    </row>
    <row r="611539" spans="3:3" x14ac:dyDescent="0.25">
      <c r="C611539" s="62"/>
    </row>
    <row r="611540" spans="3:3" x14ac:dyDescent="0.25">
      <c r="C611540" s="62"/>
    </row>
    <row r="611628" spans="3:3" x14ac:dyDescent="0.25">
      <c r="C611628" s="62"/>
    </row>
    <row r="611629" spans="3:3" x14ac:dyDescent="0.25">
      <c r="C611629" s="62"/>
    </row>
    <row r="611717" spans="3:3" x14ac:dyDescent="0.25">
      <c r="C611717" s="62"/>
    </row>
    <row r="611718" spans="3:3" x14ac:dyDescent="0.25">
      <c r="C611718" s="62"/>
    </row>
    <row r="611806" spans="3:3" x14ac:dyDescent="0.25">
      <c r="C611806" s="62"/>
    </row>
    <row r="611807" spans="3:3" x14ac:dyDescent="0.25">
      <c r="C611807" s="62"/>
    </row>
    <row r="611895" spans="3:3" x14ac:dyDescent="0.25">
      <c r="C611895" s="62"/>
    </row>
    <row r="611896" spans="3:3" x14ac:dyDescent="0.25">
      <c r="C611896" s="62"/>
    </row>
    <row r="611984" spans="3:3" x14ac:dyDescent="0.25">
      <c r="C611984" s="62"/>
    </row>
    <row r="611985" spans="3:3" x14ac:dyDescent="0.25">
      <c r="C611985" s="62"/>
    </row>
    <row r="612073" spans="3:3" x14ac:dyDescent="0.25">
      <c r="C612073" s="62"/>
    </row>
    <row r="612074" spans="3:3" x14ac:dyDescent="0.25">
      <c r="C612074" s="62"/>
    </row>
    <row r="612162" spans="3:3" x14ac:dyDescent="0.25">
      <c r="C612162" s="62"/>
    </row>
    <row r="612163" spans="3:3" x14ac:dyDescent="0.25">
      <c r="C612163" s="62"/>
    </row>
    <row r="612251" spans="3:3" x14ac:dyDescent="0.25">
      <c r="C612251" s="62"/>
    </row>
    <row r="612252" spans="3:3" x14ac:dyDescent="0.25">
      <c r="C612252" s="62"/>
    </row>
    <row r="612340" spans="3:3" x14ac:dyDescent="0.25">
      <c r="C612340" s="62"/>
    </row>
    <row r="612341" spans="3:3" x14ac:dyDescent="0.25">
      <c r="C612341" s="62"/>
    </row>
    <row r="612429" spans="3:3" x14ac:dyDescent="0.25">
      <c r="C612429" s="62"/>
    </row>
    <row r="612430" spans="3:3" x14ac:dyDescent="0.25">
      <c r="C612430" s="62"/>
    </row>
    <row r="612518" spans="3:3" x14ac:dyDescent="0.25">
      <c r="C612518" s="62"/>
    </row>
    <row r="612519" spans="3:3" x14ac:dyDescent="0.25">
      <c r="C612519" s="62"/>
    </row>
    <row r="612607" spans="3:3" x14ac:dyDescent="0.25">
      <c r="C612607" s="62"/>
    </row>
    <row r="612608" spans="3:3" x14ac:dyDescent="0.25">
      <c r="C612608" s="62"/>
    </row>
    <row r="612696" spans="3:3" x14ac:dyDescent="0.25">
      <c r="C612696" s="62"/>
    </row>
    <row r="612697" spans="3:3" x14ac:dyDescent="0.25">
      <c r="C612697" s="62"/>
    </row>
    <row r="612785" spans="3:3" x14ac:dyDescent="0.25">
      <c r="C612785" s="62"/>
    </row>
    <row r="612786" spans="3:3" x14ac:dyDescent="0.25">
      <c r="C612786" s="62"/>
    </row>
    <row r="612874" spans="3:3" x14ac:dyDescent="0.25">
      <c r="C612874" s="62"/>
    </row>
    <row r="612875" spans="3:3" x14ac:dyDescent="0.25">
      <c r="C612875" s="62"/>
    </row>
    <row r="612963" spans="3:3" x14ac:dyDescent="0.25">
      <c r="C612963" s="62"/>
    </row>
    <row r="612964" spans="3:3" x14ac:dyDescent="0.25">
      <c r="C612964" s="62"/>
    </row>
    <row r="613052" spans="3:3" x14ac:dyDescent="0.25">
      <c r="C613052" s="62"/>
    </row>
    <row r="613053" spans="3:3" x14ac:dyDescent="0.25">
      <c r="C613053" s="62"/>
    </row>
    <row r="613141" spans="3:3" x14ac:dyDescent="0.25">
      <c r="C613141" s="62"/>
    </row>
    <row r="613142" spans="3:3" x14ac:dyDescent="0.25">
      <c r="C613142" s="62"/>
    </row>
    <row r="613230" spans="3:3" x14ac:dyDescent="0.25">
      <c r="C613230" s="62"/>
    </row>
    <row r="613231" spans="3:3" x14ac:dyDescent="0.25">
      <c r="C613231" s="62"/>
    </row>
    <row r="613319" spans="3:3" x14ac:dyDescent="0.25">
      <c r="C613319" s="62"/>
    </row>
    <row r="613320" spans="3:3" x14ac:dyDescent="0.25">
      <c r="C613320" s="62"/>
    </row>
    <row r="613408" spans="3:3" x14ac:dyDescent="0.25">
      <c r="C613408" s="62"/>
    </row>
    <row r="613409" spans="3:3" x14ac:dyDescent="0.25">
      <c r="C613409" s="62"/>
    </row>
    <row r="613497" spans="3:3" x14ac:dyDescent="0.25">
      <c r="C613497" s="62"/>
    </row>
    <row r="613498" spans="3:3" x14ac:dyDescent="0.25">
      <c r="C613498" s="62"/>
    </row>
    <row r="613586" spans="3:3" x14ac:dyDescent="0.25">
      <c r="C613586" s="62"/>
    </row>
    <row r="613587" spans="3:3" x14ac:dyDescent="0.25">
      <c r="C613587" s="62"/>
    </row>
    <row r="613675" spans="3:3" x14ac:dyDescent="0.25">
      <c r="C613675" s="62"/>
    </row>
    <row r="613676" spans="3:3" x14ac:dyDescent="0.25">
      <c r="C613676" s="62"/>
    </row>
    <row r="613764" spans="3:3" x14ac:dyDescent="0.25">
      <c r="C613764" s="62"/>
    </row>
    <row r="613765" spans="3:3" x14ac:dyDescent="0.25">
      <c r="C613765" s="62"/>
    </row>
    <row r="613853" spans="3:3" x14ac:dyDescent="0.25">
      <c r="C613853" s="62"/>
    </row>
    <row r="613854" spans="3:3" x14ac:dyDescent="0.25">
      <c r="C613854" s="62"/>
    </row>
    <row r="613942" spans="3:3" x14ac:dyDescent="0.25">
      <c r="C613942" s="62"/>
    </row>
    <row r="613943" spans="3:3" x14ac:dyDescent="0.25">
      <c r="C613943" s="62"/>
    </row>
    <row r="614031" spans="3:3" x14ac:dyDescent="0.25">
      <c r="C614031" s="62"/>
    </row>
    <row r="614032" spans="3:3" x14ac:dyDescent="0.25">
      <c r="C614032" s="62"/>
    </row>
    <row r="614120" spans="3:3" x14ac:dyDescent="0.25">
      <c r="C614120" s="62"/>
    </row>
    <row r="614121" spans="3:3" x14ac:dyDescent="0.25">
      <c r="C614121" s="62"/>
    </row>
    <row r="614209" spans="3:3" x14ac:dyDescent="0.25">
      <c r="C614209" s="62"/>
    </row>
    <row r="614210" spans="3:3" x14ac:dyDescent="0.25">
      <c r="C614210" s="62"/>
    </row>
    <row r="614298" spans="3:3" x14ac:dyDescent="0.25">
      <c r="C614298" s="62"/>
    </row>
    <row r="614299" spans="3:3" x14ac:dyDescent="0.25">
      <c r="C614299" s="62"/>
    </row>
    <row r="614387" spans="3:3" x14ac:dyDescent="0.25">
      <c r="C614387" s="62"/>
    </row>
    <row r="614388" spans="3:3" x14ac:dyDescent="0.25">
      <c r="C614388" s="62"/>
    </row>
    <row r="614476" spans="3:3" x14ac:dyDescent="0.25">
      <c r="C614476" s="62"/>
    </row>
    <row r="614477" spans="3:3" x14ac:dyDescent="0.25">
      <c r="C614477" s="62"/>
    </row>
    <row r="614565" spans="3:3" x14ac:dyDescent="0.25">
      <c r="C614565" s="62"/>
    </row>
    <row r="614566" spans="3:3" x14ac:dyDescent="0.25">
      <c r="C614566" s="62"/>
    </row>
    <row r="614654" spans="3:3" x14ac:dyDescent="0.25">
      <c r="C614654" s="62"/>
    </row>
    <row r="614655" spans="3:3" x14ac:dyDescent="0.25">
      <c r="C614655" s="62"/>
    </row>
    <row r="614743" spans="3:3" x14ac:dyDescent="0.25">
      <c r="C614743" s="62"/>
    </row>
    <row r="614744" spans="3:3" x14ac:dyDescent="0.25">
      <c r="C614744" s="62"/>
    </row>
    <row r="614832" spans="3:3" x14ac:dyDescent="0.25">
      <c r="C614832" s="62"/>
    </row>
    <row r="614833" spans="3:3" x14ac:dyDescent="0.25">
      <c r="C614833" s="62"/>
    </row>
    <row r="614921" spans="3:3" x14ac:dyDescent="0.25">
      <c r="C614921" s="62"/>
    </row>
    <row r="614922" spans="3:3" x14ac:dyDescent="0.25">
      <c r="C614922" s="62"/>
    </row>
    <row r="615010" spans="3:3" x14ac:dyDescent="0.25">
      <c r="C615010" s="62"/>
    </row>
    <row r="615011" spans="3:3" x14ac:dyDescent="0.25">
      <c r="C615011" s="62"/>
    </row>
    <row r="615099" spans="3:3" x14ac:dyDescent="0.25">
      <c r="C615099" s="62"/>
    </row>
    <row r="615100" spans="3:3" x14ac:dyDescent="0.25">
      <c r="C615100" s="62"/>
    </row>
    <row r="615188" spans="3:3" x14ac:dyDescent="0.25">
      <c r="C615188" s="62"/>
    </row>
    <row r="615189" spans="3:3" x14ac:dyDescent="0.25">
      <c r="C615189" s="62"/>
    </row>
    <row r="615277" spans="3:3" x14ac:dyDescent="0.25">
      <c r="C615277" s="62"/>
    </row>
    <row r="615278" spans="3:3" x14ac:dyDescent="0.25">
      <c r="C615278" s="62"/>
    </row>
    <row r="615366" spans="3:3" x14ac:dyDescent="0.25">
      <c r="C615366" s="62"/>
    </row>
    <row r="615367" spans="3:3" x14ac:dyDescent="0.25">
      <c r="C615367" s="62"/>
    </row>
    <row r="615455" spans="3:3" x14ac:dyDescent="0.25">
      <c r="C615455" s="62"/>
    </row>
    <row r="615456" spans="3:3" x14ac:dyDescent="0.25">
      <c r="C615456" s="62"/>
    </row>
    <row r="615544" spans="3:3" x14ac:dyDescent="0.25">
      <c r="C615544" s="62"/>
    </row>
    <row r="615545" spans="3:3" x14ac:dyDescent="0.25">
      <c r="C615545" s="62"/>
    </row>
    <row r="615633" spans="3:3" x14ac:dyDescent="0.25">
      <c r="C615633" s="62"/>
    </row>
    <row r="615634" spans="3:3" x14ac:dyDescent="0.25">
      <c r="C615634" s="62"/>
    </row>
    <row r="615722" spans="3:3" x14ac:dyDescent="0.25">
      <c r="C615722" s="62"/>
    </row>
    <row r="615723" spans="3:3" x14ac:dyDescent="0.25">
      <c r="C615723" s="62"/>
    </row>
    <row r="615811" spans="3:3" x14ac:dyDescent="0.25">
      <c r="C615811" s="62"/>
    </row>
    <row r="615812" spans="3:3" x14ac:dyDescent="0.25">
      <c r="C615812" s="62"/>
    </row>
    <row r="615900" spans="3:3" x14ac:dyDescent="0.25">
      <c r="C615900" s="62"/>
    </row>
    <row r="615901" spans="3:3" x14ac:dyDescent="0.25">
      <c r="C615901" s="62"/>
    </row>
    <row r="615989" spans="3:3" x14ac:dyDescent="0.25">
      <c r="C615989" s="62"/>
    </row>
    <row r="615990" spans="3:3" x14ac:dyDescent="0.25">
      <c r="C615990" s="62"/>
    </row>
    <row r="616078" spans="3:3" x14ac:dyDescent="0.25">
      <c r="C616078" s="62"/>
    </row>
    <row r="616079" spans="3:3" x14ac:dyDescent="0.25">
      <c r="C616079" s="62"/>
    </row>
    <row r="616167" spans="3:3" x14ac:dyDescent="0.25">
      <c r="C616167" s="62"/>
    </row>
    <row r="616168" spans="3:3" x14ac:dyDescent="0.25">
      <c r="C616168" s="62"/>
    </row>
    <row r="616256" spans="3:3" x14ac:dyDescent="0.25">
      <c r="C616256" s="62"/>
    </row>
    <row r="616257" spans="3:3" x14ac:dyDescent="0.25">
      <c r="C616257" s="62"/>
    </row>
    <row r="616345" spans="3:3" x14ac:dyDescent="0.25">
      <c r="C616345" s="62"/>
    </row>
    <row r="616346" spans="3:3" x14ac:dyDescent="0.25">
      <c r="C616346" s="62"/>
    </row>
    <row r="616434" spans="3:3" x14ac:dyDescent="0.25">
      <c r="C616434" s="62"/>
    </row>
    <row r="616435" spans="3:3" x14ac:dyDescent="0.25">
      <c r="C616435" s="62"/>
    </row>
    <row r="616523" spans="3:3" x14ac:dyDescent="0.25">
      <c r="C616523" s="62"/>
    </row>
    <row r="616524" spans="3:3" x14ac:dyDescent="0.25">
      <c r="C616524" s="62"/>
    </row>
    <row r="616612" spans="3:3" x14ac:dyDescent="0.25">
      <c r="C616612" s="62"/>
    </row>
    <row r="616613" spans="3:3" x14ac:dyDescent="0.25">
      <c r="C616613" s="62"/>
    </row>
    <row r="616701" spans="3:3" x14ac:dyDescent="0.25">
      <c r="C616701" s="62"/>
    </row>
    <row r="616702" spans="3:3" x14ac:dyDescent="0.25">
      <c r="C616702" s="62"/>
    </row>
    <row r="616790" spans="3:3" x14ac:dyDescent="0.25">
      <c r="C616790" s="62"/>
    </row>
    <row r="616791" spans="3:3" x14ac:dyDescent="0.25">
      <c r="C616791" s="62"/>
    </row>
    <row r="616879" spans="3:3" x14ac:dyDescent="0.25">
      <c r="C616879" s="62"/>
    </row>
    <row r="616880" spans="3:3" x14ac:dyDescent="0.25">
      <c r="C616880" s="62"/>
    </row>
    <row r="616968" spans="3:3" x14ac:dyDescent="0.25">
      <c r="C616968" s="62"/>
    </row>
    <row r="616969" spans="3:3" x14ac:dyDescent="0.25">
      <c r="C616969" s="62"/>
    </row>
    <row r="617057" spans="3:3" x14ac:dyDescent="0.25">
      <c r="C617057" s="62"/>
    </row>
    <row r="617058" spans="3:3" x14ac:dyDescent="0.25">
      <c r="C617058" s="62"/>
    </row>
    <row r="617146" spans="3:3" x14ac:dyDescent="0.25">
      <c r="C617146" s="62"/>
    </row>
    <row r="617147" spans="3:3" x14ac:dyDescent="0.25">
      <c r="C617147" s="62"/>
    </row>
    <row r="617235" spans="3:3" x14ac:dyDescent="0.25">
      <c r="C617235" s="62"/>
    </row>
    <row r="617236" spans="3:3" x14ac:dyDescent="0.25">
      <c r="C617236" s="62"/>
    </row>
    <row r="617324" spans="3:3" x14ac:dyDescent="0.25">
      <c r="C617324" s="62"/>
    </row>
    <row r="617325" spans="3:3" x14ac:dyDescent="0.25">
      <c r="C617325" s="62"/>
    </row>
    <row r="617413" spans="3:3" x14ac:dyDescent="0.25">
      <c r="C617413" s="62"/>
    </row>
    <row r="617414" spans="3:3" x14ac:dyDescent="0.25">
      <c r="C617414" s="62"/>
    </row>
    <row r="617502" spans="3:3" x14ac:dyDescent="0.25">
      <c r="C617502" s="62"/>
    </row>
    <row r="617503" spans="3:3" x14ac:dyDescent="0.25">
      <c r="C617503" s="62"/>
    </row>
    <row r="617591" spans="3:3" x14ac:dyDescent="0.25">
      <c r="C617591" s="62"/>
    </row>
    <row r="617592" spans="3:3" x14ac:dyDescent="0.25">
      <c r="C617592" s="62"/>
    </row>
    <row r="617680" spans="3:3" x14ac:dyDescent="0.25">
      <c r="C617680" s="62"/>
    </row>
    <row r="617681" spans="3:3" x14ac:dyDescent="0.25">
      <c r="C617681" s="62"/>
    </row>
    <row r="617769" spans="3:3" x14ac:dyDescent="0.25">
      <c r="C617769" s="62"/>
    </row>
    <row r="617770" spans="3:3" x14ac:dyDescent="0.25">
      <c r="C617770" s="62"/>
    </row>
    <row r="617858" spans="3:3" x14ac:dyDescent="0.25">
      <c r="C617858" s="62"/>
    </row>
    <row r="617859" spans="3:3" x14ac:dyDescent="0.25">
      <c r="C617859" s="62"/>
    </row>
    <row r="617947" spans="3:3" x14ac:dyDescent="0.25">
      <c r="C617947" s="62"/>
    </row>
    <row r="617948" spans="3:3" x14ac:dyDescent="0.25">
      <c r="C617948" s="62"/>
    </row>
    <row r="618036" spans="3:3" x14ac:dyDescent="0.25">
      <c r="C618036" s="62"/>
    </row>
    <row r="618037" spans="3:3" x14ac:dyDescent="0.25">
      <c r="C618037" s="62"/>
    </row>
    <row r="618125" spans="3:3" x14ac:dyDescent="0.25">
      <c r="C618125" s="62"/>
    </row>
    <row r="618126" spans="3:3" x14ac:dyDescent="0.25">
      <c r="C618126" s="62"/>
    </row>
    <row r="618214" spans="3:3" x14ac:dyDescent="0.25">
      <c r="C618214" s="62"/>
    </row>
    <row r="618215" spans="3:3" x14ac:dyDescent="0.25">
      <c r="C618215" s="62"/>
    </row>
    <row r="618303" spans="3:3" x14ac:dyDescent="0.25">
      <c r="C618303" s="62"/>
    </row>
    <row r="618304" spans="3:3" x14ac:dyDescent="0.25">
      <c r="C618304" s="62"/>
    </row>
    <row r="618392" spans="3:3" x14ac:dyDescent="0.25">
      <c r="C618392" s="62"/>
    </row>
    <row r="618393" spans="3:3" x14ac:dyDescent="0.25">
      <c r="C618393" s="62"/>
    </row>
    <row r="618481" spans="3:3" x14ac:dyDescent="0.25">
      <c r="C618481" s="62"/>
    </row>
    <row r="618482" spans="3:3" x14ac:dyDescent="0.25">
      <c r="C618482" s="62"/>
    </row>
    <row r="618570" spans="3:3" x14ac:dyDescent="0.25">
      <c r="C618570" s="62"/>
    </row>
    <row r="618571" spans="3:3" x14ac:dyDescent="0.25">
      <c r="C618571" s="62"/>
    </row>
    <row r="618659" spans="3:3" x14ac:dyDescent="0.25">
      <c r="C618659" s="62"/>
    </row>
    <row r="618660" spans="3:3" x14ac:dyDescent="0.25">
      <c r="C618660" s="62"/>
    </row>
    <row r="618748" spans="3:3" x14ac:dyDescent="0.25">
      <c r="C618748" s="62"/>
    </row>
    <row r="618749" spans="3:3" x14ac:dyDescent="0.25">
      <c r="C618749" s="62"/>
    </row>
    <row r="618837" spans="3:3" x14ac:dyDescent="0.25">
      <c r="C618837" s="62"/>
    </row>
    <row r="618838" spans="3:3" x14ac:dyDescent="0.25">
      <c r="C618838" s="62"/>
    </row>
    <row r="618926" spans="3:3" x14ac:dyDescent="0.25">
      <c r="C618926" s="62"/>
    </row>
    <row r="618927" spans="3:3" x14ac:dyDescent="0.25">
      <c r="C618927" s="62"/>
    </row>
    <row r="619015" spans="3:3" x14ac:dyDescent="0.25">
      <c r="C619015" s="62"/>
    </row>
    <row r="619016" spans="3:3" x14ac:dyDescent="0.25">
      <c r="C619016" s="62"/>
    </row>
    <row r="619104" spans="3:3" x14ac:dyDescent="0.25">
      <c r="C619104" s="62"/>
    </row>
    <row r="619105" spans="3:3" x14ac:dyDescent="0.25">
      <c r="C619105" s="62"/>
    </row>
    <row r="619193" spans="3:3" x14ac:dyDescent="0.25">
      <c r="C619193" s="62"/>
    </row>
    <row r="619194" spans="3:3" x14ac:dyDescent="0.25">
      <c r="C619194" s="62"/>
    </row>
    <row r="619282" spans="3:3" x14ac:dyDescent="0.25">
      <c r="C619282" s="62"/>
    </row>
    <row r="619283" spans="3:3" x14ac:dyDescent="0.25">
      <c r="C619283" s="62"/>
    </row>
    <row r="619371" spans="3:3" x14ac:dyDescent="0.25">
      <c r="C619371" s="62"/>
    </row>
    <row r="619372" spans="3:3" x14ac:dyDescent="0.25">
      <c r="C619372" s="62"/>
    </row>
    <row r="619460" spans="3:3" x14ac:dyDescent="0.25">
      <c r="C619460" s="62"/>
    </row>
    <row r="619461" spans="3:3" x14ac:dyDescent="0.25">
      <c r="C619461" s="62"/>
    </row>
    <row r="619549" spans="3:3" x14ac:dyDescent="0.25">
      <c r="C619549" s="62"/>
    </row>
    <row r="619550" spans="3:3" x14ac:dyDescent="0.25">
      <c r="C619550" s="62"/>
    </row>
    <row r="619638" spans="3:3" x14ac:dyDescent="0.25">
      <c r="C619638" s="62"/>
    </row>
    <row r="619639" spans="3:3" x14ac:dyDescent="0.25">
      <c r="C619639" s="62"/>
    </row>
    <row r="619727" spans="3:3" x14ac:dyDescent="0.25">
      <c r="C619727" s="62"/>
    </row>
    <row r="619728" spans="3:3" x14ac:dyDescent="0.25">
      <c r="C619728" s="62"/>
    </row>
    <row r="619816" spans="3:3" x14ac:dyDescent="0.25">
      <c r="C619816" s="62"/>
    </row>
    <row r="619817" spans="3:3" x14ac:dyDescent="0.25">
      <c r="C619817" s="62"/>
    </row>
    <row r="619905" spans="3:3" x14ac:dyDescent="0.25">
      <c r="C619905" s="62"/>
    </row>
    <row r="619906" spans="3:3" x14ac:dyDescent="0.25">
      <c r="C619906" s="62"/>
    </row>
    <row r="619994" spans="3:3" x14ac:dyDescent="0.25">
      <c r="C619994" s="62"/>
    </row>
    <row r="619995" spans="3:3" x14ac:dyDescent="0.25">
      <c r="C619995" s="62"/>
    </row>
    <row r="620083" spans="3:3" x14ac:dyDescent="0.25">
      <c r="C620083" s="62"/>
    </row>
    <row r="620084" spans="3:3" x14ac:dyDescent="0.25">
      <c r="C620084" s="62"/>
    </row>
    <row r="620172" spans="3:3" x14ac:dyDescent="0.25">
      <c r="C620172" s="62"/>
    </row>
    <row r="620173" spans="3:3" x14ac:dyDescent="0.25">
      <c r="C620173" s="62"/>
    </row>
    <row r="620261" spans="3:3" x14ac:dyDescent="0.25">
      <c r="C620261" s="62"/>
    </row>
    <row r="620262" spans="3:3" x14ac:dyDescent="0.25">
      <c r="C620262" s="62"/>
    </row>
    <row r="620350" spans="3:3" x14ac:dyDescent="0.25">
      <c r="C620350" s="62"/>
    </row>
    <row r="620351" spans="3:3" x14ac:dyDescent="0.25">
      <c r="C620351" s="62"/>
    </row>
    <row r="620439" spans="3:3" x14ac:dyDescent="0.25">
      <c r="C620439" s="62"/>
    </row>
    <row r="620440" spans="3:3" x14ac:dyDescent="0.25">
      <c r="C620440" s="62"/>
    </row>
    <row r="620528" spans="3:3" x14ac:dyDescent="0.25">
      <c r="C620528" s="62"/>
    </row>
    <row r="620529" spans="3:3" x14ac:dyDescent="0.25">
      <c r="C620529" s="62"/>
    </row>
    <row r="620617" spans="3:3" x14ac:dyDescent="0.25">
      <c r="C620617" s="62"/>
    </row>
    <row r="620618" spans="3:3" x14ac:dyDescent="0.25">
      <c r="C620618" s="62"/>
    </row>
    <row r="620706" spans="3:3" x14ac:dyDescent="0.25">
      <c r="C620706" s="62"/>
    </row>
    <row r="620707" spans="3:3" x14ac:dyDescent="0.25">
      <c r="C620707" s="62"/>
    </row>
    <row r="620795" spans="3:3" x14ac:dyDescent="0.25">
      <c r="C620795" s="62"/>
    </row>
    <row r="620796" spans="3:3" x14ac:dyDescent="0.25">
      <c r="C620796" s="62"/>
    </row>
    <row r="620884" spans="3:3" x14ac:dyDescent="0.25">
      <c r="C620884" s="62"/>
    </row>
    <row r="620885" spans="3:3" x14ac:dyDescent="0.25">
      <c r="C620885" s="62"/>
    </row>
    <row r="620973" spans="3:3" x14ac:dyDescent="0.25">
      <c r="C620973" s="62"/>
    </row>
    <row r="620974" spans="3:3" x14ac:dyDescent="0.25">
      <c r="C620974" s="62"/>
    </row>
    <row r="621062" spans="3:3" x14ac:dyDescent="0.25">
      <c r="C621062" s="62"/>
    </row>
    <row r="621063" spans="3:3" x14ac:dyDescent="0.25">
      <c r="C621063" s="62"/>
    </row>
    <row r="621151" spans="3:3" x14ac:dyDescent="0.25">
      <c r="C621151" s="62"/>
    </row>
    <row r="621152" spans="3:3" x14ac:dyDescent="0.25">
      <c r="C621152" s="62"/>
    </row>
    <row r="621240" spans="3:3" x14ac:dyDescent="0.25">
      <c r="C621240" s="62"/>
    </row>
    <row r="621241" spans="3:3" x14ac:dyDescent="0.25">
      <c r="C621241" s="62"/>
    </row>
    <row r="621329" spans="3:3" x14ac:dyDescent="0.25">
      <c r="C621329" s="62"/>
    </row>
    <row r="621330" spans="3:3" x14ac:dyDescent="0.25">
      <c r="C621330" s="62"/>
    </row>
    <row r="621418" spans="3:3" x14ac:dyDescent="0.25">
      <c r="C621418" s="62"/>
    </row>
    <row r="621419" spans="3:3" x14ac:dyDescent="0.25">
      <c r="C621419" s="62"/>
    </row>
    <row r="621507" spans="3:3" x14ac:dyDescent="0.25">
      <c r="C621507" s="62"/>
    </row>
    <row r="621508" spans="3:3" x14ac:dyDescent="0.25">
      <c r="C621508" s="62"/>
    </row>
    <row r="621596" spans="3:3" x14ac:dyDescent="0.25">
      <c r="C621596" s="62"/>
    </row>
    <row r="621597" spans="3:3" x14ac:dyDescent="0.25">
      <c r="C621597" s="62"/>
    </row>
    <row r="621685" spans="3:3" x14ac:dyDescent="0.25">
      <c r="C621685" s="62"/>
    </row>
    <row r="621686" spans="3:3" x14ac:dyDescent="0.25">
      <c r="C621686" s="62"/>
    </row>
    <row r="621774" spans="3:3" x14ac:dyDescent="0.25">
      <c r="C621774" s="62"/>
    </row>
    <row r="621775" spans="3:3" x14ac:dyDescent="0.25">
      <c r="C621775" s="62"/>
    </row>
    <row r="621863" spans="3:3" x14ac:dyDescent="0.25">
      <c r="C621863" s="62"/>
    </row>
    <row r="621864" spans="3:3" x14ac:dyDescent="0.25">
      <c r="C621864" s="62"/>
    </row>
    <row r="621952" spans="3:3" x14ac:dyDescent="0.25">
      <c r="C621952" s="62"/>
    </row>
    <row r="621953" spans="3:3" x14ac:dyDescent="0.25">
      <c r="C621953" s="62"/>
    </row>
    <row r="622041" spans="3:3" x14ac:dyDescent="0.25">
      <c r="C622041" s="62"/>
    </row>
    <row r="622042" spans="3:3" x14ac:dyDescent="0.25">
      <c r="C622042" s="62"/>
    </row>
    <row r="622130" spans="3:3" x14ac:dyDescent="0.25">
      <c r="C622130" s="62"/>
    </row>
    <row r="622131" spans="3:3" x14ac:dyDescent="0.25">
      <c r="C622131" s="62"/>
    </row>
    <row r="622219" spans="3:3" x14ac:dyDescent="0.25">
      <c r="C622219" s="62"/>
    </row>
    <row r="622220" spans="3:3" x14ac:dyDescent="0.25">
      <c r="C622220" s="62"/>
    </row>
    <row r="622308" spans="3:3" x14ac:dyDescent="0.25">
      <c r="C622308" s="62"/>
    </row>
    <row r="622309" spans="3:3" x14ac:dyDescent="0.25">
      <c r="C622309" s="62"/>
    </row>
    <row r="622397" spans="3:3" x14ac:dyDescent="0.25">
      <c r="C622397" s="62"/>
    </row>
    <row r="622398" spans="3:3" x14ac:dyDescent="0.25">
      <c r="C622398" s="62"/>
    </row>
    <row r="622486" spans="3:3" x14ac:dyDescent="0.25">
      <c r="C622486" s="62"/>
    </row>
    <row r="622487" spans="3:3" x14ac:dyDescent="0.25">
      <c r="C622487" s="62"/>
    </row>
    <row r="622575" spans="3:3" x14ac:dyDescent="0.25">
      <c r="C622575" s="62"/>
    </row>
    <row r="622576" spans="3:3" x14ac:dyDescent="0.25">
      <c r="C622576" s="62"/>
    </row>
    <row r="622664" spans="3:3" x14ac:dyDescent="0.25">
      <c r="C622664" s="62"/>
    </row>
    <row r="622665" spans="3:3" x14ac:dyDescent="0.25">
      <c r="C622665" s="62"/>
    </row>
    <row r="622753" spans="3:3" x14ac:dyDescent="0.25">
      <c r="C622753" s="62"/>
    </row>
    <row r="622754" spans="3:3" x14ac:dyDescent="0.25">
      <c r="C622754" s="62"/>
    </row>
    <row r="622842" spans="3:3" x14ac:dyDescent="0.25">
      <c r="C622842" s="62"/>
    </row>
    <row r="622843" spans="3:3" x14ac:dyDescent="0.25">
      <c r="C622843" s="62"/>
    </row>
    <row r="622931" spans="3:3" x14ac:dyDescent="0.25">
      <c r="C622931" s="62"/>
    </row>
    <row r="622932" spans="3:3" x14ac:dyDescent="0.25">
      <c r="C622932" s="62"/>
    </row>
    <row r="623020" spans="3:3" x14ac:dyDescent="0.25">
      <c r="C623020" s="62"/>
    </row>
    <row r="623021" spans="3:3" x14ac:dyDescent="0.25">
      <c r="C623021" s="62"/>
    </row>
    <row r="623109" spans="3:3" x14ac:dyDescent="0.25">
      <c r="C623109" s="62"/>
    </row>
    <row r="623110" spans="3:3" x14ac:dyDescent="0.25">
      <c r="C623110" s="62"/>
    </row>
    <row r="623198" spans="3:3" x14ac:dyDescent="0.25">
      <c r="C623198" s="62"/>
    </row>
    <row r="623199" spans="3:3" x14ac:dyDescent="0.25">
      <c r="C623199" s="62"/>
    </row>
    <row r="623287" spans="3:3" x14ac:dyDescent="0.25">
      <c r="C623287" s="62"/>
    </row>
    <row r="623288" spans="3:3" x14ac:dyDescent="0.25">
      <c r="C623288" s="62"/>
    </row>
    <row r="623376" spans="3:3" x14ac:dyDescent="0.25">
      <c r="C623376" s="62"/>
    </row>
    <row r="623377" spans="3:3" x14ac:dyDescent="0.25">
      <c r="C623377" s="62"/>
    </row>
    <row r="623465" spans="3:3" x14ac:dyDescent="0.25">
      <c r="C623465" s="62"/>
    </row>
    <row r="623466" spans="3:3" x14ac:dyDescent="0.25">
      <c r="C623466" s="62"/>
    </row>
    <row r="623554" spans="3:3" x14ac:dyDescent="0.25">
      <c r="C623554" s="62"/>
    </row>
    <row r="623555" spans="3:3" x14ac:dyDescent="0.25">
      <c r="C623555" s="62"/>
    </row>
    <row r="623643" spans="3:3" x14ac:dyDescent="0.25">
      <c r="C623643" s="62"/>
    </row>
    <row r="623644" spans="3:3" x14ac:dyDescent="0.25">
      <c r="C623644" s="62"/>
    </row>
    <row r="623732" spans="3:3" x14ac:dyDescent="0.25">
      <c r="C623732" s="62"/>
    </row>
    <row r="623733" spans="3:3" x14ac:dyDescent="0.25">
      <c r="C623733" s="62"/>
    </row>
    <row r="623821" spans="3:3" x14ac:dyDescent="0.25">
      <c r="C623821" s="62"/>
    </row>
    <row r="623822" spans="3:3" x14ac:dyDescent="0.25">
      <c r="C623822" s="62"/>
    </row>
    <row r="623910" spans="3:3" x14ac:dyDescent="0.25">
      <c r="C623910" s="62"/>
    </row>
    <row r="623911" spans="3:3" x14ac:dyDescent="0.25">
      <c r="C623911" s="62"/>
    </row>
    <row r="623999" spans="3:3" x14ac:dyDescent="0.25">
      <c r="C623999" s="62"/>
    </row>
    <row r="624000" spans="3:3" x14ac:dyDescent="0.25">
      <c r="C624000" s="62"/>
    </row>
    <row r="624088" spans="3:3" x14ac:dyDescent="0.25">
      <c r="C624088" s="62"/>
    </row>
    <row r="624089" spans="3:3" x14ac:dyDescent="0.25">
      <c r="C624089" s="62"/>
    </row>
    <row r="624177" spans="3:3" x14ac:dyDescent="0.25">
      <c r="C624177" s="62"/>
    </row>
    <row r="624178" spans="3:3" x14ac:dyDescent="0.25">
      <c r="C624178" s="62"/>
    </row>
    <row r="624266" spans="3:3" x14ac:dyDescent="0.25">
      <c r="C624266" s="62"/>
    </row>
    <row r="624267" spans="3:3" x14ac:dyDescent="0.25">
      <c r="C624267" s="62"/>
    </row>
    <row r="624355" spans="3:3" x14ac:dyDescent="0.25">
      <c r="C624355" s="62"/>
    </row>
    <row r="624356" spans="3:3" x14ac:dyDescent="0.25">
      <c r="C624356" s="62"/>
    </row>
    <row r="624444" spans="3:3" x14ac:dyDescent="0.25">
      <c r="C624444" s="62"/>
    </row>
    <row r="624445" spans="3:3" x14ac:dyDescent="0.25">
      <c r="C624445" s="62"/>
    </row>
    <row r="624533" spans="3:3" x14ac:dyDescent="0.25">
      <c r="C624533" s="62"/>
    </row>
    <row r="624534" spans="3:3" x14ac:dyDescent="0.25">
      <c r="C624534" s="62"/>
    </row>
    <row r="624622" spans="3:3" x14ac:dyDescent="0.25">
      <c r="C624622" s="62"/>
    </row>
    <row r="624623" spans="3:3" x14ac:dyDescent="0.25">
      <c r="C624623" s="62"/>
    </row>
    <row r="624711" spans="3:3" x14ac:dyDescent="0.25">
      <c r="C624711" s="62"/>
    </row>
    <row r="624712" spans="3:3" x14ac:dyDescent="0.25">
      <c r="C624712" s="62"/>
    </row>
    <row r="624800" spans="3:3" x14ac:dyDescent="0.25">
      <c r="C624800" s="62"/>
    </row>
    <row r="624801" spans="3:3" x14ac:dyDescent="0.25">
      <c r="C624801" s="62"/>
    </row>
    <row r="624889" spans="3:3" x14ac:dyDescent="0.25">
      <c r="C624889" s="62"/>
    </row>
    <row r="624890" spans="3:3" x14ac:dyDescent="0.25">
      <c r="C624890" s="62"/>
    </row>
    <row r="624978" spans="3:3" x14ac:dyDescent="0.25">
      <c r="C624978" s="62"/>
    </row>
    <row r="624979" spans="3:3" x14ac:dyDescent="0.25">
      <c r="C624979" s="62"/>
    </row>
    <row r="625067" spans="3:3" x14ac:dyDescent="0.25">
      <c r="C625067" s="62"/>
    </row>
    <row r="625068" spans="3:3" x14ac:dyDescent="0.25">
      <c r="C625068" s="62"/>
    </row>
    <row r="625156" spans="3:3" x14ac:dyDescent="0.25">
      <c r="C625156" s="62"/>
    </row>
    <row r="625157" spans="3:3" x14ac:dyDescent="0.25">
      <c r="C625157" s="62"/>
    </row>
    <row r="625245" spans="3:3" x14ac:dyDescent="0.25">
      <c r="C625245" s="62"/>
    </row>
    <row r="625246" spans="3:3" x14ac:dyDescent="0.25">
      <c r="C625246" s="62"/>
    </row>
    <row r="625334" spans="3:3" x14ac:dyDescent="0.25">
      <c r="C625334" s="62"/>
    </row>
    <row r="625335" spans="3:3" x14ac:dyDescent="0.25">
      <c r="C625335" s="62"/>
    </row>
    <row r="625423" spans="3:3" x14ac:dyDescent="0.25">
      <c r="C625423" s="62"/>
    </row>
    <row r="625424" spans="3:3" x14ac:dyDescent="0.25">
      <c r="C625424" s="62"/>
    </row>
    <row r="625512" spans="3:3" x14ac:dyDescent="0.25">
      <c r="C625512" s="62"/>
    </row>
    <row r="625513" spans="3:3" x14ac:dyDescent="0.25">
      <c r="C625513" s="62"/>
    </row>
    <row r="625601" spans="3:3" x14ac:dyDescent="0.25">
      <c r="C625601" s="62"/>
    </row>
    <row r="625602" spans="3:3" x14ac:dyDescent="0.25">
      <c r="C625602" s="62"/>
    </row>
    <row r="625690" spans="3:3" x14ac:dyDescent="0.25">
      <c r="C625690" s="62"/>
    </row>
    <row r="625691" spans="3:3" x14ac:dyDescent="0.25">
      <c r="C625691" s="62"/>
    </row>
    <row r="625779" spans="3:3" x14ac:dyDescent="0.25">
      <c r="C625779" s="62"/>
    </row>
    <row r="625780" spans="3:3" x14ac:dyDescent="0.25">
      <c r="C625780" s="62"/>
    </row>
    <row r="625868" spans="3:3" x14ac:dyDescent="0.25">
      <c r="C625868" s="62"/>
    </row>
    <row r="625869" spans="3:3" x14ac:dyDescent="0.25">
      <c r="C625869" s="62"/>
    </row>
    <row r="625957" spans="3:3" x14ac:dyDescent="0.25">
      <c r="C625957" s="62"/>
    </row>
    <row r="625958" spans="3:3" x14ac:dyDescent="0.25">
      <c r="C625958" s="62"/>
    </row>
    <row r="626046" spans="3:3" x14ac:dyDescent="0.25">
      <c r="C626046" s="62"/>
    </row>
    <row r="626047" spans="3:3" x14ac:dyDescent="0.25">
      <c r="C626047" s="62"/>
    </row>
    <row r="626135" spans="3:3" x14ac:dyDescent="0.25">
      <c r="C626135" s="62"/>
    </row>
    <row r="626136" spans="3:3" x14ac:dyDescent="0.25">
      <c r="C626136" s="62"/>
    </row>
    <row r="626224" spans="3:3" x14ac:dyDescent="0.25">
      <c r="C626224" s="62"/>
    </row>
    <row r="626225" spans="3:3" x14ac:dyDescent="0.25">
      <c r="C626225" s="62"/>
    </row>
    <row r="626313" spans="3:3" x14ac:dyDescent="0.25">
      <c r="C626313" s="62"/>
    </row>
    <row r="626314" spans="3:3" x14ac:dyDescent="0.25">
      <c r="C626314" s="62"/>
    </row>
    <row r="626402" spans="3:3" x14ac:dyDescent="0.25">
      <c r="C626402" s="62"/>
    </row>
    <row r="626403" spans="3:3" x14ac:dyDescent="0.25">
      <c r="C626403" s="62"/>
    </row>
    <row r="626491" spans="3:3" x14ac:dyDescent="0.25">
      <c r="C626491" s="62"/>
    </row>
    <row r="626492" spans="3:3" x14ac:dyDescent="0.25">
      <c r="C626492" s="62"/>
    </row>
    <row r="626580" spans="3:3" x14ac:dyDescent="0.25">
      <c r="C626580" s="62"/>
    </row>
    <row r="626581" spans="3:3" x14ac:dyDescent="0.25">
      <c r="C626581" s="62"/>
    </row>
    <row r="626669" spans="3:3" x14ac:dyDescent="0.25">
      <c r="C626669" s="62"/>
    </row>
    <row r="626670" spans="3:3" x14ac:dyDescent="0.25">
      <c r="C626670" s="62"/>
    </row>
    <row r="626758" spans="3:3" x14ac:dyDescent="0.25">
      <c r="C626758" s="62"/>
    </row>
    <row r="626759" spans="3:3" x14ac:dyDescent="0.25">
      <c r="C626759" s="62"/>
    </row>
    <row r="626847" spans="3:3" x14ac:dyDescent="0.25">
      <c r="C626847" s="62"/>
    </row>
    <row r="626848" spans="3:3" x14ac:dyDescent="0.25">
      <c r="C626848" s="62"/>
    </row>
    <row r="626936" spans="3:3" x14ac:dyDescent="0.25">
      <c r="C626936" s="62"/>
    </row>
    <row r="626937" spans="3:3" x14ac:dyDescent="0.25">
      <c r="C626937" s="62"/>
    </row>
    <row r="627025" spans="3:3" x14ac:dyDescent="0.25">
      <c r="C627025" s="62"/>
    </row>
    <row r="627026" spans="3:3" x14ac:dyDescent="0.25">
      <c r="C627026" s="62"/>
    </row>
    <row r="627114" spans="3:3" x14ac:dyDescent="0.25">
      <c r="C627114" s="62"/>
    </row>
    <row r="627115" spans="3:3" x14ac:dyDescent="0.25">
      <c r="C627115" s="62"/>
    </row>
    <row r="627203" spans="3:3" x14ac:dyDescent="0.25">
      <c r="C627203" s="62"/>
    </row>
    <row r="627204" spans="3:3" x14ac:dyDescent="0.25">
      <c r="C627204" s="62"/>
    </row>
    <row r="627292" spans="3:3" x14ac:dyDescent="0.25">
      <c r="C627292" s="62"/>
    </row>
    <row r="627293" spans="3:3" x14ac:dyDescent="0.25">
      <c r="C627293" s="62"/>
    </row>
    <row r="627381" spans="3:3" x14ac:dyDescent="0.25">
      <c r="C627381" s="62"/>
    </row>
    <row r="627382" spans="3:3" x14ac:dyDescent="0.25">
      <c r="C627382" s="62"/>
    </row>
    <row r="627470" spans="3:3" x14ac:dyDescent="0.25">
      <c r="C627470" s="62"/>
    </row>
    <row r="627471" spans="3:3" x14ac:dyDescent="0.25">
      <c r="C627471" s="62"/>
    </row>
    <row r="627559" spans="3:3" x14ac:dyDescent="0.25">
      <c r="C627559" s="62"/>
    </row>
    <row r="627560" spans="3:3" x14ac:dyDescent="0.25">
      <c r="C627560" s="62"/>
    </row>
    <row r="627648" spans="3:3" x14ac:dyDescent="0.25">
      <c r="C627648" s="62"/>
    </row>
    <row r="627649" spans="3:3" x14ac:dyDescent="0.25">
      <c r="C627649" s="62"/>
    </row>
    <row r="627737" spans="3:3" x14ac:dyDescent="0.25">
      <c r="C627737" s="62"/>
    </row>
    <row r="627738" spans="3:3" x14ac:dyDescent="0.25">
      <c r="C627738" s="62"/>
    </row>
    <row r="627826" spans="3:3" x14ac:dyDescent="0.25">
      <c r="C627826" s="62"/>
    </row>
    <row r="627827" spans="3:3" x14ac:dyDescent="0.25">
      <c r="C627827" s="62"/>
    </row>
    <row r="627915" spans="3:3" x14ac:dyDescent="0.25">
      <c r="C627915" s="62"/>
    </row>
    <row r="627916" spans="3:3" x14ac:dyDescent="0.25">
      <c r="C627916" s="62"/>
    </row>
    <row r="628004" spans="3:3" x14ac:dyDescent="0.25">
      <c r="C628004" s="62"/>
    </row>
    <row r="628005" spans="3:3" x14ac:dyDescent="0.25">
      <c r="C628005" s="62"/>
    </row>
    <row r="628093" spans="3:3" x14ac:dyDescent="0.25">
      <c r="C628093" s="62"/>
    </row>
    <row r="628094" spans="3:3" x14ac:dyDescent="0.25">
      <c r="C628094" s="62"/>
    </row>
    <row r="628182" spans="3:3" x14ac:dyDescent="0.25">
      <c r="C628182" s="62"/>
    </row>
    <row r="628183" spans="3:3" x14ac:dyDescent="0.25">
      <c r="C628183" s="62"/>
    </row>
    <row r="628271" spans="3:3" x14ac:dyDescent="0.25">
      <c r="C628271" s="62"/>
    </row>
    <row r="628272" spans="3:3" x14ac:dyDescent="0.25">
      <c r="C628272" s="62"/>
    </row>
    <row r="628360" spans="3:3" x14ac:dyDescent="0.25">
      <c r="C628360" s="62"/>
    </row>
    <row r="628361" spans="3:3" x14ac:dyDescent="0.25">
      <c r="C628361" s="62"/>
    </row>
    <row r="628449" spans="3:3" x14ac:dyDescent="0.25">
      <c r="C628449" s="62"/>
    </row>
    <row r="628450" spans="3:3" x14ac:dyDescent="0.25">
      <c r="C628450" s="62"/>
    </row>
    <row r="628538" spans="3:3" x14ac:dyDescent="0.25">
      <c r="C628538" s="62"/>
    </row>
    <row r="628539" spans="3:3" x14ac:dyDescent="0.25">
      <c r="C628539" s="62"/>
    </row>
    <row r="628627" spans="3:3" x14ac:dyDescent="0.25">
      <c r="C628627" s="62"/>
    </row>
    <row r="628628" spans="3:3" x14ac:dyDescent="0.25">
      <c r="C628628" s="62"/>
    </row>
    <row r="628716" spans="3:3" x14ac:dyDescent="0.25">
      <c r="C628716" s="62"/>
    </row>
    <row r="628717" spans="3:3" x14ac:dyDescent="0.25">
      <c r="C628717" s="62"/>
    </row>
    <row r="628805" spans="3:3" x14ac:dyDescent="0.25">
      <c r="C628805" s="62"/>
    </row>
    <row r="628806" spans="3:3" x14ac:dyDescent="0.25">
      <c r="C628806" s="62"/>
    </row>
    <row r="628894" spans="3:3" x14ac:dyDescent="0.25">
      <c r="C628894" s="62"/>
    </row>
    <row r="628895" spans="3:3" x14ac:dyDescent="0.25">
      <c r="C628895" s="62"/>
    </row>
    <row r="628983" spans="3:3" x14ac:dyDescent="0.25">
      <c r="C628983" s="62"/>
    </row>
    <row r="628984" spans="3:3" x14ac:dyDescent="0.25">
      <c r="C628984" s="62"/>
    </row>
    <row r="629072" spans="3:3" x14ac:dyDescent="0.25">
      <c r="C629072" s="62"/>
    </row>
    <row r="629073" spans="3:3" x14ac:dyDescent="0.25">
      <c r="C629073" s="62"/>
    </row>
    <row r="629161" spans="3:3" x14ac:dyDescent="0.25">
      <c r="C629161" s="62"/>
    </row>
    <row r="629162" spans="3:3" x14ac:dyDescent="0.25">
      <c r="C629162" s="62"/>
    </row>
    <row r="629250" spans="3:3" x14ac:dyDescent="0.25">
      <c r="C629250" s="62"/>
    </row>
    <row r="629251" spans="3:3" x14ac:dyDescent="0.25">
      <c r="C629251" s="62"/>
    </row>
    <row r="629339" spans="3:3" x14ac:dyDescent="0.25">
      <c r="C629339" s="62"/>
    </row>
    <row r="629340" spans="3:3" x14ac:dyDescent="0.25">
      <c r="C629340" s="62"/>
    </row>
    <row r="629428" spans="3:3" x14ac:dyDescent="0.25">
      <c r="C629428" s="62"/>
    </row>
    <row r="629429" spans="3:3" x14ac:dyDescent="0.25">
      <c r="C629429" s="62"/>
    </row>
    <row r="629517" spans="3:3" x14ac:dyDescent="0.25">
      <c r="C629517" s="62"/>
    </row>
    <row r="629518" spans="3:3" x14ac:dyDescent="0.25">
      <c r="C629518" s="62"/>
    </row>
    <row r="629606" spans="3:3" x14ac:dyDescent="0.25">
      <c r="C629606" s="62"/>
    </row>
    <row r="629607" spans="3:3" x14ac:dyDescent="0.25">
      <c r="C629607" s="62"/>
    </row>
    <row r="629695" spans="3:3" x14ac:dyDescent="0.25">
      <c r="C629695" s="62"/>
    </row>
    <row r="629696" spans="3:3" x14ac:dyDescent="0.25">
      <c r="C629696" s="62"/>
    </row>
    <row r="629784" spans="3:3" x14ac:dyDescent="0.25">
      <c r="C629784" s="62"/>
    </row>
    <row r="629785" spans="3:3" x14ac:dyDescent="0.25">
      <c r="C629785" s="62"/>
    </row>
    <row r="629873" spans="3:3" x14ac:dyDescent="0.25">
      <c r="C629873" s="62"/>
    </row>
    <row r="629874" spans="3:3" x14ac:dyDescent="0.25">
      <c r="C629874" s="62"/>
    </row>
    <row r="629962" spans="3:3" x14ac:dyDescent="0.25">
      <c r="C629962" s="62"/>
    </row>
    <row r="629963" spans="3:3" x14ac:dyDescent="0.25">
      <c r="C629963" s="62"/>
    </row>
    <row r="630051" spans="3:3" x14ac:dyDescent="0.25">
      <c r="C630051" s="62"/>
    </row>
    <row r="630052" spans="3:3" x14ac:dyDescent="0.25">
      <c r="C630052" s="62"/>
    </row>
    <row r="630140" spans="3:3" x14ac:dyDescent="0.25">
      <c r="C630140" s="62"/>
    </row>
    <row r="630141" spans="3:3" x14ac:dyDescent="0.25">
      <c r="C630141" s="62"/>
    </row>
    <row r="630229" spans="3:3" x14ac:dyDescent="0.25">
      <c r="C630229" s="62"/>
    </row>
    <row r="630230" spans="3:3" x14ac:dyDescent="0.25">
      <c r="C630230" s="62"/>
    </row>
    <row r="630318" spans="3:3" x14ac:dyDescent="0.25">
      <c r="C630318" s="62"/>
    </row>
    <row r="630319" spans="3:3" x14ac:dyDescent="0.25">
      <c r="C630319" s="62"/>
    </row>
    <row r="630407" spans="3:3" x14ac:dyDescent="0.25">
      <c r="C630407" s="62"/>
    </row>
    <row r="630408" spans="3:3" x14ac:dyDescent="0.25">
      <c r="C630408" s="62"/>
    </row>
    <row r="630496" spans="3:3" x14ac:dyDescent="0.25">
      <c r="C630496" s="62"/>
    </row>
    <row r="630497" spans="3:3" x14ac:dyDescent="0.25">
      <c r="C630497" s="62"/>
    </row>
    <row r="630585" spans="3:3" x14ac:dyDescent="0.25">
      <c r="C630585" s="62"/>
    </row>
    <row r="630586" spans="3:3" x14ac:dyDescent="0.25">
      <c r="C630586" s="62"/>
    </row>
    <row r="630674" spans="3:3" x14ac:dyDescent="0.25">
      <c r="C630674" s="62"/>
    </row>
    <row r="630675" spans="3:3" x14ac:dyDescent="0.25">
      <c r="C630675" s="62"/>
    </row>
    <row r="630763" spans="3:3" x14ac:dyDescent="0.25">
      <c r="C630763" s="62"/>
    </row>
    <row r="630764" spans="3:3" x14ac:dyDescent="0.25">
      <c r="C630764" s="62"/>
    </row>
    <row r="630852" spans="3:3" x14ac:dyDescent="0.25">
      <c r="C630852" s="62"/>
    </row>
    <row r="630853" spans="3:3" x14ac:dyDescent="0.25">
      <c r="C630853" s="62"/>
    </row>
    <row r="630941" spans="3:3" x14ac:dyDescent="0.25">
      <c r="C630941" s="62"/>
    </row>
    <row r="630942" spans="3:3" x14ac:dyDescent="0.25">
      <c r="C630942" s="62"/>
    </row>
    <row r="631030" spans="3:3" x14ac:dyDescent="0.25">
      <c r="C631030" s="62"/>
    </row>
    <row r="631031" spans="3:3" x14ac:dyDescent="0.25">
      <c r="C631031" s="62"/>
    </row>
    <row r="631119" spans="3:3" x14ac:dyDescent="0.25">
      <c r="C631119" s="62"/>
    </row>
    <row r="631120" spans="3:3" x14ac:dyDescent="0.25">
      <c r="C631120" s="62"/>
    </row>
    <row r="631208" spans="3:3" x14ac:dyDescent="0.25">
      <c r="C631208" s="62"/>
    </row>
    <row r="631209" spans="3:3" x14ac:dyDescent="0.25">
      <c r="C631209" s="62"/>
    </row>
    <row r="631297" spans="3:3" x14ac:dyDescent="0.25">
      <c r="C631297" s="62"/>
    </row>
    <row r="631298" spans="3:3" x14ac:dyDescent="0.25">
      <c r="C631298" s="62"/>
    </row>
    <row r="631386" spans="3:3" x14ac:dyDescent="0.25">
      <c r="C631386" s="62"/>
    </row>
    <row r="631387" spans="3:3" x14ac:dyDescent="0.25">
      <c r="C631387" s="62"/>
    </row>
    <row r="631475" spans="3:3" x14ac:dyDescent="0.25">
      <c r="C631475" s="62"/>
    </row>
    <row r="631476" spans="3:3" x14ac:dyDescent="0.25">
      <c r="C631476" s="62"/>
    </row>
    <row r="631564" spans="3:3" x14ac:dyDescent="0.25">
      <c r="C631564" s="62"/>
    </row>
    <row r="631565" spans="3:3" x14ac:dyDescent="0.25">
      <c r="C631565" s="62"/>
    </row>
    <row r="631653" spans="3:3" x14ac:dyDescent="0.25">
      <c r="C631653" s="62"/>
    </row>
    <row r="631654" spans="3:3" x14ac:dyDescent="0.25">
      <c r="C631654" s="62"/>
    </row>
    <row r="631742" spans="3:3" x14ac:dyDescent="0.25">
      <c r="C631742" s="62"/>
    </row>
    <row r="631743" spans="3:3" x14ac:dyDescent="0.25">
      <c r="C631743" s="62"/>
    </row>
    <row r="631831" spans="3:3" x14ac:dyDescent="0.25">
      <c r="C631831" s="62"/>
    </row>
    <row r="631832" spans="3:3" x14ac:dyDescent="0.25">
      <c r="C631832" s="62"/>
    </row>
    <row r="631920" spans="3:3" x14ac:dyDescent="0.25">
      <c r="C631920" s="62"/>
    </row>
    <row r="631921" spans="3:3" x14ac:dyDescent="0.25">
      <c r="C631921" s="62"/>
    </row>
    <row r="632009" spans="3:3" x14ac:dyDescent="0.25">
      <c r="C632009" s="62"/>
    </row>
    <row r="632010" spans="3:3" x14ac:dyDescent="0.25">
      <c r="C632010" s="62"/>
    </row>
    <row r="632098" spans="3:3" x14ac:dyDescent="0.25">
      <c r="C632098" s="62"/>
    </row>
    <row r="632099" spans="3:3" x14ac:dyDescent="0.25">
      <c r="C632099" s="62"/>
    </row>
    <row r="632187" spans="3:3" x14ac:dyDescent="0.25">
      <c r="C632187" s="62"/>
    </row>
    <row r="632188" spans="3:3" x14ac:dyDescent="0.25">
      <c r="C632188" s="62"/>
    </row>
    <row r="632276" spans="3:3" x14ac:dyDescent="0.25">
      <c r="C632276" s="62"/>
    </row>
    <row r="632277" spans="3:3" x14ac:dyDescent="0.25">
      <c r="C632277" s="62"/>
    </row>
    <row r="632365" spans="3:3" x14ac:dyDescent="0.25">
      <c r="C632365" s="62"/>
    </row>
    <row r="632366" spans="3:3" x14ac:dyDescent="0.25">
      <c r="C632366" s="62"/>
    </row>
    <row r="632454" spans="3:3" x14ac:dyDescent="0.25">
      <c r="C632454" s="62"/>
    </row>
    <row r="632455" spans="3:3" x14ac:dyDescent="0.25">
      <c r="C632455" s="62"/>
    </row>
    <row r="632543" spans="3:3" x14ac:dyDescent="0.25">
      <c r="C632543" s="62"/>
    </row>
    <row r="632544" spans="3:3" x14ac:dyDescent="0.25">
      <c r="C632544" s="62"/>
    </row>
    <row r="632632" spans="3:3" x14ac:dyDescent="0.25">
      <c r="C632632" s="62"/>
    </row>
    <row r="632633" spans="3:3" x14ac:dyDescent="0.25">
      <c r="C632633" s="62"/>
    </row>
    <row r="632721" spans="3:3" x14ac:dyDescent="0.25">
      <c r="C632721" s="62"/>
    </row>
    <row r="632722" spans="3:3" x14ac:dyDescent="0.25">
      <c r="C632722" s="62"/>
    </row>
    <row r="632810" spans="3:3" x14ac:dyDescent="0.25">
      <c r="C632810" s="62"/>
    </row>
    <row r="632811" spans="3:3" x14ac:dyDescent="0.25">
      <c r="C632811" s="62"/>
    </row>
    <row r="632899" spans="3:3" x14ac:dyDescent="0.25">
      <c r="C632899" s="62"/>
    </row>
    <row r="632900" spans="3:3" x14ac:dyDescent="0.25">
      <c r="C632900" s="62"/>
    </row>
    <row r="632988" spans="3:3" x14ac:dyDescent="0.25">
      <c r="C632988" s="62"/>
    </row>
    <row r="632989" spans="3:3" x14ac:dyDescent="0.25">
      <c r="C632989" s="62"/>
    </row>
    <row r="633077" spans="3:3" x14ac:dyDescent="0.25">
      <c r="C633077" s="62"/>
    </row>
    <row r="633078" spans="3:3" x14ac:dyDescent="0.25">
      <c r="C633078" s="62"/>
    </row>
    <row r="633166" spans="3:3" x14ac:dyDescent="0.25">
      <c r="C633166" s="62"/>
    </row>
    <row r="633167" spans="3:3" x14ac:dyDescent="0.25">
      <c r="C633167" s="62"/>
    </row>
    <row r="633255" spans="3:3" x14ac:dyDescent="0.25">
      <c r="C633255" s="62"/>
    </row>
    <row r="633256" spans="3:3" x14ac:dyDescent="0.25">
      <c r="C633256" s="62"/>
    </row>
    <row r="633344" spans="3:3" x14ac:dyDescent="0.25">
      <c r="C633344" s="62"/>
    </row>
    <row r="633345" spans="3:3" x14ac:dyDescent="0.25">
      <c r="C633345" s="62"/>
    </row>
    <row r="633433" spans="3:3" x14ac:dyDescent="0.25">
      <c r="C633433" s="62"/>
    </row>
    <row r="633434" spans="3:3" x14ac:dyDescent="0.25">
      <c r="C633434" s="62"/>
    </row>
    <row r="633522" spans="3:3" x14ac:dyDescent="0.25">
      <c r="C633522" s="62"/>
    </row>
    <row r="633523" spans="3:3" x14ac:dyDescent="0.25">
      <c r="C633523" s="62"/>
    </row>
    <row r="633611" spans="3:3" x14ac:dyDescent="0.25">
      <c r="C633611" s="62"/>
    </row>
    <row r="633612" spans="3:3" x14ac:dyDescent="0.25">
      <c r="C633612" s="62"/>
    </row>
    <row r="633700" spans="3:3" x14ac:dyDescent="0.25">
      <c r="C633700" s="62"/>
    </row>
    <row r="633701" spans="3:3" x14ac:dyDescent="0.25">
      <c r="C633701" s="62"/>
    </row>
    <row r="633789" spans="3:3" x14ac:dyDescent="0.25">
      <c r="C633789" s="62"/>
    </row>
    <row r="633790" spans="3:3" x14ac:dyDescent="0.25">
      <c r="C633790" s="62"/>
    </row>
    <row r="633878" spans="3:3" x14ac:dyDescent="0.25">
      <c r="C633878" s="62"/>
    </row>
    <row r="633879" spans="3:3" x14ac:dyDescent="0.25">
      <c r="C633879" s="62"/>
    </row>
    <row r="633967" spans="3:3" x14ac:dyDescent="0.25">
      <c r="C633967" s="62"/>
    </row>
    <row r="633968" spans="3:3" x14ac:dyDescent="0.25">
      <c r="C633968" s="62"/>
    </row>
    <row r="634056" spans="3:3" x14ac:dyDescent="0.25">
      <c r="C634056" s="62"/>
    </row>
    <row r="634057" spans="3:3" x14ac:dyDescent="0.25">
      <c r="C634057" s="62"/>
    </row>
    <row r="634145" spans="3:3" x14ac:dyDescent="0.25">
      <c r="C634145" s="62"/>
    </row>
    <row r="634146" spans="3:3" x14ac:dyDescent="0.25">
      <c r="C634146" s="62"/>
    </row>
    <row r="634234" spans="3:3" x14ac:dyDescent="0.25">
      <c r="C634234" s="62"/>
    </row>
    <row r="634235" spans="3:3" x14ac:dyDescent="0.25">
      <c r="C634235" s="62"/>
    </row>
    <row r="634323" spans="3:3" x14ac:dyDescent="0.25">
      <c r="C634323" s="62"/>
    </row>
    <row r="634324" spans="3:3" x14ac:dyDescent="0.25">
      <c r="C634324" s="62"/>
    </row>
    <row r="634412" spans="3:3" x14ac:dyDescent="0.25">
      <c r="C634412" s="62"/>
    </row>
    <row r="634413" spans="3:3" x14ac:dyDescent="0.25">
      <c r="C634413" s="62"/>
    </row>
    <row r="634501" spans="3:3" x14ac:dyDescent="0.25">
      <c r="C634501" s="62"/>
    </row>
    <row r="634502" spans="3:3" x14ac:dyDescent="0.25">
      <c r="C634502" s="62"/>
    </row>
    <row r="634590" spans="3:3" x14ac:dyDescent="0.25">
      <c r="C634590" s="62"/>
    </row>
    <row r="634591" spans="3:3" x14ac:dyDescent="0.25">
      <c r="C634591" s="62"/>
    </row>
    <row r="634679" spans="3:3" x14ac:dyDescent="0.25">
      <c r="C634679" s="62"/>
    </row>
    <row r="634680" spans="3:3" x14ac:dyDescent="0.25">
      <c r="C634680" s="62"/>
    </row>
    <row r="634768" spans="3:3" x14ac:dyDescent="0.25">
      <c r="C634768" s="62"/>
    </row>
    <row r="634769" spans="3:3" x14ac:dyDescent="0.25">
      <c r="C634769" s="62"/>
    </row>
    <row r="634857" spans="3:3" x14ac:dyDescent="0.25">
      <c r="C634857" s="62"/>
    </row>
    <row r="634858" spans="3:3" x14ac:dyDescent="0.25">
      <c r="C634858" s="62"/>
    </row>
    <row r="634946" spans="3:3" x14ac:dyDescent="0.25">
      <c r="C634946" s="62"/>
    </row>
    <row r="634947" spans="3:3" x14ac:dyDescent="0.25">
      <c r="C634947" s="62"/>
    </row>
    <row r="635035" spans="3:3" x14ac:dyDescent="0.25">
      <c r="C635035" s="62"/>
    </row>
    <row r="635036" spans="3:3" x14ac:dyDescent="0.25">
      <c r="C635036" s="62"/>
    </row>
    <row r="635124" spans="3:3" x14ac:dyDescent="0.25">
      <c r="C635124" s="62"/>
    </row>
    <row r="635125" spans="3:3" x14ac:dyDescent="0.25">
      <c r="C635125" s="62"/>
    </row>
    <row r="635213" spans="3:3" x14ac:dyDescent="0.25">
      <c r="C635213" s="62"/>
    </row>
    <row r="635214" spans="3:3" x14ac:dyDescent="0.25">
      <c r="C635214" s="62"/>
    </row>
    <row r="635302" spans="3:3" x14ac:dyDescent="0.25">
      <c r="C635302" s="62"/>
    </row>
    <row r="635303" spans="3:3" x14ac:dyDescent="0.25">
      <c r="C635303" s="62"/>
    </row>
    <row r="635391" spans="3:3" x14ac:dyDescent="0.25">
      <c r="C635391" s="62"/>
    </row>
    <row r="635392" spans="3:3" x14ac:dyDescent="0.25">
      <c r="C635392" s="62"/>
    </row>
    <row r="635480" spans="3:3" x14ac:dyDescent="0.25">
      <c r="C635480" s="62"/>
    </row>
    <row r="635481" spans="3:3" x14ac:dyDescent="0.25">
      <c r="C635481" s="62"/>
    </row>
    <row r="635569" spans="3:3" x14ac:dyDescent="0.25">
      <c r="C635569" s="62"/>
    </row>
    <row r="635570" spans="3:3" x14ac:dyDescent="0.25">
      <c r="C635570" s="62"/>
    </row>
    <row r="635658" spans="3:3" x14ac:dyDescent="0.25">
      <c r="C635658" s="62"/>
    </row>
    <row r="635659" spans="3:3" x14ac:dyDescent="0.25">
      <c r="C635659" s="62"/>
    </row>
    <row r="635747" spans="3:3" x14ac:dyDescent="0.25">
      <c r="C635747" s="62"/>
    </row>
    <row r="635748" spans="3:3" x14ac:dyDescent="0.25">
      <c r="C635748" s="62"/>
    </row>
    <row r="635836" spans="3:3" x14ac:dyDescent="0.25">
      <c r="C635836" s="62"/>
    </row>
    <row r="635837" spans="3:3" x14ac:dyDescent="0.25">
      <c r="C635837" s="62"/>
    </row>
    <row r="635925" spans="3:3" x14ac:dyDescent="0.25">
      <c r="C635925" s="62"/>
    </row>
    <row r="635926" spans="3:3" x14ac:dyDescent="0.25">
      <c r="C635926" s="62"/>
    </row>
    <row r="636014" spans="3:3" x14ac:dyDescent="0.25">
      <c r="C636014" s="62"/>
    </row>
    <row r="636015" spans="3:3" x14ac:dyDescent="0.25">
      <c r="C636015" s="62"/>
    </row>
    <row r="636103" spans="3:3" x14ac:dyDescent="0.25">
      <c r="C636103" s="62"/>
    </row>
    <row r="636104" spans="3:3" x14ac:dyDescent="0.25">
      <c r="C636104" s="62"/>
    </row>
    <row r="636192" spans="3:3" x14ac:dyDescent="0.25">
      <c r="C636192" s="62"/>
    </row>
    <row r="636193" spans="3:3" x14ac:dyDescent="0.25">
      <c r="C636193" s="62"/>
    </row>
    <row r="636281" spans="3:3" x14ac:dyDescent="0.25">
      <c r="C636281" s="62"/>
    </row>
    <row r="636282" spans="3:3" x14ac:dyDescent="0.25">
      <c r="C636282" s="62"/>
    </row>
    <row r="636370" spans="3:3" x14ac:dyDescent="0.25">
      <c r="C636370" s="62"/>
    </row>
    <row r="636371" spans="3:3" x14ac:dyDescent="0.25">
      <c r="C636371" s="62"/>
    </row>
    <row r="636459" spans="3:3" x14ac:dyDescent="0.25">
      <c r="C636459" s="62"/>
    </row>
    <row r="636460" spans="3:3" x14ac:dyDescent="0.25">
      <c r="C636460" s="62"/>
    </row>
    <row r="636548" spans="3:3" x14ac:dyDescent="0.25">
      <c r="C636548" s="62"/>
    </row>
    <row r="636549" spans="3:3" x14ac:dyDescent="0.25">
      <c r="C636549" s="62"/>
    </row>
    <row r="636637" spans="3:3" x14ac:dyDescent="0.25">
      <c r="C636637" s="62"/>
    </row>
    <row r="636638" spans="3:3" x14ac:dyDescent="0.25">
      <c r="C636638" s="62"/>
    </row>
    <row r="636726" spans="3:3" x14ac:dyDescent="0.25">
      <c r="C636726" s="62"/>
    </row>
    <row r="636727" spans="3:3" x14ac:dyDescent="0.25">
      <c r="C636727" s="62"/>
    </row>
    <row r="636815" spans="3:3" x14ac:dyDescent="0.25">
      <c r="C636815" s="62"/>
    </row>
    <row r="636816" spans="3:3" x14ac:dyDescent="0.25">
      <c r="C636816" s="62"/>
    </row>
    <row r="636904" spans="3:3" x14ac:dyDescent="0.25">
      <c r="C636904" s="62"/>
    </row>
    <row r="636905" spans="3:3" x14ac:dyDescent="0.25">
      <c r="C636905" s="62"/>
    </row>
    <row r="636993" spans="3:3" x14ac:dyDescent="0.25">
      <c r="C636993" s="62"/>
    </row>
    <row r="636994" spans="3:3" x14ac:dyDescent="0.25">
      <c r="C636994" s="62"/>
    </row>
    <row r="637082" spans="3:3" x14ac:dyDescent="0.25">
      <c r="C637082" s="62"/>
    </row>
    <row r="637083" spans="3:3" x14ac:dyDescent="0.25">
      <c r="C637083" s="62"/>
    </row>
    <row r="637171" spans="3:3" x14ac:dyDescent="0.25">
      <c r="C637171" s="62"/>
    </row>
    <row r="637172" spans="3:3" x14ac:dyDescent="0.25">
      <c r="C637172" s="62"/>
    </row>
    <row r="637260" spans="3:3" x14ac:dyDescent="0.25">
      <c r="C637260" s="62"/>
    </row>
    <row r="637261" spans="3:3" x14ac:dyDescent="0.25">
      <c r="C637261" s="62"/>
    </row>
    <row r="637349" spans="3:3" x14ac:dyDescent="0.25">
      <c r="C637349" s="62"/>
    </row>
    <row r="637350" spans="3:3" x14ac:dyDescent="0.25">
      <c r="C637350" s="62"/>
    </row>
    <row r="637438" spans="3:3" x14ac:dyDescent="0.25">
      <c r="C637438" s="62"/>
    </row>
    <row r="637439" spans="3:3" x14ac:dyDescent="0.25">
      <c r="C637439" s="62"/>
    </row>
    <row r="637527" spans="3:3" x14ac:dyDescent="0.25">
      <c r="C637527" s="62"/>
    </row>
    <row r="637528" spans="3:3" x14ac:dyDescent="0.25">
      <c r="C637528" s="62"/>
    </row>
    <row r="637616" spans="3:3" x14ac:dyDescent="0.25">
      <c r="C637616" s="62"/>
    </row>
    <row r="637617" spans="3:3" x14ac:dyDescent="0.25">
      <c r="C637617" s="62"/>
    </row>
    <row r="637705" spans="3:3" x14ac:dyDescent="0.25">
      <c r="C637705" s="62"/>
    </row>
    <row r="637706" spans="3:3" x14ac:dyDescent="0.25">
      <c r="C637706" s="62"/>
    </row>
    <row r="637794" spans="3:3" x14ac:dyDescent="0.25">
      <c r="C637794" s="62"/>
    </row>
    <row r="637795" spans="3:3" x14ac:dyDescent="0.25">
      <c r="C637795" s="62"/>
    </row>
    <row r="637883" spans="3:3" x14ac:dyDescent="0.25">
      <c r="C637883" s="62"/>
    </row>
    <row r="637884" spans="3:3" x14ac:dyDescent="0.25">
      <c r="C637884" s="62"/>
    </row>
    <row r="637972" spans="3:3" x14ac:dyDescent="0.25">
      <c r="C637972" s="62"/>
    </row>
    <row r="637973" spans="3:3" x14ac:dyDescent="0.25">
      <c r="C637973" s="62"/>
    </row>
    <row r="638061" spans="3:3" x14ac:dyDescent="0.25">
      <c r="C638061" s="62"/>
    </row>
    <row r="638062" spans="3:3" x14ac:dyDescent="0.25">
      <c r="C638062" s="62"/>
    </row>
    <row r="638150" spans="3:3" x14ac:dyDescent="0.25">
      <c r="C638150" s="62"/>
    </row>
    <row r="638151" spans="3:3" x14ac:dyDescent="0.25">
      <c r="C638151" s="62"/>
    </row>
    <row r="638239" spans="3:3" x14ac:dyDescent="0.25">
      <c r="C638239" s="62"/>
    </row>
    <row r="638240" spans="3:3" x14ac:dyDescent="0.25">
      <c r="C638240" s="62"/>
    </row>
    <row r="638328" spans="3:3" x14ac:dyDescent="0.25">
      <c r="C638328" s="62"/>
    </row>
    <row r="638329" spans="3:3" x14ac:dyDescent="0.25">
      <c r="C638329" s="62"/>
    </row>
    <row r="638417" spans="3:3" x14ac:dyDescent="0.25">
      <c r="C638417" s="62"/>
    </row>
    <row r="638418" spans="3:3" x14ac:dyDescent="0.25">
      <c r="C638418" s="62"/>
    </row>
    <row r="638506" spans="3:3" x14ac:dyDescent="0.25">
      <c r="C638506" s="62"/>
    </row>
    <row r="638507" spans="3:3" x14ac:dyDescent="0.25">
      <c r="C638507" s="62"/>
    </row>
    <row r="638595" spans="3:3" x14ac:dyDescent="0.25">
      <c r="C638595" s="62"/>
    </row>
    <row r="638596" spans="3:3" x14ac:dyDescent="0.25">
      <c r="C638596" s="62"/>
    </row>
    <row r="638684" spans="3:3" x14ac:dyDescent="0.25">
      <c r="C638684" s="62"/>
    </row>
    <row r="638685" spans="3:3" x14ac:dyDescent="0.25">
      <c r="C638685" s="62"/>
    </row>
    <row r="638773" spans="3:3" x14ac:dyDescent="0.25">
      <c r="C638773" s="62"/>
    </row>
    <row r="638774" spans="3:3" x14ac:dyDescent="0.25">
      <c r="C638774" s="62"/>
    </row>
    <row r="638862" spans="3:3" x14ac:dyDescent="0.25">
      <c r="C638862" s="62"/>
    </row>
    <row r="638863" spans="3:3" x14ac:dyDescent="0.25">
      <c r="C638863" s="62"/>
    </row>
    <row r="638951" spans="3:3" x14ac:dyDescent="0.25">
      <c r="C638951" s="62"/>
    </row>
    <row r="638952" spans="3:3" x14ac:dyDescent="0.25">
      <c r="C638952" s="62"/>
    </row>
    <row r="639040" spans="3:3" x14ac:dyDescent="0.25">
      <c r="C639040" s="62"/>
    </row>
    <row r="639041" spans="3:3" x14ac:dyDescent="0.25">
      <c r="C639041" s="62"/>
    </row>
    <row r="639129" spans="3:3" x14ac:dyDescent="0.25">
      <c r="C639129" s="62"/>
    </row>
    <row r="639130" spans="3:3" x14ac:dyDescent="0.25">
      <c r="C639130" s="62"/>
    </row>
    <row r="639218" spans="3:3" x14ac:dyDescent="0.25">
      <c r="C639218" s="62"/>
    </row>
    <row r="639219" spans="3:3" x14ac:dyDescent="0.25">
      <c r="C639219" s="62"/>
    </row>
    <row r="639307" spans="3:3" x14ac:dyDescent="0.25">
      <c r="C639307" s="62"/>
    </row>
    <row r="639308" spans="3:3" x14ac:dyDescent="0.25">
      <c r="C639308" s="62"/>
    </row>
    <row r="639396" spans="3:3" x14ac:dyDescent="0.25">
      <c r="C639396" s="62"/>
    </row>
    <row r="639397" spans="3:3" x14ac:dyDescent="0.25">
      <c r="C639397" s="62"/>
    </row>
    <row r="639485" spans="3:3" x14ac:dyDescent="0.25">
      <c r="C639485" s="62"/>
    </row>
    <row r="639486" spans="3:3" x14ac:dyDescent="0.25">
      <c r="C639486" s="62"/>
    </row>
    <row r="639574" spans="3:3" x14ac:dyDescent="0.25">
      <c r="C639574" s="62"/>
    </row>
    <row r="639575" spans="3:3" x14ac:dyDescent="0.25">
      <c r="C639575" s="62"/>
    </row>
    <row r="639663" spans="3:3" x14ac:dyDescent="0.25">
      <c r="C639663" s="62"/>
    </row>
    <row r="639664" spans="3:3" x14ac:dyDescent="0.25">
      <c r="C639664" s="62"/>
    </row>
    <row r="639752" spans="3:3" x14ac:dyDescent="0.25">
      <c r="C639752" s="62"/>
    </row>
    <row r="639753" spans="3:3" x14ac:dyDescent="0.25">
      <c r="C639753" s="62"/>
    </row>
    <row r="639841" spans="3:3" x14ac:dyDescent="0.25">
      <c r="C639841" s="62"/>
    </row>
    <row r="639842" spans="3:3" x14ac:dyDescent="0.25">
      <c r="C639842" s="62"/>
    </row>
    <row r="639930" spans="3:3" x14ac:dyDescent="0.25">
      <c r="C639930" s="62"/>
    </row>
    <row r="639931" spans="3:3" x14ac:dyDescent="0.25">
      <c r="C639931" s="62"/>
    </row>
    <row r="640019" spans="3:3" x14ac:dyDescent="0.25">
      <c r="C640019" s="62"/>
    </row>
    <row r="640020" spans="3:3" x14ac:dyDescent="0.25">
      <c r="C640020" s="62"/>
    </row>
    <row r="640108" spans="3:3" x14ac:dyDescent="0.25">
      <c r="C640108" s="62"/>
    </row>
    <row r="640109" spans="3:3" x14ac:dyDescent="0.25">
      <c r="C640109" s="62"/>
    </row>
    <row r="640197" spans="3:3" x14ac:dyDescent="0.25">
      <c r="C640197" s="62"/>
    </row>
    <row r="640198" spans="3:3" x14ac:dyDescent="0.25">
      <c r="C640198" s="62"/>
    </row>
    <row r="640286" spans="3:3" x14ac:dyDescent="0.25">
      <c r="C640286" s="62"/>
    </row>
    <row r="640287" spans="3:3" x14ac:dyDescent="0.25">
      <c r="C640287" s="62"/>
    </row>
    <row r="640375" spans="3:3" x14ac:dyDescent="0.25">
      <c r="C640375" s="62"/>
    </row>
    <row r="640376" spans="3:3" x14ac:dyDescent="0.25">
      <c r="C640376" s="62"/>
    </row>
    <row r="640464" spans="3:3" x14ac:dyDescent="0.25">
      <c r="C640464" s="62"/>
    </row>
    <row r="640465" spans="3:3" x14ac:dyDescent="0.25">
      <c r="C640465" s="62"/>
    </row>
    <row r="640553" spans="3:3" x14ac:dyDescent="0.25">
      <c r="C640553" s="62"/>
    </row>
    <row r="640554" spans="3:3" x14ac:dyDescent="0.25">
      <c r="C640554" s="62"/>
    </row>
    <row r="640642" spans="3:3" x14ac:dyDescent="0.25">
      <c r="C640642" s="62"/>
    </row>
    <row r="640643" spans="3:3" x14ac:dyDescent="0.25">
      <c r="C640643" s="62"/>
    </row>
    <row r="640731" spans="3:3" x14ac:dyDescent="0.25">
      <c r="C640731" s="62"/>
    </row>
    <row r="640732" spans="3:3" x14ac:dyDescent="0.25">
      <c r="C640732" s="62"/>
    </row>
    <row r="640820" spans="3:3" x14ac:dyDescent="0.25">
      <c r="C640820" s="62"/>
    </row>
    <row r="640821" spans="3:3" x14ac:dyDescent="0.25">
      <c r="C640821" s="62"/>
    </row>
    <row r="640909" spans="3:3" x14ac:dyDescent="0.25">
      <c r="C640909" s="62"/>
    </row>
    <row r="640910" spans="3:3" x14ac:dyDescent="0.25">
      <c r="C640910" s="62"/>
    </row>
    <row r="640998" spans="3:3" x14ac:dyDescent="0.25">
      <c r="C640998" s="62"/>
    </row>
    <row r="640999" spans="3:3" x14ac:dyDescent="0.25">
      <c r="C640999" s="62"/>
    </row>
    <row r="641087" spans="3:3" x14ac:dyDescent="0.25">
      <c r="C641087" s="62"/>
    </row>
    <row r="641088" spans="3:3" x14ac:dyDescent="0.25">
      <c r="C641088" s="62"/>
    </row>
    <row r="641176" spans="3:3" x14ac:dyDescent="0.25">
      <c r="C641176" s="62"/>
    </row>
    <row r="641177" spans="3:3" x14ac:dyDescent="0.25">
      <c r="C641177" s="62"/>
    </row>
    <row r="641265" spans="3:3" x14ac:dyDescent="0.25">
      <c r="C641265" s="62"/>
    </row>
    <row r="641266" spans="3:3" x14ac:dyDescent="0.25">
      <c r="C641266" s="62"/>
    </row>
    <row r="641354" spans="3:3" x14ac:dyDescent="0.25">
      <c r="C641354" s="62"/>
    </row>
    <row r="641355" spans="3:3" x14ac:dyDescent="0.25">
      <c r="C641355" s="62"/>
    </row>
    <row r="641443" spans="3:3" x14ac:dyDescent="0.25">
      <c r="C641443" s="62"/>
    </row>
    <row r="641444" spans="3:3" x14ac:dyDescent="0.25">
      <c r="C641444" s="62"/>
    </row>
    <row r="641532" spans="3:3" x14ac:dyDescent="0.25">
      <c r="C641532" s="62"/>
    </row>
    <row r="641533" spans="3:3" x14ac:dyDescent="0.25">
      <c r="C641533" s="62"/>
    </row>
    <row r="641621" spans="3:3" x14ac:dyDescent="0.25">
      <c r="C641621" s="62"/>
    </row>
    <row r="641622" spans="3:3" x14ac:dyDescent="0.25">
      <c r="C641622" s="62"/>
    </row>
    <row r="641710" spans="3:3" x14ac:dyDescent="0.25">
      <c r="C641710" s="62"/>
    </row>
    <row r="641711" spans="3:3" x14ac:dyDescent="0.25">
      <c r="C641711" s="62"/>
    </row>
    <row r="641799" spans="3:3" x14ac:dyDescent="0.25">
      <c r="C641799" s="62"/>
    </row>
    <row r="641800" spans="3:3" x14ac:dyDescent="0.25">
      <c r="C641800" s="62"/>
    </row>
    <row r="641888" spans="3:3" x14ac:dyDescent="0.25">
      <c r="C641888" s="62"/>
    </row>
    <row r="641889" spans="3:3" x14ac:dyDescent="0.25">
      <c r="C641889" s="62"/>
    </row>
    <row r="641977" spans="3:3" x14ac:dyDescent="0.25">
      <c r="C641977" s="62"/>
    </row>
    <row r="641978" spans="3:3" x14ac:dyDescent="0.25">
      <c r="C641978" s="62"/>
    </row>
    <row r="642066" spans="3:3" x14ac:dyDescent="0.25">
      <c r="C642066" s="62"/>
    </row>
    <row r="642067" spans="3:3" x14ac:dyDescent="0.25">
      <c r="C642067" s="62"/>
    </row>
    <row r="642155" spans="3:3" x14ac:dyDescent="0.25">
      <c r="C642155" s="62"/>
    </row>
    <row r="642156" spans="3:3" x14ac:dyDescent="0.25">
      <c r="C642156" s="62"/>
    </row>
    <row r="642244" spans="3:3" x14ac:dyDescent="0.25">
      <c r="C642244" s="62"/>
    </row>
    <row r="642245" spans="3:3" x14ac:dyDescent="0.25">
      <c r="C642245" s="62"/>
    </row>
    <row r="642333" spans="3:3" x14ac:dyDescent="0.25">
      <c r="C642333" s="62"/>
    </row>
    <row r="642334" spans="3:3" x14ac:dyDescent="0.25">
      <c r="C642334" s="62"/>
    </row>
    <row r="642422" spans="3:3" x14ac:dyDescent="0.25">
      <c r="C642422" s="62"/>
    </row>
    <row r="642423" spans="3:3" x14ac:dyDescent="0.25">
      <c r="C642423" s="62"/>
    </row>
    <row r="642511" spans="3:3" x14ac:dyDescent="0.25">
      <c r="C642511" s="62"/>
    </row>
    <row r="642512" spans="3:3" x14ac:dyDescent="0.25">
      <c r="C642512" s="62"/>
    </row>
    <row r="642600" spans="3:3" x14ac:dyDescent="0.25">
      <c r="C642600" s="62"/>
    </row>
    <row r="642601" spans="3:3" x14ac:dyDescent="0.25">
      <c r="C642601" s="62"/>
    </row>
    <row r="642689" spans="3:3" x14ac:dyDescent="0.25">
      <c r="C642689" s="62"/>
    </row>
    <row r="642690" spans="3:3" x14ac:dyDescent="0.25">
      <c r="C642690" s="62"/>
    </row>
    <row r="642778" spans="3:3" x14ac:dyDescent="0.25">
      <c r="C642778" s="62"/>
    </row>
    <row r="642779" spans="3:3" x14ac:dyDescent="0.25">
      <c r="C642779" s="62"/>
    </row>
    <row r="642867" spans="3:3" x14ac:dyDescent="0.25">
      <c r="C642867" s="62"/>
    </row>
    <row r="642868" spans="3:3" x14ac:dyDescent="0.25">
      <c r="C642868" s="62"/>
    </row>
    <row r="642956" spans="3:3" x14ac:dyDescent="0.25">
      <c r="C642956" s="62"/>
    </row>
    <row r="642957" spans="3:3" x14ac:dyDescent="0.25">
      <c r="C642957" s="62"/>
    </row>
    <row r="643045" spans="3:3" x14ac:dyDescent="0.25">
      <c r="C643045" s="62"/>
    </row>
    <row r="643046" spans="3:3" x14ac:dyDescent="0.25">
      <c r="C643046" s="62"/>
    </row>
    <row r="643134" spans="3:3" x14ac:dyDescent="0.25">
      <c r="C643134" s="62"/>
    </row>
    <row r="643135" spans="3:3" x14ac:dyDescent="0.25">
      <c r="C643135" s="62"/>
    </row>
    <row r="643223" spans="3:3" x14ac:dyDescent="0.25">
      <c r="C643223" s="62"/>
    </row>
    <row r="643224" spans="3:3" x14ac:dyDescent="0.25">
      <c r="C643224" s="62"/>
    </row>
    <row r="643312" spans="3:3" x14ac:dyDescent="0.25">
      <c r="C643312" s="62"/>
    </row>
    <row r="643313" spans="3:3" x14ac:dyDescent="0.25">
      <c r="C643313" s="62"/>
    </row>
    <row r="643401" spans="3:3" x14ac:dyDescent="0.25">
      <c r="C643401" s="62"/>
    </row>
    <row r="643402" spans="3:3" x14ac:dyDescent="0.25">
      <c r="C643402" s="62"/>
    </row>
    <row r="643490" spans="3:3" x14ac:dyDescent="0.25">
      <c r="C643490" s="62"/>
    </row>
    <row r="643491" spans="3:3" x14ac:dyDescent="0.25">
      <c r="C643491" s="62"/>
    </row>
    <row r="643579" spans="3:3" x14ac:dyDescent="0.25">
      <c r="C643579" s="62"/>
    </row>
    <row r="643580" spans="3:3" x14ac:dyDescent="0.25">
      <c r="C643580" s="62"/>
    </row>
    <row r="643668" spans="3:3" x14ac:dyDescent="0.25">
      <c r="C643668" s="62"/>
    </row>
    <row r="643669" spans="3:3" x14ac:dyDescent="0.25">
      <c r="C643669" s="62"/>
    </row>
    <row r="643757" spans="3:3" x14ac:dyDescent="0.25">
      <c r="C643757" s="62"/>
    </row>
    <row r="643758" spans="3:3" x14ac:dyDescent="0.25">
      <c r="C643758" s="62"/>
    </row>
    <row r="643846" spans="3:3" x14ac:dyDescent="0.25">
      <c r="C643846" s="62"/>
    </row>
    <row r="643847" spans="3:3" x14ac:dyDescent="0.25">
      <c r="C643847" s="62"/>
    </row>
    <row r="643935" spans="3:3" x14ac:dyDescent="0.25">
      <c r="C643935" s="62"/>
    </row>
    <row r="643936" spans="3:3" x14ac:dyDescent="0.25">
      <c r="C643936" s="62"/>
    </row>
    <row r="644024" spans="3:3" x14ac:dyDescent="0.25">
      <c r="C644024" s="62"/>
    </row>
    <row r="644025" spans="3:3" x14ac:dyDescent="0.25">
      <c r="C644025" s="62"/>
    </row>
    <row r="644113" spans="3:3" x14ac:dyDescent="0.25">
      <c r="C644113" s="62"/>
    </row>
    <row r="644114" spans="3:3" x14ac:dyDescent="0.25">
      <c r="C644114" s="62"/>
    </row>
    <row r="644202" spans="3:3" x14ac:dyDescent="0.25">
      <c r="C644202" s="62"/>
    </row>
    <row r="644203" spans="3:3" x14ac:dyDescent="0.25">
      <c r="C644203" s="62"/>
    </row>
    <row r="644291" spans="3:3" x14ac:dyDescent="0.25">
      <c r="C644291" s="62"/>
    </row>
    <row r="644292" spans="3:3" x14ac:dyDescent="0.25">
      <c r="C644292" s="62"/>
    </row>
    <row r="644380" spans="3:3" x14ac:dyDescent="0.25">
      <c r="C644380" s="62"/>
    </row>
    <row r="644381" spans="3:3" x14ac:dyDescent="0.25">
      <c r="C644381" s="62"/>
    </row>
    <row r="644469" spans="3:3" x14ac:dyDescent="0.25">
      <c r="C644469" s="62"/>
    </row>
    <row r="644470" spans="3:3" x14ac:dyDescent="0.25">
      <c r="C644470" s="62"/>
    </row>
    <row r="644558" spans="3:3" x14ac:dyDescent="0.25">
      <c r="C644558" s="62"/>
    </row>
    <row r="644559" spans="3:3" x14ac:dyDescent="0.25">
      <c r="C644559" s="62"/>
    </row>
    <row r="644647" spans="3:3" x14ac:dyDescent="0.25">
      <c r="C644647" s="62"/>
    </row>
    <row r="644648" spans="3:3" x14ac:dyDescent="0.25">
      <c r="C644648" s="62"/>
    </row>
    <row r="644736" spans="3:3" x14ac:dyDescent="0.25">
      <c r="C644736" s="62"/>
    </row>
    <row r="644737" spans="3:3" x14ac:dyDescent="0.25">
      <c r="C644737" s="62"/>
    </row>
    <row r="644825" spans="3:3" x14ac:dyDescent="0.25">
      <c r="C644825" s="62"/>
    </row>
    <row r="644826" spans="3:3" x14ac:dyDescent="0.25">
      <c r="C644826" s="62"/>
    </row>
    <row r="644914" spans="3:3" x14ac:dyDescent="0.25">
      <c r="C644914" s="62"/>
    </row>
    <row r="644915" spans="3:3" x14ac:dyDescent="0.25">
      <c r="C644915" s="62"/>
    </row>
    <row r="645003" spans="3:3" x14ac:dyDescent="0.25">
      <c r="C645003" s="62"/>
    </row>
    <row r="645004" spans="3:3" x14ac:dyDescent="0.25">
      <c r="C645004" s="62"/>
    </row>
    <row r="645092" spans="3:3" x14ac:dyDescent="0.25">
      <c r="C645092" s="62"/>
    </row>
    <row r="645093" spans="3:3" x14ac:dyDescent="0.25">
      <c r="C645093" s="62"/>
    </row>
    <row r="645181" spans="3:3" x14ac:dyDescent="0.25">
      <c r="C645181" s="62"/>
    </row>
    <row r="645182" spans="3:3" x14ac:dyDescent="0.25">
      <c r="C645182" s="62"/>
    </row>
    <row r="645270" spans="3:3" x14ac:dyDescent="0.25">
      <c r="C645270" s="62"/>
    </row>
    <row r="645271" spans="3:3" x14ac:dyDescent="0.25">
      <c r="C645271" s="62"/>
    </row>
    <row r="645359" spans="3:3" x14ac:dyDescent="0.25">
      <c r="C645359" s="62"/>
    </row>
    <row r="645360" spans="3:3" x14ac:dyDescent="0.25">
      <c r="C645360" s="62"/>
    </row>
    <row r="645448" spans="3:3" x14ac:dyDescent="0.25">
      <c r="C645448" s="62"/>
    </row>
    <row r="645449" spans="3:3" x14ac:dyDescent="0.25">
      <c r="C645449" s="62"/>
    </row>
    <row r="645537" spans="3:3" x14ac:dyDescent="0.25">
      <c r="C645537" s="62"/>
    </row>
    <row r="645538" spans="3:3" x14ac:dyDescent="0.25">
      <c r="C645538" s="62"/>
    </row>
    <row r="645626" spans="3:3" x14ac:dyDescent="0.25">
      <c r="C645626" s="62"/>
    </row>
    <row r="645627" spans="3:3" x14ac:dyDescent="0.25">
      <c r="C645627" s="62"/>
    </row>
    <row r="645715" spans="3:3" x14ac:dyDescent="0.25">
      <c r="C645715" s="62"/>
    </row>
    <row r="645716" spans="3:3" x14ac:dyDescent="0.25">
      <c r="C645716" s="62"/>
    </row>
    <row r="645804" spans="3:3" x14ac:dyDescent="0.25">
      <c r="C645804" s="62"/>
    </row>
    <row r="645805" spans="3:3" x14ac:dyDescent="0.25">
      <c r="C645805" s="62"/>
    </row>
    <row r="645893" spans="3:3" x14ac:dyDescent="0.25">
      <c r="C645893" s="62"/>
    </row>
    <row r="645894" spans="3:3" x14ac:dyDescent="0.25">
      <c r="C645894" s="62"/>
    </row>
    <row r="645982" spans="3:3" x14ac:dyDescent="0.25">
      <c r="C645982" s="62"/>
    </row>
    <row r="645983" spans="3:3" x14ac:dyDescent="0.25">
      <c r="C645983" s="62"/>
    </row>
    <row r="646071" spans="3:3" x14ac:dyDescent="0.25">
      <c r="C646071" s="62"/>
    </row>
    <row r="646072" spans="3:3" x14ac:dyDescent="0.25">
      <c r="C646072" s="62"/>
    </row>
    <row r="646160" spans="3:3" x14ac:dyDescent="0.25">
      <c r="C646160" s="62"/>
    </row>
    <row r="646161" spans="3:3" x14ac:dyDescent="0.25">
      <c r="C646161" s="62"/>
    </row>
    <row r="646249" spans="3:3" x14ac:dyDescent="0.25">
      <c r="C646249" s="62"/>
    </row>
    <row r="646250" spans="3:3" x14ac:dyDescent="0.25">
      <c r="C646250" s="62"/>
    </row>
    <row r="646338" spans="3:3" x14ac:dyDescent="0.25">
      <c r="C646338" s="62"/>
    </row>
    <row r="646339" spans="3:3" x14ac:dyDescent="0.25">
      <c r="C646339" s="62"/>
    </row>
    <row r="646427" spans="3:3" x14ac:dyDescent="0.25">
      <c r="C646427" s="62"/>
    </row>
    <row r="646428" spans="3:3" x14ac:dyDescent="0.25">
      <c r="C646428" s="62"/>
    </row>
    <row r="646516" spans="3:3" x14ac:dyDescent="0.25">
      <c r="C646516" s="62"/>
    </row>
    <row r="646517" spans="3:3" x14ac:dyDescent="0.25">
      <c r="C646517" s="62"/>
    </row>
    <row r="646605" spans="3:3" x14ac:dyDescent="0.25">
      <c r="C646605" s="62"/>
    </row>
    <row r="646606" spans="3:3" x14ac:dyDescent="0.25">
      <c r="C646606" s="62"/>
    </row>
    <row r="646694" spans="3:3" x14ac:dyDescent="0.25">
      <c r="C646694" s="62"/>
    </row>
    <row r="646695" spans="3:3" x14ac:dyDescent="0.25">
      <c r="C646695" s="62"/>
    </row>
    <row r="646783" spans="3:3" x14ac:dyDescent="0.25">
      <c r="C646783" s="62"/>
    </row>
    <row r="646784" spans="3:3" x14ac:dyDescent="0.25">
      <c r="C646784" s="62"/>
    </row>
    <row r="646872" spans="3:3" x14ac:dyDescent="0.25">
      <c r="C646872" s="62"/>
    </row>
    <row r="646873" spans="3:3" x14ac:dyDescent="0.25">
      <c r="C646873" s="62"/>
    </row>
    <row r="646961" spans="3:3" x14ac:dyDescent="0.25">
      <c r="C646961" s="62"/>
    </row>
    <row r="646962" spans="3:3" x14ac:dyDescent="0.25">
      <c r="C646962" s="62"/>
    </row>
    <row r="647050" spans="3:3" x14ac:dyDescent="0.25">
      <c r="C647050" s="62"/>
    </row>
    <row r="647051" spans="3:3" x14ac:dyDescent="0.25">
      <c r="C647051" s="62"/>
    </row>
    <row r="647139" spans="3:3" x14ac:dyDescent="0.25">
      <c r="C647139" s="62"/>
    </row>
    <row r="647140" spans="3:3" x14ac:dyDescent="0.25">
      <c r="C647140" s="62"/>
    </row>
    <row r="647228" spans="3:3" x14ac:dyDescent="0.25">
      <c r="C647228" s="62"/>
    </row>
    <row r="647229" spans="3:3" x14ac:dyDescent="0.25">
      <c r="C647229" s="62"/>
    </row>
    <row r="647317" spans="3:3" x14ac:dyDescent="0.25">
      <c r="C647317" s="62"/>
    </row>
    <row r="647318" spans="3:3" x14ac:dyDescent="0.25">
      <c r="C647318" s="62"/>
    </row>
    <row r="647406" spans="3:3" x14ac:dyDescent="0.25">
      <c r="C647406" s="62"/>
    </row>
    <row r="647407" spans="3:3" x14ac:dyDescent="0.25">
      <c r="C647407" s="62"/>
    </row>
    <row r="647495" spans="3:3" x14ac:dyDescent="0.25">
      <c r="C647495" s="62"/>
    </row>
    <row r="647496" spans="3:3" x14ac:dyDescent="0.25">
      <c r="C647496" s="62"/>
    </row>
    <row r="647584" spans="3:3" x14ac:dyDescent="0.25">
      <c r="C647584" s="62"/>
    </row>
    <row r="647585" spans="3:3" x14ac:dyDescent="0.25">
      <c r="C647585" s="62"/>
    </row>
    <row r="647673" spans="3:3" x14ac:dyDescent="0.25">
      <c r="C647673" s="62"/>
    </row>
    <row r="647674" spans="3:3" x14ac:dyDescent="0.25">
      <c r="C647674" s="62"/>
    </row>
    <row r="647762" spans="3:3" x14ac:dyDescent="0.25">
      <c r="C647762" s="62"/>
    </row>
    <row r="647763" spans="3:3" x14ac:dyDescent="0.25">
      <c r="C647763" s="62"/>
    </row>
    <row r="647851" spans="3:3" x14ac:dyDescent="0.25">
      <c r="C647851" s="62"/>
    </row>
    <row r="647852" spans="3:3" x14ac:dyDescent="0.25">
      <c r="C647852" s="62"/>
    </row>
    <row r="647940" spans="3:3" x14ac:dyDescent="0.25">
      <c r="C647940" s="62"/>
    </row>
    <row r="647941" spans="3:3" x14ac:dyDescent="0.25">
      <c r="C647941" s="62"/>
    </row>
    <row r="648029" spans="3:3" x14ac:dyDescent="0.25">
      <c r="C648029" s="62"/>
    </row>
    <row r="648030" spans="3:3" x14ac:dyDescent="0.25">
      <c r="C648030" s="62"/>
    </row>
    <row r="648118" spans="3:3" x14ac:dyDescent="0.25">
      <c r="C648118" s="62"/>
    </row>
    <row r="648119" spans="3:3" x14ac:dyDescent="0.25">
      <c r="C648119" s="62"/>
    </row>
    <row r="648207" spans="3:3" x14ac:dyDescent="0.25">
      <c r="C648207" s="62"/>
    </row>
    <row r="648208" spans="3:3" x14ac:dyDescent="0.25">
      <c r="C648208" s="62"/>
    </row>
    <row r="648296" spans="3:3" x14ac:dyDescent="0.25">
      <c r="C648296" s="62"/>
    </row>
    <row r="648297" spans="3:3" x14ac:dyDescent="0.25">
      <c r="C648297" s="62"/>
    </row>
    <row r="648385" spans="3:3" x14ac:dyDescent="0.25">
      <c r="C648385" s="62"/>
    </row>
    <row r="648386" spans="3:3" x14ac:dyDescent="0.25">
      <c r="C648386" s="62"/>
    </row>
    <row r="648474" spans="3:3" x14ac:dyDescent="0.25">
      <c r="C648474" s="62"/>
    </row>
    <row r="648475" spans="3:3" x14ac:dyDescent="0.25">
      <c r="C648475" s="62"/>
    </row>
    <row r="648563" spans="3:3" x14ac:dyDescent="0.25">
      <c r="C648563" s="62"/>
    </row>
    <row r="648564" spans="3:3" x14ac:dyDescent="0.25">
      <c r="C648564" s="62"/>
    </row>
    <row r="648652" spans="3:3" x14ac:dyDescent="0.25">
      <c r="C648652" s="62"/>
    </row>
    <row r="648653" spans="3:3" x14ac:dyDescent="0.25">
      <c r="C648653" s="62"/>
    </row>
    <row r="648741" spans="3:3" x14ac:dyDescent="0.25">
      <c r="C648741" s="62"/>
    </row>
    <row r="648742" spans="3:3" x14ac:dyDescent="0.25">
      <c r="C648742" s="62"/>
    </row>
    <row r="648830" spans="3:3" x14ac:dyDescent="0.25">
      <c r="C648830" s="62"/>
    </row>
    <row r="648831" spans="3:3" x14ac:dyDescent="0.25">
      <c r="C648831" s="62"/>
    </row>
    <row r="648919" spans="3:3" x14ac:dyDescent="0.25">
      <c r="C648919" s="62"/>
    </row>
    <row r="648920" spans="3:3" x14ac:dyDescent="0.25">
      <c r="C648920" s="62"/>
    </row>
    <row r="649008" spans="3:3" x14ac:dyDescent="0.25">
      <c r="C649008" s="62"/>
    </row>
    <row r="649009" spans="3:3" x14ac:dyDescent="0.25">
      <c r="C649009" s="62"/>
    </row>
    <row r="649097" spans="3:3" x14ac:dyDescent="0.25">
      <c r="C649097" s="62"/>
    </row>
    <row r="649098" spans="3:3" x14ac:dyDescent="0.25">
      <c r="C649098" s="62"/>
    </row>
    <row r="649186" spans="3:3" x14ac:dyDescent="0.25">
      <c r="C649186" s="62"/>
    </row>
    <row r="649187" spans="3:3" x14ac:dyDescent="0.25">
      <c r="C649187" s="62"/>
    </row>
    <row r="649275" spans="3:3" x14ac:dyDescent="0.25">
      <c r="C649275" s="62"/>
    </row>
    <row r="649276" spans="3:3" x14ac:dyDescent="0.25">
      <c r="C649276" s="62"/>
    </row>
    <row r="649364" spans="3:3" x14ac:dyDescent="0.25">
      <c r="C649364" s="62"/>
    </row>
    <row r="649365" spans="3:3" x14ac:dyDescent="0.25">
      <c r="C649365" s="62"/>
    </row>
    <row r="649453" spans="3:3" x14ac:dyDescent="0.25">
      <c r="C649453" s="62"/>
    </row>
    <row r="649454" spans="3:3" x14ac:dyDescent="0.25">
      <c r="C649454" s="62"/>
    </row>
    <row r="649542" spans="3:3" x14ac:dyDescent="0.25">
      <c r="C649542" s="62"/>
    </row>
    <row r="649543" spans="3:3" x14ac:dyDescent="0.25">
      <c r="C649543" s="62"/>
    </row>
    <row r="649631" spans="3:3" x14ac:dyDescent="0.25">
      <c r="C649631" s="62"/>
    </row>
    <row r="649632" spans="3:3" x14ac:dyDescent="0.25">
      <c r="C649632" s="62"/>
    </row>
    <row r="649720" spans="3:3" x14ac:dyDescent="0.25">
      <c r="C649720" s="62"/>
    </row>
    <row r="649721" spans="3:3" x14ac:dyDescent="0.25">
      <c r="C649721" s="62"/>
    </row>
    <row r="649809" spans="3:3" x14ac:dyDescent="0.25">
      <c r="C649809" s="62"/>
    </row>
    <row r="649810" spans="3:3" x14ac:dyDescent="0.25">
      <c r="C649810" s="62"/>
    </row>
    <row r="649898" spans="3:3" x14ac:dyDescent="0.25">
      <c r="C649898" s="62"/>
    </row>
    <row r="649899" spans="3:3" x14ac:dyDescent="0.25">
      <c r="C649899" s="62"/>
    </row>
    <row r="649987" spans="3:3" x14ac:dyDescent="0.25">
      <c r="C649987" s="62"/>
    </row>
    <row r="649988" spans="3:3" x14ac:dyDescent="0.25">
      <c r="C649988" s="62"/>
    </row>
    <row r="650076" spans="3:3" x14ac:dyDescent="0.25">
      <c r="C650076" s="62"/>
    </row>
    <row r="650077" spans="3:3" x14ac:dyDescent="0.25">
      <c r="C650077" s="62"/>
    </row>
    <row r="650165" spans="3:3" x14ac:dyDescent="0.25">
      <c r="C650165" s="62"/>
    </row>
    <row r="650166" spans="3:3" x14ac:dyDescent="0.25">
      <c r="C650166" s="62"/>
    </row>
    <row r="650254" spans="3:3" x14ac:dyDescent="0.25">
      <c r="C650254" s="62"/>
    </row>
    <row r="650255" spans="3:3" x14ac:dyDescent="0.25">
      <c r="C650255" s="62"/>
    </row>
    <row r="650343" spans="3:3" x14ac:dyDescent="0.25">
      <c r="C650343" s="62"/>
    </row>
    <row r="650344" spans="3:3" x14ac:dyDescent="0.25">
      <c r="C650344" s="62"/>
    </row>
    <row r="650432" spans="3:3" x14ac:dyDescent="0.25">
      <c r="C650432" s="62"/>
    </row>
    <row r="650433" spans="3:3" x14ac:dyDescent="0.25">
      <c r="C650433" s="62"/>
    </row>
    <row r="650521" spans="3:3" x14ac:dyDescent="0.25">
      <c r="C650521" s="62"/>
    </row>
    <row r="650522" spans="3:3" x14ac:dyDescent="0.25">
      <c r="C650522" s="62"/>
    </row>
    <row r="650610" spans="3:3" x14ac:dyDescent="0.25">
      <c r="C650610" s="62"/>
    </row>
    <row r="650611" spans="3:3" x14ac:dyDescent="0.25">
      <c r="C650611" s="62"/>
    </row>
    <row r="650699" spans="3:3" x14ac:dyDescent="0.25">
      <c r="C650699" s="62"/>
    </row>
    <row r="650700" spans="3:3" x14ac:dyDescent="0.25">
      <c r="C650700" s="62"/>
    </row>
    <row r="650788" spans="3:3" x14ac:dyDescent="0.25">
      <c r="C650788" s="62"/>
    </row>
    <row r="650789" spans="3:3" x14ac:dyDescent="0.25">
      <c r="C650789" s="62"/>
    </row>
    <row r="650877" spans="3:3" x14ac:dyDescent="0.25">
      <c r="C650877" s="62"/>
    </row>
    <row r="650878" spans="3:3" x14ac:dyDescent="0.25">
      <c r="C650878" s="62"/>
    </row>
    <row r="650966" spans="3:3" x14ac:dyDescent="0.25">
      <c r="C650966" s="62"/>
    </row>
    <row r="650967" spans="3:3" x14ac:dyDescent="0.25">
      <c r="C650967" s="62"/>
    </row>
    <row r="651055" spans="3:3" x14ac:dyDescent="0.25">
      <c r="C651055" s="62"/>
    </row>
    <row r="651056" spans="3:3" x14ac:dyDescent="0.25">
      <c r="C651056" s="62"/>
    </row>
    <row r="651144" spans="3:3" x14ac:dyDescent="0.25">
      <c r="C651144" s="62"/>
    </row>
    <row r="651145" spans="3:3" x14ac:dyDescent="0.25">
      <c r="C651145" s="62"/>
    </row>
    <row r="651233" spans="3:3" x14ac:dyDescent="0.25">
      <c r="C651233" s="62"/>
    </row>
    <row r="651234" spans="3:3" x14ac:dyDescent="0.25">
      <c r="C651234" s="62"/>
    </row>
    <row r="651322" spans="3:3" x14ac:dyDescent="0.25">
      <c r="C651322" s="62"/>
    </row>
    <row r="651323" spans="3:3" x14ac:dyDescent="0.25">
      <c r="C651323" s="62"/>
    </row>
    <row r="651411" spans="3:3" x14ac:dyDescent="0.25">
      <c r="C651411" s="62"/>
    </row>
    <row r="651412" spans="3:3" x14ac:dyDescent="0.25">
      <c r="C651412" s="62"/>
    </row>
    <row r="651500" spans="3:3" x14ac:dyDescent="0.25">
      <c r="C651500" s="62"/>
    </row>
    <row r="651501" spans="3:3" x14ac:dyDescent="0.25">
      <c r="C651501" s="62"/>
    </row>
    <row r="651589" spans="3:3" x14ac:dyDescent="0.25">
      <c r="C651589" s="62"/>
    </row>
    <row r="651590" spans="3:3" x14ac:dyDescent="0.25">
      <c r="C651590" s="62"/>
    </row>
    <row r="651678" spans="3:3" x14ac:dyDescent="0.25">
      <c r="C651678" s="62"/>
    </row>
    <row r="651679" spans="3:3" x14ac:dyDescent="0.25">
      <c r="C651679" s="62"/>
    </row>
    <row r="651767" spans="3:3" x14ac:dyDescent="0.25">
      <c r="C651767" s="62"/>
    </row>
    <row r="651768" spans="3:3" x14ac:dyDescent="0.25">
      <c r="C651768" s="62"/>
    </row>
    <row r="651856" spans="3:3" x14ac:dyDescent="0.25">
      <c r="C651856" s="62"/>
    </row>
    <row r="651857" spans="3:3" x14ac:dyDescent="0.25">
      <c r="C651857" s="62"/>
    </row>
    <row r="651945" spans="3:3" x14ac:dyDescent="0.25">
      <c r="C651945" s="62"/>
    </row>
    <row r="651946" spans="3:3" x14ac:dyDescent="0.25">
      <c r="C651946" s="62"/>
    </row>
    <row r="652034" spans="3:3" x14ac:dyDescent="0.25">
      <c r="C652034" s="62"/>
    </row>
    <row r="652035" spans="3:3" x14ac:dyDescent="0.25">
      <c r="C652035" s="62"/>
    </row>
    <row r="652123" spans="3:3" x14ac:dyDescent="0.25">
      <c r="C652123" s="62"/>
    </row>
    <row r="652124" spans="3:3" x14ac:dyDescent="0.25">
      <c r="C652124" s="62"/>
    </row>
    <row r="652212" spans="3:3" x14ac:dyDescent="0.25">
      <c r="C652212" s="62"/>
    </row>
    <row r="652213" spans="3:3" x14ac:dyDescent="0.25">
      <c r="C652213" s="62"/>
    </row>
    <row r="652301" spans="3:3" x14ac:dyDescent="0.25">
      <c r="C652301" s="62"/>
    </row>
    <row r="652302" spans="3:3" x14ac:dyDescent="0.25">
      <c r="C652302" s="62"/>
    </row>
    <row r="652390" spans="3:3" x14ac:dyDescent="0.25">
      <c r="C652390" s="62"/>
    </row>
    <row r="652391" spans="3:3" x14ac:dyDescent="0.25">
      <c r="C652391" s="62"/>
    </row>
    <row r="652479" spans="3:3" x14ac:dyDescent="0.25">
      <c r="C652479" s="62"/>
    </row>
    <row r="652480" spans="3:3" x14ac:dyDescent="0.25">
      <c r="C652480" s="62"/>
    </row>
    <row r="652568" spans="3:3" x14ac:dyDescent="0.25">
      <c r="C652568" s="62"/>
    </row>
    <row r="652569" spans="3:3" x14ac:dyDescent="0.25">
      <c r="C652569" s="62"/>
    </row>
    <row r="652657" spans="3:3" x14ac:dyDescent="0.25">
      <c r="C652657" s="62"/>
    </row>
    <row r="652658" spans="3:3" x14ac:dyDescent="0.25">
      <c r="C652658" s="62"/>
    </row>
    <row r="652746" spans="3:3" x14ac:dyDescent="0.25">
      <c r="C652746" s="62"/>
    </row>
    <row r="652747" spans="3:3" x14ac:dyDescent="0.25">
      <c r="C652747" s="62"/>
    </row>
    <row r="652835" spans="3:3" x14ac:dyDescent="0.25">
      <c r="C652835" s="62"/>
    </row>
    <row r="652836" spans="3:3" x14ac:dyDescent="0.25">
      <c r="C652836" s="62"/>
    </row>
    <row r="652924" spans="3:3" x14ac:dyDescent="0.25">
      <c r="C652924" s="62"/>
    </row>
    <row r="652925" spans="3:3" x14ac:dyDescent="0.25">
      <c r="C652925" s="62"/>
    </row>
    <row r="653013" spans="3:3" x14ac:dyDescent="0.25">
      <c r="C653013" s="62"/>
    </row>
    <row r="653014" spans="3:3" x14ac:dyDescent="0.25">
      <c r="C653014" s="62"/>
    </row>
    <row r="653102" spans="3:3" x14ac:dyDescent="0.25">
      <c r="C653102" s="62"/>
    </row>
    <row r="653103" spans="3:3" x14ac:dyDescent="0.25">
      <c r="C653103" s="62"/>
    </row>
    <row r="653191" spans="3:3" x14ac:dyDescent="0.25">
      <c r="C653191" s="62"/>
    </row>
    <row r="653192" spans="3:3" x14ac:dyDescent="0.25">
      <c r="C653192" s="62"/>
    </row>
    <row r="653280" spans="3:3" x14ac:dyDescent="0.25">
      <c r="C653280" s="62"/>
    </row>
    <row r="653281" spans="3:3" x14ac:dyDescent="0.25">
      <c r="C653281" s="62"/>
    </row>
    <row r="653369" spans="3:3" x14ac:dyDescent="0.25">
      <c r="C653369" s="62"/>
    </row>
    <row r="653370" spans="3:3" x14ac:dyDescent="0.25">
      <c r="C653370" s="62"/>
    </row>
    <row r="653458" spans="3:3" x14ac:dyDescent="0.25">
      <c r="C653458" s="62"/>
    </row>
    <row r="653459" spans="3:3" x14ac:dyDescent="0.25">
      <c r="C653459" s="62"/>
    </row>
    <row r="653547" spans="3:3" x14ac:dyDescent="0.25">
      <c r="C653547" s="62"/>
    </row>
    <row r="653548" spans="3:3" x14ac:dyDescent="0.25">
      <c r="C653548" s="62"/>
    </row>
    <row r="653636" spans="3:3" x14ac:dyDescent="0.25">
      <c r="C653636" s="62"/>
    </row>
    <row r="653637" spans="3:3" x14ac:dyDescent="0.25">
      <c r="C653637" s="62"/>
    </row>
    <row r="653725" spans="3:3" x14ac:dyDescent="0.25">
      <c r="C653725" s="62"/>
    </row>
    <row r="653726" spans="3:3" x14ac:dyDescent="0.25">
      <c r="C653726" s="62"/>
    </row>
    <row r="653814" spans="3:3" x14ac:dyDescent="0.25">
      <c r="C653814" s="62"/>
    </row>
    <row r="653815" spans="3:3" x14ac:dyDescent="0.25">
      <c r="C653815" s="62"/>
    </row>
    <row r="653903" spans="3:3" x14ac:dyDescent="0.25">
      <c r="C653903" s="62"/>
    </row>
    <row r="653904" spans="3:3" x14ac:dyDescent="0.25">
      <c r="C653904" s="62"/>
    </row>
    <row r="653992" spans="3:3" x14ac:dyDescent="0.25">
      <c r="C653992" s="62"/>
    </row>
    <row r="653993" spans="3:3" x14ac:dyDescent="0.25">
      <c r="C653993" s="62"/>
    </row>
    <row r="654081" spans="3:3" x14ac:dyDescent="0.25">
      <c r="C654081" s="62"/>
    </row>
    <row r="654082" spans="3:3" x14ac:dyDescent="0.25">
      <c r="C654082" s="62"/>
    </row>
    <row r="654170" spans="3:3" x14ac:dyDescent="0.25">
      <c r="C654170" s="62"/>
    </row>
    <row r="654171" spans="3:3" x14ac:dyDescent="0.25">
      <c r="C654171" s="62"/>
    </row>
    <row r="654259" spans="3:3" x14ac:dyDescent="0.25">
      <c r="C654259" s="62"/>
    </row>
    <row r="654260" spans="3:3" x14ac:dyDescent="0.25">
      <c r="C654260" s="62"/>
    </row>
    <row r="654348" spans="3:3" x14ac:dyDescent="0.25">
      <c r="C654348" s="62"/>
    </row>
    <row r="654349" spans="3:3" x14ac:dyDescent="0.25">
      <c r="C654349" s="62"/>
    </row>
    <row r="654437" spans="3:3" x14ac:dyDescent="0.25">
      <c r="C654437" s="62"/>
    </row>
    <row r="654438" spans="3:3" x14ac:dyDescent="0.25">
      <c r="C654438" s="62"/>
    </row>
    <row r="654526" spans="3:3" x14ac:dyDescent="0.25">
      <c r="C654526" s="62"/>
    </row>
    <row r="654527" spans="3:3" x14ac:dyDescent="0.25">
      <c r="C654527" s="62"/>
    </row>
    <row r="654615" spans="3:3" x14ac:dyDescent="0.25">
      <c r="C654615" s="62"/>
    </row>
    <row r="654616" spans="3:3" x14ac:dyDescent="0.25">
      <c r="C654616" s="62"/>
    </row>
    <row r="654704" spans="3:3" x14ac:dyDescent="0.25">
      <c r="C654704" s="62"/>
    </row>
    <row r="654705" spans="3:3" x14ac:dyDescent="0.25">
      <c r="C654705" s="62"/>
    </row>
    <row r="654793" spans="3:3" x14ac:dyDescent="0.25">
      <c r="C654793" s="62"/>
    </row>
    <row r="654794" spans="3:3" x14ac:dyDescent="0.25">
      <c r="C654794" s="62"/>
    </row>
    <row r="654882" spans="3:3" x14ac:dyDescent="0.25">
      <c r="C654882" s="62"/>
    </row>
    <row r="654883" spans="3:3" x14ac:dyDescent="0.25">
      <c r="C654883" s="62"/>
    </row>
    <row r="654971" spans="3:3" x14ac:dyDescent="0.25">
      <c r="C654971" s="62"/>
    </row>
    <row r="654972" spans="3:3" x14ac:dyDescent="0.25">
      <c r="C654972" s="62"/>
    </row>
    <row r="655060" spans="3:3" x14ac:dyDescent="0.25">
      <c r="C655060" s="62"/>
    </row>
    <row r="655061" spans="3:3" x14ac:dyDescent="0.25">
      <c r="C655061" s="62"/>
    </row>
    <row r="655149" spans="3:3" x14ac:dyDescent="0.25">
      <c r="C655149" s="62"/>
    </row>
    <row r="655150" spans="3:3" x14ac:dyDescent="0.25">
      <c r="C655150" s="62"/>
    </row>
    <row r="655238" spans="3:3" x14ac:dyDescent="0.25">
      <c r="C655238" s="62"/>
    </row>
    <row r="655239" spans="3:3" x14ac:dyDescent="0.25">
      <c r="C655239" s="62"/>
    </row>
    <row r="655327" spans="3:3" x14ac:dyDescent="0.25">
      <c r="C655327" s="62"/>
    </row>
    <row r="655328" spans="3:3" x14ac:dyDescent="0.25">
      <c r="C655328" s="62"/>
    </row>
    <row r="655416" spans="3:3" x14ac:dyDescent="0.25">
      <c r="C655416" s="62"/>
    </row>
    <row r="655417" spans="3:3" x14ac:dyDescent="0.25">
      <c r="C655417" s="62"/>
    </row>
    <row r="655505" spans="3:3" x14ac:dyDescent="0.25">
      <c r="C655505" s="62"/>
    </row>
    <row r="655506" spans="3:3" x14ac:dyDescent="0.25">
      <c r="C655506" s="62"/>
    </row>
    <row r="655594" spans="3:3" x14ac:dyDescent="0.25">
      <c r="C655594" s="62"/>
    </row>
    <row r="655595" spans="3:3" x14ac:dyDescent="0.25">
      <c r="C655595" s="62"/>
    </row>
    <row r="655683" spans="3:3" x14ac:dyDescent="0.25">
      <c r="C655683" s="62"/>
    </row>
    <row r="655684" spans="3:3" x14ac:dyDescent="0.25">
      <c r="C655684" s="62"/>
    </row>
    <row r="655772" spans="3:3" x14ac:dyDescent="0.25">
      <c r="C655772" s="62"/>
    </row>
    <row r="655773" spans="3:3" x14ac:dyDescent="0.25">
      <c r="C655773" s="62"/>
    </row>
    <row r="655861" spans="3:3" x14ac:dyDescent="0.25">
      <c r="C655861" s="62"/>
    </row>
    <row r="655862" spans="3:3" x14ac:dyDescent="0.25">
      <c r="C655862" s="62"/>
    </row>
    <row r="655950" spans="3:3" x14ac:dyDescent="0.25">
      <c r="C655950" s="62"/>
    </row>
    <row r="655951" spans="3:3" x14ac:dyDescent="0.25">
      <c r="C655951" s="62"/>
    </row>
    <row r="656039" spans="3:3" x14ac:dyDescent="0.25">
      <c r="C656039" s="62"/>
    </row>
    <row r="656040" spans="3:3" x14ac:dyDescent="0.25">
      <c r="C656040" s="62"/>
    </row>
    <row r="656128" spans="3:3" x14ac:dyDescent="0.25">
      <c r="C656128" s="62"/>
    </row>
    <row r="656129" spans="3:3" x14ac:dyDescent="0.25">
      <c r="C656129" s="62"/>
    </row>
    <row r="656217" spans="3:3" x14ac:dyDescent="0.25">
      <c r="C656217" s="62"/>
    </row>
    <row r="656218" spans="3:3" x14ac:dyDescent="0.25">
      <c r="C656218" s="62"/>
    </row>
    <row r="656306" spans="3:3" x14ac:dyDescent="0.25">
      <c r="C656306" s="62"/>
    </row>
    <row r="656307" spans="3:3" x14ac:dyDescent="0.25">
      <c r="C656307" s="62"/>
    </row>
    <row r="656395" spans="3:3" x14ac:dyDescent="0.25">
      <c r="C656395" s="62"/>
    </row>
    <row r="656396" spans="3:3" x14ac:dyDescent="0.25">
      <c r="C656396" s="62"/>
    </row>
    <row r="656484" spans="3:3" x14ac:dyDescent="0.25">
      <c r="C656484" s="62"/>
    </row>
    <row r="656485" spans="3:3" x14ac:dyDescent="0.25">
      <c r="C656485" s="62"/>
    </row>
    <row r="656573" spans="3:3" x14ac:dyDescent="0.25">
      <c r="C656573" s="62"/>
    </row>
    <row r="656574" spans="3:3" x14ac:dyDescent="0.25">
      <c r="C656574" s="62"/>
    </row>
    <row r="656662" spans="3:3" x14ac:dyDescent="0.25">
      <c r="C656662" s="62"/>
    </row>
    <row r="656663" spans="3:3" x14ac:dyDescent="0.25">
      <c r="C656663" s="62"/>
    </row>
    <row r="656751" spans="3:3" x14ac:dyDescent="0.25">
      <c r="C656751" s="62"/>
    </row>
    <row r="656752" spans="3:3" x14ac:dyDescent="0.25">
      <c r="C656752" s="62"/>
    </row>
    <row r="656840" spans="3:3" x14ac:dyDescent="0.25">
      <c r="C656840" s="62"/>
    </row>
    <row r="656841" spans="3:3" x14ac:dyDescent="0.25">
      <c r="C656841" s="62"/>
    </row>
    <row r="656929" spans="3:3" x14ac:dyDescent="0.25">
      <c r="C656929" s="62"/>
    </row>
    <row r="656930" spans="3:3" x14ac:dyDescent="0.25">
      <c r="C656930" s="62"/>
    </row>
    <row r="657018" spans="3:3" x14ac:dyDescent="0.25">
      <c r="C657018" s="62"/>
    </row>
    <row r="657019" spans="3:3" x14ac:dyDescent="0.25">
      <c r="C657019" s="62"/>
    </row>
    <row r="657107" spans="3:3" x14ac:dyDescent="0.25">
      <c r="C657107" s="62"/>
    </row>
    <row r="657108" spans="3:3" x14ac:dyDescent="0.25">
      <c r="C657108" s="62"/>
    </row>
    <row r="657196" spans="3:3" x14ac:dyDescent="0.25">
      <c r="C657196" s="62"/>
    </row>
    <row r="657197" spans="3:3" x14ac:dyDescent="0.25">
      <c r="C657197" s="62"/>
    </row>
    <row r="657285" spans="3:3" x14ac:dyDescent="0.25">
      <c r="C657285" s="62"/>
    </row>
    <row r="657286" spans="3:3" x14ac:dyDescent="0.25">
      <c r="C657286" s="62"/>
    </row>
    <row r="657374" spans="3:3" x14ac:dyDescent="0.25">
      <c r="C657374" s="62"/>
    </row>
    <row r="657375" spans="3:3" x14ac:dyDescent="0.25">
      <c r="C657375" s="62"/>
    </row>
    <row r="657463" spans="3:3" x14ac:dyDescent="0.25">
      <c r="C657463" s="62"/>
    </row>
    <row r="657464" spans="3:3" x14ac:dyDescent="0.25">
      <c r="C657464" s="62"/>
    </row>
    <row r="657552" spans="3:3" x14ac:dyDescent="0.25">
      <c r="C657552" s="62"/>
    </row>
    <row r="657553" spans="3:3" x14ac:dyDescent="0.25">
      <c r="C657553" s="62"/>
    </row>
    <row r="657641" spans="3:3" x14ac:dyDescent="0.25">
      <c r="C657641" s="62"/>
    </row>
    <row r="657642" spans="3:3" x14ac:dyDescent="0.25">
      <c r="C657642" s="62"/>
    </row>
    <row r="657730" spans="3:3" x14ac:dyDescent="0.25">
      <c r="C657730" s="62"/>
    </row>
    <row r="657731" spans="3:3" x14ac:dyDescent="0.25">
      <c r="C657731" s="62"/>
    </row>
    <row r="657819" spans="3:3" x14ac:dyDescent="0.25">
      <c r="C657819" s="62"/>
    </row>
    <row r="657820" spans="3:3" x14ac:dyDescent="0.25">
      <c r="C657820" s="62"/>
    </row>
    <row r="657908" spans="3:3" x14ac:dyDescent="0.25">
      <c r="C657908" s="62"/>
    </row>
    <row r="657909" spans="3:3" x14ac:dyDescent="0.25">
      <c r="C657909" s="62"/>
    </row>
    <row r="657997" spans="3:3" x14ac:dyDescent="0.25">
      <c r="C657997" s="62"/>
    </row>
    <row r="657998" spans="3:3" x14ac:dyDescent="0.25">
      <c r="C657998" s="62"/>
    </row>
    <row r="658086" spans="3:3" x14ac:dyDescent="0.25">
      <c r="C658086" s="62"/>
    </row>
    <row r="658087" spans="3:3" x14ac:dyDescent="0.25">
      <c r="C658087" s="62"/>
    </row>
    <row r="658175" spans="3:3" x14ac:dyDescent="0.25">
      <c r="C658175" s="62"/>
    </row>
    <row r="658176" spans="3:3" x14ac:dyDescent="0.25">
      <c r="C658176" s="62"/>
    </row>
    <row r="658264" spans="3:3" x14ac:dyDescent="0.25">
      <c r="C658264" s="62"/>
    </row>
    <row r="658265" spans="3:3" x14ac:dyDescent="0.25">
      <c r="C658265" s="62"/>
    </row>
    <row r="658353" spans="3:3" x14ac:dyDescent="0.25">
      <c r="C658353" s="62"/>
    </row>
    <row r="658354" spans="3:3" x14ac:dyDescent="0.25">
      <c r="C658354" s="62"/>
    </row>
    <row r="658442" spans="3:3" x14ac:dyDescent="0.25">
      <c r="C658442" s="62"/>
    </row>
    <row r="658443" spans="3:3" x14ac:dyDescent="0.25">
      <c r="C658443" s="62"/>
    </row>
    <row r="658531" spans="3:3" x14ac:dyDescent="0.25">
      <c r="C658531" s="62"/>
    </row>
    <row r="658532" spans="3:3" x14ac:dyDescent="0.25">
      <c r="C658532" s="62"/>
    </row>
    <row r="658620" spans="3:3" x14ac:dyDescent="0.25">
      <c r="C658620" s="62"/>
    </row>
    <row r="658621" spans="3:3" x14ac:dyDescent="0.25">
      <c r="C658621" s="62"/>
    </row>
    <row r="658709" spans="3:3" x14ac:dyDescent="0.25">
      <c r="C658709" s="62"/>
    </row>
    <row r="658710" spans="3:3" x14ac:dyDescent="0.25">
      <c r="C658710" s="62"/>
    </row>
    <row r="658798" spans="3:3" x14ac:dyDescent="0.25">
      <c r="C658798" s="62"/>
    </row>
    <row r="658799" spans="3:3" x14ac:dyDescent="0.25">
      <c r="C658799" s="62"/>
    </row>
    <row r="658887" spans="3:3" x14ac:dyDescent="0.25">
      <c r="C658887" s="62"/>
    </row>
    <row r="658888" spans="3:3" x14ac:dyDescent="0.25">
      <c r="C658888" s="62"/>
    </row>
    <row r="658976" spans="3:3" x14ac:dyDescent="0.25">
      <c r="C658976" s="62"/>
    </row>
    <row r="658977" spans="3:3" x14ac:dyDescent="0.25">
      <c r="C658977" s="62"/>
    </row>
    <row r="659065" spans="3:3" x14ac:dyDescent="0.25">
      <c r="C659065" s="62"/>
    </row>
    <row r="659066" spans="3:3" x14ac:dyDescent="0.25">
      <c r="C659066" s="62"/>
    </row>
    <row r="659154" spans="3:3" x14ac:dyDescent="0.25">
      <c r="C659154" s="62"/>
    </row>
    <row r="659155" spans="3:3" x14ac:dyDescent="0.25">
      <c r="C659155" s="62"/>
    </row>
    <row r="659243" spans="3:3" x14ac:dyDescent="0.25">
      <c r="C659243" s="62"/>
    </row>
    <row r="659244" spans="3:3" x14ac:dyDescent="0.25">
      <c r="C659244" s="62"/>
    </row>
    <row r="659332" spans="3:3" x14ac:dyDescent="0.25">
      <c r="C659332" s="62"/>
    </row>
    <row r="659333" spans="3:3" x14ac:dyDescent="0.25">
      <c r="C659333" s="62"/>
    </row>
    <row r="659421" spans="3:3" x14ac:dyDescent="0.25">
      <c r="C659421" s="62"/>
    </row>
    <row r="659422" spans="3:3" x14ac:dyDescent="0.25">
      <c r="C659422" s="62"/>
    </row>
    <row r="659510" spans="3:3" x14ac:dyDescent="0.25">
      <c r="C659510" s="62"/>
    </row>
    <row r="659511" spans="3:3" x14ac:dyDescent="0.25">
      <c r="C659511" s="62"/>
    </row>
    <row r="659599" spans="3:3" x14ac:dyDescent="0.25">
      <c r="C659599" s="62"/>
    </row>
    <row r="659600" spans="3:3" x14ac:dyDescent="0.25">
      <c r="C659600" s="62"/>
    </row>
    <row r="659688" spans="3:3" x14ac:dyDescent="0.25">
      <c r="C659688" s="62"/>
    </row>
    <row r="659689" spans="3:3" x14ac:dyDescent="0.25">
      <c r="C659689" s="62"/>
    </row>
    <row r="659777" spans="3:3" x14ac:dyDescent="0.25">
      <c r="C659777" s="62"/>
    </row>
    <row r="659778" spans="3:3" x14ac:dyDescent="0.25">
      <c r="C659778" s="62"/>
    </row>
    <row r="659866" spans="3:3" x14ac:dyDescent="0.25">
      <c r="C659866" s="62"/>
    </row>
    <row r="659867" spans="3:3" x14ac:dyDescent="0.25">
      <c r="C659867" s="62"/>
    </row>
    <row r="659955" spans="3:3" x14ac:dyDescent="0.25">
      <c r="C659955" s="62"/>
    </row>
    <row r="659956" spans="3:3" x14ac:dyDescent="0.25">
      <c r="C659956" s="62"/>
    </row>
    <row r="660044" spans="3:3" x14ac:dyDescent="0.25">
      <c r="C660044" s="62"/>
    </row>
    <row r="660045" spans="3:3" x14ac:dyDescent="0.25">
      <c r="C660045" s="62"/>
    </row>
    <row r="660133" spans="3:3" x14ac:dyDescent="0.25">
      <c r="C660133" s="62"/>
    </row>
    <row r="660134" spans="3:3" x14ac:dyDescent="0.25">
      <c r="C660134" s="62"/>
    </row>
    <row r="660222" spans="3:3" x14ac:dyDescent="0.25">
      <c r="C660222" s="62"/>
    </row>
    <row r="660223" spans="3:3" x14ac:dyDescent="0.25">
      <c r="C660223" s="62"/>
    </row>
    <row r="660311" spans="3:3" x14ac:dyDescent="0.25">
      <c r="C660311" s="62"/>
    </row>
    <row r="660312" spans="3:3" x14ac:dyDescent="0.25">
      <c r="C660312" s="62"/>
    </row>
    <row r="660400" spans="3:3" x14ac:dyDescent="0.25">
      <c r="C660400" s="62"/>
    </row>
    <row r="660401" spans="3:3" x14ac:dyDescent="0.25">
      <c r="C660401" s="62"/>
    </row>
    <row r="660489" spans="3:3" x14ac:dyDescent="0.25">
      <c r="C660489" s="62"/>
    </row>
    <row r="660490" spans="3:3" x14ac:dyDescent="0.25">
      <c r="C660490" s="62"/>
    </row>
    <row r="660578" spans="3:3" x14ac:dyDescent="0.25">
      <c r="C660578" s="62"/>
    </row>
    <row r="660579" spans="3:3" x14ac:dyDescent="0.25">
      <c r="C660579" s="62"/>
    </row>
    <row r="660667" spans="3:3" x14ac:dyDescent="0.25">
      <c r="C660667" s="62"/>
    </row>
    <row r="660668" spans="3:3" x14ac:dyDescent="0.25">
      <c r="C660668" s="62"/>
    </row>
    <row r="660756" spans="3:3" x14ac:dyDescent="0.25">
      <c r="C660756" s="62"/>
    </row>
    <row r="660757" spans="3:3" x14ac:dyDescent="0.25">
      <c r="C660757" s="62"/>
    </row>
    <row r="660845" spans="3:3" x14ac:dyDescent="0.25">
      <c r="C660845" s="62"/>
    </row>
    <row r="660846" spans="3:3" x14ac:dyDescent="0.25">
      <c r="C660846" s="62"/>
    </row>
    <row r="660934" spans="3:3" x14ac:dyDescent="0.25">
      <c r="C660934" s="62"/>
    </row>
    <row r="660935" spans="3:3" x14ac:dyDescent="0.25">
      <c r="C660935" s="62"/>
    </row>
    <row r="661023" spans="3:3" x14ac:dyDescent="0.25">
      <c r="C661023" s="62"/>
    </row>
    <row r="661024" spans="3:3" x14ac:dyDescent="0.25">
      <c r="C661024" s="62"/>
    </row>
    <row r="661112" spans="3:3" x14ac:dyDescent="0.25">
      <c r="C661112" s="62"/>
    </row>
    <row r="661113" spans="3:3" x14ac:dyDescent="0.25">
      <c r="C661113" s="62"/>
    </row>
    <row r="661201" spans="3:3" x14ac:dyDescent="0.25">
      <c r="C661201" s="62"/>
    </row>
    <row r="661202" spans="3:3" x14ac:dyDescent="0.25">
      <c r="C661202" s="62"/>
    </row>
    <row r="661290" spans="3:3" x14ac:dyDescent="0.25">
      <c r="C661290" s="62"/>
    </row>
    <row r="661291" spans="3:3" x14ac:dyDescent="0.25">
      <c r="C661291" s="62"/>
    </row>
    <row r="661379" spans="3:3" x14ac:dyDescent="0.25">
      <c r="C661379" s="62"/>
    </row>
    <row r="661380" spans="3:3" x14ac:dyDescent="0.25">
      <c r="C661380" s="62"/>
    </row>
    <row r="661468" spans="3:3" x14ac:dyDescent="0.25">
      <c r="C661468" s="62"/>
    </row>
    <row r="661469" spans="3:3" x14ac:dyDescent="0.25">
      <c r="C661469" s="62"/>
    </row>
    <row r="661557" spans="3:3" x14ac:dyDescent="0.25">
      <c r="C661557" s="62"/>
    </row>
    <row r="661558" spans="3:3" x14ac:dyDescent="0.25">
      <c r="C661558" s="62"/>
    </row>
    <row r="661646" spans="3:3" x14ac:dyDescent="0.25">
      <c r="C661646" s="62"/>
    </row>
    <row r="661647" spans="3:3" x14ac:dyDescent="0.25">
      <c r="C661647" s="62"/>
    </row>
    <row r="661735" spans="3:3" x14ac:dyDescent="0.25">
      <c r="C661735" s="62"/>
    </row>
    <row r="661736" spans="3:3" x14ac:dyDescent="0.25">
      <c r="C661736" s="62"/>
    </row>
    <row r="661824" spans="3:3" x14ac:dyDescent="0.25">
      <c r="C661824" s="62"/>
    </row>
    <row r="661825" spans="3:3" x14ac:dyDescent="0.25">
      <c r="C661825" s="62"/>
    </row>
    <row r="661913" spans="3:3" x14ac:dyDescent="0.25">
      <c r="C661913" s="62"/>
    </row>
    <row r="661914" spans="3:3" x14ac:dyDescent="0.25">
      <c r="C661914" s="62"/>
    </row>
    <row r="662002" spans="3:3" x14ac:dyDescent="0.25">
      <c r="C662002" s="62"/>
    </row>
    <row r="662003" spans="3:3" x14ac:dyDescent="0.25">
      <c r="C662003" s="62"/>
    </row>
    <row r="662091" spans="3:3" x14ac:dyDescent="0.25">
      <c r="C662091" s="62"/>
    </row>
    <row r="662092" spans="3:3" x14ac:dyDescent="0.25">
      <c r="C662092" s="62"/>
    </row>
    <row r="662180" spans="3:3" x14ac:dyDescent="0.25">
      <c r="C662180" s="62"/>
    </row>
    <row r="662181" spans="3:3" x14ac:dyDescent="0.25">
      <c r="C662181" s="62"/>
    </row>
    <row r="662269" spans="3:3" x14ac:dyDescent="0.25">
      <c r="C662269" s="62"/>
    </row>
    <row r="662270" spans="3:3" x14ac:dyDescent="0.25">
      <c r="C662270" s="62"/>
    </row>
    <row r="662358" spans="3:3" x14ac:dyDescent="0.25">
      <c r="C662358" s="62"/>
    </row>
    <row r="662359" spans="3:3" x14ac:dyDescent="0.25">
      <c r="C662359" s="62"/>
    </row>
    <row r="662447" spans="3:3" x14ac:dyDescent="0.25">
      <c r="C662447" s="62"/>
    </row>
    <row r="662448" spans="3:3" x14ac:dyDescent="0.25">
      <c r="C662448" s="62"/>
    </row>
    <row r="662536" spans="3:3" x14ac:dyDescent="0.25">
      <c r="C662536" s="62"/>
    </row>
    <row r="662537" spans="3:3" x14ac:dyDescent="0.25">
      <c r="C662537" s="62"/>
    </row>
    <row r="662625" spans="3:3" x14ac:dyDescent="0.25">
      <c r="C662625" s="62"/>
    </row>
    <row r="662626" spans="3:3" x14ac:dyDescent="0.25">
      <c r="C662626" s="62"/>
    </row>
    <row r="662714" spans="3:3" x14ac:dyDescent="0.25">
      <c r="C662714" s="62"/>
    </row>
    <row r="662715" spans="3:3" x14ac:dyDescent="0.25">
      <c r="C662715" s="62"/>
    </row>
    <row r="662803" spans="3:3" x14ac:dyDescent="0.25">
      <c r="C662803" s="62"/>
    </row>
    <row r="662804" spans="3:3" x14ac:dyDescent="0.25">
      <c r="C662804" s="62"/>
    </row>
    <row r="662892" spans="3:3" x14ac:dyDescent="0.25">
      <c r="C662892" s="62"/>
    </row>
    <row r="662893" spans="3:3" x14ac:dyDescent="0.25">
      <c r="C662893" s="62"/>
    </row>
    <row r="662981" spans="3:3" x14ac:dyDescent="0.25">
      <c r="C662981" s="62"/>
    </row>
    <row r="662982" spans="3:3" x14ac:dyDescent="0.25">
      <c r="C662982" s="62"/>
    </row>
    <row r="663070" spans="3:3" x14ac:dyDescent="0.25">
      <c r="C663070" s="62"/>
    </row>
    <row r="663071" spans="3:3" x14ac:dyDescent="0.25">
      <c r="C663071" s="62"/>
    </row>
    <row r="663159" spans="3:3" x14ac:dyDescent="0.25">
      <c r="C663159" s="62"/>
    </row>
    <row r="663160" spans="3:3" x14ac:dyDescent="0.25">
      <c r="C663160" s="62"/>
    </row>
    <row r="663248" spans="3:3" x14ac:dyDescent="0.25">
      <c r="C663248" s="62"/>
    </row>
    <row r="663249" spans="3:3" x14ac:dyDescent="0.25">
      <c r="C663249" s="62"/>
    </row>
    <row r="663337" spans="3:3" x14ac:dyDescent="0.25">
      <c r="C663337" s="62"/>
    </row>
    <row r="663338" spans="3:3" x14ac:dyDescent="0.25">
      <c r="C663338" s="62"/>
    </row>
    <row r="663426" spans="3:3" x14ac:dyDescent="0.25">
      <c r="C663426" s="62"/>
    </row>
    <row r="663427" spans="3:3" x14ac:dyDescent="0.25">
      <c r="C663427" s="62"/>
    </row>
    <row r="663515" spans="3:3" x14ac:dyDescent="0.25">
      <c r="C663515" s="62"/>
    </row>
    <row r="663516" spans="3:3" x14ac:dyDescent="0.25">
      <c r="C663516" s="62"/>
    </row>
    <row r="663604" spans="3:3" x14ac:dyDescent="0.25">
      <c r="C663604" s="62"/>
    </row>
    <row r="663605" spans="3:3" x14ac:dyDescent="0.25">
      <c r="C663605" s="62"/>
    </row>
    <row r="663693" spans="3:3" x14ac:dyDescent="0.25">
      <c r="C663693" s="62"/>
    </row>
    <row r="663694" spans="3:3" x14ac:dyDescent="0.25">
      <c r="C663694" s="62"/>
    </row>
    <row r="663782" spans="3:3" x14ac:dyDescent="0.25">
      <c r="C663782" s="62"/>
    </row>
    <row r="663783" spans="3:3" x14ac:dyDescent="0.25">
      <c r="C663783" s="62"/>
    </row>
    <row r="663871" spans="3:3" x14ac:dyDescent="0.25">
      <c r="C663871" s="62"/>
    </row>
    <row r="663872" spans="3:3" x14ac:dyDescent="0.25">
      <c r="C663872" s="62"/>
    </row>
    <row r="663960" spans="3:3" x14ac:dyDescent="0.25">
      <c r="C663960" s="62"/>
    </row>
    <row r="663961" spans="3:3" x14ac:dyDescent="0.25">
      <c r="C663961" s="62"/>
    </row>
    <row r="664049" spans="3:3" x14ac:dyDescent="0.25">
      <c r="C664049" s="62"/>
    </row>
    <row r="664050" spans="3:3" x14ac:dyDescent="0.25">
      <c r="C664050" s="62"/>
    </row>
    <row r="664138" spans="3:3" x14ac:dyDescent="0.25">
      <c r="C664138" s="62"/>
    </row>
    <row r="664139" spans="3:3" x14ac:dyDescent="0.25">
      <c r="C664139" s="62"/>
    </row>
    <row r="664227" spans="3:3" x14ac:dyDescent="0.25">
      <c r="C664227" s="62"/>
    </row>
    <row r="664228" spans="3:3" x14ac:dyDescent="0.25">
      <c r="C664228" s="62"/>
    </row>
    <row r="664316" spans="3:3" x14ac:dyDescent="0.25">
      <c r="C664316" s="62"/>
    </row>
    <row r="664317" spans="3:3" x14ac:dyDescent="0.25">
      <c r="C664317" s="62"/>
    </row>
    <row r="664405" spans="3:3" x14ac:dyDescent="0.25">
      <c r="C664405" s="62"/>
    </row>
    <row r="664406" spans="3:3" x14ac:dyDescent="0.25">
      <c r="C664406" s="62"/>
    </row>
    <row r="664494" spans="3:3" x14ac:dyDescent="0.25">
      <c r="C664494" s="62"/>
    </row>
    <row r="664495" spans="3:3" x14ac:dyDescent="0.25">
      <c r="C664495" s="62"/>
    </row>
    <row r="664583" spans="3:3" x14ac:dyDescent="0.25">
      <c r="C664583" s="62"/>
    </row>
    <row r="664584" spans="3:3" x14ac:dyDescent="0.25">
      <c r="C664584" s="62"/>
    </row>
    <row r="664672" spans="3:3" x14ac:dyDescent="0.25">
      <c r="C664672" s="62"/>
    </row>
    <row r="664673" spans="3:3" x14ac:dyDescent="0.25">
      <c r="C664673" s="62"/>
    </row>
    <row r="664761" spans="3:3" x14ac:dyDescent="0.25">
      <c r="C664761" s="62"/>
    </row>
    <row r="664762" spans="3:3" x14ac:dyDescent="0.25">
      <c r="C664762" s="62"/>
    </row>
    <row r="664850" spans="3:3" x14ac:dyDescent="0.25">
      <c r="C664850" s="62"/>
    </row>
    <row r="664851" spans="3:3" x14ac:dyDescent="0.25">
      <c r="C664851" s="62"/>
    </row>
    <row r="664939" spans="3:3" x14ac:dyDescent="0.25">
      <c r="C664939" s="62"/>
    </row>
    <row r="664940" spans="3:3" x14ac:dyDescent="0.25">
      <c r="C664940" s="62"/>
    </row>
    <row r="665028" spans="3:3" x14ac:dyDescent="0.25">
      <c r="C665028" s="62"/>
    </row>
    <row r="665029" spans="3:3" x14ac:dyDescent="0.25">
      <c r="C665029" s="62"/>
    </row>
    <row r="665117" spans="3:3" x14ac:dyDescent="0.25">
      <c r="C665117" s="62"/>
    </row>
    <row r="665118" spans="3:3" x14ac:dyDescent="0.25">
      <c r="C665118" s="62"/>
    </row>
    <row r="665206" spans="3:3" x14ac:dyDescent="0.25">
      <c r="C665206" s="62"/>
    </row>
    <row r="665207" spans="3:3" x14ac:dyDescent="0.25">
      <c r="C665207" s="62"/>
    </row>
    <row r="665295" spans="3:3" x14ac:dyDescent="0.25">
      <c r="C665295" s="62"/>
    </row>
    <row r="665296" spans="3:3" x14ac:dyDescent="0.25">
      <c r="C665296" s="62"/>
    </row>
    <row r="665384" spans="3:3" x14ac:dyDescent="0.25">
      <c r="C665384" s="62"/>
    </row>
    <row r="665385" spans="3:3" x14ac:dyDescent="0.25">
      <c r="C665385" s="62"/>
    </row>
    <row r="665473" spans="3:3" x14ac:dyDescent="0.25">
      <c r="C665473" s="62"/>
    </row>
    <row r="665474" spans="3:3" x14ac:dyDescent="0.25">
      <c r="C665474" s="62"/>
    </row>
    <row r="665562" spans="3:3" x14ac:dyDescent="0.25">
      <c r="C665562" s="62"/>
    </row>
    <row r="665563" spans="3:3" x14ac:dyDescent="0.25">
      <c r="C665563" s="62"/>
    </row>
    <row r="665651" spans="3:3" x14ac:dyDescent="0.25">
      <c r="C665651" s="62"/>
    </row>
    <row r="665652" spans="3:3" x14ac:dyDescent="0.25">
      <c r="C665652" s="62"/>
    </row>
    <row r="665740" spans="3:3" x14ac:dyDescent="0.25">
      <c r="C665740" s="62"/>
    </row>
    <row r="665741" spans="3:3" x14ac:dyDescent="0.25">
      <c r="C665741" s="62"/>
    </row>
    <row r="665829" spans="3:3" x14ac:dyDescent="0.25">
      <c r="C665829" s="62"/>
    </row>
    <row r="665830" spans="3:3" x14ac:dyDescent="0.25">
      <c r="C665830" s="62"/>
    </row>
    <row r="665918" spans="3:3" x14ac:dyDescent="0.25">
      <c r="C665918" s="62"/>
    </row>
    <row r="665919" spans="3:3" x14ac:dyDescent="0.25">
      <c r="C665919" s="62"/>
    </row>
    <row r="666007" spans="3:3" x14ac:dyDescent="0.25">
      <c r="C666007" s="62"/>
    </row>
    <row r="666008" spans="3:3" x14ac:dyDescent="0.25">
      <c r="C666008" s="62"/>
    </row>
    <row r="666096" spans="3:3" x14ac:dyDescent="0.25">
      <c r="C666096" s="62"/>
    </row>
    <row r="666097" spans="3:3" x14ac:dyDescent="0.25">
      <c r="C666097" s="62"/>
    </row>
    <row r="666185" spans="3:3" x14ac:dyDescent="0.25">
      <c r="C666185" s="62"/>
    </row>
    <row r="666186" spans="3:3" x14ac:dyDescent="0.25">
      <c r="C666186" s="62"/>
    </row>
    <row r="666274" spans="3:3" x14ac:dyDescent="0.25">
      <c r="C666274" s="62"/>
    </row>
    <row r="666275" spans="3:3" x14ac:dyDescent="0.25">
      <c r="C666275" s="62"/>
    </row>
    <row r="666363" spans="3:3" x14ac:dyDescent="0.25">
      <c r="C666363" s="62"/>
    </row>
    <row r="666364" spans="3:3" x14ac:dyDescent="0.25">
      <c r="C666364" s="62"/>
    </row>
    <row r="666452" spans="3:3" x14ac:dyDescent="0.25">
      <c r="C666452" s="62"/>
    </row>
    <row r="666453" spans="3:3" x14ac:dyDescent="0.25">
      <c r="C666453" s="62"/>
    </row>
    <row r="666541" spans="3:3" x14ac:dyDescent="0.25">
      <c r="C666541" s="62"/>
    </row>
    <row r="666542" spans="3:3" x14ac:dyDescent="0.25">
      <c r="C666542" s="62"/>
    </row>
    <row r="666630" spans="3:3" x14ac:dyDescent="0.25">
      <c r="C666630" s="62"/>
    </row>
    <row r="666631" spans="3:3" x14ac:dyDescent="0.25">
      <c r="C666631" s="62"/>
    </row>
    <row r="666719" spans="3:3" x14ac:dyDescent="0.25">
      <c r="C666719" s="62"/>
    </row>
    <row r="666720" spans="3:3" x14ac:dyDescent="0.25">
      <c r="C666720" s="62"/>
    </row>
    <row r="666808" spans="3:3" x14ac:dyDescent="0.25">
      <c r="C666808" s="62"/>
    </row>
    <row r="666809" spans="3:3" x14ac:dyDescent="0.25">
      <c r="C666809" s="62"/>
    </row>
    <row r="666897" spans="3:3" x14ac:dyDescent="0.25">
      <c r="C666897" s="62"/>
    </row>
    <row r="666898" spans="3:3" x14ac:dyDescent="0.25">
      <c r="C666898" s="62"/>
    </row>
    <row r="666986" spans="3:3" x14ac:dyDescent="0.25">
      <c r="C666986" s="62"/>
    </row>
    <row r="666987" spans="3:3" x14ac:dyDescent="0.25">
      <c r="C666987" s="62"/>
    </row>
    <row r="667075" spans="3:3" x14ac:dyDescent="0.25">
      <c r="C667075" s="62"/>
    </row>
    <row r="667076" spans="3:3" x14ac:dyDescent="0.25">
      <c r="C667076" s="62"/>
    </row>
    <row r="667164" spans="3:3" x14ac:dyDescent="0.25">
      <c r="C667164" s="62"/>
    </row>
    <row r="667165" spans="3:3" x14ac:dyDescent="0.25">
      <c r="C667165" s="62"/>
    </row>
    <row r="667253" spans="3:3" x14ac:dyDescent="0.25">
      <c r="C667253" s="62"/>
    </row>
    <row r="667254" spans="3:3" x14ac:dyDescent="0.25">
      <c r="C667254" s="62"/>
    </row>
    <row r="667342" spans="3:3" x14ac:dyDescent="0.25">
      <c r="C667342" s="62"/>
    </row>
    <row r="667343" spans="3:3" x14ac:dyDescent="0.25">
      <c r="C667343" s="62"/>
    </row>
    <row r="667431" spans="3:3" x14ac:dyDescent="0.25">
      <c r="C667431" s="62"/>
    </row>
    <row r="667432" spans="3:3" x14ac:dyDescent="0.25">
      <c r="C667432" s="62"/>
    </row>
    <row r="667520" spans="3:3" x14ac:dyDescent="0.25">
      <c r="C667520" s="62"/>
    </row>
    <row r="667521" spans="3:3" x14ac:dyDescent="0.25">
      <c r="C667521" s="62"/>
    </row>
    <row r="667609" spans="3:3" x14ac:dyDescent="0.25">
      <c r="C667609" s="62"/>
    </row>
    <row r="667610" spans="3:3" x14ac:dyDescent="0.25">
      <c r="C667610" s="62"/>
    </row>
    <row r="667698" spans="3:3" x14ac:dyDescent="0.25">
      <c r="C667698" s="62"/>
    </row>
    <row r="667699" spans="3:3" x14ac:dyDescent="0.25">
      <c r="C667699" s="62"/>
    </row>
    <row r="667787" spans="3:3" x14ac:dyDescent="0.25">
      <c r="C667787" s="62"/>
    </row>
    <row r="667788" spans="3:3" x14ac:dyDescent="0.25">
      <c r="C667788" s="62"/>
    </row>
    <row r="667876" spans="3:3" x14ac:dyDescent="0.25">
      <c r="C667876" s="62"/>
    </row>
    <row r="667877" spans="3:3" x14ac:dyDescent="0.25">
      <c r="C667877" s="62"/>
    </row>
    <row r="667965" spans="3:3" x14ac:dyDescent="0.25">
      <c r="C667965" s="62"/>
    </row>
    <row r="667966" spans="3:3" x14ac:dyDescent="0.25">
      <c r="C667966" s="62"/>
    </row>
    <row r="668054" spans="3:3" x14ac:dyDescent="0.25">
      <c r="C668054" s="62"/>
    </row>
    <row r="668055" spans="3:3" x14ac:dyDescent="0.25">
      <c r="C668055" s="62"/>
    </row>
    <row r="668143" spans="3:3" x14ac:dyDescent="0.25">
      <c r="C668143" s="62"/>
    </row>
    <row r="668144" spans="3:3" x14ac:dyDescent="0.25">
      <c r="C668144" s="62"/>
    </row>
    <row r="668232" spans="3:3" x14ac:dyDescent="0.25">
      <c r="C668232" s="62"/>
    </row>
    <row r="668233" spans="3:3" x14ac:dyDescent="0.25">
      <c r="C668233" s="62"/>
    </row>
    <row r="668321" spans="3:3" x14ac:dyDescent="0.25">
      <c r="C668321" s="62"/>
    </row>
    <row r="668322" spans="3:3" x14ac:dyDescent="0.25">
      <c r="C668322" s="62"/>
    </row>
    <row r="668410" spans="3:3" x14ac:dyDescent="0.25">
      <c r="C668410" s="62"/>
    </row>
    <row r="668411" spans="3:3" x14ac:dyDescent="0.25">
      <c r="C668411" s="62"/>
    </row>
    <row r="668499" spans="3:3" x14ac:dyDescent="0.25">
      <c r="C668499" s="62"/>
    </row>
    <row r="668500" spans="3:3" x14ac:dyDescent="0.25">
      <c r="C668500" s="62"/>
    </row>
    <row r="668588" spans="3:3" x14ac:dyDescent="0.25">
      <c r="C668588" s="62"/>
    </row>
    <row r="668589" spans="3:3" x14ac:dyDescent="0.25">
      <c r="C668589" s="62"/>
    </row>
    <row r="668677" spans="3:3" x14ac:dyDescent="0.25">
      <c r="C668677" s="62"/>
    </row>
    <row r="668678" spans="3:3" x14ac:dyDescent="0.25">
      <c r="C668678" s="62"/>
    </row>
    <row r="668766" spans="3:3" x14ac:dyDescent="0.25">
      <c r="C668766" s="62"/>
    </row>
    <row r="668767" spans="3:3" x14ac:dyDescent="0.25">
      <c r="C668767" s="62"/>
    </row>
    <row r="668855" spans="3:3" x14ac:dyDescent="0.25">
      <c r="C668855" s="62"/>
    </row>
    <row r="668856" spans="3:3" x14ac:dyDescent="0.25">
      <c r="C668856" s="62"/>
    </row>
    <row r="668944" spans="3:3" x14ac:dyDescent="0.25">
      <c r="C668944" s="62"/>
    </row>
    <row r="668945" spans="3:3" x14ac:dyDescent="0.25">
      <c r="C668945" s="62"/>
    </row>
    <row r="669033" spans="3:3" x14ac:dyDescent="0.25">
      <c r="C669033" s="62"/>
    </row>
    <row r="669034" spans="3:3" x14ac:dyDescent="0.25">
      <c r="C669034" s="62"/>
    </row>
    <row r="669122" spans="3:3" x14ac:dyDescent="0.25">
      <c r="C669122" s="62"/>
    </row>
    <row r="669123" spans="3:3" x14ac:dyDescent="0.25">
      <c r="C669123" s="62"/>
    </row>
    <row r="669211" spans="3:3" x14ac:dyDescent="0.25">
      <c r="C669211" s="62"/>
    </row>
    <row r="669212" spans="3:3" x14ac:dyDescent="0.25">
      <c r="C669212" s="62"/>
    </row>
    <row r="669300" spans="3:3" x14ac:dyDescent="0.25">
      <c r="C669300" s="62"/>
    </row>
    <row r="669301" spans="3:3" x14ac:dyDescent="0.25">
      <c r="C669301" s="62"/>
    </row>
    <row r="669389" spans="3:3" x14ac:dyDescent="0.25">
      <c r="C669389" s="62"/>
    </row>
    <row r="669390" spans="3:3" x14ac:dyDescent="0.25">
      <c r="C669390" s="62"/>
    </row>
    <row r="669478" spans="3:3" x14ac:dyDescent="0.25">
      <c r="C669478" s="62"/>
    </row>
    <row r="669479" spans="3:3" x14ac:dyDescent="0.25">
      <c r="C669479" s="62"/>
    </row>
    <row r="669567" spans="3:3" x14ac:dyDescent="0.25">
      <c r="C669567" s="62"/>
    </row>
    <row r="669568" spans="3:3" x14ac:dyDescent="0.25">
      <c r="C669568" s="62"/>
    </row>
    <row r="669656" spans="3:3" x14ac:dyDescent="0.25">
      <c r="C669656" s="62"/>
    </row>
    <row r="669657" spans="3:3" x14ac:dyDescent="0.25">
      <c r="C669657" s="62"/>
    </row>
    <row r="669745" spans="3:3" x14ac:dyDescent="0.25">
      <c r="C669745" s="62"/>
    </row>
    <row r="669746" spans="3:3" x14ac:dyDescent="0.25">
      <c r="C669746" s="62"/>
    </row>
    <row r="669834" spans="3:3" x14ac:dyDescent="0.25">
      <c r="C669834" s="62"/>
    </row>
    <row r="669835" spans="3:3" x14ac:dyDescent="0.25">
      <c r="C669835" s="62"/>
    </row>
    <row r="669923" spans="3:3" x14ac:dyDescent="0.25">
      <c r="C669923" s="62"/>
    </row>
    <row r="669924" spans="3:3" x14ac:dyDescent="0.25">
      <c r="C669924" s="62"/>
    </row>
    <row r="670012" spans="3:3" x14ac:dyDescent="0.25">
      <c r="C670012" s="62"/>
    </row>
    <row r="670013" spans="3:3" x14ac:dyDescent="0.25">
      <c r="C670013" s="62"/>
    </row>
    <row r="670101" spans="3:3" x14ac:dyDescent="0.25">
      <c r="C670101" s="62"/>
    </row>
    <row r="670102" spans="3:3" x14ac:dyDescent="0.25">
      <c r="C670102" s="62"/>
    </row>
    <row r="670190" spans="3:3" x14ac:dyDescent="0.25">
      <c r="C670190" s="62"/>
    </row>
    <row r="670191" spans="3:3" x14ac:dyDescent="0.25">
      <c r="C670191" s="62"/>
    </row>
    <row r="670279" spans="3:3" x14ac:dyDescent="0.25">
      <c r="C670279" s="62"/>
    </row>
    <row r="670280" spans="3:3" x14ac:dyDescent="0.25">
      <c r="C670280" s="62"/>
    </row>
    <row r="670368" spans="3:3" x14ac:dyDescent="0.25">
      <c r="C670368" s="62"/>
    </row>
    <row r="670369" spans="3:3" x14ac:dyDescent="0.25">
      <c r="C670369" s="62"/>
    </row>
    <row r="670457" spans="3:3" x14ac:dyDescent="0.25">
      <c r="C670457" s="62"/>
    </row>
    <row r="670458" spans="3:3" x14ac:dyDescent="0.25">
      <c r="C670458" s="62"/>
    </row>
    <row r="670546" spans="3:3" x14ac:dyDescent="0.25">
      <c r="C670546" s="62"/>
    </row>
    <row r="670547" spans="3:3" x14ac:dyDescent="0.25">
      <c r="C670547" s="62"/>
    </row>
    <row r="670635" spans="3:3" x14ac:dyDescent="0.25">
      <c r="C670635" s="62"/>
    </row>
    <row r="670636" spans="3:3" x14ac:dyDescent="0.25">
      <c r="C670636" s="62"/>
    </row>
    <row r="670724" spans="3:3" x14ac:dyDescent="0.25">
      <c r="C670724" s="62"/>
    </row>
    <row r="670725" spans="3:3" x14ac:dyDescent="0.25">
      <c r="C670725" s="62"/>
    </row>
    <row r="670813" spans="3:3" x14ac:dyDescent="0.25">
      <c r="C670813" s="62"/>
    </row>
    <row r="670814" spans="3:3" x14ac:dyDescent="0.25">
      <c r="C670814" s="62"/>
    </row>
    <row r="670902" spans="3:3" x14ac:dyDescent="0.25">
      <c r="C670902" s="62"/>
    </row>
    <row r="670903" spans="3:3" x14ac:dyDescent="0.25">
      <c r="C670903" s="62"/>
    </row>
    <row r="670991" spans="3:3" x14ac:dyDescent="0.25">
      <c r="C670991" s="62"/>
    </row>
    <row r="670992" spans="3:3" x14ac:dyDescent="0.25">
      <c r="C670992" s="62"/>
    </row>
    <row r="671080" spans="3:3" x14ac:dyDescent="0.25">
      <c r="C671080" s="62"/>
    </row>
    <row r="671081" spans="3:3" x14ac:dyDescent="0.25">
      <c r="C671081" s="62"/>
    </row>
    <row r="671169" spans="3:3" x14ac:dyDescent="0.25">
      <c r="C671169" s="62"/>
    </row>
    <row r="671170" spans="3:3" x14ac:dyDescent="0.25">
      <c r="C671170" s="62"/>
    </row>
    <row r="671258" spans="3:3" x14ac:dyDescent="0.25">
      <c r="C671258" s="62"/>
    </row>
    <row r="671259" spans="3:3" x14ac:dyDescent="0.25">
      <c r="C671259" s="62"/>
    </row>
    <row r="671347" spans="3:3" x14ac:dyDescent="0.25">
      <c r="C671347" s="62"/>
    </row>
    <row r="671348" spans="3:3" x14ac:dyDescent="0.25">
      <c r="C671348" s="62"/>
    </row>
    <row r="671436" spans="3:3" x14ac:dyDescent="0.25">
      <c r="C671436" s="62"/>
    </row>
    <row r="671437" spans="3:3" x14ac:dyDescent="0.25">
      <c r="C671437" s="62"/>
    </row>
    <row r="671525" spans="3:3" x14ac:dyDescent="0.25">
      <c r="C671525" s="62"/>
    </row>
    <row r="671526" spans="3:3" x14ac:dyDescent="0.25">
      <c r="C671526" s="62"/>
    </row>
    <row r="671614" spans="3:3" x14ac:dyDescent="0.25">
      <c r="C671614" s="62"/>
    </row>
    <row r="671615" spans="3:3" x14ac:dyDescent="0.25">
      <c r="C671615" s="62"/>
    </row>
    <row r="671703" spans="3:3" x14ac:dyDescent="0.25">
      <c r="C671703" s="62"/>
    </row>
    <row r="671704" spans="3:3" x14ac:dyDescent="0.25">
      <c r="C671704" s="62"/>
    </row>
    <row r="671792" spans="3:3" x14ac:dyDescent="0.25">
      <c r="C671792" s="62"/>
    </row>
    <row r="671793" spans="3:3" x14ac:dyDescent="0.25">
      <c r="C671793" s="62"/>
    </row>
    <row r="671881" spans="3:3" x14ac:dyDescent="0.25">
      <c r="C671881" s="62"/>
    </row>
    <row r="671882" spans="3:3" x14ac:dyDescent="0.25">
      <c r="C671882" s="62"/>
    </row>
    <row r="671970" spans="3:3" x14ac:dyDescent="0.25">
      <c r="C671970" s="62"/>
    </row>
    <row r="671971" spans="3:3" x14ac:dyDescent="0.25">
      <c r="C671971" s="62"/>
    </row>
    <row r="672059" spans="3:3" x14ac:dyDescent="0.25">
      <c r="C672059" s="62"/>
    </row>
    <row r="672060" spans="3:3" x14ac:dyDescent="0.25">
      <c r="C672060" s="62"/>
    </row>
    <row r="672148" spans="3:3" x14ac:dyDescent="0.25">
      <c r="C672148" s="62"/>
    </row>
    <row r="672149" spans="3:3" x14ac:dyDescent="0.25">
      <c r="C672149" s="62"/>
    </row>
    <row r="672237" spans="3:3" x14ac:dyDescent="0.25">
      <c r="C672237" s="62"/>
    </row>
    <row r="672238" spans="3:3" x14ac:dyDescent="0.25">
      <c r="C672238" s="62"/>
    </row>
    <row r="672326" spans="3:3" x14ac:dyDescent="0.25">
      <c r="C672326" s="62"/>
    </row>
    <row r="672327" spans="3:3" x14ac:dyDescent="0.25">
      <c r="C672327" s="62"/>
    </row>
    <row r="672415" spans="3:3" x14ac:dyDescent="0.25">
      <c r="C672415" s="62"/>
    </row>
    <row r="672416" spans="3:3" x14ac:dyDescent="0.25">
      <c r="C672416" s="62"/>
    </row>
    <row r="672504" spans="3:3" x14ac:dyDescent="0.25">
      <c r="C672504" s="62"/>
    </row>
    <row r="672505" spans="3:3" x14ac:dyDescent="0.25">
      <c r="C672505" s="62"/>
    </row>
    <row r="672593" spans="3:3" x14ac:dyDescent="0.25">
      <c r="C672593" s="62"/>
    </row>
    <row r="672594" spans="3:3" x14ac:dyDescent="0.25">
      <c r="C672594" s="62"/>
    </row>
    <row r="672682" spans="3:3" x14ac:dyDescent="0.25">
      <c r="C672682" s="62"/>
    </row>
    <row r="672683" spans="3:3" x14ac:dyDescent="0.25">
      <c r="C672683" s="62"/>
    </row>
    <row r="672771" spans="3:3" x14ac:dyDescent="0.25">
      <c r="C672771" s="62"/>
    </row>
    <row r="672772" spans="3:3" x14ac:dyDescent="0.25">
      <c r="C672772" s="62"/>
    </row>
    <row r="672860" spans="3:3" x14ac:dyDescent="0.25">
      <c r="C672860" s="62"/>
    </row>
    <row r="672861" spans="3:3" x14ac:dyDescent="0.25">
      <c r="C672861" s="62"/>
    </row>
    <row r="672949" spans="3:3" x14ac:dyDescent="0.25">
      <c r="C672949" s="62"/>
    </row>
    <row r="672950" spans="3:3" x14ac:dyDescent="0.25">
      <c r="C672950" s="62"/>
    </row>
    <row r="673038" spans="3:3" x14ac:dyDescent="0.25">
      <c r="C673038" s="62"/>
    </row>
    <row r="673039" spans="3:3" x14ac:dyDescent="0.25">
      <c r="C673039" s="62"/>
    </row>
    <row r="673127" spans="3:3" x14ac:dyDescent="0.25">
      <c r="C673127" s="62"/>
    </row>
    <row r="673128" spans="3:3" x14ac:dyDescent="0.25">
      <c r="C673128" s="62"/>
    </row>
    <row r="673216" spans="3:3" x14ac:dyDescent="0.25">
      <c r="C673216" s="62"/>
    </row>
    <row r="673217" spans="3:3" x14ac:dyDescent="0.25">
      <c r="C673217" s="62"/>
    </row>
    <row r="673305" spans="3:3" x14ac:dyDescent="0.25">
      <c r="C673305" s="62"/>
    </row>
    <row r="673306" spans="3:3" x14ac:dyDescent="0.25">
      <c r="C673306" s="62"/>
    </row>
    <row r="673394" spans="3:3" x14ac:dyDescent="0.25">
      <c r="C673394" s="62"/>
    </row>
    <row r="673395" spans="3:3" x14ac:dyDescent="0.25">
      <c r="C673395" s="62"/>
    </row>
    <row r="673483" spans="3:3" x14ac:dyDescent="0.25">
      <c r="C673483" s="62"/>
    </row>
    <row r="673484" spans="3:3" x14ac:dyDescent="0.25">
      <c r="C673484" s="62"/>
    </row>
    <row r="673572" spans="3:3" x14ac:dyDescent="0.25">
      <c r="C673572" s="62"/>
    </row>
    <row r="673573" spans="3:3" x14ac:dyDescent="0.25">
      <c r="C673573" s="62"/>
    </row>
    <row r="673661" spans="3:3" x14ac:dyDescent="0.25">
      <c r="C673661" s="62"/>
    </row>
    <row r="673662" spans="3:3" x14ac:dyDescent="0.25">
      <c r="C673662" s="62"/>
    </row>
    <row r="673750" spans="3:3" x14ac:dyDescent="0.25">
      <c r="C673750" s="62"/>
    </row>
    <row r="673751" spans="3:3" x14ac:dyDescent="0.25">
      <c r="C673751" s="62"/>
    </row>
    <row r="673839" spans="3:3" x14ac:dyDescent="0.25">
      <c r="C673839" s="62"/>
    </row>
    <row r="673840" spans="3:3" x14ac:dyDescent="0.25">
      <c r="C673840" s="62"/>
    </row>
    <row r="673928" spans="3:3" x14ac:dyDescent="0.25">
      <c r="C673928" s="62"/>
    </row>
    <row r="673929" spans="3:3" x14ac:dyDescent="0.25">
      <c r="C673929" s="62"/>
    </row>
    <row r="674017" spans="3:3" x14ac:dyDescent="0.25">
      <c r="C674017" s="62"/>
    </row>
    <row r="674018" spans="3:3" x14ac:dyDescent="0.25">
      <c r="C674018" s="62"/>
    </row>
    <row r="674106" spans="3:3" x14ac:dyDescent="0.25">
      <c r="C674106" s="62"/>
    </row>
    <row r="674107" spans="3:3" x14ac:dyDescent="0.25">
      <c r="C674107" s="62"/>
    </row>
    <row r="674195" spans="3:3" x14ac:dyDescent="0.25">
      <c r="C674195" s="62"/>
    </row>
    <row r="674196" spans="3:3" x14ac:dyDescent="0.25">
      <c r="C674196" s="62"/>
    </row>
    <row r="674284" spans="3:3" x14ac:dyDescent="0.25">
      <c r="C674284" s="62"/>
    </row>
    <row r="674285" spans="3:3" x14ac:dyDescent="0.25">
      <c r="C674285" s="62"/>
    </row>
    <row r="674373" spans="3:3" x14ac:dyDescent="0.25">
      <c r="C674373" s="62"/>
    </row>
    <row r="674374" spans="3:3" x14ac:dyDescent="0.25">
      <c r="C674374" s="62"/>
    </row>
    <row r="674462" spans="3:3" x14ac:dyDescent="0.25">
      <c r="C674462" s="62"/>
    </row>
    <row r="674463" spans="3:3" x14ac:dyDescent="0.25">
      <c r="C674463" s="62"/>
    </row>
    <row r="674551" spans="3:3" x14ac:dyDescent="0.25">
      <c r="C674551" s="62"/>
    </row>
    <row r="674552" spans="3:3" x14ac:dyDescent="0.25">
      <c r="C674552" s="62"/>
    </row>
    <row r="674640" spans="3:3" x14ac:dyDescent="0.25">
      <c r="C674640" s="62"/>
    </row>
    <row r="674641" spans="3:3" x14ac:dyDescent="0.25">
      <c r="C674641" s="62"/>
    </row>
    <row r="674729" spans="3:3" x14ac:dyDescent="0.25">
      <c r="C674729" s="62"/>
    </row>
    <row r="674730" spans="3:3" x14ac:dyDescent="0.25">
      <c r="C674730" s="62"/>
    </row>
    <row r="674818" spans="3:3" x14ac:dyDescent="0.25">
      <c r="C674818" s="62"/>
    </row>
    <row r="674819" spans="3:3" x14ac:dyDescent="0.25">
      <c r="C674819" s="62"/>
    </row>
    <row r="674907" spans="3:3" x14ac:dyDescent="0.25">
      <c r="C674907" s="62"/>
    </row>
    <row r="674908" spans="3:3" x14ac:dyDescent="0.25">
      <c r="C674908" s="62"/>
    </row>
    <row r="674996" spans="3:3" x14ac:dyDescent="0.25">
      <c r="C674996" s="62"/>
    </row>
    <row r="674997" spans="3:3" x14ac:dyDescent="0.25">
      <c r="C674997" s="62"/>
    </row>
    <row r="675085" spans="3:3" x14ac:dyDescent="0.25">
      <c r="C675085" s="62"/>
    </row>
    <row r="675086" spans="3:3" x14ac:dyDescent="0.25">
      <c r="C675086" s="62"/>
    </row>
    <row r="675174" spans="3:3" x14ac:dyDescent="0.25">
      <c r="C675174" s="62"/>
    </row>
    <row r="675175" spans="3:3" x14ac:dyDescent="0.25">
      <c r="C675175" s="62"/>
    </row>
    <row r="675263" spans="3:3" x14ac:dyDescent="0.25">
      <c r="C675263" s="62"/>
    </row>
    <row r="675264" spans="3:3" x14ac:dyDescent="0.25">
      <c r="C675264" s="62"/>
    </row>
    <row r="675352" spans="3:3" x14ac:dyDescent="0.25">
      <c r="C675352" s="62"/>
    </row>
    <row r="675353" spans="3:3" x14ac:dyDescent="0.25">
      <c r="C675353" s="62"/>
    </row>
    <row r="675441" spans="3:3" x14ac:dyDescent="0.25">
      <c r="C675441" s="62"/>
    </row>
    <row r="675442" spans="3:3" x14ac:dyDescent="0.25">
      <c r="C675442" s="62"/>
    </row>
    <row r="675530" spans="3:3" x14ac:dyDescent="0.25">
      <c r="C675530" s="62"/>
    </row>
    <row r="675531" spans="3:3" x14ac:dyDescent="0.25">
      <c r="C675531" s="62"/>
    </row>
    <row r="675619" spans="3:3" x14ac:dyDescent="0.25">
      <c r="C675619" s="62"/>
    </row>
    <row r="675620" spans="3:3" x14ac:dyDescent="0.25">
      <c r="C675620" s="62"/>
    </row>
    <row r="675708" spans="3:3" x14ac:dyDescent="0.25">
      <c r="C675708" s="62"/>
    </row>
    <row r="675709" spans="3:3" x14ac:dyDescent="0.25">
      <c r="C675709" s="62"/>
    </row>
    <row r="675797" spans="3:3" x14ac:dyDescent="0.25">
      <c r="C675797" s="62"/>
    </row>
    <row r="675798" spans="3:3" x14ac:dyDescent="0.25">
      <c r="C675798" s="62"/>
    </row>
    <row r="675886" spans="3:3" x14ac:dyDescent="0.25">
      <c r="C675886" s="62"/>
    </row>
    <row r="675887" spans="3:3" x14ac:dyDescent="0.25">
      <c r="C675887" s="62"/>
    </row>
    <row r="675975" spans="3:3" x14ac:dyDescent="0.25">
      <c r="C675975" s="62"/>
    </row>
    <row r="675976" spans="3:3" x14ac:dyDescent="0.25">
      <c r="C675976" s="62"/>
    </row>
    <row r="676064" spans="3:3" x14ac:dyDescent="0.25">
      <c r="C676064" s="62"/>
    </row>
    <row r="676065" spans="3:3" x14ac:dyDescent="0.25">
      <c r="C676065" s="62"/>
    </row>
    <row r="676153" spans="3:3" x14ac:dyDescent="0.25">
      <c r="C676153" s="62"/>
    </row>
    <row r="676154" spans="3:3" x14ac:dyDescent="0.25">
      <c r="C676154" s="62"/>
    </row>
    <row r="676242" spans="3:3" x14ac:dyDescent="0.25">
      <c r="C676242" s="62"/>
    </row>
    <row r="676243" spans="3:3" x14ac:dyDescent="0.25">
      <c r="C676243" s="62"/>
    </row>
    <row r="676331" spans="3:3" x14ac:dyDescent="0.25">
      <c r="C676331" s="62"/>
    </row>
    <row r="676332" spans="3:3" x14ac:dyDescent="0.25">
      <c r="C676332" s="62"/>
    </row>
    <row r="676420" spans="3:3" x14ac:dyDescent="0.25">
      <c r="C676420" s="62"/>
    </row>
    <row r="676421" spans="3:3" x14ac:dyDescent="0.25">
      <c r="C676421" s="62"/>
    </row>
    <row r="676509" spans="3:3" x14ac:dyDescent="0.25">
      <c r="C676509" s="62"/>
    </row>
    <row r="676510" spans="3:3" x14ac:dyDescent="0.25">
      <c r="C676510" s="62"/>
    </row>
    <row r="676598" spans="3:3" x14ac:dyDescent="0.25">
      <c r="C676598" s="62"/>
    </row>
    <row r="676599" spans="3:3" x14ac:dyDescent="0.25">
      <c r="C676599" s="62"/>
    </row>
    <row r="676687" spans="3:3" x14ac:dyDescent="0.25">
      <c r="C676687" s="62"/>
    </row>
    <row r="676688" spans="3:3" x14ac:dyDescent="0.25">
      <c r="C676688" s="62"/>
    </row>
    <row r="676776" spans="3:3" x14ac:dyDescent="0.25">
      <c r="C676776" s="62"/>
    </row>
    <row r="676777" spans="3:3" x14ac:dyDescent="0.25">
      <c r="C676777" s="62"/>
    </row>
    <row r="676865" spans="3:3" x14ac:dyDescent="0.25">
      <c r="C676865" s="62"/>
    </row>
    <row r="676866" spans="3:3" x14ac:dyDescent="0.25">
      <c r="C676866" s="62"/>
    </row>
    <row r="676954" spans="3:3" x14ac:dyDescent="0.25">
      <c r="C676954" s="62"/>
    </row>
    <row r="676955" spans="3:3" x14ac:dyDescent="0.25">
      <c r="C676955" s="62"/>
    </row>
    <row r="677043" spans="3:3" x14ac:dyDescent="0.25">
      <c r="C677043" s="62"/>
    </row>
    <row r="677044" spans="3:3" x14ac:dyDescent="0.25">
      <c r="C677044" s="62"/>
    </row>
    <row r="677132" spans="3:3" x14ac:dyDescent="0.25">
      <c r="C677132" s="62"/>
    </row>
    <row r="677133" spans="3:3" x14ac:dyDescent="0.25">
      <c r="C677133" s="62"/>
    </row>
    <row r="677221" spans="3:3" x14ac:dyDescent="0.25">
      <c r="C677221" s="62"/>
    </row>
    <row r="677222" spans="3:3" x14ac:dyDescent="0.25">
      <c r="C677222" s="62"/>
    </row>
    <row r="677310" spans="3:3" x14ac:dyDescent="0.25">
      <c r="C677310" s="62"/>
    </row>
    <row r="677311" spans="3:3" x14ac:dyDescent="0.25">
      <c r="C677311" s="62"/>
    </row>
    <row r="677399" spans="3:3" x14ac:dyDescent="0.25">
      <c r="C677399" s="62"/>
    </row>
    <row r="677400" spans="3:3" x14ac:dyDescent="0.25">
      <c r="C677400" s="62"/>
    </row>
    <row r="677488" spans="3:3" x14ac:dyDescent="0.25">
      <c r="C677488" s="62"/>
    </row>
    <row r="677489" spans="3:3" x14ac:dyDescent="0.25">
      <c r="C677489" s="62"/>
    </row>
    <row r="677577" spans="3:3" x14ac:dyDescent="0.25">
      <c r="C677577" s="62"/>
    </row>
    <row r="677578" spans="3:3" x14ac:dyDescent="0.25">
      <c r="C677578" s="62"/>
    </row>
    <row r="677666" spans="3:3" x14ac:dyDescent="0.25">
      <c r="C677666" s="62"/>
    </row>
    <row r="677667" spans="3:3" x14ac:dyDescent="0.25">
      <c r="C677667" s="62"/>
    </row>
    <row r="677755" spans="3:3" x14ac:dyDescent="0.25">
      <c r="C677755" s="62"/>
    </row>
    <row r="677756" spans="3:3" x14ac:dyDescent="0.25">
      <c r="C677756" s="62"/>
    </row>
    <row r="677844" spans="3:3" x14ac:dyDescent="0.25">
      <c r="C677844" s="62"/>
    </row>
    <row r="677845" spans="3:3" x14ac:dyDescent="0.25">
      <c r="C677845" s="62"/>
    </row>
    <row r="677933" spans="3:3" x14ac:dyDescent="0.25">
      <c r="C677933" s="62"/>
    </row>
    <row r="677934" spans="3:3" x14ac:dyDescent="0.25">
      <c r="C677934" s="62"/>
    </row>
    <row r="678022" spans="3:3" x14ac:dyDescent="0.25">
      <c r="C678022" s="62"/>
    </row>
    <row r="678023" spans="3:3" x14ac:dyDescent="0.25">
      <c r="C678023" s="62"/>
    </row>
    <row r="678111" spans="3:3" x14ac:dyDescent="0.25">
      <c r="C678111" s="62"/>
    </row>
    <row r="678112" spans="3:3" x14ac:dyDescent="0.25">
      <c r="C678112" s="62"/>
    </row>
    <row r="678200" spans="3:3" x14ac:dyDescent="0.25">
      <c r="C678200" s="62"/>
    </row>
    <row r="678201" spans="3:3" x14ac:dyDescent="0.25">
      <c r="C678201" s="62"/>
    </row>
    <row r="678289" spans="3:3" x14ac:dyDescent="0.25">
      <c r="C678289" s="62"/>
    </row>
    <row r="678290" spans="3:3" x14ac:dyDescent="0.25">
      <c r="C678290" s="62"/>
    </row>
    <row r="678378" spans="3:3" x14ac:dyDescent="0.25">
      <c r="C678378" s="62"/>
    </row>
    <row r="678379" spans="3:3" x14ac:dyDescent="0.25">
      <c r="C678379" s="62"/>
    </row>
    <row r="678467" spans="3:3" x14ac:dyDescent="0.25">
      <c r="C678467" s="62"/>
    </row>
    <row r="678468" spans="3:3" x14ac:dyDescent="0.25">
      <c r="C678468" s="62"/>
    </row>
    <row r="678556" spans="3:3" x14ac:dyDescent="0.25">
      <c r="C678556" s="62"/>
    </row>
    <row r="678557" spans="3:3" x14ac:dyDescent="0.25">
      <c r="C678557" s="62"/>
    </row>
    <row r="678645" spans="3:3" x14ac:dyDescent="0.25">
      <c r="C678645" s="62"/>
    </row>
    <row r="678646" spans="3:3" x14ac:dyDescent="0.25">
      <c r="C678646" s="62"/>
    </row>
    <row r="678734" spans="3:3" x14ac:dyDescent="0.25">
      <c r="C678734" s="62"/>
    </row>
    <row r="678735" spans="3:3" x14ac:dyDescent="0.25">
      <c r="C678735" s="62"/>
    </row>
    <row r="678823" spans="3:3" x14ac:dyDescent="0.25">
      <c r="C678823" s="62"/>
    </row>
    <row r="678824" spans="3:3" x14ac:dyDescent="0.25">
      <c r="C678824" s="62"/>
    </row>
    <row r="678912" spans="3:3" x14ac:dyDescent="0.25">
      <c r="C678912" s="62"/>
    </row>
    <row r="678913" spans="3:3" x14ac:dyDescent="0.25">
      <c r="C678913" s="62"/>
    </row>
    <row r="679001" spans="3:3" x14ac:dyDescent="0.25">
      <c r="C679001" s="62"/>
    </row>
    <row r="679002" spans="3:3" x14ac:dyDescent="0.25">
      <c r="C679002" s="62"/>
    </row>
    <row r="679090" spans="3:3" x14ac:dyDescent="0.25">
      <c r="C679090" s="62"/>
    </row>
    <row r="679091" spans="3:3" x14ac:dyDescent="0.25">
      <c r="C679091" s="62"/>
    </row>
    <row r="679179" spans="3:3" x14ac:dyDescent="0.25">
      <c r="C679179" s="62"/>
    </row>
    <row r="679180" spans="3:3" x14ac:dyDescent="0.25">
      <c r="C679180" s="62"/>
    </row>
    <row r="679268" spans="3:3" x14ac:dyDescent="0.25">
      <c r="C679268" s="62"/>
    </row>
    <row r="679269" spans="3:3" x14ac:dyDescent="0.25">
      <c r="C679269" s="62"/>
    </row>
    <row r="679357" spans="3:3" x14ac:dyDescent="0.25">
      <c r="C679357" s="62"/>
    </row>
    <row r="679358" spans="3:3" x14ac:dyDescent="0.25">
      <c r="C679358" s="62"/>
    </row>
    <row r="679446" spans="3:3" x14ac:dyDescent="0.25">
      <c r="C679446" s="62"/>
    </row>
    <row r="679447" spans="3:3" x14ac:dyDescent="0.25">
      <c r="C679447" s="62"/>
    </row>
    <row r="679535" spans="3:3" x14ac:dyDescent="0.25">
      <c r="C679535" s="62"/>
    </row>
    <row r="679536" spans="3:3" x14ac:dyDescent="0.25">
      <c r="C679536" s="62"/>
    </row>
    <row r="679624" spans="3:3" x14ac:dyDescent="0.25">
      <c r="C679624" s="62"/>
    </row>
    <row r="679625" spans="3:3" x14ac:dyDescent="0.25">
      <c r="C679625" s="62"/>
    </row>
    <row r="679713" spans="3:3" x14ac:dyDescent="0.25">
      <c r="C679713" s="62"/>
    </row>
    <row r="679714" spans="3:3" x14ac:dyDescent="0.25">
      <c r="C679714" s="62"/>
    </row>
    <row r="679802" spans="3:3" x14ac:dyDescent="0.25">
      <c r="C679802" s="62"/>
    </row>
    <row r="679803" spans="3:3" x14ac:dyDescent="0.25">
      <c r="C679803" s="62"/>
    </row>
    <row r="679891" spans="3:3" x14ac:dyDescent="0.25">
      <c r="C679891" s="62"/>
    </row>
    <row r="679892" spans="3:3" x14ac:dyDescent="0.25">
      <c r="C679892" s="62"/>
    </row>
    <row r="679980" spans="3:3" x14ac:dyDescent="0.25">
      <c r="C679980" s="62"/>
    </row>
    <row r="679981" spans="3:3" x14ac:dyDescent="0.25">
      <c r="C679981" s="62"/>
    </row>
    <row r="680069" spans="3:3" x14ac:dyDescent="0.25">
      <c r="C680069" s="62"/>
    </row>
    <row r="680070" spans="3:3" x14ac:dyDescent="0.25">
      <c r="C680070" s="62"/>
    </row>
    <row r="680158" spans="3:3" x14ac:dyDescent="0.25">
      <c r="C680158" s="62"/>
    </row>
    <row r="680159" spans="3:3" x14ac:dyDescent="0.25">
      <c r="C680159" s="62"/>
    </row>
    <row r="680247" spans="3:3" x14ac:dyDescent="0.25">
      <c r="C680247" s="62"/>
    </row>
    <row r="680248" spans="3:3" x14ac:dyDescent="0.25">
      <c r="C680248" s="62"/>
    </row>
    <row r="680336" spans="3:3" x14ac:dyDescent="0.25">
      <c r="C680336" s="62"/>
    </row>
    <row r="680337" spans="3:3" x14ac:dyDescent="0.25">
      <c r="C680337" s="62"/>
    </row>
    <row r="680425" spans="3:3" x14ac:dyDescent="0.25">
      <c r="C680425" s="62"/>
    </row>
    <row r="680426" spans="3:3" x14ac:dyDescent="0.25">
      <c r="C680426" s="62"/>
    </row>
    <row r="680514" spans="3:3" x14ac:dyDescent="0.25">
      <c r="C680514" s="62"/>
    </row>
    <row r="680515" spans="3:3" x14ac:dyDescent="0.25">
      <c r="C680515" s="62"/>
    </row>
    <row r="680603" spans="3:3" x14ac:dyDescent="0.25">
      <c r="C680603" s="62"/>
    </row>
    <row r="680604" spans="3:3" x14ac:dyDescent="0.25">
      <c r="C680604" s="62"/>
    </row>
    <row r="680692" spans="3:3" x14ac:dyDescent="0.25">
      <c r="C680692" s="62"/>
    </row>
    <row r="680693" spans="3:3" x14ac:dyDescent="0.25">
      <c r="C680693" s="62"/>
    </row>
    <row r="680781" spans="3:3" x14ac:dyDescent="0.25">
      <c r="C680781" s="62"/>
    </row>
    <row r="680782" spans="3:3" x14ac:dyDescent="0.25">
      <c r="C680782" s="62"/>
    </row>
    <row r="680870" spans="3:3" x14ac:dyDescent="0.25">
      <c r="C680870" s="62"/>
    </row>
    <row r="680871" spans="3:3" x14ac:dyDescent="0.25">
      <c r="C680871" s="62"/>
    </row>
    <row r="680959" spans="3:3" x14ac:dyDescent="0.25">
      <c r="C680959" s="62"/>
    </row>
    <row r="680960" spans="3:3" x14ac:dyDescent="0.25">
      <c r="C680960" s="62"/>
    </row>
    <row r="681048" spans="3:3" x14ac:dyDescent="0.25">
      <c r="C681048" s="62"/>
    </row>
    <row r="681049" spans="3:3" x14ac:dyDescent="0.25">
      <c r="C681049" s="62"/>
    </row>
    <row r="681137" spans="3:3" x14ac:dyDescent="0.25">
      <c r="C681137" s="62"/>
    </row>
    <row r="681138" spans="3:3" x14ac:dyDescent="0.25">
      <c r="C681138" s="62"/>
    </row>
    <row r="681226" spans="3:3" x14ac:dyDescent="0.25">
      <c r="C681226" s="62"/>
    </row>
    <row r="681227" spans="3:3" x14ac:dyDescent="0.25">
      <c r="C681227" s="62"/>
    </row>
    <row r="681315" spans="3:3" x14ac:dyDescent="0.25">
      <c r="C681315" s="62"/>
    </row>
    <row r="681316" spans="3:3" x14ac:dyDescent="0.25">
      <c r="C681316" s="62"/>
    </row>
    <row r="681404" spans="3:3" x14ac:dyDescent="0.25">
      <c r="C681404" s="62"/>
    </row>
    <row r="681405" spans="3:3" x14ac:dyDescent="0.25">
      <c r="C681405" s="62"/>
    </row>
    <row r="681493" spans="3:3" x14ac:dyDescent="0.25">
      <c r="C681493" s="62"/>
    </row>
    <row r="681494" spans="3:3" x14ac:dyDescent="0.25">
      <c r="C681494" s="62"/>
    </row>
    <row r="681582" spans="3:3" x14ac:dyDescent="0.25">
      <c r="C681582" s="62"/>
    </row>
    <row r="681583" spans="3:3" x14ac:dyDescent="0.25">
      <c r="C681583" s="62"/>
    </row>
    <row r="681671" spans="3:3" x14ac:dyDescent="0.25">
      <c r="C681671" s="62"/>
    </row>
    <row r="681672" spans="3:3" x14ac:dyDescent="0.25">
      <c r="C681672" s="62"/>
    </row>
    <row r="681760" spans="3:3" x14ac:dyDescent="0.25">
      <c r="C681760" s="62"/>
    </row>
    <row r="681761" spans="3:3" x14ac:dyDescent="0.25">
      <c r="C681761" s="62"/>
    </row>
    <row r="681849" spans="3:3" x14ac:dyDescent="0.25">
      <c r="C681849" s="62"/>
    </row>
    <row r="681850" spans="3:3" x14ac:dyDescent="0.25">
      <c r="C681850" s="62"/>
    </row>
    <row r="681938" spans="3:3" x14ac:dyDescent="0.25">
      <c r="C681938" s="62"/>
    </row>
    <row r="681939" spans="3:3" x14ac:dyDescent="0.25">
      <c r="C681939" s="62"/>
    </row>
    <row r="682027" spans="3:3" x14ac:dyDescent="0.25">
      <c r="C682027" s="62"/>
    </row>
    <row r="682028" spans="3:3" x14ac:dyDescent="0.25">
      <c r="C682028" s="62"/>
    </row>
    <row r="682116" spans="3:3" x14ac:dyDescent="0.25">
      <c r="C682116" s="62"/>
    </row>
    <row r="682117" spans="3:3" x14ac:dyDescent="0.25">
      <c r="C682117" s="62"/>
    </row>
    <row r="682205" spans="3:3" x14ac:dyDescent="0.25">
      <c r="C682205" s="62"/>
    </row>
    <row r="682206" spans="3:3" x14ac:dyDescent="0.25">
      <c r="C682206" s="62"/>
    </row>
    <row r="682294" spans="3:3" x14ac:dyDescent="0.25">
      <c r="C682294" s="62"/>
    </row>
    <row r="682295" spans="3:3" x14ac:dyDescent="0.25">
      <c r="C682295" s="62"/>
    </row>
    <row r="682383" spans="3:3" x14ac:dyDescent="0.25">
      <c r="C682383" s="62"/>
    </row>
    <row r="682384" spans="3:3" x14ac:dyDescent="0.25">
      <c r="C682384" s="62"/>
    </row>
    <row r="682472" spans="3:3" x14ac:dyDescent="0.25">
      <c r="C682472" s="62"/>
    </row>
    <row r="682473" spans="3:3" x14ac:dyDescent="0.25">
      <c r="C682473" s="62"/>
    </row>
    <row r="682561" spans="3:3" x14ac:dyDescent="0.25">
      <c r="C682561" s="62"/>
    </row>
    <row r="682562" spans="3:3" x14ac:dyDescent="0.25">
      <c r="C682562" s="62"/>
    </row>
    <row r="682650" spans="3:3" x14ac:dyDescent="0.25">
      <c r="C682650" s="62"/>
    </row>
    <row r="682651" spans="3:3" x14ac:dyDescent="0.25">
      <c r="C682651" s="62"/>
    </row>
    <row r="682739" spans="3:3" x14ac:dyDescent="0.25">
      <c r="C682739" s="62"/>
    </row>
    <row r="682740" spans="3:3" x14ac:dyDescent="0.25">
      <c r="C682740" s="62"/>
    </row>
    <row r="682828" spans="3:3" x14ac:dyDescent="0.25">
      <c r="C682828" s="62"/>
    </row>
    <row r="682829" spans="3:3" x14ac:dyDescent="0.25">
      <c r="C682829" s="62"/>
    </row>
    <row r="682917" spans="3:3" x14ac:dyDescent="0.25">
      <c r="C682917" s="62"/>
    </row>
    <row r="682918" spans="3:3" x14ac:dyDescent="0.25">
      <c r="C682918" s="62"/>
    </row>
    <row r="683006" spans="3:3" x14ac:dyDescent="0.25">
      <c r="C683006" s="62"/>
    </row>
    <row r="683007" spans="3:3" x14ac:dyDescent="0.25">
      <c r="C683007" s="62"/>
    </row>
    <row r="683095" spans="3:3" x14ac:dyDescent="0.25">
      <c r="C683095" s="62"/>
    </row>
    <row r="683096" spans="3:3" x14ac:dyDescent="0.25">
      <c r="C683096" s="62"/>
    </row>
    <row r="683184" spans="3:3" x14ac:dyDescent="0.25">
      <c r="C683184" s="62"/>
    </row>
    <row r="683185" spans="3:3" x14ac:dyDescent="0.25">
      <c r="C683185" s="62"/>
    </row>
    <row r="683273" spans="3:3" x14ac:dyDescent="0.25">
      <c r="C683273" s="62"/>
    </row>
    <row r="683274" spans="3:3" x14ac:dyDescent="0.25">
      <c r="C683274" s="62"/>
    </row>
    <row r="683362" spans="3:3" x14ac:dyDescent="0.25">
      <c r="C683362" s="62"/>
    </row>
    <row r="683363" spans="3:3" x14ac:dyDescent="0.25">
      <c r="C683363" s="62"/>
    </row>
    <row r="683451" spans="3:3" x14ac:dyDescent="0.25">
      <c r="C683451" s="62"/>
    </row>
    <row r="683452" spans="3:3" x14ac:dyDescent="0.25">
      <c r="C683452" s="62"/>
    </row>
    <row r="683540" spans="3:3" x14ac:dyDescent="0.25">
      <c r="C683540" s="62"/>
    </row>
    <row r="683541" spans="3:3" x14ac:dyDescent="0.25">
      <c r="C683541" s="62"/>
    </row>
    <row r="683629" spans="3:3" x14ac:dyDescent="0.25">
      <c r="C683629" s="62"/>
    </row>
    <row r="683630" spans="3:3" x14ac:dyDescent="0.25">
      <c r="C683630" s="62"/>
    </row>
    <row r="683718" spans="3:3" x14ac:dyDescent="0.25">
      <c r="C683718" s="62"/>
    </row>
    <row r="683719" spans="3:3" x14ac:dyDescent="0.25">
      <c r="C683719" s="62"/>
    </row>
    <row r="683807" spans="3:3" x14ac:dyDescent="0.25">
      <c r="C683807" s="62"/>
    </row>
    <row r="683808" spans="3:3" x14ac:dyDescent="0.25">
      <c r="C683808" s="62"/>
    </row>
    <row r="683896" spans="3:3" x14ac:dyDescent="0.25">
      <c r="C683896" s="62"/>
    </row>
    <row r="683897" spans="3:3" x14ac:dyDescent="0.25">
      <c r="C683897" s="62"/>
    </row>
    <row r="683985" spans="3:3" x14ac:dyDescent="0.25">
      <c r="C683985" s="62"/>
    </row>
    <row r="683986" spans="3:3" x14ac:dyDescent="0.25">
      <c r="C683986" s="62"/>
    </row>
    <row r="684074" spans="3:3" x14ac:dyDescent="0.25">
      <c r="C684074" s="62"/>
    </row>
    <row r="684075" spans="3:3" x14ac:dyDescent="0.25">
      <c r="C684075" s="62"/>
    </row>
    <row r="684163" spans="3:3" x14ac:dyDescent="0.25">
      <c r="C684163" s="62"/>
    </row>
    <row r="684164" spans="3:3" x14ac:dyDescent="0.25">
      <c r="C684164" s="62"/>
    </row>
    <row r="684252" spans="3:3" x14ac:dyDescent="0.25">
      <c r="C684252" s="62"/>
    </row>
    <row r="684253" spans="3:3" x14ac:dyDescent="0.25">
      <c r="C684253" s="62"/>
    </row>
    <row r="684341" spans="3:3" x14ac:dyDescent="0.25">
      <c r="C684341" s="62"/>
    </row>
    <row r="684342" spans="3:3" x14ac:dyDescent="0.25">
      <c r="C684342" s="62"/>
    </row>
    <row r="684430" spans="3:3" x14ac:dyDescent="0.25">
      <c r="C684430" s="62"/>
    </row>
    <row r="684431" spans="3:3" x14ac:dyDescent="0.25">
      <c r="C684431" s="62"/>
    </row>
    <row r="684519" spans="3:3" x14ac:dyDescent="0.25">
      <c r="C684519" s="62"/>
    </row>
    <row r="684520" spans="3:3" x14ac:dyDescent="0.25">
      <c r="C684520" s="62"/>
    </row>
    <row r="684608" spans="3:3" x14ac:dyDescent="0.25">
      <c r="C684608" s="62"/>
    </row>
    <row r="684609" spans="3:3" x14ac:dyDescent="0.25">
      <c r="C684609" s="62"/>
    </row>
    <row r="684697" spans="3:3" x14ac:dyDescent="0.25">
      <c r="C684697" s="62"/>
    </row>
    <row r="684698" spans="3:3" x14ac:dyDescent="0.25">
      <c r="C684698" s="62"/>
    </row>
    <row r="684786" spans="3:3" x14ac:dyDescent="0.25">
      <c r="C684786" s="62"/>
    </row>
    <row r="684787" spans="3:3" x14ac:dyDescent="0.25">
      <c r="C684787" s="62"/>
    </row>
    <row r="684875" spans="3:3" x14ac:dyDescent="0.25">
      <c r="C684875" s="62"/>
    </row>
    <row r="684876" spans="3:3" x14ac:dyDescent="0.25">
      <c r="C684876" s="62"/>
    </row>
    <row r="684964" spans="3:3" x14ac:dyDescent="0.25">
      <c r="C684964" s="62"/>
    </row>
    <row r="684965" spans="3:3" x14ac:dyDescent="0.25">
      <c r="C684965" s="62"/>
    </row>
    <row r="685053" spans="3:3" x14ac:dyDescent="0.25">
      <c r="C685053" s="62"/>
    </row>
    <row r="685054" spans="3:3" x14ac:dyDescent="0.25">
      <c r="C685054" s="62"/>
    </row>
    <row r="685142" spans="3:3" x14ac:dyDescent="0.25">
      <c r="C685142" s="62"/>
    </row>
    <row r="685143" spans="3:3" x14ac:dyDescent="0.25">
      <c r="C685143" s="62"/>
    </row>
    <row r="685231" spans="3:3" x14ac:dyDescent="0.25">
      <c r="C685231" s="62"/>
    </row>
    <row r="685232" spans="3:3" x14ac:dyDescent="0.25">
      <c r="C685232" s="62"/>
    </row>
    <row r="685320" spans="3:3" x14ac:dyDescent="0.25">
      <c r="C685320" s="62"/>
    </row>
    <row r="685321" spans="3:3" x14ac:dyDescent="0.25">
      <c r="C685321" s="62"/>
    </row>
    <row r="685409" spans="3:3" x14ac:dyDescent="0.25">
      <c r="C685409" s="62"/>
    </row>
    <row r="685410" spans="3:3" x14ac:dyDescent="0.25">
      <c r="C685410" s="62"/>
    </row>
    <row r="685498" spans="3:3" x14ac:dyDescent="0.25">
      <c r="C685498" s="62"/>
    </row>
    <row r="685499" spans="3:3" x14ac:dyDescent="0.25">
      <c r="C685499" s="62"/>
    </row>
    <row r="685587" spans="3:3" x14ac:dyDescent="0.25">
      <c r="C685587" s="62"/>
    </row>
    <row r="685588" spans="3:3" x14ac:dyDescent="0.25">
      <c r="C685588" s="62"/>
    </row>
    <row r="685676" spans="3:3" x14ac:dyDescent="0.25">
      <c r="C685676" s="62"/>
    </row>
    <row r="685677" spans="3:3" x14ac:dyDescent="0.25">
      <c r="C685677" s="62"/>
    </row>
    <row r="685765" spans="3:3" x14ac:dyDescent="0.25">
      <c r="C685765" s="62"/>
    </row>
    <row r="685766" spans="3:3" x14ac:dyDescent="0.25">
      <c r="C685766" s="62"/>
    </row>
    <row r="685854" spans="3:3" x14ac:dyDescent="0.25">
      <c r="C685854" s="62"/>
    </row>
    <row r="685855" spans="3:3" x14ac:dyDescent="0.25">
      <c r="C685855" s="62"/>
    </row>
    <row r="685943" spans="3:3" x14ac:dyDescent="0.25">
      <c r="C685943" s="62"/>
    </row>
    <row r="685944" spans="3:3" x14ac:dyDescent="0.25">
      <c r="C685944" s="62"/>
    </row>
    <row r="686032" spans="3:3" x14ac:dyDescent="0.25">
      <c r="C686032" s="62"/>
    </row>
    <row r="686033" spans="3:3" x14ac:dyDescent="0.25">
      <c r="C686033" s="62"/>
    </row>
    <row r="686121" spans="3:3" x14ac:dyDescent="0.25">
      <c r="C686121" s="62"/>
    </row>
    <row r="686122" spans="3:3" x14ac:dyDescent="0.25">
      <c r="C686122" s="62"/>
    </row>
    <row r="686210" spans="3:3" x14ac:dyDescent="0.25">
      <c r="C686210" s="62"/>
    </row>
    <row r="686211" spans="3:3" x14ac:dyDescent="0.25">
      <c r="C686211" s="62"/>
    </row>
    <row r="686299" spans="3:3" x14ac:dyDescent="0.25">
      <c r="C686299" s="62"/>
    </row>
    <row r="686300" spans="3:3" x14ac:dyDescent="0.25">
      <c r="C686300" s="62"/>
    </row>
    <row r="686388" spans="3:3" x14ac:dyDescent="0.25">
      <c r="C686388" s="62"/>
    </row>
    <row r="686389" spans="3:3" x14ac:dyDescent="0.25">
      <c r="C686389" s="62"/>
    </row>
    <row r="686477" spans="3:3" x14ac:dyDescent="0.25">
      <c r="C686477" s="62"/>
    </row>
    <row r="686478" spans="3:3" x14ac:dyDescent="0.25">
      <c r="C686478" s="62"/>
    </row>
    <row r="686566" spans="3:3" x14ac:dyDescent="0.25">
      <c r="C686566" s="62"/>
    </row>
    <row r="686567" spans="3:3" x14ac:dyDescent="0.25">
      <c r="C686567" s="62"/>
    </row>
    <row r="686655" spans="3:3" x14ac:dyDescent="0.25">
      <c r="C686655" s="62"/>
    </row>
    <row r="686656" spans="3:3" x14ac:dyDescent="0.25">
      <c r="C686656" s="62"/>
    </row>
    <row r="686744" spans="3:3" x14ac:dyDescent="0.25">
      <c r="C686744" s="62"/>
    </row>
    <row r="686745" spans="3:3" x14ac:dyDescent="0.25">
      <c r="C686745" s="62"/>
    </row>
    <row r="686833" spans="3:3" x14ac:dyDescent="0.25">
      <c r="C686833" s="62"/>
    </row>
    <row r="686834" spans="3:3" x14ac:dyDescent="0.25">
      <c r="C686834" s="62"/>
    </row>
    <row r="686922" spans="3:3" x14ac:dyDescent="0.25">
      <c r="C686922" s="62"/>
    </row>
    <row r="686923" spans="3:3" x14ac:dyDescent="0.25">
      <c r="C686923" s="62"/>
    </row>
    <row r="687011" spans="3:3" x14ac:dyDescent="0.25">
      <c r="C687011" s="62"/>
    </row>
    <row r="687012" spans="3:3" x14ac:dyDescent="0.25">
      <c r="C687012" s="62"/>
    </row>
    <row r="687100" spans="3:3" x14ac:dyDescent="0.25">
      <c r="C687100" s="62"/>
    </row>
    <row r="687101" spans="3:3" x14ac:dyDescent="0.25">
      <c r="C687101" s="62"/>
    </row>
    <row r="687189" spans="3:3" x14ac:dyDescent="0.25">
      <c r="C687189" s="62"/>
    </row>
    <row r="687190" spans="3:3" x14ac:dyDescent="0.25">
      <c r="C687190" s="62"/>
    </row>
    <row r="687278" spans="3:3" x14ac:dyDescent="0.25">
      <c r="C687278" s="62"/>
    </row>
    <row r="687279" spans="3:3" x14ac:dyDescent="0.25">
      <c r="C687279" s="62"/>
    </row>
    <row r="687367" spans="3:3" x14ac:dyDescent="0.25">
      <c r="C687367" s="62"/>
    </row>
    <row r="687368" spans="3:3" x14ac:dyDescent="0.25">
      <c r="C687368" s="62"/>
    </row>
    <row r="687456" spans="3:3" x14ac:dyDescent="0.25">
      <c r="C687456" s="62"/>
    </row>
    <row r="687457" spans="3:3" x14ac:dyDescent="0.25">
      <c r="C687457" s="62"/>
    </row>
    <row r="687545" spans="3:3" x14ac:dyDescent="0.25">
      <c r="C687545" s="62"/>
    </row>
    <row r="687546" spans="3:3" x14ac:dyDescent="0.25">
      <c r="C687546" s="62"/>
    </row>
    <row r="687634" spans="3:3" x14ac:dyDescent="0.25">
      <c r="C687634" s="62"/>
    </row>
    <row r="687635" spans="3:3" x14ac:dyDescent="0.25">
      <c r="C687635" s="62"/>
    </row>
    <row r="687723" spans="3:3" x14ac:dyDescent="0.25">
      <c r="C687723" s="62"/>
    </row>
    <row r="687724" spans="3:3" x14ac:dyDescent="0.25">
      <c r="C687724" s="62"/>
    </row>
    <row r="687812" spans="3:3" x14ac:dyDescent="0.25">
      <c r="C687812" s="62"/>
    </row>
    <row r="687813" spans="3:3" x14ac:dyDescent="0.25">
      <c r="C687813" s="62"/>
    </row>
    <row r="687901" spans="3:3" x14ac:dyDescent="0.25">
      <c r="C687901" s="62"/>
    </row>
    <row r="687902" spans="3:3" x14ac:dyDescent="0.25">
      <c r="C687902" s="62"/>
    </row>
    <row r="687990" spans="3:3" x14ac:dyDescent="0.25">
      <c r="C687990" s="62"/>
    </row>
    <row r="687991" spans="3:3" x14ac:dyDescent="0.25">
      <c r="C687991" s="62"/>
    </row>
    <row r="688079" spans="3:3" x14ac:dyDescent="0.25">
      <c r="C688079" s="62"/>
    </row>
    <row r="688080" spans="3:3" x14ac:dyDescent="0.25">
      <c r="C688080" s="62"/>
    </row>
    <row r="688168" spans="3:3" x14ac:dyDescent="0.25">
      <c r="C688168" s="62"/>
    </row>
    <row r="688169" spans="3:3" x14ac:dyDescent="0.25">
      <c r="C688169" s="62"/>
    </row>
    <row r="688257" spans="3:3" x14ac:dyDescent="0.25">
      <c r="C688257" s="62"/>
    </row>
    <row r="688258" spans="3:3" x14ac:dyDescent="0.25">
      <c r="C688258" s="62"/>
    </row>
    <row r="688346" spans="3:3" x14ac:dyDescent="0.25">
      <c r="C688346" s="62"/>
    </row>
    <row r="688347" spans="3:3" x14ac:dyDescent="0.25">
      <c r="C688347" s="62"/>
    </row>
    <row r="688435" spans="3:3" x14ac:dyDescent="0.25">
      <c r="C688435" s="62"/>
    </row>
    <row r="688436" spans="3:3" x14ac:dyDescent="0.25">
      <c r="C688436" s="62"/>
    </row>
    <row r="688524" spans="3:3" x14ac:dyDescent="0.25">
      <c r="C688524" s="62"/>
    </row>
    <row r="688525" spans="3:3" x14ac:dyDescent="0.25">
      <c r="C688525" s="62"/>
    </row>
    <row r="688613" spans="3:3" x14ac:dyDescent="0.25">
      <c r="C688613" s="62"/>
    </row>
    <row r="688614" spans="3:3" x14ac:dyDescent="0.25">
      <c r="C688614" s="62"/>
    </row>
    <row r="688702" spans="3:3" x14ac:dyDescent="0.25">
      <c r="C688702" s="62"/>
    </row>
    <row r="688703" spans="3:3" x14ac:dyDescent="0.25">
      <c r="C688703" s="62"/>
    </row>
    <row r="688791" spans="3:3" x14ac:dyDescent="0.25">
      <c r="C688791" s="62"/>
    </row>
    <row r="688792" spans="3:3" x14ac:dyDescent="0.25">
      <c r="C688792" s="62"/>
    </row>
    <row r="688880" spans="3:3" x14ac:dyDescent="0.25">
      <c r="C688880" s="62"/>
    </row>
    <row r="688881" spans="3:3" x14ac:dyDescent="0.25">
      <c r="C688881" s="62"/>
    </row>
    <row r="688969" spans="3:3" x14ac:dyDescent="0.25">
      <c r="C688969" s="62"/>
    </row>
    <row r="688970" spans="3:3" x14ac:dyDescent="0.25">
      <c r="C688970" s="62"/>
    </row>
    <row r="689058" spans="3:3" x14ac:dyDescent="0.25">
      <c r="C689058" s="62"/>
    </row>
    <row r="689059" spans="3:3" x14ac:dyDescent="0.25">
      <c r="C689059" s="62"/>
    </row>
    <row r="689147" spans="3:3" x14ac:dyDescent="0.25">
      <c r="C689147" s="62"/>
    </row>
    <row r="689148" spans="3:3" x14ac:dyDescent="0.25">
      <c r="C689148" s="62"/>
    </row>
    <row r="689236" spans="3:3" x14ac:dyDescent="0.25">
      <c r="C689236" s="62"/>
    </row>
    <row r="689237" spans="3:3" x14ac:dyDescent="0.25">
      <c r="C689237" s="62"/>
    </row>
    <row r="689325" spans="3:3" x14ac:dyDescent="0.25">
      <c r="C689325" s="62"/>
    </row>
    <row r="689326" spans="3:3" x14ac:dyDescent="0.25">
      <c r="C689326" s="62"/>
    </row>
    <row r="689414" spans="3:3" x14ac:dyDescent="0.25">
      <c r="C689414" s="62"/>
    </row>
    <row r="689415" spans="3:3" x14ac:dyDescent="0.25">
      <c r="C689415" s="62"/>
    </row>
    <row r="689503" spans="3:3" x14ac:dyDescent="0.25">
      <c r="C689503" s="62"/>
    </row>
    <row r="689504" spans="3:3" x14ac:dyDescent="0.25">
      <c r="C689504" s="62"/>
    </row>
    <row r="689592" spans="3:3" x14ac:dyDescent="0.25">
      <c r="C689592" s="62"/>
    </row>
    <row r="689593" spans="3:3" x14ac:dyDescent="0.25">
      <c r="C689593" s="62"/>
    </row>
    <row r="689681" spans="3:3" x14ac:dyDescent="0.25">
      <c r="C689681" s="62"/>
    </row>
    <row r="689682" spans="3:3" x14ac:dyDescent="0.25">
      <c r="C689682" s="62"/>
    </row>
    <row r="689770" spans="3:3" x14ac:dyDescent="0.25">
      <c r="C689770" s="62"/>
    </row>
    <row r="689771" spans="3:3" x14ac:dyDescent="0.25">
      <c r="C689771" s="62"/>
    </row>
    <row r="689859" spans="3:3" x14ac:dyDescent="0.25">
      <c r="C689859" s="62"/>
    </row>
    <row r="689860" spans="3:3" x14ac:dyDescent="0.25">
      <c r="C689860" s="62"/>
    </row>
    <row r="689948" spans="3:3" x14ac:dyDescent="0.25">
      <c r="C689948" s="62"/>
    </row>
    <row r="689949" spans="3:3" x14ac:dyDescent="0.25">
      <c r="C689949" s="62"/>
    </row>
    <row r="690037" spans="3:3" x14ac:dyDescent="0.25">
      <c r="C690037" s="62"/>
    </row>
    <row r="690038" spans="3:3" x14ac:dyDescent="0.25">
      <c r="C690038" s="62"/>
    </row>
    <row r="690126" spans="3:3" x14ac:dyDescent="0.25">
      <c r="C690126" s="62"/>
    </row>
    <row r="690127" spans="3:3" x14ac:dyDescent="0.25">
      <c r="C690127" s="62"/>
    </row>
    <row r="690215" spans="3:3" x14ac:dyDescent="0.25">
      <c r="C690215" s="62"/>
    </row>
    <row r="690216" spans="3:3" x14ac:dyDescent="0.25">
      <c r="C690216" s="62"/>
    </row>
    <row r="690304" spans="3:3" x14ac:dyDescent="0.25">
      <c r="C690304" s="62"/>
    </row>
    <row r="690305" spans="3:3" x14ac:dyDescent="0.25">
      <c r="C690305" s="62"/>
    </row>
    <row r="690393" spans="3:3" x14ac:dyDescent="0.25">
      <c r="C690393" s="62"/>
    </row>
    <row r="690394" spans="3:3" x14ac:dyDescent="0.25">
      <c r="C690394" s="62"/>
    </row>
    <row r="690482" spans="3:3" x14ac:dyDescent="0.25">
      <c r="C690482" s="62"/>
    </row>
    <row r="690483" spans="3:3" x14ac:dyDescent="0.25">
      <c r="C690483" s="62"/>
    </row>
    <row r="690571" spans="3:3" x14ac:dyDescent="0.25">
      <c r="C690571" s="62"/>
    </row>
    <row r="690572" spans="3:3" x14ac:dyDescent="0.25">
      <c r="C690572" s="62"/>
    </row>
    <row r="690660" spans="3:3" x14ac:dyDescent="0.25">
      <c r="C690660" s="62"/>
    </row>
    <row r="690661" spans="3:3" x14ac:dyDescent="0.25">
      <c r="C690661" s="62"/>
    </row>
    <row r="690749" spans="3:3" x14ac:dyDescent="0.25">
      <c r="C690749" s="62"/>
    </row>
    <row r="690750" spans="3:3" x14ac:dyDescent="0.25">
      <c r="C690750" s="62"/>
    </row>
    <row r="690838" spans="3:3" x14ac:dyDescent="0.25">
      <c r="C690838" s="62"/>
    </row>
    <row r="690839" spans="3:3" x14ac:dyDescent="0.25">
      <c r="C690839" s="62"/>
    </row>
    <row r="690927" spans="3:3" x14ac:dyDescent="0.25">
      <c r="C690927" s="62"/>
    </row>
    <row r="690928" spans="3:3" x14ac:dyDescent="0.25">
      <c r="C690928" s="62"/>
    </row>
    <row r="691016" spans="3:3" x14ac:dyDescent="0.25">
      <c r="C691016" s="62"/>
    </row>
    <row r="691017" spans="3:3" x14ac:dyDescent="0.25">
      <c r="C691017" s="62"/>
    </row>
    <row r="691105" spans="3:3" x14ac:dyDescent="0.25">
      <c r="C691105" s="62"/>
    </row>
    <row r="691106" spans="3:3" x14ac:dyDescent="0.25">
      <c r="C691106" s="62"/>
    </row>
    <row r="691194" spans="3:3" x14ac:dyDescent="0.25">
      <c r="C691194" s="62"/>
    </row>
    <row r="691195" spans="3:3" x14ac:dyDescent="0.25">
      <c r="C691195" s="62"/>
    </row>
    <row r="691283" spans="3:3" x14ac:dyDescent="0.25">
      <c r="C691283" s="62"/>
    </row>
    <row r="691284" spans="3:3" x14ac:dyDescent="0.25">
      <c r="C691284" s="62"/>
    </row>
    <row r="691372" spans="3:3" x14ac:dyDescent="0.25">
      <c r="C691372" s="62"/>
    </row>
    <row r="691373" spans="3:3" x14ac:dyDescent="0.25">
      <c r="C691373" s="62"/>
    </row>
    <row r="691461" spans="3:3" x14ac:dyDescent="0.25">
      <c r="C691461" s="62"/>
    </row>
    <row r="691462" spans="3:3" x14ac:dyDescent="0.25">
      <c r="C691462" s="62"/>
    </row>
    <row r="691550" spans="3:3" x14ac:dyDescent="0.25">
      <c r="C691550" s="62"/>
    </row>
    <row r="691551" spans="3:3" x14ac:dyDescent="0.25">
      <c r="C691551" s="62"/>
    </row>
    <row r="691639" spans="3:3" x14ac:dyDescent="0.25">
      <c r="C691639" s="62"/>
    </row>
    <row r="691640" spans="3:3" x14ac:dyDescent="0.25">
      <c r="C691640" s="62"/>
    </row>
    <row r="691728" spans="3:3" x14ac:dyDescent="0.25">
      <c r="C691728" s="62"/>
    </row>
    <row r="691729" spans="3:3" x14ac:dyDescent="0.25">
      <c r="C691729" s="62"/>
    </row>
    <row r="691817" spans="3:3" x14ac:dyDescent="0.25">
      <c r="C691817" s="62"/>
    </row>
    <row r="691818" spans="3:3" x14ac:dyDescent="0.25">
      <c r="C691818" s="62"/>
    </row>
    <row r="691906" spans="3:3" x14ac:dyDescent="0.25">
      <c r="C691906" s="62"/>
    </row>
    <row r="691907" spans="3:3" x14ac:dyDescent="0.25">
      <c r="C691907" s="62"/>
    </row>
    <row r="691995" spans="3:3" x14ac:dyDescent="0.25">
      <c r="C691995" s="62"/>
    </row>
    <row r="691996" spans="3:3" x14ac:dyDescent="0.25">
      <c r="C691996" s="62"/>
    </row>
    <row r="692084" spans="3:3" x14ac:dyDescent="0.25">
      <c r="C692084" s="62"/>
    </row>
    <row r="692085" spans="3:3" x14ac:dyDescent="0.25">
      <c r="C692085" s="62"/>
    </row>
    <row r="692173" spans="3:3" x14ac:dyDescent="0.25">
      <c r="C692173" s="62"/>
    </row>
    <row r="692174" spans="3:3" x14ac:dyDescent="0.25">
      <c r="C692174" s="62"/>
    </row>
    <row r="692262" spans="3:3" x14ac:dyDescent="0.25">
      <c r="C692262" s="62"/>
    </row>
    <row r="692263" spans="3:3" x14ac:dyDescent="0.25">
      <c r="C692263" s="62"/>
    </row>
    <row r="692351" spans="3:3" x14ac:dyDescent="0.25">
      <c r="C692351" s="62"/>
    </row>
    <row r="692352" spans="3:3" x14ac:dyDescent="0.25">
      <c r="C692352" s="62"/>
    </row>
    <row r="692440" spans="3:3" x14ac:dyDescent="0.25">
      <c r="C692440" s="62"/>
    </row>
    <row r="692441" spans="3:3" x14ac:dyDescent="0.25">
      <c r="C692441" s="62"/>
    </row>
    <row r="692529" spans="3:3" x14ac:dyDescent="0.25">
      <c r="C692529" s="62"/>
    </row>
    <row r="692530" spans="3:3" x14ac:dyDescent="0.25">
      <c r="C692530" s="62"/>
    </row>
    <row r="692618" spans="3:3" x14ac:dyDescent="0.25">
      <c r="C692618" s="62"/>
    </row>
    <row r="692619" spans="3:3" x14ac:dyDescent="0.25">
      <c r="C692619" s="62"/>
    </row>
    <row r="692707" spans="3:3" x14ac:dyDescent="0.25">
      <c r="C692707" s="62"/>
    </row>
    <row r="692708" spans="3:3" x14ac:dyDescent="0.25">
      <c r="C692708" s="62"/>
    </row>
    <row r="692796" spans="3:3" x14ac:dyDescent="0.25">
      <c r="C692796" s="62"/>
    </row>
    <row r="692797" spans="3:3" x14ac:dyDescent="0.25">
      <c r="C692797" s="62"/>
    </row>
    <row r="692885" spans="3:3" x14ac:dyDescent="0.25">
      <c r="C692885" s="62"/>
    </row>
    <row r="692886" spans="3:3" x14ac:dyDescent="0.25">
      <c r="C692886" s="62"/>
    </row>
    <row r="692974" spans="3:3" x14ac:dyDescent="0.25">
      <c r="C692974" s="62"/>
    </row>
    <row r="692975" spans="3:3" x14ac:dyDescent="0.25">
      <c r="C692975" s="62"/>
    </row>
    <row r="693063" spans="3:3" x14ac:dyDescent="0.25">
      <c r="C693063" s="62"/>
    </row>
    <row r="693064" spans="3:3" x14ac:dyDescent="0.25">
      <c r="C693064" s="62"/>
    </row>
    <row r="693152" spans="3:3" x14ac:dyDescent="0.25">
      <c r="C693152" s="62"/>
    </row>
    <row r="693153" spans="3:3" x14ac:dyDescent="0.25">
      <c r="C693153" s="62"/>
    </row>
    <row r="693241" spans="3:3" x14ac:dyDescent="0.25">
      <c r="C693241" s="62"/>
    </row>
    <row r="693242" spans="3:3" x14ac:dyDescent="0.25">
      <c r="C693242" s="62"/>
    </row>
    <row r="693330" spans="3:3" x14ac:dyDescent="0.25">
      <c r="C693330" s="62"/>
    </row>
    <row r="693331" spans="3:3" x14ac:dyDescent="0.25">
      <c r="C693331" s="62"/>
    </row>
    <row r="693419" spans="3:3" x14ac:dyDescent="0.25">
      <c r="C693419" s="62"/>
    </row>
    <row r="693420" spans="3:3" x14ac:dyDescent="0.25">
      <c r="C693420" s="62"/>
    </row>
    <row r="693508" spans="3:3" x14ac:dyDescent="0.25">
      <c r="C693508" s="62"/>
    </row>
    <row r="693509" spans="3:3" x14ac:dyDescent="0.25">
      <c r="C693509" s="62"/>
    </row>
    <row r="693597" spans="3:3" x14ac:dyDescent="0.25">
      <c r="C693597" s="62"/>
    </row>
    <row r="693598" spans="3:3" x14ac:dyDescent="0.25">
      <c r="C693598" s="62"/>
    </row>
    <row r="693686" spans="3:3" x14ac:dyDescent="0.25">
      <c r="C693686" s="62"/>
    </row>
    <row r="693687" spans="3:3" x14ac:dyDescent="0.25">
      <c r="C693687" s="62"/>
    </row>
    <row r="693775" spans="3:3" x14ac:dyDescent="0.25">
      <c r="C693775" s="62"/>
    </row>
    <row r="693776" spans="3:3" x14ac:dyDescent="0.25">
      <c r="C693776" s="62"/>
    </row>
    <row r="693864" spans="3:3" x14ac:dyDescent="0.25">
      <c r="C693864" s="62"/>
    </row>
    <row r="693865" spans="3:3" x14ac:dyDescent="0.25">
      <c r="C693865" s="62"/>
    </row>
    <row r="693953" spans="3:3" x14ac:dyDescent="0.25">
      <c r="C693953" s="62"/>
    </row>
    <row r="693954" spans="3:3" x14ac:dyDescent="0.25">
      <c r="C693954" s="62"/>
    </row>
    <row r="694042" spans="3:3" x14ac:dyDescent="0.25">
      <c r="C694042" s="62"/>
    </row>
    <row r="694043" spans="3:3" x14ac:dyDescent="0.25">
      <c r="C694043" s="62"/>
    </row>
    <row r="694131" spans="3:3" x14ac:dyDescent="0.25">
      <c r="C694131" s="62"/>
    </row>
    <row r="694132" spans="3:3" x14ac:dyDescent="0.25">
      <c r="C694132" s="62"/>
    </row>
    <row r="694220" spans="3:3" x14ac:dyDescent="0.25">
      <c r="C694220" s="62"/>
    </row>
    <row r="694221" spans="3:3" x14ac:dyDescent="0.25">
      <c r="C694221" s="62"/>
    </row>
    <row r="694309" spans="3:3" x14ac:dyDescent="0.25">
      <c r="C694309" s="62"/>
    </row>
    <row r="694310" spans="3:3" x14ac:dyDescent="0.25">
      <c r="C694310" s="62"/>
    </row>
    <row r="694398" spans="3:3" x14ac:dyDescent="0.25">
      <c r="C694398" s="62"/>
    </row>
    <row r="694399" spans="3:3" x14ac:dyDescent="0.25">
      <c r="C694399" s="62"/>
    </row>
    <row r="694487" spans="3:3" x14ac:dyDescent="0.25">
      <c r="C694487" s="62"/>
    </row>
    <row r="694488" spans="3:3" x14ac:dyDescent="0.25">
      <c r="C694488" s="62"/>
    </row>
    <row r="694576" spans="3:3" x14ac:dyDescent="0.25">
      <c r="C694576" s="62"/>
    </row>
    <row r="694577" spans="3:3" x14ac:dyDescent="0.25">
      <c r="C694577" s="62"/>
    </row>
    <row r="694665" spans="3:3" x14ac:dyDescent="0.25">
      <c r="C694665" s="62"/>
    </row>
    <row r="694666" spans="3:3" x14ac:dyDescent="0.25">
      <c r="C694666" s="62"/>
    </row>
    <row r="694754" spans="3:3" x14ac:dyDescent="0.25">
      <c r="C694754" s="62"/>
    </row>
    <row r="694755" spans="3:3" x14ac:dyDescent="0.25">
      <c r="C694755" s="62"/>
    </row>
    <row r="694843" spans="3:3" x14ac:dyDescent="0.25">
      <c r="C694843" s="62"/>
    </row>
    <row r="694844" spans="3:3" x14ac:dyDescent="0.25">
      <c r="C694844" s="62"/>
    </row>
    <row r="694932" spans="3:3" x14ac:dyDescent="0.25">
      <c r="C694932" s="62"/>
    </row>
    <row r="694933" spans="3:3" x14ac:dyDescent="0.25">
      <c r="C694933" s="62"/>
    </row>
    <row r="695021" spans="3:3" x14ac:dyDescent="0.25">
      <c r="C695021" s="62"/>
    </row>
    <row r="695022" spans="3:3" x14ac:dyDescent="0.25">
      <c r="C695022" s="62"/>
    </row>
    <row r="695110" spans="3:3" x14ac:dyDescent="0.25">
      <c r="C695110" s="62"/>
    </row>
    <row r="695111" spans="3:3" x14ac:dyDescent="0.25">
      <c r="C695111" s="62"/>
    </row>
    <row r="695199" spans="3:3" x14ac:dyDescent="0.25">
      <c r="C695199" s="62"/>
    </row>
    <row r="695200" spans="3:3" x14ac:dyDescent="0.25">
      <c r="C695200" s="62"/>
    </row>
    <row r="695288" spans="3:3" x14ac:dyDescent="0.25">
      <c r="C695288" s="62"/>
    </row>
    <row r="695289" spans="3:3" x14ac:dyDescent="0.25">
      <c r="C695289" s="62"/>
    </row>
    <row r="695377" spans="3:3" x14ac:dyDescent="0.25">
      <c r="C695377" s="62"/>
    </row>
    <row r="695378" spans="3:3" x14ac:dyDescent="0.25">
      <c r="C695378" s="62"/>
    </row>
    <row r="695466" spans="3:3" x14ac:dyDescent="0.25">
      <c r="C695466" s="62"/>
    </row>
    <row r="695467" spans="3:3" x14ac:dyDescent="0.25">
      <c r="C695467" s="62"/>
    </row>
    <row r="695555" spans="3:3" x14ac:dyDescent="0.25">
      <c r="C695555" s="62"/>
    </row>
    <row r="695556" spans="3:3" x14ac:dyDescent="0.25">
      <c r="C695556" s="62"/>
    </row>
    <row r="695644" spans="3:3" x14ac:dyDescent="0.25">
      <c r="C695644" s="62"/>
    </row>
    <row r="695645" spans="3:3" x14ac:dyDescent="0.25">
      <c r="C695645" s="62"/>
    </row>
    <row r="695733" spans="3:3" x14ac:dyDescent="0.25">
      <c r="C695733" s="62"/>
    </row>
    <row r="695734" spans="3:3" x14ac:dyDescent="0.25">
      <c r="C695734" s="62"/>
    </row>
    <row r="695822" spans="3:3" x14ac:dyDescent="0.25">
      <c r="C695822" s="62"/>
    </row>
    <row r="695823" spans="3:3" x14ac:dyDescent="0.25">
      <c r="C695823" s="62"/>
    </row>
    <row r="695911" spans="3:3" x14ac:dyDescent="0.25">
      <c r="C695911" s="62"/>
    </row>
    <row r="695912" spans="3:3" x14ac:dyDescent="0.25">
      <c r="C695912" s="62"/>
    </row>
    <row r="696000" spans="3:3" x14ac:dyDescent="0.25">
      <c r="C696000" s="62"/>
    </row>
    <row r="696001" spans="3:3" x14ac:dyDescent="0.25">
      <c r="C696001" s="62"/>
    </row>
    <row r="696089" spans="3:3" x14ac:dyDescent="0.25">
      <c r="C696089" s="62"/>
    </row>
    <row r="696090" spans="3:3" x14ac:dyDescent="0.25">
      <c r="C696090" s="62"/>
    </row>
    <row r="696178" spans="3:3" x14ac:dyDescent="0.25">
      <c r="C696178" s="62"/>
    </row>
    <row r="696179" spans="3:3" x14ac:dyDescent="0.25">
      <c r="C696179" s="62"/>
    </row>
    <row r="696267" spans="3:3" x14ac:dyDescent="0.25">
      <c r="C696267" s="62"/>
    </row>
    <row r="696268" spans="3:3" x14ac:dyDescent="0.25">
      <c r="C696268" s="62"/>
    </row>
    <row r="696356" spans="3:3" x14ac:dyDescent="0.25">
      <c r="C696356" s="62"/>
    </row>
    <row r="696357" spans="3:3" x14ac:dyDescent="0.25">
      <c r="C696357" s="62"/>
    </row>
    <row r="696445" spans="3:3" x14ac:dyDescent="0.25">
      <c r="C696445" s="62"/>
    </row>
    <row r="696446" spans="3:3" x14ac:dyDescent="0.25">
      <c r="C696446" s="62"/>
    </row>
    <row r="696534" spans="3:3" x14ac:dyDescent="0.25">
      <c r="C696534" s="62"/>
    </row>
    <row r="696535" spans="3:3" x14ac:dyDescent="0.25">
      <c r="C696535" s="62"/>
    </row>
    <row r="696623" spans="3:3" x14ac:dyDescent="0.25">
      <c r="C696623" s="62"/>
    </row>
    <row r="696624" spans="3:3" x14ac:dyDescent="0.25">
      <c r="C696624" s="62"/>
    </row>
    <row r="696712" spans="3:3" x14ac:dyDescent="0.25">
      <c r="C696712" s="62"/>
    </row>
    <row r="696713" spans="3:3" x14ac:dyDescent="0.25">
      <c r="C696713" s="62"/>
    </row>
    <row r="696801" spans="3:3" x14ac:dyDescent="0.25">
      <c r="C696801" s="62"/>
    </row>
    <row r="696802" spans="3:3" x14ac:dyDescent="0.25">
      <c r="C696802" s="62"/>
    </row>
    <row r="696890" spans="3:3" x14ac:dyDescent="0.25">
      <c r="C696890" s="62"/>
    </row>
    <row r="696891" spans="3:3" x14ac:dyDescent="0.25">
      <c r="C696891" s="62"/>
    </row>
    <row r="696979" spans="3:3" x14ac:dyDescent="0.25">
      <c r="C696979" s="62"/>
    </row>
    <row r="696980" spans="3:3" x14ac:dyDescent="0.25">
      <c r="C696980" s="62"/>
    </row>
    <row r="697068" spans="3:3" x14ac:dyDescent="0.25">
      <c r="C697068" s="62"/>
    </row>
    <row r="697069" spans="3:3" x14ac:dyDescent="0.25">
      <c r="C697069" s="62"/>
    </row>
    <row r="697157" spans="3:3" x14ac:dyDescent="0.25">
      <c r="C697157" s="62"/>
    </row>
    <row r="697158" spans="3:3" x14ac:dyDescent="0.25">
      <c r="C697158" s="62"/>
    </row>
    <row r="697246" spans="3:3" x14ac:dyDescent="0.25">
      <c r="C697246" s="62"/>
    </row>
    <row r="697247" spans="3:3" x14ac:dyDescent="0.25">
      <c r="C697247" s="62"/>
    </row>
    <row r="697335" spans="3:3" x14ac:dyDescent="0.25">
      <c r="C697335" s="62"/>
    </row>
    <row r="697336" spans="3:3" x14ac:dyDescent="0.25">
      <c r="C697336" s="62"/>
    </row>
    <row r="697424" spans="3:3" x14ac:dyDescent="0.25">
      <c r="C697424" s="62"/>
    </row>
    <row r="697425" spans="3:3" x14ac:dyDescent="0.25">
      <c r="C697425" s="62"/>
    </row>
    <row r="697513" spans="3:3" x14ac:dyDescent="0.25">
      <c r="C697513" s="62"/>
    </row>
    <row r="697514" spans="3:3" x14ac:dyDescent="0.25">
      <c r="C697514" s="62"/>
    </row>
    <row r="697602" spans="3:3" x14ac:dyDescent="0.25">
      <c r="C697602" s="62"/>
    </row>
    <row r="697603" spans="3:3" x14ac:dyDescent="0.25">
      <c r="C697603" s="62"/>
    </row>
    <row r="697691" spans="3:3" x14ac:dyDescent="0.25">
      <c r="C697691" s="62"/>
    </row>
    <row r="697692" spans="3:3" x14ac:dyDescent="0.25">
      <c r="C697692" s="62"/>
    </row>
    <row r="697780" spans="3:3" x14ac:dyDescent="0.25">
      <c r="C697780" s="62"/>
    </row>
    <row r="697781" spans="3:3" x14ac:dyDescent="0.25">
      <c r="C697781" s="62"/>
    </row>
    <row r="697869" spans="3:3" x14ac:dyDescent="0.25">
      <c r="C697869" s="62"/>
    </row>
    <row r="697870" spans="3:3" x14ac:dyDescent="0.25">
      <c r="C697870" s="62"/>
    </row>
    <row r="697958" spans="3:3" x14ac:dyDescent="0.25">
      <c r="C697958" s="62"/>
    </row>
    <row r="697959" spans="3:3" x14ac:dyDescent="0.25">
      <c r="C697959" s="62"/>
    </row>
    <row r="698047" spans="3:3" x14ac:dyDescent="0.25">
      <c r="C698047" s="62"/>
    </row>
    <row r="698048" spans="3:3" x14ac:dyDescent="0.25">
      <c r="C698048" s="62"/>
    </row>
    <row r="698136" spans="3:3" x14ac:dyDescent="0.25">
      <c r="C698136" s="62"/>
    </row>
    <row r="698137" spans="3:3" x14ac:dyDescent="0.25">
      <c r="C698137" s="62"/>
    </row>
    <row r="698225" spans="3:3" x14ac:dyDescent="0.25">
      <c r="C698225" s="62"/>
    </row>
    <row r="698226" spans="3:3" x14ac:dyDescent="0.25">
      <c r="C698226" s="62"/>
    </row>
    <row r="698314" spans="3:3" x14ac:dyDescent="0.25">
      <c r="C698314" s="62"/>
    </row>
    <row r="698315" spans="3:3" x14ac:dyDescent="0.25">
      <c r="C698315" s="62"/>
    </row>
    <row r="698403" spans="3:3" x14ac:dyDescent="0.25">
      <c r="C698403" s="62"/>
    </row>
    <row r="698404" spans="3:3" x14ac:dyDescent="0.25">
      <c r="C698404" s="62"/>
    </row>
    <row r="698492" spans="3:3" x14ac:dyDescent="0.25">
      <c r="C698492" s="62"/>
    </row>
    <row r="698493" spans="3:3" x14ac:dyDescent="0.25">
      <c r="C698493" s="62"/>
    </row>
    <row r="698581" spans="3:3" x14ac:dyDescent="0.25">
      <c r="C698581" s="62"/>
    </row>
    <row r="698582" spans="3:3" x14ac:dyDescent="0.25">
      <c r="C698582" s="62"/>
    </row>
    <row r="698670" spans="3:3" x14ac:dyDescent="0.25">
      <c r="C698670" s="62"/>
    </row>
    <row r="698671" spans="3:3" x14ac:dyDescent="0.25">
      <c r="C698671" s="62"/>
    </row>
    <row r="698759" spans="3:3" x14ac:dyDescent="0.25">
      <c r="C698759" s="62"/>
    </row>
    <row r="698760" spans="3:3" x14ac:dyDescent="0.25">
      <c r="C698760" s="62"/>
    </row>
    <row r="698848" spans="3:3" x14ac:dyDescent="0.25">
      <c r="C698848" s="62"/>
    </row>
    <row r="698849" spans="3:3" x14ac:dyDescent="0.25">
      <c r="C698849" s="62"/>
    </row>
    <row r="698937" spans="3:3" x14ac:dyDescent="0.25">
      <c r="C698937" s="62"/>
    </row>
    <row r="698938" spans="3:3" x14ac:dyDescent="0.25">
      <c r="C698938" s="62"/>
    </row>
    <row r="699026" spans="3:3" x14ac:dyDescent="0.25">
      <c r="C699026" s="62"/>
    </row>
    <row r="699027" spans="3:3" x14ac:dyDescent="0.25">
      <c r="C699027" s="62"/>
    </row>
    <row r="699115" spans="3:3" x14ac:dyDescent="0.25">
      <c r="C699115" s="62"/>
    </row>
    <row r="699116" spans="3:3" x14ac:dyDescent="0.25">
      <c r="C699116" s="62"/>
    </row>
    <row r="699204" spans="3:3" x14ac:dyDescent="0.25">
      <c r="C699204" s="62"/>
    </row>
    <row r="699205" spans="3:3" x14ac:dyDescent="0.25">
      <c r="C699205" s="62"/>
    </row>
    <row r="699293" spans="3:3" x14ac:dyDescent="0.25">
      <c r="C699293" s="62"/>
    </row>
    <row r="699294" spans="3:3" x14ac:dyDescent="0.25">
      <c r="C699294" s="62"/>
    </row>
    <row r="699382" spans="3:3" x14ac:dyDescent="0.25">
      <c r="C699382" s="62"/>
    </row>
    <row r="699383" spans="3:3" x14ac:dyDescent="0.25">
      <c r="C699383" s="62"/>
    </row>
    <row r="699471" spans="3:3" x14ac:dyDescent="0.25">
      <c r="C699471" s="62"/>
    </row>
    <row r="699472" spans="3:3" x14ac:dyDescent="0.25">
      <c r="C699472" s="62"/>
    </row>
    <row r="699560" spans="3:3" x14ac:dyDescent="0.25">
      <c r="C699560" s="62"/>
    </row>
    <row r="699561" spans="3:3" x14ac:dyDescent="0.25">
      <c r="C699561" s="62"/>
    </row>
    <row r="699649" spans="3:3" x14ac:dyDescent="0.25">
      <c r="C699649" s="62"/>
    </row>
    <row r="699650" spans="3:3" x14ac:dyDescent="0.25">
      <c r="C699650" s="62"/>
    </row>
    <row r="699738" spans="3:3" x14ac:dyDescent="0.25">
      <c r="C699738" s="62"/>
    </row>
    <row r="699739" spans="3:3" x14ac:dyDescent="0.25">
      <c r="C699739" s="62"/>
    </row>
    <row r="699827" spans="3:3" x14ac:dyDescent="0.25">
      <c r="C699827" s="62"/>
    </row>
    <row r="699828" spans="3:3" x14ac:dyDescent="0.25">
      <c r="C699828" s="62"/>
    </row>
    <row r="699916" spans="3:3" x14ac:dyDescent="0.25">
      <c r="C699916" s="62"/>
    </row>
    <row r="699917" spans="3:3" x14ac:dyDescent="0.25">
      <c r="C699917" s="62"/>
    </row>
    <row r="700005" spans="3:3" x14ac:dyDescent="0.25">
      <c r="C700005" s="62"/>
    </row>
    <row r="700006" spans="3:3" x14ac:dyDescent="0.25">
      <c r="C700006" s="62"/>
    </row>
    <row r="700094" spans="3:3" x14ac:dyDescent="0.25">
      <c r="C700094" s="62"/>
    </row>
    <row r="700095" spans="3:3" x14ac:dyDescent="0.25">
      <c r="C700095" s="62"/>
    </row>
    <row r="700183" spans="3:3" x14ac:dyDescent="0.25">
      <c r="C700183" s="62"/>
    </row>
    <row r="700184" spans="3:3" x14ac:dyDescent="0.25">
      <c r="C700184" s="62"/>
    </row>
    <row r="700272" spans="3:3" x14ac:dyDescent="0.25">
      <c r="C700272" s="62"/>
    </row>
    <row r="700273" spans="3:3" x14ac:dyDescent="0.25">
      <c r="C700273" s="62"/>
    </row>
    <row r="700361" spans="3:3" x14ac:dyDescent="0.25">
      <c r="C700361" s="62"/>
    </row>
    <row r="700362" spans="3:3" x14ac:dyDescent="0.25">
      <c r="C700362" s="62"/>
    </row>
    <row r="700450" spans="3:3" x14ac:dyDescent="0.25">
      <c r="C700450" s="62"/>
    </row>
    <row r="700451" spans="3:3" x14ac:dyDescent="0.25">
      <c r="C700451" s="62"/>
    </row>
    <row r="700539" spans="3:3" x14ac:dyDescent="0.25">
      <c r="C700539" s="62"/>
    </row>
    <row r="700540" spans="3:3" x14ac:dyDescent="0.25">
      <c r="C700540" s="62"/>
    </row>
    <row r="700628" spans="3:3" x14ac:dyDescent="0.25">
      <c r="C700628" s="62"/>
    </row>
    <row r="700629" spans="3:3" x14ac:dyDescent="0.25">
      <c r="C700629" s="62"/>
    </row>
    <row r="700717" spans="3:3" x14ac:dyDescent="0.25">
      <c r="C700717" s="62"/>
    </row>
    <row r="700718" spans="3:3" x14ac:dyDescent="0.25">
      <c r="C700718" s="62"/>
    </row>
    <row r="700806" spans="3:3" x14ac:dyDescent="0.25">
      <c r="C700806" s="62"/>
    </row>
    <row r="700807" spans="3:3" x14ac:dyDescent="0.25">
      <c r="C700807" s="62"/>
    </row>
    <row r="700895" spans="3:3" x14ac:dyDescent="0.25">
      <c r="C700895" s="62"/>
    </row>
    <row r="700896" spans="3:3" x14ac:dyDescent="0.25">
      <c r="C700896" s="62"/>
    </row>
    <row r="700984" spans="3:3" x14ac:dyDescent="0.25">
      <c r="C700984" s="62"/>
    </row>
    <row r="700985" spans="3:3" x14ac:dyDescent="0.25">
      <c r="C700985" s="62"/>
    </row>
    <row r="701073" spans="3:3" x14ac:dyDescent="0.25">
      <c r="C701073" s="62"/>
    </row>
    <row r="701074" spans="3:3" x14ac:dyDescent="0.25">
      <c r="C701074" s="62"/>
    </row>
    <row r="701162" spans="3:3" x14ac:dyDescent="0.25">
      <c r="C701162" s="62"/>
    </row>
    <row r="701163" spans="3:3" x14ac:dyDescent="0.25">
      <c r="C701163" s="62"/>
    </row>
    <row r="701251" spans="3:3" x14ac:dyDescent="0.25">
      <c r="C701251" s="62"/>
    </row>
    <row r="701252" spans="3:3" x14ac:dyDescent="0.25">
      <c r="C701252" s="62"/>
    </row>
    <row r="701340" spans="3:3" x14ac:dyDescent="0.25">
      <c r="C701340" s="62"/>
    </row>
    <row r="701341" spans="3:3" x14ac:dyDescent="0.25">
      <c r="C701341" s="62"/>
    </row>
    <row r="701429" spans="3:3" x14ac:dyDescent="0.25">
      <c r="C701429" s="62"/>
    </row>
    <row r="701430" spans="3:3" x14ac:dyDescent="0.25">
      <c r="C701430" s="62"/>
    </row>
    <row r="701518" spans="3:3" x14ac:dyDescent="0.25">
      <c r="C701518" s="62"/>
    </row>
    <row r="701519" spans="3:3" x14ac:dyDescent="0.25">
      <c r="C701519" s="62"/>
    </row>
    <row r="701607" spans="3:3" x14ac:dyDescent="0.25">
      <c r="C701607" s="62"/>
    </row>
    <row r="701608" spans="3:3" x14ac:dyDescent="0.25">
      <c r="C701608" s="62"/>
    </row>
    <row r="701696" spans="3:3" x14ac:dyDescent="0.25">
      <c r="C701696" s="62"/>
    </row>
    <row r="701697" spans="3:3" x14ac:dyDescent="0.25">
      <c r="C701697" s="62"/>
    </row>
    <row r="701785" spans="3:3" x14ac:dyDescent="0.25">
      <c r="C701785" s="62"/>
    </row>
    <row r="701786" spans="3:3" x14ac:dyDescent="0.25">
      <c r="C701786" s="62"/>
    </row>
    <row r="701874" spans="3:3" x14ac:dyDescent="0.25">
      <c r="C701874" s="62"/>
    </row>
    <row r="701875" spans="3:3" x14ac:dyDescent="0.25">
      <c r="C701875" s="62"/>
    </row>
    <row r="701963" spans="3:3" x14ac:dyDescent="0.25">
      <c r="C701963" s="62"/>
    </row>
    <row r="701964" spans="3:3" x14ac:dyDescent="0.25">
      <c r="C701964" s="62"/>
    </row>
    <row r="702052" spans="3:3" x14ac:dyDescent="0.25">
      <c r="C702052" s="62"/>
    </row>
    <row r="702053" spans="3:3" x14ac:dyDescent="0.25">
      <c r="C702053" s="62"/>
    </row>
    <row r="702141" spans="3:3" x14ac:dyDescent="0.25">
      <c r="C702141" s="62"/>
    </row>
    <row r="702142" spans="3:3" x14ac:dyDescent="0.25">
      <c r="C702142" s="62"/>
    </row>
    <row r="702230" spans="3:3" x14ac:dyDescent="0.25">
      <c r="C702230" s="62"/>
    </row>
    <row r="702231" spans="3:3" x14ac:dyDescent="0.25">
      <c r="C702231" s="62"/>
    </row>
    <row r="702319" spans="3:3" x14ac:dyDescent="0.25">
      <c r="C702319" s="62"/>
    </row>
    <row r="702320" spans="3:3" x14ac:dyDescent="0.25">
      <c r="C702320" s="62"/>
    </row>
    <row r="702408" spans="3:3" x14ac:dyDescent="0.25">
      <c r="C702408" s="62"/>
    </row>
    <row r="702409" spans="3:3" x14ac:dyDescent="0.25">
      <c r="C702409" s="62"/>
    </row>
    <row r="702497" spans="3:3" x14ac:dyDescent="0.25">
      <c r="C702497" s="62"/>
    </row>
    <row r="702498" spans="3:3" x14ac:dyDescent="0.25">
      <c r="C702498" s="62"/>
    </row>
    <row r="702586" spans="3:3" x14ac:dyDescent="0.25">
      <c r="C702586" s="62"/>
    </row>
    <row r="702587" spans="3:3" x14ac:dyDescent="0.25">
      <c r="C702587" s="62"/>
    </row>
    <row r="702675" spans="3:3" x14ac:dyDescent="0.25">
      <c r="C702675" s="62"/>
    </row>
    <row r="702676" spans="3:3" x14ac:dyDescent="0.25">
      <c r="C702676" s="62"/>
    </row>
    <row r="702764" spans="3:3" x14ac:dyDescent="0.25">
      <c r="C702764" s="62"/>
    </row>
    <row r="702765" spans="3:3" x14ac:dyDescent="0.25">
      <c r="C702765" s="62"/>
    </row>
    <row r="702853" spans="3:3" x14ac:dyDescent="0.25">
      <c r="C702853" s="62"/>
    </row>
    <row r="702854" spans="3:3" x14ac:dyDescent="0.25">
      <c r="C702854" s="62"/>
    </row>
    <row r="702942" spans="3:3" x14ac:dyDescent="0.25">
      <c r="C702942" s="62"/>
    </row>
    <row r="702943" spans="3:3" x14ac:dyDescent="0.25">
      <c r="C702943" s="62"/>
    </row>
    <row r="703031" spans="3:3" x14ac:dyDescent="0.25">
      <c r="C703031" s="62"/>
    </row>
    <row r="703032" spans="3:3" x14ac:dyDescent="0.25">
      <c r="C703032" s="62"/>
    </row>
    <row r="703120" spans="3:3" x14ac:dyDescent="0.25">
      <c r="C703120" s="62"/>
    </row>
    <row r="703121" spans="3:3" x14ac:dyDescent="0.25">
      <c r="C703121" s="62"/>
    </row>
    <row r="703209" spans="3:3" x14ac:dyDescent="0.25">
      <c r="C703209" s="62"/>
    </row>
    <row r="703210" spans="3:3" x14ac:dyDescent="0.25">
      <c r="C703210" s="62"/>
    </row>
    <row r="703298" spans="3:3" x14ac:dyDescent="0.25">
      <c r="C703298" s="62"/>
    </row>
    <row r="703299" spans="3:3" x14ac:dyDescent="0.25">
      <c r="C703299" s="62"/>
    </row>
    <row r="703387" spans="3:3" x14ac:dyDescent="0.25">
      <c r="C703387" s="62"/>
    </row>
    <row r="703388" spans="3:3" x14ac:dyDescent="0.25">
      <c r="C703388" s="62"/>
    </row>
    <row r="703476" spans="3:3" x14ac:dyDescent="0.25">
      <c r="C703476" s="62"/>
    </row>
    <row r="703477" spans="3:3" x14ac:dyDescent="0.25">
      <c r="C703477" s="62"/>
    </row>
    <row r="703565" spans="3:3" x14ac:dyDescent="0.25">
      <c r="C703565" s="62"/>
    </row>
    <row r="703566" spans="3:3" x14ac:dyDescent="0.25">
      <c r="C703566" s="62"/>
    </row>
    <row r="703654" spans="3:3" x14ac:dyDescent="0.25">
      <c r="C703654" s="62"/>
    </row>
    <row r="703655" spans="3:3" x14ac:dyDescent="0.25">
      <c r="C703655" s="62"/>
    </row>
    <row r="703743" spans="3:3" x14ac:dyDescent="0.25">
      <c r="C703743" s="62"/>
    </row>
    <row r="703744" spans="3:3" x14ac:dyDescent="0.25">
      <c r="C703744" s="62"/>
    </row>
    <row r="703832" spans="3:3" x14ac:dyDescent="0.25">
      <c r="C703832" s="62"/>
    </row>
    <row r="703833" spans="3:3" x14ac:dyDescent="0.25">
      <c r="C703833" s="62"/>
    </row>
    <row r="703921" spans="3:3" x14ac:dyDescent="0.25">
      <c r="C703921" s="62"/>
    </row>
    <row r="703922" spans="3:3" x14ac:dyDescent="0.25">
      <c r="C703922" s="62"/>
    </row>
    <row r="704010" spans="3:3" x14ac:dyDescent="0.25">
      <c r="C704010" s="62"/>
    </row>
    <row r="704011" spans="3:3" x14ac:dyDescent="0.25">
      <c r="C704011" s="62"/>
    </row>
    <row r="704099" spans="3:3" x14ac:dyDescent="0.25">
      <c r="C704099" s="62"/>
    </row>
    <row r="704100" spans="3:3" x14ac:dyDescent="0.25">
      <c r="C704100" s="62"/>
    </row>
    <row r="704188" spans="3:3" x14ac:dyDescent="0.25">
      <c r="C704188" s="62"/>
    </row>
    <row r="704189" spans="3:3" x14ac:dyDescent="0.25">
      <c r="C704189" s="62"/>
    </row>
    <row r="704277" spans="3:3" x14ac:dyDescent="0.25">
      <c r="C704277" s="62"/>
    </row>
    <row r="704278" spans="3:3" x14ac:dyDescent="0.25">
      <c r="C704278" s="62"/>
    </row>
    <row r="704366" spans="3:3" x14ac:dyDescent="0.25">
      <c r="C704366" s="62"/>
    </row>
    <row r="704367" spans="3:3" x14ac:dyDescent="0.25">
      <c r="C704367" s="62"/>
    </row>
    <row r="704455" spans="3:3" x14ac:dyDescent="0.25">
      <c r="C704455" s="62"/>
    </row>
    <row r="704456" spans="3:3" x14ac:dyDescent="0.25">
      <c r="C704456" s="62"/>
    </row>
    <row r="704544" spans="3:3" x14ac:dyDescent="0.25">
      <c r="C704544" s="62"/>
    </row>
    <row r="704545" spans="3:3" x14ac:dyDescent="0.25">
      <c r="C704545" s="62"/>
    </row>
    <row r="704633" spans="3:3" x14ac:dyDescent="0.25">
      <c r="C704633" s="62"/>
    </row>
    <row r="704634" spans="3:3" x14ac:dyDescent="0.25">
      <c r="C704634" s="62"/>
    </row>
    <row r="704722" spans="3:3" x14ac:dyDescent="0.25">
      <c r="C704722" s="62"/>
    </row>
    <row r="704723" spans="3:3" x14ac:dyDescent="0.25">
      <c r="C704723" s="62"/>
    </row>
    <row r="704811" spans="3:3" x14ac:dyDescent="0.25">
      <c r="C704811" s="62"/>
    </row>
    <row r="704812" spans="3:3" x14ac:dyDescent="0.25">
      <c r="C704812" s="62"/>
    </row>
    <row r="704900" spans="3:3" x14ac:dyDescent="0.25">
      <c r="C704900" s="62"/>
    </row>
    <row r="704901" spans="3:3" x14ac:dyDescent="0.25">
      <c r="C704901" s="62"/>
    </row>
    <row r="704989" spans="3:3" x14ac:dyDescent="0.25">
      <c r="C704989" s="62"/>
    </row>
    <row r="704990" spans="3:3" x14ac:dyDescent="0.25">
      <c r="C704990" s="62"/>
    </row>
    <row r="705078" spans="3:3" x14ac:dyDescent="0.25">
      <c r="C705078" s="62"/>
    </row>
    <row r="705079" spans="3:3" x14ac:dyDescent="0.25">
      <c r="C705079" s="62"/>
    </row>
    <row r="705167" spans="3:3" x14ac:dyDescent="0.25">
      <c r="C705167" s="62"/>
    </row>
    <row r="705168" spans="3:3" x14ac:dyDescent="0.25">
      <c r="C705168" s="62"/>
    </row>
    <row r="705256" spans="3:3" x14ac:dyDescent="0.25">
      <c r="C705256" s="62"/>
    </row>
    <row r="705257" spans="3:3" x14ac:dyDescent="0.25">
      <c r="C705257" s="62"/>
    </row>
    <row r="705345" spans="3:3" x14ac:dyDescent="0.25">
      <c r="C705345" s="62"/>
    </row>
    <row r="705346" spans="3:3" x14ac:dyDescent="0.25">
      <c r="C705346" s="62"/>
    </row>
    <row r="705434" spans="3:3" x14ac:dyDescent="0.25">
      <c r="C705434" s="62"/>
    </row>
    <row r="705435" spans="3:3" x14ac:dyDescent="0.25">
      <c r="C705435" s="62"/>
    </row>
    <row r="705523" spans="3:3" x14ac:dyDescent="0.25">
      <c r="C705523" s="62"/>
    </row>
    <row r="705524" spans="3:3" x14ac:dyDescent="0.25">
      <c r="C705524" s="62"/>
    </row>
    <row r="705612" spans="3:3" x14ac:dyDescent="0.25">
      <c r="C705612" s="62"/>
    </row>
    <row r="705613" spans="3:3" x14ac:dyDescent="0.25">
      <c r="C705613" s="62"/>
    </row>
    <row r="705701" spans="3:3" x14ac:dyDescent="0.25">
      <c r="C705701" s="62"/>
    </row>
    <row r="705702" spans="3:3" x14ac:dyDescent="0.25">
      <c r="C705702" s="62"/>
    </row>
    <row r="705790" spans="3:3" x14ac:dyDescent="0.25">
      <c r="C705790" s="62"/>
    </row>
    <row r="705791" spans="3:3" x14ac:dyDescent="0.25">
      <c r="C705791" s="62"/>
    </row>
    <row r="705879" spans="3:3" x14ac:dyDescent="0.25">
      <c r="C705879" s="62"/>
    </row>
    <row r="705880" spans="3:3" x14ac:dyDescent="0.25">
      <c r="C705880" s="62"/>
    </row>
    <row r="705968" spans="3:3" x14ac:dyDescent="0.25">
      <c r="C705968" s="62"/>
    </row>
    <row r="705969" spans="3:3" x14ac:dyDescent="0.25">
      <c r="C705969" s="62"/>
    </row>
    <row r="706057" spans="3:3" x14ac:dyDescent="0.25">
      <c r="C706057" s="62"/>
    </row>
    <row r="706058" spans="3:3" x14ac:dyDescent="0.25">
      <c r="C706058" s="62"/>
    </row>
    <row r="706146" spans="3:3" x14ac:dyDescent="0.25">
      <c r="C706146" s="62"/>
    </row>
    <row r="706147" spans="3:3" x14ac:dyDescent="0.25">
      <c r="C706147" s="62"/>
    </row>
    <row r="706235" spans="3:3" x14ac:dyDescent="0.25">
      <c r="C706235" s="62"/>
    </row>
    <row r="706236" spans="3:3" x14ac:dyDescent="0.25">
      <c r="C706236" s="62"/>
    </row>
    <row r="706324" spans="3:3" x14ac:dyDescent="0.25">
      <c r="C706324" s="62"/>
    </row>
    <row r="706325" spans="3:3" x14ac:dyDescent="0.25">
      <c r="C706325" s="62"/>
    </row>
    <row r="706413" spans="3:3" x14ac:dyDescent="0.25">
      <c r="C706413" s="62"/>
    </row>
    <row r="706414" spans="3:3" x14ac:dyDescent="0.25">
      <c r="C706414" s="62"/>
    </row>
    <row r="706502" spans="3:3" x14ac:dyDescent="0.25">
      <c r="C706502" s="62"/>
    </row>
    <row r="706503" spans="3:3" x14ac:dyDescent="0.25">
      <c r="C706503" s="62"/>
    </row>
    <row r="706591" spans="3:3" x14ac:dyDescent="0.25">
      <c r="C706591" s="62"/>
    </row>
    <row r="706592" spans="3:3" x14ac:dyDescent="0.25">
      <c r="C706592" s="62"/>
    </row>
    <row r="706680" spans="3:3" x14ac:dyDescent="0.25">
      <c r="C706680" s="62"/>
    </row>
    <row r="706681" spans="3:3" x14ac:dyDescent="0.25">
      <c r="C706681" s="62"/>
    </row>
    <row r="706769" spans="3:3" x14ac:dyDescent="0.25">
      <c r="C706769" s="62"/>
    </row>
    <row r="706770" spans="3:3" x14ac:dyDescent="0.25">
      <c r="C706770" s="62"/>
    </row>
    <row r="706858" spans="3:3" x14ac:dyDescent="0.25">
      <c r="C706858" s="62"/>
    </row>
    <row r="706859" spans="3:3" x14ac:dyDescent="0.25">
      <c r="C706859" s="62"/>
    </row>
    <row r="706947" spans="3:3" x14ac:dyDescent="0.25">
      <c r="C706947" s="62"/>
    </row>
    <row r="706948" spans="3:3" x14ac:dyDescent="0.25">
      <c r="C706948" s="62"/>
    </row>
    <row r="707036" spans="3:3" x14ac:dyDescent="0.25">
      <c r="C707036" s="62"/>
    </row>
    <row r="707037" spans="3:3" x14ac:dyDescent="0.25">
      <c r="C707037" s="62"/>
    </row>
    <row r="707125" spans="3:3" x14ac:dyDescent="0.25">
      <c r="C707125" s="62"/>
    </row>
    <row r="707126" spans="3:3" x14ac:dyDescent="0.25">
      <c r="C707126" s="62"/>
    </row>
    <row r="707214" spans="3:3" x14ac:dyDescent="0.25">
      <c r="C707214" s="62"/>
    </row>
    <row r="707215" spans="3:3" x14ac:dyDescent="0.25">
      <c r="C707215" s="62"/>
    </row>
    <row r="707303" spans="3:3" x14ac:dyDescent="0.25">
      <c r="C707303" s="62"/>
    </row>
    <row r="707304" spans="3:3" x14ac:dyDescent="0.25">
      <c r="C707304" s="62"/>
    </row>
    <row r="707392" spans="3:3" x14ac:dyDescent="0.25">
      <c r="C707392" s="62"/>
    </row>
    <row r="707393" spans="3:3" x14ac:dyDescent="0.25">
      <c r="C707393" s="62"/>
    </row>
    <row r="707481" spans="3:3" x14ac:dyDescent="0.25">
      <c r="C707481" s="62"/>
    </row>
    <row r="707482" spans="3:3" x14ac:dyDescent="0.25">
      <c r="C707482" s="62"/>
    </row>
    <row r="707570" spans="3:3" x14ac:dyDescent="0.25">
      <c r="C707570" s="62"/>
    </row>
    <row r="707571" spans="3:3" x14ac:dyDescent="0.25">
      <c r="C707571" s="62"/>
    </row>
    <row r="707659" spans="3:3" x14ac:dyDescent="0.25">
      <c r="C707659" s="62"/>
    </row>
    <row r="707660" spans="3:3" x14ac:dyDescent="0.25">
      <c r="C707660" s="62"/>
    </row>
    <row r="707748" spans="3:3" x14ac:dyDescent="0.25">
      <c r="C707748" s="62"/>
    </row>
    <row r="707749" spans="3:3" x14ac:dyDescent="0.25">
      <c r="C707749" s="62"/>
    </row>
    <row r="707837" spans="3:3" x14ac:dyDescent="0.25">
      <c r="C707837" s="62"/>
    </row>
    <row r="707838" spans="3:3" x14ac:dyDescent="0.25">
      <c r="C707838" s="62"/>
    </row>
    <row r="707926" spans="3:3" x14ac:dyDescent="0.25">
      <c r="C707926" s="62"/>
    </row>
    <row r="707927" spans="3:3" x14ac:dyDescent="0.25">
      <c r="C707927" s="62"/>
    </row>
    <row r="708015" spans="3:3" x14ac:dyDescent="0.25">
      <c r="C708015" s="62"/>
    </row>
    <row r="708016" spans="3:3" x14ac:dyDescent="0.25">
      <c r="C708016" s="62"/>
    </row>
    <row r="708104" spans="3:3" x14ac:dyDescent="0.25">
      <c r="C708104" s="62"/>
    </row>
    <row r="708105" spans="3:3" x14ac:dyDescent="0.25">
      <c r="C708105" s="62"/>
    </row>
    <row r="708193" spans="3:3" x14ac:dyDescent="0.25">
      <c r="C708193" s="62"/>
    </row>
    <row r="708194" spans="3:3" x14ac:dyDescent="0.25">
      <c r="C708194" s="62"/>
    </row>
    <row r="708282" spans="3:3" x14ac:dyDescent="0.25">
      <c r="C708282" s="62"/>
    </row>
    <row r="708283" spans="3:3" x14ac:dyDescent="0.25">
      <c r="C708283" s="62"/>
    </row>
    <row r="708371" spans="3:3" x14ac:dyDescent="0.25">
      <c r="C708371" s="62"/>
    </row>
    <row r="708372" spans="3:3" x14ac:dyDescent="0.25">
      <c r="C708372" s="62"/>
    </row>
    <row r="708460" spans="3:3" x14ac:dyDescent="0.25">
      <c r="C708460" s="62"/>
    </row>
    <row r="708461" spans="3:3" x14ac:dyDescent="0.25">
      <c r="C708461" s="62"/>
    </row>
    <row r="708549" spans="3:3" x14ac:dyDescent="0.25">
      <c r="C708549" s="62"/>
    </row>
    <row r="708550" spans="3:3" x14ac:dyDescent="0.25">
      <c r="C708550" s="62"/>
    </row>
    <row r="708638" spans="3:3" x14ac:dyDescent="0.25">
      <c r="C708638" s="62"/>
    </row>
    <row r="708639" spans="3:3" x14ac:dyDescent="0.25">
      <c r="C708639" s="62"/>
    </row>
    <row r="708727" spans="3:3" x14ac:dyDescent="0.25">
      <c r="C708727" s="62"/>
    </row>
    <row r="708728" spans="3:3" x14ac:dyDescent="0.25">
      <c r="C708728" s="62"/>
    </row>
    <row r="708816" spans="3:3" x14ac:dyDescent="0.25">
      <c r="C708816" s="62"/>
    </row>
    <row r="708817" spans="3:3" x14ac:dyDescent="0.25">
      <c r="C708817" s="62"/>
    </row>
    <row r="708905" spans="3:3" x14ac:dyDescent="0.25">
      <c r="C708905" s="62"/>
    </row>
    <row r="708906" spans="3:3" x14ac:dyDescent="0.25">
      <c r="C708906" s="62"/>
    </row>
    <row r="708994" spans="3:3" x14ac:dyDescent="0.25">
      <c r="C708994" s="62"/>
    </row>
    <row r="708995" spans="3:3" x14ac:dyDescent="0.25">
      <c r="C708995" s="62"/>
    </row>
    <row r="709083" spans="3:3" x14ac:dyDescent="0.25">
      <c r="C709083" s="62"/>
    </row>
    <row r="709084" spans="3:3" x14ac:dyDescent="0.25">
      <c r="C709084" s="62"/>
    </row>
    <row r="709172" spans="3:3" x14ac:dyDescent="0.25">
      <c r="C709172" s="62"/>
    </row>
    <row r="709173" spans="3:3" x14ac:dyDescent="0.25">
      <c r="C709173" s="62"/>
    </row>
    <row r="709261" spans="3:3" x14ac:dyDescent="0.25">
      <c r="C709261" s="62"/>
    </row>
    <row r="709262" spans="3:3" x14ac:dyDescent="0.25">
      <c r="C709262" s="62"/>
    </row>
    <row r="709350" spans="3:3" x14ac:dyDescent="0.25">
      <c r="C709350" s="62"/>
    </row>
    <row r="709351" spans="3:3" x14ac:dyDescent="0.25">
      <c r="C709351" s="62"/>
    </row>
    <row r="709439" spans="3:3" x14ac:dyDescent="0.25">
      <c r="C709439" s="62"/>
    </row>
    <row r="709440" spans="3:3" x14ac:dyDescent="0.25">
      <c r="C709440" s="62"/>
    </row>
    <row r="709528" spans="3:3" x14ac:dyDescent="0.25">
      <c r="C709528" s="62"/>
    </row>
    <row r="709529" spans="3:3" x14ac:dyDescent="0.25">
      <c r="C709529" s="62"/>
    </row>
    <row r="709617" spans="3:3" x14ac:dyDescent="0.25">
      <c r="C709617" s="62"/>
    </row>
    <row r="709618" spans="3:3" x14ac:dyDescent="0.25">
      <c r="C709618" s="62"/>
    </row>
    <row r="709706" spans="3:3" x14ac:dyDescent="0.25">
      <c r="C709706" s="62"/>
    </row>
    <row r="709707" spans="3:3" x14ac:dyDescent="0.25">
      <c r="C709707" s="62"/>
    </row>
    <row r="709795" spans="3:3" x14ac:dyDescent="0.25">
      <c r="C709795" s="62"/>
    </row>
    <row r="709796" spans="3:3" x14ac:dyDescent="0.25">
      <c r="C709796" s="62"/>
    </row>
    <row r="709884" spans="3:3" x14ac:dyDescent="0.25">
      <c r="C709884" s="62"/>
    </row>
    <row r="709885" spans="3:3" x14ac:dyDescent="0.25">
      <c r="C709885" s="62"/>
    </row>
    <row r="709973" spans="3:3" x14ac:dyDescent="0.25">
      <c r="C709973" s="62"/>
    </row>
    <row r="709974" spans="3:3" x14ac:dyDescent="0.25">
      <c r="C709974" s="62"/>
    </row>
    <row r="710062" spans="3:3" x14ac:dyDescent="0.25">
      <c r="C710062" s="62"/>
    </row>
    <row r="710063" spans="3:3" x14ac:dyDescent="0.25">
      <c r="C710063" s="62"/>
    </row>
    <row r="710151" spans="3:3" x14ac:dyDescent="0.25">
      <c r="C710151" s="62"/>
    </row>
    <row r="710152" spans="3:3" x14ac:dyDescent="0.25">
      <c r="C710152" s="62"/>
    </row>
    <row r="710240" spans="3:3" x14ac:dyDescent="0.25">
      <c r="C710240" s="62"/>
    </row>
    <row r="710241" spans="3:3" x14ac:dyDescent="0.25">
      <c r="C710241" s="62"/>
    </row>
    <row r="710329" spans="3:3" x14ac:dyDescent="0.25">
      <c r="C710329" s="62"/>
    </row>
    <row r="710330" spans="3:3" x14ac:dyDescent="0.25">
      <c r="C710330" s="62"/>
    </row>
    <row r="710418" spans="3:3" x14ac:dyDescent="0.25">
      <c r="C710418" s="62"/>
    </row>
    <row r="710419" spans="3:3" x14ac:dyDescent="0.25">
      <c r="C710419" s="62"/>
    </row>
    <row r="710507" spans="3:3" x14ac:dyDescent="0.25">
      <c r="C710507" s="62"/>
    </row>
    <row r="710508" spans="3:3" x14ac:dyDescent="0.25">
      <c r="C710508" s="62"/>
    </row>
    <row r="710596" spans="3:3" x14ac:dyDescent="0.25">
      <c r="C710596" s="62"/>
    </row>
    <row r="710597" spans="3:3" x14ac:dyDescent="0.25">
      <c r="C710597" s="62"/>
    </row>
    <row r="710685" spans="3:3" x14ac:dyDescent="0.25">
      <c r="C710685" s="62"/>
    </row>
    <row r="710686" spans="3:3" x14ac:dyDescent="0.25">
      <c r="C710686" s="62"/>
    </row>
    <row r="710774" spans="3:3" x14ac:dyDescent="0.25">
      <c r="C710774" s="62"/>
    </row>
    <row r="710775" spans="3:3" x14ac:dyDescent="0.25">
      <c r="C710775" s="62"/>
    </row>
    <row r="710863" spans="3:3" x14ac:dyDescent="0.25">
      <c r="C710863" s="62"/>
    </row>
    <row r="710864" spans="3:3" x14ac:dyDescent="0.25">
      <c r="C710864" s="62"/>
    </row>
    <row r="710952" spans="3:3" x14ac:dyDescent="0.25">
      <c r="C710952" s="62"/>
    </row>
    <row r="710953" spans="3:3" x14ac:dyDescent="0.25">
      <c r="C710953" s="62"/>
    </row>
    <row r="711041" spans="3:3" x14ac:dyDescent="0.25">
      <c r="C711041" s="62"/>
    </row>
    <row r="711042" spans="3:3" x14ac:dyDescent="0.25">
      <c r="C711042" s="62"/>
    </row>
    <row r="711130" spans="3:3" x14ac:dyDescent="0.25">
      <c r="C711130" s="62"/>
    </row>
    <row r="711131" spans="3:3" x14ac:dyDescent="0.25">
      <c r="C711131" s="62"/>
    </row>
    <row r="711219" spans="3:3" x14ac:dyDescent="0.25">
      <c r="C711219" s="62"/>
    </row>
    <row r="711220" spans="3:3" x14ac:dyDescent="0.25">
      <c r="C711220" s="62"/>
    </row>
    <row r="711308" spans="3:3" x14ac:dyDescent="0.25">
      <c r="C711308" s="62"/>
    </row>
    <row r="711309" spans="3:3" x14ac:dyDescent="0.25">
      <c r="C711309" s="62"/>
    </row>
    <row r="711397" spans="3:3" x14ac:dyDescent="0.25">
      <c r="C711397" s="62"/>
    </row>
    <row r="711398" spans="3:3" x14ac:dyDescent="0.25">
      <c r="C711398" s="62"/>
    </row>
    <row r="711486" spans="3:3" x14ac:dyDescent="0.25">
      <c r="C711486" s="62"/>
    </row>
    <row r="711487" spans="3:3" x14ac:dyDescent="0.25">
      <c r="C711487" s="62"/>
    </row>
    <row r="711575" spans="3:3" x14ac:dyDescent="0.25">
      <c r="C711575" s="62"/>
    </row>
    <row r="711576" spans="3:3" x14ac:dyDescent="0.25">
      <c r="C711576" s="62"/>
    </row>
    <row r="711664" spans="3:3" x14ac:dyDescent="0.25">
      <c r="C711664" s="62"/>
    </row>
    <row r="711665" spans="3:3" x14ac:dyDescent="0.25">
      <c r="C711665" s="62"/>
    </row>
    <row r="711753" spans="3:3" x14ac:dyDescent="0.25">
      <c r="C711753" s="62"/>
    </row>
    <row r="711754" spans="3:3" x14ac:dyDescent="0.25">
      <c r="C711754" s="62"/>
    </row>
    <row r="711842" spans="3:3" x14ac:dyDescent="0.25">
      <c r="C711842" s="62"/>
    </row>
    <row r="711843" spans="3:3" x14ac:dyDescent="0.25">
      <c r="C711843" s="62"/>
    </row>
    <row r="711931" spans="3:3" x14ac:dyDescent="0.25">
      <c r="C711931" s="62"/>
    </row>
    <row r="711932" spans="3:3" x14ac:dyDescent="0.25">
      <c r="C711932" s="62"/>
    </row>
    <row r="712020" spans="3:3" x14ac:dyDescent="0.25">
      <c r="C712020" s="62"/>
    </row>
    <row r="712021" spans="3:3" x14ac:dyDescent="0.25">
      <c r="C712021" s="62"/>
    </row>
    <row r="712109" spans="3:3" x14ac:dyDescent="0.25">
      <c r="C712109" s="62"/>
    </row>
    <row r="712110" spans="3:3" x14ac:dyDescent="0.25">
      <c r="C712110" s="62"/>
    </row>
    <row r="712198" spans="3:3" x14ac:dyDescent="0.25">
      <c r="C712198" s="62"/>
    </row>
    <row r="712199" spans="3:3" x14ac:dyDescent="0.25">
      <c r="C712199" s="62"/>
    </row>
    <row r="712287" spans="3:3" x14ac:dyDescent="0.25">
      <c r="C712287" s="62"/>
    </row>
    <row r="712288" spans="3:3" x14ac:dyDescent="0.25">
      <c r="C712288" s="62"/>
    </row>
    <row r="712376" spans="3:3" x14ac:dyDescent="0.25">
      <c r="C712376" s="62"/>
    </row>
    <row r="712377" spans="3:3" x14ac:dyDescent="0.25">
      <c r="C712377" s="62"/>
    </row>
    <row r="712465" spans="3:3" x14ac:dyDescent="0.25">
      <c r="C712465" s="62"/>
    </row>
    <row r="712466" spans="3:3" x14ac:dyDescent="0.25">
      <c r="C712466" s="62"/>
    </row>
    <row r="712554" spans="3:3" x14ac:dyDescent="0.25">
      <c r="C712554" s="62"/>
    </row>
    <row r="712555" spans="3:3" x14ac:dyDescent="0.25">
      <c r="C712555" s="62"/>
    </row>
    <row r="712643" spans="3:3" x14ac:dyDescent="0.25">
      <c r="C712643" s="62"/>
    </row>
    <row r="712644" spans="3:3" x14ac:dyDescent="0.25">
      <c r="C712644" s="62"/>
    </row>
    <row r="712732" spans="3:3" x14ac:dyDescent="0.25">
      <c r="C712732" s="62"/>
    </row>
    <row r="712733" spans="3:3" x14ac:dyDescent="0.25">
      <c r="C712733" s="62"/>
    </row>
    <row r="712821" spans="3:3" x14ac:dyDescent="0.25">
      <c r="C712821" s="62"/>
    </row>
    <row r="712822" spans="3:3" x14ac:dyDescent="0.25">
      <c r="C712822" s="62"/>
    </row>
    <row r="712910" spans="3:3" x14ac:dyDescent="0.25">
      <c r="C712910" s="62"/>
    </row>
    <row r="712911" spans="3:3" x14ac:dyDescent="0.25">
      <c r="C712911" s="62"/>
    </row>
    <row r="712999" spans="3:3" x14ac:dyDescent="0.25">
      <c r="C712999" s="62"/>
    </row>
    <row r="713000" spans="3:3" x14ac:dyDescent="0.25">
      <c r="C713000" s="62"/>
    </row>
    <row r="713088" spans="3:3" x14ac:dyDescent="0.25">
      <c r="C713088" s="62"/>
    </row>
    <row r="713089" spans="3:3" x14ac:dyDescent="0.25">
      <c r="C713089" s="62"/>
    </row>
    <row r="713177" spans="3:3" x14ac:dyDescent="0.25">
      <c r="C713177" s="62"/>
    </row>
    <row r="713178" spans="3:3" x14ac:dyDescent="0.25">
      <c r="C713178" s="62"/>
    </row>
    <row r="713266" spans="3:3" x14ac:dyDescent="0.25">
      <c r="C713266" s="62"/>
    </row>
    <row r="713267" spans="3:3" x14ac:dyDescent="0.25">
      <c r="C713267" s="62"/>
    </row>
    <row r="713355" spans="3:3" x14ac:dyDescent="0.25">
      <c r="C713355" s="62"/>
    </row>
    <row r="713356" spans="3:3" x14ac:dyDescent="0.25">
      <c r="C713356" s="62"/>
    </row>
    <row r="713444" spans="3:3" x14ac:dyDescent="0.25">
      <c r="C713444" s="62"/>
    </row>
    <row r="713445" spans="3:3" x14ac:dyDescent="0.25">
      <c r="C713445" s="62"/>
    </row>
    <row r="713533" spans="3:3" x14ac:dyDescent="0.25">
      <c r="C713533" s="62"/>
    </row>
    <row r="713534" spans="3:3" x14ac:dyDescent="0.25">
      <c r="C713534" s="62"/>
    </row>
    <row r="713622" spans="3:3" x14ac:dyDescent="0.25">
      <c r="C713622" s="62"/>
    </row>
    <row r="713623" spans="3:3" x14ac:dyDescent="0.25">
      <c r="C713623" s="62"/>
    </row>
    <row r="713711" spans="3:3" x14ac:dyDescent="0.25">
      <c r="C713711" s="62"/>
    </row>
    <row r="713712" spans="3:3" x14ac:dyDescent="0.25">
      <c r="C713712" s="62"/>
    </row>
    <row r="713800" spans="3:3" x14ac:dyDescent="0.25">
      <c r="C713800" s="62"/>
    </row>
    <row r="713801" spans="3:3" x14ac:dyDescent="0.25">
      <c r="C713801" s="62"/>
    </row>
    <row r="713889" spans="3:3" x14ac:dyDescent="0.25">
      <c r="C713889" s="62"/>
    </row>
    <row r="713890" spans="3:3" x14ac:dyDescent="0.25">
      <c r="C713890" s="62"/>
    </row>
    <row r="713978" spans="3:3" x14ac:dyDescent="0.25">
      <c r="C713978" s="62"/>
    </row>
    <row r="713979" spans="3:3" x14ac:dyDescent="0.25">
      <c r="C713979" s="62"/>
    </row>
    <row r="714067" spans="3:3" x14ac:dyDescent="0.25">
      <c r="C714067" s="62"/>
    </row>
    <row r="714068" spans="3:3" x14ac:dyDescent="0.25">
      <c r="C714068" s="62"/>
    </row>
    <row r="714156" spans="3:3" x14ac:dyDescent="0.25">
      <c r="C714156" s="62"/>
    </row>
    <row r="714157" spans="3:3" x14ac:dyDescent="0.25">
      <c r="C714157" s="62"/>
    </row>
    <row r="714245" spans="3:3" x14ac:dyDescent="0.25">
      <c r="C714245" s="62"/>
    </row>
    <row r="714246" spans="3:3" x14ac:dyDescent="0.25">
      <c r="C714246" s="62"/>
    </row>
    <row r="714334" spans="3:3" x14ac:dyDescent="0.25">
      <c r="C714334" s="62"/>
    </row>
    <row r="714335" spans="3:3" x14ac:dyDescent="0.25">
      <c r="C714335" s="62"/>
    </row>
    <row r="714423" spans="3:3" x14ac:dyDescent="0.25">
      <c r="C714423" s="62"/>
    </row>
    <row r="714424" spans="3:3" x14ac:dyDescent="0.25">
      <c r="C714424" s="62"/>
    </row>
    <row r="714512" spans="3:3" x14ac:dyDescent="0.25">
      <c r="C714512" s="62"/>
    </row>
    <row r="714513" spans="3:3" x14ac:dyDescent="0.25">
      <c r="C714513" s="62"/>
    </row>
    <row r="714601" spans="3:3" x14ac:dyDescent="0.25">
      <c r="C714601" s="62"/>
    </row>
    <row r="714602" spans="3:3" x14ac:dyDescent="0.25">
      <c r="C714602" s="62"/>
    </row>
    <row r="714690" spans="3:3" x14ac:dyDescent="0.25">
      <c r="C714690" s="62"/>
    </row>
    <row r="714691" spans="3:3" x14ac:dyDescent="0.25">
      <c r="C714691" s="62"/>
    </row>
    <row r="714779" spans="3:3" x14ac:dyDescent="0.25">
      <c r="C714779" s="62"/>
    </row>
    <row r="714780" spans="3:3" x14ac:dyDescent="0.25">
      <c r="C714780" s="62"/>
    </row>
    <row r="714868" spans="3:3" x14ac:dyDescent="0.25">
      <c r="C714868" s="62"/>
    </row>
    <row r="714869" spans="3:3" x14ac:dyDescent="0.25">
      <c r="C714869" s="62"/>
    </row>
    <row r="714957" spans="3:3" x14ac:dyDescent="0.25">
      <c r="C714957" s="62"/>
    </row>
    <row r="714958" spans="3:3" x14ac:dyDescent="0.25">
      <c r="C714958" s="62"/>
    </row>
    <row r="715046" spans="3:3" x14ac:dyDescent="0.25">
      <c r="C715046" s="62"/>
    </row>
    <row r="715047" spans="3:3" x14ac:dyDescent="0.25">
      <c r="C715047" s="62"/>
    </row>
    <row r="715135" spans="3:3" x14ac:dyDescent="0.25">
      <c r="C715135" s="62"/>
    </row>
    <row r="715136" spans="3:3" x14ac:dyDescent="0.25">
      <c r="C715136" s="62"/>
    </row>
    <row r="715224" spans="3:3" x14ac:dyDescent="0.25">
      <c r="C715224" s="62"/>
    </row>
    <row r="715225" spans="3:3" x14ac:dyDescent="0.25">
      <c r="C715225" s="62"/>
    </row>
    <row r="715313" spans="3:3" x14ac:dyDescent="0.25">
      <c r="C715313" s="62"/>
    </row>
    <row r="715314" spans="3:3" x14ac:dyDescent="0.25">
      <c r="C715314" s="62"/>
    </row>
    <row r="715402" spans="3:3" x14ac:dyDescent="0.25">
      <c r="C715402" s="62"/>
    </row>
    <row r="715403" spans="3:3" x14ac:dyDescent="0.25">
      <c r="C715403" s="62"/>
    </row>
    <row r="715491" spans="3:3" x14ac:dyDescent="0.25">
      <c r="C715491" s="62"/>
    </row>
    <row r="715492" spans="3:3" x14ac:dyDescent="0.25">
      <c r="C715492" s="62"/>
    </row>
    <row r="715580" spans="3:3" x14ac:dyDescent="0.25">
      <c r="C715580" s="62"/>
    </row>
    <row r="715581" spans="3:3" x14ac:dyDescent="0.25">
      <c r="C715581" s="62"/>
    </row>
    <row r="715669" spans="3:3" x14ac:dyDescent="0.25">
      <c r="C715669" s="62"/>
    </row>
    <row r="715670" spans="3:3" x14ac:dyDescent="0.25">
      <c r="C715670" s="62"/>
    </row>
    <row r="715758" spans="3:3" x14ac:dyDescent="0.25">
      <c r="C715758" s="62"/>
    </row>
    <row r="715759" spans="3:3" x14ac:dyDescent="0.25">
      <c r="C715759" s="62"/>
    </row>
    <row r="715847" spans="3:3" x14ac:dyDescent="0.25">
      <c r="C715847" s="62"/>
    </row>
    <row r="715848" spans="3:3" x14ac:dyDescent="0.25">
      <c r="C715848" s="62"/>
    </row>
    <row r="715936" spans="3:3" x14ac:dyDescent="0.25">
      <c r="C715936" s="62"/>
    </row>
    <row r="715937" spans="3:3" x14ac:dyDescent="0.25">
      <c r="C715937" s="62"/>
    </row>
    <row r="716025" spans="3:3" x14ac:dyDescent="0.25">
      <c r="C716025" s="62"/>
    </row>
    <row r="716026" spans="3:3" x14ac:dyDescent="0.25">
      <c r="C716026" s="62"/>
    </row>
    <row r="716114" spans="3:3" x14ac:dyDescent="0.25">
      <c r="C716114" s="62"/>
    </row>
    <row r="716115" spans="3:3" x14ac:dyDescent="0.25">
      <c r="C716115" s="62"/>
    </row>
    <row r="716203" spans="3:3" x14ac:dyDescent="0.25">
      <c r="C716203" s="62"/>
    </row>
    <row r="716204" spans="3:3" x14ac:dyDescent="0.25">
      <c r="C716204" s="62"/>
    </row>
    <row r="716292" spans="3:3" x14ac:dyDescent="0.25">
      <c r="C716292" s="62"/>
    </row>
    <row r="716293" spans="3:3" x14ac:dyDescent="0.25">
      <c r="C716293" s="62"/>
    </row>
    <row r="716381" spans="3:3" x14ac:dyDescent="0.25">
      <c r="C716381" s="62"/>
    </row>
    <row r="716382" spans="3:3" x14ac:dyDescent="0.25">
      <c r="C716382" s="62"/>
    </row>
    <row r="716470" spans="3:3" x14ac:dyDescent="0.25">
      <c r="C716470" s="62"/>
    </row>
    <row r="716471" spans="3:3" x14ac:dyDescent="0.25">
      <c r="C716471" s="62"/>
    </row>
    <row r="716559" spans="3:3" x14ac:dyDescent="0.25">
      <c r="C716559" s="62"/>
    </row>
    <row r="716560" spans="3:3" x14ac:dyDescent="0.25">
      <c r="C716560" s="62"/>
    </row>
    <row r="716648" spans="3:3" x14ac:dyDescent="0.25">
      <c r="C716648" s="62"/>
    </row>
    <row r="716649" spans="3:3" x14ac:dyDescent="0.25">
      <c r="C716649" s="62"/>
    </row>
    <row r="716737" spans="3:3" x14ac:dyDescent="0.25">
      <c r="C716737" s="62"/>
    </row>
    <row r="716738" spans="3:3" x14ac:dyDescent="0.25">
      <c r="C716738" s="62"/>
    </row>
    <row r="716826" spans="3:3" x14ac:dyDescent="0.25">
      <c r="C716826" s="62"/>
    </row>
    <row r="716827" spans="3:3" x14ac:dyDescent="0.25">
      <c r="C716827" s="62"/>
    </row>
    <row r="716915" spans="3:3" x14ac:dyDescent="0.25">
      <c r="C716915" s="62"/>
    </row>
    <row r="716916" spans="3:3" x14ac:dyDescent="0.25">
      <c r="C716916" s="62"/>
    </row>
    <row r="717004" spans="3:3" x14ac:dyDescent="0.25">
      <c r="C717004" s="62"/>
    </row>
    <row r="717005" spans="3:3" x14ac:dyDescent="0.25">
      <c r="C717005" s="62"/>
    </row>
    <row r="717093" spans="3:3" x14ac:dyDescent="0.25">
      <c r="C717093" s="62"/>
    </row>
    <row r="717094" spans="3:3" x14ac:dyDescent="0.25">
      <c r="C717094" s="62"/>
    </row>
    <row r="717182" spans="3:3" x14ac:dyDescent="0.25">
      <c r="C717182" s="62"/>
    </row>
    <row r="717183" spans="3:3" x14ac:dyDescent="0.25">
      <c r="C717183" s="62"/>
    </row>
    <row r="717271" spans="3:3" x14ac:dyDescent="0.25">
      <c r="C717271" s="62"/>
    </row>
    <row r="717272" spans="3:3" x14ac:dyDescent="0.25">
      <c r="C717272" s="62"/>
    </row>
    <row r="717360" spans="3:3" x14ac:dyDescent="0.25">
      <c r="C717360" s="62"/>
    </row>
    <row r="717361" spans="3:3" x14ac:dyDescent="0.25">
      <c r="C717361" s="62"/>
    </row>
    <row r="717449" spans="3:3" x14ac:dyDescent="0.25">
      <c r="C717449" s="62"/>
    </row>
    <row r="717450" spans="3:3" x14ac:dyDescent="0.25">
      <c r="C717450" s="62"/>
    </row>
    <row r="717538" spans="3:3" x14ac:dyDescent="0.25">
      <c r="C717538" s="62"/>
    </row>
    <row r="717539" spans="3:3" x14ac:dyDescent="0.25">
      <c r="C717539" s="62"/>
    </row>
    <row r="717627" spans="3:3" x14ac:dyDescent="0.25">
      <c r="C717627" s="62"/>
    </row>
    <row r="717628" spans="3:3" x14ac:dyDescent="0.25">
      <c r="C717628" s="62"/>
    </row>
    <row r="717716" spans="3:3" x14ac:dyDescent="0.25">
      <c r="C717716" s="62"/>
    </row>
    <row r="717717" spans="3:3" x14ac:dyDescent="0.25">
      <c r="C717717" s="62"/>
    </row>
    <row r="717805" spans="3:3" x14ac:dyDescent="0.25">
      <c r="C717805" s="62"/>
    </row>
    <row r="717806" spans="3:3" x14ac:dyDescent="0.25">
      <c r="C717806" s="62"/>
    </row>
    <row r="717894" spans="3:3" x14ac:dyDescent="0.25">
      <c r="C717894" s="62"/>
    </row>
    <row r="717895" spans="3:3" x14ac:dyDescent="0.25">
      <c r="C717895" s="62"/>
    </row>
    <row r="717983" spans="3:3" x14ac:dyDescent="0.25">
      <c r="C717983" s="62"/>
    </row>
    <row r="717984" spans="3:3" x14ac:dyDescent="0.25">
      <c r="C717984" s="62"/>
    </row>
    <row r="718072" spans="3:3" x14ac:dyDescent="0.25">
      <c r="C718072" s="62"/>
    </row>
    <row r="718073" spans="3:3" x14ac:dyDescent="0.25">
      <c r="C718073" s="62"/>
    </row>
    <row r="718161" spans="3:3" x14ac:dyDescent="0.25">
      <c r="C718161" s="62"/>
    </row>
    <row r="718162" spans="3:3" x14ac:dyDescent="0.25">
      <c r="C718162" s="62"/>
    </row>
    <row r="718250" spans="3:3" x14ac:dyDescent="0.25">
      <c r="C718250" s="62"/>
    </row>
    <row r="718251" spans="3:3" x14ac:dyDescent="0.25">
      <c r="C718251" s="62"/>
    </row>
    <row r="718339" spans="3:3" x14ac:dyDescent="0.25">
      <c r="C718339" s="62"/>
    </row>
    <row r="718340" spans="3:3" x14ac:dyDescent="0.25">
      <c r="C718340" s="62"/>
    </row>
    <row r="718428" spans="3:3" x14ac:dyDescent="0.25">
      <c r="C718428" s="62"/>
    </row>
    <row r="718429" spans="3:3" x14ac:dyDescent="0.25">
      <c r="C718429" s="62"/>
    </row>
    <row r="718517" spans="3:3" x14ac:dyDescent="0.25">
      <c r="C718517" s="62"/>
    </row>
    <row r="718518" spans="3:3" x14ac:dyDescent="0.25">
      <c r="C718518" s="62"/>
    </row>
    <row r="718606" spans="3:3" x14ac:dyDescent="0.25">
      <c r="C718606" s="62"/>
    </row>
    <row r="718607" spans="3:3" x14ac:dyDescent="0.25">
      <c r="C718607" s="62"/>
    </row>
    <row r="718695" spans="3:3" x14ac:dyDescent="0.25">
      <c r="C718695" s="62"/>
    </row>
    <row r="718696" spans="3:3" x14ac:dyDescent="0.25">
      <c r="C718696" s="62"/>
    </row>
    <row r="718784" spans="3:3" x14ac:dyDescent="0.25">
      <c r="C718784" s="62"/>
    </row>
    <row r="718785" spans="3:3" x14ac:dyDescent="0.25">
      <c r="C718785" s="62"/>
    </row>
    <row r="718873" spans="3:3" x14ac:dyDescent="0.25">
      <c r="C718873" s="62"/>
    </row>
    <row r="718874" spans="3:3" x14ac:dyDescent="0.25">
      <c r="C718874" s="62"/>
    </row>
    <row r="718962" spans="3:3" x14ac:dyDescent="0.25">
      <c r="C718962" s="62"/>
    </row>
    <row r="718963" spans="3:3" x14ac:dyDescent="0.25">
      <c r="C718963" s="62"/>
    </row>
    <row r="719051" spans="3:3" x14ac:dyDescent="0.25">
      <c r="C719051" s="62"/>
    </row>
    <row r="719052" spans="3:3" x14ac:dyDescent="0.25">
      <c r="C719052" s="62"/>
    </row>
    <row r="719140" spans="3:3" x14ac:dyDescent="0.25">
      <c r="C719140" s="62"/>
    </row>
    <row r="719141" spans="3:3" x14ac:dyDescent="0.25">
      <c r="C719141" s="62"/>
    </row>
    <row r="719229" spans="3:3" x14ac:dyDescent="0.25">
      <c r="C719229" s="62"/>
    </row>
    <row r="719230" spans="3:3" x14ac:dyDescent="0.25">
      <c r="C719230" s="62"/>
    </row>
    <row r="719318" spans="3:3" x14ac:dyDescent="0.25">
      <c r="C719318" s="62"/>
    </row>
    <row r="719319" spans="3:3" x14ac:dyDescent="0.25">
      <c r="C719319" s="62"/>
    </row>
    <row r="719407" spans="3:3" x14ac:dyDescent="0.25">
      <c r="C719407" s="62"/>
    </row>
    <row r="719408" spans="3:3" x14ac:dyDescent="0.25">
      <c r="C719408" s="62"/>
    </row>
    <row r="719496" spans="3:3" x14ac:dyDescent="0.25">
      <c r="C719496" s="62"/>
    </row>
    <row r="719497" spans="3:3" x14ac:dyDescent="0.25">
      <c r="C719497" s="62"/>
    </row>
    <row r="719585" spans="3:3" x14ac:dyDescent="0.25">
      <c r="C719585" s="62"/>
    </row>
    <row r="719586" spans="3:3" x14ac:dyDescent="0.25">
      <c r="C719586" s="62"/>
    </row>
    <row r="719674" spans="3:3" x14ac:dyDescent="0.25">
      <c r="C719674" s="62"/>
    </row>
    <row r="719675" spans="3:3" x14ac:dyDescent="0.25">
      <c r="C719675" s="62"/>
    </row>
    <row r="719763" spans="3:3" x14ac:dyDescent="0.25">
      <c r="C719763" s="62"/>
    </row>
    <row r="719764" spans="3:3" x14ac:dyDescent="0.25">
      <c r="C719764" s="62"/>
    </row>
    <row r="719852" spans="3:3" x14ac:dyDescent="0.25">
      <c r="C719852" s="62"/>
    </row>
    <row r="719853" spans="3:3" x14ac:dyDescent="0.25">
      <c r="C719853" s="62"/>
    </row>
    <row r="719941" spans="3:3" x14ac:dyDescent="0.25">
      <c r="C719941" s="62"/>
    </row>
    <row r="719942" spans="3:3" x14ac:dyDescent="0.25">
      <c r="C719942" s="62"/>
    </row>
    <row r="720030" spans="3:3" x14ac:dyDescent="0.25">
      <c r="C720030" s="62"/>
    </row>
    <row r="720031" spans="3:3" x14ac:dyDescent="0.25">
      <c r="C720031" s="62"/>
    </row>
    <row r="720119" spans="3:3" x14ac:dyDescent="0.25">
      <c r="C720119" s="62"/>
    </row>
    <row r="720120" spans="3:3" x14ac:dyDescent="0.25">
      <c r="C720120" s="62"/>
    </row>
    <row r="720208" spans="3:3" x14ac:dyDescent="0.25">
      <c r="C720208" s="62"/>
    </row>
    <row r="720209" spans="3:3" x14ac:dyDescent="0.25">
      <c r="C720209" s="62"/>
    </row>
    <row r="720297" spans="3:3" x14ac:dyDescent="0.25">
      <c r="C720297" s="62"/>
    </row>
    <row r="720298" spans="3:3" x14ac:dyDescent="0.25">
      <c r="C720298" s="62"/>
    </row>
    <row r="720386" spans="3:3" x14ac:dyDescent="0.25">
      <c r="C720386" s="62"/>
    </row>
    <row r="720387" spans="3:3" x14ac:dyDescent="0.25">
      <c r="C720387" s="62"/>
    </row>
    <row r="720475" spans="3:3" x14ac:dyDescent="0.25">
      <c r="C720475" s="62"/>
    </row>
    <row r="720476" spans="3:3" x14ac:dyDescent="0.25">
      <c r="C720476" s="62"/>
    </row>
    <row r="720564" spans="3:3" x14ac:dyDescent="0.25">
      <c r="C720564" s="62"/>
    </row>
    <row r="720565" spans="3:3" x14ac:dyDescent="0.25">
      <c r="C720565" s="62"/>
    </row>
    <row r="720653" spans="3:3" x14ac:dyDescent="0.25">
      <c r="C720653" s="62"/>
    </row>
    <row r="720654" spans="3:3" x14ac:dyDescent="0.25">
      <c r="C720654" s="62"/>
    </row>
    <row r="720742" spans="3:3" x14ac:dyDescent="0.25">
      <c r="C720742" s="62"/>
    </row>
    <row r="720743" spans="3:3" x14ac:dyDescent="0.25">
      <c r="C720743" s="62"/>
    </row>
    <row r="720831" spans="3:3" x14ac:dyDescent="0.25">
      <c r="C720831" s="62"/>
    </row>
    <row r="720832" spans="3:3" x14ac:dyDescent="0.25">
      <c r="C720832" s="62"/>
    </row>
    <row r="720920" spans="3:3" x14ac:dyDescent="0.25">
      <c r="C720920" s="62"/>
    </row>
    <row r="720921" spans="3:3" x14ac:dyDescent="0.25">
      <c r="C720921" s="62"/>
    </row>
    <row r="721009" spans="3:3" x14ac:dyDescent="0.25">
      <c r="C721009" s="62"/>
    </row>
    <row r="721010" spans="3:3" x14ac:dyDescent="0.25">
      <c r="C721010" s="62"/>
    </row>
    <row r="721098" spans="3:3" x14ac:dyDescent="0.25">
      <c r="C721098" s="62"/>
    </row>
    <row r="721099" spans="3:3" x14ac:dyDescent="0.25">
      <c r="C721099" s="62"/>
    </row>
    <row r="721187" spans="3:3" x14ac:dyDescent="0.25">
      <c r="C721187" s="62"/>
    </row>
    <row r="721188" spans="3:3" x14ac:dyDescent="0.25">
      <c r="C721188" s="62"/>
    </row>
    <row r="721276" spans="3:3" x14ac:dyDescent="0.25">
      <c r="C721276" s="62"/>
    </row>
    <row r="721277" spans="3:3" x14ac:dyDescent="0.25">
      <c r="C721277" s="62"/>
    </row>
    <row r="721365" spans="3:3" x14ac:dyDescent="0.25">
      <c r="C721365" s="62"/>
    </row>
    <row r="721366" spans="3:3" x14ac:dyDescent="0.25">
      <c r="C721366" s="62"/>
    </row>
    <row r="721454" spans="3:3" x14ac:dyDescent="0.25">
      <c r="C721454" s="62"/>
    </row>
    <row r="721455" spans="3:3" x14ac:dyDescent="0.25">
      <c r="C721455" s="62"/>
    </row>
    <row r="721543" spans="3:3" x14ac:dyDescent="0.25">
      <c r="C721543" s="62"/>
    </row>
    <row r="721544" spans="3:3" x14ac:dyDescent="0.25">
      <c r="C721544" s="62"/>
    </row>
    <row r="721632" spans="3:3" x14ac:dyDescent="0.25">
      <c r="C721632" s="62"/>
    </row>
    <row r="721633" spans="3:3" x14ac:dyDescent="0.25">
      <c r="C721633" s="62"/>
    </row>
    <row r="721721" spans="3:3" x14ac:dyDescent="0.25">
      <c r="C721721" s="62"/>
    </row>
    <row r="721722" spans="3:3" x14ac:dyDescent="0.25">
      <c r="C721722" s="62"/>
    </row>
    <row r="721810" spans="3:3" x14ac:dyDescent="0.25">
      <c r="C721810" s="62"/>
    </row>
    <row r="721811" spans="3:3" x14ac:dyDescent="0.25">
      <c r="C721811" s="62"/>
    </row>
    <row r="721899" spans="3:3" x14ac:dyDescent="0.25">
      <c r="C721899" s="62"/>
    </row>
    <row r="721900" spans="3:3" x14ac:dyDescent="0.25">
      <c r="C721900" s="62"/>
    </row>
    <row r="721988" spans="3:3" x14ac:dyDescent="0.25">
      <c r="C721988" s="62"/>
    </row>
    <row r="721989" spans="3:3" x14ac:dyDescent="0.25">
      <c r="C721989" s="62"/>
    </row>
    <row r="722077" spans="3:3" x14ac:dyDescent="0.25">
      <c r="C722077" s="62"/>
    </row>
    <row r="722078" spans="3:3" x14ac:dyDescent="0.25">
      <c r="C722078" s="62"/>
    </row>
    <row r="722166" spans="3:3" x14ac:dyDescent="0.25">
      <c r="C722166" s="62"/>
    </row>
    <row r="722167" spans="3:3" x14ac:dyDescent="0.25">
      <c r="C722167" s="62"/>
    </row>
    <row r="722255" spans="3:3" x14ac:dyDescent="0.25">
      <c r="C722255" s="62"/>
    </row>
    <row r="722256" spans="3:3" x14ac:dyDescent="0.25">
      <c r="C722256" s="62"/>
    </row>
    <row r="722344" spans="3:3" x14ac:dyDescent="0.25">
      <c r="C722344" s="62"/>
    </row>
    <row r="722345" spans="3:3" x14ac:dyDescent="0.25">
      <c r="C722345" s="62"/>
    </row>
    <row r="722433" spans="3:3" x14ac:dyDescent="0.25">
      <c r="C722433" s="62"/>
    </row>
    <row r="722434" spans="3:3" x14ac:dyDescent="0.25">
      <c r="C722434" s="62"/>
    </row>
    <row r="722522" spans="3:3" x14ac:dyDescent="0.25">
      <c r="C722522" s="62"/>
    </row>
    <row r="722523" spans="3:3" x14ac:dyDescent="0.25">
      <c r="C722523" s="62"/>
    </row>
    <row r="722611" spans="3:3" x14ac:dyDescent="0.25">
      <c r="C722611" s="62"/>
    </row>
    <row r="722612" spans="3:3" x14ac:dyDescent="0.25">
      <c r="C722612" s="62"/>
    </row>
    <row r="722700" spans="3:3" x14ac:dyDescent="0.25">
      <c r="C722700" s="62"/>
    </row>
    <row r="722701" spans="3:3" x14ac:dyDescent="0.25">
      <c r="C722701" s="62"/>
    </row>
    <row r="722789" spans="3:3" x14ac:dyDescent="0.25">
      <c r="C722789" s="62"/>
    </row>
    <row r="722790" spans="3:3" x14ac:dyDescent="0.25">
      <c r="C722790" s="62"/>
    </row>
    <row r="722878" spans="3:3" x14ac:dyDescent="0.25">
      <c r="C722878" s="62"/>
    </row>
    <row r="722879" spans="3:3" x14ac:dyDescent="0.25">
      <c r="C722879" s="62"/>
    </row>
    <row r="722967" spans="3:3" x14ac:dyDescent="0.25">
      <c r="C722967" s="62"/>
    </row>
    <row r="722968" spans="3:3" x14ac:dyDescent="0.25">
      <c r="C722968" s="62"/>
    </row>
    <row r="723056" spans="3:3" x14ac:dyDescent="0.25">
      <c r="C723056" s="62"/>
    </row>
    <row r="723057" spans="3:3" x14ac:dyDescent="0.25">
      <c r="C723057" s="62"/>
    </row>
    <row r="723145" spans="3:3" x14ac:dyDescent="0.25">
      <c r="C723145" s="62"/>
    </row>
    <row r="723146" spans="3:3" x14ac:dyDescent="0.25">
      <c r="C723146" s="62"/>
    </row>
    <row r="723234" spans="3:3" x14ac:dyDescent="0.25">
      <c r="C723234" s="62"/>
    </row>
    <row r="723235" spans="3:3" x14ac:dyDescent="0.25">
      <c r="C723235" s="62"/>
    </row>
    <row r="723323" spans="3:3" x14ac:dyDescent="0.25">
      <c r="C723323" s="62"/>
    </row>
    <row r="723324" spans="3:3" x14ac:dyDescent="0.25">
      <c r="C723324" s="62"/>
    </row>
    <row r="723412" spans="3:3" x14ac:dyDescent="0.25">
      <c r="C723412" s="62"/>
    </row>
    <row r="723413" spans="3:3" x14ac:dyDescent="0.25">
      <c r="C723413" s="62"/>
    </row>
    <row r="723501" spans="3:3" x14ac:dyDescent="0.25">
      <c r="C723501" s="62"/>
    </row>
    <row r="723502" spans="3:3" x14ac:dyDescent="0.25">
      <c r="C723502" s="62"/>
    </row>
    <row r="723590" spans="3:3" x14ac:dyDescent="0.25">
      <c r="C723590" s="62"/>
    </row>
    <row r="723591" spans="3:3" x14ac:dyDescent="0.25">
      <c r="C723591" s="62"/>
    </row>
    <row r="723679" spans="3:3" x14ac:dyDescent="0.25">
      <c r="C723679" s="62"/>
    </row>
    <row r="723680" spans="3:3" x14ac:dyDescent="0.25">
      <c r="C723680" s="62"/>
    </row>
    <row r="723768" spans="3:3" x14ac:dyDescent="0.25">
      <c r="C723768" s="62"/>
    </row>
    <row r="723769" spans="3:3" x14ac:dyDescent="0.25">
      <c r="C723769" s="62"/>
    </row>
    <row r="723857" spans="3:3" x14ac:dyDescent="0.25">
      <c r="C723857" s="62"/>
    </row>
    <row r="723858" spans="3:3" x14ac:dyDescent="0.25">
      <c r="C723858" s="62"/>
    </row>
    <row r="723946" spans="3:3" x14ac:dyDescent="0.25">
      <c r="C723946" s="62"/>
    </row>
    <row r="723947" spans="3:3" x14ac:dyDescent="0.25">
      <c r="C723947" s="62"/>
    </row>
    <row r="724035" spans="3:3" x14ac:dyDescent="0.25">
      <c r="C724035" s="62"/>
    </row>
    <row r="724036" spans="3:3" x14ac:dyDescent="0.25">
      <c r="C724036" s="62"/>
    </row>
    <row r="724124" spans="3:3" x14ac:dyDescent="0.25">
      <c r="C724124" s="62"/>
    </row>
    <row r="724125" spans="3:3" x14ac:dyDescent="0.25">
      <c r="C724125" s="62"/>
    </row>
    <row r="724213" spans="3:3" x14ac:dyDescent="0.25">
      <c r="C724213" s="62"/>
    </row>
    <row r="724214" spans="3:3" x14ac:dyDescent="0.25">
      <c r="C724214" s="62"/>
    </row>
    <row r="724302" spans="3:3" x14ac:dyDescent="0.25">
      <c r="C724302" s="62"/>
    </row>
    <row r="724303" spans="3:3" x14ac:dyDescent="0.25">
      <c r="C724303" s="62"/>
    </row>
    <row r="724391" spans="3:3" x14ac:dyDescent="0.25">
      <c r="C724391" s="62"/>
    </row>
    <row r="724392" spans="3:3" x14ac:dyDescent="0.25">
      <c r="C724392" s="62"/>
    </row>
    <row r="724480" spans="3:3" x14ac:dyDescent="0.25">
      <c r="C724480" s="62"/>
    </row>
    <row r="724481" spans="3:3" x14ac:dyDescent="0.25">
      <c r="C724481" s="62"/>
    </row>
    <row r="724569" spans="3:3" x14ac:dyDescent="0.25">
      <c r="C724569" s="62"/>
    </row>
    <row r="724570" spans="3:3" x14ac:dyDescent="0.25">
      <c r="C724570" s="62"/>
    </row>
    <row r="724658" spans="3:3" x14ac:dyDescent="0.25">
      <c r="C724658" s="62"/>
    </row>
    <row r="724659" spans="3:3" x14ac:dyDescent="0.25">
      <c r="C724659" s="62"/>
    </row>
    <row r="724747" spans="3:3" x14ac:dyDescent="0.25">
      <c r="C724747" s="62"/>
    </row>
    <row r="724748" spans="3:3" x14ac:dyDescent="0.25">
      <c r="C724748" s="62"/>
    </row>
    <row r="724836" spans="3:3" x14ac:dyDescent="0.25">
      <c r="C724836" s="62"/>
    </row>
    <row r="724837" spans="3:3" x14ac:dyDescent="0.25">
      <c r="C724837" s="62"/>
    </row>
    <row r="724925" spans="3:3" x14ac:dyDescent="0.25">
      <c r="C724925" s="62"/>
    </row>
    <row r="724926" spans="3:3" x14ac:dyDescent="0.25">
      <c r="C724926" s="62"/>
    </row>
    <row r="725014" spans="3:3" x14ac:dyDescent="0.25">
      <c r="C725014" s="62"/>
    </row>
    <row r="725015" spans="3:3" x14ac:dyDescent="0.25">
      <c r="C725015" s="62"/>
    </row>
    <row r="725103" spans="3:3" x14ac:dyDescent="0.25">
      <c r="C725103" s="62"/>
    </row>
    <row r="725104" spans="3:3" x14ac:dyDescent="0.25">
      <c r="C725104" s="62"/>
    </row>
    <row r="725192" spans="3:3" x14ac:dyDescent="0.25">
      <c r="C725192" s="62"/>
    </row>
    <row r="725193" spans="3:3" x14ac:dyDescent="0.25">
      <c r="C725193" s="62"/>
    </row>
    <row r="725281" spans="3:3" x14ac:dyDescent="0.25">
      <c r="C725281" s="62"/>
    </row>
    <row r="725282" spans="3:3" x14ac:dyDescent="0.25">
      <c r="C725282" s="62"/>
    </row>
    <row r="725370" spans="3:3" x14ac:dyDescent="0.25">
      <c r="C725370" s="62"/>
    </row>
    <row r="725371" spans="3:3" x14ac:dyDescent="0.25">
      <c r="C725371" s="62"/>
    </row>
    <row r="725459" spans="3:3" x14ac:dyDescent="0.25">
      <c r="C725459" s="62"/>
    </row>
    <row r="725460" spans="3:3" x14ac:dyDescent="0.25">
      <c r="C725460" s="62"/>
    </row>
    <row r="725548" spans="3:3" x14ac:dyDescent="0.25">
      <c r="C725548" s="62"/>
    </row>
    <row r="725549" spans="3:3" x14ac:dyDescent="0.25">
      <c r="C725549" s="62"/>
    </row>
    <row r="725637" spans="3:3" x14ac:dyDescent="0.25">
      <c r="C725637" s="62"/>
    </row>
    <row r="725638" spans="3:3" x14ac:dyDescent="0.25">
      <c r="C725638" s="62"/>
    </row>
    <row r="725726" spans="3:3" x14ac:dyDescent="0.25">
      <c r="C725726" s="62"/>
    </row>
    <row r="725727" spans="3:3" x14ac:dyDescent="0.25">
      <c r="C725727" s="62"/>
    </row>
    <row r="725815" spans="3:3" x14ac:dyDescent="0.25">
      <c r="C725815" s="62"/>
    </row>
    <row r="725816" spans="3:3" x14ac:dyDescent="0.25">
      <c r="C725816" s="62"/>
    </row>
    <row r="725904" spans="3:3" x14ac:dyDescent="0.25">
      <c r="C725904" s="62"/>
    </row>
    <row r="725905" spans="3:3" x14ac:dyDescent="0.25">
      <c r="C725905" s="62"/>
    </row>
    <row r="725993" spans="3:3" x14ac:dyDescent="0.25">
      <c r="C725993" s="62"/>
    </row>
    <row r="725994" spans="3:3" x14ac:dyDescent="0.25">
      <c r="C725994" s="62"/>
    </row>
    <row r="726082" spans="3:3" x14ac:dyDescent="0.25">
      <c r="C726082" s="62"/>
    </row>
    <row r="726083" spans="3:3" x14ac:dyDescent="0.25">
      <c r="C726083" s="62"/>
    </row>
    <row r="726171" spans="3:3" x14ac:dyDescent="0.25">
      <c r="C726171" s="62"/>
    </row>
    <row r="726172" spans="3:3" x14ac:dyDescent="0.25">
      <c r="C726172" s="62"/>
    </row>
    <row r="726260" spans="3:3" x14ac:dyDescent="0.25">
      <c r="C726260" s="62"/>
    </row>
    <row r="726261" spans="3:3" x14ac:dyDescent="0.25">
      <c r="C726261" s="62"/>
    </row>
    <row r="726349" spans="3:3" x14ac:dyDescent="0.25">
      <c r="C726349" s="62"/>
    </row>
    <row r="726350" spans="3:3" x14ac:dyDescent="0.25">
      <c r="C726350" s="62"/>
    </row>
    <row r="726438" spans="3:3" x14ac:dyDescent="0.25">
      <c r="C726438" s="62"/>
    </row>
    <row r="726439" spans="3:3" x14ac:dyDescent="0.25">
      <c r="C726439" s="62"/>
    </row>
    <row r="726527" spans="3:3" x14ac:dyDescent="0.25">
      <c r="C726527" s="62"/>
    </row>
    <row r="726528" spans="3:3" x14ac:dyDescent="0.25">
      <c r="C726528" s="62"/>
    </row>
    <row r="726616" spans="3:3" x14ac:dyDescent="0.25">
      <c r="C726616" s="62"/>
    </row>
    <row r="726617" spans="3:3" x14ac:dyDescent="0.25">
      <c r="C726617" s="62"/>
    </row>
    <row r="726705" spans="3:3" x14ac:dyDescent="0.25">
      <c r="C726705" s="62"/>
    </row>
    <row r="726706" spans="3:3" x14ac:dyDescent="0.25">
      <c r="C726706" s="62"/>
    </row>
    <row r="726794" spans="3:3" x14ac:dyDescent="0.25">
      <c r="C726794" s="62"/>
    </row>
    <row r="726795" spans="3:3" x14ac:dyDescent="0.25">
      <c r="C726795" s="62"/>
    </row>
    <row r="726883" spans="3:3" x14ac:dyDescent="0.25">
      <c r="C726883" s="62"/>
    </row>
    <row r="726884" spans="3:3" x14ac:dyDescent="0.25">
      <c r="C726884" s="62"/>
    </row>
    <row r="726972" spans="3:3" x14ac:dyDescent="0.25">
      <c r="C726972" s="62"/>
    </row>
    <row r="726973" spans="3:3" x14ac:dyDescent="0.25">
      <c r="C726973" s="62"/>
    </row>
    <row r="727061" spans="3:3" x14ac:dyDescent="0.25">
      <c r="C727061" s="62"/>
    </row>
    <row r="727062" spans="3:3" x14ac:dyDescent="0.25">
      <c r="C727062" s="62"/>
    </row>
    <row r="727150" spans="3:3" x14ac:dyDescent="0.25">
      <c r="C727150" s="62"/>
    </row>
    <row r="727151" spans="3:3" x14ac:dyDescent="0.25">
      <c r="C727151" s="62"/>
    </row>
    <row r="727239" spans="3:3" x14ac:dyDescent="0.25">
      <c r="C727239" s="62"/>
    </row>
    <row r="727240" spans="3:3" x14ac:dyDescent="0.25">
      <c r="C727240" s="62"/>
    </row>
    <row r="727328" spans="3:3" x14ac:dyDescent="0.25">
      <c r="C727328" s="62"/>
    </row>
    <row r="727329" spans="3:3" x14ac:dyDescent="0.25">
      <c r="C727329" s="62"/>
    </row>
    <row r="727417" spans="3:3" x14ac:dyDescent="0.25">
      <c r="C727417" s="62"/>
    </row>
    <row r="727418" spans="3:3" x14ac:dyDescent="0.25">
      <c r="C727418" s="62"/>
    </row>
    <row r="727506" spans="3:3" x14ac:dyDescent="0.25">
      <c r="C727506" s="62"/>
    </row>
    <row r="727507" spans="3:3" x14ac:dyDescent="0.25">
      <c r="C727507" s="62"/>
    </row>
    <row r="727595" spans="3:3" x14ac:dyDescent="0.25">
      <c r="C727595" s="62"/>
    </row>
    <row r="727596" spans="3:3" x14ac:dyDescent="0.25">
      <c r="C727596" s="62"/>
    </row>
    <row r="727684" spans="3:3" x14ac:dyDescent="0.25">
      <c r="C727684" s="62"/>
    </row>
    <row r="727685" spans="3:3" x14ac:dyDescent="0.25">
      <c r="C727685" s="62"/>
    </row>
    <row r="727773" spans="3:3" x14ac:dyDescent="0.25">
      <c r="C727773" s="62"/>
    </row>
    <row r="727774" spans="3:3" x14ac:dyDescent="0.25">
      <c r="C727774" s="62"/>
    </row>
    <row r="727862" spans="3:3" x14ac:dyDescent="0.25">
      <c r="C727862" s="62"/>
    </row>
    <row r="727863" spans="3:3" x14ac:dyDescent="0.25">
      <c r="C727863" s="62"/>
    </row>
    <row r="727951" spans="3:3" x14ac:dyDescent="0.25">
      <c r="C727951" s="62"/>
    </row>
    <row r="727952" spans="3:3" x14ac:dyDescent="0.25">
      <c r="C727952" s="62"/>
    </row>
    <row r="728040" spans="3:3" x14ac:dyDescent="0.25">
      <c r="C728040" s="62"/>
    </row>
    <row r="728041" spans="3:3" x14ac:dyDescent="0.25">
      <c r="C728041" s="62"/>
    </row>
    <row r="728129" spans="3:3" x14ac:dyDescent="0.25">
      <c r="C728129" s="62"/>
    </row>
    <row r="728130" spans="3:3" x14ac:dyDescent="0.25">
      <c r="C728130" s="62"/>
    </row>
    <row r="728218" spans="3:3" x14ac:dyDescent="0.25">
      <c r="C728218" s="62"/>
    </row>
    <row r="728219" spans="3:3" x14ac:dyDescent="0.25">
      <c r="C728219" s="62"/>
    </row>
    <row r="728307" spans="3:3" x14ac:dyDescent="0.25">
      <c r="C728307" s="62"/>
    </row>
    <row r="728308" spans="3:3" x14ac:dyDescent="0.25">
      <c r="C728308" s="62"/>
    </row>
    <row r="728396" spans="3:3" x14ac:dyDescent="0.25">
      <c r="C728396" s="62"/>
    </row>
    <row r="728397" spans="3:3" x14ac:dyDescent="0.25">
      <c r="C728397" s="62"/>
    </row>
    <row r="728485" spans="3:3" x14ac:dyDescent="0.25">
      <c r="C728485" s="62"/>
    </row>
    <row r="728486" spans="3:3" x14ac:dyDescent="0.25">
      <c r="C728486" s="62"/>
    </row>
    <row r="728574" spans="3:3" x14ac:dyDescent="0.25">
      <c r="C728574" s="62"/>
    </row>
    <row r="728575" spans="3:3" x14ac:dyDescent="0.25">
      <c r="C728575" s="62"/>
    </row>
    <row r="728663" spans="3:3" x14ac:dyDescent="0.25">
      <c r="C728663" s="62"/>
    </row>
    <row r="728664" spans="3:3" x14ac:dyDescent="0.25">
      <c r="C728664" s="62"/>
    </row>
    <row r="728752" spans="3:3" x14ac:dyDescent="0.25">
      <c r="C728752" s="62"/>
    </row>
    <row r="728753" spans="3:3" x14ac:dyDescent="0.25">
      <c r="C728753" s="62"/>
    </row>
    <row r="728841" spans="3:3" x14ac:dyDescent="0.25">
      <c r="C728841" s="62"/>
    </row>
    <row r="728842" spans="3:3" x14ac:dyDescent="0.25">
      <c r="C728842" s="62"/>
    </row>
    <row r="728930" spans="3:3" x14ac:dyDescent="0.25">
      <c r="C728930" s="62"/>
    </row>
    <row r="728931" spans="3:3" x14ac:dyDescent="0.25">
      <c r="C728931" s="62"/>
    </row>
    <row r="729019" spans="3:3" x14ac:dyDescent="0.25">
      <c r="C729019" s="62"/>
    </row>
    <row r="729020" spans="3:3" x14ac:dyDescent="0.25">
      <c r="C729020" s="62"/>
    </row>
    <row r="729108" spans="3:3" x14ac:dyDescent="0.25">
      <c r="C729108" s="62"/>
    </row>
    <row r="729109" spans="3:3" x14ac:dyDescent="0.25">
      <c r="C729109" s="62"/>
    </row>
    <row r="729197" spans="3:3" x14ac:dyDescent="0.25">
      <c r="C729197" s="62"/>
    </row>
    <row r="729198" spans="3:3" x14ac:dyDescent="0.25">
      <c r="C729198" s="62"/>
    </row>
    <row r="729286" spans="3:3" x14ac:dyDescent="0.25">
      <c r="C729286" s="62"/>
    </row>
    <row r="729287" spans="3:3" x14ac:dyDescent="0.25">
      <c r="C729287" s="62"/>
    </row>
    <row r="729375" spans="3:3" x14ac:dyDescent="0.25">
      <c r="C729375" s="62"/>
    </row>
    <row r="729376" spans="3:3" x14ac:dyDescent="0.25">
      <c r="C729376" s="62"/>
    </row>
    <row r="729464" spans="3:3" x14ac:dyDescent="0.25">
      <c r="C729464" s="62"/>
    </row>
    <row r="729465" spans="3:3" x14ac:dyDescent="0.25">
      <c r="C729465" s="62"/>
    </row>
    <row r="729553" spans="3:3" x14ac:dyDescent="0.25">
      <c r="C729553" s="62"/>
    </row>
    <row r="729554" spans="3:3" x14ac:dyDescent="0.25">
      <c r="C729554" s="62"/>
    </row>
    <row r="729642" spans="3:3" x14ac:dyDescent="0.25">
      <c r="C729642" s="62"/>
    </row>
    <row r="729643" spans="3:3" x14ac:dyDescent="0.25">
      <c r="C729643" s="62"/>
    </row>
    <row r="729731" spans="3:3" x14ac:dyDescent="0.25">
      <c r="C729731" s="62"/>
    </row>
    <row r="729732" spans="3:3" x14ac:dyDescent="0.25">
      <c r="C729732" s="62"/>
    </row>
    <row r="729820" spans="3:3" x14ac:dyDescent="0.25">
      <c r="C729820" s="62"/>
    </row>
    <row r="729821" spans="3:3" x14ac:dyDescent="0.25">
      <c r="C729821" s="62"/>
    </row>
    <row r="729909" spans="3:3" x14ac:dyDescent="0.25">
      <c r="C729909" s="62"/>
    </row>
    <row r="729910" spans="3:3" x14ac:dyDescent="0.25">
      <c r="C729910" s="62"/>
    </row>
    <row r="729998" spans="3:3" x14ac:dyDescent="0.25">
      <c r="C729998" s="62"/>
    </row>
    <row r="729999" spans="3:3" x14ac:dyDescent="0.25">
      <c r="C729999" s="62"/>
    </row>
    <row r="730087" spans="3:3" x14ac:dyDescent="0.25">
      <c r="C730087" s="62"/>
    </row>
    <row r="730088" spans="3:3" x14ac:dyDescent="0.25">
      <c r="C730088" s="62"/>
    </row>
    <row r="730176" spans="3:3" x14ac:dyDescent="0.25">
      <c r="C730176" s="62"/>
    </row>
    <row r="730177" spans="3:3" x14ac:dyDescent="0.25">
      <c r="C730177" s="62"/>
    </row>
    <row r="730265" spans="3:3" x14ac:dyDescent="0.25">
      <c r="C730265" s="62"/>
    </row>
    <row r="730266" spans="3:3" x14ac:dyDescent="0.25">
      <c r="C730266" s="62"/>
    </row>
    <row r="730354" spans="3:3" x14ac:dyDescent="0.25">
      <c r="C730354" s="62"/>
    </row>
    <row r="730355" spans="3:3" x14ac:dyDescent="0.25">
      <c r="C730355" s="62"/>
    </row>
    <row r="730443" spans="3:3" x14ac:dyDescent="0.25">
      <c r="C730443" s="62"/>
    </row>
    <row r="730444" spans="3:3" x14ac:dyDescent="0.25">
      <c r="C730444" s="62"/>
    </row>
    <row r="730532" spans="3:3" x14ac:dyDescent="0.25">
      <c r="C730532" s="62"/>
    </row>
    <row r="730533" spans="3:3" x14ac:dyDescent="0.25">
      <c r="C730533" s="62"/>
    </row>
    <row r="730621" spans="3:3" x14ac:dyDescent="0.25">
      <c r="C730621" s="62"/>
    </row>
    <row r="730622" spans="3:3" x14ac:dyDescent="0.25">
      <c r="C730622" s="62"/>
    </row>
    <row r="730710" spans="3:3" x14ac:dyDescent="0.25">
      <c r="C730710" s="62"/>
    </row>
    <row r="730711" spans="3:3" x14ac:dyDescent="0.25">
      <c r="C730711" s="62"/>
    </row>
    <row r="730799" spans="3:3" x14ac:dyDescent="0.25">
      <c r="C730799" s="62"/>
    </row>
    <row r="730800" spans="3:3" x14ac:dyDescent="0.25">
      <c r="C730800" s="62"/>
    </row>
    <row r="730888" spans="3:3" x14ac:dyDescent="0.25">
      <c r="C730888" s="62"/>
    </row>
    <row r="730889" spans="3:3" x14ac:dyDescent="0.25">
      <c r="C730889" s="62"/>
    </row>
    <row r="730977" spans="3:3" x14ac:dyDescent="0.25">
      <c r="C730977" s="62"/>
    </row>
    <row r="730978" spans="3:3" x14ac:dyDescent="0.25">
      <c r="C730978" s="62"/>
    </row>
    <row r="731066" spans="3:3" x14ac:dyDescent="0.25">
      <c r="C731066" s="62"/>
    </row>
    <row r="731067" spans="3:3" x14ac:dyDescent="0.25">
      <c r="C731067" s="62"/>
    </row>
    <row r="731155" spans="3:3" x14ac:dyDescent="0.25">
      <c r="C731155" s="62"/>
    </row>
    <row r="731156" spans="3:3" x14ac:dyDescent="0.25">
      <c r="C731156" s="62"/>
    </row>
    <row r="731244" spans="3:3" x14ac:dyDescent="0.25">
      <c r="C731244" s="62"/>
    </row>
    <row r="731245" spans="3:3" x14ac:dyDescent="0.25">
      <c r="C731245" s="62"/>
    </row>
    <row r="731333" spans="3:3" x14ac:dyDescent="0.25">
      <c r="C731333" s="62"/>
    </row>
    <row r="731334" spans="3:3" x14ac:dyDescent="0.25">
      <c r="C731334" s="62"/>
    </row>
    <row r="731422" spans="3:3" x14ac:dyDescent="0.25">
      <c r="C731422" s="62"/>
    </row>
    <row r="731423" spans="3:3" x14ac:dyDescent="0.25">
      <c r="C731423" s="62"/>
    </row>
    <row r="731511" spans="3:3" x14ac:dyDescent="0.25">
      <c r="C731511" s="62"/>
    </row>
    <row r="731512" spans="3:3" x14ac:dyDescent="0.25">
      <c r="C731512" s="62"/>
    </row>
    <row r="731600" spans="3:3" x14ac:dyDescent="0.25">
      <c r="C731600" s="62"/>
    </row>
    <row r="731601" spans="3:3" x14ac:dyDescent="0.25">
      <c r="C731601" s="62"/>
    </row>
    <row r="731689" spans="3:3" x14ac:dyDescent="0.25">
      <c r="C731689" s="62"/>
    </row>
    <row r="731690" spans="3:3" x14ac:dyDescent="0.25">
      <c r="C731690" s="62"/>
    </row>
    <row r="731778" spans="3:3" x14ac:dyDescent="0.25">
      <c r="C731778" s="62"/>
    </row>
    <row r="731779" spans="3:3" x14ac:dyDescent="0.25">
      <c r="C731779" s="62"/>
    </row>
    <row r="731867" spans="3:3" x14ac:dyDescent="0.25">
      <c r="C731867" s="62"/>
    </row>
    <row r="731868" spans="3:3" x14ac:dyDescent="0.25">
      <c r="C731868" s="62"/>
    </row>
    <row r="731956" spans="3:3" x14ac:dyDescent="0.25">
      <c r="C731956" s="62"/>
    </row>
    <row r="731957" spans="3:3" x14ac:dyDescent="0.25">
      <c r="C731957" s="62"/>
    </row>
    <row r="732045" spans="3:3" x14ac:dyDescent="0.25">
      <c r="C732045" s="62"/>
    </row>
    <row r="732046" spans="3:3" x14ac:dyDescent="0.25">
      <c r="C732046" s="62"/>
    </row>
    <row r="732134" spans="3:3" x14ac:dyDescent="0.25">
      <c r="C732134" s="62"/>
    </row>
    <row r="732135" spans="3:3" x14ac:dyDescent="0.25">
      <c r="C732135" s="62"/>
    </row>
    <row r="732223" spans="3:3" x14ac:dyDescent="0.25">
      <c r="C732223" s="62"/>
    </row>
    <row r="732224" spans="3:3" x14ac:dyDescent="0.25">
      <c r="C732224" s="62"/>
    </row>
    <row r="732312" spans="3:3" x14ac:dyDescent="0.25">
      <c r="C732312" s="62"/>
    </row>
    <row r="732313" spans="3:3" x14ac:dyDescent="0.25">
      <c r="C732313" s="62"/>
    </row>
    <row r="732401" spans="3:3" x14ac:dyDescent="0.25">
      <c r="C732401" s="62"/>
    </row>
    <row r="732402" spans="3:3" x14ac:dyDescent="0.25">
      <c r="C732402" s="62"/>
    </row>
    <row r="732490" spans="3:3" x14ac:dyDescent="0.25">
      <c r="C732490" s="62"/>
    </row>
    <row r="732491" spans="3:3" x14ac:dyDescent="0.25">
      <c r="C732491" s="62"/>
    </row>
    <row r="732579" spans="3:3" x14ac:dyDescent="0.25">
      <c r="C732579" s="62"/>
    </row>
    <row r="732580" spans="3:3" x14ac:dyDescent="0.25">
      <c r="C732580" s="62"/>
    </row>
    <row r="732668" spans="3:3" x14ac:dyDescent="0.25">
      <c r="C732668" s="62"/>
    </row>
    <row r="732669" spans="3:3" x14ac:dyDescent="0.25">
      <c r="C732669" s="62"/>
    </row>
    <row r="732757" spans="3:3" x14ac:dyDescent="0.25">
      <c r="C732757" s="62"/>
    </row>
    <row r="732758" spans="3:3" x14ac:dyDescent="0.25">
      <c r="C732758" s="62"/>
    </row>
    <row r="732846" spans="3:3" x14ac:dyDescent="0.25">
      <c r="C732846" s="62"/>
    </row>
    <row r="732847" spans="3:3" x14ac:dyDescent="0.25">
      <c r="C732847" s="62"/>
    </row>
    <row r="732935" spans="3:3" x14ac:dyDescent="0.25">
      <c r="C732935" s="62"/>
    </row>
    <row r="732936" spans="3:3" x14ac:dyDescent="0.25">
      <c r="C732936" s="62"/>
    </row>
    <row r="733024" spans="3:3" x14ac:dyDescent="0.25">
      <c r="C733024" s="62"/>
    </row>
    <row r="733025" spans="3:3" x14ac:dyDescent="0.25">
      <c r="C733025" s="62"/>
    </row>
    <row r="733113" spans="3:3" x14ac:dyDescent="0.25">
      <c r="C733113" s="62"/>
    </row>
    <row r="733114" spans="3:3" x14ac:dyDescent="0.25">
      <c r="C733114" s="62"/>
    </row>
    <row r="733202" spans="3:3" x14ac:dyDescent="0.25">
      <c r="C733202" s="62"/>
    </row>
    <row r="733203" spans="3:3" x14ac:dyDescent="0.25">
      <c r="C733203" s="62"/>
    </row>
    <row r="733291" spans="3:3" x14ac:dyDescent="0.25">
      <c r="C733291" s="62"/>
    </row>
    <row r="733292" spans="3:3" x14ac:dyDescent="0.25">
      <c r="C733292" s="62"/>
    </row>
    <row r="733380" spans="3:3" x14ac:dyDescent="0.25">
      <c r="C733380" s="62"/>
    </row>
    <row r="733381" spans="3:3" x14ac:dyDescent="0.25">
      <c r="C733381" s="62"/>
    </row>
    <row r="733469" spans="3:3" x14ac:dyDescent="0.25">
      <c r="C733469" s="62"/>
    </row>
    <row r="733470" spans="3:3" x14ac:dyDescent="0.25">
      <c r="C733470" s="62"/>
    </row>
    <row r="733558" spans="3:3" x14ac:dyDescent="0.25">
      <c r="C733558" s="62"/>
    </row>
    <row r="733559" spans="3:3" x14ac:dyDescent="0.25">
      <c r="C733559" s="62"/>
    </row>
    <row r="733647" spans="3:3" x14ac:dyDescent="0.25">
      <c r="C733647" s="62"/>
    </row>
    <row r="733648" spans="3:3" x14ac:dyDescent="0.25">
      <c r="C733648" s="62"/>
    </row>
    <row r="733736" spans="3:3" x14ac:dyDescent="0.25">
      <c r="C733736" s="62"/>
    </row>
    <row r="733737" spans="3:3" x14ac:dyDescent="0.25">
      <c r="C733737" s="62"/>
    </row>
    <row r="733825" spans="3:3" x14ac:dyDescent="0.25">
      <c r="C733825" s="62"/>
    </row>
    <row r="733826" spans="3:3" x14ac:dyDescent="0.25">
      <c r="C733826" s="62"/>
    </row>
    <row r="733914" spans="3:3" x14ac:dyDescent="0.25">
      <c r="C733914" s="62"/>
    </row>
    <row r="733915" spans="3:3" x14ac:dyDescent="0.25">
      <c r="C733915" s="62"/>
    </row>
    <row r="734003" spans="3:3" x14ac:dyDescent="0.25">
      <c r="C734003" s="62"/>
    </row>
    <row r="734004" spans="3:3" x14ac:dyDescent="0.25">
      <c r="C734004" s="62"/>
    </row>
    <row r="734092" spans="3:3" x14ac:dyDescent="0.25">
      <c r="C734092" s="62"/>
    </row>
    <row r="734093" spans="3:3" x14ac:dyDescent="0.25">
      <c r="C734093" s="62"/>
    </row>
    <row r="734181" spans="3:3" x14ac:dyDescent="0.25">
      <c r="C734181" s="62"/>
    </row>
    <row r="734182" spans="3:3" x14ac:dyDescent="0.25">
      <c r="C734182" s="62"/>
    </row>
    <row r="734270" spans="3:3" x14ac:dyDescent="0.25">
      <c r="C734270" s="62"/>
    </row>
    <row r="734271" spans="3:3" x14ac:dyDescent="0.25">
      <c r="C734271" s="62"/>
    </row>
    <row r="734359" spans="3:3" x14ac:dyDescent="0.25">
      <c r="C734359" s="62"/>
    </row>
    <row r="734360" spans="3:3" x14ac:dyDescent="0.25">
      <c r="C734360" s="62"/>
    </row>
    <row r="734448" spans="3:3" x14ac:dyDescent="0.25">
      <c r="C734448" s="62"/>
    </row>
    <row r="734449" spans="3:3" x14ac:dyDescent="0.25">
      <c r="C734449" s="62"/>
    </row>
    <row r="734537" spans="3:3" x14ac:dyDescent="0.25">
      <c r="C734537" s="62"/>
    </row>
    <row r="734538" spans="3:3" x14ac:dyDescent="0.25">
      <c r="C734538" s="62"/>
    </row>
    <row r="734626" spans="3:3" x14ac:dyDescent="0.25">
      <c r="C734626" s="62"/>
    </row>
    <row r="734627" spans="3:3" x14ac:dyDescent="0.25">
      <c r="C734627" s="62"/>
    </row>
    <row r="734715" spans="3:3" x14ac:dyDescent="0.25">
      <c r="C734715" s="62"/>
    </row>
    <row r="734716" spans="3:3" x14ac:dyDescent="0.25">
      <c r="C734716" s="62"/>
    </row>
    <row r="734804" spans="3:3" x14ac:dyDescent="0.25">
      <c r="C734804" s="62"/>
    </row>
    <row r="734805" spans="3:3" x14ac:dyDescent="0.25">
      <c r="C734805" s="62"/>
    </row>
    <row r="734893" spans="3:3" x14ac:dyDescent="0.25">
      <c r="C734893" s="62"/>
    </row>
    <row r="734894" spans="3:3" x14ac:dyDescent="0.25">
      <c r="C734894" s="62"/>
    </row>
    <row r="734982" spans="3:3" x14ac:dyDescent="0.25">
      <c r="C734982" s="62"/>
    </row>
    <row r="734983" spans="3:3" x14ac:dyDescent="0.25">
      <c r="C734983" s="62"/>
    </row>
    <row r="735071" spans="3:3" x14ac:dyDescent="0.25">
      <c r="C735071" s="62"/>
    </row>
    <row r="735072" spans="3:3" x14ac:dyDescent="0.25">
      <c r="C735072" s="62"/>
    </row>
    <row r="735160" spans="3:3" x14ac:dyDescent="0.25">
      <c r="C735160" s="62"/>
    </row>
    <row r="735161" spans="3:3" x14ac:dyDescent="0.25">
      <c r="C735161" s="62"/>
    </row>
    <row r="735249" spans="3:3" x14ac:dyDescent="0.25">
      <c r="C735249" s="62"/>
    </row>
    <row r="735250" spans="3:3" x14ac:dyDescent="0.25">
      <c r="C735250" s="62"/>
    </row>
    <row r="735338" spans="3:3" x14ac:dyDescent="0.25">
      <c r="C735338" s="62"/>
    </row>
    <row r="735339" spans="3:3" x14ac:dyDescent="0.25">
      <c r="C735339" s="62"/>
    </row>
    <row r="735427" spans="3:3" x14ac:dyDescent="0.25">
      <c r="C735427" s="62"/>
    </row>
    <row r="735428" spans="3:3" x14ac:dyDescent="0.25">
      <c r="C735428" s="62"/>
    </row>
    <row r="735516" spans="3:3" x14ac:dyDescent="0.25">
      <c r="C735516" s="62"/>
    </row>
    <row r="735517" spans="3:3" x14ac:dyDescent="0.25">
      <c r="C735517" s="62"/>
    </row>
    <row r="735605" spans="3:3" x14ac:dyDescent="0.25">
      <c r="C735605" s="62"/>
    </row>
    <row r="735606" spans="3:3" x14ac:dyDescent="0.25">
      <c r="C735606" s="62"/>
    </row>
    <row r="735694" spans="3:3" x14ac:dyDescent="0.25">
      <c r="C735694" s="62"/>
    </row>
    <row r="735695" spans="3:3" x14ac:dyDescent="0.25">
      <c r="C735695" s="62"/>
    </row>
    <row r="735783" spans="3:3" x14ac:dyDescent="0.25">
      <c r="C735783" s="62"/>
    </row>
    <row r="735784" spans="3:3" x14ac:dyDescent="0.25">
      <c r="C735784" s="62"/>
    </row>
    <row r="735872" spans="3:3" x14ac:dyDescent="0.25">
      <c r="C735872" s="62"/>
    </row>
    <row r="735873" spans="3:3" x14ac:dyDescent="0.25">
      <c r="C735873" s="62"/>
    </row>
    <row r="735961" spans="3:3" x14ac:dyDescent="0.25">
      <c r="C735961" s="62"/>
    </row>
    <row r="735962" spans="3:3" x14ac:dyDescent="0.25">
      <c r="C735962" s="62"/>
    </row>
    <row r="736050" spans="3:3" x14ac:dyDescent="0.25">
      <c r="C736050" s="62"/>
    </row>
    <row r="736051" spans="3:3" x14ac:dyDescent="0.25">
      <c r="C736051" s="62"/>
    </row>
    <row r="736139" spans="3:3" x14ac:dyDescent="0.25">
      <c r="C736139" s="62"/>
    </row>
    <row r="736140" spans="3:3" x14ac:dyDescent="0.25">
      <c r="C736140" s="62"/>
    </row>
    <row r="736228" spans="3:3" x14ac:dyDescent="0.25">
      <c r="C736228" s="62"/>
    </row>
    <row r="736229" spans="3:3" x14ac:dyDescent="0.25">
      <c r="C736229" s="62"/>
    </row>
    <row r="736317" spans="3:3" x14ac:dyDescent="0.25">
      <c r="C736317" s="62"/>
    </row>
    <row r="736318" spans="3:3" x14ac:dyDescent="0.25">
      <c r="C736318" s="62"/>
    </row>
    <row r="736406" spans="3:3" x14ac:dyDescent="0.25">
      <c r="C736406" s="62"/>
    </row>
    <row r="736407" spans="3:3" x14ac:dyDescent="0.25">
      <c r="C736407" s="62"/>
    </row>
    <row r="736495" spans="3:3" x14ac:dyDescent="0.25">
      <c r="C736495" s="62"/>
    </row>
    <row r="736496" spans="3:3" x14ac:dyDescent="0.25">
      <c r="C736496" s="62"/>
    </row>
    <row r="736584" spans="3:3" x14ac:dyDescent="0.25">
      <c r="C736584" s="62"/>
    </row>
    <row r="736585" spans="3:3" x14ac:dyDescent="0.25">
      <c r="C736585" s="62"/>
    </row>
    <row r="736673" spans="3:3" x14ac:dyDescent="0.25">
      <c r="C736673" s="62"/>
    </row>
    <row r="736674" spans="3:3" x14ac:dyDescent="0.25">
      <c r="C736674" s="62"/>
    </row>
    <row r="736762" spans="3:3" x14ac:dyDescent="0.25">
      <c r="C736762" s="62"/>
    </row>
    <row r="736763" spans="3:3" x14ac:dyDescent="0.25">
      <c r="C736763" s="62"/>
    </row>
    <row r="736851" spans="3:3" x14ac:dyDescent="0.25">
      <c r="C736851" s="62"/>
    </row>
    <row r="736852" spans="3:3" x14ac:dyDescent="0.25">
      <c r="C736852" s="62"/>
    </row>
    <row r="736940" spans="3:3" x14ac:dyDescent="0.25">
      <c r="C736940" s="62"/>
    </row>
    <row r="736941" spans="3:3" x14ac:dyDescent="0.25">
      <c r="C736941" s="62"/>
    </row>
    <row r="737029" spans="3:3" x14ac:dyDescent="0.25">
      <c r="C737029" s="62"/>
    </row>
    <row r="737030" spans="3:3" x14ac:dyDescent="0.25">
      <c r="C737030" s="62"/>
    </row>
    <row r="737118" spans="3:3" x14ac:dyDescent="0.25">
      <c r="C737118" s="62"/>
    </row>
    <row r="737119" spans="3:3" x14ac:dyDescent="0.25">
      <c r="C737119" s="62"/>
    </row>
    <row r="737207" spans="3:3" x14ac:dyDescent="0.25">
      <c r="C737207" s="62"/>
    </row>
    <row r="737208" spans="3:3" x14ac:dyDescent="0.25">
      <c r="C737208" s="62"/>
    </row>
    <row r="737296" spans="3:3" x14ac:dyDescent="0.25">
      <c r="C737296" s="62"/>
    </row>
    <row r="737297" spans="3:3" x14ac:dyDescent="0.25">
      <c r="C737297" s="62"/>
    </row>
    <row r="737385" spans="3:3" x14ac:dyDescent="0.25">
      <c r="C737385" s="62"/>
    </row>
    <row r="737386" spans="3:3" x14ac:dyDescent="0.25">
      <c r="C737386" s="62"/>
    </row>
    <row r="737474" spans="3:3" x14ac:dyDescent="0.25">
      <c r="C737474" s="62"/>
    </row>
    <row r="737475" spans="3:3" x14ac:dyDescent="0.25">
      <c r="C737475" s="62"/>
    </row>
    <row r="737563" spans="3:3" x14ac:dyDescent="0.25">
      <c r="C737563" s="62"/>
    </row>
    <row r="737564" spans="3:3" x14ac:dyDescent="0.25">
      <c r="C737564" s="62"/>
    </row>
    <row r="737652" spans="3:3" x14ac:dyDescent="0.25">
      <c r="C737652" s="62"/>
    </row>
    <row r="737653" spans="3:3" x14ac:dyDescent="0.25">
      <c r="C737653" s="62"/>
    </row>
    <row r="737741" spans="3:3" x14ac:dyDescent="0.25">
      <c r="C737741" s="62"/>
    </row>
    <row r="737742" spans="3:3" x14ac:dyDescent="0.25">
      <c r="C737742" s="62"/>
    </row>
    <row r="737830" spans="3:3" x14ac:dyDescent="0.25">
      <c r="C737830" s="62"/>
    </row>
    <row r="737831" spans="3:3" x14ac:dyDescent="0.25">
      <c r="C737831" s="62"/>
    </row>
    <row r="737919" spans="3:3" x14ac:dyDescent="0.25">
      <c r="C737919" s="62"/>
    </row>
    <row r="737920" spans="3:3" x14ac:dyDescent="0.25">
      <c r="C737920" s="62"/>
    </row>
    <row r="738008" spans="3:3" x14ac:dyDescent="0.25">
      <c r="C738008" s="62"/>
    </row>
    <row r="738009" spans="3:3" x14ac:dyDescent="0.25">
      <c r="C738009" s="62"/>
    </row>
    <row r="738097" spans="3:3" x14ac:dyDescent="0.25">
      <c r="C738097" s="62"/>
    </row>
    <row r="738098" spans="3:3" x14ac:dyDescent="0.25">
      <c r="C738098" s="62"/>
    </row>
    <row r="738186" spans="3:3" x14ac:dyDescent="0.25">
      <c r="C738186" s="62"/>
    </row>
    <row r="738187" spans="3:3" x14ac:dyDescent="0.25">
      <c r="C738187" s="62"/>
    </row>
    <row r="738275" spans="3:3" x14ac:dyDescent="0.25">
      <c r="C738275" s="62"/>
    </row>
    <row r="738276" spans="3:3" x14ac:dyDescent="0.25">
      <c r="C738276" s="62"/>
    </row>
    <row r="738364" spans="3:3" x14ac:dyDescent="0.25">
      <c r="C738364" s="62"/>
    </row>
    <row r="738365" spans="3:3" x14ac:dyDescent="0.25">
      <c r="C738365" s="62"/>
    </row>
    <row r="738453" spans="3:3" x14ac:dyDescent="0.25">
      <c r="C738453" s="62"/>
    </row>
    <row r="738454" spans="3:3" x14ac:dyDescent="0.25">
      <c r="C738454" s="62"/>
    </row>
    <row r="738542" spans="3:3" x14ac:dyDescent="0.25">
      <c r="C738542" s="62"/>
    </row>
    <row r="738543" spans="3:3" x14ac:dyDescent="0.25">
      <c r="C738543" s="62"/>
    </row>
    <row r="738631" spans="3:3" x14ac:dyDescent="0.25">
      <c r="C738631" s="62"/>
    </row>
    <row r="738632" spans="3:3" x14ac:dyDescent="0.25">
      <c r="C738632" s="62"/>
    </row>
    <row r="738720" spans="3:3" x14ac:dyDescent="0.25">
      <c r="C738720" s="62"/>
    </row>
    <row r="738721" spans="3:3" x14ac:dyDescent="0.25">
      <c r="C738721" s="62"/>
    </row>
    <row r="738809" spans="3:3" x14ac:dyDescent="0.25">
      <c r="C738809" s="62"/>
    </row>
    <row r="738810" spans="3:3" x14ac:dyDescent="0.25">
      <c r="C738810" s="62"/>
    </row>
    <row r="738898" spans="3:3" x14ac:dyDescent="0.25">
      <c r="C738898" s="62"/>
    </row>
    <row r="738899" spans="3:3" x14ac:dyDescent="0.25">
      <c r="C738899" s="62"/>
    </row>
    <row r="738987" spans="3:3" x14ac:dyDescent="0.25">
      <c r="C738987" s="62"/>
    </row>
    <row r="738988" spans="3:3" x14ac:dyDescent="0.25">
      <c r="C738988" s="62"/>
    </row>
    <row r="739076" spans="3:3" x14ac:dyDescent="0.25">
      <c r="C739076" s="62"/>
    </row>
    <row r="739077" spans="3:3" x14ac:dyDescent="0.25">
      <c r="C739077" s="62"/>
    </row>
    <row r="739165" spans="3:3" x14ac:dyDescent="0.25">
      <c r="C739165" s="62"/>
    </row>
    <row r="739166" spans="3:3" x14ac:dyDescent="0.25">
      <c r="C739166" s="62"/>
    </row>
    <row r="739254" spans="3:3" x14ac:dyDescent="0.25">
      <c r="C739254" s="62"/>
    </row>
    <row r="739255" spans="3:3" x14ac:dyDescent="0.25">
      <c r="C739255" s="62"/>
    </row>
    <row r="739343" spans="3:3" x14ac:dyDescent="0.25">
      <c r="C739343" s="62"/>
    </row>
    <row r="739344" spans="3:3" x14ac:dyDescent="0.25">
      <c r="C739344" s="62"/>
    </row>
    <row r="739432" spans="3:3" x14ac:dyDescent="0.25">
      <c r="C739432" s="62"/>
    </row>
    <row r="739433" spans="3:3" x14ac:dyDescent="0.25">
      <c r="C739433" s="62"/>
    </row>
    <row r="739521" spans="3:3" x14ac:dyDescent="0.25">
      <c r="C739521" s="62"/>
    </row>
    <row r="739522" spans="3:3" x14ac:dyDescent="0.25">
      <c r="C739522" s="62"/>
    </row>
    <row r="739610" spans="3:3" x14ac:dyDescent="0.25">
      <c r="C739610" s="62"/>
    </row>
    <row r="739611" spans="3:3" x14ac:dyDescent="0.25">
      <c r="C739611" s="62"/>
    </row>
    <row r="739699" spans="3:3" x14ac:dyDescent="0.25">
      <c r="C739699" s="62"/>
    </row>
    <row r="739700" spans="3:3" x14ac:dyDescent="0.25">
      <c r="C739700" s="62"/>
    </row>
    <row r="739788" spans="3:3" x14ac:dyDescent="0.25">
      <c r="C739788" s="62"/>
    </row>
    <row r="739789" spans="3:3" x14ac:dyDescent="0.25">
      <c r="C739789" s="62"/>
    </row>
    <row r="739877" spans="3:3" x14ac:dyDescent="0.25">
      <c r="C739877" s="62"/>
    </row>
    <row r="739878" spans="3:3" x14ac:dyDescent="0.25">
      <c r="C739878" s="62"/>
    </row>
    <row r="739966" spans="3:3" x14ac:dyDescent="0.25">
      <c r="C739966" s="62"/>
    </row>
    <row r="739967" spans="3:3" x14ac:dyDescent="0.25">
      <c r="C739967" s="62"/>
    </row>
    <row r="740055" spans="3:3" x14ac:dyDescent="0.25">
      <c r="C740055" s="62"/>
    </row>
    <row r="740056" spans="3:3" x14ac:dyDescent="0.25">
      <c r="C740056" s="62"/>
    </row>
    <row r="740144" spans="3:3" x14ac:dyDescent="0.25">
      <c r="C740144" s="62"/>
    </row>
    <row r="740145" spans="3:3" x14ac:dyDescent="0.25">
      <c r="C740145" s="62"/>
    </row>
    <row r="740233" spans="3:3" x14ac:dyDescent="0.25">
      <c r="C740233" s="62"/>
    </row>
    <row r="740234" spans="3:3" x14ac:dyDescent="0.25">
      <c r="C740234" s="62"/>
    </row>
    <row r="740322" spans="3:3" x14ac:dyDescent="0.25">
      <c r="C740322" s="62"/>
    </row>
    <row r="740323" spans="3:3" x14ac:dyDescent="0.25">
      <c r="C740323" s="62"/>
    </row>
    <row r="740411" spans="3:3" x14ac:dyDescent="0.25">
      <c r="C740411" s="62"/>
    </row>
    <row r="740412" spans="3:3" x14ac:dyDescent="0.25">
      <c r="C740412" s="62"/>
    </row>
    <row r="740500" spans="3:3" x14ac:dyDescent="0.25">
      <c r="C740500" s="62"/>
    </row>
    <row r="740501" spans="3:3" x14ac:dyDescent="0.25">
      <c r="C740501" s="62"/>
    </row>
    <row r="740589" spans="3:3" x14ac:dyDescent="0.25">
      <c r="C740589" s="62"/>
    </row>
    <row r="740590" spans="3:3" x14ac:dyDescent="0.25">
      <c r="C740590" s="62"/>
    </row>
    <row r="740678" spans="3:3" x14ac:dyDescent="0.25">
      <c r="C740678" s="62"/>
    </row>
    <row r="740679" spans="3:3" x14ac:dyDescent="0.25">
      <c r="C740679" s="62"/>
    </row>
    <row r="740767" spans="3:3" x14ac:dyDescent="0.25">
      <c r="C740767" s="62"/>
    </row>
    <row r="740768" spans="3:3" x14ac:dyDescent="0.25">
      <c r="C740768" s="62"/>
    </row>
    <row r="740856" spans="3:3" x14ac:dyDescent="0.25">
      <c r="C740856" s="62"/>
    </row>
    <row r="740857" spans="3:3" x14ac:dyDescent="0.25">
      <c r="C740857" s="62"/>
    </row>
    <row r="740945" spans="3:3" x14ac:dyDescent="0.25">
      <c r="C740945" s="62"/>
    </row>
    <row r="740946" spans="3:3" x14ac:dyDescent="0.25">
      <c r="C740946" s="62"/>
    </row>
    <row r="741034" spans="3:3" x14ac:dyDescent="0.25">
      <c r="C741034" s="62"/>
    </row>
    <row r="741035" spans="3:3" x14ac:dyDescent="0.25">
      <c r="C741035" s="62"/>
    </row>
    <row r="741123" spans="3:3" x14ac:dyDescent="0.25">
      <c r="C741123" s="62"/>
    </row>
    <row r="741124" spans="3:3" x14ac:dyDescent="0.25">
      <c r="C741124" s="62"/>
    </row>
    <row r="741212" spans="3:3" x14ac:dyDescent="0.25">
      <c r="C741212" s="62"/>
    </row>
    <row r="741213" spans="3:3" x14ac:dyDescent="0.25">
      <c r="C741213" s="62"/>
    </row>
    <row r="741301" spans="3:3" x14ac:dyDescent="0.25">
      <c r="C741301" s="62"/>
    </row>
    <row r="741302" spans="3:3" x14ac:dyDescent="0.25">
      <c r="C741302" s="62"/>
    </row>
    <row r="741390" spans="3:3" x14ac:dyDescent="0.25">
      <c r="C741390" s="62"/>
    </row>
    <row r="741391" spans="3:3" x14ac:dyDescent="0.25">
      <c r="C741391" s="62"/>
    </row>
    <row r="741479" spans="3:3" x14ac:dyDescent="0.25">
      <c r="C741479" s="62"/>
    </row>
    <row r="741480" spans="3:3" x14ac:dyDescent="0.25">
      <c r="C741480" s="62"/>
    </row>
    <row r="741568" spans="3:3" x14ac:dyDescent="0.25">
      <c r="C741568" s="62"/>
    </row>
    <row r="741569" spans="3:3" x14ac:dyDescent="0.25">
      <c r="C741569" s="62"/>
    </row>
    <row r="741657" spans="3:3" x14ac:dyDescent="0.25">
      <c r="C741657" s="62"/>
    </row>
    <row r="741658" spans="3:3" x14ac:dyDescent="0.25">
      <c r="C741658" s="62"/>
    </row>
    <row r="741746" spans="3:3" x14ac:dyDescent="0.25">
      <c r="C741746" s="62"/>
    </row>
    <row r="741747" spans="3:3" x14ac:dyDescent="0.25">
      <c r="C741747" s="62"/>
    </row>
    <row r="741835" spans="3:3" x14ac:dyDescent="0.25">
      <c r="C741835" s="62"/>
    </row>
    <row r="741836" spans="3:3" x14ac:dyDescent="0.25">
      <c r="C741836" s="62"/>
    </row>
    <row r="741924" spans="3:3" x14ac:dyDescent="0.25">
      <c r="C741924" s="62"/>
    </row>
    <row r="741925" spans="3:3" x14ac:dyDescent="0.25">
      <c r="C741925" s="62"/>
    </row>
    <row r="742013" spans="3:3" x14ac:dyDescent="0.25">
      <c r="C742013" s="62"/>
    </row>
    <row r="742014" spans="3:3" x14ac:dyDescent="0.25">
      <c r="C742014" s="62"/>
    </row>
    <row r="742102" spans="3:3" x14ac:dyDescent="0.25">
      <c r="C742102" s="62"/>
    </row>
    <row r="742103" spans="3:3" x14ac:dyDescent="0.25">
      <c r="C742103" s="62"/>
    </row>
    <row r="742191" spans="3:3" x14ac:dyDescent="0.25">
      <c r="C742191" s="62"/>
    </row>
    <row r="742192" spans="3:3" x14ac:dyDescent="0.25">
      <c r="C742192" s="62"/>
    </row>
    <row r="742280" spans="3:3" x14ac:dyDescent="0.25">
      <c r="C742280" s="62"/>
    </row>
    <row r="742281" spans="3:3" x14ac:dyDescent="0.25">
      <c r="C742281" s="62"/>
    </row>
    <row r="742369" spans="3:3" x14ac:dyDescent="0.25">
      <c r="C742369" s="62"/>
    </row>
    <row r="742370" spans="3:3" x14ac:dyDescent="0.25">
      <c r="C742370" s="62"/>
    </row>
    <row r="742458" spans="3:3" x14ac:dyDescent="0.25">
      <c r="C742458" s="62"/>
    </row>
    <row r="742459" spans="3:3" x14ac:dyDescent="0.25">
      <c r="C742459" s="62"/>
    </row>
    <row r="742547" spans="3:3" x14ac:dyDescent="0.25">
      <c r="C742547" s="62"/>
    </row>
    <row r="742548" spans="3:3" x14ac:dyDescent="0.25">
      <c r="C742548" s="62"/>
    </row>
    <row r="742636" spans="3:3" x14ac:dyDescent="0.25">
      <c r="C742636" s="62"/>
    </row>
    <row r="742637" spans="3:3" x14ac:dyDescent="0.25">
      <c r="C742637" s="62"/>
    </row>
    <row r="742725" spans="3:3" x14ac:dyDescent="0.25">
      <c r="C742725" s="62"/>
    </row>
    <row r="742726" spans="3:3" x14ac:dyDescent="0.25">
      <c r="C742726" s="62"/>
    </row>
    <row r="742814" spans="3:3" x14ac:dyDescent="0.25">
      <c r="C742814" s="62"/>
    </row>
    <row r="742815" spans="3:3" x14ac:dyDescent="0.25">
      <c r="C742815" s="62"/>
    </row>
    <row r="742903" spans="3:3" x14ac:dyDescent="0.25">
      <c r="C742903" s="62"/>
    </row>
    <row r="742904" spans="3:3" x14ac:dyDescent="0.25">
      <c r="C742904" s="62"/>
    </row>
    <row r="742992" spans="3:3" x14ac:dyDescent="0.25">
      <c r="C742992" s="62"/>
    </row>
    <row r="742993" spans="3:3" x14ac:dyDescent="0.25">
      <c r="C742993" s="62"/>
    </row>
    <row r="743081" spans="3:3" x14ac:dyDescent="0.25">
      <c r="C743081" s="62"/>
    </row>
    <row r="743082" spans="3:3" x14ac:dyDescent="0.25">
      <c r="C743082" s="62"/>
    </row>
    <row r="743170" spans="3:3" x14ac:dyDescent="0.25">
      <c r="C743170" s="62"/>
    </row>
    <row r="743171" spans="3:3" x14ac:dyDescent="0.25">
      <c r="C743171" s="62"/>
    </row>
    <row r="743259" spans="3:3" x14ac:dyDescent="0.25">
      <c r="C743259" s="62"/>
    </row>
    <row r="743260" spans="3:3" x14ac:dyDescent="0.25">
      <c r="C743260" s="62"/>
    </row>
    <row r="743348" spans="3:3" x14ac:dyDescent="0.25">
      <c r="C743348" s="62"/>
    </row>
    <row r="743349" spans="3:3" x14ac:dyDescent="0.25">
      <c r="C743349" s="62"/>
    </row>
    <row r="743437" spans="3:3" x14ac:dyDescent="0.25">
      <c r="C743437" s="62"/>
    </row>
    <row r="743438" spans="3:3" x14ac:dyDescent="0.25">
      <c r="C743438" s="62"/>
    </row>
    <row r="743526" spans="3:3" x14ac:dyDescent="0.25">
      <c r="C743526" s="62"/>
    </row>
    <row r="743527" spans="3:3" x14ac:dyDescent="0.25">
      <c r="C743527" s="62"/>
    </row>
    <row r="743615" spans="3:3" x14ac:dyDescent="0.25">
      <c r="C743615" s="62"/>
    </row>
    <row r="743616" spans="3:3" x14ac:dyDescent="0.25">
      <c r="C743616" s="62"/>
    </row>
    <row r="743704" spans="3:3" x14ac:dyDescent="0.25">
      <c r="C743704" s="62"/>
    </row>
    <row r="743705" spans="3:3" x14ac:dyDescent="0.25">
      <c r="C743705" s="62"/>
    </row>
    <row r="743793" spans="3:3" x14ac:dyDescent="0.25">
      <c r="C743793" s="62"/>
    </row>
    <row r="743794" spans="3:3" x14ac:dyDescent="0.25">
      <c r="C743794" s="62"/>
    </row>
    <row r="743882" spans="3:3" x14ac:dyDescent="0.25">
      <c r="C743882" s="62"/>
    </row>
    <row r="743883" spans="3:3" x14ac:dyDescent="0.25">
      <c r="C743883" s="62"/>
    </row>
    <row r="743971" spans="3:3" x14ac:dyDescent="0.25">
      <c r="C743971" s="62"/>
    </row>
    <row r="743972" spans="3:3" x14ac:dyDescent="0.25">
      <c r="C743972" s="62"/>
    </row>
    <row r="744060" spans="3:3" x14ac:dyDescent="0.25">
      <c r="C744060" s="62"/>
    </row>
    <row r="744061" spans="3:3" x14ac:dyDescent="0.25">
      <c r="C744061" s="62"/>
    </row>
    <row r="744149" spans="3:3" x14ac:dyDescent="0.25">
      <c r="C744149" s="62"/>
    </row>
    <row r="744150" spans="3:3" x14ac:dyDescent="0.25">
      <c r="C744150" s="62"/>
    </row>
    <row r="744238" spans="3:3" x14ac:dyDescent="0.25">
      <c r="C744238" s="62"/>
    </row>
    <row r="744239" spans="3:3" x14ac:dyDescent="0.25">
      <c r="C744239" s="62"/>
    </row>
    <row r="744327" spans="3:3" x14ac:dyDescent="0.25">
      <c r="C744327" s="62"/>
    </row>
    <row r="744328" spans="3:3" x14ac:dyDescent="0.25">
      <c r="C744328" s="62"/>
    </row>
    <row r="744416" spans="3:3" x14ac:dyDescent="0.25">
      <c r="C744416" s="62"/>
    </row>
    <row r="744417" spans="3:3" x14ac:dyDescent="0.25">
      <c r="C744417" s="62"/>
    </row>
    <row r="744505" spans="3:3" x14ac:dyDescent="0.25">
      <c r="C744505" s="62"/>
    </row>
    <row r="744506" spans="3:3" x14ac:dyDescent="0.25">
      <c r="C744506" s="62"/>
    </row>
    <row r="744594" spans="3:3" x14ac:dyDescent="0.25">
      <c r="C744594" s="62"/>
    </row>
    <row r="744595" spans="3:3" x14ac:dyDescent="0.25">
      <c r="C744595" s="62"/>
    </row>
    <row r="744683" spans="3:3" x14ac:dyDescent="0.25">
      <c r="C744683" s="62"/>
    </row>
    <row r="744684" spans="3:3" x14ac:dyDescent="0.25">
      <c r="C744684" s="62"/>
    </row>
    <row r="744772" spans="3:3" x14ac:dyDescent="0.25">
      <c r="C744772" s="62"/>
    </row>
    <row r="744773" spans="3:3" x14ac:dyDescent="0.25">
      <c r="C744773" s="62"/>
    </row>
    <row r="744861" spans="3:3" x14ac:dyDescent="0.25">
      <c r="C744861" s="62"/>
    </row>
    <row r="744862" spans="3:3" x14ac:dyDescent="0.25">
      <c r="C744862" s="62"/>
    </row>
    <row r="744950" spans="3:3" x14ac:dyDescent="0.25">
      <c r="C744950" s="62"/>
    </row>
    <row r="744951" spans="3:3" x14ac:dyDescent="0.25">
      <c r="C744951" s="62"/>
    </row>
    <row r="745039" spans="3:3" x14ac:dyDescent="0.25">
      <c r="C745039" s="62"/>
    </row>
    <row r="745040" spans="3:3" x14ac:dyDescent="0.25">
      <c r="C745040" s="62"/>
    </row>
    <row r="745128" spans="3:3" x14ac:dyDescent="0.25">
      <c r="C745128" s="62"/>
    </row>
    <row r="745129" spans="3:3" x14ac:dyDescent="0.25">
      <c r="C745129" s="62"/>
    </row>
    <row r="745217" spans="3:3" x14ac:dyDescent="0.25">
      <c r="C745217" s="62"/>
    </row>
    <row r="745218" spans="3:3" x14ac:dyDescent="0.25">
      <c r="C745218" s="62"/>
    </row>
    <row r="745306" spans="3:3" x14ac:dyDescent="0.25">
      <c r="C745306" s="62"/>
    </row>
    <row r="745307" spans="3:3" x14ac:dyDescent="0.25">
      <c r="C745307" s="62"/>
    </row>
    <row r="745395" spans="3:3" x14ac:dyDescent="0.25">
      <c r="C745395" s="62"/>
    </row>
    <row r="745396" spans="3:3" x14ac:dyDescent="0.25">
      <c r="C745396" s="62"/>
    </row>
    <row r="745484" spans="3:3" x14ac:dyDescent="0.25">
      <c r="C745484" s="62"/>
    </row>
    <row r="745485" spans="3:3" x14ac:dyDescent="0.25">
      <c r="C745485" s="62"/>
    </row>
    <row r="745573" spans="3:3" x14ac:dyDescent="0.25">
      <c r="C745573" s="62"/>
    </row>
    <row r="745574" spans="3:3" x14ac:dyDescent="0.25">
      <c r="C745574" s="62"/>
    </row>
    <row r="745662" spans="3:3" x14ac:dyDescent="0.25">
      <c r="C745662" s="62"/>
    </row>
    <row r="745663" spans="3:3" x14ac:dyDescent="0.25">
      <c r="C745663" s="62"/>
    </row>
    <row r="745751" spans="3:3" x14ac:dyDescent="0.25">
      <c r="C745751" s="62"/>
    </row>
    <row r="745752" spans="3:3" x14ac:dyDescent="0.25">
      <c r="C745752" s="62"/>
    </row>
    <row r="745840" spans="3:3" x14ac:dyDescent="0.25">
      <c r="C745840" s="62"/>
    </row>
    <row r="745841" spans="3:3" x14ac:dyDescent="0.25">
      <c r="C745841" s="62"/>
    </row>
    <row r="745929" spans="3:3" x14ac:dyDescent="0.25">
      <c r="C745929" s="62"/>
    </row>
    <row r="745930" spans="3:3" x14ac:dyDescent="0.25">
      <c r="C745930" s="62"/>
    </row>
    <row r="746018" spans="3:3" x14ac:dyDescent="0.25">
      <c r="C746018" s="62"/>
    </row>
    <row r="746019" spans="3:3" x14ac:dyDescent="0.25">
      <c r="C746019" s="62"/>
    </row>
    <row r="746107" spans="3:3" x14ac:dyDescent="0.25">
      <c r="C746107" s="62"/>
    </row>
    <row r="746108" spans="3:3" x14ac:dyDescent="0.25">
      <c r="C746108" s="62"/>
    </row>
    <row r="746196" spans="3:3" x14ac:dyDescent="0.25">
      <c r="C746196" s="62"/>
    </row>
    <row r="746197" spans="3:3" x14ac:dyDescent="0.25">
      <c r="C746197" s="62"/>
    </row>
    <row r="746285" spans="3:3" x14ac:dyDescent="0.25">
      <c r="C746285" s="62"/>
    </row>
    <row r="746286" spans="3:3" x14ac:dyDescent="0.25">
      <c r="C746286" s="62"/>
    </row>
    <row r="746374" spans="3:3" x14ac:dyDescent="0.25">
      <c r="C746374" s="62"/>
    </row>
    <row r="746375" spans="3:3" x14ac:dyDescent="0.25">
      <c r="C746375" s="62"/>
    </row>
    <row r="746463" spans="3:3" x14ac:dyDescent="0.25">
      <c r="C746463" s="62"/>
    </row>
    <row r="746464" spans="3:3" x14ac:dyDescent="0.25">
      <c r="C746464" s="62"/>
    </row>
    <row r="746552" spans="3:3" x14ac:dyDescent="0.25">
      <c r="C746552" s="62"/>
    </row>
    <row r="746553" spans="3:3" x14ac:dyDescent="0.25">
      <c r="C746553" s="62"/>
    </row>
    <row r="746641" spans="3:3" x14ac:dyDescent="0.25">
      <c r="C746641" s="62"/>
    </row>
    <row r="746642" spans="3:3" x14ac:dyDescent="0.25">
      <c r="C746642" s="62"/>
    </row>
    <row r="746730" spans="3:3" x14ac:dyDescent="0.25">
      <c r="C746730" s="62"/>
    </row>
    <row r="746731" spans="3:3" x14ac:dyDescent="0.25">
      <c r="C746731" s="62"/>
    </row>
    <row r="746819" spans="3:3" x14ac:dyDescent="0.25">
      <c r="C746819" s="62"/>
    </row>
    <row r="746820" spans="3:3" x14ac:dyDescent="0.25">
      <c r="C746820" s="62"/>
    </row>
    <row r="746908" spans="3:3" x14ac:dyDescent="0.25">
      <c r="C746908" s="62"/>
    </row>
    <row r="746909" spans="3:3" x14ac:dyDescent="0.25">
      <c r="C746909" s="62"/>
    </row>
    <row r="746997" spans="3:3" x14ac:dyDescent="0.25">
      <c r="C746997" s="62"/>
    </row>
    <row r="746998" spans="3:3" x14ac:dyDescent="0.25">
      <c r="C746998" s="62"/>
    </row>
    <row r="747086" spans="3:3" x14ac:dyDescent="0.25">
      <c r="C747086" s="62"/>
    </row>
    <row r="747087" spans="3:3" x14ac:dyDescent="0.25">
      <c r="C747087" s="62"/>
    </row>
    <row r="747175" spans="3:3" x14ac:dyDescent="0.25">
      <c r="C747175" s="62"/>
    </row>
    <row r="747176" spans="3:3" x14ac:dyDescent="0.25">
      <c r="C747176" s="62"/>
    </row>
    <row r="747264" spans="3:3" x14ac:dyDescent="0.25">
      <c r="C747264" s="62"/>
    </row>
    <row r="747265" spans="3:3" x14ac:dyDescent="0.25">
      <c r="C747265" s="62"/>
    </row>
    <row r="747353" spans="3:3" x14ac:dyDescent="0.25">
      <c r="C747353" s="62"/>
    </row>
    <row r="747354" spans="3:3" x14ac:dyDescent="0.25">
      <c r="C747354" s="62"/>
    </row>
    <row r="747442" spans="3:3" x14ac:dyDescent="0.25">
      <c r="C747442" s="62"/>
    </row>
    <row r="747443" spans="3:3" x14ac:dyDescent="0.25">
      <c r="C747443" s="62"/>
    </row>
    <row r="747531" spans="3:3" x14ac:dyDescent="0.25">
      <c r="C747531" s="62"/>
    </row>
    <row r="747532" spans="3:3" x14ac:dyDescent="0.25">
      <c r="C747532" s="62"/>
    </row>
    <row r="747620" spans="3:3" x14ac:dyDescent="0.25">
      <c r="C747620" s="62"/>
    </row>
    <row r="747621" spans="3:3" x14ac:dyDescent="0.25">
      <c r="C747621" s="62"/>
    </row>
    <row r="747709" spans="3:3" x14ac:dyDescent="0.25">
      <c r="C747709" s="62"/>
    </row>
    <row r="747710" spans="3:3" x14ac:dyDescent="0.25">
      <c r="C747710" s="62"/>
    </row>
    <row r="747798" spans="3:3" x14ac:dyDescent="0.25">
      <c r="C747798" s="62"/>
    </row>
    <row r="747799" spans="3:3" x14ac:dyDescent="0.25">
      <c r="C747799" s="62"/>
    </row>
    <row r="747887" spans="3:3" x14ac:dyDescent="0.25">
      <c r="C747887" s="62"/>
    </row>
    <row r="747888" spans="3:3" x14ac:dyDescent="0.25">
      <c r="C747888" s="62"/>
    </row>
    <row r="747976" spans="3:3" x14ac:dyDescent="0.25">
      <c r="C747976" s="62"/>
    </row>
    <row r="747977" spans="3:3" x14ac:dyDescent="0.25">
      <c r="C747977" s="62"/>
    </row>
    <row r="748065" spans="3:3" x14ac:dyDescent="0.25">
      <c r="C748065" s="62"/>
    </row>
    <row r="748066" spans="3:3" x14ac:dyDescent="0.25">
      <c r="C748066" s="62"/>
    </row>
    <row r="748154" spans="3:3" x14ac:dyDescent="0.25">
      <c r="C748154" s="62"/>
    </row>
    <row r="748155" spans="3:3" x14ac:dyDescent="0.25">
      <c r="C748155" s="62"/>
    </row>
    <row r="748243" spans="3:3" x14ac:dyDescent="0.25">
      <c r="C748243" s="62"/>
    </row>
    <row r="748244" spans="3:3" x14ac:dyDescent="0.25">
      <c r="C748244" s="62"/>
    </row>
    <row r="748332" spans="3:3" x14ac:dyDescent="0.25">
      <c r="C748332" s="62"/>
    </row>
    <row r="748333" spans="3:3" x14ac:dyDescent="0.25">
      <c r="C748333" s="62"/>
    </row>
    <row r="748421" spans="3:3" x14ac:dyDescent="0.25">
      <c r="C748421" s="62"/>
    </row>
    <row r="748422" spans="3:3" x14ac:dyDescent="0.25">
      <c r="C748422" s="62"/>
    </row>
    <row r="748510" spans="3:3" x14ac:dyDescent="0.25">
      <c r="C748510" s="62"/>
    </row>
    <row r="748511" spans="3:3" x14ac:dyDescent="0.25">
      <c r="C748511" s="62"/>
    </row>
    <row r="748599" spans="3:3" x14ac:dyDescent="0.25">
      <c r="C748599" s="62"/>
    </row>
    <row r="748600" spans="3:3" x14ac:dyDescent="0.25">
      <c r="C748600" s="62"/>
    </row>
    <row r="748688" spans="3:3" x14ac:dyDescent="0.25">
      <c r="C748688" s="62"/>
    </row>
    <row r="748689" spans="3:3" x14ac:dyDescent="0.25">
      <c r="C748689" s="62"/>
    </row>
    <row r="748777" spans="3:3" x14ac:dyDescent="0.25">
      <c r="C748777" s="62"/>
    </row>
    <row r="748778" spans="3:3" x14ac:dyDescent="0.25">
      <c r="C748778" s="62"/>
    </row>
    <row r="748866" spans="3:3" x14ac:dyDescent="0.25">
      <c r="C748866" s="62"/>
    </row>
    <row r="748867" spans="3:3" x14ac:dyDescent="0.25">
      <c r="C748867" s="62"/>
    </row>
    <row r="748955" spans="3:3" x14ac:dyDescent="0.25">
      <c r="C748955" s="62"/>
    </row>
    <row r="748956" spans="3:3" x14ac:dyDescent="0.25">
      <c r="C748956" s="62"/>
    </row>
    <row r="749044" spans="3:3" x14ac:dyDescent="0.25">
      <c r="C749044" s="62"/>
    </row>
    <row r="749045" spans="3:3" x14ac:dyDescent="0.25">
      <c r="C749045" s="62"/>
    </row>
    <row r="749133" spans="3:3" x14ac:dyDescent="0.25">
      <c r="C749133" s="62"/>
    </row>
    <row r="749134" spans="3:3" x14ac:dyDescent="0.25">
      <c r="C749134" s="62"/>
    </row>
    <row r="749222" spans="3:3" x14ac:dyDescent="0.25">
      <c r="C749222" s="62"/>
    </row>
    <row r="749223" spans="3:3" x14ac:dyDescent="0.25">
      <c r="C749223" s="62"/>
    </row>
    <row r="749311" spans="3:3" x14ac:dyDescent="0.25">
      <c r="C749311" s="62"/>
    </row>
    <row r="749312" spans="3:3" x14ac:dyDescent="0.25">
      <c r="C749312" s="62"/>
    </row>
    <row r="749400" spans="3:3" x14ac:dyDescent="0.25">
      <c r="C749400" s="62"/>
    </row>
    <row r="749401" spans="3:3" x14ac:dyDescent="0.25">
      <c r="C749401" s="62"/>
    </row>
    <row r="749489" spans="3:3" x14ac:dyDescent="0.25">
      <c r="C749489" s="62"/>
    </row>
    <row r="749490" spans="3:3" x14ac:dyDescent="0.25">
      <c r="C749490" s="62"/>
    </row>
    <row r="749578" spans="3:3" x14ac:dyDescent="0.25">
      <c r="C749578" s="62"/>
    </row>
    <row r="749579" spans="3:3" x14ac:dyDescent="0.25">
      <c r="C749579" s="62"/>
    </row>
    <row r="749667" spans="3:3" x14ac:dyDescent="0.25">
      <c r="C749667" s="62"/>
    </row>
    <row r="749668" spans="3:3" x14ac:dyDescent="0.25">
      <c r="C749668" s="62"/>
    </row>
    <row r="749756" spans="3:3" x14ac:dyDescent="0.25">
      <c r="C749756" s="62"/>
    </row>
    <row r="749757" spans="3:3" x14ac:dyDescent="0.25">
      <c r="C749757" s="62"/>
    </row>
    <row r="749845" spans="3:3" x14ac:dyDescent="0.25">
      <c r="C749845" s="62"/>
    </row>
    <row r="749846" spans="3:3" x14ac:dyDescent="0.25">
      <c r="C749846" s="62"/>
    </row>
    <row r="749934" spans="3:3" x14ac:dyDescent="0.25">
      <c r="C749934" s="62"/>
    </row>
    <row r="749935" spans="3:3" x14ac:dyDescent="0.25">
      <c r="C749935" s="62"/>
    </row>
    <row r="750023" spans="3:3" x14ac:dyDescent="0.25">
      <c r="C750023" s="62"/>
    </row>
    <row r="750024" spans="3:3" x14ac:dyDescent="0.25">
      <c r="C750024" s="62"/>
    </row>
    <row r="750112" spans="3:3" x14ac:dyDescent="0.25">
      <c r="C750112" s="62"/>
    </row>
    <row r="750113" spans="3:3" x14ac:dyDescent="0.25">
      <c r="C750113" s="62"/>
    </row>
    <row r="750201" spans="3:3" x14ac:dyDescent="0.25">
      <c r="C750201" s="62"/>
    </row>
    <row r="750202" spans="3:3" x14ac:dyDescent="0.25">
      <c r="C750202" s="62"/>
    </row>
    <row r="750290" spans="3:3" x14ac:dyDescent="0.25">
      <c r="C750290" s="62"/>
    </row>
    <row r="750291" spans="3:3" x14ac:dyDescent="0.25">
      <c r="C750291" s="62"/>
    </row>
    <row r="750379" spans="3:3" x14ac:dyDescent="0.25">
      <c r="C750379" s="62"/>
    </row>
    <row r="750380" spans="3:3" x14ac:dyDescent="0.25">
      <c r="C750380" s="62"/>
    </row>
    <row r="750468" spans="3:3" x14ac:dyDescent="0.25">
      <c r="C750468" s="62"/>
    </row>
    <row r="750469" spans="3:3" x14ac:dyDescent="0.25">
      <c r="C750469" s="62"/>
    </row>
    <row r="750557" spans="3:3" x14ac:dyDescent="0.25">
      <c r="C750557" s="62"/>
    </row>
    <row r="750558" spans="3:3" x14ac:dyDescent="0.25">
      <c r="C750558" s="62"/>
    </row>
    <row r="750646" spans="3:3" x14ac:dyDescent="0.25">
      <c r="C750646" s="62"/>
    </row>
    <row r="750647" spans="3:3" x14ac:dyDescent="0.25">
      <c r="C750647" s="62"/>
    </row>
    <row r="750735" spans="3:3" x14ac:dyDescent="0.25">
      <c r="C750735" s="62"/>
    </row>
    <row r="750736" spans="3:3" x14ac:dyDescent="0.25">
      <c r="C750736" s="62"/>
    </row>
    <row r="750824" spans="3:3" x14ac:dyDescent="0.25">
      <c r="C750824" s="62"/>
    </row>
    <row r="750825" spans="3:3" x14ac:dyDescent="0.25">
      <c r="C750825" s="62"/>
    </row>
    <row r="750913" spans="3:3" x14ac:dyDescent="0.25">
      <c r="C750913" s="62"/>
    </row>
    <row r="750914" spans="3:3" x14ac:dyDescent="0.25">
      <c r="C750914" s="62"/>
    </row>
    <row r="751002" spans="3:3" x14ac:dyDescent="0.25">
      <c r="C751002" s="62"/>
    </row>
    <row r="751003" spans="3:3" x14ac:dyDescent="0.25">
      <c r="C751003" s="62"/>
    </row>
    <row r="751091" spans="3:3" x14ac:dyDescent="0.25">
      <c r="C751091" s="62"/>
    </row>
    <row r="751092" spans="3:3" x14ac:dyDescent="0.25">
      <c r="C751092" s="62"/>
    </row>
    <row r="751180" spans="3:3" x14ac:dyDescent="0.25">
      <c r="C751180" s="62"/>
    </row>
    <row r="751181" spans="3:3" x14ac:dyDescent="0.25">
      <c r="C751181" s="62"/>
    </row>
    <row r="751269" spans="3:3" x14ac:dyDescent="0.25">
      <c r="C751269" s="62"/>
    </row>
    <row r="751270" spans="3:3" x14ac:dyDescent="0.25">
      <c r="C751270" s="62"/>
    </row>
    <row r="751358" spans="3:3" x14ac:dyDescent="0.25">
      <c r="C751358" s="62"/>
    </row>
    <row r="751359" spans="3:3" x14ac:dyDescent="0.25">
      <c r="C751359" s="62"/>
    </row>
    <row r="751447" spans="3:3" x14ac:dyDescent="0.25">
      <c r="C751447" s="62"/>
    </row>
    <row r="751448" spans="3:3" x14ac:dyDescent="0.25">
      <c r="C751448" s="62"/>
    </row>
    <row r="751536" spans="3:3" x14ac:dyDescent="0.25">
      <c r="C751536" s="62"/>
    </row>
    <row r="751537" spans="3:3" x14ac:dyDescent="0.25">
      <c r="C751537" s="62"/>
    </row>
    <row r="751625" spans="3:3" x14ac:dyDescent="0.25">
      <c r="C751625" s="62"/>
    </row>
    <row r="751626" spans="3:3" x14ac:dyDescent="0.25">
      <c r="C751626" s="62"/>
    </row>
    <row r="751714" spans="3:3" x14ac:dyDescent="0.25">
      <c r="C751714" s="62"/>
    </row>
    <row r="751715" spans="3:3" x14ac:dyDescent="0.25">
      <c r="C751715" s="62"/>
    </row>
    <row r="751803" spans="3:3" x14ac:dyDescent="0.25">
      <c r="C751803" s="62"/>
    </row>
    <row r="751804" spans="3:3" x14ac:dyDescent="0.25">
      <c r="C751804" s="62"/>
    </row>
    <row r="751892" spans="3:3" x14ac:dyDescent="0.25">
      <c r="C751892" s="62"/>
    </row>
    <row r="751893" spans="3:3" x14ac:dyDescent="0.25">
      <c r="C751893" s="62"/>
    </row>
    <row r="751981" spans="3:3" x14ac:dyDescent="0.25">
      <c r="C751981" s="62"/>
    </row>
    <row r="751982" spans="3:3" x14ac:dyDescent="0.25">
      <c r="C751982" s="62"/>
    </row>
    <row r="752070" spans="3:3" x14ac:dyDescent="0.25">
      <c r="C752070" s="62"/>
    </row>
    <row r="752071" spans="3:3" x14ac:dyDescent="0.25">
      <c r="C752071" s="62"/>
    </row>
    <row r="752159" spans="3:3" x14ac:dyDescent="0.25">
      <c r="C752159" s="62"/>
    </row>
    <row r="752160" spans="3:3" x14ac:dyDescent="0.25">
      <c r="C752160" s="62"/>
    </row>
    <row r="752248" spans="3:3" x14ac:dyDescent="0.25">
      <c r="C752248" s="62"/>
    </row>
    <row r="752249" spans="3:3" x14ac:dyDescent="0.25">
      <c r="C752249" s="62"/>
    </row>
    <row r="752337" spans="3:3" x14ac:dyDescent="0.25">
      <c r="C752337" s="62"/>
    </row>
    <row r="752338" spans="3:3" x14ac:dyDescent="0.25">
      <c r="C752338" s="62"/>
    </row>
    <row r="752426" spans="3:3" x14ac:dyDescent="0.25">
      <c r="C752426" s="62"/>
    </row>
    <row r="752427" spans="3:3" x14ac:dyDescent="0.25">
      <c r="C752427" s="62"/>
    </row>
    <row r="752515" spans="3:3" x14ac:dyDescent="0.25">
      <c r="C752515" s="62"/>
    </row>
    <row r="752516" spans="3:3" x14ac:dyDescent="0.25">
      <c r="C752516" s="62"/>
    </row>
    <row r="752604" spans="3:3" x14ac:dyDescent="0.25">
      <c r="C752604" s="62"/>
    </row>
    <row r="752605" spans="3:3" x14ac:dyDescent="0.25">
      <c r="C752605" s="62"/>
    </row>
    <row r="752693" spans="3:3" x14ac:dyDescent="0.25">
      <c r="C752693" s="62"/>
    </row>
    <row r="752694" spans="3:3" x14ac:dyDescent="0.25">
      <c r="C752694" s="62"/>
    </row>
    <row r="752782" spans="3:3" x14ac:dyDescent="0.25">
      <c r="C752782" s="62"/>
    </row>
    <row r="752783" spans="3:3" x14ac:dyDescent="0.25">
      <c r="C752783" s="62"/>
    </row>
    <row r="752871" spans="3:3" x14ac:dyDescent="0.25">
      <c r="C752871" s="62"/>
    </row>
    <row r="752872" spans="3:3" x14ac:dyDescent="0.25">
      <c r="C752872" s="62"/>
    </row>
    <row r="752960" spans="3:3" x14ac:dyDescent="0.25">
      <c r="C752960" s="62"/>
    </row>
    <row r="752961" spans="3:3" x14ac:dyDescent="0.25">
      <c r="C752961" s="62"/>
    </row>
    <row r="753049" spans="3:3" x14ac:dyDescent="0.25">
      <c r="C753049" s="62"/>
    </row>
    <row r="753050" spans="3:3" x14ac:dyDescent="0.25">
      <c r="C753050" s="62"/>
    </row>
    <row r="753138" spans="3:3" x14ac:dyDescent="0.25">
      <c r="C753138" s="62"/>
    </row>
    <row r="753139" spans="3:3" x14ac:dyDescent="0.25">
      <c r="C753139" s="62"/>
    </row>
    <row r="753227" spans="3:3" x14ac:dyDescent="0.25">
      <c r="C753227" s="62"/>
    </row>
    <row r="753228" spans="3:3" x14ac:dyDescent="0.25">
      <c r="C753228" s="62"/>
    </row>
    <row r="753316" spans="3:3" x14ac:dyDescent="0.25">
      <c r="C753316" s="62"/>
    </row>
    <row r="753317" spans="3:3" x14ac:dyDescent="0.25">
      <c r="C753317" s="62"/>
    </row>
    <row r="753405" spans="3:3" x14ac:dyDescent="0.25">
      <c r="C753405" s="62"/>
    </row>
    <row r="753406" spans="3:3" x14ac:dyDescent="0.25">
      <c r="C753406" s="62"/>
    </row>
    <row r="753494" spans="3:3" x14ac:dyDescent="0.25">
      <c r="C753494" s="62"/>
    </row>
    <row r="753495" spans="3:3" x14ac:dyDescent="0.25">
      <c r="C753495" s="62"/>
    </row>
    <row r="753583" spans="3:3" x14ac:dyDescent="0.25">
      <c r="C753583" s="62"/>
    </row>
    <row r="753584" spans="3:3" x14ac:dyDescent="0.25">
      <c r="C753584" s="62"/>
    </row>
    <row r="753672" spans="3:3" x14ac:dyDescent="0.25">
      <c r="C753672" s="62"/>
    </row>
    <row r="753673" spans="3:3" x14ac:dyDescent="0.25">
      <c r="C753673" s="62"/>
    </row>
    <row r="753761" spans="3:3" x14ac:dyDescent="0.25">
      <c r="C753761" s="62"/>
    </row>
    <row r="753762" spans="3:3" x14ac:dyDescent="0.25">
      <c r="C753762" s="62"/>
    </row>
    <row r="753850" spans="3:3" x14ac:dyDescent="0.25">
      <c r="C753850" s="62"/>
    </row>
    <row r="753851" spans="3:3" x14ac:dyDescent="0.25">
      <c r="C753851" s="62"/>
    </row>
    <row r="753939" spans="3:3" x14ac:dyDescent="0.25">
      <c r="C753939" s="62"/>
    </row>
    <row r="753940" spans="3:3" x14ac:dyDescent="0.25">
      <c r="C753940" s="62"/>
    </row>
    <row r="754028" spans="3:3" x14ac:dyDescent="0.25">
      <c r="C754028" s="62"/>
    </row>
    <row r="754029" spans="3:3" x14ac:dyDescent="0.25">
      <c r="C754029" s="62"/>
    </row>
    <row r="754117" spans="3:3" x14ac:dyDescent="0.25">
      <c r="C754117" s="62"/>
    </row>
    <row r="754118" spans="3:3" x14ac:dyDescent="0.25">
      <c r="C754118" s="62"/>
    </row>
    <row r="754206" spans="3:3" x14ac:dyDescent="0.25">
      <c r="C754206" s="62"/>
    </row>
    <row r="754207" spans="3:3" x14ac:dyDescent="0.25">
      <c r="C754207" s="62"/>
    </row>
    <row r="754295" spans="3:3" x14ac:dyDescent="0.25">
      <c r="C754295" s="62"/>
    </row>
    <row r="754296" spans="3:3" x14ac:dyDescent="0.25">
      <c r="C754296" s="62"/>
    </row>
    <row r="754384" spans="3:3" x14ac:dyDescent="0.25">
      <c r="C754384" s="62"/>
    </row>
    <row r="754385" spans="3:3" x14ac:dyDescent="0.25">
      <c r="C754385" s="62"/>
    </row>
    <row r="754473" spans="3:3" x14ac:dyDescent="0.25">
      <c r="C754473" s="62"/>
    </row>
    <row r="754474" spans="3:3" x14ac:dyDescent="0.25">
      <c r="C754474" s="62"/>
    </row>
    <row r="754562" spans="3:3" x14ac:dyDescent="0.25">
      <c r="C754562" s="62"/>
    </row>
    <row r="754563" spans="3:3" x14ac:dyDescent="0.25">
      <c r="C754563" s="62"/>
    </row>
    <row r="754651" spans="3:3" x14ac:dyDescent="0.25">
      <c r="C754651" s="62"/>
    </row>
    <row r="754652" spans="3:3" x14ac:dyDescent="0.25">
      <c r="C754652" s="62"/>
    </row>
    <row r="754740" spans="3:3" x14ac:dyDescent="0.25">
      <c r="C754740" s="62"/>
    </row>
    <row r="754741" spans="3:3" x14ac:dyDescent="0.25">
      <c r="C754741" s="62"/>
    </row>
    <row r="754829" spans="3:3" x14ac:dyDescent="0.25">
      <c r="C754829" s="62"/>
    </row>
    <row r="754830" spans="3:3" x14ac:dyDescent="0.25">
      <c r="C754830" s="62"/>
    </row>
    <row r="754918" spans="3:3" x14ac:dyDescent="0.25">
      <c r="C754918" s="62"/>
    </row>
    <row r="754919" spans="3:3" x14ac:dyDescent="0.25">
      <c r="C754919" s="62"/>
    </row>
    <row r="755007" spans="3:3" x14ac:dyDescent="0.25">
      <c r="C755007" s="62"/>
    </row>
    <row r="755008" spans="3:3" x14ac:dyDescent="0.25">
      <c r="C755008" s="62"/>
    </row>
    <row r="755096" spans="3:3" x14ac:dyDescent="0.25">
      <c r="C755096" s="62"/>
    </row>
    <row r="755097" spans="3:3" x14ac:dyDescent="0.25">
      <c r="C755097" s="62"/>
    </row>
    <row r="755185" spans="3:3" x14ac:dyDescent="0.25">
      <c r="C755185" s="62"/>
    </row>
    <row r="755186" spans="3:3" x14ac:dyDescent="0.25">
      <c r="C755186" s="62"/>
    </row>
    <row r="755274" spans="3:3" x14ac:dyDescent="0.25">
      <c r="C755274" s="62"/>
    </row>
    <row r="755275" spans="3:3" x14ac:dyDescent="0.25">
      <c r="C755275" s="62"/>
    </row>
    <row r="755363" spans="3:3" x14ac:dyDescent="0.25">
      <c r="C755363" s="62"/>
    </row>
    <row r="755364" spans="3:3" x14ac:dyDescent="0.25">
      <c r="C755364" s="62"/>
    </row>
    <row r="755452" spans="3:3" x14ac:dyDescent="0.25">
      <c r="C755452" s="62"/>
    </row>
    <row r="755453" spans="3:3" x14ac:dyDescent="0.25">
      <c r="C755453" s="62"/>
    </row>
    <row r="755541" spans="3:3" x14ac:dyDescent="0.25">
      <c r="C755541" s="62"/>
    </row>
    <row r="755542" spans="3:3" x14ac:dyDescent="0.25">
      <c r="C755542" s="62"/>
    </row>
    <row r="755630" spans="3:3" x14ac:dyDescent="0.25">
      <c r="C755630" s="62"/>
    </row>
    <row r="755631" spans="3:3" x14ac:dyDescent="0.25">
      <c r="C755631" s="62"/>
    </row>
    <row r="755719" spans="3:3" x14ac:dyDescent="0.25">
      <c r="C755719" s="62"/>
    </row>
    <row r="755720" spans="3:3" x14ac:dyDescent="0.25">
      <c r="C755720" s="62"/>
    </row>
    <row r="755808" spans="3:3" x14ac:dyDescent="0.25">
      <c r="C755808" s="62"/>
    </row>
    <row r="755809" spans="3:3" x14ac:dyDescent="0.25">
      <c r="C755809" s="62"/>
    </row>
    <row r="755897" spans="3:3" x14ac:dyDescent="0.25">
      <c r="C755897" s="62"/>
    </row>
    <row r="755898" spans="3:3" x14ac:dyDescent="0.25">
      <c r="C755898" s="62"/>
    </row>
    <row r="755986" spans="3:3" x14ac:dyDescent="0.25">
      <c r="C755986" s="62"/>
    </row>
    <row r="755987" spans="3:3" x14ac:dyDescent="0.25">
      <c r="C755987" s="62"/>
    </row>
    <row r="756075" spans="3:3" x14ac:dyDescent="0.25">
      <c r="C756075" s="62"/>
    </row>
    <row r="756076" spans="3:3" x14ac:dyDescent="0.25">
      <c r="C756076" s="62"/>
    </row>
    <row r="756164" spans="3:3" x14ac:dyDescent="0.25">
      <c r="C756164" s="62"/>
    </row>
    <row r="756165" spans="3:3" x14ac:dyDescent="0.25">
      <c r="C756165" s="62"/>
    </row>
    <row r="756253" spans="3:3" x14ac:dyDescent="0.25">
      <c r="C756253" s="62"/>
    </row>
    <row r="756254" spans="3:3" x14ac:dyDescent="0.25">
      <c r="C756254" s="62"/>
    </row>
    <row r="756342" spans="3:3" x14ac:dyDescent="0.25">
      <c r="C756342" s="62"/>
    </row>
    <row r="756343" spans="3:3" x14ac:dyDescent="0.25">
      <c r="C756343" s="62"/>
    </row>
    <row r="756431" spans="3:3" x14ac:dyDescent="0.25">
      <c r="C756431" s="62"/>
    </row>
    <row r="756432" spans="3:3" x14ac:dyDescent="0.25">
      <c r="C756432" s="62"/>
    </row>
    <row r="756520" spans="3:3" x14ac:dyDescent="0.25">
      <c r="C756520" s="62"/>
    </row>
    <row r="756521" spans="3:3" x14ac:dyDescent="0.25">
      <c r="C756521" s="62"/>
    </row>
    <row r="756609" spans="3:3" x14ac:dyDescent="0.25">
      <c r="C756609" s="62"/>
    </row>
    <row r="756610" spans="3:3" x14ac:dyDescent="0.25">
      <c r="C756610" s="62"/>
    </row>
    <row r="756698" spans="3:3" x14ac:dyDescent="0.25">
      <c r="C756698" s="62"/>
    </row>
    <row r="756699" spans="3:3" x14ac:dyDescent="0.25">
      <c r="C756699" s="62"/>
    </row>
    <row r="756787" spans="3:3" x14ac:dyDescent="0.25">
      <c r="C756787" s="62"/>
    </row>
    <row r="756788" spans="3:3" x14ac:dyDescent="0.25">
      <c r="C756788" s="62"/>
    </row>
    <row r="756876" spans="3:3" x14ac:dyDescent="0.25">
      <c r="C756876" s="62"/>
    </row>
    <row r="756877" spans="3:3" x14ac:dyDescent="0.25">
      <c r="C756877" s="62"/>
    </row>
    <row r="756965" spans="3:3" x14ac:dyDescent="0.25">
      <c r="C756965" s="62"/>
    </row>
    <row r="756966" spans="3:3" x14ac:dyDescent="0.25">
      <c r="C756966" s="62"/>
    </row>
    <row r="757054" spans="3:3" x14ac:dyDescent="0.25">
      <c r="C757054" s="62"/>
    </row>
    <row r="757055" spans="3:3" x14ac:dyDescent="0.25">
      <c r="C757055" s="62"/>
    </row>
    <row r="757143" spans="3:3" x14ac:dyDescent="0.25">
      <c r="C757143" s="62"/>
    </row>
    <row r="757144" spans="3:3" x14ac:dyDescent="0.25">
      <c r="C757144" s="62"/>
    </row>
    <row r="757232" spans="3:3" x14ac:dyDescent="0.25">
      <c r="C757232" s="62"/>
    </row>
    <row r="757233" spans="3:3" x14ac:dyDescent="0.25">
      <c r="C757233" s="62"/>
    </row>
    <row r="757321" spans="3:3" x14ac:dyDescent="0.25">
      <c r="C757321" s="62"/>
    </row>
    <row r="757322" spans="3:3" x14ac:dyDescent="0.25">
      <c r="C757322" s="62"/>
    </row>
    <row r="757410" spans="3:3" x14ac:dyDescent="0.25">
      <c r="C757410" s="62"/>
    </row>
    <row r="757411" spans="3:3" x14ac:dyDescent="0.25">
      <c r="C757411" s="62"/>
    </row>
    <row r="757499" spans="3:3" x14ac:dyDescent="0.25">
      <c r="C757499" s="62"/>
    </row>
    <row r="757500" spans="3:3" x14ac:dyDescent="0.25">
      <c r="C757500" s="62"/>
    </row>
    <row r="757588" spans="3:3" x14ac:dyDescent="0.25">
      <c r="C757588" s="62"/>
    </row>
    <row r="757589" spans="3:3" x14ac:dyDescent="0.25">
      <c r="C757589" s="62"/>
    </row>
    <row r="757677" spans="3:3" x14ac:dyDescent="0.25">
      <c r="C757677" s="62"/>
    </row>
    <row r="757678" spans="3:3" x14ac:dyDescent="0.25">
      <c r="C757678" s="62"/>
    </row>
    <row r="757766" spans="3:3" x14ac:dyDescent="0.25">
      <c r="C757766" s="62"/>
    </row>
    <row r="757767" spans="3:3" x14ac:dyDescent="0.25">
      <c r="C757767" s="62"/>
    </row>
    <row r="757855" spans="3:3" x14ac:dyDescent="0.25">
      <c r="C757855" s="62"/>
    </row>
    <row r="757856" spans="3:3" x14ac:dyDescent="0.25">
      <c r="C757856" s="62"/>
    </row>
    <row r="757944" spans="3:3" x14ac:dyDescent="0.25">
      <c r="C757944" s="62"/>
    </row>
    <row r="757945" spans="3:3" x14ac:dyDescent="0.25">
      <c r="C757945" s="62"/>
    </row>
    <row r="758033" spans="3:3" x14ac:dyDescent="0.25">
      <c r="C758033" s="62"/>
    </row>
    <row r="758034" spans="3:3" x14ac:dyDescent="0.25">
      <c r="C758034" s="62"/>
    </row>
    <row r="758122" spans="3:3" x14ac:dyDescent="0.25">
      <c r="C758122" s="62"/>
    </row>
    <row r="758123" spans="3:3" x14ac:dyDescent="0.25">
      <c r="C758123" s="62"/>
    </row>
    <row r="758211" spans="3:3" x14ac:dyDescent="0.25">
      <c r="C758211" s="62"/>
    </row>
    <row r="758212" spans="3:3" x14ac:dyDescent="0.25">
      <c r="C758212" s="62"/>
    </row>
    <row r="758300" spans="3:3" x14ac:dyDescent="0.25">
      <c r="C758300" s="62"/>
    </row>
    <row r="758301" spans="3:3" x14ac:dyDescent="0.25">
      <c r="C758301" s="62"/>
    </row>
    <row r="758389" spans="3:3" x14ac:dyDescent="0.25">
      <c r="C758389" s="62"/>
    </row>
    <row r="758390" spans="3:3" x14ac:dyDescent="0.25">
      <c r="C758390" s="62"/>
    </row>
    <row r="758478" spans="3:3" x14ac:dyDescent="0.25">
      <c r="C758478" s="62"/>
    </row>
    <row r="758479" spans="3:3" x14ac:dyDescent="0.25">
      <c r="C758479" s="62"/>
    </row>
    <row r="758567" spans="3:3" x14ac:dyDescent="0.25">
      <c r="C758567" s="62"/>
    </row>
    <row r="758568" spans="3:3" x14ac:dyDescent="0.25">
      <c r="C758568" s="62"/>
    </row>
    <row r="758656" spans="3:3" x14ac:dyDescent="0.25">
      <c r="C758656" s="62"/>
    </row>
    <row r="758657" spans="3:3" x14ac:dyDescent="0.25">
      <c r="C758657" s="62"/>
    </row>
    <row r="758745" spans="3:3" x14ac:dyDescent="0.25">
      <c r="C758745" s="62"/>
    </row>
    <row r="758746" spans="3:3" x14ac:dyDescent="0.25">
      <c r="C758746" s="62"/>
    </row>
    <row r="758834" spans="3:3" x14ac:dyDescent="0.25">
      <c r="C758834" s="62"/>
    </row>
    <row r="758835" spans="3:3" x14ac:dyDescent="0.25">
      <c r="C758835" s="62"/>
    </row>
    <row r="758923" spans="3:3" x14ac:dyDescent="0.25">
      <c r="C758923" s="62"/>
    </row>
    <row r="758924" spans="3:3" x14ac:dyDescent="0.25">
      <c r="C758924" s="62"/>
    </row>
    <row r="759012" spans="3:3" x14ac:dyDescent="0.25">
      <c r="C759012" s="62"/>
    </row>
    <row r="759013" spans="3:3" x14ac:dyDescent="0.25">
      <c r="C759013" s="62"/>
    </row>
    <row r="759101" spans="3:3" x14ac:dyDescent="0.25">
      <c r="C759101" s="62"/>
    </row>
    <row r="759102" spans="3:3" x14ac:dyDescent="0.25">
      <c r="C759102" s="62"/>
    </row>
    <row r="759190" spans="3:3" x14ac:dyDescent="0.25">
      <c r="C759190" s="62"/>
    </row>
    <row r="759191" spans="3:3" x14ac:dyDescent="0.25">
      <c r="C759191" s="62"/>
    </row>
    <row r="759279" spans="3:3" x14ac:dyDescent="0.25">
      <c r="C759279" s="62"/>
    </row>
    <row r="759280" spans="3:3" x14ac:dyDescent="0.25">
      <c r="C759280" s="62"/>
    </row>
    <row r="759368" spans="3:3" x14ac:dyDescent="0.25">
      <c r="C759368" s="62"/>
    </row>
    <row r="759369" spans="3:3" x14ac:dyDescent="0.25">
      <c r="C759369" s="62"/>
    </row>
    <row r="759457" spans="3:3" x14ac:dyDescent="0.25">
      <c r="C759457" s="62"/>
    </row>
    <row r="759458" spans="3:3" x14ac:dyDescent="0.25">
      <c r="C759458" s="62"/>
    </row>
    <row r="759546" spans="3:3" x14ac:dyDescent="0.25">
      <c r="C759546" s="62"/>
    </row>
    <row r="759547" spans="3:3" x14ac:dyDescent="0.25">
      <c r="C759547" s="62"/>
    </row>
    <row r="759635" spans="3:3" x14ac:dyDescent="0.25">
      <c r="C759635" s="62"/>
    </row>
    <row r="759636" spans="3:3" x14ac:dyDescent="0.25">
      <c r="C759636" s="62"/>
    </row>
    <row r="759724" spans="3:3" x14ac:dyDescent="0.25">
      <c r="C759724" s="62"/>
    </row>
    <row r="759725" spans="3:3" x14ac:dyDescent="0.25">
      <c r="C759725" s="62"/>
    </row>
    <row r="759813" spans="3:3" x14ac:dyDescent="0.25">
      <c r="C759813" s="62"/>
    </row>
    <row r="759814" spans="3:3" x14ac:dyDescent="0.25">
      <c r="C759814" s="62"/>
    </row>
    <row r="759902" spans="3:3" x14ac:dyDescent="0.25">
      <c r="C759902" s="62"/>
    </row>
    <row r="759903" spans="3:3" x14ac:dyDescent="0.25">
      <c r="C759903" s="62"/>
    </row>
    <row r="759991" spans="3:3" x14ac:dyDescent="0.25">
      <c r="C759991" s="62"/>
    </row>
    <row r="759992" spans="3:3" x14ac:dyDescent="0.25">
      <c r="C759992" s="62"/>
    </row>
    <row r="760080" spans="3:3" x14ac:dyDescent="0.25">
      <c r="C760080" s="62"/>
    </row>
    <row r="760081" spans="3:3" x14ac:dyDescent="0.25">
      <c r="C760081" s="62"/>
    </row>
    <row r="760169" spans="3:3" x14ac:dyDescent="0.25">
      <c r="C760169" s="62"/>
    </row>
    <row r="760170" spans="3:3" x14ac:dyDescent="0.25">
      <c r="C760170" s="62"/>
    </row>
    <row r="760258" spans="3:3" x14ac:dyDescent="0.25">
      <c r="C760258" s="62"/>
    </row>
    <row r="760259" spans="3:3" x14ac:dyDescent="0.25">
      <c r="C760259" s="62"/>
    </row>
    <row r="760347" spans="3:3" x14ac:dyDescent="0.25">
      <c r="C760347" s="62"/>
    </row>
    <row r="760348" spans="3:3" x14ac:dyDescent="0.25">
      <c r="C760348" s="62"/>
    </row>
    <row r="760436" spans="3:3" x14ac:dyDescent="0.25">
      <c r="C760436" s="62"/>
    </row>
    <row r="760437" spans="3:3" x14ac:dyDescent="0.25">
      <c r="C760437" s="62"/>
    </row>
    <row r="760525" spans="3:3" x14ac:dyDescent="0.25">
      <c r="C760525" s="62"/>
    </row>
    <row r="760526" spans="3:3" x14ac:dyDescent="0.25">
      <c r="C760526" s="62"/>
    </row>
    <row r="760614" spans="3:3" x14ac:dyDescent="0.25">
      <c r="C760614" s="62"/>
    </row>
    <row r="760615" spans="3:3" x14ac:dyDescent="0.25">
      <c r="C760615" s="62"/>
    </row>
    <row r="760703" spans="3:3" x14ac:dyDescent="0.25">
      <c r="C760703" s="62"/>
    </row>
    <row r="760704" spans="3:3" x14ac:dyDescent="0.25">
      <c r="C760704" s="62"/>
    </row>
    <row r="760792" spans="3:3" x14ac:dyDescent="0.25">
      <c r="C760792" s="62"/>
    </row>
    <row r="760793" spans="3:3" x14ac:dyDescent="0.25">
      <c r="C760793" s="62"/>
    </row>
    <row r="760881" spans="3:3" x14ac:dyDescent="0.25">
      <c r="C760881" s="62"/>
    </row>
    <row r="760882" spans="3:3" x14ac:dyDescent="0.25">
      <c r="C760882" s="62"/>
    </row>
    <row r="760970" spans="3:3" x14ac:dyDescent="0.25">
      <c r="C760970" s="62"/>
    </row>
    <row r="760971" spans="3:3" x14ac:dyDescent="0.25">
      <c r="C760971" s="62"/>
    </row>
    <row r="761059" spans="3:3" x14ac:dyDescent="0.25">
      <c r="C761059" s="62"/>
    </row>
    <row r="761060" spans="3:3" x14ac:dyDescent="0.25">
      <c r="C761060" s="62"/>
    </row>
    <row r="761148" spans="3:3" x14ac:dyDescent="0.25">
      <c r="C761148" s="62"/>
    </row>
    <row r="761149" spans="3:3" x14ac:dyDescent="0.25">
      <c r="C761149" s="62"/>
    </row>
    <row r="761237" spans="3:3" x14ac:dyDescent="0.25">
      <c r="C761237" s="62"/>
    </row>
    <row r="761238" spans="3:3" x14ac:dyDescent="0.25">
      <c r="C761238" s="62"/>
    </row>
    <row r="761326" spans="3:3" x14ac:dyDescent="0.25">
      <c r="C761326" s="62"/>
    </row>
    <row r="761327" spans="3:3" x14ac:dyDescent="0.25">
      <c r="C761327" s="62"/>
    </row>
    <row r="761415" spans="3:3" x14ac:dyDescent="0.25">
      <c r="C761415" s="62"/>
    </row>
    <row r="761416" spans="3:3" x14ac:dyDescent="0.25">
      <c r="C761416" s="62"/>
    </row>
    <row r="761504" spans="3:3" x14ac:dyDescent="0.25">
      <c r="C761504" s="62"/>
    </row>
    <row r="761505" spans="3:3" x14ac:dyDescent="0.25">
      <c r="C761505" s="62"/>
    </row>
    <row r="761593" spans="3:3" x14ac:dyDescent="0.25">
      <c r="C761593" s="62"/>
    </row>
    <row r="761594" spans="3:3" x14ac:dyDescent="0.25">
      <c r="C761594" s="62"/>
    </row>
    <row r="761682" spans="3:3" x14ac:dyDescent="0.25">
      <c r="C761682" s="62"/>
    </row>
    <row r="761683" spans="3:3" x14ac:dyDescent="0.25">
      <c r="C761683" s="62"/>
    </row>
    <row r="761771" spans="3:3" x14ac:dyDescent="0.25">
      <c r="C761771" s="62"/>
    </row>
    <row r="761772" spans="3:3" x14ac:dyDescent="0.25">
      <c r="C761772" s="62"/>
    </row>
    <row r="761860" spans="3:3" x14ac:dyDescent="0.25">
      <c r="C761860" s="62"/>
    </row>
    <row r="761861" spans="3:3" x14ac:dyDescent="0.25">
      <c r="C761861" s="62"/>
    </row>
    <row r="761949" spans="3:3" x14ac:dyDescent="0.25">
      <c r="C761949" s="62"/>
    </row>
    <row r="761950" spans="3:3" x14ac:dyDescent="0.25">
      <c r="C761950" s="62"/>
    </row>
    <row r="762038" spans="3:3" x14ac:dyDescent="0.25">
      <c r="C762038" s="62"/>
    </row>
    <row r="762039" spans="3:3" x14ac:dyDescent="0.25">
      <c r="C762039" s="62"/>
    </row>
    <row r="762127" spans="3:3" x14ac:dyDescent="0.25">
      <c r="C762127" s="62"/>
    </row>
    <row r="762128" spans="3:3" x14ac:dyDescent="0.25">
      <c r="C762128" s="62"/>
    </row>
    <row r="762216" spans="3:3" x14ac:dyDescent="0.25">
      <c r="C762216" s="62"/>
    </row>
    <row r="762217" spans="3:3" x14ac:dyDescent="0.25">
      <c r="C762217" s="62"/>
    </row>
    <row r="762305" spans="3:3" x14ac:dyDescent="0.25">
      <c r="C762305" s="62"/>
    </row>
    <row r="762306" spans="3:3" x14ac:dyDescent="0.25">
      <c r="C762306" s="62"/>
    </row>
    <row r="762394" spans="3:3" x14ac:dyDescent="0.25">
      <c r="C762394" s="62"/>
    </row>
    <row r="762395" spans="3:3" x14ac:dyDescent="0.25">
      <c r="C762395" s="62"/>
    </row>
    <row r="762483" spans="3:3" x14ac:dyDescent="0.25">
      <c r="C762483" s="62"/>
    </row>
    <row r="762484" spans="3:3" x14ac:dyDescent="0.25">
      <c r="C762484" s="62"/>
    </row>
    <row r="762572" spans="3:3" x14ac:dyDescent="0.25">
      <c r="C762572" s="62"/>
    </row>
    <row r="762573" spans="3:3" x14ac:dyDescent="0.25">
      <c r="C762573" s="62"/>
    </row>
    <row r="762661" spans="3:3" x14ac:dyDescent="0.25">
      <c r="C762661" s="62"/>
    </row>
    <row r="762662" spans="3:3" x14ac:dyDescent="0.25">
      <c r="C762662" s="62"/>
    </row>
    <row r="762750" spans="3:3" x14ac:dyDescent="0.25">
      <c r="C762750" s="62"/>
    </row>
    <row r="762751" spans="3:3" x14ac:dyDescent="0.25">
      <c r="C762751" s="62"/>
    </row>
    <row r="762839" spans="3:3" x14ac:dyDescent="0.25">
      <c r="C762839" s="62"/>
    </row>
    <row r="762840" spans="3:3" x14ac:dyDescent="0.25">
      <c r="C762840" s="62"/>
    </row>
    <row r="762928" spans="3:3" x14ac:dyDescent="0.25">
      <c r="C762928" s="62"/>
    </row>
    <row r="762929" spans="3:3" x14ac:dyDescent="0.25">
      <c r="C762929" s="62"/>
    </row>
    <row r="763017" spans="3:3" x14ac:dyDescent="0.25">
      <c r="C763017" s="62"/>
    </row>
    <row r="763018" spans="3:3" x14ac:dyDescent="0.25">
      <c r="C763018" s="62"/>
    </row>
    <row r="763106" spans="3:3" x14ac:dyDescent="0.25">
      <c r="C763106" s="62"/>
    </row>
    <row r="763107" spans="3:3" x14ac:dyDescent="0.25">
      <c r="C763107" s="62"/>
    </row>
    <row r="763195" spans="3:3" x14ac:dyDescent="0.25">
      <c r="C763195" s="62"/>
    </row>
    <row r="763196" spans="3:3" x14ac:dyDescent="0.25">
      <c r="C763196" s="62"/>
    </row>
    <row r="763284" spans="3:3" x14ac:dyDescent="0.25">
      <c r="C763284" s="62"/>
    </row>
    <row r="763285" spans="3:3" x14ac:dyDescent="0.25">
      <c r="C763285" s="62"/>
    </row>
    <row r="763373" spans="3:3" x14ac:dyDescent="0.25">
      <c r="C763373" s="62"/>
    </row>
    <row r="763374" spans="3:3" x14ac:dyDescent="0.25">
      <c r="C763374" s="62"/>
    </row>
    <row r="763462" spans="3:3" x14ac:dyDescent="0.25">
      <c r="C763462" s="62"/>
    </row>
    <row r="763463" spans="3:3" x14ac:dyDescent="0.25">
      <c r="C763463" s="62"/>
    </row>
    <row r="763551" spans="3:3" x14ac:dyDescent="0.25">
      <c r="C763551" s="62"/>
    </row>
    <row r="763552" spans="3:3" x14ac:dyDescent="0.25">
      <c r="C763552" s="62"/>
    </row>
    <row r="763640" spans="3:3" x14ac:dyDescent="0.25">
      <c r="C763640" s="62"/>
    </row>
    <row r="763641" spans="3:3" x14ac:dyDescent="0.25">
      <c r="C763641" s="62"/>
    </row>
    <row r="763729" spans="3:3" x14ac:dyDescent="0.25">
      <c r="C763729" s="62"/>
    </row>
    <row r="763730" spans="3:3" x14ac:dyDescent="0.25">
      <c r="C763730" s="62"/>
    </row>
    <row r="763818" spans="3:3" x14ac:dyDescent="0.25">
      <c r="C763818" s="62"/>
    </row>
    <row r="763819" spans="3:3" x14ac:dyDescent="0.25">
      <c r="C763819" s="62"/>
    </row>
    <row r="763907" spans="3:3" x14ac:dyDescent="0.25">
      <c r="C763907" s="62"/>
    </row>
    <row r="763908" spans="3:3" x14ac:dyDescent="0.25">
      <c r="C763908" s="62"/>
    </row>
    <row r="763996" spans="3:3" x14ac:dyDescent="0.25">
      <c r="C763996" s="62"/>
    </row>
    <row r="763997" spans="3:3" x14ac:dyDescent="0.25">
      <c r="C763997" s="62"/>
    </row>
    <row r="764085" spans="3:3" x14ac:dyDescent="0.25">
      <c r="C764085" s="62"/>
    </row>
    <row r="764086" spans="3:3" x14ac:dyDescent="0.25">
      <c r="C764086" s="62"/>
    </row>
    <row r="764174" spans="3:3" x14ac:dyDescent="0.25">
      <c r="C764174" s="62"/>
    </row>
    <row r="764175" spans="3:3" x14ac:dyDescent="0.25">
      <c r="C764175" s="62"/>
    </row>
    <row r="764263" spans="3:3" x14ac:dyDescent="0.25">
      <c r="C764263" s="62"/>
    </row>
    <row r="764264" spans="3:3" x14ac:dyDescent="0.25">
      <c r="C764264" s="62"/>
    </row>
    <row r="764352" spans="3:3" x14ac:dyDescent="0.25">
      <c r="C764352" s="62"/>
    </row>
    <row r="764353" spans="3:3" x14ac:dyDescent="0.25">
      <c r="C764353" s="62"/>
    </row>
    <row r="764441" spans="3:3" x14ac:dyDescent="0.25">
      <c r="C764441" s="62"/>
    </row>
    <row r="764442" spans="3:3" x14ac:dyDescent="0.25">
      <c r="C764442" s="62"/>
    </row>
    <row r="764530" spans="3:3" x14ac:dyDescent="0.25">
      <c r="C764530" s="62"/>
    </row>
    <row r="764531" spans="3:3" x14ac:dyDescent="0.25">
      <c r="C764531" s="62"/>
    </row>
    <row r="764619" spans="3:3" x14ac:dyDescent="0.25">
      <c r="C764619" s="62"/>
    </row>
    <row r="764620" spans="3:3" x14ac:dyDescent="0.25">
      <c r="C764620" s="62"/>
    </row>
    <row r="764708" spans="3:3" x14ac:dyDescent="0.25">
      <c r="C764708" s="62"/>
    </row>
    <row r="764709" spans="3:3" x14ac:dyDescent="0.25">
      <c r="C764709" s="62"/>
    </row>
    <row r="764797" spans="3:3" x14ac:dyDescent="0.25">
      <c r="C764797" s="62"/>
    </row>
    <row r="764798" spans="3:3" x14ac:dyDescent="0.25">
      <c r="C764798" s="62"/>
    </row>
    <row r="764886" spans="3:3" x14ac:dyDescent="0.25">
      <c r="C764886" s="62"/>
    </row>
    <row r="764887" spans="3:3" x14ac:dyDescent="0.25">
      <c r="C764887" s="62"/>
    </row>
    <row r="764975" spans="3:3" x14ac:dyDescent="0.25">
      <c r="C764975" s="62"/>
    </row>
    <row r="764976" spans="3:3" x14ac:dyDescent="0.25">
      <c r="C764976" s="62"/>
    </row>
    <row r="765064" spans="3:3" x14ac:dyDescent="0.25">
      <c r="C765064" s="62"/>
    </row>
    <row r="765065" spans="3:3" x14ac:dyDescent="0.25">
      <c r="C765065" s="62"/>
    </row>
    <row r="765153" spans="3:3" x14ac:dyDescent="0.25">
      <c r="C765153" s="62"/>
    </row>
    <row r="765154" spans="3:3" x14ac:dyDescent="0.25">
      <c r="C765154" s="62"/>
    </row>
    <row r="765242" spans="3:3" x14ac:dyDescent="0.25">
      <c r="C765242" s="62"/>
    </row>
    <row r="765243" spans="3:3" x14ac:dyDescent="0.25">
      <c r="C765243" s="62"/>
    </row>
    <row r="765331" spans="3:3" x14ac:dyDescent="0.25">
      <c r="C765331" s="62"/>
    </row>
    <row r="765332" spans="3:3" x14ac:dyDescent="0.25">
      <c r="C765332" s="62"/>
    </row>
    <row r="765420" spans="3:3" x14ac:dyDescent="0.25">
      <c r="C765420" s="62"/>
    </row>
    <row r="765421" spans="3:3" x14ac:dyDescent="0.25">
      <c r="C765421" s="62"/>
    </row>
    <row r="765509" spans="3:3" x14ac:dyDescent="0.25">
      <c r="C765509" s="62"/>
    </row>
    <row r="765510" spans="3:3" x14ac:dyDescent="0.25">
      <c r="C765510" s="62"/>
    </row>
    <row r="765598" spans="3:3" x14ac:dyDescent="0.25">
      <c r="C765598" s="62"/>
    </row>
    <row r="765599" spans="3:3" x14ac:dyDescent="0.25">
      <c r="C765599" s="62"/>
    </row>
    <row r="765687" spans="3:3" x14ac:dyDescent="0.25">
      <c r="C765687" s="62"/>
    </row>
    <row r="765688" spans="3:3" x14ac:dyDescent="0.25">
      <c r="C765688" s="62"/>
    </row>
    <row r="765776" spans="3:3" x14ac:dyDescent="0.25">
      <c r="C765776" s="62"/>
    </row>
    <row r="765777" spans="3:3" x14ac:dyDescent="0.25">
      <c r="C765777" s="62"/>
    </row>
    <row r="765865" spans="3:3" x14ac:dyDescent="0.25">
      <c r="C765865" s="62"/>
    </row>
    <row r="765866" spans="3:3" x14ac:dyDescent="0.25">
      <c r="C765866" s="62"/>
    </row>
    <row r="765954" spans="3:3" x14ac:dyDescent="0.25">
      <c r="C765954" s="62"/>
    </row>
    <row r="765955" spans="3:3" x14ac:dyDescent="0.25">
      <c r="C765955" s="62"/>
    </row>
    <row r="766043" spans="3:3" x14ac:dyDescent="0.25">
      <c r="C766043" s="62"/>
    </row>
    <row r="766044" spans="3:3" x14ac:dyDescent="0.25">
      <c r="C766044" s="62"/>
    </row>
    <row r="766132" spans="3:3" x14ac:dyDescent="0.25">
      <c r="C766132" s="62"/>
    </row>
    <row r="766133" spans="3:3" x14ac:dyDescent="0.25">
      <c r="C766133" s="62"/>
    </row>
    <row r="766221" spans="3:3" x14ac:dyDescent="0.25">
      <c r="C766221" s="62"/>
    </row>
    <row r="766222" spans="3:3" x14ac:dyDescent="0.25">
      <c r="C766222" s="62"/>
    </row>
    <row r="766310" spans="3:3" x14ac:dyDescent="0.25">
      <c r="C766310" s="62"/>
    </row>
    <row r="766311" spans="3:3" x14ac:dyDescent="0.25">
      <c r="C766311" s="62"/>
    </row>
    <row r="766399" spans="3:3" x14ac:dyDescent="0.25">
      <c r="C766399" s="62"/>
    </row>
    <row r="766400" spans="3:3" x14ac:dyDescent="0.25">
      <c r="C766400" s="62"/>
    </row>
    <row r="766488" spans="3:3" x14ac:dyDescent="0.25">
      <c r="C766488" s="62"/>
    </row>
    <row r="766489" spans="3:3" x14ac:dyDescent="0.25">
      <c r="C766489" s="62"/>
    </row>
    <row r="766577" spans="3:3" x14ac:dyDescent="0.25">
      <c r="C766577" s="62"/>
    </row>
    <row r="766578" spans="3:3" x14ac:dyDescent="0.25">
      <c r="C766578" s="62"/>
    </row>
    <row r="766666" spans="3:3" x14ac:dyDescent="0.25">
      <c r="C766666" s="62"/>
    </row>
    <row r="766667" spans="3:3" x14ac:dyDescent="0.25">
      <c r="C766667" s="62"/>
    </row>
    <row r="766755" spans="3:3" x14ac:dyDescent="0.25">
      <c r="C766755" s="62"/>
    </row>
    <row r="766756" spans="3:3" x14ac:dyDescent="0.25">
      <c r="C766756" s="62"/>
    </row>
    <row r="766844" spans="3:3" x14ac:dyDescent="0.25">
      <c r="C766844" s="62"/>
    </row>
    <row r="766845" spans="3:3" x14ac:dyDescent="0.25">
      <c r="C766845" s="62"/>
    </row>
    <row r="766933" spans="3:3" x14ac:dyDescent="0.25">
      <c r="C766933" s="62"/>
    </row>
    <row r="766934" spans="3:3" x14ac:dyDescent="0.25">
      <c r="C766934" s="62"/>
    </row>
    <row r="767022" spans="3:3" x14ac:dyDescent="0.25">
      <c r="C767022" s="62"/>
    </row>
    <row r="767023" spans="3:3" x14ac:dyDescent="0.25">
      <c r="C767023" s="62"/>
    </row>
    <row r="767111" spans="3:3" x14ac:dyDescent="0.25">
      <c r="C767111" s="62"/>
    </row>
    <row r="767112" spans="3:3" x14ac:dyDescent="0.25">
      <c r="C767112" s="62"/>
    </row>
    <row r="767200" spans="3:3" x14ac:dyDescent="0.25">
      <c r="C767200" s="62"/>
    </row>
    <row r="767201" spans="3:3" x14ac:dyDescent="0.25">
      <c r="C767201" s="62"/>
    </row>
    <row r="767289" spans="3:3" x14ac:dyDescent="0.25">
      <c r="C767289" s="62"/>
    </row>
    <row r="767290" spans="3:3" x14ac:dyDescent="0.25">
      <c r="C767290" s="62"/>
    </row>
    <row r="767378" spans="3:3" x14ac:dyDescent="0.25">
      <c r="C767378" s="62"/>
    </row>
    <row r="767379" spans="3:3" x14ac:dyDescent="0.25">
      <c r="C767379" s="62"/>
    </row>
    <row r="767467" spans="3:3" x14ac:dyDescent="0.25">
      <c r="C767467" s="62"/>
    </row>
    <row r="767468" spans="3:3" x14ac:dyDescent="0.25">
      <c r="C767468" s="62"/>
    </row>
    <row r="767556" spans="3:3" x14ac:dyDescent="0.25">
      <c r="C767556" s="62"/>
    </row>
    <row r="767557" spans="3:3" x14ac:dyDescent="0.25">
      <c r="C767557" s="62"/>
    </row>
    <row r="767645" spans="3:3" x14ac:dyDescent="0.25">
      <c r="C767645" s="62"/>
    </row>
    <row r="767646" spans="3:3" x14ac:dyDescent="0.25">
      <c r="C767646" s="62"/>
    </row>
    <row r="767734" spans="3:3" x14ac:dyDescent="0.25">
      <c r="C767734" s="62"/>
    </row>
    <row r="767735" spans="3:3" x14ac:dyDescent="0.25">
      <c r="C767735" s="62"/>
    </row>
    <row r="767823" spans="3:3" x14ac:dyDescent="0.25">
      <c r="C767823" s="62"/>
    </row>
    <row r="767824" spans="3:3" x14ac:dyDescent="0.25">
      <c r="C767824" s="62"/>
    </row>
    <row r="767912" spans="3:3" x14ac:dyDescent="0.25">
      <c r="C767912" s="62"/>
    </row>
    <row r="767913" spans="3:3" x14ac:dyDescent="0.25">
      <c r="C767913" s="62"/>
    </row>
    <row r="768001" spans="3:3" x14ac:dyDescent="0.25">
      <c r="C768001" s="62"/>
    </row>
    <row r="768002" spans="3:3" x14ac:dyDescent="0.25">
      <c r="C768002" s="62"/>
    </row>
    <row r="768090" spans="3:3" x14ac:dyDescent="0.25">
      <c r="C768090" s="62"/>
    </row>
    <row r="768091" spans="3:3" x14ac:dyDescent="0.25">
      <c r="C768091" s="62"/>
    </row>
    <row r="768179" spans="3:3" x14ac:dyDescent="0.25">
      <c r="C768179" s="62"/>
    </row>
    <row r="768180" spans="3:3" x14ac:dyDescent="0.25">
      <c r="C768180" s="62"/>
    </row>
    <row r="768268" spans="3:3" x14ac:dyDescent="0.25">
      <c r="C768268" s="62"/>
    </row>
    <row r="768269" spans="3:3" x14ac:dyDescent="0.25">
      <c r="C768269" s="62"/>
    </row>
    <row r="768357" spans="3:3" x14ac:dyDescent="0.25">
      <c r="C768357" s="62"/>
    </row>
    <row r="768358" spans="3:3" x14ac:dyDescent="0.25">
      <c r="C768358" s="62"/>
    </row>
    <row r="768446" spans="3:3" x14ac:dyDescent="0.25">
      <c r="C768446" s="62"/>
    </row>
    <row r="768447" spans="3:3" x14ac:dyDescent="0.25">
      <c r="C768447" s="62"/>
    </row>
    <row r="768535" spans="3:3" x14ac:dyDescent="0.25">
      <c r="C768535" s="62"/>
    </row>
    <row r="768536" spans="3:3" x14ac:dyDescent="0.25">
      <c r="C768536" s="62"/>
    </row>
    <row r="768624" spans="3:3" x14ac:dyDescent="0.25">
      <c r="C768624" s="62"/>
    </row>
    <row r="768625" spans="3:3" x14ac:dyDescent="0.25">
      <c r="C768625" s="62"/>
    </row>
    <row r="768713" spans="3:3" x14ac:dyDescent="0.25">
      <c r="C768713" s="62"/>
    </row>
    <row r="768714" spans="3:3" x14ac:dyDescent="0.25">
      <c r="C768714" s="62"/>
    </row>
    <row r="768802" spans="3:3" x14ac:dyDescent="0.25">
      <c r="C768802" s="62"/>
    </row>
    <row r="768803" spans="3:3" x14ac:dyDescent="0.25">
      <c r="C768803" s="62"/>
    </row>
    <row r="768891" spans="3:3" x14ac:dyDescent="0.25">
      <c r="C768891" s="62"/>
    </row>
    <row r="768892" spans="3:3" x14ac:dyDescent="0.25">
      <c r="C768892" s="62"/>
    </row>
    <row r="768980" spans="3:3" x14ac:dyDescent="0.25">
      <c r="C768980" s="62"/>
    </row>
    <row r="768981" spans="3:3" x14ac:dyDescent="0.25">
      <c r="C768981" s="62"/>
    </row>
    <row r="769069" spans="3:3" x14ac:dyDescent="0.25">
      <c r="C769069" s="62"/>
    </row>
    <row r="769070" spans="3:3" x14ac:dyDescent="0.25">
      <c r="C769070" s="62"/>
    </row>
    <row r="769158" spans="3:3" x14ac:dyDescent="0.25">
      <c r="C769158" s="62"/>
    </row>
    <row r="769159" spans="3:3" x14ac:dyDescent="0.25">
      <c r="C769159" s="62"/>
    </row>
    <row r="769247" spans="3:3" x14ac:dyDescent="0.25">
      <c r="C769247" s="62"/>
    </row>
    <row r="769248" spans="3:3" x14ac:dyDescent="0.25">
      <c r="C769248" s="62"/>
    </row>
    <row r="769336" spans="3:3" x14ac:dyDescent="0.25">
      <c r="C769336" s="62"/>
    </row>
    <row r="769337" spans="3:3" x14ac:dyDescent="0.25">
      <c r="C769337" s="62"/>
    </row>
    <row r="769425" spans="3:3" x14ac:dyDescent="0.25">
      <c r="C769425" s="62"/>
    </row>
    <row r="769426" spans="3:3" x14ac:dyDescent="0.25">
      <c r="C769426" s="62"/>
    </row>
    <row r="769514" spans="3:3" x14ac:dyDescent="0.25">
      <c r="C769514" s="62"/>
    </row>
    <row r="769515" spans="3:3" x14ac:dyDescent="0.25">
      <c r="C769515" s="62"/>
    </row>
    <row r="769603" spans="3:3" x14ac:dyDescent="0.25">
      <c r="C769603" s="62"/>
    </row>
    <row r="769604" spans="3:3" x14ac:dyDescent="0.25">
      <c r="C769604" s="62"/>
    </row>
    <row r="769692" spans="3:3" x14ac:dyDescent="0.25">
      <c r="C769692" s="62"/>
    </row>
    <row r="769693" spans="3:3" x14ac:dyDescent="0.25">
      <c r="C769693" s="62"/>
    </row>
    <row r="769781" spans="3:3" x14ac:dyDescent="0.25">
      <c r="C769781" s="62"/>
    </row>
    <row r="769782" spans="3:3" x14ac:dyDescent="0.25">
      <c r="C769782" s="62"/>
    </row>
    <row r="769870" spans="3:3" x14ac:dyDescent="0.25">
      <c r="C769870" s="62"/>
    </row>
    <row r="769871" spans="3:3" x14ac:dyDescent="0.25">
      <c r="C769871" s="62"/>
    </row>
    <row r="769959" spans="3:3" x14ac:dyDescent="0.25">
      <c r="C769959" s="62"/>
    </row>
    <row r="769960" spans="3:3" x14ac:dyDescent="0.25">
      <c r="C769960" s="62"/>
    </row>
    <row r="770048" spans="3:3" x14ac:dyDescent="0.25">
      <c r="C770048" s="62"/>
    </row>
    <row r="770049" spans="3:3" x14ac:dyDescent="0.25">
      <c r="C770049" s="62"/>
    </row>
    <row r="770137" spans="3:3" x14ac:dyDescent="0.25">
      <c r="C770137" s="62"/>
    </row>
    <row r="770138" spans="3:3" x14ac:dyDescent="0.25">
      <c r="C770138" s="62"/>
    </row>
    <row r="770226" spans="3:3" x14ac:dyDescent="0.25">
      <c r="C770226" s="62"/>
    </row>
    <row r="770227" spans="3:3" x14ac:dyDescent="0.25">
      <c r="C770227" s="62"/>
    </row>
    <row r="770315" spans="3:3" x14ac:dyDescent="0.25">
      <c r="C770315" s="62"/>
    </row>
    <row r="770316" spans="3:3" x14ac:dyDescent="0.25">
      <c r="C770316" s="62"/>
    </row>
    <row r="770404" spans="3:3" x14ac:dyDescent="0.25">
      <c r="C770404" s="62"/>
    </row>
    <row r="770405" spans="3:3" x14ac:dyDescent="0.25">
      <c r="C770405" s="62"/>
    </row>
    <row r="770493" spans="3:3" x14ac:dyDescent="0.25">
      <c r="C770493" s="62"/>
    </row>
    <row r="770494" spans="3:3" x14ac:dyDescent="0.25">
      <c r="C770494" s="62"/>
    </row>
    <row r="770582" spans="3:3" x14ac:dyDescent="0.25">
      <c r="C770582" s="62"/>
    </row>
    <row r="770583" spans="3:3" x14ac:dyDescent="0.25">
      <c r="C770583" s="62"/>
    </row>
    <row r="770671" spans="3:3" x14ac:dyDescent="0.25">
      <c r="C770671" s="62"/>
    </row>
    <row r="770672" spans="3:3" x14ac:dyDescent="0.25">
      <c r="C770672" s="62"/>
    </row>
    <row r="770760" spans="3:3" x14ac:dyDescent="0.25">
      <c r="C770760" s="62"/>
    </row>
    <row r="770761" spans="3:3" x14ac:dyDescent="0.25">
      <c r="C770761" s="62"/>
    </row>
    <row r="770849" spans="3:3" x14ac:dyDescent="0.25">
      <c r="C770849" s="62"/>
    </row>
    <row r="770850" spans="3:3" x14ac:dyDescent="0.25">
      <c r="C770850" s="62"/>
    </row>
    <row r="770938" spans="3:3" x14ac:dyDescent="0.25">
      <c r="C770938" s="62"/>
    </row>
    <row r="770939" spans="3:3" x14ac:dyDescent="0.25">
      <c r="C770939" s="62"/>
    </row>
    <row r="771027" spans="3:3" x14ac:dyDescent="0.25">
      <c r="C771027" s="62"/>
    </row>
    <row r="771028" spans="3:3" x14ac:dyDescent="0.25">
      <c r="C771028" s="62"/>
    </row>
    <row r="771116" spans="3:3" x14ac:dyDescent="0.25">
      <c r="C771116" s="62"/>
    </row>
    <row r="771117" spans="3:3" x14ac:dyDescent="0.25">
      <c r="C771117" s="62"/>
    </row>
    <row r="771205" spans="3:3" x14ac:dyDescent="0.25">
      <c r="C771205" s="62"/>
    </row>
    <row r="771206" spans="3:3" x14ac:dyDescent="0.25">
      <c r="C771206" s="62"/>
    </row>
    <row r="771294" spans="3:3" x14ac:dyDescent="0.25">
      <c r="C771294" s="62"/>
    </row>
    <row r="771295" spans="3:3" x14ac:dyDescent="0.25">
      <c r="C771295" s="62"/>
    </row>
    <row r="771383" spans="3:3" x14ac:dyDescent="0.25">
      <c r="C771383" s="62"/>
    </row>
    <row r="771384" spans="3:3" x14ac:dyDescent="0.25">
      <c r="C771384" s="62"/>
    </row>
    <row r="771472" spans="3:3" x14ac:dyDescent="0.25">
      <c r="C771472" s="62"/>
    </row>
    <row r="771473" spans="3:3" x14ac:dyDescent="0.25">
      <c r="C771473" s="62"/>
    </row>
    <row r="771561" spans="3:3" x14ac:dyDescent="0.25">
      <c r="C771561" s="62"/>
    </row>
    <row r="771562" spans="3:3" x14ac:dyDescent="0.25">
      <c r="C771562" s="62"/>
    </row>
    <row r="771650" spans="3:3" x14ac:dyDescent="0.25">
      <c r="C771650" s="62"/>
    </row>
    <row r="771651" spans="3:3" x14ac:dyDescent="0.25">
      <c r="C771651" s="62"/>
    </row>
    <row r="771739" spans="3:3" x14ac:dyDescent="0.25">
      <c r="C771739" s="62"/>
    </row>
    <row r="771740" spans="3:3" x14ac:dyDescent="0.25">
      <c r="C771740" s="62"/>
    </row>
    <row r="771828" spans="3:3" x14ac:dyDescent="0.25">
      <c r="C771828" s="62"/>
    </row>
    <row r="771829" spans="3:3" x14ac:dyDescent="0.25">
      <c r="C771829" s="62"/>
    </row>
    <row r="771917" spans="3:3" x14ac:dyDescent="0.25">
      <c r="C771917" s="62"/>
    </row>
    <row r="771918" spans="3:3" x14ac:dyDescent="0.25">
      <c r="C771918" s="62"/>
    </row>
    <row r="772006" spans="3:3" x14ac:dyDescent="0.25">
      <c r="C772006" s="62"/>
    </row>
    <row r="772007" spans="3:3" x14ac:dyDescent="0.25">
      <c r="C772007" s="62"/>
    </row>
    <row r="772095" spans="3:3" x14ac:dyDescent="0.25">
      <c r="C772095" s="62"/>
    </row>
    <row r="772096" spans="3:3" x14ac:dyDescent="0.25">
      <c r="C772096" s="62"/>
    </row>
    <row r="772184" spans="3:3" x14ac:dyDescent="0.25">
      <c r="C772184" s="62"/>
    </row>
    <row r="772185" spans="3:3" x14ac:dyDescent="0.25">
      <c r="C772185" s="62"/>
    </row>
    <row r="772273" spans="3:3" x14ac:dyDescent="0.25">
      <c r="C772273" s="62"/>
    </row>
    <row r="772274" spans="3:3" x14ac:dyDescent="0.25">
      <c r="C772274" s="62"/>
    </row>
    <row r="772362" spans="3:3" x14ac:dyDescent="0.25">
      <c r="C772362" s="62"/>
    </row>
    <row r="772363" spans="3:3" x14ac:dyDescent="0.25">
      <c r="C772363" s="62"/>
    </row>
    <row r="772451" spans="3:3" x14ac:dyDescent="0.25">
      <c r="C772451" s="62"/>
    </row>
    <row r="772452" spans="3:3" x14ac:dyDescent="0.25">
      <c r="C772452" s="62"/>
    </row>
    <row r="772540" spans="3:3" x14ac:dyDescent="0.25">
      <c r="C772540" s="62"/>
    </row>
    <row r="772541" spans="3:3" x14ac:dyDescent="0.25">
      <c r="C772541" s="62"/>
    </row>
    <row r="772629" spans="3:3" x14ac:dyDescent="0.25">
      <c r="C772629" s="62"/>
    </row>
    <row r="772630" spans="3:3" x14ac:dyDescent="0.25">
      <c r="C772630" s="62"/>
    </row>
    <row r="772718" spans="3:3" x14ac:dyDescent="0.25">
      <c r="C772718" s="62"/>
    </row>
    <row r="772719" spans="3:3" x14ac:dyDescent="0.25">
      <c r="C772719" s="62"/>
    </row>
    <row r="772807" spans="3:3" x14ac:dyDescent="0.25">
      <c r="C772807" s="62"/>
    </row>
    <row r="772808" spans="3:3" x14ac:dyDescent="0.25">
      <c r="C772808" s="62"/>
    </row>
    <row r="772896" spans="3:3" x14ac:dyDescent="0.25">
      <c r="C772896" s="62"/>
    </row>
    <row r="772897" spans="3:3" x14ac:dyDescent="0.25">
      <c r="C772897" s="62"/>
    </row>
    <row r="772985" spans="3:3" x14ac:dyDescent="0.25">
      <c r="C772985" s="62"/>
    </row>
    <row r="772986" spans="3:3" x14ac:dyDescent="0.25">
      <c r="C772986" s="62"/>
    </row>
    <row r="773074" spans="3:3" x14ac:dyDescent="0.25">
      <c r="C773074" s="62"/>
    </row>
    <row r="773075" spans="3:3" x14ac:dyDescent="0.25">
      <c r="C773075" s="62"/>
    </row>
    <row r="773163" spans="3:3" x14ac:dyDescent="0.25">
      <c r="C773163" s="62"/>
    </row>
    <row r="773164" spans="3:3" x14ac:dyDescent="0.25">
      <c r="C773164" s="62"/>
    </row>
    <row r="773252" spans="3:3" x14ac:dyDescent="0.25">
      <c r="C773252" s="62"/>
    </row>
    <row r="773253" spans="3:3" x14ac:dyDescent="0.25">
      <c r="C773253" s="62"/>
    </row>
    <row r="773341" spans="3:3" x14ac:dyDescent="0.25">
      <c r="C773341" s="62"/>
    </row>
    <row r="773342" spans="3:3" x14ac:dyDescent="0.25">
      <c r="C773342" s="62"/>
    </row>
    <row r="773430" spans="3:3" x14ac:dyDescent="0.25">
      <c r="C773430" s="62"/>
    </row>
    <row r="773431" spans="3:3" x14ac:dyDescent="0.25">
      <c r="C773431" s="62"/>
    </row>
    <row r="773519" spans="3:3" x14ac:dyDescent="0.25">
      <c r="C773519" s="62"/>
    </row>
    <row r="773520" spans="3:3" x14ac:dyDescent="0.25">
      <c r="C773520" s="62"/>
    </row>
    <row r="773608" spans="3:3" x14ac:dyDescent="0.25">
      <c r="C773608" s="62"/>
    </row>
    <row r="773609" spans="3:3" x14ac:dyDescent="0.25">
      <c r="C773609" s="62"/>
    </row>
    <row r="773697" spans="3:3" x14ac:dyDescent="0.25">
      <c r="C773697" s="62"/>
    </row>
    <row r="773698" spans="3:3" x14ac:dyDescent="0.25">
      <c r="C773698" s="62"/>
    </row>
    <row r="773786" spans="3:3" x14ac:dyDescent="0.25">
      <c r="C773786" s="62"/>
    </row>
    <row r="773787" spans="3:3" x14ac:dyDescent="0.25">
      <c r="C773787" s="62"/>
    </row>
    <row r="773875" spans="3:3" x14ac:dyDescent="0.25">
      <c r="C773875" s="62"/>
    </row>
    <row r="773876" spans="3:3" x14ac:dyDescent="0.25">
      <c r="C773876" s="62"/>
    </row>
    <row r="773964" spans="3:3" x14ac:dyDescent="0.25">
      <c r="C773964" s="62"/>
    </row>
    <row r="773965" spans="3:3" x14ac:dyDescent="0.25">
      <c r="C773965" s="62"/>
    </row>
    <row r="774053" spans="3:3" x14ac:dyDescent="0.25">
      <c r="C774053" s="62"/>
    </row>
    <row r="774054" spans="3:3" x14ac:dyDescent="0.25">
      <c r="C774054" s="62"/>
    </row>
    <row r="774142" spans="3:3" x14ac:dyDescent="0.25">
      <c r="C774142" s="62"/>
    </row>
    <row r="774143" spans="3:3" x14ac:dyDescent="0.25">
      <c r="C774143" s="62"/>
    </row>
    <row r="774231" spans="3:3" x14ac:dyDescent="0.25">
      <c r="C774231" s="62"/>
    </row>
    <row r="774232" spans="3:3" x14ac:dyDescent="0.25">
      <c r="C774232" s="62"/>
    </row>
    <row r="774320" spans="3:3" x14ac:dyDescent="0.25">
      <c r="C774320" s="62"/>
    </row>
    <row r="774321" spans="3:3" x14ac:dyDescent="0.25">
      <c r="C774321" s="62"/>
    </row>
    <row r="774409" spans="3:3" x14ac:dyDescent="0.25">
      <c r="C774409" s="62"/>
    </row>
    <row r="774410" spans="3:3" x14ac:dyDescent="0.25">
      <c r="C774410" s="62"/>
    </row>
    <row r="774498" spans="3:3" x14ac:dyDescent="0.25">
      <c r="C774498" s="62"/>
    </row>
    <row r="774499" spans="3:3" x14ac:dyDescent="0.25">
      <c r="C774499" s="62"/>
    </row>
    <row r="774587" spans="3:3" x14ac:dyDescent="0.25">
      <c r="C774587" s="62"/>
    </row>
    <row r="774588" spans="3:3" x14ac:dyDescent="0.25">
      <c r="C774588" s="62"/>
    </row>
    <row r="774676" spans="3:3" x14ac:dyDescent="0.25">
      <c r="C774676" s="62"/>
    </row>
    <row r="774677" spans="3:3" x14ac:dyDescent="0.25">
      <c r="C774677" s="62"/>
    </row>
    <row r="774765" spans="3:3" x14ac:dyDescent="0.25">
      <c r="C774765" s="62"/>
    </row>
    <row r="774766" spans="3:3" x14ac:dyDescent="0.25">
      <c r="C774766" s="62"/>
    </row>
    <row r="774854" spans="3:3" x14ac:dyDescent="0.25">
      <c r="C774854" s="62"/>
    </row>
    <row r="774855" spans="3:3" x14ac:dyDescent="0.25">
      <c r="C774855" s="62"/>
    </row>
    <row r="774943" spans="3:3" x14ac:dyDescent="0.25">
      <c r="C774943" s="62"/>
    </row>
    <row r="774944" spans="3:3" x14ac:dyDescent="0.25">
      <c r="C774944" s="62"/>
    </row>
    <row r="775032" spans="3:3" x14ac:dyDescent="0.25">
      <c r="C775032" s="62"/>
    </row>
    <row r="775033" spans="3:3" x14ac:dyDescent="0.25">
      <c r="C775033" s="62"/>
    </row>
    <row r="775121" spans="3:3" x14ac:dyDescent="0.25">
      <c r="C775121" s="62"/>
    </row>
    <row r="775122" spans="3:3" x14ac:dyDescent="0.25">
      <c r="C775122" s="62"/>
    </row>
    <row r="775210" spans="3:3" x14ac:dyDescent="0.25">
      <c r="C775210" s="62"/>
    </row>
    <row r="775211" spans="3:3" x14ac:dyDescent="0.25">
      <c r="C775211" s="62"/>
    </row>
    <row r="775299" spans="3:3" x14ac:dyDescent="0.25">
      <c r="C775299" s="62"/>
    </row>
    <row r="775300" spans="3:3" x14ac:dyDescent="0.25">
      <c r="C775300" s="62"/>
    </row>
    <row r="775388" spans="3:3" x14ac:dyDescent="0.25">
      <c r="C775388" s="62"/>
    </row>
    <row r="775389" spans="3:3" x14ac:dyDescent="0.25">
      <c r="C775389" s="62"/>
    </row>
    <row r="775477" spans="3:3" x14ac:dyDescent="0.25">
      <c r="C775477" s="62"/>
    </row>
    <row r="775478" spans="3:3" x14ac:dyDescent="0.25">
      <c r="C775478" s="62"/>
    </row>
    <row r="775566" spans="3:3" x14ac:dyDescent="0.25">
      <c r="C775566" s="62"/>
    </row>
    <row r="775567" spans="3:3" x14ac:dyDescent="0.25">
      <c r="C775567" s="62"/>
    </row>
    <row r="775655" spans="3:3" x14ac:dyDescent="0.25">
      <c r="C775655" s="62"/>
    </row>
    <row r="775656" spans="3:3" x14ac:dyDescent="0.25">
      <c r="C775656" s="62"/>
    </row>
    <row r="775744" spans="3:3" x14ac:dyDescent="0.25">
      <c r="C775744" s="62"/>
    </row>
    <row r="775745" spans="3:3" x14ac:dyDescent="0.25">
      <c r="C775745" s="62"/>
    </row>
    <row r="775833" spans="3:3" x14ac:dyDescent="0.25">
      <c r="C775833" s="62"/>
    </row>
    <row r="775834" spans="3:3" x14ac:dyDescent="0.25">
      <c r="C775834" s="62"/>
    </row>
    <row r="775922" spans="3:3" x14ac:dyDescent="0.25">
      <c r="C775922" s="62"/>
    </row>
    <row r="775923" spans="3:3" x14ac:dyDescent="0.25">
      <c r="C775923" s="62"/>
    </row>
    <row r="776011" spans="3:3" x14ac:dyDescent="0.25">
      <c r="C776011" s="62"/>
    </row>
    <row r="776012" spans="3:3" x14ac:dyDescent="0.25">
      <c r="C776012" s="62"/>
    </row>
    <row r="776100" spans="3:3" x14ac:dyDescent="0.25">
      <c r="C776100" s="62"/>
    </row>
    <row r="776101" spans="3:3" x14ac:dyDescent="0.25">
      <c r="C776101" s="62"/>
    </row>
    <row r="776189" spans="3:3" x14ac:dyDescent="0.25">
      <c r="C776189" s="62"/>
    </row>
    <row r="776190" spans="3:3" x14ac:dyDescent="0.25">
      <c r="C776190" s="62"/>
    </row>
    <row r="776278" spans="3:3" x14ac:dyDescent="0.25">
      <c r="C776278" s="62"/>
    </row>
    <row r="776279" spans="3:3" x14ac:dyDescent="0.25">
      <c r="C776279" s="62"/>
    </row>
    <row r="776367" spans="3:3" x14ac:dyDescent="0.25">
      <c r="C776367" s="62"/>
    </row>
    <row r="776368" spans="3:3" x14ac:dyDescent="0.25">
      <c r="C776368" s="62"/>
    </row>
    <row r="776456" spans="3:3" x14ac:dyDescent="0.25">
      <c r="C776456" s="62"/>
    </row>
    <row r="776457" spans="3:3" x14ac:dyDescent="0.25">
      <c r="C776457" s="62"/>
    </row>
    <row r="776545" spans="3:3" x14ac:dyDescent="0.25">
      <c r="C776545" s="62"/>
    </row>
    <row r="776546" spans="3:3" x14ac:dyDescent="0.25">
      <c r="C776546" s="62"/>
    </row>
    <row r="776634" spans="3:3" x14ac:dyDescent="0.25">
      <c r="C776634" s="62"/>
    </row>
    <row r="776635" spans="3:3" x14ac:dyDescent="0.25">
      <c r="C776635" s="62"/>
    </row>
    <row r="776723" spans="3:3" x14ac:dyDescent="0.25">
      <c r="C776723" s="62"/>
    </row>
    <row r="776724" spans="3:3" x14ac:dyDescent="0.25">
      <c r="C776724" s="62"/>
    </row>
    <row r="776812" spans="3:3" x14ac:dyDescent="0.25">
      <c r="C776812" s="62"/>
    </row>
    <row r="776813" spans="3:3" x14ac:dyDescent="0.25">
      <c r="C776813" s="62"/>
    </row>
    <row r="776901" spans="3:3" x14ac:dyDescent="0.25">
      <c r="C776901" s="62"/>
    </row>
    <row r="776902" spans="3:3" x14ac:dyDescent="0.25">
      <c r="C776902" s="62"/>
    </row>
    <row r="776990" spans="3:3" x14ac:dyDescent="0.25">
      <c r="C776990" s="62"/>
    </row>
    <row r="776991" spans="3:3" x14ac:dyDescent="0.25">
      <c r="C776991" s="62"/>
    </row>
    <row r="777079" spans="3:3" x14ac:dyDescent="0.25">
      <c r="C777079" s="62"/>
    </row>
    <row r="777080" spans="3:3" x14ac:dyDescent="0.25">
      <c r="C777080" s="62"/>
    </row>
    <row r="777168" spans="3:3" x14ac:dyDescent="0.25">
      <c r="C777168" s="62"/>
    </row>
    <row r="777169" spans="3:3" x14ac:dyDescent="0.25">
      <c r="C777169" s="62"/>
    </row>
    <row r="777257" spans="3:3" x14ac:dyDescent="0.25">
      <c r="C777257" s="62"/>
    </row>
    <row r="777258" spans="3:3" x14ac:dyDescent="0.25">
      <c r="C777258" s="62"/>
    </row>
    <row r="777346" spans="3:3" x14ac:dyDescent="0.25">
      <c r="C777346" s="62"/>
    </row>
    <row r="777347" spans="3:3" x14ac:dyDescent="0.25">
      <c r="C777347" s="62"/>
    </row>
    <row r="777435" spans="3:3" x14ac:dyDescent="0.25">
      <c r="C777435" s="62"/>
    </row>
    <row r="777436" spans="3:3" x14ac:dyDescent="0.25">
      <c r="C777436" s="62"/>
    </row>
    <row r="777524" spans="3:3" x14ac:dyDescent="0.25">
      <c r="C777524" s="62"/>
    </row>
    <row r="777525" spans="3:3" x14ac:dyDescent="0.25">
      <c r="C777525" s="62"/>
    </row>
    <row r="777613" spans="3:3" x14ac:dyDescent="0.25">
      <c r="C777613" s="62"/>
    </row>
    <row r="777614" spans="3:3" x14ac:dyDescent="0.25">
      <c r="C777614" s="62"/>
    </row>
    <row r="777702" spans="3:3" x14ac:dyDescent="0.25">
      <c r="C777702" s="62"/>
    </row>
    <row r="777703" spans="3:3" x14ac:dyDescent="0.25">
      <c r="C777703" s="62"/>
    </row>
    <row r="777791" spans="3:3" x14ac:dyDescent="0.25">
      <c r="C777791" s="62"/>
    </row>
    <row r="777792" spans="3:3" x14ac:dyDescent="0.25">
      <c r="C777792" s="62"/>
    </row>
    <row r="777880" spans="3:3" x14ac:dyDescent="0.25">
      <c r="C777880" s="62"/>
    </row>
    <row r="777881" spans="3:3" x14ac:dyDescent="0.25">
      <c r="C777881" s="62"/>
    </row>
    <row r="777969" spans="3:3" x14ac:dyDescent="0.25">
      <c r="C777969" s="62"/>
    </row>
    <row r="777970" spans="3:3" x14ac:dyDescent="0.25">
      <c r="C777970" s="62"/>
    </row>
    <row r="778058" spans="3:3" x14ac:dyDescent="0.25">
      <c r="C778058" s="62"/>
    </row>
    <row r="778059" spans="3:3" x14ac:dyDescent="0.25">
      <c r="C778059" s="62"/>
    </row>
    <row r="778147" spans="3:3" x14ac:dyDescent="0.25">
      <c r="C778147" s="62"/>
    </row>
    <row r="778148" spans="3:3" x14ac:dyDescent="0.25">
      <c r="C778148" s="62"/>
    </row>
    <row r="778236" spans="3:3" x14ac:dyDescent="0.25">
      <c r="C778236" s="62"/>
    </row>
    <row r="778237" spans="3:3" x14ac:dyDescent="0.25">
      <c r="C778237" s="62"/>
    </row>
    <row r="778325" spans="3:3" x14ac:dyDescent="0.25">
      <c r="C778325" s="62"/>
    </row>
    <row r="778326" spans="3:3" x14ac:dyDescent="0.25">
      <c r="C778326" s="62"/>
    </row>
    <row r="778414" spans="3:3" x14ac:dyDescent="0.25">
      <c r="C778414" s="62"/>
    </row>
    <row r="778415" spans="3:3" x14ac:dyDescent="0.25">
      <c r="C778415" s="62"/>
    </row>
    <row r="778503" spans="3:3" x14ac:dyDescent="0.25">
      <c r="C778503" s="62"/>
    </row>
    <row r="778504" spans="3:3" x14ac:dyDescent="0.25">
      <c r="C778504" s="62"/>
    </row>
    <row r="778592" spans="3:3" x14ac:dyDescent="0.25">
      <c r="C778592" s="62"/>
    </row>
    <row r="778593" spans="3:3" x14ac:dyDescent="0.25">
      <c r="C778593" s="62"/>
    </row>
    <row r="778681" spans="3:3" x14ac:dyDescent="0.25">
      <c r="C778681" s="62"/>
    </row>
    <row r="778682" spans="3:3" x14ac:dyDescent="0.25">
      <c r="C778682" s="62"/>
    </row>
    <row r="778770" spans="3:3" x14ac:dyDescent="0.25">
      <c r="C778770" s="62"/>
    </row>
    <row r="778771" spans="3:3" x14ac:dyDescent="0.25">
      <c r="C778771" s="62"/>
    </row>
    <row r="778859" spans="3:3" x14ac:dyDescent="0.25">
      <c r="C778859" s="62"/>
    </row>
    <row r="778860" spans="3:3" x14ac:dyDescent="0.25">
      <c r="C778860" s="62"/>
    </row>
    <row r="778948" spans="3:3" x14ac:dyDescent="0.25">
      <c r="C778948" s="62"/>
    </row>
    <row r="778949" spans="3:3" x14ac:dyDescent="0.25">
      <c r="C778949" s="62"/>
    </row>
    <row r="779037" spans="3:3" x14ac:dyDescent="0.25">
      <c r="C779037" s="62"/>
    </row>
    <row r="779038" spans="3:3" x14ac:dyDescent="0.25">
      <c r="C779038" s="62"/>
    </row>
    <row r="779126" spans="3:3" x14ac:dyDescent="0.25">
      <c r="C779126" s="62"/>
    </row>
    <row r="779127" spans="3:3" x14ac:dyDescent="0.25">
      <c r="C779127" s="62"/>
    </row>
    <row r="779215" spans="3:3" x14ac:dyDescent="0.25">
      <c r="C779215" s="62"/>
    </row>
    <row r="779216" spans="3:3" x14ac:dyDescent="0.25">
      <c r="C779216" s="62"/>
    </row>
    <row r="779304" spans="3:3" x14ac:dyDescent="0.25">
      <c r="C779304" s="62"/>
    </row>
    <row r="779305" spans="3:3" x14ac:dyDescent="0.25">
      <c r="C779305" s="62"/>
    </row>
    <row r="779393" spans="3:3" x14ac:dyDescent="0.25">
      <c r="C779393" s="62"/>
    </row>
    <row r="779394" spans="3:3" x14ac:dyDescent="0.25">
      <c r="C779394" s="62"/>
    </row>
    <row r="779482" spans="3:3" x14ac:dyDescent="0.25">
      <c r="C779482" s="62"/>
    </row>
    <row r="779483" spans="3:3" x14ac:dyDescent="0.25">
      <c r="C779483" s="62"/>
    </row>
    <row r="779571" spans="3:3" x14ac:dyDescent="0.25">
      <c r="C779571" s="62"/>
    </row>
    <row r="779572" spans="3:3" x14ac:dyDescent="0.25">
      <c r="C779572" s="62"/>
    </row>
    <row r="779660" spans="3:3" x14ac:dyDescent="0.25">
      <c r="C779660" s="62"/>
    </row>
    <row r="779661" spans="3:3" x14ac:dyDescent="0.25">
      <c r="C779661" s="62"/>
    </row>
    <row r="779749" spans="3:3" x14ac:dyDescent="0.25">
      <c r="C779749" s="62"/>
    </row>
    <row r="779750" spans="3:3" x14ac:dyDescent="0.25">
      <c r="C779750" s="62"/>
    </row>
    <row r="779838" spans="3:3" x14ac:dyDescent="0.25">
      <c r="C779838" s="62"/>
    </row>
    <row r="779839" spans="3:3" x14ac:dyDescent="0.25">
      <c r="C779839" s="62"/>
    </row>
    <row r="779927" spans="3:3" x14ac:dyDescent="0.25">
      <c r="C779927" s="62"/>
    </row>
    <row r="779928" spans="3:3" x14ac:dyDescent="0.25">
      <c r="C779928" s="62"/>
    </row>
    <row r="780016" spans="3:3" x14ac:dyDescent="0.25">
      <c r="C780016" s="62"/>
    </row>
    <row r="780017" spans="3:3" x14ac:dyDescent="0.25">
      <c r="C780017" s="62"/>
    </row>
    <row r="780105" spans="3:3" x14ac:dyDescent="0.25">
      <c r="C780105" s="62"/>
    </row>
    <row r="780106" spans="3:3" x14ac:dyDescent="0.25">
      <c r="C780106" s="62"/>
    </row>
    <row r="780194" spans="3:3" x14ac:dyDescent="0.25">
      <c r="C780194" s="62"/>
    </row>
    <row r="780195" spans="3:3" x14ac:dyDescent="0.25">
      <c r="C780195" s="62"/>
    </row>
    <row r="780283" spans="3:3" x14ac:dyDescent="0.25">
      <c r="C780283" s="62"/>
    </row>
    <row r="780284" spans="3:3" x14ac:dyDescent="0.25">
      <c r="C780284" s="62"/>
    </row>
    <row r="780372" spans="3:3" x14ac:dyDescent="0.25">
      <c r="C780372" s="62"/>
    </row>
    <row r="780373" spans="3:3" x14ac:dyDescent="0.25">
      <c r="C780373" s="62"/>
    </row>
    <row r="780461" spans="3:3" x14ac:dyDescent="0.25">
      <c r="C780461" s="62"/>
    </row>
    <row r="780462" spans="3:3" x14ac:dyDescent="0.25">
      <c r="C780462" s="62"/>
    </row>
    <row r="780550" spans="3:3" x14ac:dyDescent="0.25">
      <c r="C780550" s="62"/>
    </row>
    <row r="780551" spans="3:3" x14ac:dyDescent="0.25">
      <c r="C780551" s="62"/>
    </row>
    <row r="780639" spans="3:3" x14ac:dyDescent="0.25">
      <c r="C780639" s="62"/>
    </row>
    <row r="780640" spans="3:3" x14ac:dyDescent="0.25">
      <c r="C780640" s="62"/>
    </row>
    <row r="780728" spans="3:3" x14ac:dyDescent="0.25">
      <c r="C780728" s="62"/>
    </row>
    <row r="780729" spans="3:3" x14ac:dyDescent="0.25">
      <c r="C780729" s="62"/>
    </row>
    <row r="780817" spans="3:3" x14ac:dyDescent="0.25">
      <c r="C780817" s="62"/>
    </row>
    <row r="780818" spans="3:3" x14ac:dyDescent="0.25">
      <c r="C780818" s="62"/>
    </row>
    <row r="780906" spans="3:3" x14ac:dyDescent="0.25">
      <c r="C780906" s="62"/>
    </row>
    <row r="780907" spans="3:3" x14ac:dyDescent="0.25">
      <c r="C780907" s="62"/>
    </row>
    <row r="780995" spans="3:3" x14ac:dyDescent="0.25">
      <c r="C780995" s="62"/>
    </row>
    <row r="780996" spans="3:3" x14ac:dyDescent="0.25">
      <c r="C780996" s="62"/>
    </row>
    <row r="781084" spans="3:3" x14ac:dyDescent="0.25">
      <c r="C781084" s="62"/>
    </row>
    <row r="781085" spans="3:3" x14ac:dyDescent="0.25">
      <c r="C781085" s="62"/>
    </row>
    <row r="781173" spans="3:3" x14ac:dyDescent="0.25">
      <c r="C781173" s="62"/>
    </row>
    <row r="781174" spans="3:3" x14ac:dyDescent="0.25">
      <c r="C781174" s="62"/>
    </row>
    <row r="781262" spans="3:3" x14ac:dyDescent="0.25">
      <c r="C781262" s="62"/>
    </row>
    <row r="781263" spans="3:3" x14ac:dyDescent="0.25">
      <c r="C781263" s="62"/>
    </row>
    <row r="781351" spans="3:3" x14ac:dyDescent="0.25">
      <c r="C781351" s="62"/>
    </row>
    <row r="781352" spans="3:3" x14ac:dyDescent="0.25">
      <c r="C781352" s="62"/>
    </row>
    <row r="781440" spans="3:3" x14ac:dyDescent="0.25">
      <c r="C781440" s="62"/>
    </row>
    <row r="781441" spans="3:3" x14ac:dyDescent="0.25">
      <c r="C781441" s="62"/>
    </row>
    <row r="781529" spans="3:3" x14ac:dyDescent="0.25">
      <c r="C781529" s="62"/>
    </row>
    <row r="781530" spans="3:3" x14ac:dyDescent="0.25">
      <c r="C781530" s="62"/>
    </row>
    <row r="781618" spans="3:3" x14ac:dyDescent="0.25">
      <c r="C781618" s="62"/>
    </row>
    <row r="781619" spans="3:3" x14ac:dyDescent="0.25">
      <c r="C781619" s="62"/>
    </row>
    <row r="781707" spans="3:3" x14ac:dyDescent="0.25">
      <c r="C781707" s="62"/>
    </row>
    <row r="781708" spans="3:3" x14ac:dyDescent="0.25">
      <c r="C781708" s="62"/>
    </row>
    <row r="781796" spans="3:3" x14ac:dyDescent="0.25">
      <c r="C781796" s="62"/>
    </row>
    <row r="781797" spans="3:3" x14ac:dyDescent="0.25">
      <c r="C781797" s="62"/>
    </row>
    <row r="781885" spans="3:3" x14ac:dyDescent="0.25">
      <c r="C781885" s="62"/>
    </row>
    <row r="781886" spans="3:3" x14ac:dyDescent="0.25">
      <c r="C781886" s="62"/>
    </row>
    <row r="781974" spans="3:3" x14ac:dyDescent="0.25">
      <c r="C781974" s="62"/>
    </row>
    <row r="781975" spans="3:3" x14ac:dyDescent="0.25">
      <c r="C781975" s="62"/>
    </row>
    <row r="782063" spans="3:3" x14ac:dyDescent="0.25">
      <c r="C782063" s="62"/>
    </row>
    <row r="782064" spans="3:3" x14ac:dyDescent="0.25">
      <c r="C782064" s="62"/>
    </row>
    <row r="782152" spans="3:3" x14ac:dyDescent="0.25">
      <c r="C782152" s="62"/>
    </row>
    <row r="782153" spans="3:3" x14ac:dyDescent="0.25">
      <c r="C782153" s="62"/>
    </row>
    <row r="782241" spans="3:3" x14ac:dyDescent="0.25">
      <c r="C782241" s="62"/>
    </row>
    <row r="782242" spans="3:3" x14ac:dyDescent="0.25">
      <c r="C782242" s="62"/>
    </row>
    <row r="782330" spans="3:3" x14ac:dyDescent="0.25">
      <c r="C782330" s="62"/>
    </row>
    <row r="782331" spans="3:3" x14ac:dyDescent="0.25">
      <c r="C782331" s="62"/>
    </row>
    <row r="782419" spans="3:3" x14ac:dyDescent="0.25">
      <c r="C782419" s="62"/>
    </row>
    <row r="782420" spans="3:3" x14ac:dyDescent="0.25">
      <c r="C782420" s="62"/>
    </row>
    <row r="782508" spans="3:3" x14ac:dyDescent="0.25">
      <c r="C782508" s="62"/>
    </row>
    <row r="782509" spans="3:3" x14ac:dyDescent="0.25">
      <c r="C782509" s="62"/>
    </row>
    <row r="782597" spans="3:3" x14ac:dyDescent="0.25">
      <c r="C782597" s="62"/>
    </row>
    <row r="782598" spans="3:3" x14ac:dyDescent="0.25">
      <c r="C782598" s="62"/>
    </row>
    <row r="782686" spans="3:3" x14ac:dyDescent="0.25">
      <c r="C782686" s="62"/>
    </row>
    <row r="782687" spans="3:3" x14ac:dyDescent="0.25">
      <c r="C782687" s="62"/>
    </row>
    <row r="782775" spans="3:3" x14ac:dyDescent="0.25">
      <c r="C782775" s="62"/>
    </row>
    <row r="782776" spans="3:3" x14ac:dyDescent="0.25">
      <c r="C782776" s="62"/>
    </row>
    <row r="782864" spans="3:3" x14ac:dyDescent="0.25">
      <c r="C782864" s="62"/>
    </row>
    <row r="782865" spans="3:3" x14ac:dyDescent="0.25">
      <c r="C782865" s="62"/>
    </row>
    <row r="782953" spans="3:3" x14ac:dyDescent="0.25">
      <c r="C782953" s="62"/>
    </row>
    <row r="782954" spans="3:3" x14ac:dyDescent="0.25">
      <c r="C782954" s="62"/>
    </row>
    <row r="783042" spans="3:3" x14ac:dyDescent="0.25">
      <c r="C783042" s="62"/>
    </row>
    <row r="783043" spans="3:3" x14ac:dyDescent="0.25">
      <c r="C783043" s="62"/>
    </row>
    <row r="783131" spans="3:3" x14ac:dyDescent="0.25">
      <c r="C783131" s="62"/>
    </row>
    <row r="783132" spans="3:3" x14ac:dyDescent="0.25">
      <c r="C783132" s="62"/>
    </row>
    <row r="783220" spans="3:3" x14ac:dyDescent="0.25">
      <c r="C783220" s="62"/>
    </row>
    <row r="783221" spans="3:3" x14ac:dyDescent="0.25">
      <c r="C783221" s="62"/>
    </row>
    <row r="783309" spans="3:3" x14ac:dyDescent="0.25">
      <c r="C783309" s="62"/>
    </row>
    <row r="783310" spans="3:3" x14ac:dyDescent="0.25">
      <c r="C783310" s="62"/>
    </row>
    <row r="783398" spans="3:3" x14ac:dyDescent="0.25">
      <c r="C783398" s="62"/>
    </row>
    <row r="783399" spans="3:3" x14ac:dyDescent="0.25">
      <c r="C783399" s="62"/>
    </row>
    <row r="783487" spans="3:3" x14ac:dyDescent="0.25">
      <c r="C783487" s="62"/>
    </row>
    <row r="783488" spans="3:3" x14ac:dyDescent="0.25">
      <c r="C783488" s="62"/>
    </row>
    <row r="783576" spans="3:3" x14ac:dyDescent="0.25">
      <c r="C783576" s="62"/>
    </row>
    <row r="783577" spans="3:3" x14ac:dyDescent="0.25">
      <c r="C783577" s="62"/>
    </row>
    <row r="783665" spans="3:3" x14ac:dyDescent="0.25">
      <c r="C783665" s="62"/>
    </row>
    <row r="783666" spans="3:3" x14ac:dyDescent="0.25">
      <c r="C783666" s="62"/>
    </row>
    <row r="783754" spans="3:3" x14ac:dyDescent="0.25">
      <c r="C783754" s="62"/>
    </row>
    <row r="783755" spans="3:3" x14ac:dyDescent="0.25">
      <c r="C783755" s="62"/>
    </row>
    <row r="783843" spans="3:3" x14ac:dyDescent="0.25">
      <c r="C783843" s="62"/>
    </row>
    <row r="783844" spans="3:3" x14ac:dyDescent="0.25">
      <c r="C783844" s="62"/>
    </row>
    <row r="783932" spans="3:3" x14ac:dyDescent="0.25">
      <c r="C783932" s="62"/>
    </row>
    <row r="783933" spans="3:3" x14ac:dyDescent="0.25">
      <c r="C783933" s="62"/>
    </row>
    <row r="784021" spans="3:3" x14ac:dyDescent="0.25">
      <c r="C784021" s="62"/>
    </row>
    <row r="784022" spans="3:3" x14ac:dyDescent="0.25">
      <c r="C784022" s="62"/>
    </row>
    <row r="784110" spans="3:3" x14ac:dyDescent="0.25">
      <c r="C784110" s="62"/>
    </row>
    <row r="784111" spans="3:3" x14ac:dyDescent="0.25">
      <c r="C784111" s="62"/>
    </row>
    <row r="784199" spans="3:3" x14ac:dyDescent="0.25">
      <c r="C784199" s="62"/>
    </row>
    <row r="784200" spans="3:3" x14ac:dyDescent="0.25">
      <c r="C784200" s="62"/>
    </row>
    <row r="784288" spans="3:3" x14ac:dyDescent="0.25">
      <c r="C784288" s="62"/>
    </row>
    <row r="784289" spans="3:3" x14ac:dyDescent="0.25">
      <c r="C784289" s="62"/>
    </row>
    <row r="784377" spans="3:3" x14ac:dyDescent="0.25">
      <c r="C784377" s="62"/>
    </row>
    <row r="784378" spans="3:3" x14ac:dyDescent="0.25">
      <c r="C784378" s="62"/>
    </row>
    <row r="784466" spans="3:3" x14ac:dyDescent="0.25">
      <c r="C784466" s="62"/>
    </row>
    <row r="784467" spans="3:3" x14ac:dyDescent="0.25">
      <c r="C784467" s="62"/>
    </row>
    <row r="784555" spans="3:3" x14ac:dyDescent="0.25">
      <c r="C784555" s="62"/>
    </row>
    <row r="784556" spans="3:3" x14ac:dyDescent="0.25">
      <c r="C784556" s="62"/>
    </row>
    <row r="784644" spans="3:3" x14ac:dyDescent="0.25">
      <c r="C784644" s="62"/>
    </row>
    <row r="784645" spans="3:3" x14ac:dyDescent="0.25">
      <c r="C784645" s="62"/>
    </row>
    <row r="784733" spans="3:3" x14ac:dyDescent="0.25">
      <c r="C784733" s="62"/>
    </row>
    <row r="784734" spans="3:3" x14ac:dyDescent="0.25">
      <c r="C784734" s="62"/>
    </row>
    <row r="784822" spans="3:3" x14ac:dyDescent="0.25">
      <c r="C784822" s="62"/>
    </row>
    <row r="784823" spans="3:3" x14ac:dyDescent="0.25">
      <c r="C784823" s="62"/>
    </row>
    <row r="784911" spans="3:3" x14ac:dyDescent="0.25">
      <c r="C784911" s="62"/>
    </row>
    <row r="784912" spans="3:3" x14ac:dyDescent="0.25">
      <c r="C784912" s="62"/>
    </row>
    <row r="785000" spans="3:3" x14ac:dyDescent="0.25">
      <c r="C785000" s="62"/>
    </row>
    <row r="785001" spans="3:3" x14ac:dyDescent="0.25">
      <c r="C785001" s="62"/>
    </row>
    <row r="785089" spans="3:3" x14ac:dyDescent="0.25">
      <c r="C785089" s="62"/>
    </row>
    <row r="785090" spans="3:3" x14ac:dyDescent="0.25">
      <c r="C785090" s="62"/>
    </row>
    <row r="785178" spans="3:3" x14ac:dyDescent="0.25">
      <c r="C785178" s="62"/>
    </row>
    <row r="785179" spans="3:3" x14ac:dyDescent="0.25">
      <c r="C785179" s="62"/>
    </row>
    <row r="785267" spans="3:3" x14ac:dyDescent="0.25">
      <c r="C785267" s="62"/>
    </row>
    <row r="785268" spans="3:3" x14ac:dyDescent="0.25">
      <c r="C785268" s="62"/>
    </row>
    <row r="785356" spans="3:3" x14ac:dyDescent="0.25">
      <c r="C785356" s="62"/>
    </row>
    <row r="785357" spans="3:3" x14ac:dyDescent="0.25">
      <c r="C785357" s="62"/>
    </row>
    <row r="785445" spans="3:3" x14ac:dyDescent="0.25">
      <c r="C785445" s="62"/>
    </row>
    <row r="785446" spans="3:3" x14ac:dyDescent="0.25">
      <c r="C785446" s="62"/>
    </row>
    <row r="785534" spans="3:3" x14ac:dyDescent="0.25">
      <c r="C785534" s="62"/>
    </row>
    <row r="785535" spans="3:3" x14ac:dyDescent="0.25">
      <c r="C785535" s="62"/>
    </row>
    <row r="785623" spans="3:3" x14ac:dyDescent="0.25">
      <c r="C785623" s="62"/>
    </row>
    <row r="785624" spans="3:3" x14ac:dyDescent="0.25">
      <c r="C785624" s="62"/>
    </row>
    <row r="785712" spans="3:3" x14ac:dyDescent="0.25">
      <c r="C785712" s="62"/>
    </row>
    <row r="785713" spans="3:3" x14ac:dyDescent="0.25">
      <c r="C785713" s="62"/>
    </row>
    <row r="785801" spans="3:3" x14ac:dyDescent="0.25">
      <c r="C785801" s="62"/>
    </row>
    <row r="785802" spans="3:3" x14ac:dyDescent="0.25">
      <c r="C785802" s="62"/>
    </row>
    <row r="785890" spans="3:3" x14ac:dyDescent="0.25">
      <c r="C785890" s="62"/>
    </row>
    <row r="785891" spans="3:3" x14ac:dyDescent="0.25">
      <c r="C785891" s="62"/>
    </row>
    <row r="785979" spans="3:3" x14ac:dyDescent="0.25">
      <c r="C785979" s="62"/>
    </row>
    <row r="785980" spans="3:3" x14ac:dyDescent="0.25">
      <c r="C785980" s="62"/>
    </row>
    <row r="786068" spans="3:3" x14ac:dyDescent="0.25">
      <c r="C786068" s="62"/>
    </row>
    <row r="786069" spans="3:3" x14ac:dyDescent="0.25">
      <c r="C786069" s="62"/>
    </row>
    <row r="786157" spans="3:3" x14ac:dyDescent="0.25">
      <c r="C786157" s="62"/>
    </row>
    <row r="786158" spans="3:3" x14ac:dyDescent="0.25">
      <c r="C786158" s="62"/>
    </row>
    <row r="786246" spans="3:3" x14ac:dyDescent="0.25">
      <c r="C786246" s="62"/>
    </row>
    <row r="786247" spans="3:3" x14ac:dyDescent="0.25">
      <c r="C786247" s="62"/>
    </row>
    <row r="786335" spans="3:3" x14ac:dyDescent="0.25">
      <c r="C786335" s="62"/>
    </row>
    <row r="786336" spans="3:3" x14ac:dyDescent="0.25">
      <c r="C786336" s="62"/>
    </row>
    <row r="786424" spans="3:3" x14ac:dyDescent="0.25">
      <c r="C786424" s="62"/>
    </row>
    <row r="786425" spans="3:3" x14ac:dyDescent="0.25">
      <c r="C786425" s="62"/>
    </row>
    <row r="786513" spans="3:3" x14ac:dyDescent="0.25">
      <c r="C786513" s="62"/>
    </row>
    <row r="786514" spans="3:3" x14ac:dyDescent="0.25">
      <c r="C786514" s="62"/>
    </row>
    <row r="786602" spans="3:3" x14ac:dyDescent="0.25">
      <c r="C786602" s="62"/>
    </row>
    <row r="786603" spans="3:3" x14ac:dyDescent="0.25">
      <c r="C786603" s="62"/>
    </row>
    <row r="786691" spans="3:3" x14ac:dyDescent="0.25">
      <c r="C786691" s="62"/>
    </row>
    <row r="786692" spans="3:3" x14ac:dyDescent="0.25">
      <c r="C786692" s="62"/>
    </row>
    <row r="786780" spans="3:3" x14ac:dyDescent="0.25">
      <c r="C786780" s="62"/>
    </row>
    <row r="786781" spans="3:3" x14ac:dyDescent="0.25">
      <c r="C786781" s="62"/>
    </row>
    <row r="786869" spans="3:3" x14ac:dyDescent="0.25">
      <c r="C786869" s="62"/>
    </row>
    <row r="786870" spans="3:3" x14ac:dyDescent="0.25">
      <c r="C786870" s="62"/>
    </row>
    <row r="786958" spans="3:3" x14ac:dyDescent="0.25">
      <c r="C786958" s="62"/>
    </row>
    <row r="786959" spans="3:3" x14ac:dyDescent="0.25">
      <c r="C786959" s="62"/>
    </row>
    <row r="787047" spans="3:3" x14ac:dyDescent="0.25">
      <c r="C787047" s="62"/>
    </row>
    <row r="787048" spans="3:3" x14ac:dyDescent="0.25">
      <c r="C787048" s="62"/>
    </row>
    <row r="787136" spans="3:3" x14ac:dyDescent="0.25">
      <c r="C787136" s="62"/>
    </row>
    <row r="787137" spans="3:3" x14ac:dyDescent="0.25">
      <c r="C787137" s="62"/>
    </row>
    <row r="787225" spans="3:3" x14ac:dyDescent="0.25">
      <c r="C787225" s="62"/>
    </row>
    <row r="787226" spans="3:3" x14ac:dyDescent="0.25">
      <c r="C787226" s="62"/>
    </row>
    <row r="787314" spans="3:3" x14ac:dyDescent="0.25">
      <c r="C787314" s="62"/>
    </row>
    <row r="787315" spans="3:3" x14ac:dyDescent="0.25">
      <c r="C787315" s="62"/>
    </row>
    <row r="787403" spans="3:3" x14ac:dyDescent="0.25">
      <c r="C787403" s="62"/>
    </row>
    <row r="787404" spans="3:3" x14ac:dyDescent="0.25">
      <c r="C787404" s="62"/>
    </row>
    <row r="787492" spans="3:3" x14ac:dyDescent="0.25">
      <c r="C787492" s="62"/>
    </row>
    <row r="787493" spans="3:3" x14ac:dyDescent="0.25">
      <c r="C787493" s="62"/>
    </row>
    <row r="787581" spans="3:3" x14ac:dyDescent="0.25">
      <c r="C787581" s="62"/>
    </row>
    <row r="787582" spans="3:3" x14ac:dyDescent="0.25">
      <c r="C787582" s="62"/>
    </row>
    <row r="787670" spans="3:3" x14ac:dyDescent="0.25">
      <c r="C787670" s="62"/>
    </row>
    <row r="787671" spans="3:3" x14ac:dyDescent="0.25">
      <c r="C787671" s="62"/>
    </row>
    <row r="787759" spans="3:3" x14ac:dyDescent="0.25">
      <c r="C787759" s="62"/>
    </row>
    <row r="787760" spans="3:3" x14ac:dyDescent="0.25">
      <c r="C787760" s="62"/>
    </row>
    <row r="787848" spans="3:3" x14ac:dyDescent="0.25">
      <c r="C787848" s="62"/>
    </row>
    <row r="787849" spans="3:3" x14ac:dyDescent="0.25">
      <c r="C787849" s="62"/>
    </row>
    <row r="787937" spans="3:3" x14ac:dyDescent="0.25">
      <c r="C787937" s="62"/>
    </row>
    <row r="787938" spans="3:3" x14ac:dyDescent="0.25">
      <c r="C787938" s="62"/>
    </row>
    <row r="788026" spans="3:3" x14ac:dyDescent="0.25">
      <c r="C788026" s="62"/>
    </row>
    <row r="788027" spans="3:3" x14ac:dyDescent="0.25">
      <c r="C788027" s="62"/>
    </row>
    <row r="788115" spans="3:3" x14ac:dyDescent="0.25">
      <c r="C788115" s="62"/>
    </row>
    <row r="788116" spans="3:3" x14ac:dyDescent="0.25">
      <c r="C788116" s="62"/>
    </row>
    <row r="788204" spans="3:3" x14ac:dyDescent="0.25">
      <c r="C788204" s="62"/>
    </row>
    <row r="788205" spans="3:3" x14ac:dyDescent="0.25">
      <c r="C788205" s="62"/>
    </row>
    <row r="788293" spans="3:3" x14ac:dyDescent="0.25">
      <c r="C788293" s="62"/>
    </row>
    <row r="788294" spans="3:3" x14ac:dyDescent="0.25">
      <c r="C788294" s="62"/>
    </row>
    <row r="788382" spans="3:3" x14ac:dyDescent="0.25">
      <c r="C788382" s="62"/>
    </row>
    <row r="788383" spans="3:3" x14ac:dyDescent="0.25">
      <c r="C788383" s="62"/>
    </row>
    <row r="788471" spans="3:3" x14ac:dyDescent="0.25">
      <c r="C788471" s="62"/>
    </row>
    <row r="788472" spans="3:3" x14ac:dyDescent="0.25">
      <c r="C788472" s="62"/>
    </row>
    <row r="788560" spans="3:3" x14ac:dyDescent="0.25">
      <c r="C788560" s="62"/>
    </row>
    <row r="788561" spans="3:3" x14ac:dyDescent="0.25">
      <c r="C788561" s="62"/>
    </row>
    <row r="788649" spans="3:3" x14ac:dyDescent="0.25">
      <c r="C788649" s="62"/>
    </row>
    <row r="788650" spans="3:3" x14ac:dyDescent="0.25">
      <c r="C788650" s="62"/>
    </row>
    <row r="788738" spans="3:3" x14ac:dyDescent="0.25">
      <c r="C788738" s="62"/>
    </row>
    <row r="788739" spans="3:3" x14ac:dyDescent="0.25">
      <c r="C788739" s="62"/>
    </row>
    <row r="788827" spans="3:3" x14ac:dyDescent="0.25">
      <c r="C788827" s="62"/>
    </row>
    <row r="788828" spans="3:3" x14ac:dyDescent="0.25">
      <c r="C788828" s="62"/>
    </row>
    <row r="788916" spans="3:3" x14ac:dyDescent="0.25">
      <c r="C788916" s="62"/>
    </row>
    <row r="788917" spans="3:3" x14ac:dyDescent="0.25">
      <c r="C788917" s="62"/>
    </row>
    <row r="789005" spans="3:3" x14ac:dyDescent="0.25">
      <c r="C789005" s="62"/>
    </row>
    <row r="789006" spans="3:3" x14ac:dyDescent="0.25">
      <c r="C789006" s="62"/>
    </row>
    <row r="789094" spans="3:3" x14ac:dyDescent="0.25">
      <c r="C789094" s="62"/>
    </row>
    <row r="789095" spans="3:3" x14ac:dyDescent="0.25">
      <c r="C789095" s="62"/>
    </row>
    <row r="789183" spans="3:3" x14ac:dyDescent="0.25">
      <c r="C789183" s="62"/>
    </row>
    <row r="789184" spans="3:3" x14ac:dyDescent="0.25">
      <c r="C789184" s="62"/>
    </row>
    <row r="789272" spans="3:3" x14ac:dyDescent="0.25">
      <c r="C789272" s="62"/>
    </row>
    <row r="789273" spans="3:3" x14ac:dyDescent="0.25">
      <c r="C789273" s="62"/>
    </row>
    <row r="789361" spans="3:3" x14ac:dyDescent="0.25">
      <c r="C789361" s="62"/>
    </row>
    <row r="789362" spans="3:3" x14ac:dyDescent="0.25">
      <c r="C789362" s="62"/>
    </row>
    <row r="789450" spans="3:3" x14ac:dyDescent="0.25">
      <c r="C789450" s="62"/>
    </row>
    <row r="789451" spans="3:3" x14ac:dyDescent="0.25">
      <c r="C789451" s="62"/>
    </row>
    <row r="789539" spans="3:3" x14ac:dyDescent="0.25">
      <c r="C789539" s="62"/>
    </row>
    <row r="789540" spans="3:3" x14ac:dyDescent="0.25">
      <c r="C789540" s="62"/>
    </row>
    <row r="789628" spans="3:3" x14ac:dyDescent="0.25">
      <c r="C789628" s="62"/>
    </row>
    <row r="789629" spans="3:3" x14ac:dyDescent="0.25">
      <c r="C789629" s="62"/>
    </row>
    <row r="789717" spans="3:3" x14ac:dyDescent="0.25">
      <c r="C789717" s="62"/>
    </row>
    <row r="789718" spans="3:3" x14ac:dyDescent="0.25">
      <c r="C789718" s="62"/>
    </row>
    <row r="789806" spans="3:3" x14ac:dyDescent="0.25">
      <c r="C789806" s="62"/>
    </row>
    <row r="789807" spans="3:3" x14ac:dyDescent="0.25">
      <c r="C789807" s="62"/>
    </row>
    <row r="789895" spans="3:3" x14ac:dyDescent="0.25">
      <c r="C789895" s="62"/>
    </row>
    <row r="789896" spans="3:3" x14ac:dyDescent="0.25">
      <c r="C789896" s="62"/>
    </row>
    <row r="789984" spans="3:3" x14ac:dyDescent="0.25">
      <c r="C789984" s="62"/>
    </row>
    <row r="789985" spans="3:3" x14ac:dyDescent="0.25">
      <c r="C789985" s="62"/>
    </row>
    <row r="790073" spans="3:3" x14ac:dyDescent="0.25">
      <c r="C790073" s="62"/>
    </row>
    <row r="790074" spans="3:3" x14ac:dyDescent="0.25">
      <c r="C790074" s="62"/>
    </row>
    <row r="790162" spans="3:3" x14ac:dyDescent="0.25">
      <c r="C790162" s="62"/>
    </row>
    <row r="790163" spans="3:3" x14ac:dyDescent="0.25">
      <c r="C790163" s="62"/>
    </row>
    <row r="790251" spans="3:3" x14ac:dyDescent="0.25">
      <c r="C790251" s="62"/>
    </row>
    <row r="790252" spans="3:3" x14ac:dyDescent="0.25">
      <c r="C790252" s="62"/>
    </row>
    <row r="790340" spans="3:3" x14ac:dyDescent="0.25">
      <c r="C790340" s="62"/>
    </row>
    <row r="790341" spans="3:3" x14ac:dyDescent="0.25">
      <c r="C790341" s="62"/>
    </row>
    <row r="790429" spans="3:3" x14ac:dyDescent="0.25">
      <c r="C790429" s="62"/>
    </row>
    <row r="790430" spans="3:3" x14ac:dyDescent="0.25">
      <c r="C790430" s="62"/>
    </row>
    <row r="790518" spans="3:3" x14ac:dyDescent="0.25">
      <c r="C790518" s="62"/>
    </row>
    <row r="790519" spans="3:3" x14ac:dyDescent="0.25">
      <c r="C790519" s="62"/>
    </row>
    <row r="790607" spans="3:3" x14ac:dyDescent="0.25">
      <c r="C790607" s="62"/>
    </row>
    <row r="790608" spans="3:3" x14ac:dyDescent="0.25">
      <c r="C790608" s="62"/>
    </row>
    <row r="790696" spans="3:3" x14ac:dyDescent="0.25">
      <c r="C790696" s="62"/>
    </row>
    <row r="790697" spans="3:3" x14ac:dyDescent="0.25">
      <c r="C790697" s="62"/>
    </row>
    <row r="790785" spans="3:3" x14ac:dyDescent="0.25">
      <c r="C790785" s="62"/>
    </row>
    <row r="790786" spans="3:3" x14ac:dyDescent="0.25">
      <c r="C790786" s="62"/>
    </row>
    <row r="790874" spans="3:3" x14ac:dyDescent="0.25">
      <c r="C790874" s="62"/>
    </row>
    <row r="790875" spans="3:3" x14ac:dyDescent="0.25">
      <c r="C790875" s="62"/>
    </row>
    <row r="790963" spans="3:3" x14ac:dyDescent="0.25">
      <c r="C790963" s="62"/>
    </row>
    <row r="790964" spans="3:3" x14ac:dyDescent="0.25">
      <c r="C790964" s="62"/>
    </row>
    <row r="791052" spans="3:3" x14ac:dyDescent="0.25">
      <c r="C791052" s="62"/>
    </row>
    <row r="791053" spans="3:3" x14ac:dyDescent="0.25">
      <c r="C791053" s="62"/>
    </row>
    <row r="791141" spans="3:3" x14ac:dyDescent="0.25">
      <c r="C791141" s="62"/>
    </row>
    <row r="791142" spans="3:3" x14ac:dyDescent="0.25">
      <c r="C791142" s="62"/>
    </row>
    <row r="791230" spans="3:3" x14ac:dyDescent="0.25">
      <c r="C791230" s="62"/>
    </row>
    <row r="791231" spans="3:3" x14ac:dyDescent="0.25">
      <c r="C791231" s="62"/>
    </row>
    <row r="791319" spans="3:3" x14ac:dyDescent="0.25">
      <c r="C791319" s="62"/>
    </row>
    <row r="791320" spans="3:3" x14ac:dyDescent="0.25">
      <c r="C791320" s="62"/>
    </row>
    <row r="791408" spans="3:3" x14ac:dyDescent="0.25">
      <c r="C791408" s="62"/>
    </row>
    <row r="791409" spans="3:3" x14ac:dyDescent="0.25">
      <c r="C791409" s="62"/>
    </row>
    <row r="791497" spans="3:3" x14ac:dyDescent="0.25">
      <c r="C791497" s="62"/>
    </row>
    <row r="791498" spans="3:3" x14ac:dyDescent="0.25">
      <c r="C791498" s="62"/>
    </row>
    <row r="791586" spans="3:3" x14ac:dyDescent="0.25">
      <c r="C791586" s="62"/>
    </row>
    <row r="791587" spans="3:3" x14ac:dyDescent="0.25">
      <c r="C791587" s="62"/>
    </row>
    <row r="791675" spans="3:3" x14ac:dyDescent="0.25">
      <c r="C791675" s="62"/>
    </row>
    <row r="791676" spans="3:3" x14ac:dyDescent="0.25">
      <c r="C791676" s="62"/>
    </row>
    <row r="791764" spans="3:3" x14ac:dyDescent="0.25">
      <c r="C791764" s="62"/>
    </row>
    <row r="791765" spans="3:3" x14ac:dyDescent="0.25">
      <c r="C791765" s="62"/>
    </row>
    <row r="791853" spans="3:3" x14ac:dyDescent="0.25">
      <c r="C791853" s="62"/>
    </row>
    <row r="791854" spans="3:3" x14ac:dyDescent="0.25">
      <c r="C791854" s="62"/>
    </row>
    <row r="791942" spans="3:3" x14ac:dyDescent="0.25">
      <c r="C791942" s="62"/>
    </row>
    <row r="791943" spans="3:3" x14ac:dyDescent="0.25">
      <c r="C791943" s="62"/>
    </row>
    <row r="792031" spans="3:3" x14ac:dyDescent="0.25">
      <c r="C792031" s="62"/>
    </row>
    <row r="792032" spans="3:3" x14ac:dyDescent="0.25">
      <c r="C792032" s="62"/>
    </row>
    <row r="792120" spans="3:3" x14ac:dyDescent="0.25">
      <c r="C792120" s="62"/>
    </row>
    <row r="792121" spans="3:3" x14ac:dyDescent="0.25">
      <c r="C792121" s="62"/>
    </row>
    <row r="792209" spans="3:3" x14ac:dyDescent="0.25">
      <c r="C792209" s="62"/>
    </row>
    <row r="792210" spans="3:3" x14ac:dyDescent="0.25">
      <c r="C792210" s="62"/>
    </row>
    <row r="792298" spans="3:3" x14ac:dyDescent="0.25">
      <c r="C792298" s="62"/>
    </row>
    <row r="792299" spans="3:3" x14ac:dyDescent="0.25">
      <c r="C792299" s="62"/>
    </row>
    <row r="792387" spans="3:3" x14ac:dyDescent="0.25">
      <c r="C792387" s="62"/>
    </row>
    <row r="792388" spans="3:3" x14ac:dyDescent="0.25">
      <c r="C792388" s="62"/>
    </row>
    <row r="792476" spans="3:3" x14ac:dyDescent="0.25">
      <c r="C792476" s="62"/>
    </row>
    <row r="792477" spans="3:3" x14ac:dyDescent="0.25">
      <c r="C792477" s="62"/>
    </row>
    <row r="792565" spans="3:3" x14ac:dyDescent="0.25">
      <c r="C792565" s="62"/>
    </row>
    <row r="792566" spans="3:3" x14ac:dyDescent="0.25">
      <c r="C792566" s="62"/>
    </row>
    <row r="792654" spans="3:3" x14ac:dyDescent="0.25">
      <c r="C792654" s="62"/>
    </row>
    <row r="792655" spans="3:3" x14ac:dyDescent="0.25">
      <c r="C792655" s="62"/>
    </row>
    <row r="792743" spans="3:3" x14ac:dyDescent="0.25">
      <c r="C792743" s="62"/>
    </row>
    <row r="792744" spans="3:3" x14ac:dyDescent="0.25">
      <c r="C792744" s="62"/>
    </row>
    <row r="792832" spans="3:3" x14ac:dyDescent="0.25">
      <c r="C792832" s="62"/>
    </row>
    <row r="792833" spans="3:3" x14ac:dyDescent="0.25">
      <c r="C792833" s="62"/>
    </row>
    <row r="792921" spans="3:3" x14ac:dyDescent="0.25">
      <c r="C792921" s="62"/>
    </row>
    <row r="792922" spans="3:3" x14ac:dyDescent="0.25">
      <c r="C792922" s="62"/>
    </row>
    <row r="793010" spans="3:3" x14ac:dyDescent="0.25">
      <c r="C793010" s="62"/>
    </row>
    <row r="793011" spans="3:3" x14ac:dyDescent="0.25">
      <c r="C793011" s="62"/>
    </row>
    <row r="793099" spans="3:3" x14ac:dyDescent="0.25">
      <c r="C793099" s="62"/>
    </row>
    <row r="793100" spans="3:3" x14ac:dyDescent="0.25">
      <c r="C793100" s="62"/>
    </row>
    <row r="793188" spans="3:3" x14ac:dyDescent="0.25">
      <c r="C793188" s="62"/>
    </row>
    <row r="793189" spans="3:3" x14ac:dyDescent="0.25">
      <c r="C793189" s="62"/>
    </row>
    <row r="793277" spans="3:3" x14ac:dyDescent="0.25">
      <c r="C793277" s="62"/>
    </row>
    <row r="793278" spans="3:3" x14ac:dyDescent="0.25">
      <c r="C793278" s="62"/>
    </row>
    <row r="793366" spans="3:3" x14ac:dyDescent="0.25">
      <c r="C793366" s="62"/>
    </row>
    <row r="793367" spans="3:3" x14ac:dyDescent="0.25">
      <c r="C793367" s="62"/>
    </row>
    <row r="793455" spans="3:3" x14ac:dyDescent="0.25">
      <c r="C793455" s="62"/>
    </row>
    <row r="793456" spans="3:3" x14ac:dyDescent="0.25">
      <c r="C793456" s="62"/>
    </row>
    <row r="793544" spans="3:3" x14ac:dyDescent="0.25">
      <c r="C793544" s="62"/>
    </row>
    <row r="793545" spans="3:3" x14ac:dyDescent="0.25">
      <c r="C793545" s="62"/>
    </row>
    <row r="793633" spans="3:3" x14ac:dyDescent="0.25">
      <c r="C793633" s="62"/>
    </row>
    <row r="793634" spans="3:3" x14ac:dyDescent="0.25">
      <c r="C793634" s="62"/>
    </row>
    <row r="793722" spans="3:3" x14ac:dyDescent="0.25">
      <c r="C793722" s="62"/>
    </row>
    <row r="793723" spans="3:3" x14ac:dyDescent="0.25">
      <c r="C793723" s="62"/>
    </row>
    <row r="793811" spans="3:3" x14ac:dyDescent="0.25">
      <c r="C793811" s="62"/>
    </row>
    <row r="793812" spans="3:3" x14ac:dyDescent="0.25">
      <c r="C793812" s="62"/>
    </row>
    <row r="793900" spans="3:3" x14ac:dyDescent="0.25">
      <c r="C793900" s="62"/>
    </row>
    <row r="793901" spans="3:3" x14ac:dyDescent="0.25">
      <c r="C793901" s="62"/>
    </row>
    <row r="793989" spans="3:3" x14ac:dyDescent="0.25">
      <c r="C793989" s="62"/>
    </row>
    <row r="793990" spans="3:3" x14ac:dyDescent="0.25">
      <c r="C793990" s="62"/>
    </row>
    <row r="794078" spans="3:3" x14ac:dyDescent="0.25">
      <c r="C794078" s="62"/>
    </row>
    <row r="794079" spans="3:3" x14ac:dyDescent="0.25">
      <c r="C794079" s="62"/>
    </row>
    <row r="794167" spans="3:3" x14ac:dyDescent="0.25">
      <c r="C794167" s="62"/>
    </row>
    <row r="794168" spans="3:3" x14ac:dyDescent="0.25">
      <c r="C794168" s="62"/>
    </row>
    <row r="794256" spans="3:3" x14ac:dyDescent="0.25">
      <c r="C794256" s="62"/>
    </row>
    <row r="794257" spans="3:3" x14ac:dyDescent="0.25">
      <c r="C794257" s="62"/>
    </row>
    <row r="794345" spans="3:3" x14ac:dyDescent="0.25">
      <c r="C794345" s="62"/>
    </row>
    <row r="794346" spans="3:3" x14ac:dyDescent="0.25">
      <c r="C794346" s="62"/>
    </row>
    <row r="794434" spans="3:3" x14ac:dyDescent="0.25">
      <c r="C794434" s="62"/>
    </row>
    <row r="794435" spans="3:3" x14ac:dyDescent="0.25">
      <c r="C794435" s="62"/>
    </row>
    <row r="794523" spans="3:3" x14ac:dyDescent="0.25">
      <c r="C794523" s="62"/>
    </row>
    <row r="794524" spans="3:3" x14ac:dyDescent="0.25">
      <c r="C794524" s="62"/>
    </row>
    <row r="794612" spans="3:3" x14ac:dyDescent="0.25">
      <c r="C794612" s="62"/>
    </row>
    <row r="794613" spans="3:3" x14ac:dyDescent="0.25">
      <c r="C794613" s="62"/>
    </row>
    <row r="794701" spans="3:3" x14ac:dyDescent="0.25">
      <c r="C794701" s="62"/>
    </row>
    <row r="794702" spans="3:3" x14ac:dyDescent="0.25">
      <c r="C794702" s="62"/>
    </row>
    <row r="794790" spans="3:3" x14ac:dyDescent="0.25">
      <c r="C794790" s="62"/>
    </row>
    <row r="794791" spans="3:3" x14ac:dyDescent="0.25">
      <c r="C794791" s="62"/>
    </row>
    <row r="794879" spans="3:3" x14ac:dyDescent="0.25">
      <c r="C794879" s="62"/>
    </row>
    <row r="794880" spans="3:3" x14ac:dyDescent="0.25">
      <c r="C794880" s="62"/>
    </row>
    <row r="794968" spans="3:3" x14ac:dyDescent="0.25">
      <c r="C794968" s="62"/>
    </row>
    <row r="794969" spans="3:3" x14ac:dyDescent="0.25">
      <c r="C794969" s="62"/>
    </row>
    <row r="795057" spans="3:3" x14ac:dyDescent="0.25">
      <c r="C795057" s="62"/>
    </row>
    <row r="795058" spans="3:3" x14ac:dyDescent="0.25">
      <c r="C795058" s="62"/>
    </row>
    <row r="795146" spans="3:3" x14ac:dyDescent="0.25">
      <c r="C795146" s="62"/>
    </row>
    <row r="795147" spans="3:3" x14ac:dyDescent="0.25">
      <c r="C795147" s="62"/>
    </row>
    <row r="795235" spans="3:3" x14ac:dyDescent="0.25">
      <c r="C795235" s="62"/>
    </row>
    <row r="795236" spans="3:3" x14ac:dyDescent="0.25">
      <c r="C795236" s="62"/>
    </row>
    <row r="795324" spans="3:3" x14ac:dyDescent="0.25">
      <c r="C795324" s="62"/>
    </row>
    <row r="795325" spans="3:3" x14ac:dyDescent="0.25">
      <c r="C795325" s="62"/>
    </row>
    <row r="795413" spans="3:3" x14ac:dyDescent="0.25">
      <c r="C795413" s="62"/>
    </row>
    <row r="795414" spans="3:3" x14ac:dyDescent="0.25">
      <c r="C795414" s="62"/>
    </row>
    <row r="795502" spans="3:3" x14ac:dyDescent="0.25">
      <c r="C795502" s="62"/>
    </row>
    <row r="795503" spans="3:3" x14ac:dyDescent="0.25">
      <c r="C795503" s="62"/>
    </row>
    <row r="795591" spans="3:3" x14ac:dyDescent="0.25">
      <c r="C795591" s="62"/>
    </row>
    <row r="795592" spans="3:3" x14ac:dyDescent="0.25">
      <c r="C795592" s="62"/>
    </row>
    <row r="795680" spans="3:3" x14ac:dyDescent="0.25">
      <c r="C795680" s="62"/>
    </row>
    <row r="795681" spans="3:3" x14ac:dyDescent="0.25">
      <c r="C795681" s="62"/>
    </row>
    <row r="795769" spans="3:3" x14ac:dyDescent="0.25">
      <c r="C795769" s="62"/>
    </row>
    <row r="795770" spans="3:3" x14ac:dyDescent="0.25">
      <c r="C795770" s="62"/>
    </row>
    <row r="795858" spans="3:3" x14ac:dyDescent="0.25">
      <c r="C795858" s="62"/>
    </row>
    <row r="795859" spans="3:3" x14ac:dyDescent="0.25">
      <c r="C795859" s="62"/>
    </row>
    <row r="795947" spans="3:3" x14ac:dyDescent="0.25">
      <c r="C795947" s="62"/>
    </row>
    <row r="795948" spans="3:3" x14ac:dyDescent="0.25">
      <c r="C795948" s="62"/>
    </row>
    <row r="796036" spans="3:3" x14ac:dyDescent="0.25">
      <c r="C796036" s="62"/>
    </row>
    <row r="796037" spans="3:3" x14ac:dyDescent="0.25">
      <c r="C796037" s="62"/>
    </row>
    <row r="796125" spans="3:3" x14ac:dyDescent="0.25">
      <c r="C796125" s="62"/>
    </row>
    <row r="796126" spans="3:3" x14ac:dyDescent="0.25">
      <c r="C796126" s="62"/>
    </row>
    <row r="796214" spans="3:3" x14ac:dyDescent="0.25">
      <c r="C796214" s="62"/>
    </row>
    <row r="796215" spans="3:3" x14ac:dyDescent="0.25">
      <c r="C796215" s="62"/>
    </row>
    <row r="796303" spans="3:3" x14ac:dyDescent="0.25">
      <c r="C796303" s="62"/>
    </row>
    <row r="796304" spans="3:3" x14ac:dyDescent="0.25">
      <c r="C796304" s="62"/>
    </row>
    <row r="796392" spans="3:3" x14ac:dyDescent="0.25">
      <c r="C796392" s="62"/>
    </row>
    <row r="796393" spans="3:3" x14ac:dyDescent="0.25">
      <c r="C796393" s="62"/>
    </row>
    <row r="796481" spans="3:3" x14ac:dyDescent="0.25">
      <c r="C796481" s="62"/>
    </row>
    <row r="796482" spans="3:3" x14ac:dyDescent="0.25">
      <c r="C796482" s="62"/>
    </row>
    <row r="796570" spans="3:3" x14ac:dyDescent="0.25">
      <c r="C796570" s="62"/>
    </row>
    <row r="796571" spans="3:3" x14ac:dyDescent="0.25">
      <c r="C796571" s="62"/>
    </row>
    <row r="796659" spans="3:3" x14ac:dyDescent="0.25">
      <c r="C796659" s="62"/>
    </row>
    <row r="796660" spans="3:3" x14ac:dyDescent="0.25">
      <c r="C796660" s="62"/>
    </row>
    <row r="796748" spans="3:3" x14ac:dyDescent="0.25">
      <c r="C796748" s="62"/>
    </row>
    <row r="796749" spans="3:3" x14ac:dyDescent="0.25">
      <c r="C796749" s="62"/>
    </row>
    <row r="796837" spans="3:3" x14ac:dyDescent="0.25">
      <c r="C796837" s="62"/>
    </row>
    <row r="796838" spans="3:3" x14ac:dyDescent="0.25">
      <c r="C796838" s="62"/>
    </row>
    <row r="796926" spans="3:3" x14ac:dyDescent="0.25">
      <c r="C796926" s="62"/>
    </row>
    <row r="796927" spans="3:3" x14ac:dyDescent="0.25">
      <c r="C796927" s="62"/>
    </row>
    <row r="797015" spans="3:3" x14ac:dyDescent="0.25">
      <c r="C797015" s="62"/>
    </row>
    <row r="797016" spans="3:3" x14ac:dyDescent="0.25">
      <c r="C797016" s="62"/>
    </row>
    <row r="797104" spans="3:3" x14ac:dyDescent="0.25">
      <c r="C797104" s="62"/>
    </row>
    <row r="797105" spans="3:3" x14ac:dyDescent="0.25">
      <c r="C797105" s="62"/>
    </row>
    <row r="797193" spans="3:3" x14ac:dyDescent="0.25">
      <c r="C797193" s="62"/>
    </row>
    <row r="797194" spans="3:3" x14ac:dyDescent="0.25">
      <c r="C797194" s="62"/>
    </row>
    <row r="797282" spans="3:3" x14ac:dyDescent="0.25">
      <c r="C797282" s="62"/>
    </row>
    <row r="797283" spans="3:3" x14ac:dyDescent="0.25">
      <c r="C797283" s="62"/>
    </row>
    <row r="797371" spans="3:3" x14ac:dyDescent="0.25">
      <c r="C797371" s="62"/>
    </row>
    <row r="797372" spans="3:3" x14ac:dyDescent="0.25">
      <c r="C797372" s="62"/>
    </row>
    <row r="797460" spans="3:3" x14ac:dyDescent="0.25">
      <c r="C797460" s="62"/>
    </row>
    <row r="797461" spans="3:3" x14ac:dyDescent="0.25">
      <c r="C797461" s="62"/>
    </row>
    <row r="797549" spans="3:3" x14ac:dyDescent="0.25">
      <c r="C797549" s="62"/>
    </row>
    <row r="797550" spans="3:3" x14ac:dyDescent="0.25">
      <c r="C797550" s="62"/>
    </row>
    <row r="797638" spans="3:3" x14ac:dyDescent="0.25">
      <c r="C797638" s="62"/>
    </row>
    <row r="797639" spans="3:3" x14ac:dyDescent="0.25">
      <c r="C797639" s="62"/>
    </row>
    <row r="797727" spans="3:3" x14ac:dyDescent="0.25">
      <c r="C797727" s="62"/>
    </row>
    <row r="797728" spans="3:3" x14ac:dyDescent="0.25">
      <c r="C797728" s="62"/>
    </row>
    <row r="797816" spans="3:3" x14ac:dyDescent="0.25">
      <c r="C797816" s="62"/>
    </row>
    <row r="797817" spans="3:3" x14ac:dyDescent="0.25">
      <c r="C797817" s="62"/>
    </row>
    <row r="797905" spans="3:3" x14ac:dyDescent="0.25">
      <c r="C797905" s="62"/>
    </row>
    <row r="797906" spans="3:3" x14ac:dyDescent="0.25">
      <c r="C797906" s="62"/>
    </row>
    <row r="797994" spans="3:3" x14ac:dyDescent="0.25">
      <c r="C797994" s="62"/>
    </row>
    <row r="797995" spans="3:3" x14ac:dyDescent="0.25">
      <c r="C797995" s="62"/>
    </row>
    <row r="798083" spans="3:3" x14ac:dyDescent="0.25">
      <c r="C798083" s="62"/>
    </row>
    <row r="798084" spans="3:3" x14ac:dyDescent="0.25">
      <c r="C798084" s="62"/>
    </row>
    <row r="798172" spans="3:3" x14ac:dyDescent="0.25">
      <c r="C798172" s="62"/>
    </row>
    <row r="798173" spans="3:3" x14ac:dyDescent="0.25">
      <c r="C798173" s="62"/>
    </row>
    <row r="798261" spans="3:3" x14ac:dyDescent="0.25">
      <c r="C798261" s="62"/>
    </row>
    <row r="798262" spans="3:3" x14ac:dyDescent="0.25">
      <c r="C798262" s="62"/>
    </row>
    <row r="798350" spans="3:3" x14ac:dyDescent="0.25">
      <c r="C798350" s="62"/>
    </row>
    <row r="798351" spans="3:3" x14ac:dyDescent="0.25">
      <c r="C798351" s="62"/>
    </row>
    <row r="798439" spans="3:3" x14ac:dyDescent="0.25">
      <c r="C798439" s="62"/>
    </row>
    <row r="798440" spans="3:3" x14ac:dyDescent="0.25">
      <c r="C798440" s="62"/>
    </row>
    <row r="798528" spans="3:3" x14ac:dyDescent="0.25">
      <c r="C798528" s="62"/>
    </row>
    <row r="798529" spans="3:3" x14ac:dyDescent="0.25">
      <c r="C798529" s="62"/>
    </row>
    <row r="798617" spans="3:3" x14ac:dyDescent="0.25">
      <c r="C798617" s="62"/>
    </row>
    <row r="798618" spans="3:3" x14ac:dyDescent="0.25">
      <c r="C798618" s="62"/>
    </row>
    <row r="798706" spans="3:3" x14ac:dyDescent="0.25">
      <c r="C798706" s="62"/>
    </row>
    <row r="798707" spans="3:3" x14ac:dyDescent="0.25">
      <c r="C798707" s="62"/>
    </row>
    <row r="798795" spans="3:3" x14ac:dyDescent="0.25">
      <c r="C798795" s="62"/>
    </row>
    <row r="798796" spans="3:3" x14ac:dyDescent="0.25">
      <c r="C798796" s="62"/>
    </row>
    <row r="798884" spans="3:3" x14ac:dyDescent="0.25">
      <c r="C798884" s="62"/>
    </row>
    <row r="798885" spans="3:3" x14ac:dyDescent="0.25">
      <c r="C798885" s="62"/>
    </row>
    <row r="798973" spans="3:3" x14ac:dyDescent="0.25">
      <c r="C798973" s="62"/>
    </row>
    <row r="798974" spans="3:3" x14ac:dyDescent="0.25">
      <c r="C798974" s="62"/>
    </row>
    <row r="799062" spans="3:3" x14ac:dyDescent="0.25">
      <c r="C799062" s="62"/>
    </row>
    <row r="799063" spans="3:3" x14ac:dyDescent="0.25">
      <c r="C799063" s="62"/>
    </row>
    <row r="799151" spans="3:3" x14ac:dyDescent="0.25">
      <c r="C799151" s="62"/>
    </row>
    <row r="799152" spans="3:3" x14ac:dyDescent="0.25">
      <c r="C799152" s="62"/>
    </row>
    <row r="799240" spans="3:3" x14ac:dyDescent="0.25">
      <c r="C799240" s="62"/>
    </row>
    <row r="799241" spans="3:3" x14ac:dyDescent="0.25">
      <c r="C799241" s="62"/>
    </row>
    <row r="799329" spans="3:3" x14ac:dyDescent="0.25">
      <c r="C799329" s="62"/>
    </row>
    <row r="799330" spans="3:3" x14ac:dyDescent="0.25">
      <c r="C799330" s="62"/>
    </row>
    <row r="799418" spans="3:3" x14ac:dyDescent="0.25">
      <c r="C799418" s="62"/>
    </row>
    <row r="799419" spans="3:3" x14ac:dyDescent="0.25">
      <c r="C799419" s="62"/>
    </row>
    <row r="799507" spans="3:3" x14ac:dyDescent="0.25">
      <c r="C799507" s="62"/>
    </row>
    <row r="799508" spans="3:3" x14ac:dyDescent="0.25">
      <c r="C799508" s="62"/>
    </row>
    <row r="799596" spans="3:3" x14ac:dyDescent="0.25">
      <c r="C799596" s="62"/>
    </row>
    <row r="799597" spans="3:3" x14ac:dyDescent="0.25">
      <c r="C799597" s="62"/>
    </row>
    <row r="799685" spans="3:3" x14ac:dyDescent="0.25">
      <c r="C799685" s="62"/>
    </row>
    <row r="799686" spans="3:3" x14ac:dyDescent="0.25">
      <c r="C799686" s="62"/>
    </row>
    <row r="799774" spans="3:3" x14ac:dyDescent="0.25">
      <c r="C799774" s="62"/>
    </row>
    <row r="799775" spans="3:3" x14ac:dyDescent="0.25">
      <c r="C799775" s="62"/>
    </row>
    <row r="799863" spans="3:3" x14ac:dyDescent="0.25">
      <c r="C799863" s="62"/>
    </row>
    <row r="799864" spans="3:3" x14ac:dyDescent="0.25">
      <c r="C799864" s="62"/>
    </row>
    <row r="799952" spans="3:3" x14ac:dyDescent="0.25">
      <c r="C799952" s="62"/>
    </row>
    <row r="799953" spans="3:3" x14ac:dyDescent="0.25">
      <c r="C799953" s="62"/>
    </row>
    <row r="800041" spans="3:3" x14ac:dyDescent="0.25">
      <c r="C800041" s="62"/>
    </row>
    <row r="800042" spans="3:3" x14ac:dyDescent="0.25">
      <c r="C800042" s="62"/>
    </row>
    <row r="800130" spans="3:3" x14ac:dyDescent="0.25">
      <c r="C800130" s="62"/>
    </row>
    <row r="800131" spans="3:3" x14ac:dyDescent="0.25">
      <c r="C800131" s="62"/>
    </row>
    <row r="800219" spans="3:3" x14ac:dyDescent="0.25">
      <c r="C800219" s="62"/>
    </row>
    <row r="800220" spans="3:3" x14ac:dyDescent="0.25">
      <c r="C800220" s="62"/>
    </row>
    <row r="800308" spans="3:3" x14ac:dyDescent="0.25">
      <c r="C800308" s="62"/>
    </row>
    <row r="800309" spans="3:3" x14ac:dyDescent="0.25">
      <c r="C800309" s="62"/>
    </row>
    <row r="800397" spans="3:3" x14ac:dyDescent="0.25">
      <c r="C800397" s="62"/>
    </row>
    <row r="800398" spans="3:3" x14ac:dyDescent="0.25">
      <c r="C800398" s="62"/>
    </row>
    <row r="800486" spans="3:3" x14ac:dyDescent="0.25">
      <c r="C800486" s="62"/>
    </row>
    <row r="800487" spans="3:3" x14ac:dyDescent="0.25">
      <c r="C800487" s="62"/>
    </row>
    <row r="800575" spans="3:3" x14ac:dyDescent="0.25">
      <c r="C800575" s="62"/>
    </row>
    <row r="800576" spans="3:3" x14ac:dyDescent="0.25">
      <c r="C800576" s="62"/>
    </row>
    <row r="800664" spans="3:3" x14ac:dyDescent="0.25">
      <c r="C800664" s="62"/>
    </row>
    <row r="800665" spans="3:3" x14ac:dyDescent="0.25">
      <c r="C800665" s="62"/>
    </row>
    <row r="800753" spans="3:3" x14ac:dyDescent="0.25">
      <c r="C800753" s="62"/>
    </row>
    <row r="800754" spans="3:3" x14ac:dyDescent="0.25">
      <c r="C800754" s="62"/>
    </row>
    <row r="800842" spans="3:3" x14ac:dyDescent="0.25">
      <c r="C800842" s="62"/>
    </row>
    <row r="800843" spans="3:3" x14ac:dyDescent="0.25">
      <c r="C800843" s="62"/>
    </row>
    <row r="800931" spans="3:3" x14ac:dyDescent="0.25">
      <c r="C800931" s="62"/>
    </row>
    <row r="800932" spans="3:3" x14ac:dyDescent="0.25">
      <c r="C800932" s="62"/>
    </row>
    <row r="801020" spans="3:3" x14ac:dyDescent="0.25">
      <c r="C801020" s="62"/>
    </row>
    <row r="801021" spans="3:3" x14ac:dyDescent="0.25">
      <c r="C801021" s="62"/>
    </row>
    <row r="801109" spans="3:3" x14ac:dyDescent="0.25">
      <c r="C801109" s="62"/>
    </row>
    <row r="801110" spans="3:3" x14ac:dyDescent="0.25">
      <c r="C801110" s="62"/>
    </row>
    <row r="801198" spans="3:3" x14ac:dyDescent="0.25">
      <c r="C801198" s="62"/>
    </row>
    <row r="801199" spans="3:3" x14ac:dyDescent="0.25">
      <c r="C801199" s="62"/>
    </row>
    <row r="801287" spans="3:3" x14ac:dyDescent="0.25">
      <c r="C801287" s="62"/>
    </row>
    <row r="801288" spans="3:3" x14ac:dyDescent="0.25">
      <c r="C801288" s="62"/>
    </row>
    <row r="801376" spans="3:3" x14ac:dyDescent="0.25">
      <c r="C801376" s="62"/>
    </row>
    <row r="801377" spans="3:3" x14ac:dyDescent="0.25">
      <c r="C801377" s="62"/>
    </row>
    <row r="801465" spans="3:3" x14ac:dyDescent="0.25">
      <c r="C801465" s="62"/>
    </row>
    <row r="801466" spans="3:3" x14ac:dyDescent="0.25">
      <c r="C801466" s="62"/>
    </row>
    <row r="801554" spans="3:3" x14ac:dyDescent="0.25">
      <c r="C801554" s="62"/>
    </row>
    <row r="801555" spans="3:3" x14ac:dyDescent="0.25">
      <c r="C801555" s="62"/>
    </row>
    <row r="801643" spans="3:3" x14ac:dyDescent="0.25">
      <c r="C801643" s="62"/>
    </row>
    <row r="801644" spans="3:3" x14ac:dyDescent="0.25">
      <c r="C801644" s="62"/>
    </row>
    <row r="801732" spans="3:3" x14ac:dyDescent="0.25">
      <c r="C801732" s="62"/>
    </row>
    <row r="801733" spans="3:3" x14ac:dyDescent="0.25">
      <c r="C801733" s="62"/>
    </row>
    <row r="801821" spans="3:3" x14ac:dyDescent="0.25">
      <c r="C801821" s="62"/>
    </row>
    <row r="801822" spans="3:3" x14ac:dyDescent="0.25">
      <c r="C801822" s="62"/>
    </row>
    <row r="801910" spans="3:3" x14ac:dyDescent="0.25">
      <c r="C801910" s="62"/>
    </row>
    <row r="801911" spans="3:3" x14ac:dyDescent="0.25">
      <c r="C801911" s="62"/>
    </row>
    <row r="801999" spans="3:3" x14ac:dyDescent="0.25">
      <c r="C801999" s="62"/>
    </row>
    <row r="802000" spans="3:3" x14ac:dyDescent="0.25">
      <c r="C802000" s="62"/>
    </row>
    <row r="802088" spans="3:3" x14ac:dyDescent="0.25">
      <c r="C802088" s="62"/>
    </row>
    <row r="802089" spans="3:3" x14ac:dyDescent="0.25">
      <c r="C802089" s="62"/>
    </row>
    <row r="802177" spans="3:3" x14ac:dyDescent="0.25">
      <c r="C802177" s="62"/>
    </row>
    <row r="802178" spans="3:3" x14ac:dyDescent="0.25">
      <c r="C802178" s="62"/>
    </row>
    <row r="802266" spans="3:3" x14ac:dyDescent="0.25">
      <c r="C802266" s="62"/>
    </row>
    <row r="802267" spans="3:3" x14ac:dyDescent="0.25">
      <c r="C802267" s="62"/>
    </row>
    <row r="802355" spans="3:3" x14ac:dyDescent="0.25">
      <c r="C802355" s="62"/>
    </row>
    <row r="802356" spans="3:3" x14ac:dyDescent="0.25">
      <c r="C802356" s="62"/>
    </row>
    <row r="802444" spans="3:3" x14ac:dyDescent="0.25">
      <c r="C802444" s="62"/>
    </row>
    <row r="802445" spans="3:3" x14ac:dyDescent="0.25">
      <c r="C802445" s="62"/>
    </row>
    <row r="802533" spans="3:3" x14ac:dyDescent="0.25">
      <c r="C802533" s="62"/>
    </row>
    <row r="802534" spans="3:3" x14ac:dyDescent="0.25">
      <c r="C802534" s="62"/>
    </row>
    <row r="802622" spans="3:3" x14ac:dyDescent="0.25">
      <c r="C802622" s="62"/>
    </row>
    <row r="802623" spans="3:3" x14ac:dyDescent="0.25">
      <c r="C802623" s="62"/>
    </row>
    <row r="802711" spans="3:3" x14ac:dyDescent="0.25">
      <c r="C802711" s="62"/>
    </row>
    <row r="802712" spans="3:3" x14ac:dyDescent="0.25">
      <c r="C802712" s="62"/>
    </row>
    <row r="802800" spans="3:3" x14ac:dyDescent="0.25">
      <c r="C802800" s="62"/>
    </row>
    <row r="802801" spans="3:3" x14ac:dyDescent="0.25">
      <c r="C802801" s="62"/>
    </row>
    <row r="802889" spans="3:3" x14ac:dyDescent="0.25">
      <c r="C802889" s="62"/>
    </row>
    <row r="802890" spans="3:3" x14ac:dyDescent="0.25">
      <c r="C802890" s="62"/>
    </row>
    <row r="802978" spans="3:3" x14ac:dyDescent="0.25">
      <c r="C802978" s="62"/>
    </row>
    <row r="802979" spans="3:3" x14ac:dyDescent="0.25">
      <c r="C802979" s="62"/>
    </row>
    <row r="803067" spans="3:3" x14ac:dyDescent="0.25">
      <c r="C803067" s="62"/>
    </row>
    <row r="803068" spans="3:3" x14ac:dyDescent="0.25">
      <c r="C803068" s="62"/>
    </row>
    <row r="803156" spans="3:3" x14ac:dyDescent="0.25">
      <c r="C803156" s="62"/>
    </row>
    <row r="803157" spans="3:3" x14ac:dyDescent="0.25">
      <c r="C803157" s="62"/>
    </row>
    <row r="803245" spans="3:3" x14ac:dyDescent="0.25">
      <c r="C803245" s="62"/>
    </row>
    <row r="803246" spans="3:3" x14ac:dyDescent="0.25">
      <c r="C803246" s="62"/>
    </row>
    <row r="803334" spans="3:3" x14ac:dyDescent="0.25">
      <c r="C803334" s="62"/>
    </row>
    <row r="803335" spans="3:3" x14ac:dyDescent="0.25">
      <c r="C803335" s="62"/>
    </row>
    <row r="803423" spans="3:3" x14ac:dyDescent="0.25">
      <c r="C803423" s="62"/>
    </row>
    <row r="803424" spans="3:3" x14ac:dyDescent="0.25">
      <c r="C803424" s="62"/>
    </row>
    <row r="803512" spans="3:3" x14ac:dyDescent="0.25">
      <c r="C803512" s="62"/>
    </row>
    <row r="803513" spans="3:3" x14ac:dyDescent="0.25">
      <c r="C803513" s="62"/>
    </row>
    <row r="803601" spans="3:3" x14ac:dyDescent="0.25">
      <c r="C803601" s="62"/>
    </row>
    <row r="803602" spans="3:3" x14ac:dyDescent="0.25">
      <c r="C803602" s="62"/>
    </row>
    <row r="803690" spans="3:3" x14ac:dyDescent="0.25">
      <c r="C803690" s="62"/>
    </row>
    <row r="803691" spans="3:3" x14ac:dyDescent="0.25">
      <c r="C803691" s="62"/>
    </row>
    <row r="803779" spans="3:3" x14ac:dyDescent="0.25">
      <c r="C803779" s="62"/>
    </row>
    <row r="803780" spans="3:3" x14ac:dyDescent="0.25">
      <c r="C803780" s="62"/>
    </row>
    <row r="803868" spans="3:3" x14ac:dyDescent="0.25">
      <c r="C803868" s="62"/>
    </row>
    <row r="803869" spans="3:3" x14ac:dyDescent="0.25">
      <c r="C803869" s="62"/>
    </row>
    <row r="803957" spans="3:3" x14ac:dyDescent="0.25">
      <c r="C803957" s="62"/>
    </row>
    <row r="803958" spans="3:3" x14ac:dyDescent="0.25">
      <c r="C803958" s="62"/>
    </row>
    <row r="804046" spans="3:3" x14ac:dyDescent="0.25">
      <c r="C804046" s="62"/>
    </row>
    <row r="804047" spans="3:3" x14ac:dyDescent="0.25">
      <c r="C804047" s="62"/>
    </row>
    <row r="804135" spans="3:3" x14ac:dyDescent="0.25">
      <c r="C804135" s="62"/>
    </row>
    <row r="804136" spans="3:3" x14ac:dyDescent="0.25">
      <c r="C804136" s="62"/>
    </row>
    <row r="804224" spans="3:3" x14ac:dyDescent="0.25">
      <c r="C804224" s="62"/>
    </row>
    <row r="804225" spans="3:3" x14ac:dyDescent="0.25">
      <c r="C804225" s="62"/>
    </row>
    <row r="804313" spans="3:3" x14ac:dyDescent="0.25">
      <c r="C804313" s="62"/>
    </row>
    <row r="804314" spans="3:3" x14ac:dyDescent="0.25">
      <c r="C804314" s="62"/>
    </row>
    <row r="804402" spans="3:3" x14ac:dyDescent="0.25">
      <c r="C804402" s="62"/>
    </row>
    <row r="804403" spans="3:3" x14ac:dyDescent="0.25">
      <c r="C804403" s="62"/>
    </row>
    <row r="804491" spans="3:3" x14ac:dyDescent="0.25">
      <c r="C804491" s="62"/>
    </row>
    <row r="804492" spans="3:3" x14ac:dyDescent="0.25">
      <c r="C804492" s="62"/>
    </row>
    <row r="804580" spans="3:3" x14ac:dyDescent="0.25">
      <c r="C804580" s="62"/>
    </row>
    <row r="804581" spans="3:3" x14ac:dyDescent="0.25">
      <c r="C804581" s="62"/>
    </row>
    <row r="804669" spans="3:3" x14ac:dyDescent="0.25">
      <c r="C804669" s="62"/>
    </row>
    <row r="804670" spans="3:3" x14ac:dyDescent="0.25">
      <c r="C804670" s="62"/>
    </row>
    <row r="804758" spans="3:3" x14ac:dyDescent="0.25">
      <c r="C804758" s="62"/>
    </row>
    <row r="804759" spans="3:3" x14ac:dyDescent="0.25">
      <c r="C804759" s="62"/>
    </row>
    <row r="804847" spans="3:3" x14ac:dyDescent="0.25">
      <c r="C804847" s="62"/>
    </row>
    <row r="804848" spans="3:3" x14ac:dyDescent="0.25">
      <c r="C804848" s="62"/>
    </row>
    <row r="804936" spans="3:3" x14ac:dyDescent="0.25">
      <c r="C804936" s="62"/>
    </row>
    <row r="804937" spans="3:3" x14ac:dyDescent="0.25">
      <c r="C804937" s="62"/>
    </row>
    <row r="805025" spans="3:3" x14ac:dyDescent="0.25">
      <c r="C805025" s="62"/>
    </row>
    <row r="805026" spans="3:3" x14ac:dyDescent="0.25">
      <c r="C805026" s="62"/>
    </row>
    <row r="805114" spans="3:3" x14ac:dyDescent="0.25">
      <c r="C805114" s="62"/>
    </row>
    <row r="805115" spans="3:3" x14ac:dyDescent="0.25">
      <c r="C805115" s="62"/>
    </row>
    <row r="805203" spans="3:3" x14ac:dyDescent="0.25">
      <c r="C805203" s="62"/>
    </row>
    <row r="805204" spans="3:3" x14ac:dyDescent="0.25">
      <c r="C805204" s="62"/>
    </row>
    <row r="805292" spans="3:3" x14ac:dyDescent="0.25">
      <c r="C805292" s="62"/>
    </row>
    <row r="805293" spans="3:3" x14ac:dyDescent="0.25">
      <c r="C805293" s="62"/>
    </row>
    <row r="805381" spans="3:3" x14ac:dyDescent="0.25">
      <c r="C805381" s="62"/>
    </row>
    <row r="805382" spans="3:3" x14ac:dyDescent="0.25">
      <c r="C805382" s="62"/>
    </row>
    <row r="805470" spans="3:3" x14ac:dyDescent="0.25">
      <c r="C805470" s="62"/>
    </row>
    <row r="805471" spans="3:3" x14ac:dyDescent="0.25">
      <c r="C805471" s="62"/>
    </row>
    <row r="805559" spans="3:3" x14ac:dyDescent="0.25">
      <c r="C805559" s="62"/>
    </row>
    <row r="805560" spans="3:3" x14ac:dyDescent="0.25">
      <c r="C805560" s="62"/>
    </row>
    <row r="805648" spans="3:3" x14ac:dyDescent="0.25">
      <c r="C805648" s="62"/>
    </row>
    <row r="805649" spans="3:3" x14ac:dyDescent="0.25">
      <c r="C805649" s="62"/>
    </row>
    <row r="805737" spans="3:3" x14ac:dyDescent="0.25">
      <c r="C805737" s="62"/>
    </row>
    <row r="805738" spans="3:3" x14ac:dyDescent="0.25">
      <c r="C805738" s="62"/>
    </row>
    <row r="805826" spans="3:3" x14ac:dyDescent="0.25">
      <c r="C805826" s="62"/>
    </row>
    <row r="805827" spans="3:3" x14ac:dyDescent="0.25">
      <c r="C805827" s="62"/>
    </row>
    <row r="805915" spans="3:3" x14ac:dyDescent="0.25">
      <c r="C805915" s="62"/>
    </row>
    <row r="805916" spans="3:3" x14ac:dyDescent="0.25">
      <c r="C805916" s="62"/>
    </row>
    <row r="806004" spans="3:3" x14ac:dyDescent="0.25">
      <c r="C806004" s="62"/>
    </row>
    <row r="806005" spans="3:3" x14ac:dyDescent="0.25">
      <c r="C806005" s="62"/>
    </row>
    <row r="806093" spans="3:3" x14ac:dyDescent="0.25">
      <c r="C806093" s="62"/>
    </row>
    <row r="806094" spans="3:3" x14ac:dyDescent="0.25">
      <c r="C806094" s="62"/>
    </row>
    <row r="806182" spans="3:3" x14ac:dyDescent="0.25">
      <c r="C806182" s="62"/>
    </row>
    <row r="806183" spans="3:3" x14ac:dyDescent="0.25">
      <c r="C806183" s="62"/>
    </row>
    <row r="806271" spans="3:3" x14ac:dyDescent="0.25">
      <c r="C806271" s="62"/>
    </row>
    <row r="806272" spans="3:3" x14ac:dyDescent="0.25">
      <c r="C806272" s="62"/>
    </row>
    <row r="806360" spans="3:3" x14ac:dyDescent="0.25">
      <c r="C806360" s="62"/>
    </row>
    <row r="806361" spans="3:3" x14ac:dyDescent="0.25">
      <c r="C806361" s="62"/>
    </row>
    <row r="806449" spans="3:3" x14ac:dyDescent="0.25">
      <c r="C806449" s="62"/>
    </row>
    <row r="806450" spans="3:3" x14ac:dyDescent="0.25">
      <c r="C806450" s="62"/>
    </row>
    <row r="806538" spans="3:3" x14ac:dyDescent="0.25">
      <c r="C806538" s="62"/>
    </row>
    <row r="806539" spans="3:3" x14ac:dyDescent="0.25">
      <c r="C806539" s="62"/>
    </row>
    <row r="806627" spans="3:3" x14ac:dyDescent="0.25">
      <c r="C806627" s="62"/>
    </row>
    <row r="806628" spans="3:3" x14ac:dyDescent="0.25">
      <c r="C806628" s="62"/>
    </row>
    <row r="806716" spans="3:3" x14ac:dyDescent="0.25">
      <c r="C806716" s="62"/>
    </row>
    <row r="806717" spans="3:3" x14ac:dyDescent="0.25">
      <c r="C806717" s="62"/>
    </row>
    <row r="806805" spans="3:3" x14ac:dyDescent="0.25">
      <c r="C806805" s="62"/>
    </row>
    <row r="806806" spans="3:3" x14ac:dyDescent="0.25">
      <c r="C806806" s="62"/>
    </row>
    <row r="806894" spans="3:3" x14ac:dyDescent="0.25">
      <c r="C806894" s="62"/>
    </row>
    <row r="806895" spans="3:3" x14ac:dyDescent="0.25">
      <c r="C806895" s="62"/>
    </row>
    <row r="806983" spans="3:3" x14ac:dyDescent="0.25">
      <c r="C806983" s="62"/>
    </row>
    <row r="806984" spans="3:3" x14ac:dyDescent="0.25">
      <c r="C806984" s="62"/>
    </row>
    <row r="807072" spans="3:3" x14ac:dyDescent="0.25">
      <c r="C807072" s="62"/>
    </row>
    <row r="807073" spans="3:3" x14ac:dyDescent="0.25">
      <c r="C807073" s="62"/>
    </row>
    <row r="807161" spans="3:3" x14ac:dyDescent="0.25">
      <c r="C807161" s="62"/>
    </row>
    <row r="807162" spans="3:3" x14ac:dyDescent="0.25">
      <c r="C807162" s="62"/>
    </row>
    <row r="807250" spans="3:3" x14ac:dyDescent="0.25">
      <c r="C807250" s="62"/>
    </row>
    <row r="807251" spans="3:3" x14ac:dyDescent="0.25">
      <c r="C807251" s="62"/>
    </row>
    <row r="807339" spans="3:3" x14ac:dyDescent="0.25">
      <c r="C807339" s="62"/>
    </row>
    <row r="807340" spans="3:3" x14ac:dyDescent="0.25">
      <c r="C807340" s="62"/>
    </row>
    <row r="807428" spans="3:3" x14ac:dyDescent="0.25">
      <c r="C807428" s="62"/>
    </row>
    <row r="807429" spans="3:3" x14ac:dyDescent="0.25">
      <c r="C807429" s="62"/>
    </row>
    <row r="807517" spans="3:3" x14ac:dyDescent="0.25">
      <c r="C807517" s="62"/>
    </row>
    <row r="807518" spans="3:3" x14ac:dyDescent="0.25">
      <c r="C807518" s="62"/>
    </row>
    <row r="807606" spans="3:3" x14ac:dyDescent="0.25">
      <c r="C807606" s="62"/>
    </row>
    <row r="807607" spans="3:3" x14ac:dyDescent="0.25">
      <c r="C807607" s="62"/>
    </row>
    <row r="807695" spans="3:3" x14ac:dyDescent="0.25">
      <c r="C807695" s="62"/>
    </row>
    <row r="807696" spans="3:3" x14ac:dyDescent="0.25">
      <c r="C807696" s="62"/>
    </row>
    <row r="807784" spans="3:3" x14ac:dyDescent="0.25">
      <c r="C807784" s="62"/>
    </row>
    <row r="807785" spans="3:3" x14ac:dyDescent="0.25">
      <c r="C807785" s="62"/>
    </row>
    <row r="807873" spans="3:3" x14ac:dyDescent="0.25">
      <c r="C807873" s="62"/>
    </row>
    <row r="807874" spans="3:3" x14ac:dyDescent="0.25">
      <c r="C807874" s="62"/>
    </row>
    <row r="807962" spans="3:3" x14ac:dyDescent="0.25">
      <c r="C807962" s="62"/>
    </row>
    <row r="807963" spans="3:3" x14ac:dyDescent="0.25">
      <c r="C807963" s="62"/>
    </row>
    <row r="808051" spans="3:3" x14ac:dyDescent="0.25">
      <c r="C808051" s="62"/>
    </row>
    <row r="808052" spans="3:3" x14ac:dyDescent="0.25">
      <c r="C808052" s="62"/>
    </row>
    <row r="808140" spans="3:3" x14ac:dyDescent="0.25">
      <c r="C808140" s="62"/>
    </row>
    <row r="808141" spans="3:3" x14ac:dyDescent="0.25">
      <c r="C808141" s="62"/>
    </row>
    <row r="808229" spans="3:3" x14ac:dyDescent="0.25">
      <c r="C808229" s="62"/>
    </row>
    <row r="808230" spans="3:3" x14ac:dyDescent="0.25">
      <c r="C808230" s="62"/>
    </row>
    <row r="808318" spans="3:3" x14ac:dyDescent="0.25">
      <c r="C808318" s="62"/>
    </row>
    <row r="808319" spans="3:3" x14ac:dyDescent="0.25">
      <c r="C808319" s="62"/>
    </row>
    <row r="808407" spans="3:3" x14ac:dyDescent="0.25">
      <c r="C808407" s="62"/>
    </row>
    <row r="808408" spans="3:3" x14ac:dyDescent="0.25">
      <c r="C808408" s="62"/>
    </row>
    <row r="808496" spans="3:3" x14ac:dyDescent="0.25">
      <c r="C808496" s="62"/>
    </row>
    <row r="808497" spans="3:3" x14ac:dyDescent="0.25">
      <c r="C808497" s="62"/>
    </row>
    <row r="808585" spans="3:3" x14ac:dyDescent="0.25">
      <c r="C808585" s="62"/>
    </row>
    <row r="808586" spans="3:3" x14ac:dyDescent="0.25">
      <c r="C808586" s="62"/>
    </row>
    <row r="808674" spans="3:3" x14ac:dyDescent="0.25">
      <c r="C808674" s="62"/>
    </row>
    <row r="808675" spans="3:3" x14ac:dyDescent="0.25">
      <c r="C808675" s="62"/>
    </row>
    <row r="808763" spans="3:3" x14ac:dyDescent="0.25">
      <c r="C808763" s="62"/>
    </row>
    <row r="808764" spans="3:3" x14ac:dyDescent="0.25">
      <c r="C808764" s="62"/>
    </row>
    <row r="808852" spans="3:3" x14ac:dyDescent="0.25">
      <c r="C808852" s="62"/>
    </row>
    <row r="808853" spans="3:3" x14ac:dyDescent="0.25">
      <c r="C808853" s="62"/>
    </row>
    <row r="808941" spans="3:3" x14ac:dyDescent="0.25">
      <c r="C808941" s="62"/>
    </row>
    <row r="808942" spans="3:3" x14ac:dyDescent="0.25">
      <c r="C808942" s="62"/>
    </row>
    <row r="809030" spans="3:3" x14ac:dyDescent="0.25">
      <c r="C809030" s="62"/>
    </row>
    <row r="809031" spans="3:3" x14ac:dyDescent="0.25">
      <c r="C809031" s="62"/>
    </row>
    <row r="809119" spans="3:3" x14ac:dyDescent="0.25">
      <c r="C809119" s="62"/>
    </row>
    <row r="809120" spans="3:3" x14ac:dyDescent="0.25">
      <c r="C809120" s="62"/>
    </row>
    <row r="809208" spans="3:3" x14ac:dyDescent="0.25">
      <c r="C809208" s="62"/>
    </row>
    <row r="809209" spans="3:3" x14ac:dyDescent="0.25">
      <c r="C809209" s="62"/>
    </row>
    <row r="809297" spans="3:3" x14ac:dyDescent="0.25">
      <c r="C809297" s="62"/>
    </row>
    <row r="809298" spans="3:3" x14ac:dyDescent="0.25">
      <c r="C809298" s="62"/>
    </row>
    <row r="809386" spans="3:3" x14ac:dyDescent="0.25">
      <c r="C809386" s="62"/>
    </row>
    <row r="809387" spans="3:3" x14ac:dyDescent="0.25">
      <c r="C809387" s="62"/>
    </row>
    <row r="809475" spans="3:3" x14ac:dyDescent="0.25">
      <c r="C809475" s="62"/>
    </row>
    <row r="809476" spans="3:3" x14ac:dyDescent="0.25">
      <c r="C809476" s="62"/>
    </row>
    <row r="809564" spans="3:3" x14ac:dyDescent="0.25">
      <c r="C809564" s="62"/>
    </row>
    <row r="809565" spans="3:3" x14ac:dyDescent="0.25">
      <c r="C809565" s="62"/>
    </row>
    <row r="809653" spans="3:3" x14ac:dyDescent="0.25">
      <c r="C809653" s="62"/>
    </row>
    <row r="809654" spans="3:3" x14ac:dyDescent="0.25">
      <c r="C809654" s="62"/>
    </row>
    <row r="809742" spans="3:3" x14ac:dyDescent="0.25">
      <c r="C809742" s="62"/>
    </row>
    <row r="809743" spans="3:3" x14ac:dyDescent="0.25">
      <c r="C809743" s="62"/>
    </row>
    <row r="809831" spans="3:3" x14ac:dyDescent="0.25">
      <c r="C809831" s="62"/>
    </row>
    <row r="809832" spans="3:3" x14ac:dyDescent="0.25">
      <c r="C809832" s="62"/>
    </row>
    <row r="809920" spans="3:3" x14ac:dyDescent="0.25">
      <c r="C809920" s="62"/>
    </row>
    <row r="809921" spans="3:3" x14ac:dyDescent="0.25">
      <c r="C809921" s="62"/>
    </row>
    <row r="810009" spans="3:3" x14ac:dyDescent="0.25">
      <c r="C810009" s="62"/>
    </row>
    <row r="810010" spans="3:3" x14ac:dyDescent="0.25">
      <c r="C810010" s="62"/>
    </row>
    <row r="810098" spans="3:3" x14ac:dyDescent="0.25">
      <c r="C810098" s="62"/>
    </row>
    <row r="810099" spans="3:3" x14ac:dyDescent="0.25">
      <c r="C810099" s="62"/>
    </row>
    <row r="810187" spans="3:3" x14ac:dyDescent="0.25">
      <c r="C810187" s="62"/>
    </row>
    <row r="810188" spans="3:3" x14ac:dyDescent="0.25">
      <c r="C810188" s="62"/>
    </row>
    <row r="810276" spans="3:3" x14ac:dyDescent="0.25">
      <c r="C810276" s="62"/>
    </row>
    <row r="810277" spans="3:3" x14ac:dyDescent="0.25">
      <c r="C810277" s="62"/>
    </row>
    <row r="810365" spans="3:3" x14ac:dyDescent="0.25">
      <c r="C810365" s="62"/>
    </row>
    <row r="810366" spans="3:3" x14ac:dyDescent="0.25">
      <c r="C810366" s="62"/>
    </row>
    <row r="810454" spans="3:3" x14ac:dyDescent="0.25">
      <c r="C810454" s="62"/>
    </row>
    <row r="810455" spans="3:3" x14ac:dyDescent="0.25">
      <c r="C810455" s="62"/>
    </row>
    <row r="810543" spans="3:3" x14ac:dyDescent="0.25">
      <c r="C810543" s="62"/>
    </row>
    <row r="810544" spans="3:3" x14ac:dyDescent="0.25">
      <c r="C810544" s="62"/>
    </row>
    <row r="810632" spans="3:3" x14ac:dyDescent="0.25">
      <c r="C810632" s="62"/>
    </row>
    <row r="810633" spans="3:3" x14ac:dyDescent="0.25">
      <c r="C810633" s="62"/>
    </row>
    <row r="810721" spans="3:3" x14ac:dyDescent="0.25">
      <c r="C810721" s="62"/>
    </row>
    <row r="810722" spans="3:3" x14ac:dyDescent="0.25">
      <c r="C810722" s="62"/>
    </row>
    <row r="810810" spans="3:3" x14ac:dyDescent="0.25">
      <c r="C810810" s="62"/>
    </row>
    <row r="810811" spans="3:3" x14ac:dyDescent="0.25">
      <c r="C810811" s="62"/>
    </row>
    <row r="810899" spans="3:3" x14ac:dyDescent="0.25">
      <c r="C810899" s="62"/>
    </row>
    <row r="810900" spans="3:3" x14ac:dyDescent="0.25">
      <c r="C810900" s="62"/>
    </row>
    <row r="810988" spans="3:3" x14ac:dyDescent="0.25">
      <c r="C810988" s="62"/>
    </row>
    <row r="810989" spans="3:3" x14ac:dyDescent="0.25">
      <c r="C810989" s="62"/>
    </row>
    <row r="811077" spans="3:3" x14ac:dyDescent="0.25">
      <c r="C811077" s="62"/>
    </row>
    <row r="811078" spans="3:3" x14ac:dyDescent="0.25">
      <c r="C811078" s="62"/>
    </row>
    <row r="811166" spans="3:3" x14ac:dyDescent="0.25">
      <c r="C811166" s="62"/>
    </row>
    <row r="811167" spans="3:3" x14ac:dyDescent="0.25">
      <c r="C811167" s="62"/>
    </row>
    <row r="811255" spans="3:3" x14ac:dyDescent="0.25">
      <c r="C811255" s="62"/>
    </row>
    <row r="811256" spans="3:3" x14ac:dyDescent="0.25">
      <c r="C811256" s="62"/>
    </row>
    <row r="811344" spans="3:3" x14ac:dyDescent="0.25">
      <c r="C811344" s="62"/>
    </row>
    <row r="811345" spans="3:3" x14ac:dyDescent="0.25">
      <c r="C811345" s="62"/>
    </row>
    <row r="811433" spans="3:3" x14ac:dyDescent="0.25">
      <c r="C811433" s="62"/>
    </row>
    <row r="811434" spans="3:3" x14ac:dyDescent="0.25">
      <c r="C811434" s="62"/>
    </row>
    <row r="811522" spans="3:3" x14ac:dyDescent="0.25">
      <c r="C811522" s="62"/>
    </row>
    <row r="811523" spans="3:3" x14ac:dyDescent="0.25">
      <c r="C811523" s="62"/>
    </row>
    <row r="811611" spans="3:3" x14ac:dyDescent="0.25">
      <c r="C811611" s="62"/>
    </row>
    <row r="811612" spans="3:3" x14ac:dyDescent="0.25">
      <c r="C811612" s="62"/>
    </row>
    <row r="811700" spans="3:3" x14ac:dyDescent="0.25">
      <c r="C811700" s="62"/>
    </row>
    <row r="811701" spans="3:3" x14ac:dyDescent="0.25">
      <c r="C811701" s="62"/>
    </row>
    <row r="811789" spans="3:3" x14ac:dyDescent="0.25">
      <c r="C811789" s="62"/>
    </row>
    <row r="811790" spans="3:3" x14ac:dyDescent="0.25">
      <c r="C811790" s="62"/>
    </row>
    <row r="811878" spans="3:3" x14ac:dyDescent="0.25">
      <c r="C811878" s="62"/>
    </row>
    <row r="811879" spans="3:3" x14ac:dyDescent="0.25">
      <c r="C811879" s="62"/>
    </row>
    <row r="811967" spans="3:3" x14ac:dyDescent="0.25">
      <c r="C811967" s="62"/>
    </row>
    <row r="811968" spans="3:3" x14ac:dyDescent="0.25">
      <c r="C811968" s="62"/>
    </row>
    <row r="812056" spans="3:3" x14ac:dyDescent="0.25">
      <c r="C812056" s="62"/>
    </row>
    <row r="812057" spans="3:3" x14ac:dyDescent="0.25">
      <c r="C812057" s="62"/>
    </row>
    <row r="812145" spans="3:3" x14ac:dyDescent="0.25">
      <c r="C812145" s="62"/>
    </row>
    <row r="812146" spans="3:3" x14ac:dyDescent="0.25">
      <c r="C812146" s="62"/>
    </row>
    <row r="812234" spans="3:3" x14ac:dyDescent="0.25">
      <c r="C812234" s="62"/>
    </row>
    <row r="812235" spans="3:3" x14ac:dyDescent="0.25">
      <c r="C812235" s="62"/>
    </row>
    <row r="812323" spans="3:3" x14ac:dyDescent="0.25">
      <c r="C812323" s="62"/>
    </row>
    <row r="812324" spans="3:3" x14ac:dyDescent="0.25">
      <c r="C812324" s="62"/>
    </row>
    <row r="812412" spans="3:3" x14ac:dyDescent="0.25">
      <c r="C812412" s="62"/>
    </row>
    <row r="812413" spans="3:3" x14ac:dyDescent="0.25">
      <c r="C812413" s="62"/>
    </row>
    <row r="812501" spans="3:3" x14ac:dyDescent="0.25">
      <c r="C812501" s="62"/>
    </row>
    <row r="812502" spans="3:3" x14ac:dyDescent="0.25">
      <c r="C812502" s="62"/>
    </row>
    <row r="812590" spans="3:3" x14ac:dyDescent="0.25">
      <c r="C812590" s="62"/>
    </row>
    <row r="812591" spans="3:3" x14ac:dyDescent="0.25">
      <c r="C812591" s="62"/>
    </row>
    <row r="812679" spans="3:3" x14ac:dyDescent="0.25">
      <c r="C812679" s="62"/>
    </row>
    <row r="812680" spans="3:3" x14ac:dyDescent="0.25">
      <c r="C812680" s="62"/>
    </row>
    <row r="812768" spans="3:3" x14ac:dyDescent="0.25">
      <c r="C812768" s="62"/>
    </row>
    <row r="812769" spans="3:3" x14ac:dyDescent="0.25">
      <c r="C812769" s="62"/>
    </row>
    <row r="812857" spans="3:3" x14ac:dyDescent="0.25">
      <c r="C812857" s="62"/>
    </row>
    <row r="812858" spans="3:3" x14ac:dyDescent="0.25">
      <c r="C812858" s="62"/>
    </row>
    <row r="812946" spans="3:3" x14ac:dyDescent="0.25">
      <c r="C812946" s="62"/>
    </row>
    <row r="812947" spans="3:3" x14ac:dyDescent="0.25">
      <c r="C812947" s="62"/>
    </row>
    <row r="813035" spans="3:3" x14ac:dyDescent="0.25">
      <c r="C813035" s="62"/>
    </row>
    <row r="813036" spans="3:3" x14ac:dyDescent="0.25">
      <c r="C813036" s="62"/>
    </row>
    <row r="813124" spans="3:3" x14ac:dyDescent="0.25">
      <c r="C813124" s="62"/>
    </row>
    <row r="813125" spans="3:3" x14ac:dyDescent="0.25">
      <c r="C813125" s="62"/>
    </row>
    <row r="813213" spans="3:3" x14ac:dyDescent="0.25">
      <c r="C813213" s="62"/>
    </row>
    <row r="813214" spans="3:3" x14ac:dyDescent="0.25">
      <c r="C813214" s="62"/>
    </row>
    <row r="813302" spans="3:3" x14ac:dyDescent="0.25">
      <c r="C813302" s="62"/>
    </row>
    <row r="813303" spans="3:3" x14ac:dyDescent="0.25">
      <c r="C813303" s="62"/>
    </row>
    <row r="813391" spans="3:3" x14ac:dyDescent="0.25">
      <c r="C813391" s="62"/>
    </row>
    <row r="813392" spans="3:3" x14ac:dyDescent="0.25">
      <c r="C813392" s="62"/>
    </row>
    <row r="813480" spans="3:3" x14ac:dyDescent="0.25">
      <c r="C813480" s="62"/>
    </row>
    <row r="813481" spans="3:3" x14ac:dyDescent="0.25">
      <c r="C813481" s="62"/>
    </row>
    <row r="813569" spans="3:3" x14ac:dyDescent="0.25">
      <c r="C813569" s="62"/>
    </row>
    <row r="813570" spans="3:3" x14ac:dyDescent="0.25">
      <c r="C813570" s="62"/>
    </row>
    <row r="813658" spans="3:3" x14ac:dyDescent="0.25">
      <c r="C813658" s="62"/>
    </row>
    <row r="813659" spans="3:3" x14ac:dyDescent="0.25">
      <c r="C813659" s="62"/>
    </row>
    <row r="813747" spans="3:3" x14ac:dyDescent="0.25">
      <c r="C813747" s="62"/>
    </row>
    <row r="813748" spans="3:3" x14ac:dyDescent="0.25">
      <c r="C813748" s="62"/>
    </row>
    <row r="813836" spans="3:3" x14ac:dyDescent="0.25">
      <c r="C813836" s="62"/>
    </row>
    <row r="813837" spans="3:3" x14ac:dyDescent="0.25">
      <c r="C813837" s="62"/>
    </row>
    <row r="813925" spans="3:3" x14ac:dyDescent="0.25">
      <c r="C813925" s="62"/>
    </row>
    <row r="813926" spans="3:3" x14ac:dyDescent="0.25">
      <c r="C813926" s="62"/>
    </row>
    <row r="814014" spans="3:3" x14ac:dyDescent="0.25">
      <c r="C814014" s="62"/>
    </row>
    <row r="814015" spans="3:3" x14ac:dyDescent="0.25">
      <c r="C814015" s="62"/>
    </row>
    <row r="814103" spans="3:3" x14ac:dyDescent="0.25">
      <c r="C814103" s="62"/>
    </row>
    <row r="814104" spans="3:3" x14ac:dyDescent="0.25">
      <c r="C814104" s="62"/>
    </row>
    <row r="814192" spans="3:3" x14ac:dyDescent="0.25">
      <c r="C814192" s="62"/>
    </row>
    <row r="814193" spans="3:3" x14ac:dyDescent="0.25">
      <c r="C814193" s="62"/>
    </row>
    <row r="814281" spans="3:3" x14ac:dyDescent="0.25">
      <c r="C814281" s="62"/>
    </row>
    <row r="814282" spans="3:3" x14ac:dyDescent="0.25">
      <c r="C814282" s="62"/>
    </row>
    <row r="814370" spans="3:3" x14ac:dyDescent="0.25">
      <c r="C814370" s="62"/>
    </row>
    <row r="814371" spans="3:3" x14ac:dyDescent="0.25">
      <c r="C814371" s="62"/>
    </row>
    <row r="814459" spans="3:3" x14ac:dyDescent="0.25">
      <c r="C814459" s="62"/>
    </row>
    <row r="814460" spans="3:3" x14ac:dyDescent="0.25">
      <c r="C814460" s="62"/>
    </row>
    <row r="814548" spans="3:3" x14ac:dyDescent="0.25">
      <c r="C814548" s="62"/>
    </row>
    <row r="814549" spans="3:3" x14ac:dyDescent="0.25">
      <c r="C814549" s="62"/>
    </row>
    <row r="814637" spans="3:3" x14ac:dyDescent="0.25">
      <c r="C814637" s="62"/>
    </row>
    <row r="814638" spans="3:3" x14ac:dyDescent="0.25">
      <c r="C814638" s="62"/>
    </row>
    <row r="814726" spans="3:3" x14ac:dyDescent="0.25">
      <c r="C814726" s="62"/>
    </row>
    <row r="814727" spans="3:3" x14ac:dyDescent="0.25">
      <c r="C814727" s="62"/>
    </row>
    <row r="814815" spans="3:3" x14ac:dyDescent="0.25">
      <c r="C814815" s="62"/>
    </row>
    <row r="814816" spans="3:3" x14ac:dyDescent="0.25">
      <c r="C814816" s="62"/>
    </row>
    <row r="814904" spans="3:3" x14ac:dyDescent="0.25">
      <c r="C814904" s="62"/>
    </row>
    <row r="814905" spans="3:3" x14ac:dyDescent="0.25">
      <c r="C814905" s="62"/>
    </row>
    <row r="814993" spans="3:3" x14ac:dyDescent="0.25">
      <c r="C814993" s="62"/>
    </row>
    <row r="814994" spans="3:3" x14ac:dyDescent="0.25">
      <c r="C814994" s="62"/>
    </row>
    <row r="815082" spans="3:3" x14ac:dyDescent="0.25">
      <c r="C815082" s="62"/>
    </row>
    <row r="815083" spans="3:3" x14ac:dyDescent="0.25">
      <c r="C815083" s="62"/>
    </row>
    <row r="815171" spans="3:3" x14ac:dyDescent="0.25">
      <c r="C815171" s="62"/>
    </row>
    <row r="815172" spans="3:3" x14ac:dyDescent="0.25">
      <c r="C815172" s="62"/>
    </row>
    <row r="815260" spans="3:3" x14ac:dyDescent="0.25">
      <c r="C815260" s="62"/>
    </row>
    <row r="815261" spans="3:3" x14ac:dyDescent="0.25">
      <c r="C815261" s="62"/>
    </row>
    <row r="815349" spans="3:3" x14ac:dyDescent="0.25">
      <c r="C815349" s="62"/>
    </row>
    <row r="815350" spans="3:3" x14ac:dyDescent="0.25">
      <c r="C815350" s="62"/>
    </row>
    <row r="815438" spans="3:3" x14ac:dyDescent="0.25">
      <c r="C815438" s="62"/>
    </row>
    <row r="815439" spans="3:3" x14ac:dyDescent="0.25">
      <c r="C815439" s="62"/>
    </row>
    <row r="815527" spans="3:3" x14ac:dyDescent="0.25">
      <c r="C815527" s="62"/>
    </row>
    <row r="815528" spans="3:3" x14ac:dyDescent="0.25">
      <c r="C815528" s="62"/>
    </row>
    <row r="815616" spans="3:3" x14ac:dyDescent="0.25">
      <c r="C815616" s="62"/>
    </row>
    <row r="815617" spans="3:3" x14ac:dyDescent="0.25">
      <c r="C815617" s="62"/>
    </row>
    <row r="815705" spans="3:3" x14ac:dyDescent="0.25">
      <c r="C815705" s="62"/>
    </row>
    <row r="815706" spans="3:3" x14ac:dyDescent="0.25">
      <c r="C815706" s="62"/>
    </row>
    <row r="815794" spans="3:3" x14ac:dyDescent="0.25">
      <c r="C815794" s="62"/>
    </row>
    <row r="815795" spans="3:3" x14ac:dyDescent="0.25">
      <c r="C815795" s="62"/>
    </row>
    <row r="815883" spans="3:3" x14ac:dyDescent="0.25">
      <c r="C815883" s="62"/>
    </row>
    <row r="815884" spans="3:3" x14ac:dyDescent="0.25">
      <c r="C815884" s="62"/>
    </row>
    <row r="815972" spans="3:3" x14ac:dyDescent="0.25">
      <c r="C815972" s="62"/>
    </row>
    <row r="815973" spans="3:3" x14ac:dyDescent="0.25">
      <c r="C815973" s="62"/>
    </row>
    <row r="816061" spans="3:3" x14ac:dyDescent="0.25">
      <c r="C816061" s="62"/>
    </row>
    <row r="816062" spans="3:3" x14ac:dyDescent="0.25">
      <c r="C816062" s="62"/>
    </row>
    <row r="816150" spans="3:3" x14ac:dyDescent="0.25">
      <c r="C816150" s="62"/>
    </row>
    <row r="816151" spans="3:3" x14ac:dyDescent="0.25">
      <c r="C816151" s="62"/>
    </row>
    <row r="816239" spans="3:3" x14ac:dyDescent="0.25">
      <c r="C816239" s="62"/>
    </row>
    <row r="816240" spans="3:3" x14ac:dyDescent="0.25">
      <c r="C816240" s="62"/>
    </row>
    <row r="816328" spans="3:3" x14ac:dyDescent="0.25">
      <c r="C816328" s="62"/>
    </row>
    <row r="816329" spans="3:3" x14ac:dyDescent="0.25">
      <c r="C816329" s="62"/>
    </row>
    <row r="816417" spans="3:3" x14ac:dyDescent="0.25">
      <c r="C816417" s="62"/>
    </row>
    <row r="816418" spans="3:3" x14ac:dyDescent="0.25">
      <c r="C816418" s="62"/>
    </row>
    <row r="816506" spans="3:3" x14ac:dyDescent="0.25">
      <c r="C816506" s="62"/>
    </row>
    <row r="816507" spans="3:3" x14ac:dyDescent="0.25">
      <c r="C816507" s="62"/>
    </row>
    <row r="816595" spans="3:3" x14ac:dyDescent="0.25">
      <c r="C816595" s="62"/>
    </row>
    <row r="816596" spans="3:3" x14ac:dyDescent="0.25">
      <c r="C816596" s="62"/>
    </row>
    <row r="816684" spans="3:3" x14ac:dyDescent="0.25">
      <c r="C816684" s="62"/>
    </row>
    <row r="816685" spans="3:3" x14ac:dyDescent="0.25">
      <c r="C816685" s="62"/>
    </row>
    <row r="816773" spans="3:3" x14ac:dyDescent="0.25">
      <c r="C816773" s="62"/>
    </row>
    <row r="816774" spans="3:3" x14ac:dyDescent="0.25">
      <c r="C816774" s="62"/>
    </row>
    <row r="816862" spans="3:3" x14ac:dyDescent="0.25">
      <c r="C816862" s="62"/>
    </row>
    <row r="816863" spans="3:3" x14ac:dyDescent="0.25">
      <c r="C816863" s="62"/>
    </row>
    <row r="816951" spans="3:3" x14ac:dyDescent="0.25">
      <c r="C816951" s="62"/>
    </row>
    <row r="816952" spans="3:3" x14ac:dyDescent="0.25">
      <c r="C816952" s="62"/>
    </row>
    <row r="817040" spans="3:3" x14ac:dyDescent="0.25">
      <c r="C817040" s="62"/>
    </row>
    <row r="817041" spans="3:3" x14ac:dyDescent="0.25">
      <c r="C817041" s="62"/>
    </row>
    <row r="817129" spans="3:3" x14ac:dyDescent="0.25">
      <c r="C817129" s="62"/>
    </row>
    <row r="817130" spans="3:3" x14ac:dyDescent="0.25">
      <c r="C817130" s="62"/>
    </row>
    <row r="817218" spans="3:3" x14ac:dyDescent="0.25">
      <c r="C817218" s="62"/>
    </row>
    <row r="817219" spans="3:3" x14ac:dyDescent="0.25">
      <c r="C817219" s="62"/>
    </row>
    <row r="817307" spans="3:3" x14ac:dyDescent="0.25">
      <c r="C817307" s="62"/>
    </row>
    <row r="817308" spans="3:3" x14ac:dyDescent="0.25">
      <c r="C817308" s="62"/>
    </row>
    <row r="817396" spans="3:3" x14ac:dyDescent="0.25">
      <c r="C817396" s="62"/>
    </row>
    <row r="817397" spans="3:3" x14ac:dyDescent="0.25">
      <c r="C817397" s="62"/>
    </row>
    <row r="817485" spans="3:3" x14ac:dyDescent="0.25">
      <c r="C817485" s="62"/>
    </row>
    <row r="817486" spans="3:3" x14ac:dyDescent="0.25">
      <c r="C817486" s="62"/>
    </row>
    <row r="817574" spans="3:3" x14ac:dyDescent="0.25">
      <c r="C817574" s="62"/>
    </row>
    <row r="817575" spans="3:3" x14ac:dyDescent="0.25">
      <c r="C817575" s="62"/>
    </row>
    <row r="817663" spans="3:3" x14ac:dyDescent="0.25">
      <c r="C817663" s="62"/>
    </row>
    <row r="817664" spans="3:3" x14ac:dyDescent="0.25">
      <c r="C817664" s="62"/>
    </row>
    <row r="817752" spans="3:3" x14ac:dyDescent="0.25">
      <c r="C817752" s="62"/>
    </row>
    <row r="817753" spans="3:3" x14ac:dyDescent="0.25">
      <c r="C817753" s="62"/>
    </row>
    <row r="817841" spans="3:3" x14ac:dyDescent="0.25">
      <c r="C817841" s="62"/>
    </row>
    <row r="817842" spans="3:3" x14ac:dyDescent="0.25">
      <c r="C817842" s="62"/>
    </row>
    <row r="817930" spans="3:3" x14ac:dyDescent="0.25">
      <c r="C817930" s="62"/>
    </row>
    <row r="817931" spans="3:3" x14ac:dyDescent="0.25">
      <c r="C817931" s="62"/>
    </row>
    <row r="818019" spans="3:3" x14ac:dyDescent="0.25">
      <c r="C818019" s="62"/>
    </row>
    <row r="818020" spans="3:3" x14ac:dyDescent="0.25">
      <c r="C818020" s="62"/>
    </row>
    <row r="818108" spans="3:3" x14ac:dyDescent="0.25">
      <c r="C818108" s="62"/>
    </row>
    <row r="818109" spans="3:3" x14ac:dyDescent="0.25">
      <c r="C818109" s="62"/>
    </row>
    <row r="818197" spans="3:3" x14ac:dyDescent="0.25">
      <c r="C818197" s="62"/>
    </row>
    <row r="818198" spans="3:3" x14ac:dyDescent="0.25">
      <c r="C818198" s="62"/>
    </row>
    <row r="818286" spans="3:3" x14ac:dyDescent="0.25">
      <c r="C818286" s="62"/>
    </row>
    <row r="818287" spans="3:3" x14ac:dyDescent="0.25">
      <c r="C818287" s="62"/>
    </row>
    <row r="818375" spans="3:3" x14ac:dyDescent="0.25">
      <c r="C818375" s="62"/>
    </row>
    <row r="818376" spans="3:3" x14ac:dyDescent="0.25">
      <c r="C818376" s="62"/>
    </row>
    <row r="818464" spans="3:3" x14ac:dyDescent="0.25">
      <c r="C818464" s="62"/>
    </row>
    <row r="818465" spans="3:3" x14ac:dyDescent="0.25">
      <c r="C818465" s="62"/>
    </row>
    <row r="818553" spans="3:3" x14ac:dyDescent="0.25">
      <c r="C818553" s="62"/>
    </row>
    <row r="818554" spans="3:3" x14ac:dyDescent="0.25">
      <c r="C818554" s="62"/>
    </row>
    <row r="818642" spans="3:3" x14ac:dyDescent="0.25">
      <c r="C818642" s="62"/>
    </row>
    <row r="818643" spans="3:3" x14ac:dyDescent="0.25">
      <c r="C818643" s="62"/>
    </row>
    <row r="818731" spans="3:3" x14ac:dyDescent="0.25">
      <c r="C818731" s="62"/>
    </row>
    <row r="818732" spans="3:3" x14ac:dyDescent="0.25">
      <c r="C818732" s="62"/>
    </row>
    <row r="818820" spans="3:3" x14ac:dyDescent="0.25">
      <c r="C818820" s="62"/>
    </row>
    <row r="818821" spans="3:3" x14ac:dyDescent="0.25">
      <c r="C818821" s="62"/>
    </row>
    <row r="818909" spans="3:3" x14ac:dyDescent="0.25">
      <c r="C818909" s="62"/>
    </row>
    <row r="818910" spans="3:3" x14ac:dyDescent="0.25">
      <c r="C818910" s="62"/>
    </row>
    <row r="818998" spans="3:3" x14ac:dyDescent="0.25">
      <c r="C818998" s="62"/>
    </row>
    <row r="818999" spans="3:3" x14ac:dyDescent="0.25">
      <c r="C818999" s="62"/>
    </row>
    <row r="819087" spans="3:3" x14ac:dyDescent="0.25">
      <c r="C819087" s="62"/>
    </row>
    <row r="819088" spans="3:3" x14ac:dyDescent="0.25">
      <c r="C819088" s="62"/>
    </row>
    <row r="819176" spans="3:3" x14ac:dyDescent="0.25">
      <c r="C819176" s="62"/>
    </row>
    <row r="819177" spans="3:3" x14ac:dyDescent="0.25">
      <c r="C819177" s="62"/>
    </row>
    <row r="819265" spans="3:3" x14ac:dyDescent="0.25">
      <c r="C819265" s="62"/>
    </row>
    <row r="819266" spans="3:3" x14ac:dyDescent="0.25">
      <c r="C819266" s="62"/>
    </row>
    <row r="819354" spans="3:3" x14ac:dyDescent="0.25">
      <c r="C819354" s="62"/>
    </row>
    <row r="819355" spans="3:3" x14ac:dyDescent="0.25">
      <c r="C819355" s="62"/>
    </row>
    <row r="819443" spans="3:3" x14ac:dyDescent="0.25">
      <c r="C819443" s="62"/>
    </row>
    <row r="819444" spans="3:3" x14ac:dyDescent="0.25">
      <c r="C819444" s="62"/>
    </row>
    <row r="819532" spans="3:3" x14ac:dyDescent="0.25">
      <c r="C819532" s="62"/>
    </row>
    <row r="819533" spans="3:3" x14ac:dyDescent="0.25">
      <c r="C819533" s="62"/>
    </row>
    <row r="819621" spans="3:3" x14ac:dyDescent="0.25">
      <c r="C819621" s="62"/>
    </row>
    <row r="819622" spans="3:3" x14ac:dyDescent="0.25">
      <c r="C819622" s="62"/>
    </row>
    <row r="819710" spans="3:3" x14ac:dyDescent="0.25">
      <c r="C819710" s="62"/>
    </row>
    <row r="819711" spans="3:3" x14ac:dyDescent="0.25">
      <c r="C819711" s="62"/>
    </row>
    <row r="819799" spans="3:3" x14ac:dyDescent="0.25">
      <c r="C819799" s="62"/>
    </row>
    <row r="819800" spans="3:3" x14ac:dyDescent="0.25">
      <c r="C819800" s="62"/>
    </row>
    <row r="819888" spans="3:3" x14ac:dyDescent="0.25">
      <c r="C819888" s="62"/>
    </row>
    <row r="819889" spans="3:3" x14ac:dyDescent="0.25">
      <c r="C819889" s="62"/>
    </row>
    <row r="819977" spans="3:3" x14ac:dyDescent="0.25">
      <c r="C819977" s="62"/>
    </row>
    <row r="819978" spans="3:3" x14ac:dyDescent="0.25">
      <c r="C819978" s="62"/>
    </row>
    <row r="820066" spans="3:3" x14ac:dyDescent="0.25">
      <c r="C820066" s="62"/>
    </row>
    <row r="820067" spans="3:3" x14ac:dyDescent="0.25">
      <c r="C820067" s="62"/>
    </row>
    <row r="820155" spans="3:3" x14ac:dyDescent="0.25">
      <c r="C820155" s="62"/>
    </row>
    <row r="820156" spans="3:3" x14ac:dyDescent="0.25">
      <c r="C820156" s="62"/>
    </row>
    <row r="820244" spans="3:3" x14ac:dyDescent="0.25">
      <c r="C820244" s="62"/>
    </row>
    <row r="820245" spans="3:3" x14ac:dyDescent="0.25">
      <c r="C820245" s="62"/>
    </row>
    <row r="820333" spans="3:3" x14ac:dyDescent="0.25">
      <c r="C820333" s="62"/>
    </row>
    <row r="820334" spans="3:3" x14ac:dyDescent="0.25">
      <c r="C820334" s="62"/>
    </row>
    <row r="820422" spans="3:3" x14ac:dyDescent="0.25">
      <c r="C820422" s="62"/>
    </row>
    <row r="820423" spans="3:3" x14ac:dyDescent="0.25">
      <c r="C820423" s="62"/>
    </row>
    <row r="820511" spans="3:3" x14ac:dyDescent="0.25">
      <c r="C820511" s="62"/>
    </row>
    <row r="820512" spans="3:3" x14ac:dyDescent="0.25">
      <c r="C820512" s="62"/>
    </row>
    <row r="820600" spans="3:3" x14ac:dyDescent="0.25">
      <c r="C820600" s="62"/>
    </row>
    <row r="820601" spans="3:3" x14ac:dyDescent="0.25">
      <c r="C820601" s="62"/>
    </row>
    <row r="820689" spans="3:3" x14ac:dyDescent="0.25">
      <c r="C820689" s="62"/>
    </row>
    <row r="820690" spans="3:3" x14ac:dyDescent="0.25">
      <c r="C820690" s="62"/>
    </row>
    <row r="820778" spans="3:3" x14ac:dyDescent="0.25">
      <c r="C820778" s="62"/>
    </row>
    <row r="820779" spans="3:3" x14ac:dyDescent="0.25">
      <c r="C820779" s="62"/>
    </row>
    <row r="820867" spans="3:3" x14ac:dyDescent="0.25">
      <c r="C820867" s="62"/>
    </row>
    <row r="820868" spans="3:3" x14ac:dyDescent="0.25">
      <c r="C820868" s="62"/>
    </row>
    <row r="820956" spans="3:3" x14ac:dyDescent="0.25">
      <c r="C820956" s="62"/>
    </row>
    <row r="820957" spans="3:3" x14ac:dyDescent="0.25">
      <c r="C820957" s="62"/>
    </row>
    <row r="821045" spans="3:3" x14ac:dyDescent="0.25">
      <c r="C821045" s="62"/>
    </row>
    <row r="821046" spans="3:3" x14ac:dyDescent="0.25">
      <c r="C821046" s="62"/>
    </row>
    <row r="821134" spans="3:3" x14ac:dyDescent="0.25">
      <c r="C821134" s="62"/>
    </row>
    <row r="821135" spans="3:3" x14ac:dyDescent="0.25">
      <c r="C821135" s="62"/>
    </row>
    <row r="821223" spans="3:3" x14ac:dyDescent="0.25">
      <c r="C821223" s="62"/>
    </row>
    <row r="821224" spans="3:3" x14ac:dyDescent="0.25">
      <c r="C821224" s="62"/>
    </row>
    <row r="821312" spans="3:3" x14ac:dyDescent="0.25">
      <c r="C821312" s="62"/>
    </row>
    <row r="821313" spans="3:3" x14ac:dyDescent="0.25">
      <c r="C821313" s="62"/>
    </row>
    <row r="821401" spans="3:3" x14ac:dyDescent="0.25">
      <c r="C821401" s="62"/>
    </row>
    <row r="821402" spans="3:3" x14ac:dyDescent="0.25">
      <c r="C821402" s="62"/>
    </row>
    <row r="821490" spans="3:3" x14ac:dyDescent="0.25">
      <c r="C821490" s="62"/>
    </row>
    <row r="821491" spans="3:3" x14ac:dyDescent="0.25">
      <c r="C821491" s="62"/>
    </row>
    <row r="821579" spans="3:3" x14ac:dyDescent="0.25">
      <c r="C821579" s="62"/>
    </row>
    <row r="821580" spans="3:3" x14ac:dyDescent="0.25">
      <c r="C821580" s="62"/>
    </row>
    <row r="821668" spans="3:3" x14ac:dyDescent="0.25">
      <c r="C821668" s="62"/>
    </row>
    <row r="821669" spans="3:3" x14ac:dyDescent="0.25">
      <c r="C821669" s="62"/>
    </row>
    <row r="821757" spans="3:3" x14ac:dyDescent="0.25">
      <c r="C821757" s="62"/>
    </row>
    <row r="821758" spans="3:3" x14ac:dyDescent="0.25">
      <c r="C821758" s="62"/>
    </row>
    <row r="821846" spans="3:3" x14ac:dyDescent="0.25">
      <c r="C821846" s="62"/>
    </row>
    <row r="821847" spans="3:3" x14ac:dyDescent="0.25">
      <c r="C821847" s="62"/>
    </row>
    <row r="821935" spans="3:3" x14ac:dyDescent="0.25">
      <c r="C821935" s="62"/>
    </row>
    <row r="821936" spans="3:3" x14ac:dyDescent="0.25">
      <c r="C821936" s="62"/>
    </row>
    <row r="822024" spans="3:3" x14ac:dyDescent="0.25">
      <c r="C822024" s="62"/>
    </row>
    <row r="822025" spans="3:3" x14ac:dyDescent="0.25">
      <c r="C822025" s="62"/>
    </row>
    <row r="822113" spans="3:3" x14ac:dyDescent="0.25">
      <c r="C822113" s="62"/>
    </row>
    <row r="822114" spans="3:3" x14ac:dyDescent="0.25">
      <c r="C822114" s="62"/>
    </row>
    <row r="822202" spans="3:3" x14ac:dyDescent="0.25">
      <c r="C822202" s="62"/>
    </row>
    <row r="822203" spans="3:3" x14ac:dyDescent="0.25">
      <c r="C822203" s="62"/>
    </row>
    <row r="822291" spans="3:3" x14ac:dyDescent="0.25">
      <c r="C822291" s="62"/>
    </row>
    <row r="822292" spans="3:3" x14ac:dyDescent="0.25">
      <c r="C822292" s="62"/>
    </row>
    <row r="822380" spans="3:3" x14ac:dyDescent="0.25">
      <c r="C822380" s="62"/>
    </row>
    <row r="822381" spans="3:3" x14ac:dyDescent="0.25">
      <c r="C822381" s="62"/>
    </row>
    <row r="822469" spans="3:3" x14ac:dyDescent="0.25">
      <c r="C822469" s="62"/>
    </row>
    <row r="822470" spans="3:3" x14ac:dyDescent="0.25">
      <c r="C822470" s="62"/>
    </row>
    <row r="822558" spans="3:3" x14ac:dyDescent="0.25">
      <c r="C822558" s="62"/>
    </row>
    <row r="822559" spans="3:3" x14ac:dyDescent="0.25">
      <c r="C822559" s="62"/>
    </row>
    <row r="822647" spans="3:3" x14ac:dyDescent="0.25">
      <c r="C822647" s="62"/>
    </row>
    <row r="822648" spans="3:3" x14ac:dyDescent="0.25">
      <c r="C822648" s="62"/>
    </row>
    <row r="822736" spans="3:3" x14ac:dyDescent="0.25">
      <c r="C822736" s="62"/>
    </row>
    <row r="822737" spans="3:3" x14ac:dyDescent="0.25">
      <c r="C822737" s="62"/>
    </row>
    <row r="822825" spans="3:3" x14ac:dyDescent="0.25">
      <c r="C822825" s="62"/>
    </row>
    <row r="822826" spans="3:3" x14ac:dyDescent="0.25">
      <c r="C822826" s="62"/>
    </row>
    <row r="822914" spans="3:3" x14ac:dyDescent="0.25">
      <c r="C822914" s="62"/>
    </row>
    <row r="822915" spans="3:3" x14ac:dyDescent="0.25">
      <c r="C822915" s="62"/>
    </row>
    <row r="823003" spans="3:3" x14ac:dyDescent="0.25">
      <c r="C823003" s="62"/>
    </row>
    <row r="823004" spans="3:3" x14ac:dyDescent="0.25">
      <c r="C823004" s="62"/>
    </row>
    <row r="823092" spans="3:3" x14ac:dyDescent="0.25">
      <c r="C823092" s="62"/>
    </row>
    <row r="823093" spans="3:3" x14ac:dyDescent="0.25">
      <c r="C823093" s="62"/>
    </row>
    <row r="823181" spans="3:3" x14ac:dyDescent="0.25">
      <c r="C823181" s="62"/>
    </row>
    <row r="823182" spans="3:3" x14ac:dyDescent="0.25">
      <c r="C823182" s="62"/>
    </row>
    <row r="823270" spans="3:3" x14ac:dyDescent="0.25">
      <c r="C823270" s="62"/>
    </row>
    <row r="823271" spans="3:3" x14ac:dyDescent="0.25">
      <c r="C823271" s="62"/>
    </row>
    <row r="823359" spans="3:3" x14ac:dyDescent="0.25">
      <c r="C823359" s="62"/>
    </row>
    <row r="823360" spans="3:3" x14ac:dyDescent="0.25">
      <c r="C823360" s="62"/>
    </row>
    <row r="823448" spans="3:3" x14ac:dyDescent="0.25">
      <c r="C823448" s="62"/>
    </row>
    <row r="823449" spans="3:3" x14ac:dyDescent="0.25">
      <c r="C823449" s="62"/>
    </row>
    <row r="823537" spans="3:3" x14ac:dyDescent="0.25">
      <c r="C823537" s="62"/>
    </row>
    <row r="823538" spans="3:3" x14ac:dyDescent="0.25">
      <c r="C823538" s="62"/>
    </row>
    <row r="823626" spans="3:3" x14ac:dyDescent="0.25">
      <c r="C823626" s="62"/>
    </row>
    <row r="823627" spans="3:3" x14ac:dyDescent="0.25">
      <c r="C823627" s="62"/>
    </row>
    <row r="823715" spans="3:3" x14ac:dyDescent="0.25">
      <c r="C823715" s="62"/>
    </row>
    <row r="823716" spans="3:3" x14ac:dyDescent="0.25">
      <c r="C823716" s="62"/>
    </row>
    <row r="823804" spans="3:3" x14ac:dyDescent="0.25">
      <c r="C823804" s="62"/>
    </row>
    <row r="823805" spans="3:3" x14ac:dyDescent="0.25">
      <c r="C823805" s="62"/>
    </row>
    <row r="823893" spans="3:3" x14ac:dyDescent="0.25">
      <c r="C823893" s="62"/>
    </row>
    <row r="823894" spans="3:3" x14ac:dyDescent="0.25">
      <c r="C823894" s="62"/>
    </row>
    <row r="823982" spans="3:3" x14ac:dyDescent="0.25">
      <c r="C823982" s="62"/>
    </row>
    <row r="823983" spans="3:3" x14ac:dyDescent="0.25">
      <c r="C823983" s="62"/>
    </row>
    <row r="824071" spans="3:3" x14ac:dyDescent="0.25">
      <c r="C824071" s="62"/>
    </row>
    <row r="824072" spans="3:3" x14ac:dyDescent="0.25">
      <c r="C824072" s="62"/>
    </row>
    <row r="824160" spans="3:3" x14ac:dyDescent="0.25">
      <c r="C824160" s="62"/>
    </row>
    <row r="824161" spans="3:3" x14ac:dyDescent="0.25">
      <c r="C824161" s="62"/>
    </row>
    <row r="824249" spans="3:3" x14ac:dyDescent="0.25">
      <c r="C824249" s="62"/>
    </row>
    <row r="824250" spans="3:3" x14ac:dyDescent="0.25">
      <c r="C824250" s="62"/>
    </row>
    <row r="824338" spans="3:3" x14ac:dyDescent="0.25">
      <c r="C824338" s="62"/>
    </row>
    <row r="824339" spans="3:3" x14ac:dyDescent="0.25">
      <c r="C824339" s="62"/>
    </row>
    <row r="824427" spans="3:3" x14ac:dyDescent="0.25">
      <c r="C824427" s="62"/>
    </row>
    <row r="824428" spans="3:3" x14ac:dyDescent="0.25">
      <c r="C824428" s="62"/>
    </row>
    <row r="824516" spans="3:3" x14ac:dyDescent="0.25">
      <c r="C824516" s="62"/>
    </row>
    <row r="824517" spans="3:3" x14ac:dyDescent="0.25">
      <c r="C824517" s="62"/>
    </row>
    <row r="824605" spans="3:3" x14ac:dyDescent="0.25">
      <c r="C824605" s="62"/>
    </row>
    <row r="824606" spans="3:3" x14ac:dyDescent="0.25">
      <c r="C824606" s="62"/>
    </row>
    <row r="824694" spans="3:3" x14ac:dyDescent="0.25">
      <c r="C824694" s="62"/>
    </row>
    <row r="824695" spans="3:3" x14ac:dyDescent="0.25">
      <c r="C824695" s="62"/>
    </row>
    <row r="824783" spans="3:3" x14ac:dyDescent="0.25">
      <c r="C824783" s="62"/>
    </row>
    <row r="824784" spans="3:3" x14ac:dyDescent="0.25">
      <c r="C824784" s="62"/>
    </row>
    <row r="824872" spans="3:3" x14ac:dyDescent="0.25">
      <c r="C824872" s="62"/>
    </row>
    <row r="824873" spans="3:3" x14ac:dyDescent="0.25">
      <c r="C824873" s="62"/>
    </row>
    <row r="824961" spans="3:3" x14ac:dyDescent="0.25">
      <c r="C824961" s="62"/>
    </row>
    <row r="824962" spans="3:3" x14ac:dyDescent="0.25">
      <c r="C824962" s="62"/>
    </row>
    <row r="825050" spans="3:3" x14ac:dyDescent="0.25">
      <c r="C825050" s="62"/>
    </row>
    <row r="825051" spans="3:3" x14ac:dyDescent="0.25">
      <c r="C825051" s="62"/>
    </row>
    <row r="825139" spans="3:3" x14ac:dyDescent="0.25">
      <c r="C825139" s="62"/>
    </row>
    <row r="825140" spans="3:3" x14ac:dyDescent="0.25">
      <c r="C825140" s="62"/>
    </row>
    <row r="825228" spans="3:3" x14ac:dyDescent="0.25">
      <c r="C825228" s="62"/>
    </row>
    <row r="825229" spans="3:3" x14ac:dyDescent="0.25">
      <c r="C825229" s="62"/>
    </row>
    <row r="825317" spans="3:3" x14ac:dyDescent="0.25">
      <c r="C825317" s="62"/>
    </row>
    <row r="825318" spans="3:3" x14ac:dyDescent="0.25">
      <c r="C825318" s="62"/>
    </row>
    <row r="825406" spans="3:3" x14ac:dyDescent="0.25">
      <c r="C825406" s="62"/>
    </row>
    <row r="825407" spans="3:3" x14ac:dyDescent="0.25">
      <c r="C825407" s="62"/>
    </row>
    <row r="825495" spans="3:3" x14ac:dyDescent="0.25">
      <c r="C825495" s="62"/>
    </row>
    <row r="825496" spans="3:3" x14ac:dyDescent="0.25">
      <c r="C825496" s="62"/>
    </row>
    <row r="825584" spans="3:3" x14ac:dyDescent="0.25">
      <c r="C825584" s="62"/>
    </row>
    <row r="825585" spans="3:3" x14ac:dyDescent="0.25">
      <c r="C825585" s="62"/>
    </row>
    <row r="825673" spans="3:3" x14ac:dyDescent="0.25">
      <c r="C825673" s="62"/>
    </row>
    <row r="825674" spans="3:3" x14ac:dyDescent="0.25">
      <c r="C825674" s="62"/>
    </row>
    <row r="825762" spans="3:3" x14ac:dyDescent="0.25">
      <c r="C825762" s="62"/>
    </row>
    <row r="825763" spans="3:3" x14ac:dyDescent="0.25">
      <c r="C825763" s="62"/>
    </row>
    <row r="825851" spans="3:3" x14ac:dyDescent="0.25">
      <c r="C825851" s="62"/>
    </row>
    <row r="825852" spans="3:3" x14ac:dyDescent="0.25">
      <c r="C825852" s="62"/>
    </row>
    <row r="825940" spans="3:3" x14ac:dyDescent="0.25">
      <c r="C825940" s="62"/>
    </row>
    <row r="825941" spans="3:3" x14ac:dyDescent="0.25">
      <c r="C825941" s="62"/>
    </row>
    <row r="826029" spans="3:3" x14ac:dyDescent="0.25">
      <c r="C826029" s="62"/>
    </row>
    <row r="826030" spans="3:3" x14ac:dyDescent="0.25">
      <c r="C826030" s="62"/>
    </row>
    <row r="826118" spans="3:3" x14ac:dyDescent="0.25">
      <c r="C826118" s="62"/>
    </row>
    <row r="826119" spans="3:3" x14ac:dyDescent="0.25">
      <c r="C826119" s="62"/>
    </row>
    <row r="826207" spans="3:3" x14ac:dyDescent="0.25">
      <c r="C826207" s="62"/>
    </row>
    <row r="826208" spans="3:3" x14ac:dyDescent="0.25">
      <c r="C826208" s="62"/>
    </row>
    <row r="826296" spans="3:3" x14ac:dyDescent="0.25">
      <c r="C826296" s="62"/>
    </row>
    <row r="826297" spans="3:3" x14ac:dyDescent="0.25">
      <c r="C826297" s="62"/>
    </row>
    <row r="826385" spans="3:3" x14ac:dyDescent="0.25">
      <c r="C826385" s="62"/>
    </row>
    <row r="826386" spans="3:3" x14ac:dyDescent="0.25">
      <c r="C826386" s="62"/>
    </row>
    <row r="826474" spans="3:3" x14ac:dyDescent="0.25">
      <c r="C826474" s="62"/>
    </row>
    <row r="826475" spans="3:3" x14ac:dyDescent="0.25">
      <c r="C826475" s="62"/>
    </row>
    <row r="826563" spans="3:3" x14ac:dyDescent="0.25">
      <c r="C826563" s="62"/>
    </row>
    <row r="826564" spans="3:3" x14ac:dyDescent="0.25">
      <c r="C826564" s="62"/>
    </row>
    <row r="826652" spans="3:3" x14ac:dyDescent="0.25">
      <c r="C826652" s="62"/>
    </row>
    <row r="826653" spans="3:3" x14ac:dyDescent="0.25">
      <c r="C826653" s="62"/>
    </row>
    <row r="826741" spans="3:3" x14ac:dyDescent="0.25">
      <c r="C826741" s="62"/>
    </row>
    <row r="826742" spans="3:3" x14ac:dyDescent="0.25">
      <c r="C826742" s="62"/>
    </row>
    <row r="826830" spans="3:3" x14ac:dyDescent="0.25">
      <c r="C826830" s="62"/>
    </row>
    <row r="826831" spans="3:3" x14ac:dyDescent="0.25">
      <c r="C826831" s="62"/>
    </row>
    <row r="826919" spans="3:3" x14ac:dyDescent="0.25">
      <c r="C826919" s="62"/>
    </row>
    <row r="826920" spans="3:3" x14ac:dyDescent="0.25">
      <c r="C826920" s="62"/>
    </row>
    <row r="827008" spans="3:3" x14ac:dyDescent="0.25">
      <c r="C827008" s="62"/>
    </row>
    <row r="827009" spans="3:3" x14ac:dyDescent="0.25">
      <c r="C827009" s="62"/>
    </row>
    <row r="827097" spans="3:3" x14ac:dyDescent="0.25">
      <c r="C827097" s="62"/>
    </row>
    <row r="827098" spans="3:3" x14ac:dyDescent="0.25">
      <c r="C827098" s="62"/>
    </row>
    <row r="827186" spans="3:3" x14ac:dyDescent="0.25">
      <c r="C827186" s="62"/>
    </row>
    <row r="827187" spans="3:3" x14ac:dyDescent="0.25">
      <c r="C827187" s="62"/>
    </row>
    <row r="827275" spans="3:3" x14ac:dyDescent="0.25">
      <c r="C827275" s="62"/>
    </row>
    <row r="827276" spans="3:3" x14ac:dyDescent="0.25">
      <c r="C827276" s="62"/>
    </row>
    <row r="827364" spans="3:3" x14ac:dyDescent="0.25">
      <c r="C827364" s="62"/>
    </row>
    <row r="827365" spans="3:3" x14ac:dyDescent="0.25">
      <c r="C827365" s="62"/>
    </row>
    <row r="827453" spans="3:3" x14ac:dyDescent="0.25">
      <c r="C827453" s="62"/>
    </row>
    <row r="827454" spans="3:3" x14ac:dyDescent="0.25">
      <c r="C827454" s="62"/>
    </row>
    <row r="827542" spans="3:3" x14ac:dyDescent="0.25">
      <c r="C827542" s="62"/>
    </row>
    <row r="827543" spans="3:3" x14ac:dyDescent="0.25">
      <c r="C827543" s="62"/>
    </row>
    <row r="827631" spans="3:3" x14ac:dyDescent="0.25">
      <c r="C827631" s="62"/>
    </row>
    <row r="827632" spans="3:3" x14ac:dyDescent="0.25">
      <c r="C827632" s="62"/>
    </row>
    <row r="827720" spans="3:3" x14ac:dyDescent="0.25">
      <c r="C827720" s="62"/>
    </row>
    <row r="827721" spans="3:3" x14ac:dyDescent="0.25">
      <c r="C827721" s="62"/>
    </row>
    <row r="827809" spans="3:3" x14ac:dyDescent="0.25">
      <c r="C827809" s="62"/>
    </row>
    <row r="827810" spans="3:3" x14ac:dyDescent="0.25">
      <c r="C827810" s="62"/>
    </row>
    <row r="827898" spans="3:3" x14ac:dyDescent="0.25">
      <c r="C827898" s="62"/>
    </row>
    <row r="827899" spans="3:3" x14ac:dyDescent="0.25">
      <c r="C827899" s="62"/>
    </row>
    <row r="827987" spans="3:3" x14ac:dyDescent="0.25">
      <c r="C827987" s="62"/>
    </row>
    <row r="827988" spans="3:3" x14ac:dyDescent="0.25">
      <c r="C827988" s="62"/>
    </row>
    <row r="828076" spans="3:3" x14ac:dyDescent="0.25">
      <c r="C828076" s="62"/>
    </row>
    <row r="828077" spans="3:3" x14ac:dyDescent="0.25">
      <c r="C828077" s="62"/>
    </row>
    <row r="828165" spans="3:3" x14ac:dyDescent="0.25">
      <c r="C828165" s="62"/>
    </row>
    <row r="828166" spans="3:3" x14ac:dyDescent="0.25">
      <c r="C828166" s="62"/>
    </row>
    <row r="828254" spans="3:3" x14ac:dyDescent="0.25">
      <c r="C828254" s="62"/>
    </row>
    <row r="828255" spans="3:3" x14ac:dyDescent="0.25">
      <c r="C828255" s="62"/>
    </row>
    <row r="828343" spans="3:3" x14ac:dyDescent="0.25">
      <c r="C828343" s="62"/>
    </row>
    <row r="828344" spans="3:3" x14ac:dyDescent="0.25">
      <c r="C828344" s="62"/>
    </row>
    <row r="828432" spans="3:3" x14ac:dyDescent="0.25">
      <c r="C828432" s="62"/>
    </row>
    <row r="828433" spans="3:3" x14ac:dyDescent="0.25">
      <c r="C828433" s="62"/>
    </row>
    <row r="828521" spans="3:3" x14ac:dyDescent="0.25">
      <c r="C828521" s="62"/>
    </row>
    <row r="828522" spans="3:3" x14ac:dyDescent="0.25">
      <c r="C828522" s="62"/>
    </row>
    <row r="828610" spans="3:3" x14ac:dyDescent="0.25">
      <c r="C828610" s="62"/>
    </row>
    <row r="828611" spans="3:3" x14ac:dyDescent="0.25">
      <c r="C828611" s="62"/>
    </row>
    <row r="828699" spans="3:3" x14ac:dyDescent="0.25">
      <c r="C828699" s="62"/>
    </row>
    <row r="828700" spans="3:3" x14ac:dyDescent="0.25">
      <c r="C828700" s="62"/>
    </row>
    <row r="828788" spans="3:3" x14ac:dyDescent="0.25">
      <c r="C828788" s="62"/>
    </row>
    <row r="828789" spans="3:3" x14ac:dyDescent="0.25">
      <c r="C828789" s="62"/>
    </row>
    <row r="828877" spans="3:3" x14ac:dyDescent="0.25">
      <c r="C828877" s="62"/>
    </row>
    <row r="828878" spans="3:3" x14ac:dyDescent="0.25">
      <c r="C828878" s="62"/>
    </row>
    <row r="828966" spans="3:3" x14ac:dyDescent="0.25">
      <c r="C828966" s="62"/>
    </row>
    <row r="828967" spans="3:3" x14ac:dyDescent="0.25">
      <c r="C828967" s="62"/>
    </row>
    <row r="829055" spans="3:3" x14ac:dyDescent="0.25">
      <c r="C829055" s="62"/>
    </row>
    <row r="829056" spans="3:3" x14ac:dyDescent="0.25">
      <c r="C829056" s="62"/>
    </row>
    <row r="829144" spans="3:3" x14ac:dyDescent="0.25">
      <c r="C829144" s="62"/>
    </row>
    <row r="829145" spans="3:3" x14ac:dyDescent="0.25">
      <c r="C829145" s="62"/>
    </row>
    <row r="829233" spans="3:3" x14ac:dyDescent="0.25">
      <c r="C829233" s="62"/>
    </row>
    <row r="829234" spans="3:3" x14ac:dyDescent="0.25">
      <c r="C829234" s="62"/>
    </row>
    <row r="829322" spans="3:3" x14ac:dyDescent="0.25">
      <c r="C829322" s="62"/>
    </row>
    <row r="829323" spans="3:3" x14ac:dyDescent="0.25">
      <c r="C829323" s="62"/>
    </row>
    <row r="829411" spans="3:3" x14ac:dyDescent="0.25">
      <c r="C829411" s="62"/>
    </row>
    <row r="829412" spans="3:3" x14ac:dyDescent="0.25">
      <c r="C829412" s="62"/>
    </row>
    <row r="829500" spans="3:3" x14ac:dyDescent="0.25">
      <c r="C829500" s="62"/>
    </row>
    <row r="829501" spans="3:3" x14ac:dyDescent="0.25">
      <c r="C829501" s="62"/>
    </row>
    <row r="829589" spans="3:3" x14ac:dyDescent="0.25">
      <c r="C829589" s="62"/>
    </row>
    <row r="829590" spans="3:3" x14ac:dyDescent="0.25">
      <c r="C829590" s="62"/>
    </row>
    <row r="829678" spans="3:3" x14ac:dyDescent="0.25">
      <c r="C829678" s="62"/>
    </row>
    <row r="829679" spans="3:3" x14ac:dyDescent="0.25">
      <c r="C829679" s="62"/>
    </row>
    <row r="829767" spans="3:3" x14ac:dyDescent="0.25">
      <c r="C829767" s="62"/>
    </row>
    <row r="829768" spans="3:3" x14ac:dyDescent="0.25">
      <c r="C829768" s="62"/>
    </row>
    <row r="829856" spans="3:3" x14ac:dyDescent="0.25">
      <c r="C829856" s="62"/>
    </row>
    <row r="829857" spans="3:3" x14ac:dyDescent="0.25">
      <c r="C829857" s="62"/>
    </row>
    <row r="829945" spans="3:3" x14ac:dyDescent="0.25">
      <c r="C829945" s="62"/>
    </row>
    <row r="829946" spans="3:3" x14ac:dyDescent="0.25">
      <c r="C829946" s="62"/>
    </row>
    <row r="830034" spans="3:3" x14ac:dyDescent="0.25">
      <c r="C830034" s="62"/>
    </row>
    <row r="830035" spans="3:3" x14ac:dyDescent="0.25">
      <c r="C830035" s="62"/>
    </row>
    <row r="830123" spans="3:3" x14ac:dyDescent="0.25">
      <c r="C830123" s="62"/>
    </row>
    <row r="830124" spans="3:3" x14ac:dyDescent="0.25">
      <c r="C830124" s="62"/>
    </row>
    <row r="830212" spans="3:3" x14ac:dyDescent="0.25">
      <c r="C830212" s="62"/>
    </row>
    <row r="830213" spans="3:3" x14ac:dyDescent="0.25">
      <c r="C830213" s="62"/>
    </row>
    <row r="830301" spans="3:3" x14ac:dyDescent="0.25">
      <c r="C830301" s="62"/>
    </row>
    <row r="830302" spans="3:3" x14ac:dyDescent="0.25">
      <c r="C830302" s="62"/>
    </row>
    <row r="830390" spans="3:3" x14ac:dyDescent="0.25">
      <c r="C830390" s="62"/>
    </row>
    <row r="830391" spans="3:3" x14ac:dyDescent="0.25">
      <c r="C830391" s="62"/>
    </row>
    <row r="830479" spans="3:3" x14ac:dyDescent="0.25">
      <c r="C830479" s="62"/>
    </row>
    <row r="830480" spans="3:3" x14ac:dyDescent="0.25">
      <c r="C830480" s="62"/>
    </row>
    <row r="830568" spans="3:3" x14ac:dyDescent="0.25">
      <c r="C830568" s="62"/>
    </row>
    <row r="830569" spans="3:3" x14ac:dyDescent="0.25">
      <c r="C830569" s="62"/>
    </row>
    <row r="830657" spans="3:3" x14ac:dyDescent="0.25">
      <c r="C830657" s="62"/>
    </row>
    <row r="830658" spans="3:3" x14ac:dyDescent="0.25">
      <c r="C830658" s="62"/>
    </row>
    <row r="830746" spans="3:3" x14ac:dyDescent="0.25">
      <c r="C830746" s="62"/>
    </row>
    <row r="830747" spans="3:3" x14ac:dyDescent="0.25">
      <c r="C830747" s="62"/>
    </row>
    <row r="830835" spans="3:3" x14ac:dyDescent="0.25">
      <c r="C830835" s="62"/>
    </row>
    <row r="830836" spans="3:3" x14ac:dyDescent="0.25">
      <c r="C830836" s="62"/>
    </row>
    <row r="830924" spans="3:3" x14ac:dyDescent="0.25">
      <c r="C830924" s="62"/>
    </row>
    <row r="830925" spans="3:3" x14ac:dyDescent="0.25">
      <c r="C830925" s="62"/>
    </row>
    <row r="831013" spans="3:3" x14ac:dyDescent="0.25">
      <c r="C831013" s="62"/>
    </row>
    <row r="831014" spans="3:3" x14ac:dyDescent="0.25">
      <c r="C831014" s="62"/>
    </row>
    <row r="831102" spans="3:3" x14ac:dyDescent="0.25">
      <c r="C831102" s="62"/>
    </row>
    <row r="831103" spans="3:3" x14ac:dyDescent="0.25">
      <c r="C831103" s="62"/>
    </row>
    <row r="831191" spans="3:3" x14ac:dyDescent="0.25">
      <c r="C831191" s="62"/>
    </row>
    <row r="831192" spans="3:3" x14ac:dyDescent="0.25">
      <c r="C831192" s="62"/>
    </row>
    <row r="831280" spans="3:3" x14ac:dyDescent="0.25">
      <c r="C831280" s="62"/>
    </row>
    <row r="831281" spans="3:3" x14ac:dyDescent="0.25">
      <c r="C831281" s="62"/>
    </row>
    <row r="831369" spans="3:3" x14ac:dyDescent="0.25">
      <c r="C831369" s="62"/>
    </row>
    <row r="831370" spans="3:3" x14ac:dyDescent="0.25">
      <c r="C831370" s="62"/>
    </row>
    <row r="831458" spans="3:3" x14ac:dyDescent="0.25">
      <c r="C831458" s="62"/>
    </row>
    <row r="831459" spans="3:3" x14ac:dyDescent="0.25">
      <c r="C831459" s="62"/>
    </row>
    <row r="831547" spans="3:3" x14ac:dyDescent="0.25">
      <c r="C831547" s="62"/>
    </row>
    <row r="831548" spans="3:3" x14ac:dyDescent="0.25">
      <c r="C831548" s="62"/>
    </row>
    <row r="831636" spans="3:3" x14ac:dyDescent="0.25">
      <c r="C831636" s="62"/>
    </row>
    <row r="831637" spans="3:3" x14ac:dyDescent="0.25">
      <c r="C831637" s="62"/>
    </row>
    <row r="831725" spans="3:3" x14ac:dyDescent="0.25">
      <c r="C831725" s="62"/>
    </row>
    <row r="831726" spans="3:3" x14ac:dyDescent="0.25">
      <c r="C831726" s="62"/>
    </row>
    <row r="831814" spans="3:3" x14ac:dyDescent="0.25">
      <c r="C831814" s="62"/>
    </row>
    <row r="831815" spans="3:3" x14ac:dyDescent="0.25">
      <c r="C831815" s="62"/>
    </row>
    <row r="831903" spans="3:3" x14ac:dyDescent="0.25">
      <c r="C831903" s="62"/>
    </row>
    <row r="831904" spans="3:3" x14ac:dyDescent="0.25">
      <c r="C831904" s="62"/>
    </row>
    <row r="831992" spans="3:3" x14ac:dyDescent="0.25">
      <c r="C831992" s="62"/>
    </row>
    <row r="831993" spans="3:3" x14ac:dyDescent="0.25">
      <c r="C831993" s="62"/>
    </row>
    <row r="832081" spans="3:3" x14ac:dyDescent="0.25">
      <c r="C832081" s="62"/>
    </row>
    <row r="832082" spans="3:3" x14ac:dyDescent="0.25">
      <c r="C832082" s="62"/>
    </row>
    <row r="832170" spans="3:3" x14ac:dyDescent="0.25">
      <c r="C832170" s="62"/>
    </row>
    <row r="832171" spans="3:3" x14ac:dyDescent="0.25">
      <c r="C832171" s="62"/>
    </row>
    <row r="832259" spans="3:3" x14ac:dyDescent="0.25">
      <c r="C832259" s="62"/>
    </row>
    <row r="832260" spans="3:3" x14ac:dyDescent="0.25">
      <c r="C832260" s="62"/>
    </row>
    <row r="832348" spans="3:3" x14ac:dyDescent="0.25">
      <c r="C832348" s="62"/>
    </row>
    <row r="832349" spans="3:3" x14ac:dyDescent="0.25">
      <c r="C832349" s="62"/>
    </row>
    <row r="832437" spans="3:3" x14ac:dyDescent="0.25">
      <c r="C832437" s="62"/>
    </row>
    <row r="832438" spans="3:3" x14ac:dyDescent="0.25">
      <c r="C832438" s="62"/>
    </row>
    <row r="832526" spans="3:3" x14ac:dyDescent="0.25">
      <c r="C832526" s="62"/>
    </row>
    <row r="832527" spans="3:3" x14ac:dyDescent="0.25">
      <c r="C832527" s="62"/>
    </row>
    <row r="832615" spans="3:3" x14ac:dyDescent="0.25">
      <c r="C832615" s="62"/>
    </row>
    <row r="832616" spans="3:3" x14ac:dyDescent="0.25">
      <c r="C832616" s="62"/>
    </row>
    <row r="832704" spans="3:3" x14ac:dyDescent="0.25">
      <c r="C832704" s="62"/>
    </row>
    <row r="832705" spans="3:3" x14ac:dyDescent="0.25">
      <c r="C832705" s="62"/>
    </row>
    <row r="832793" spans="3:3" x14ac:dyDescent="0.25">
      <c r="C832793" s="62"/>
    </row>
    <row r="832794" spans="3:3" x14ac:dyDescent="0.25">
      <c r="C832794" s="62"/>
    </row>
    <row r="832882" spans="3:3" x14ac:dyDescent="0.25">
      <c r="C832882" s="62"/>
    </row>
    <row r="832883" spans="3:3" x14ac:dyDescent="0.25">
      <c r="C832883" s="62"/>
    </row>
    <row r="832971" spans="3:3" x14ac:dyDescent="0.25">
      <c r="C832971" s="62"/>
    </row>
    <row r="832972" spans="3:3" x14ac:dyDescent="0.25">
      <c r="C832972" s="62"/>
    </row>
    <row r="833060" spans="3:3" x14ac:dyDescent="0.25">
      <c r="C833060" s="62"/>
    </row>
    <row r="833061" spans="3:3" x14ac:dyDescent="0.25">
      <c r="C833061" s="62"/>
    </row>
    <row r="833149" spans="3:3" x14ac:dyDescent="0.25">
      <c r="C833149" s="62"/>
    </row>
    <row r="833150" spans="3:3" x14ac:dyDescent="0.25">
      <c r="C833150" s="62"/>
    </row>
    <row r="833238" spans="3:3" x14ac:dyDescent="0.25">
      <c r="C833238" s="62"/>
    </row>
    <row r="833239" spans="3:3" x14ac:dyDescent="0.25">
      <c r="C833239" s="62"/>
    </row>
    <row r="833327" spans="3:3" x14ac:dyDescent="0.25">
      <c r="C833327" s="62"/>
    </row>
    <row r="833328" spans="3:3" x14ac:dyDescent="0.25">
      <c r="C833328" s="62"/>
    </row>
    <row r="833416" spans="3:3" x14ac:dyDescent="0.25">
      <c r="C833416" s="62"/>
    </row>
    <row r="833417" spans="3:3" x14ac:dyDescent="0.25">
      <c r="C833417" s="62"/>
    </row>
    <row r="833505" spans="3:3" x14ac:dyDescent="0.25">
      <c r="C833505" s="62"/>
    </row>
    <row r="833506" spans="3:3" x14ac:dyDescent="0.25">
      <c r="C833506" s="62"/>
    </row>
    <row r="833594" spans="3:3" x14ac:dyDescent="0.25">
      <c r="C833594" s="62"/>
    </row>
    <row r="833595" spans="3:3" x14ac:dyDescent="0.25">
      <c r="C833595" s="62"/>
    </row>
    <row r="833683" spans="3:3" x14ac:dyDescent="0.25">
      <c r="C833683" s="62"/>
    </row>
    <row r="833684" spans="3:3" x14ac:dyDescent="0.25">
      <c r="C833684" s="62"/>
    </row>
    <row r="833772" spans="3:3" x14ac:dyDescent="0.25">
      <c r="C833772" s="62"/>
    </row>
    <row r="833773" spans="3:3" x14ac:dyDescent="0.25">
      <c r="C833773" s="62"/>
    </row>
    <row r="833861" spans="3:3" x14ac:dyDescent="0.25">
      <c r="C833861" s="62"/>
    </row>
    <row r="833862" spans="3:3" x14ac:dyDescent="0.25">
      <c r="C833862" s="62"/>
    </row>
    <row r="833950" spans="3:3" x14ac:dyDescent="0.25">
      <c r="C833950" s="62"/>
    </row>
    <row r="833951" spans="3:3" x14ac:dyDescent="0.25">
      <c r="C833951" s="62"/>
    </row>
    <row r="834039" spans="3:3" x14ac:dyDescent="0.25">
      <c r="C834039" s="62"/>
    </row>
    <row r="834040" spans="3:3" x14ac:dyDescent="0.25">
      <c r="C834040" s="62"/>
    </row>
    <row r="834128" spans="3:3" x14ac:dyDescent="0.25">
      <c r="C834128" s="62"/>
    </row>
    <row r="834129" spans="3:3" x14ac:dyDescent="0.25">
      <c r="C834129" s="62"/>
    </row>
    <row r="834217" spans="3:3" x14ac:dyDescent="0.25">
      <c r="C834217" s="62"/>
    </row>
    <row r="834218" spans="3:3" x14ac:dyDescent="0.25">
      <c r="C834218" s="62"/>
    </row>
    <row r="834306" spans="3:3" x14ac:dyDescent="0.25">
      <c r="C834306" s="62"/>
    </row>
    <row r="834307" spans="3:3" x14ac:dyDescent="0.25">
      <c r="C834307" s="62"/>
    </row>
    <row r="834395" spans="3:3" x14ac:dyDescent="0.25">
      <c r="C834395" s="62"/>
    </row>
    <row r="834396" spans="3:3" x14ac:dyDescent="0.25">
      <c r="C834396" s="62"/>
    </row>
    <row r="834484" spans="3:3" x14ac:dyDescent="0.25">
      <c r="C834484" s="62"/>
    </row>
    <row r="834485" spans="3:3" x14ac:dyDescent="0.25">
      <c r="C834485" s="62"/>
    </row>
    <row r="834573" spans="3:3" x14ac:dyDescent="0.25">
      <c r="C834573" s="62"/>
    </row>
    <row r="834574" spans="3:3" x14ac:dyDescent="0.25">
      <c r="C834574" s="62"/>
    </row>
    <row r="834662" spans="3:3" x14ac:dyDescent="0.25">
      <c r="C834662" s="62"/>
    </row>
    <row r="834663" spans="3:3" x14ac:dyDescent="0.25">
      <c r="C834663" s="62"/>
    </row>
    <row r="834751" spans="3:3" x14ac:dyDescent="0.25">
      <c r="C834751" s="62"/>
    </row>
    <row r="834752" spans="3:3" x14ac:dyDescent="0.25">
      <c r="C834752" s="62"/>
    </row>
    <row r="834840" spans="3:3" x14ac:dyDescent="0.25">
      <c r="C834840" s="62"/>
    </row>
    <row r="834841" spans="3:3" x14ac:dyDescent="0.25">
      <c r="C834841" s="62"/>
    </row>
    <row r="834929" spans="3:3" x14ac:dyDescent="0.25">
      <c r="C834929" s="62"/>
    </row>
    <row r="834930" spans="3:3" x14ac:dyDescent="0.25">
      <c r="C834930" s="62"/>
    </row>
    <row r="835018" spans="3:3" x14ac:dyDescent="0.25">
      <c r="C835018" s="62"/>
    </row>
    <row r="835019" spans="3:3" x14ac:dyDescent="0.25">
      <c r="C835019" s="62"/>
    </row>
    <row r="835107" spans="3:3" x14ac:dyDescent="0.25">
      <c r="C835107" s="62"/>
    </row>
    <row r="835108" spans="3:3" x14ac:dyDescent="0.25">
      <c r="C835108" s="62"/>
    </row>
    <row r="835196" spans="3:3" x14ac:dyDescent="0.25">
      <c r="C835196" s="62"/>
    </row>
    <row r="835197" spans="3:3" x14ac:dyDescent="0.25">
      <c r="C835197" s="62"/>
    </row>
    <row r="835285" spans="3:3" x14ac:dyDescent="0.25">
      <c r="C835285" s="62"/>
    </row>
    <row r="835286" spans="3:3" x14ac:dyDescent="0.25">
      <c r="C835286" s="62"/>
    </row>
    <row r="835374" spans="3:3" x14ac:dyDescent="0.25">
      <c r="C835374" s="62"/>
    </row>
    <row r="835375" spans="3:3" x14ac:dyDescent="0.25">
      <c r="C835375" s="62"/>
    </row>
    <row r="835463" spans="3:3" x14ac:dyDescent="0.25">
      <c r="C835463" s="62"/>
    </row>
    <row r="835464" spans="3:3" x14ac:dyDescent="0.25">
      <c r="C835464" s="62"/>
    </row>
    <row r="835552" spans="3:3" x14ac:dyDescent="0.25">
      <c r="C835552" s="62"/>
    </row>
    <row r="835553" spans="3:3" x14ac:dyDescent="0.25">
      <c r="C835553" s="62"/>
    </row>
    <row r="835641" spans="3:3" x14ac:dyDescent="0.25">
      <c r="C835641" s="62"/>
    </row>
    <row r="835642" spans="3:3" x14ac:dyDescent="0.25">
      <c r="C835642" s="62"/>
    </row>
    <row r="835730" spans="3:3" x14ac:dyDescent="0.25">
      <c r="C835730" s="62"/>
    </row>
    <row r="835731" spans="3:3" x14ac:dyDescent="0.25">
      <c r="C835731" s="62"/>
    </row>
    <row r="835819" spans="3:3" x14ac:dyDescent="0.25">
      <c r="C835819" s="62"/>
    </row>
    <row r="835820" spans="3:3" x14ac:dyDescent="0.25">
      <c r="C835820" s="62"/>
    </row>
    <row r="835908" spans="3:3" x14ac:dyDescent="0.25">
      <c r="C835908" s="62"/>
    </row>
    <row r="835909" spans="3:3" x14ac:dyDescent="0.25">
      <c r="C835909" s="62"/>
    </row>
    <row r="835997" spans="3:3" x14ac:dyDescent="0.25">
      <c r="C835997" s="62"/>
    </row>
    <row r="835998" spans="3:3" x14ac:dyDescent="0.25">
      <c r="C835998" s="62"/>
    </row>
    <row r="836086" spans="3:3" x14ac:dyDescent="0.25">
      <c r="C836086" s="62"/>
    </row>
    <row r="836087" spans="3:3" x14ac:dyDescent="0.25">
      <c r="C836087" s="62"/>
    </row>
    <row r="836175" spans="3:3" x14ac:dyDescent="0.25">
      <c r="C836175" s="62"/>
    </row>
    <row r="836176" spans="3:3" x14ac:dyDescent="0.25">
      <c r="C836176" s="62"/>
    </row>
    <row r="836264" spans="3:3" x14ac:dyDescent="0.25">
      <c r="C836264" s="62"/>
    </row>
    <row r="836265" spans="3:3" x14ac:dyDescent="0.25">
      <c r="C836265" s="62"/>
    </row>
    <row r="836353" spans="3:3" x14ac:dyDescent="0.25">
      <c r="C836353" s="62"/>
    </row>
    <row r="836354" spans="3:3" x14ac:dyDescent="0.25">
      <c r="C836354" s="62"/>
    </row>
    <row r="836442" spans="3:3" x14ac:dyDescent="0.25">
      <c r="C836442" s="62"/>
    </row>
    <row r="836443" spans="3:3" x14ac:dyDescent="0.25">
      <c r="C836443" s="62"/>
    </row>
    <row r="836531" spans="3:3" x14ac:dyDescent="0.25">
      <c r="C836531" s="62"/>
    </row>
    <row r="836532" spans="3:3" x14ac:dyDescent="0.25">
      <c r="C836532" s="62"/>
    </row>
    <row r="836620" spans="3:3" x14ac:dyDescent="0.25">
      <c r="C836620" s="62"/>
    </row>
    <row r="836621" spans="3:3" x14ac:dyDescent="0.25">
      <c r="C836621" s="62"/>
    </row>
    <row r="836709" spans="3:3" x14ac:dyDescent="0.25">
      <c r="C836709" s="62"/>
    </row>
    <row r="836710" spans="3:3" x14ac:dyDescent="0.25">
      <c r="C836710" s="62"/>
    </row>
    <row r="836798" spans="3:3" x14ac:dyDescent="0.25">
      <c r="C836798" s="62"/>
    </row>
    <row r="836799" spans="3:3" x14ac:dyDescent="0.25">
      <c r="C836799" s="62"/>
    </row>
    <row r="836887" spans="3:3" x14ac:dyDescent="0.25">
      <c r="C836887" s="62"/>
    </row>
    <row r="836888" spans="3:3" x14ac:dyDescent="0.25">
      <c r="C836888" s="62"/>
    </row>
    <row r="836976" spans="3:3" x14ac:dyDescent="0.25">
      <c r="C836976" s="62"/>
    </row>
    <row r="836977" spans="3:3" x14ac:dyDescent="0.25">
      <c r="C836977" s="62"/>
    </row>
    <row r="837065" spans="3:3" x14ac:dyDescent="0.25">
      <c r="C837065" s="62"/>
    </row>
    <row r="837066" spans="3:3" x14ac:dyDescent="0.25">
      <c r="C837066" s="62"/>
    </row>
    <row r="837154" spans="3:3" x14ac:dyDescent="0.25">
      <c r="C837154" s="62"/>
    </row>
    <row r="837155" spans="3:3" x14ac:dyDescent="0.25">
      <c r="C837155" s="62"/>
    </row>
    <row r="837243" spans="3:3" x14ac:dyDescent="0.25">
      <c r="C837243" s="62"/>
    </row>
    <row r="837244" spans="3:3" x14ac:dyDescent="0.25">
      <c r="C837244" s="62"/>
    </row>
    <row r="837332" spans="3:3" x14ac:dyDescent="0.25">
      <c r="C837332" s="62"/>
    </row>
    <row r="837333" spans="3:3" x14ac:dyDescent="0.25">
      <c r="C837333" s="62"/>
    </row>
    <row r="837421" spans="3:3" x14ac:dyDescent="0.25">
      <c r="C837421" s="62"/>
    </row>
    <row r="837422" spans="3:3" x14ac:dyDescent="0.25">
      <c r="C837422" s="62"/>
    </row>
    <row r="837510" spans="3:3" x14ac:dyDescent="0.25">
      <c r="C837510" s="62"/>
    </row>
    <row r="837511" spans="3:3" x14ac:dyDescent="0.25">
      <c r="C837511" s="62"/>
    </row>
    <row r="837599" spans="3:3" x14ac:dyDescent="0.25">
      <c r="C837599" s="62"/>
    </row>
    <row r="837600" spans="3:3" x14ac:dyDescent="0.25">
      <c r="C837600" s="62"/>
    </row>
    <row r="837688" spans="3:3" x14ac:dyDescent="0.25">
      <c r="C837688" s="62"/>
    </row>
    <row r="837689" spans="3:3" x14ac:dyDescent="0.25">
      <c r="C837689" s="62"/>
    </row>
    <row r="837777" spans="3:3" x14ac:dyDescent="0.25">
      <c r="C837777" s="62"/>
    </row>
    <row r="837778" spans="3:3" x14ac:dyDescent="0.25">
      <c r="C837778" s="62"/>
    </row>
    <row r="837866" spans="3:3" x14ac:dyDescent="0.25">
      <c r="C837866" s="62"/>
    </row>
    <row r="837867" spans="3:3" x14ac:dyDescent="0.25">
      <c r="C837867" s="62"/>
    </row>
    <row r="837955" spans="3:3" x14ac:dyDescent="0.25">
      <c r="C837955" s="62"/>
    </row>
    <row r="837956" spans="3:3" x14ac:dyDescent="0.25">
      <c r="C837956" s="62"/>
    </row>
    <row r="838044" spans="3:3" x14ac:dyDescent="0.25">
      <c r="C838044" s="62"/>
    </row>
    <row r="838045" spans="3:3" x14ac:dyDescent="0.25">
      <c r="C838045" s="62"/>
    </row>
    <row r="838133" spans="3:3" x14ac:dyDescent="0.25">
      <c r="C838133" s="62"/>
    </row>
    <row r="838134" spans="3:3" x14ac:dyDescent="0.25">
      <c r="C838134" s="62"/>
    </row>
    <row r="838222" spans="3:3" x14ac:dyDescent="0.25">
      <c r="C838222" s="62"/>
    </row>
    <row r="838223" spans="3:3" x14ac:dyDescent="0.25">
      <c r="C838223" s="62"/>
    </row>
    <row r="838311" spans="3:3" x14ac:dyDescent="0.25">
      <c r="C838311" s="62"/>
    </row>
    <row r="838312" spans="3:3" x14ac:dyDescent="0.25">
      <c r="C838312" s="62"/>
    </row>
    <row r="838400" spans="3:3" x14ac:dyDescent="0.25">
      <c r="C838400" s="62"/>
    </row>
    <row r="838401" spans="3:3" x14ac:dyDescent="0.25">
      <c r="C838401" s="62"/>
    </row>
    <row r="838489" spans="3:3" x14ac:dyDescent="0.25">
      <c r="C838489" s="62"/>
    </row>
    <row r="838490" spans="3:3" x14ac:dyDescent="0.25">
      <c r="C838490" s="62"/>
    </row>
    <row r="838578" spans="3:3" x14ac:dyDescent="0.25">
      <c r="C838578" s="62"/>
    </row>
    <row r="838579" spans="3:3" x14ac:dyDescent="0.25">
      <c r="C838579" s="62"/>
    </row>
    <row r="838667" spans="3:3" x14ac:dyDescent="0.25">
      <c r="C838667" s="62"/>
    </row>
    <row r="838668" spans="3:3" x14ac:dyDescent="0.25">
      <c r="C838668" s="62"/>
    </row>
    <row r="838756" spans="3:3" x14ac:dyDescent="0.25">
      <c r="C838756" s="62"/>
    </row>
    <row r="838757" spans="3:3" x14ac:dyDescent="0.25">
      <c r="C838757" s="62"/>
    </row>
    <row r="838845" spans="3:3" x14ac:dyDescent="0.25">
      <c r="C838845" s="62"/>
    </row>
    <row r="838846" spans="3:3" x14ac:dyDescent="0.25">
      <c r="C838846" s="62"/>
    </row>
    <row r="838934" spans="3:3" x14ac:dyDescent="0.25">
      <c r="C838934" s="62"/>
    </row>
    <row r="838935" spans="3:3" x14ac:dyDescent="0.25">
      <c r="C838935" s="62"/>
    </row>
    <row r="839023" spans="3:3" x14ac:dyDescent="0.25">
      <c r="C839023" s="62"/>
    </row>
    <row r="839024" spans="3:3" x14ac:dyDescent="0.25">
      <c r="C839024" s="62"/>
    </row>
    <row r="839112" spans="3:3" x14ac:dyDescent="0.25">
      <c r="C839112" s="62"/>
    </row>
    <row r="839113" spans="3:3" x14ac:dyDescent="0.25">
      <c r="C839113" s="62"/>
    </row>
    <row r="839201" spans="3:3" x14ac:dyDescent="0.25">
      <c r="C839201" s="62"/>
    </row>
    <row r="839202" spans="3:3" x14ac:dyDescent="0.25">
      <c r="C839202" s="62"/>
    </row>
    <row r="839290" spans="3:3" x14ac:dyDescent="0.25">
      <c r="C839290" s="62"/>
    </row>
    <row r="839291" spans="3:3" x14ac:dyDescent="0.25">
      <c r="C839291" s="62"/>
    </row>
    <row r="839379" spans="3:3" x14ac:dyDescent="0.25">
      <c r="C839379" s="62"/>
    </row>
    <row r="839380" spans="3:3" x14ac:dyDescent="0.25">
      <c r="C839380" s="62"/>
    </row>
    <row r="839468" spans="3:3" x14ac:dyDescent="0.25">
      <c r="C839468" s="62"/>
    </row>
    <row r="839469" spans="3:3" x14ac:dyDescent="0.25">
      <c r="C839469" s="62"/>
    </row>
    <row r="839557" spans="3:3" x14ac:dyDescent="0.25">
      <c r="C839557" s="62"/>
    </row>
    <row r="839558" spans="3:3" x14ac:dyDescent="0.25">
      <c r="C839558" s="62"/>
    </row>
    <row r="839646" spans="3:3" x14ac:dyDescent="0.25">
      <c r="C839646" s="62"/>
    </row>
    <row r="839647" spans="3:3" x14ac:dyDescent="0.25">
      <c r="C839647" s="62"/>
    </row>
    <row r="839735" spans="3:3" x14ac:dyDescent="0.25">
      <c r="C839735" s="62"/>
    </row>
    <row r="839736" spans="3:3" x14ac:dyDescent="0.25">
      <c r="C839736" s="62"/>
    </row>
    <row r="839824" spans="3:3" x14ac:dyDescent="0.25">
      <c r="C839824" s="62"/>
    </row>
    <row r="839825" spans="3:3" x14ac:dyDescent="0.25">
      <c r="C839825" s="62"/>
    </row>
    <row r="839913" spans="3:3" x14ac:dyDescent="0.25">
      <c r="C839913" s="62"/>
    </row>
    <row r="839914" spans="3:3" x14ac:dyDescent="0.25">
      <c r="C839914" s="62"/>
    </row>
    <row r="840002" spans="3:3" x14ac:dyDescent="0.25">
      <c r="C840002" s="62"/>
    </row>
    <row r="840003" spans="3:3" x14ac:dyDescent="0.25">
      <c r="C840003" s="62"/>
    </row>
    <row r="840091" spans="3:3" x14ac:dyDescent="0.25">
      <c r="C840091" s="62"/>
    </row>
    <row r="840092" spans="3:3" x14ac:dyDescent="0.25">
      <c r="C840092" s="62"/>
    </row>
    <row r="840180" spans="3:3" x14ac:dyDescent="0.25">
      <c r="C840180" s="62"/>
    </row>
    <row r="840181" spans="3:3" x14ac:dyDescent="0.25">
      <c r="C840181" s="62"/>
    </row>
    <row r="840269" spans="3:3" x14ac:dyDescent="0.25">
      <c r="C840269" s="62"/>
    </row>
    <row r="840270" spans="3:3" x14ac:dyDescent="0.25">
      <c r="C840270" s="62"/>
    </row>
    <row r="840358" spans="3:3" x14ac:dyDescent="0.25">
      <c r="C840358" s="62"/>
    </row>
    <row r="840359" spans="3:3" x14ac:dyDescent="0.25">
      <c r="C840359" s="62"/>
    </row>
    <row r="840447" spans="3:3" x14ac:dyDescent="0.25">
      <c r="C840447" s="62"/>
    </row>
    <row r="840448" spans="3:3" x14ac:dyDescent="0.25">
      <c r="C840448" s="62"/>
    </row>
    <row r="840536" spans="3:3" x14ac:dyDescent="0.25">
      <c r="C840536" s="62"/>
    </row>
    <row r="840537" spans="3:3" x14ac:dyDescent="0.25">
      <c r="C840537" s="62"/>
    </row>
    <row r="840625" spans="3:3" x14ac:dyDescent="0.25">
      <c r="C840625" s="62"/>
    </row>
    <row r="840626" spans="3:3" x14ac:dyDescent="0.25">
      <c r="C840626" s="62"/>
    </row>
    <row r="840714" spans="3:3" x14ac:dyDescent="0.25">
      <c r="C840714" s="62"/>
    </row>
    <row r="840715" spans="3:3" x14ac:dyDescent="0.25">
      <c r="C840715" s="62"/>
    </row>
    <row r="840803" spans="3:3" x14ac:dyDescent="0.25">
      <c r="C840803" s="62"/>
    </row>
    <row r="840804" spans="3:3" x14ac:dyDescent="0.25">
      <c r="C840804" s="62"/>
    </row>
    <row r="840892" spans="3:3" x14ac:dyDescent="0.25">
      <c r="C840892" s="62"/>
    </row>
    <row r="840893" spans="3:3" x14ac:dyDescent="0.25">
      <c r="C840893" s="62"/>
    </row>
    <row r="840981" spans="3:3" x14ac:dyDescent="0.25">
      <c r="C840981" s="62"/>
    </row>
    <row r="840982" spans="3:3" x14ac:dyDescent="0.25">
      <c r="C840982" s="62"/>
    </row>
    <row r="841070" spans="3:3" x14ac:dyDescent="0.25">
      <c r="C841070" s="62"/>
    </row>
    <row r="841071" spans="3:3" x14ac:dyDescent="0.25">
      <c r="C841071" s="62"/>
    </row>
    <row r="841159" spans="3:3" x14ac:dyDescent="0.25">
      <c r="C841159" s="62"/>
    </row>
    <row r="841160" spans="3:3" x14ac:dyDescent="0.25">
      <c r="C841160" s="62"/>
    </row>
    <row r="841248" spans="3:3" x14ac:dyDescent="0.25">
      <c r="C841248" s="62"/>
    </row>
    <row r="841249" spans="3:3" x14ac:dyDescent="0.25">
      <c r="C841249" s="62"/>
    </row>
    <row r="841337" spans="3:3" x14ac:dyDescent="0.25">
      <c r="C841337" s="62"/>
    </row>
    <row r="841338" spans="3:3" x14ac:dyDescent="0.25">
      <c r="C841338" s="62"/>
    </row>
    <row r="841426" spans="3:3" x14ac:dyDescent="0.25">
      <c r="C841426" s="62"/>
    </row>
    <row r="841427" spans="3:3" x14ac:dyDescent="0.25">
      <c r="C841427" s="62"/>
    </row>
    <row r="841515" spans="3:3" x14ac:dyDescent="0.25">
      <c r="C841515" s="62"/>
    </row>
    <row r="841516" spans="3:3" x14ac:dyDescent="0.25">
      <c r="C841516" s="62"/>
    </row>
    <row r="841604" spans="3:3" x14ac:dyDescent="0.25">
      <c r="C841604" s="62"/>
    </row>
    <row r="841605" spans="3:3" x14ac:dyDescent="0.25">
      <c r="C841605" s="62"/>
    </row>
    <row r="841693" spans="3:3" x14ac:dyDescent="0.25">
      <c r="C841693" s="62"/>
    </row>
    <row r="841694" spans="3:3" x14ac:dyDescent="0.25">
      <c r="C841694" s="62"/>
    </row>
    <row r="841782" spans="3:3" x14ac:dyDescent="0.25">
      <c r="C841782" s="62"/>
    </row>
    <row r="841783" spans="3:3" x14ac:dyDescent="0.25">
      <c r="C841783" s="62"/>
    </row>
    <row r="841871" spans="3:3" x14ac:dyDescent="0.25">
      <c r="C841871" s="62"/>
    </row>
    <row r="841872" spans="3:3" x14ac:dyDescent="0.25">
      <c r="C841872" s="62"/>
    </row>
    <row r="841960" spans="3:3" x14ac:dyDescent="0.25">
      <c r="C841960" s="62"/>
    </row>
    <row r="841961" spans="3:3" x14ac:dyDescent="0.25">
      <c r="C841961" s="62"/>
    </row>
    <row r="842049" spans="3:3" x14ac:dyDescent="0.25">
      <c r="C842049" s="62"/>
    </row>
    <row r="842050" spans="3:3" x14ac:dyDescent="0.25">
      <c r="C842050" s="62"/>
    </row>
    <row r="842138" spans="3:3" x14ac:dyDescent="0.25">
      <c r="C842138" s="62"/>
    </row>
    <row r="842139" spans="3:3" x14ac:dyDescent="0.25">
      <c r="C842139" s="62"/>
    </row>
    <row r="842227" spans="3:3" x14ac:dyDescent="0.25">
      <c r="C842227" s="62"/>
    </row>
    <row r="842228" spans="3:3" x14ac:dyDescent="0.25">
      <c r="C842228" s="62"/>
    </row>
    <row r="842316" spans="3:3" x14ac:dyDescent="0.25">
      <c r="C842316" s="62"/>
    </row>
    <row r="842317" spans="3:3" x14ac:dyDescent="0.25">
      <c r="C842317" s="62"/>
    </row>
    <row r="842405" spans="3:3" x14ac:dyDescent="0.25">
      <c r="C842405" s="62"/>
    </row>
    <row r="842406" spans="3:3" x14ac:dyDescent="0.25">
      <c r="C842406" s="62"/>
    </row>
    <row r="842494" spans="3:3" x14ac:dyDescent="0.25">
      <c r="C842494" s="62"/>
    </row>
    <row r="842495" spans="3:3" x14ac:dyDescent="0.25">
      <c r="C842495" s="62"/>
    </row>
    <row r="842583" spans="3:3" x14ac:dyDescent="0.25">
      <c r="C842583" s="62"/>
    </row>
    <row r="842584" spans="3:3" x14ac:dyDescent="0.25">
      <c r="C842584" s="62"/>
    </row>
    <row r="842672" spans="3:3" x14ac:dyDescent="0.25">
      <c r="C842672" s="62"/>
    </row>
    <row r="842673" spans="3:3" x14ac:dyDescent="0.25">
      <c r="C842673" s="62"/>
    </row>
    <row r="842761" spans="3:3" x14ac:dyDescent="0.25">
      <c r="C842761" s="62"/>
    </row>
    <row r="842762" spans="3:3" x14ac:dyDescent="0.25">
      <c r="C842762" s="62"/>
    </row>
    <row r="842850" spans="3:3" x14ac:dyDescent="0.25">
      <c r="C842850" s="62"/>
    </row>
    <row r="842851" spans="3:3" x14ac:dyDescent="0.25">
      <c r="C842851" s="62"/>
    </row>
    <row r="842939" spans="3:3" x14ac:dyDescent="0.25">
      <c r="C842939" s="62"/>
    </row>
    <row r="842940" spans="3:3" x14ac:dyDescent="0.25">
      <c r="C842940" s="62"/>
    </row>
    <row r="843028" spans="3:3" x14ac:dyDescent="0.25">
      <c r="C843028" s="62"/>
    </row>
    <row r="843029" spans="3:3" x14ac:dyDescent="0.25">
      <c r="C843029" s="62"/>
    </row>
    <row r="843117" spans="3:3" x14ac:dyDescent="0.25">
      <c r="C843117" s="62"/>
    </row>
    <row r="843118" spans="3:3" x14ac:dyDescent="0.25">
      <c r="C843118" s="62"/>
    </row>
    <row r="843206" spans="3:3" x14ac:dyDescent="0.25">
      <c r="C843206" s="62"/>
    </row>
    <row r="843207" spans="3:3" x14ac:dyDescent="0.25">
      <c r="C843207" s="62"/>
    </row>
    <row r="843295" spans="3:3" x14ac:dyDescent="0.25">
      <c r="C843295" s="62"/>
    </row>
    <row r="843296" spans="3:3" x14ac:dyDescent="0.25">
      <c r="C843296" s="62"/>
    </row>
    <row r="843384" spans="3:3" x14ac:dyDescent="0.25">
      <c r="C843384" s="62"/>
    </row>
    <row r="843385" spans="3:3" x14ac:dyDescent="0.25">
      <c r="C843385" s="62"/>
    </row>
    <row r="843473" spans="3:3" x14ac:dyDescent="0.25">
      <c r="C843473" s="62"/>
    </row>
    <row r="843474" spans="3:3" x14ac:dyDescent="0.25">
      <c r="C843474" s="62"/>
    </row>
    <row r="843562" spans="3:3" x14ac:dyDescent="0.25">
      <c r="C843562" s="62"/>
    </row>
    <row r="843563" spans="3:3" x14ac:dyDescent="0.25">
      <c r="C843563" s="62"/>
    </row>
    <row r="843651" spans="3:3" x14ac:dyDescent="0.25">
      <c r="C843651" s="62"/>
    </row>
    <row r="843652" spans="3:3" x14ac:dyDescent="0.25">
      <c r="C843652" s="62"/>
    </row>
    <row r="843740" spans="3:3" x14ac:dyDescent="0.25">
      <c r="C843740" s="62"/>
    </row>
    <row r="843741" spans="3:3" x14ac:dyDescent="0.25">
      <c r="C843741" s="62"/>
    </row>
    <row r="843829" spans="3:3" x14ac:dyDescent="0.25">
      <c r="C843829" s="62"/>
    </row>
    <row r="843830" spans="3:3" x14ac:dyDescent="0.25">
      <c r="C843830" s="62"/>
    </row>
    <row r="843918" spans="3:3" x14ac:dyDescent="0.25">
      <c r="C843918" s="62"/>
    </row>
    <row r="843919" spans="3:3" x14ac:dyDescent="0.25">
      <c r="C843919" s="62"/>
    </row>
    <row r="844007" spans="3:3" x14ac:dyDescent="0.25">
      <c r="C844007" s="62"/>
    </row>
    <row r="844008" spans="3:3" x14ac:dyDescent="0.25">
      <c r="C844008" s="62"/>
    </row>
    <row r="844096" spans="3:3" x14ac:dyDescent="0.25">
      <c r="C844096" s="62"/>
    </row>
    <row r="844097" spans="3:3" x14ac:dyDescent="0.25">
      <c r="C844097" s="62"/>
    </row>
    <row r="844185" spans="3:3" x14ac:dyDescent="0.25">
      <c r="C844185" s="62"/>
    </row>
    <row r="844186" spans="3:3" x14ac:dyDescent="0.25">
      <c r="C844186" s="62"/>
    </row>
    <row r="844274" spans="3:3" x14ac:dyDescent="0.25">
      <c r="C844274" s="62"/>
    </row>
    <row r="844275" spans="3:3" x14ac:dyDescent="0.25">
      <c r="C844275" s="62"/>
    </row>
    <row r="844363" spans="3:3" x14ac:dyDescent="0.25">
      <c r="C844363" s="62"/>
    </row>
    <row r="844364" spans="3:3" x14ac:dyDescent="0.25">
      <c r="C844364" s="62"/>
    </row>
    <row r="844452" spans="3:3" x14ac:dyDescent="0.25">
      <c r="C844452" s="62"/>
    </row>
    <row r="844453" spans="3:3" x14ac:dyDescent="0.25">
      <c r="C844453" s="62"/>
    </row>
    <row r="844541" spans="3:3" x14ac:dyDescent="0.25">
      <c r="C844541" s="62"/>
    </row>
    <row r="844542" spans="3:3" x14ac:dyDescent="0.25">
      <c r="C844542" s="62"/>
    </row>
    <row r="844630" spans="3:3" x14ac:dyDescent="0.25">
      <c r="C844630" s="62"/>
    </row>
    <row r="844631" spans="3:3" x14ac:dyDescent="0.25">
      <c r="C844631" s="62"/>
    </row>
    <row r="844719" spans="3:3" x14ac:dyDescent="0.25">
      <c r="C844719" s="62"/>
    </row>
    <row r="844720" spans="3:3" x14ac:dyDescent="0.25">
      <c r="C844720" s="62"/>
    </row>
    <row r="844808" spans="3:3" x14ac:dyDescent="0.25">
      <c r="C844808" s="62"/>
    </row>
    <row r="844809" spans="3:3" x14ac:dyDescent="0.25">
      <c r="C844809" s="62"/>
    </row>
    <row r="844897" spans="3:3" x14ac:dyDescent="0.25">
      <c r="C844897" s="62"/>
    </row>
    <row r="844898" spans="3:3" x14ac:dyDescent="0.25">
      <c r="C844898" s="62"/>
    </row>
    <row r="844986" spans="3:3" x14ac:dyDescent="0.25">
      <c r="C844986" s="62"/>
    </row>
    <row r="844987" spans="3:3" x14ac:dyDescent="0.25">
      <c r="C844987" s="62"/>
    </row>
    <row r="845075" spans="3:3" x14ac:dyDescent="0.25">
      <c r="C845075" s="62"/>
    </row>
    <row r="845076" spans="3:3" x14ac:dyDescent="0.25">
      <c r="C845076" s="62"/>
    </row>
    <row r="845164" spans="3:3" x14ac:dyDescent="0.25">
      <c r="C845164" s="62"/>
    </row>
    <row r="845165" spans="3:3" x14ac:dyDescent="0.25">
      <c r="C845165" s="62"/>
    </row>
    <row r="845253" spans="3:3" x14ac:dyDescent="0.25">
      <c r="C845253" s="62"/>
    </row>
    <row r="845254" spans="3:3" x14ac:dyDescent="0.25">
      <c r="C845254" s="62"/>
    </row>
    <row r="845342" spans="3:3" x14ac:dyDescent="0.25">
      <c r="C845342" s="62"/>
    </row>
    <row r="845343" spans="3:3" x14ac:dyDescent="0.25">
      <c r="C845343" s="62"/>
    </row>
    <row r="845431" spans="3:3" x14ac:dyDescent="0.25">
      <c r="C845431" s="62"/>
    </row>
    <row r="845432" spans="3:3" x14ac:dyDescent="0.25">
      <c r="C845432" s="62"/>
    </row>
    <row r="845520" spans="3:3" x14ac:dyDescent="0.25">
      <c r="C845520" s="62"/>
    </row>
    <row r="845521" spans="3:3" x14ac:dyDescent="0.25">
      <c r="C845521" s="62"/>
    </row>
    <row r="845609" spans="3:3" x14ac:dyDescent="0.25">
      <c r="C845609" s="62"/>
    </row>
    <row r="845610" spans="3:3" x14ac:dyDescent="0.25">
      <c r="C845610" s="62"/>
    </row>
    <row r="845698" spans="3:3" x14ac:dyDescent="0.25">
      <c r="C845698" s="62"/>
    </row>
    <row r="845699" spans="3:3" x14ac:dyDescent="0.25">
      <c r="C845699" s="62"/>
    </row>
    <row r="845787" spans="3:3" x14ac:dyDescent="0.25">
      <c r="C845787" s="62"/>
    </row>
    <row r="845788" spans="3:3" x14ac:dyDescent="0.25">
      <c r="C845788" s="62"/>
    </row>
    <row r="845876" spans="3:3" x14ac:dyDescent="0.25">
      <c r="C845876" s="62"/>
    </row>
    <row r="845877" spans="3:3" x14ac:dyDescent="0.25">
      <c r="C845877" s="62"/>
    </row>
    <row r="845965" spans="3:3" x14ac:dyDescent="0.25">
      <c r="C845965" s="62"/>
    </row>
    <row r="845966" spans="3:3" x14ac:dyDescent="0.25">
      <c r="C845966" s="62"/>
    </row>
    <row r="846054" spans="3:3" x14ac:dyDescent="0.25">
      <c r="C846054" s="62"/>
    </row>
    <row r="846055" spans="3:3" x14ac:dyDescent="0.25">
      <c r="C846055" s="62"/>
    </row>
    <row r="846143" spans="3:3" x14ac:dyDescent="0.25">
      <c r="C846143" s="62"/>
    </row>
    <row r="846144" spans="3:3" x14ac:dyDescent="0.25">
      <c r="C846144" s="62"/>
    </row>
    <row r="846232" spans="3:3" x14ac:dyDescent="0.25">
      <c r="C846232" s="62"/>
    </row>
    <row r="846233" spans="3:3" x14ac:dyDescent="0.25">
      <c r="C846233" s="62"/>
    </row>
    <row r="846321" spans="3:3" x14ac:dyDescent="0.25">
      <c r="C846321" s="62"/>
    </row>
    <row r="846322" spans="3:3" x14ac:dyDescent="0.25">
      <c r="C846322" s="62"/>
    </row>
    <row r="846410" spans="3:3" x14ac:dyDescent="0.25">
      <c r="C846410" s="62"/>
    </row>
    <row r="846411" spans="3:3" x14ac:dyDescent="0.25">
      <c r="C846411" s="62"/>
    </row>
    <row r="846499" spans="3:3" x14ac:dyDescent="0.25">
      <c r="C846499" s="62"/>
    </row>
    <row r="846500" spans="3:3" x14ac:dyDescent="0.25">
      <c r="C846500" s="62"/>
    </row>
    <row r="846588" spans="3:3" x14ac:dyDescent="0.25">
      <c r="C846588" s="62"/>
    </row>
    <row r="846589" spans="3:3" x14ac:dyDescent="0.25">
      <c r="C846589" s="62"/>
    </row>
    <row r="846677" spans="3:3" x14ac:dyDescent="0.25">
      <c r="C846677" s="62"/>
    </row>
    <row r="846678" spans="3:3" x14ac:dyDescent="0.25">
      <c r="C846678" s="62"/>
    </row>
    <row r="846766" spans="3:3" x14ac:dyDescent="0.25">
      <c r="C846766" s="62"/>
    </row>
    <row r="846767" spans="3:3" x14ac:dyDescent="0.25">
      <c r="C846767" s="62"/>
    </row>
    <row r="846855" spans="3:3" x14ac:dyDescent="0.25">
      <c r="C846855" s="62"/>
    </row>
    <row r="846856" spans="3:3" x14ac:dyDescent="0.25">
      <c r="C846856" s="62"/>
    </row>
    <row r="846944" spans="3:3" x14ac:dyDescent="0.25">
      <c r="C846944" s="62"/>
    </row>
    <row r="846945" spans="3:3" x14ac:dyDescent="0.25">
      <c r="C846945" s="62"/>
    </row>
    <row r="847033" spans="3:3" x14ac:dyDescent="0.25">
      <c r="C847033" s="62"/>
    </row>
    <row r="847034" spans="3:3" x14ac:dyDescent="0.25">
      <c r="C847034" s="62"/>
    </row>
    <row r="847122" spans="3:3" x14ac:dyDescent="0.25">
      <c r="C847122" s="62"/>
    </row>
    <row r="847123" spans="3:3" x14ac:dyDescent="0.25">
      <c r="C847123" s="62"/>
    </row>
    <row r="847211" spans="3:3" x14ac:dyDescent="0.25">
      <c r="C847211" s="62"/>
    </row>
    <row r="847212" spans="3:3" x14ac:dyDescent="0.25">
      <c r="C847212" s="62"/>
    </row>
    <row r="847300" spans="3:3" x14ac:dyDescent="0.25">
      <c r="C847300" s="62"/>
    </row>
    <row r="847301" spans="3:3" x14ac:dyDescent="0.25">
      <c r="C847301" s="62"/>
    </row>
    <row r="847389" spans="3:3" x14ac:dyDescent="0.25">
      <c r="C847389" s="62"/>
    </row>
    <row r="847390" spans="3:3" x14ac:dyDescent="0.25">
      <c r="C847390" s="62"/>
    </row>
    <row r="847478" spans="3:3" x14ac:dyDescent="0.25">
      <c r="C847478" s="62"/>
    </row>
    <row r="847479" spans="3:3" x14ac:dyDescent="0.25">
      <c r="C847479" s="62"/>
    </row>
    <row r="847567" spans="3:3" x14ac:dyDescent="0.25">
      <c r="C847567" s="62"/>
    </row>
    <row r="847568" spans="3:3" x14ac:dyDescent="0.25">
      <c r="C847568" s="62"/>
    </row>
    <row r="847656" spans="3:3" x14ac:dyDescent="0.25">
      <c r="C847656" s="62"/>
    </row>
    <row r="847657" spans="3:3" x14ac:dyDescent="0.25">
      <c r="C847657" s="62"/>
    </row>
    <row r="847745" spans="3:3" x14ac:dyDescent="0.25">
      <c r="C847745" s="62"/>
    </row>
    <row r="847746" spans="3:3" x14ac:dyDescent="0.25">
      <c r="C847746" s="62"/>
    </row>
    <row r="847834" spans="3:3" x14ac:dyDescent="0.25">
      <c r="C847834" s="62"/>
    </row>
    <row r="847835" spans="3:3" x14ac:dyDescent="0.25">
      <c r="C847835" s="62"/>
    </row>
    <row r="847923" spans="3:3" x14ac:dyDescent="0.25">
      <c r="C847923" s="62"/>
    </row>
    <row r="847924" spans="3:3" x14ac:dyDescent="0.25">
      <c r="C847924" s="62"/>
    </row>
    <row r="848012" spans="3:3" x14ac:dyDescent="0.25">
      <c r="C848012" s="62"/>
    </row>
    <row r="848013" spans="3:3" x14ac:dyDescent="0.25">
      <c r="C848013" s="62"/>
    </row>
    <row r="848101" spans="3:3" x14ac:dyDescent="0.25">
      <c r="C848101" s="62"/>
    </row>
    <row r="848102" spans="3:3" x14ac:dyDescent="0.25">
      <c r="C848102" s="62"/>
    </row>
    <row r="848190" spans="3:3" x14ac:dyDescent="0.25">
      <c r="C848190" s="62"/>
    </row>
    <row r="848191" spans="3:3" x14ac:dyDescent="0.25">
      <c r="C848191" s="62"/>
    </row>
    <row r="848279" spans="3:3" x14ac:dyDescent="0.25">
      <c r="C848279" s="62"/>
    </row>
    <row r="848280" spans="3:3" x14ac:dyDescent="0.25">
      <c r="C848280" s="62"/>
    </row>
    <row r="848368" spans="3:3" x14ac:dyDescent="0.25">
      <c r="C848368" s="62"/>
    </row>
    <row r="848369" spans="3:3" x14ac:dyDescent="0.25">
      <c r="C848369" s="62"/>
    </row>
    <row r="848457" spans="3:3" x14ac:dyDescent="0.25">
      <c r="C848457" s="62"/>
    </row>
    <row r="848458" spans="3:3" x14ac:dyDescent="0.25">
      <c r="C848458" s="62"/>
    </row>
    <row r="848546" spans="3:3" x14ac:dyDescent="0.25">
      <c r="C848546" s="62"/>
    </row>
    <row r="848547" spans="3:3" x14ac:dyDescent="0.25">
      <c r="C848547" s="62"/>
    </row>
    <row r="848635" spans="3:3" x14ac:dyDescent="0.25">
      <c r="C848635" s="62"/>
    </row>
    <row r="848636" spans="3:3" x14ac:dyDescent="0.25">
      <c r="C848636" s="62"/>
    </row>
    <row r="848724" spans="3:3" x14ac:dyDescent="0.25">
      <c r="C848724" s="62"/>
    </row>
    <row r="848725" spans="3:3" x14ac:dyDescent="0.25">
      <c r="C848725" s="62"/>
    </row>
    <row r="848813" spans="3:3" x14ac:dyDescent="0.25">
      <c r="C848813" s="62"/>
    </row>
    <row r="848814" spans="3:3" x14ac:dyDescent="0.25">
      <c r="C848814" s="62"/>
    </row>
    <row r="848902" spans="3:3" x14ac:dyDescent="0.25">
      <c r="C848902" s="62"/>
    </row>
    <row r="848903" spans="3:3" x14ac:dyDescent="0.25">
      <c r="C848903" s="62"/>
    </row>
    <row r="848991" spans="3:3" x14ac:dyDescent="0.25">
      <c r="C848991" s="62"/>
    </row>
    <row r="848992" spans="3:3" x14ac:dyDescent="0.25">
      <c r="C848992" s="62"/>
    </row>
    <row r="849080" spans="3:3" x14ac:dyDescent="0.25">
      <c r="C849080" s="62"/>
    </row>
    <row r="849081" spans="3:3" x14ac:dyDescent="0.25">
      <c r="C849081" s="62"/>
    </row>
    <row r="849169" spans="3:3" x14ac:dyDescent="0.25">
      <c r="C849169" s="62"/>
    </row>
    <row r="849170" spans="3:3" x14ac:dyDescent="0.25">
      <c r="C849170" s="62"/>
    </row>
    <row r="849258" spans="3:3" x14ac:dyDescent="0.25">
      <c r="C849258" s="62"/>
    </row>
    <row r="849259" spans="3:3" x14ac:dyDescent="0.25">
      <c r="C849259" s="62"/>
    </row>
    <row r="849347" spans="3:3" x14ac:dyDescent="0.25">
      <c r="C849347" s="62"/>
    </row>
    <row r="849348" spans="3:3" x14ac:dyDescent="0.25">
      <c r="C849348" s="62"/>
    </row>
    <row r="849436" spans="3:3" x14ac:dyDescent="0.25">
      <c r="C849436" s="62"/>
    </row>
    <row r="849437" spans="3:3" x14ac:dyDescent="0.25">
      <c r="C849437" s="62"/>
    </row>
    <row r="849525" spans="3:3" x14ac:dyDescent="0.25">
      <c r="C849525" s="62"/>
    </row>
    <row r="849526" spans="3:3" x14ac:dyDescent="0.25">
      <c r="C849526" s="62"/>
    </row>
    <row r="849614" spans="3:3" x14ac:dyDescent="0.25">
      <c r="C849614" s="62"/>
    </row>
    <row r="849615" spans="3:3" x14ac:dyDescent="0.25">
      <c r="C849615" s="62"/>
    </row>
    <row r="849703" spans="3:3" x14ac:dyDescent="0.25">
      <c r="C849703" s="62"/>
    </row>
    <row r="849704" spans="3:3" x14ac:dyDescent="0.25">
      <c r="C849704" s="62"/>
    </row>
    <row r="849792" spans="3:3" x14ac:dyDescent="0.25">
      <c r="C849792" s="62"/>
    </row>
    <row r="849793" spans="3:3" x14ac:dyDescent="0.25">
      <c r="C849793" s="62"/>
    </row>
    <row r="849881" spans="3:3" x14ac:dyDescent="0.25">
      <c r="C849881" s="62"/>
    </row>
    <row r="849882" spans="3:3" x14ac:dyDescent="0.25">
      <c r="C849882" s="62"/>
    </row>
    <row r="849970" spans="3:3" x14ac:dyDescent="0.25">
      <c r="C849970" s="62"/>
    </row>
    <row r="849971" spans="3:3" x14ac:dyDescent="0.25">
      <c r="C849971" s="62"/>
    </row>
    <row r="850059" spans="3:3" x14ac:dyDescent="0.25">
      <c r="C850059" s="62"/>
    </row>
    <row r="850060" spans="3:3" x14ac:dyDescent="0.25">
      <c r="C850060" s="62"/>
    </row>
    <row r="850148" spans="3:3" x14ac:dyDescent="0.25">
      <c r="C850148" s="62"/>
    </row>
    <row r="850149" spans="3:3" x14ac:dyDescent="0.25">
      <c r="C850149" s="62"/>
    </row>
    <row r="850237" spans="3:3" x14ac:dyDescent="0.25">
      <c r="C850237" s="62"/>
    </row>
    <row r="850238" spans="3:3" x14ac:dyDescent="0.25">
      <c r="C850238" s="62"/>
    </row>
    <row r="850326" spans="3:3" x14ac:dyDescent="0.25">
      <c r="C850326" s="62"/>
    </row>
    <row r="850327" spans="3:3" x14ac:dyDescent="0.25">
      <c r="C850327" s="62"/>
    </row>
    <row r="850415" spans="3:3" x14ac:dyDescent="0.25">
      <c r="C850415" s="62"/>
    </row>
    <row r="850416" spans="3:3" x14ac:dyDescent="0.25">
      <c r="C850416" s="62"/>
    </row>
    <row r="850504" spans="3:3" x14ac:dyDescent="0.25">
      <c r="C850504" s="62"/>
    </row>
    <row r="850505" spans="3:3" x14ac:dyDescent="0.25">
      <c r="C850505" s="62"/>
    </row>
    <row r="850593" spans="3:3" x14ac:dyDescent="0.25">
      <c r="C850593" s="62"/>
    </row>
    <row r="850594" spans="3:3" x14ac:dyDescent="0.25">
      <c r="C850594" s="62"/>
    </row>
    <row r="850682" spans="3:3" x14ac:dyDescent="0.25">
      <c r="C850682" s="62"/>
    </row>
    <row r="850683" spans="3:3" x14ac:dyDescent="0.25">
      <c r="C850683" s="62"/>
    </row>
    <row r="850771" spans="3:3" x14ac:dyDescent="0.25">
      <c r="C850771" s="62"/>
    </row>
    <row r="850772" spans="3:3" x14ac:dyDescent="0.25">
      <c r="C850772" s="62"/>
    </row>
    <row r="850860" spans="3:3" x14ac:dyDescent="0.25">
      <c r="C850860" s="62"/>
    </row>
    <row r="850861" spans="3:3" x14ac:dyDescent="0.25">
      <c r="C850861" s="62"/>
    </row>
    <row r="850949" spans="3:3" x14ac:dyDescent="0.25">
      <c r="C850949" s="62"/>
    </row>
    <row r="850950" spans="3:3" x14ac:dyDescent="0.25">
      <c r="C850950" s="62"/>
    </row>
    <row r="851038" spans="3:3" x14ac:dyDescent="0.25">
      <c r="C851038" s="62"/>
    </row>
    <row r="851039" spans="3:3" x14ac:dyDescent="0.25">
      <c r="C851039" s="62"/>
    </row>
    <row r="851127" spans="3:3" x14ac:dyDescent="0.25">
      <c r="C851127" s="62"/>
    </row>
    <row r="851128" spans="3:3" x14ac:dyDescent="0.25">
      <c r="C851128" s="62"/>
    </row>
    <row r="851216" spans="3:3" x14ac:dyDescent="0.25">
      <c r="C851216" s="62"/>
    </row>
    <row r="851217" spans="3:3" x14ac:dyDescent="0.25">
      <c r="C851217" s="62"/>
    </row>
    <row r="851305" spans="3:3" x14ac:dyDescent="0.25">
      <c r="C851305" s="62"/>
    </row>
    <row r="851306" spans="3:3" x14ac:dyDescent="0.25">
      <c r="C851306" s="62"/>
    </row>
    <row r="851394" spans="3:3" x14ac:dyDescent="0.25">
      <c r="C851394" s="62"/>
    </row>
    <row r="851395" spans="3:3" x14ac:dyDescent="0.25">
      <c r="C851395" s="62"/>
    </row>
    <row r="851483" spans="3:3" x14ac:dyDescent="0.25">
      <c r="C851483" s="62"/>
    </row>
    <row r="851484" spans="3:3" x14ac:dyDescent="0.25">
      <c r="C851484" s="62"/>
    </row>
    <row r="851572" spans="3:3" x14ac:dyDescent="0.25">
      <c r="C851572" s="62"/>
    </row>
    <row r="851573" spans="3:3" x14ac:dyDescent="0.25">
      <c r="C851573" s="62"/>
    </row>
    <row r="851661" spans="3:3" x14ac:dyDescent="0.25">
      <c r="C851661" s="62"/>
    </row>
    <row r="851662" spans="3:3" x14ac:dyDescent="0.25">
      <c r="C851662" s="62"/>
    </row>
    <row r="851750" spans="3:3" x14ac:dyDescent="0.25">
      <c r="C851750" s="62"/>
    </row>
    <row r="851751" spans="3:3" x14ac:dyDescent="0.25">
      <c r="C851751" s="62"/>
    </row>
    <row r="851839" spans="3:3" x14ac:dyDescent="0.25">
      <c r="C851839" s="62"/>
    </row>
    <row r="851840" spans="3:3" x14ac:dyDescent="0.25">
      <c r="C851840" s="62"/>
    </row>
    <row r="851928" spans="3:3" x14ac:dyDescent="0.25">
      <c r="C851928" s="62"/>
    </row>
    <row r="851929" spans="3:3" x14ac:dyDescent="0.25">
      <c r="C851929" s="62"/>
    </row>
    <row r="852017" spans="3:3" x14ac:dyDescent="0.25">
      <c r="C852017" s="62"/>
    </row>
    <row r="852018" spans="3:3" x14ac:dyDescent="0.25">
      <c r="C852018" s="62"/>
    </row>
    <row r="852106" spans="3:3" x14ac:dyDescent="0.25">
      <c r="C852106" s="62"/>
    </row>
    <row r="852107" spans="3:3" x14ac:dyDescent="0.25">
      <c r="C852107" s="62"/>
    </row>
    <row r="852195" spans="3:3" x14ac:dyDescent="0.25">
      <c r="C852195" s="62"/>
    </row>
    <row r="852196" spans="3:3" x14ac:dyDescent="0.25">
      <c r="C852196" s="62"/>
    </row>
    <row r="852284" spans="3:3" x14ac:dyDescent="0.25">
      <c r="C852284" s="62"/>
    </row>
    <row r="852285" spans="3:3" x14ac:dyDescent="0.25">
      <c r="C852285" s="62"/>
    </row>
    <row r="852373" spans="3:3" x14ac:dyDescent="0.25">
      <c r="C852373" s="62"/>
    </row>
    <row r="852374" spans="3:3" x14ac:dyDescent="0.25">
      <c r="C852374" s="62"/>
    </row>
    <row r="852462" spans="3:3" x14ac:dyDescent="0.25">
      <c r="C852462" s="62"/>
    </row>
    <row r="852463" spans="3:3" x14ac:dyDescent="0.25">
      <c r="C852463" s="62"/>
    </row>
    <row r="852551" spans="3:3" x14ac:dyDescent="0.25">
      <c r="C852551" s="62"/>
    </row>
    <row r="852552" spans="3:3" x14ac:dyDescent="0.25">
      <c r="C852552" s="62"/>
    </row>
    <row r="852640" spans="3:3" x14ac:dyDescent="0.25">
      <c r="C852640" s="62"/>
    </row>
    <row r="852641" spans="3:3" x14ac:dyDescent="0.25">
      <c r="C852641" s="62"/>
    </row>
    <row r="852729" spans="3:3" x14ac:dyDescent="0.25">
      <c r="C852729" s="62"/>
    </row>
    <row r="852730" spans="3:3" x14ac:dyDescent="0.25">
      <c r="C852730" s="62"/>
    </row>
    <row r="852818" spans="3:3" x14ac:dyDescent="0.25">
      <c r="C852818" s="62"/>
    </row>
    <row r="852819" spans="3:3" x14ac:dyDescent="0.25">
      <c r="C852819" s="62"/>
    </row>
    <row r="852907" spans="3:3" x14ac:dyDescent="0.25">
      <c r="C852907" s="62"/>
    </row>
    <row r="852908" spans="3:3" x14ac:dyDescent="0.25">
      <c r="C852908" s="62"/>
    </row>
    <row r="852996" spans="3:3" x14ac:dyDescent="0.25">
      <c r="C852996" s="62"/>
    </row>
    <row r="852997" spans="3:3" x14ac:dyDescent="0.25">
      <c r="C852997" s="62"/>
    </row>
    <row r="853085" spans="3:3" x14ac:dyDescent="0.25">
      <c r="C853085" s="62"/>
    </row>
    <row r="853086" spans="3:3" x14ac:dyDescent="0.25">
      <c r="C853086" s="62"/>
    </row>
    <row r="853174" spans="3:3" x14ac:dyDescent="0.25">
      <c r="C853174" s="62"/>
    </row>
    <row r="853175" spans="3:3" x14ac:dyDescent="0.25">
      <c r="C853175" s="62"/>
    </row>
    <row r="853263" spans="3:3" x14ac:dyDescent="0.25">
      <c r="C853263" s="62"/>
    </row>
    <row r="853264" spans="3:3" x14ac:dyDescent="0.25">
      <c r="C853264" s="62"/>
    </row>
    <row r="853352" spans="3:3" x14ac:dyDescent="0.25">
      <c r="C853352" s="62"/>
    </row>
    <row r="853353" spans="3:3" x14ac:dyDescent="0.25">
      <c r="C853353" s="62"/>
    </row>
    <row r="853441" spans="3:3" x14ac:dyDescent="0.25">
      <c r="C853441" s="62"/>
    </row>
    <row r="853442" spans="3:3" x14ac:dyDescent="0.25">
      <c r="C853442" s="62"/>
    </row>
    <row r="853530" spans="3:3" x14ac:dyDescent="0.25">
      <c r="C853530" s="62"/>
    </row>
    <row r="853531" spans="3:3" x14ac:dyDescent="0.25">
      <c r="C853531" s="62"/>
    </row>
    <row r="853619" spans="3:3" x14ac:dyDescent="0.25">
      <c r="C853619" s="62"/>
    </row>
    <row r="853620" spans="3:3" x14ac:dyDescent="0.25">
      <c r="C853620" s="62"/>
    </row>
    <row r="853708" spans="3:3" x14ac:dyDescent="0.25">
      <c r="C853708" s="62"/>
    </row>
    <row r="853709" spans="3:3" x14ac:dyDescent="0.25">
      <c r="C853709" s="62"/>
    </row>
    <row r="853797" spans="3:3" x14ac:dyDescent="0.25">
      <c r="C853797" s="62"/>
    </row>
    <row r="853798" spans="3:3" x14ac:dyDescent="0.25">
      <c r="C853798" s="62"/>
    </row>
    <row r="853886" spans="3:3" x14ac:dyDescent="0.25">
      <c r="C853886" s="62"/>
    </row>
    <row r="853887" spans="3:3" x14ac:dyDescent="0.25">
      <c r="C853887" s="62"/>
    </row>
    <row r="853975" spans="3:3" x14ac:dyDescent="0.25">
      <c r="C853975" s="62"/>
    </row>
    <row r="853976" spans="3:3" x14ac:dyDescent="0.25">
      <c r="C853976" s="62"/>
    </row>
    <row r="854064" spans="3:3" x14ac:dyDescent="0.25">
      <c r="C854064" s="62"/>
    </row>
    <row r="854065" spans="3:3" x14ac:dyDescent="0.25">
      <c r="C854065" s="62"/>
    </row>
    <row r="854153" spans="3:3" x14ac:dyDescent="0.25">
      <c r="C854153" s="62"/>
    </row>
    <row r="854154" spans="3:3" x14ac:dyDescent="0.25">
      <c r="C854154" s="62"/>
    </row>
    <row r="854242" spans="3:3" x14ac:dyDescent="0.25">
      <c r="C854242" s="62"/>
    </row>
    <row r="854243" spans="3:3" x14ac:dyDescent="0.25">
      <c r="C854243" s="62"/>
    </row>
    <row r="854331" spans="3:3" x14ac:dyDescent="0.25">
      <c r="C854331" s="62"/>
    </row>
    <row r="854332" spans="3:3" x14ac:dyDescent="0.25">
      <c r="C854332" s="62"/>
    </row>
    <row r="854420" spans="3:3" x14ac:dyDescent="0.25">
      <c r="C854420" s="62"/>
    </row>
    <row r="854421" spans="3:3" x14ac:dyDescent="0.25">
      <c r="C854421" s="62"/>
    </row>
    <row r="854509" spans="3:3" x14ac:dyDescent="0.25">
      <c r="C854509" s="62"/>
    </row>
    <row r="854510" spans="3:3" x14ac:dyDescent="0.25">
      <c r="C854510" s="62"/>
    </row>
    <row r="854598" spans="3:3" x14ac:dyDescent="0.25">
      <c r="C854598" s="62"/>
    </row>
    <row r="854599" spans="3:3" x14ac:dyDescent="0.25">
      <c r="C854599" s="62"/>
    </row>
    <row r="854687" spans="3:3" x14ac:dyDescent="0.25">
      <c r="C854687" s="62"/>
    </row>
    <row r="854688" spans="3:3" x14ac:dyDescent="0.25">
      <c r="C854688" s="62"/>
    </row>
    <row r="854776" spans="3:3" x14ac:dyDescent="0.25">
      <c r="C854776" s="62"/>
    </row>
    <row r="854777" spans="3:3" x14ac:dyDescent="0.25">
      <c r="C854777" s="62"/>
    </row>
    <row r="854865" spans="3:3" x14ac:dyDescent="0.25">
      <c r="C854865" s="62"/>
    </row>
    <row r="854866" spans="3:3" x14ac:dyDescent="0.25">
      <c r="C854866" s="62"/>
    </row>
    <row r="854954" spans="3:3" x14ac:dyDescent="0.25">
      <c r="C854954" s="62"/>
    </row>
    <row r="854955" spans="3:3" x14ac:dyDescent="0.25">
      <c r="C854955" s="62"/>
    </row>
    <row r="855043" spans="3:3" x14ac:dyDescent="0.25">
      <c r="C855043" s="62"/>
    </row>
    <row r="855044" spans="3:3" x14ac:dyDescent="0.25">
      <c r="C855044" s="62"/>
    </row>
    <row r="855132" spans="3:3" x14ac:dyDescent="0.25">
      <c r="C855132" s="62"/>
    </row>
    <row r="855133" spans="3:3" x14ac:dyDescent="0.25">
      <c r="C855133" s="62"/>
    </row>
    <row r="855221" spans="3:3" x14ac:dyDescent="0.25">
      <c r="C855221" s="62"/>
    </row>
    <row r="855222" spans="3:3" x14ac:dyDescent="0.25">
      <c r="C855222" s="62"/>
    </row>
    <row r="855310" spans="3:3" x14ac:dyDescent="0.25">
      <c r="C855310" s="62"/>
    </row>
    <row r="855311" spans="3:3" x14ac:dyDescent="0.25">
      <c r="C855311" s="62"/>
    </row>
    <row r="855399" spans="3:3" x14ac:dyDescent="0.25">
      <c r="C855399" s="62"/>
    </row>
    <row r="855400" spans="3:3" x14ac:dyDescent="0.25">
      <c r="C855400" s="62"/>
    </row>
    <row r="855488" spans="3:3" x14ac:dyDescent="0.25">
      <c r="C855488" s="62"/>
    </row>
    <row r="855489" spans="3:3" x14ac:dyDescent="0.25">
      <c r="C855489" s="62"/>
    </row>
    <row r="855577" spans="3:3" x14ac:dyDescent="0.25">
      <c r="C855577" s="62"/>
    </row>
    <row r="855578" spans="3:3" x14ac:dyDescent="0.25">
      <c r="C855578" s="62"/>
    </row>
    <row r="855666" spans="3:3" x14ac:dyDescent="0.25">
      <c r="C855666" s="62"/>
    </row>
    <row r="855667" spans="3:3" x14ac:dyDescent="0.25">
      <c r="C855667" s="62"/>
    </row>
    <row r="855755" spans="3:3" x14ac:dyDescent="0.25">
      <c r="C855755" s="62"/>
    </row>
    <row r="855756" spans="3:3" x14ac:dyDescent="0.25">
      <c r="C855756" s="62"/>
    </row>
    <row r="855844" spans="3:3" x14ac:dyDescent="0.25">
      <c r="C855844" s="62"/>
    </row>
    <row r="855845" spans="3:3" x14ac:dyDescent="0.25">
      <c r="C855845" s="62"/>
    </row>
    <row r="855933" spans="3:3" x14ac:dyDescent="0.25">
      <c r="C855933" s="62"/>
    </row>
    <row r="855934" spans="3:3" x14ac:dyDescent="0.25">
      <c r="C855934" s="62"/>
    </row>
    <row r="856022" spans="3:3" x14ac:dyDescent="0.25">
      <c r="C856022" s="62"/>
    </row>
    <row r="856023" spans="3:3" x14ac:dyDescent="0.25">
      <c r="C856023" s="62"/>
    </row>
    <row r="856111" spans="3:3" x14ac:dyDescent="0.25">
      <c r="C856111" s="62"/>
    </row>
    <row r="856112" spans="3:3" x14ac:dyDescent="0.25">
      <c r="C856112" s="62"/>
    </row>
    <row r="856200" spans="3:3" x14ac:dyDescent="0.25">
      <c r="C856200" s="62"/>
    </row>
    <row r="856201" spans="3:3" x14ac:dyDescent="0.25">
      <c r="C856201" s="62"/>
    </row>
    <row r="856289" spans="3:3" x14ac:dyDescent="0.25">
      <c r="C856289" s="62"/>
    </row>
    <row r="856290" spans="3:3" x14ac:dyDescent="0.25">
      <c r="C856290" s="62"/>
    </row>
    <row r="856378" spans="3:3" x14ac:dyDescent="0.25">
      <c r="C856378" s="62"/>
    </row>
    <row r="856379" spans="3:3" x14ac:dyDescent="0.25">
      <c r="C856379" s="62"/>
    </row>
    <row r="856467" spans="3:3" x14ac:dyDescent="0.25">
      <c r="C856467" s="62"/>
    </row>
    <row r="856468" spans="3:3" x14ac:dyDescent="0.25">
      <c r="C856468" s="62"/>
    </row>
    <row r="856556" spans="3:3" x14ac:dyDescent="0.25">
      <c r="C856556" s="62"/>
    </row>
    <row r="856557" spans="3:3" x14ac:dyDescent="0.25">
      <c r="C856557" s="62"/>
    </row>
    <row r="856645" spans="3:3" x14ac:dyDescent="0.25">
      <c r="C856645" s="62"/>
    </row>
    <row r="856646" spans="3:3" x14ac:dyDescent="0.25">
      <c r="C856646" s="62"/>
    </row>
    <row r="856734" spans="3:3" x14ac:dyDescent="0.25">
      <c r="C856734" s="62"/>
    </row>
    <row r="856735" spans="3:3" x14ac:dyDescent="0.25">
      <c r="C856735" s="62"/>
    </row>
    <row r="856823" spans="3:3" x14ac:dyDescent="0.25">
      <c r="C856823" s="62"/>
    </row>
    <row r="856824" spans="3:3" x14ac:dyDescent="0.25">
      <c r="C856824" s="62"/>
    </row>
    <row r="856912" spans="3:3" x14ac:dyDescent="0.25">
      <c r="C856912" s="62"/>
    </row>
    <row r="856913" spans="3:3" x14ac:dyDescent="0.25">
      <c r="C856913" s="62"/>
    </row>
    <row r="857001" spans="3:3" x14ac:dyDescent="0.25">
      <c r="C857001" s="62"/>
    </row>
    <row r="857002" spans="3:3" x14ac:dyDescent="0.25">
      <c r="C857002" s="62"/>
    </row>
    <row r="857090" spans="3:3" x14ac:dyDescent="0.25">
      <c r="C857090" s="62"/>
    </row>
    <row r="857091" spans="3:3" x14ac:dyDescent="0.25">
      <c r="C857091" s="62"/>
    </row>
    <row r="857179" spans="3:3" x14ac:dyDescent="0.25">
      <c r="C857179" s="62"/>
    </row>
    <row r="857180" spans="3:3" x14ac:dyDescent="0.25">
      <c r="C857180" s="62"/>
    </row>
    <row r="857268" spans="3:3" x14ac:dyDescent="0.25">
      <c r="C857268" s="62"/>
    </row>
    <row r="857269" spans="3:3" x14ac:dyDescent="0.25">
      <c r="C857269" s="62"/>
    </row>
    <row r="857357" spans="3:3" x14ac:dyDescent="0.25">
      <c r="C857357" s="62"/>
    </row>
    <row r="857358" spans="3:3" x14ac:dyDescent="0.25">
      <c r="C857358" s="62"/>
    </row>
    <row r="857446" spans="3:3" x14ac:dyDescent="0.25">
      <c r="C857446" s="62"/>
    </row>
    <row r="857447" spans="3:3" x14ac:dyDescent="0.25">
      <c r="C857447" s="62"/>
    </row>
    <row r="857535" spans="3:3" x14ac:dyDescent="0.25">
      <c r="C857535" s="62"/>
    </row>
    <row r="857536" spans="3:3" x14ac:dyDescent="0.25">
      <c r="C857536" s="62"/>
    </row>
    <row r="857624" spans="3:3" x14ac:dyDescent="0.25">
      <c r="C857624" s="62"/>
    </row>
    <row r="857625" spans="3:3" x14ac:dyDescent="0.25">
      <c r="C857625" s="62"/>
    </row>
    <row r="857713" spans="3:3" x14ac:dyDescent="0.25">
      <c r="C857713" s="62"/>
    </row>
    <row r="857714" spans="3:3" x14ac:dyDescent="0.25">
      <c r="C857714" s="62"/>
    </row>
    <row r="857802" spans="3:3" x14ac:dyDescent="0.25">
      <c r="C857802" s="62"/>
    </row>
    <row r="857803" spans="3:3" x14ac:dyDescent="0.25">
      <c r="C857803" s="62"/>
    </row>
    <row r="857891" spans="3:3" x14ac:dyDescent="0.25">
      <c r="C857891" s="62"/>
    </row>
    <row r="857892" spans="3:3" x14ac:dyDescent="0.25">
      <c r="C857892" s="62"/>
    </row>
    <row r="857980" spans="3:3" x14ac:dyDescent="0.25">
      <c r="C857980" s="62"/>
    </row>
    <row r="857981" spans="3:3" x14ac:dyDescent="0.25">
      <c r="C857981" s="62"/>
    </row>
    <row r="858069" spans="3:3" x14ac:dyDescent="0.25">
      <c r="C858069" s="62"/>
    </row>
    <row r="858070" spans="3:3" x14ac:dyDescent="0.25">
      <c r="C858070" s="62"/>
    </row>
    <row r="858158" spans="3:3" x14ac:dyDescent="0.25">
      <c r="C858158" s="62"/>
    </row>
    <row r="858159" spans="3:3" x14ac:dyDescent="0.25">
      <c r="C858159" s="62"/>
    </row>
    <row r="858247" spans="3:3" x14ac:dyDescent="0.25">
      <c r="C858247" s="62"/>
    </row>
    <row r="858248" spans="3:3" x14ac:dyDescent="0.25">
      <c r="C858248" s="62"/>
    </row>
    <row r="858336" spans="3:3" x14ac:dyDescent="0.25">
      <c r="C858336" s="62"/>
    </row>
    <row r="858337" spans="3:3" x14ac:dyDescent="0.25">
      <c r="C858337" s="62"/>
    </row>
    <row r="858425" spans="3:3" x14ac:dyDescent="0.25">
      <c r="C858425" s="62"/>
    </row>
    <row r="858426" spans="3:3" x14ac:dyDescent="0.25">
      <c r="C858426" s="62"/>
    </row>
    <row r="858514" spans="3:3" x14ac:dyDescent="0.25">
      <c r="C858514" s="62"/>
    </row>
    <row r="858515" spans="3:3" x14ac:dyDescent="0.25">
      <c r="C858515" s="62"/>
    </row>
    <row r="858603" spans="3:3" x14ac:dyDescent="0.25">
      <c r="C858603" s="62"/>
    </row>
    <row r="858604" spans="3:3" x14ac:dyDescent="0.25">
      <c r="C858604" s="62"/>
    </row>
    <row r="858692" spans="3:3" x14ac:dyDescent="0.25">
      <c r="C858692" s="62"/>
    </row>
    <row r="858693" spans="3:3" x14ac:dyDescent="0.25">
      <c r="C858693" s="62"/>
    </row>
    <row r="858781" spans="3:3" x14ac:dyDescent="0.25">
      <c r="C858781" s="62"/>
    </row>
    <row r="858782" spans="3:3" x14ac:dyDescent="0.25">
      <c r="C858782" s="62"/>
    </row>
    <row r="858870" spans="3:3" x14ac:dyDescent="0.25">
      <c r="C858870" s="62"/>
    </row>
    <row r="858871" spans="3:3" x14ac:dyDescent="0.25">
      <c r="C858871" s="62"/>
    </row>
    <row r="858959" spans="3:3" x14ac:dyDescent="0.25">
      <c r="C858959" s="62"/>
    </row>
    <row r="858960" spans="3:3" x14ac:dyDescent="0.25">
      <c r="C858960" s="62"/>
    </row>
    <row r="859048" spans="3:3" x14ac:dyDescent="0.25">
      <c r="C859048" s="62"/>
    </row>
    <row r="859049" spans="3:3" x14ac:dyDescent="0.25">
      <c r="C859049" s="62"/>
    </row>
    <row r="859137" spans="3:3" x14ac:dyDescent="0.25">
      <c r="C859137" s="62"/>
    </row>
    <row r="859138" spans="3:3" x14ac:dyDescent="0.25">
      <c r="C859138" s="62"/>
    </row>
    <row r="859226" spans="3:3" x14ac:dyDescent="0.25">
      <c r="C859226" s="62"/>
    </row>
    <row r="859227" spans="3:3" x14ac:dyDescent="0.25">
      <c r="C859227" s="62"/>
    </row>
    <row r="859315" spans="3:3" x14ac:dyDescent="0.25">
      <c r="C859315" s="62"/>
    </row>
    <row r="859316" spans="3:3" x14ac:dyDescent="0.25">
      <c r="C859316" s="62"/>
    </row>
    <row r="859404" spans="3:3" x14ac:dyDescent="0.25">
      <c r="C859404" s="62"/>
    </row>
    <row r="859405" spans="3:3" x14ac:dyDescent="0.25">
      <c r="C859405" s="62"/>
    </row>
    <row r="859493" spans="3:3" x14ac:dyDescent="0.25">
      <c r="C859493" s="62"/>
    </row>
    <row r="859494" spans="3:3" x14ac:dyDescent="0.25">
      <c r="C859494" s="62"/>
    </row>
    <row r="859582" spans="3:3" x14ac:dyDescent="0.25">
      <c r="C859582" s="62"/>
    </row>
    <row r="859583" spans="3:3" x14ac:dyDescent="0.25">
      <c r="C859583" s="62"/>
    </row>
    <row r="859671" spans="3:3" x14ac:dyDescent="0.25">
      <c r="C859671" s="62"/>
    </row>
    <row r="859672" spans="3:3" x14ac:dyDescent="0.25">
      <c r="C859672" s="62"/>
    </row>
    <row r="859760" spans="3:3" x14ac:dyDescent="0.25">
      <c r="C859760" s="62"/>
    </row>
    <row r="859761" spans="3:3" x14ac:dyDescent="0.25">
      <c r="C859761" s="62"/>
    </row>
    <row r="859849" spans="3:3" x14ac:dyDescent="0.25">
      <c r="C859849" s="62"/>
    </row>
    <row r="859850" spans="3:3" x14ac:dyDescent="0.25">
      <c r="C859850" s="62"/>
    </row>
    <row r="859938" spans="3:3" x14ac:dyDescent="0.25">
      <c r="C859938" s="62"/>
    </row>
    <row r="859939" spans="3:3" x14ac:dyDescent="0.25">
      <c r="C859939" s="62"/>
    </row>
    <row r="860027" spans="3:3" x14ac:dyDescent="0.25">
      <c r="C860027" s="62"/>
    </row>
    <row r="860028" spans="3:3" x14ac:dyDescent="0.25">
      <c r="C860028" s="62"/>
    </row>
    <row r="860116" spans="3:3" x14ac:dyDescent="0.25">
      <c r="C860116" s="62"/>
    </row>
    <row r="860117" spans="3:3" x14ac:dyDescent="0.25">
      <c r="C860117" s="62"/>
    </row>
    <row r="860205" spans="3:3" x14ac:dyDescent="0.25">
      <c r="C860205" s="62"/>
    </row>
    <row r="860206" spans="3:3" x14ac:dyDescent="0.25">
      <c r="C860206" s="62"/>
    </row>
    <row r="860294" spans="3:3" x14ac:dyDescent="0.25">
      <c r="C860294" s="62"/>
    </row>
    <row r="860295" spans="3:3" x14ac:dyDescent="0.25">
      <c r="C860295" s="62"/>
    </row>
    <row r="860383" spans="3:3" x14ac:dyDescent="0.25">
      <c r="C860383" s="62"/>
    </row>
    <row r="860384" spans="3:3" x14ac:dyDescent="0.25">
      <c r="C860384" s="62"/>
    </row>
    <row r="860472" spans="3:3" x14ac:dyDescent="0.25">
      <c r="C860472" s="62"/>
    </row>
    <row r="860473" spans="3:3" x14ac:dyDescent="0.25">
      <c r="C860473" s="62"/>
    </row>
    <row r="860561" spans="3:3" x14ac:dyDescent="0.25">
      <c r="C860561" s="62"/>
    </row>
    <row r="860562" spans="3:3" x14ac:dyDescent="0.25">
      <c r="C860562" s="62"/>
    </row>
    <row r="860650" spans="3:3" x14ac:dyDescent="0.25">
      <c r="C860650" s="62"/>
    </row>
    <row r="860651" spans="3:3" x14ac:dyDescent="0.25">
      <c r="C860651" s="62"/>
    </row>
    <row r="860739" spans="3:3" x14ac:dyDescent="0.25">
      <c r="C860739" s="62"/>
    </row>
    <row r="860740" spans="3:3" x14ac:dyDescent="0.25">
      <c r="C860740" s="62"/>
    </row>
    <row r="860828" spans="3:3" x14ac:dyDescent="0.25">
      <c r="C860828" s="62"/>
    </row>
    <row r="860829" spans="3:3" x14ac:dyDescent="0.25">
      <c r="C860829" s="62"/>
    </row>
    <row r="860917" spans="3:3" x14ac:dyDescent="0.25">
      <c r="C860917" s="62"/>
    </row>
    <row r="860918" spans="3:3" x14ac:dyDescent="0.25">
      <c r="C860918" s="62"/>
    </row>
    <row r="861006" spans="3:3" x14ac:dyDescent="0.25">
      <c r="C861006" s="62"/>
    </row>
    <row r="861007" spans="3:3" x14ac:dyDescent="0.25">
      <c r="C861007" s="62"/>
    </row>
    <row r="861095" spans="3:3" x14ac:dyDescent="0.25">
      <c r="C861095" s="62"/>
    </row>
    <row r="861096" spans="3:3" x14ac:dyDescent="0.25">
      <c r="C861096" s="62"/>
    </row>
    <row r="861184" spans="3:3" x14ac:dyDescent="0.25">
      <c r="C861184" s="62"/>
    </row>
    <row r="861185" spans="3:3" x14ac:dyDescent="0.25">
      <c r="C861185" s="62"/>
    </row>
    <row r="861273" spans="3:3" x14ac:dyDescent="0.25">
      <c r="C861273" s="62"/>
    </row>
    <row r="861274" spans="3:3" x14ac:dyDescent="0.25">
      <c r="C861274" s="62"/>
    </row>
    <row r="861362" spans="3:3" x14ac:dyDescent="0.25">
      <c r="C861362" s="62"/>
    </row>
    <row r="861363" spans="3:3" x14ac:dyDescent="0.25">
      <c r="C861363" s="62"/>
    </row>
    <row r="861451" spans="3:3" x14ac:dyDescent="0.25">
      <c r="C861451" s="62"/>
    </row>
    <row r="861452" spans="3:3" x14ac:dyDescent="0.25">
      <c r="C861452" s="62"/>
    </row>
    <row r="861540" spans="3:3" x14ac:dyDescent="0.25">
      <c r="C861540" s="62"/>
    </row>
    <row r="861541" spans="3:3" x14ac:dyDescent="0.25">
      <c r="C861541" s="62"/>
    </row>
    <row r="861629" spans="3:3" x14ac:dyDescent="0.25">
      <c r="C861629" s="62"/>
    </row>
    <row r="861630" spans="3:3" x14ac:dyDescent="0.25">
      <c r="C861630" s="62"/>
    </row>
    <row r="861718" spans="3:3" x14ac:dyDescent="0.25">
      <c r="C861718" s="62"/>
    </row>
    <row r="861719" spans="3:3" x14ac:dyDescent="0.25">
      <c r="C861719" s="62"/>
    </row>
    <row r="861807" spans="3:3" x14ac:dyDescent="0.25">
      <c r="C861807" s="62"/>
    </row>
    <row r="861808" spans="3:3" x14ac:dyDescent="0.25">
      <c r="C861808" s="62"/>
    </row>
    <row r="861896" spans="3:3" x14ac:dyDescent="0.25">
      <c r="C861896" s="62"/>
    </row>
    <row r="861897" spans="3:3" x14ac:dyDescent="0.25">
      <c r="C861897" s="62"/>
    </row>
    <row r="861985" spans="3:3" x14ac:dyDescent="0.25">
      <c r="C861985" s="62"/>
    </row>
    <row r="861986" spans="3:3" x14ac:dyDescent="0.25">
      <c r="C861986" s="62"/>
    </row>
    <row r="862074" spans="3:3" x14ac:dyDescent="0.25">
      <c r="C862074" s="62"/>
    </row>
    <row r="862075" spans="3:3" x14ac:dyDescent="0.25">
      <c r="C862075" s="62"/>
    </row>
    <row r="862163" spans="3:3" x14ac:dyDescent="0.25">
      <c r="C862163" s="62"/>
    </row>
    <row r="862164" spans="3:3" x14ac:dyDescent="0.25">
      <c r="C862164" s="62"/>
    </row>
    <row r="862252" spans="3:3" x14ac:dyDescent="0.25">
      <c r="C862252" s="62"/>
    </row>
    <row r="862253" spans="3:3" x14ac:dyDescent="0.25">
      <c r="C862253" s="62"/>
    </row>
    <row r="862341" spans="3:3" x14ac:dyDescent="0.25">
      <c r="C862341" s="62"/>
    </row>
    <row r="862342" spans="3:3" x14ac:dyDescent="0.25">
      <c r="C862342" s="62"/>
    </row>
    <row r="862430" spans="3:3" x14ac:dyDescent="0.25">
      <c r="C862430" s="62"/>
    </row>
    <row r="862431" spans="3:3" x14ac:dyDescent="0.25">
      <c r="C862431" s="62"/>
    </row>
    <row r="862519" spans="3:3" x14ac:dyDescent="0.25">
      <c r="C862519" s="62"/>
    </row>
    <row r="862520" spans="3:3" x14ac:dyDescent="0.25">
      <c r="C862520" s="62"/>
    </row>
    <row r="862608" spans="3:3" x14ac:dyDescent="0.25">
      <c r="C862608" s="62"/>
    </row>
    <row r="862609" spans="3:3" x14ac:dyDescent="0.25">
      <c r="C862609" s="62"/>
    </row>
    <row r="862697" spans="3:3" x14ac:dyDescent="0.25">
      <c r="C862697" s="62"/>
    </row>
    <row r="862698" spans="3:3" x14ac:dyDescent="0.25">
      <c r="C862698" s="62"/>
    </row>
    <row r="862786" spans="3:3" x14ac:dyDescent="0.25">
      <c r="C862786" s="62"/>
    </row>
    <row r="862787" spans="3:3" x14ac:dyDescent="0.25">
      <c r="C862787" s="62"/>
    </row>
    <row r="862875" spans="3:3" x14ac:dyDescent="0.25">
      <c r="C862875" s="62"/>
    </row>
    <row r="862876" spans="3:3" x14ac:dyDescent="0.25">
      <c r="C862876" s="62"/>
    </row>
    <row r="862964" spans="3:3" x14ac:dyDescent="0.25">
      <c r="C862964" s="62"/>
    </row>
    <row r="862965" spans="3:3" x14ac:dyDescent="0.25">
      <c r="C862965" s="62"/>
    </row>
    <row r="863053" spans="3:3" x14ac:dyDescent="0.25">
      <c r="C863053" s="62"/>
    </row>
    <row r="863054" spans="3:3" x14ac:dyDescent="0.25">
      <c r="C863054" s="62"/>
    </row>
    <row r="863142" spans="3:3" x14ac:dyDescent="0.25">
      <c r="C863142" s="62"/>
    </row>
    <row r="863143" spans="3:3" x14ac:dyDescent="0.25">
      <c r="C863143" s="62"/>
    </row>
    <row r="863231" spans="3:3" x14ac:dyDescent="0.25">
      <c r="C863231" s="62"/>
    </row>
    <row r="863232" spans="3:3" x14ac:dyDescent="0.25">
      <c r="C863232" s="62"/>
    </row>
    <row r="863320" spans="3:3" x14ac:dyDescent="0.25">
      <c r="C863320" s="62"/>
    </row>
    <row r="863321" spans="3:3" x14ac:dyDescent="0.25">
      <c r="C863321" s="62"/>
    </row>
    <row r="863409" spans="3:3" x14ac:dyDescent="0.25">
      <c r="C863409" s="62"/>
    </row>
    <row r="863410" spans="3:3" x14ac:dyDescent="0.25">
      <c r="C863410" s="62"/>
    </row>
    <row r="863498" spans="3:3" x14ac:dyDescent="0.25">
      <c r="C863498" s="62"/>
    </row>
    <row r="863499" spans="3:3" x14ac:dyDescent="0.25">
      <c r="C863499" s="62"/>
    </row>
    <row r="863587" spans="3:3" x14ac:dyDescent="0.25">
      <c r="C863587" s="62"/>
    </row>
    <row r="863588" spans="3:3" x14ac:dyDescent="0.25">
      <c r="C863588" s="62"/>
    </row>
    <row r="863676" spans="3:3" x14ac:dyDescent="0.25">
      <c r="C863676" s="62"/>
    </row>
    <row r="863677" spans="3:3" x14ac:dyDescent="0.25">
      <c r="C863677" s="62"/>
    </row>
    <row r="863765" spans="3:3" x14ac:dyDescent="0.25">
      <c r="C863765" s="62"/>
    </row>
    <row r="863766" spans="3:3" x14ac:dyDescent="0.25">
      <c r="C863766" s="62"/>
    </row>
    <row r="863854" spans="3:3" x14ac:dyDescent="0.25">
      <c r="C863854" s="62"/>
    </row>
    <row r="863855" spans="3:3" x14ac:dyDescent="0.25">
      <c r="C863855" s="62"/>
    </row>
    <row r="863943" spans="3:3" x14ac:dyDescent="0.25">
      <c r="C863943" s="62"/>
    </row>
    <row r="863944" spans="3:3" x14ac:dyDescent="0.25">
      <c r="C863944" s="62"/>
    </row>
    <row r="864032" spans="3:3" x14ac:dyDescent="0.25">
      <c r="C864032" s="62"/>
    </row>
    <row r="864033" spans="3:3" x14ac:dyDescent="0.25">
      <c r="C864033" s="62"/>
    </row>
    <row r="864121" spans="3:3" x14ac:dyDescent="0.25">
      <c r="C864121" s="62"/>
    </row>
    <row r="864122" spans="3:3" x14ac:dyDescent="0.25">
      <c r="C864122" s="62"/>
    </row>
    <row r="864210" spans="3:3" x14ac:dyDescent="0.25">
      <c r="C864210" s="62"/>
    </row>
    <row r="864211" spans="3:3" x14ac:dyDescent="0.25">
      <c r="C864211" s="62"/>
    </row>
    <row r="864299" spans="3:3" x14ac:dyDescent="0.25">
      <c r="C864299" s="62"/>
    </row>
    <row r="864300" spans="3:3" x14ac:dyDescent="0.25">
      <c r="C864300" s="62"/>
    </row>
    <row r="864388" spans="3:3" x14ac:dyDescent="0.25">
      <c r="C864388" s="62"/>
    </row>
    <row r="864389" spans="3:3" x14ac:dyDescent="0.25">
      <c r="C864389" s="62"/>
    </row>
    <row r="864477" spans="3:3" x14ac:dyDescent="0.25">
      <c r="C864477" s="62"/>
    </row>
    <row r="864478" spans="3:3" x14ac:dyDescent="0.25">
      <c r="C864478" s="62"/>
    </row>
    <row r="864566" spans="3:3" x14ac:dyDescent="0.25">
      <c r="C864566" s="62"/>
    </row>
    <row r="864567" spans="3:3" x14ac:dyDescent="0.25">
      <c r="C864567" s="62"/>
    </row>
    <row r="864655" spans="3:3" x14ac:dyDescent="0.25">
      <c r="C864655" s="62"/>
    </row>
    <row r="864656" spans="3:3" x14ac:dyDescent="0.25">
      <c r="C864656" s="62"/>
    </row>
    <row r="864744" spans="3:3" x14ac:dyDescent="0.25">
      <c r="C864744" s="62"/>
    </row>
    <row r="864745" spans="3:3" x14ac:dyDescent="0.25">
      <c r="C864745" s="62"/>
    </row>
    <row r="864833" spans="3:3" x14ac:dyDescent="0.25">
      <c r="C864833" s="62"/>
    </row>
    <row r="864834" spans="3:3" x14ac:dyDescent="0.25">
      <c r="C864834" s="62"/>
    </row>
    <row r="864922" spans="3:3" x14ac:dyDescent="0.25">
      <c r="C864922" s="62"/>
    </row>
    <row r="864923" spans="3:3" x14ac:dyDescent="0.25">
      <c r="C864923" s="62"/>
    </row>
    <row r="865011" spans="3:3" x14ac:dyDescent="0.25">
      <c r="C865011" s="62"/>
    </row>
    <row r="865012" spans="3:3" x14ac:dyDescent="0.25">
      <c r="C865012" s="62"/>
    </row>
    <row r="865100" spans="3:3" x14ac:dyDescent="0.25">
      <c r="C865100" s="62"/>
    </row>
    <row r="865101" spans="3:3" x14ac:dyDescent="0.25">
      <c r="C865101" s="62"/>
    </row>
    <row r="865189" spans="3:3" x14ac:dyDescent="0.25">
      <c r="C865189" s="62"/>
    </row>
    <row r="865190" spans="3:3" x14ac:dyDescent="0.25">
      <c r="C865190" s="62"/>
    </row>
    <row r="865278" spans="3:3" x14ac:dyDescent="0.25">
      <c r="C865278" s="62"/>
    </row>
    <row r="865279" spans="3:3" x14ac:dyDescent="0.25">
      <c r="C865279" s="62"/>
    </row>
    <row r="865367" spans="3:3" x14ac:dyDescent="0.25">
      <c r="C865367" s="62"/>
    </row>
    <row r="865368" spans="3:3" x14ac:dyDescent="0.25">
      <c r="C865368" s="62"/>
    </row>
    <row r="865456" spans="3:3" x14ac:dyDescent="0.25">
      <c r="C865456" s="62"/>
    </row>
    <row r="865457" spans="3:3" x14ac:dyDescent="0.25">
      <c r="C865457" s="62"/>
    </row>
    <row r="865545" spans="3:3" x14ac:dyDescent="0.25">
      <c r="C865545" s="62"/>
    </row>
    <row r="865546" spans="3:3" x14ac:dyDescent="0.25">
      <c r="C865546" s="62"/>
    </row>
    <row r="865634" spans="3:3" x14ac:dyDescent="0.25">
      <c r="C865634" s="62"/>
    </row>
    <row r="865635" spans="3:3" x14ac:dyDescent="0.25">
      <c r="C865635" s="62"/>
    </row>
    <row r="865723" spans="3:3" x14ac:dyDescent="0.25">
      <c r="C865723" s="62"/>
    </row>
    <row r="865724" spans="3:3" x14ac:dyDescent="0.25">
      <c r="C865724" s="62"/>
    </row>
    <row r="865812" spans="3:3" x14ac:dyDescent="0.25">
      <c r="C865812" s="62"/>
    </row>
    <row r="865813" spans="3:3" x14ac:dyDescent="0.25">
      <c r="C865813" s="62"/>
    </row>
    <row r="865901" spans="3:3" x14ac:dyDescent="0.25">
      <c r="C865901" s="62"/>
    </row>
    <row r="865902" spans="3:3" x14ac:dyDescent="0.25">
      <c r="C865902" s="62"/>
    </row>
    <row r="865990" spans="3:3" x14ac:dyDescent="0.25">
      <c r="C865990" s="62"/>
    </row>
    <row r="865991" spans="3:3" x14ac:dyDescent="0.25">
      <c r="C865991" s="62"/>
    </row>
    <row r="866079" spans="3:3" x14ac:dyDescent="0.25">
      <c r="C866079" s="62"/>
    </row>
    <row r="866080" spans="3:3" x14ac:dyDescent="0.25">
      <c r="C866080" s="62"/>
    </row>
    <row r="866168" spans="3:3" x14ac:dyDescent="0.25">
      <c r="C866168" s="62"/>
    </row>
    <row r="866169" spans="3:3" x14ac:dyDescent="0.25">
      <c r="C866169" s="62"/>
    </row>
    <row r="866257" spans="3:3" x14ac:dyDescent="0.25">
      <c r="C866257" s="62"/>
    </row>
    <row r="866258" spans="3:3" x14ac:dyDescent="0.25">
      <c r="C866258" s="62"/>
    </row>
    <row r="866346" spans="3:3" x14ac:dyDescent="0.25">
      <c r="C866346" s="62"/>
    </row>
    <row r="866347" spans="3:3" x14ac:dyDescent="0.25">
      <c r="C866347" s="62"/>
    </row>
    <row r="866435" spans="3:3" x14ac:dyDescent="0.25">
      <c r="C866435" s="62"/>
    </row>
    <row r="866436" spans="3:3" x14ac:dyDescent="0.25">
      <c r="C866436" s="62"/>
    </row>
    <row r="866524" spans="3:3" x14ac:dyDescent="0.25">
      <c r="C866524" s="62"/>
    </row>
    <row r="866525" spans="3:3" x14ac:dyDescent="0.25">
      <c r="C866525" s="62"/>
    </row>
    <row r="866613" spans="3:3" x14ac:dyDescent="0.25">
      <c r="C866613" s="62"/>
    </row>
    <row r="866614" spans="3:3" x14ac:dyDescent="0.25">
      <c r="C866614" s="62"/>
    </row>
    <row r="866702" spans="3:3" x14ac:dyDescent="0.25">
      <c r="C866702" s="62"/>
    </row>
    <row r="866703" spans="3:3" x14ac:dyDescent="0.25">
      <c r="C866703" s="62"/>
    </row>
    <row r="866791" spans="3:3" x14ac:dyDescent="0.25">
      <c r="C866791" s="62"/>
    </row>
    <row r="866792" spans="3:3" x14ac:dyDescent="0.25">
      <c r="C866792" s="62"/>
    </row>
    <row r="866880" spans="3:3" x14ac:dyDescent="0.25">
      <c r="C866880" s="62"/>
    </row>
    <row r="866881" spans="3:3" x14ac:dyDescent="0.25">
      <c r="C866881" s="62"/>
    </row>
    <row r="866969" spans="3:3" x14ac:dyDescent="0.25">
      <c r="C866969" s="62"/>
    </row>
    <row r="866970" spans="3:3" x14ac:dyDescent="0.25">
      <c r="C866970" s="62"/>
    </row>
    <row r="867058" spans="3:3" x14ac:dyDescent="0.25">
      <c r="C867058" s="62"/>
    </row>
    <row r="867059" spans="3:3" x14ac:dyDescent="0.25">
      <c r="C867059" s="62"/>
    </row>
    <row r="867147" spans="3:3" x14ac:dyDescent="0.25">
      <c r="C867147" s="62"/>
    </row>
    <row r="867148" spans="3:3" x14ac:dyDescent="0.25">
      <c r="C867148" s="62"/>
    </row>
    <row r="867236" spans="3:3" x14ac:dyDescent="0.25">
      <c r="C867236" s="62"/>
    </row>
    <row r="867237" spans="3:3" x14ac:dyDescent="0.25">
      <c r="C867237" s="62"/>
    </row>
    <row r="867325" spans="3:3" x14ac:dyDescent="0.25">
      <c r="C867325" s="62"/>
    </row>
    <row r="867326" spans="3:3" x14ac:dyDescent="0.25">
      <c r="C867326" s="62"/>
    </row>
    <row r="867414" spans="3:3" x14ac:dyDescent="0.25">
      <c r="C867414" s="62"/>
    </row>
    <row r="867415" spans="3:3" x14ac:dyDescent="0.25">
      <c r="C867415" s="62"/>
    </row>
    <row r="867503" spans="3:3" x14ac:dyDescent="0.25">
      <c r="C867503" s="62"/>
    </row>
    <row r="867504" spans="3:3" x14ac:dyDescent="0.25">
      <c r="C867504" s="62"/>
    </row>
    <row r="867592" spans="3:3" x14ac:dyDescent="0.25">
      <c r="C867592" s="62"/>
    </row>
    <row r="867593" spans="3:3" x14ac:dyDescent="0.25">
      <c r="C867593" s="62"/>
    </row>
    <row r="867681" spans="3:3" x14ac:dyDescent="0.25">
      <c r="C867681" s="62"/>
    </row>
    <row r="867682" spans="3:3" x14ac:dyDescent="0.25">
      <c r="C867682" s="62"/>
    </row>
    <row r="867770" spans="3:3" x14ac:dyDescent="0.25">
      <c r="C867770" s="62"/>
    </row>
    <row r="867771" spans="3:3" x14ac:dyDescent="0.25">
      <c r="C867771" s="62"/>
    </row>
    <row r="867859" spans="3:3" x14ac:dyDescent="0.25">
      <c r="C867859" s="62"/>
    </row>
    <row r="867860" spans="3:3" x14ac:dyDescent="0.25">
      <c r="C867860" s="62"/>
    </row>
    <row r="867948" spans="3:3" x14ac:dyDescent="0.25">
      <c r="C867948" s="62"/>
    </row>
    <row r="867949" spans="3:3" x14ac:dyDescent="0.25">
      <c r="C867949" s="62"/>
    </row>
    <row r="868037" spans="3:3" x14ac:dyDescent="0.25">
      <c r="C868037" s="62"/>
    </row>
    <row r="868038" spans="3:3" x14ac:dyDescent="0.25">
      <c r="C868038" s="62"/>
    </row>
    <row r="868126" spans="3:3" x14ac:dyDescent="0.25">
      <c r="C868126" s="62"/>
    </row>
    <row r="868127" spans="3:3" x14ac:dyDescent="0.25">
      <c r="C868127" s="62"/>
    </row>
    <row r="868215" spans="3:3" x14ac:dyDescent="0.25">
      <c r="C868215" s="62"/>
    </row>
    <row r="868216" spans="3:3" x14ac:dyDescent="0.25">
      <c r="C868216" s="62"/>
    </row>
    <row r="868304" spans="3:3" x14ac:dyDescent="0.25">
      <c r="C868304" s="62"/>
    </row>
    <row r="868305" spans="3:3" x14ac:dyDescent="0.25">
      <c r="C868305" s="62"/>
    </row>
    <row r="868393" spans="3:3" x14ac:dyDescent="0.25">
      <c r="C868393" s="62"/>
    </row>
    <row r="868394" spans="3:3" x14ac:dyDescent="0.25">
      <c r="C868394" s="62"/>
    </row>
    <row r="868482" spans="3:3" x14ac:dyDescent="0.25">
      <c r="C868482" s="62"/>
    </row>
    <row r="868483" spans="3:3" x14ac:dyDescent="0.25">
      <c r="C868483" s="62"/>
    </row>
    <row r="868571" spans="3:3" x14ac:dyDescent="0.25">
      <c r="C868571" s="62"/>
    </row>
    <row r="868572" spans="3:3" x14ac:dyDescent="0.25">
      <c r="C868572" s="62"/>
    </row>
    <row r="868660" spans="3:3" x14ac:dyDescent="0.25">
      <c r="C868660" s="62"/>
    </row>
    <row r="868661" spans="3:3" x14ac:dyDescent="0.25">
      <c r="C868661" s="62"/>
    </row>
    <row r="868749" spans="3:3" x14ac:dyDescent="0.25">
      <c r="C868749" s="62"/>
    </row>
    <row r="868750" spans="3:3" x14ac:dyDescent="0.25">
      <c r="C868750" s="62"/>
    </row>
    <row r="868838" spans="3:3" x14ac:dyDescent="0.25">
      <c r="C868838" s="62"/>
    </row>
    <row r="868839" spans="3:3" x14ac:dyDescent="0.25">
      <c r="C868839" s="62"/>
    </row>
    <row r="868927" spans="3:3" x14ac:dyDescent="0.25">
      <c r="C868927" s="62"/>
    </row>
    <row r="868928" spans="3:3" x14ac:dyDescent="0.25">
      <c r="C868928" s="62"/>
    </row>
    <row r="869016" spans="3:3" x14ac:dyDescent="0.25">
      <c r="C869016" s="62"/>
    </row>
    <row r="869017" spans="3:3" x14ac:dyDescent="0.25">
      <c r="C869017" s="62"/>
    </row>
    <row r="869105" spans="3:3" x14ac:dyDescent="0.25">
      <c r="C869105" s="62"/>
    </row>
    <row r="869106" spans="3:3" x14ac:dyDescent="0.25">
      <c r="C869106" s="62"/>
    </row>
    <row r="869194" spans="3:3" x14ac:dyDescent="0.25">
      <c r="C869194" s="62"/>
    </row>
    <row r="869195" spans="3:3" x14ac:dyDescent="0.25">
      <c r="C869195" s="62"/>
    </row>
    <row r="869283" spans="3:3" x14ac:dyDescent="0.25">
      <c r="C869283" s="62"/>
    </row>
    <row r="869284" spans="3:3" x14ac:dyDescent="0.25">
      <c r="C869284" s="62"/>
    </row>
    <row r="869372" spans="3:3" x14ac:dyDescent="0.25">
      <c r="C869372" s="62"/>
    </row>
    <row r="869373" spans="3:3" x14ac:dyDescent="0.25">
      <c r="C869373" s="62"/>
    </row>
    <row r="869461" spans="3:3" x14ac:dyDescent="0.25">
      <c r="C869461" s="62"/>
    </row>
    <row r="869462" spans="3:3" x14ac:dyDescent="0.25">
      <c r="C869462" s="62"/>
    </row>
    <row r="869550" spans="3:3" x14ac:dyDescent="0.25">
      <c r="C869550" s="62"/>
    </row>
    <row r="869551" spans="3:3" x14ac:dyDescent="0.25">
      <c r="C869551" s="62"/>
    </row>
    <row r="869639" spans="3:3" x14ac:dyDescent="0.25">
      <c r="C869639" s="62"/>
    </row>
    <row r="869640" spans="3:3" x14ac:dyDescent="0.25">
      <c r="C869640" s="62"/>
    </row>
    <row r="869728" spans="3:3" x14ac:dyDescent="0.25">
      <c r="C869728" s="62"/>
    </row>
    <row r="869729" spans="3:3" x14ac:dyDescent="0.25">
      <c r="C869729" s="62"/>
    </row>
    <row r="869817" spans="3:3" x14ac:dyDescent="0.25">
      <c r="C869817" s="62"/>
    </row>
    <row r="869818" spans="3:3" x14ac:dyDescent="0.25">
      <c r="C869818" s="62"/>
    </row>
    <row r="869906" spans="3:3" x14ac:dyDescent="0.25">
      <c r="C869906" s="62"/>
    </row>
    <row r="869907" spans="3:3" x14ac:dyDescent="0.25">
      <c r="C869907" s="62"/>
    </row>
    <row r="869995" spans="3:3" x14ac:dyDescent="0.25">
      <c r="C869995" s="62"/>
    </row>
    <row r="869996" spans="3:3" x14ac:dyDescent="0.25">
      <c r="C869996" s="62"/>
    </row>
    <row r="870084" spans="3:3" x14ac:dyDescent="0.25">
      <c r="C870084" s="62"/>
    </row>
    <row r="870085" spans="3:3" x14ac:dyDescent="0.25">
      <c r="C870085" s="62"/>
    </row>
    <row r="870173" spans="3:3" x14ac:dyDescent="0.25">
      <c r="C870173" s="62"/>
    </row>
    <row r="870174" spans="3:3" x14ac:dyDescent="0.25">
      <c r="C870174" s="62"/>
    </row>
    <row r="870262" spans="3:3" x14ac:dyDescent="0.25">
      <c r="C870262" s="62"/>
    </row>
    <row r="870263" spans="3:3" x14ac:dyDescent="0.25">
      <c r="C870263" s="62"/>
    </row>
    <row r="870351" spans="3:3" x14ac:dyDescent="0.25">
      <c r="C870351" s="62"/>
    </row>
    <row r="870352" spans="3:3" x14ac:dyDescent="0.25">
      <c r="C870352" s="62"/>
    </row>
    <row r="870440" spans="3:3" x14ac:dyDescent="0.25">
      <c r="C870440" s="62"/>
    </row>
    <row r="870441" spans="3:3" x14ac:dyDescent="0.25">
      <c r="C870441" s="62"/>
    </row>
    <row r="870529" spans="3:3" x14ac:dyDescent="0.25">
      <c r="C870529" s="62"/>
    </row>
    <row r="870530" spans="3:3" x14ac:dyDescent="0.25">
      <c r="C870530" s="62"/>
    </row>
    <row r="870618" spans="3:3" x14ac:dyDescent="0.25">
      <c r="C870618" s="62"/>
    </row>
    <row r="870619" spans="3:3" x14ac:dyDescent="0.25">
      <c r="C870619" s="62"/>
    </row>
    <row r="870707" spans="3:3" x14ac:dyDescent="0.25">
      <c r="C870707" s="62"/>
    </row>
    <row r="870708" spans="3:3" x14ac:dyDescent="0.25">
      <c r="C870708" s="62"/>
    </row>
    <row r="870796" spans="3:3" x14ac:dyDescent="0.25">
      <c r="C870796" s="62"/>
    </row>
    <row r="870797" spans="3:3" x14ac:dyDescent="0.25">
      <c r="C870797" s="62"/>
    </row>
    <row r="870885" spans="3:3" x14ac:dyDescent="0.25">
      <c r="C870885" s="62"/>
    </row>
    <row r="870886" spans="3:3" x14ac:dyDescent="0.25">
      <c r="C870886" s="62"/>
    </row>
    <row r="870974" spans="3:3" x14ac:dyDescent="0.25">
      <c r="C870974" s="62"/>
    </row>
    <row r="870975" spans="3:3" x14ac:dyDescent="0.25">
      <c r="C870975" s="62"/>
    </row>
    <row r="871063" spans="3:3" x14ac:dyDescent="0.25">
      <c r="C871063" s="62"/>
    </row>
    <row r="871064" spans="3:3" x14ac:dyDescent="0.25">
      <c r="C871064" s="62"/>
    </row>
    <row r="871152" spans="3:3" x14ac:dyDescent="0.25">
      <c r="C871152" s="62"/>
    </row>
    <row r="871153" spans="3:3" x14ac:dyDescent="0.25">
      <c r="C871153" s="62"/>
    </row>
    <row r="871241" spans="3:3" x14ac:dyDescent="0.25">
      <c r="C871241" s="62"/>
    </row>
    <row r="871242" spans="3:3" x14ac:dyDescent="0.25">
      <c r="C871242" s="62"/>
    </row>
    <row r="871330" spans="3:3" x14ac:dyDescent="0.25">
      <c r="C871330" s="62"/>
    </row>
    <row r="871331" spans="3:3" x14ac:dyDescent="0.25">
      <c r="C871331" s="62"/>
    </row>
    <row r="871419" spans="3:3" x14ac:dyDescent="0.25">
      <c r="C871419" s="62"/>
    </row>
    <row r="871420" spans="3:3" x14ac:dyDescent="0.25">
      <c r="C871420" s="62"/>
    </row>
    <row r="871508" spans="3:3" x14ac:dyDescent="0.25">
      <c r="C871508" s="62"/>
    </row>
    <row r="871509" spans="3:3" x14ac:dyDescent="0.25">
      <c r="C871509" s="62"/>
    </row>
    <row r="871597" spans="3:3" x14ac:dyDescent="0.25">
      <c r="C871597" s="62"/>
    </row>
    <row r="871598" spans="3:3" x14ac:dyDescent="0.25">
      <c r="C871598" s="62"/>
    </row>
    <row r="871686" spans="3:3" x14ac:dyDescent="0.25">
      <c r="C871686" s="62"/>
    </row>
    <row r="871687" spans="3:3" x14ac:dyDescent="0.25">
      <c r="C871687" s="62"/>
    </row>
    <row r="871775" spans="3:3" x14ac:dyDescent="0.25">
      <c r="C871775" s="62"/>
    </row>
    <row r="871776" spans="3:3" x14ac:dyDescent="0.25">
      <c r="C871776" s="62"/>
    </row>
    <row r="871864" spans="3:3" x14ac:dyDescent="0.25">
      <c r="C871864" s="62"/>
    </row>
    <row r="871865" spans="3:3" x14ac:dyDescent="0.25">
      <c r="C871865" s="62"/>
    </row>
    <row r="871953" spans="3:3" x14ac:dyDescent="0.25">
      <c r="C871953" s="62"/>
    </row>
    <row r="871954" spans="3:3" x14ac:dyDescent="0.25">
      <c r="C871954" s="62"/>
    </row>
    <row r="872042" spans="3:3" x14ac:dyDescent="0.25">
      <c r="C872042" s="62"/>
    </row>
    <row r="872043" spans="3:3" x14ac:dyDescent="0.25">
      <c r="C872043" s="62"/>
    </row>
    <row r="872131" spans="3:3" x14ac:dyDescent="0.25">
      <c r="C872131" s="62"/>
    </row>
    <row r="872132" spans="3:3" x14ac:dyDescent="0.25">
      <c r="C872132" s="62"/>
    </row>
    <row r="872220" spans="3:3" x14ac:dyDescent="0.25">
      <c r="C872220" s="62"/>
    </row>
    <row r="872221" spans="3:3" x14ac:dyDescent="0.25">
      <c r="C872221" s="62"/>
    </row>
    <row r="872309" spans="3:3" x14ac:dyDescent="0.25">
      <c r="C872309" s="62"/>
    </row>
    <row r="872310" spans="3:3" x14ac:dyDescent="0.25">
      <c r="C872310" s="62"/>
    </row>
    <row r="872398" spans="3:3" x14ac:dyDescent="0.25">
      <c r="C872398" s="62"/>
    </row>
    <row r="872399" spans="3:3" x14ac:dyDescent="0.25">
      <c r="C872399" s="62"/>
    </row>
    <row r="872487" spans="3:3" x14ac:dyDescent="0.25">
      <c r="C872487" s="62"/>
    </row>
    <row r="872488" spans="3:3" x14ac:dyDescent="0.25">
      <c r="C872488" s="62"/>
    </row>
    <row r="872576" spans="3:3" x14ac:dyDescent="0.25">
      <c r="C872576" s="62"/>
    </row>
    <row r="872577" spans="3:3" x14ac:dyDescent="0.25">
      <c r="C872577" s="62"/>
    </row>
    <row r="872665" spans="3:3" x14ac:dyDescent="0.25">
      <c r="C872665" s="62"/>
    </row>
    <row r="872666" spans="3:3" x14ac:dyDescent="0.25">
      <c r="C872666" s="62"/>
    </row>
    <row r="872754" spans="3:3" x14ac:dyDescent="0.25">
      <c r="C872754" s="62"/>
    </row>
    <row r="872755" spans="3:3" x14ac:dyDescent="0.25">
      <c r="C872755" s="62"/>
    </row>
    <row r="872843" spans="3:3" x14ac:dyDescent="0.25">
      <c r="C872843" s="62"/>
    </row>
    <row r="872844" spans="3:3" x14ac:dyDescent="0.25">
      <c r="C872844" s="62"/>
    </row>
    <row r="872932" spans="3:3" x14ac:dyDescent="0.25">
      <c r="C872932" s="62"/>
    </row>
    <row r="872933" spans="3:3" x14ac:dyDescent="0.25">
      <c r="C872933" s="62"/>
    </row>
    <row r="873021" spans="3:3" x14ac:dyDescent="0.25">
      <c r="C873021" s="62"/>
    </row>
    <row r="873022" spans="3:3" x14ac:dyDescent="0.25">
      <c r="C873022" s="62"/>
    </row>
    <row r="873110" spans="3:3" x14ac:dyDescent="0.25">
      <c r="C873110" s="62"/>
    </row>
    <row r="873111" spans="3:3" x14ac:dyDescent="0.25">
      <c r="C873111" s="62"/>
    </row>
    <row r="873199" spans="3:3" x14ac:dyDescent="0.25">
      <c r="C873199" s="62"/>
    </row>
    <row r="873200" spans="3:3" x14ac:dyDescent="0.25">
      <c r="C873200" s="62"/>
    </row>
    <row r="873288" spans="3:3" x14ac:dyDescent="0.25">
      <c r="C873288" s="62"/>
    </row>
    <row r="873289" spans="3:3" x14ac:dyDescent="0.25">
      <c r="C873289" s="62"/>
    </row>
    <row r="873377" spans="3:3" x14ac:dyDescent="0.25">
      <c r="C873377" s="62"/>
    </row>
    <row r="873378" spans="3:3" x14ac:dyDescent="0.25">
      <c r="C873378" s="62"/>
    </row>
    <row r="873466" spans="3:3" x14ac:dyDescent="0.25">
      <c r="C873466" s="62"/>
    </row>
    <row r="873467" spans="3:3" x14ac:dyDescent="0.25">
      <c r="C873467" s="62"/>
    </row>
    <row r="873555" spans="3:3" x14ac:dyDescent="0.25">
      <c r="C873555" s="62"/>
    </row>
    <row r="873556" spans="3:3" x14ac:dyDescent="0.25">
      <c r="C873556" s="62"/>
    </row>
    <row r="873644" spans="3:3" x14ac:dyDescent="0.25">
      <c r="C873644" s="62"/>
    </row>
    <row r="873645" spans="3:3" x14ac:dyDescent="0.25">
      <c r="C873645" s="62"/>
    </row>
    <row r="873733" spans="3:3" x14ac:dyDescent="0.25">
      <c r="C873733" s="62"/>
    </row>
    <row r="873734" spans="3:3" x14ac:dyDescent="0.25">
      <c r="C873734" s="62"/>
    </row>
    <row r="873822" spans="3:3" x14ac:dyDescent="0.25">
      <c r="C873822" s="62"/>
    </row>
    <row r="873823" spans="3:3" x14ac:dyDescent="0.25">
      <c r="C873823" s="62"/>
    </row>
    <row r="873911" spans="3:3" x14ac:dyDescent="0.25">
      <c r="C873911" s="62"/>
    </row>
    <row r="873912" spans="3:3" x14ac:dyDescent="0.25">
      <c r="C873912" s="62"/>
    </row>
    <row r="874000" spans="3:3" x14ac:dyDescent="0.25">
      <c r="C874000" s="62"/>
    </row>
    <row r="874001" spans="3:3" x14ac:dyDescent="0.25">
      <c r="C874001" s="62"/>
    </row>
    <row r="874089" spans="3:3" x14ac:dyDescent="0.25">
      <c r="C874089" s="62"/>
    </row>
    <row r="874090" spans="3:3" x14ac:dyDescent="0.25">
      <c r="C874090" s="62"/>
    </row>
    <row r="874178" spans="3:3" x14ac:dyDescent="0.25">
      <c r="C874178" s="62"/>
    </row>
    <row r="874179" spans="3:3" x14ac:dyDescent="0.25">
      <c r="C874179" s="62"/>
    </row>
    <row r="874267" spans="3:3" x14ac:dyDescent="0.25">
      <c r="C874267" s="62"/>
    </row>
    <row r="874268" spans="3:3" x14ac:dyDescent="0.25">
      <c r="C874268" s="62"/>
    </row>
    <row r="874356" spans="3:3" x14ac:dyDescent="0.25">
      <c r="C874356" s="62"/>
    </row>
    <row r="874357" spans="3:3" x14ac:dyDescent="0.25">
      <c r="C874357" s="62"/>
    </row>
    <row r="874445" spans="3:3" x14ac:dyDescent="0.25">
      <c r="C874445" s="62"/>
    </row>
    <row r="874446" spans="3:3" x14ac:dyDescent="0.25">
      <c r="C874446" s="62"/>
    </row>
    <row r="874534" spans="3:3" x14ac:dyDescent="0.25">
      <c r="C874534" s="62"/>
    </row>
    <row r="874535" spans="3:3" x14ac:dyDescent="0.25">
      <c r="C874535" s="62"/>
    </row>
    <row r="874623" spans="3:3" x14ac:dyDescent="0.25">
      <c r="C874623" s="62"/>
    </row>
    <row r="874624" spans="3:3" x14ac:dyDescent="0.25">
      <c r="C874624" s="62"/>
    </row>
    <row r="874712" spans="3:3" x14ac:dyDescent="0.25">
      <c r="C874712" s="62"/>
    </row>
    <row r="874713" spans="3:3" x14ac:dyDescent="0.25">
      <c r="C874713" s="62"/>
    </row>
    <row r="874801" spans="3:3" x14ac:dyDescent="0.25">
      <c r="C874801" s="62"/>
    </row>
    <row r="874802" spans="3:3" x14ac:dyDescent="0.25">
      <c r="C874802" s="62"/>
    </row>
    <row r="874890" spans="3:3" x14ac:dyDescent="0.25">
      <c r="C874890" s="62"/>
    </row>
    <row r="874891" spans="3:3" x14ac:dyDescent="0.25">
      <c r="C874891" s="62"/>
    </row>
    <row r="874979" spans="3:3" x14ac:dyDescent="0.25">
      <c r="C874979" s="62"/>
    </row>
    <row r="874980" spans="3:3" x14ac:dyDescent="0.25">
      <c r="C874980" s="62"/>
    </row>
    <row r="875068" spans="3:3" x14ac:dyDescent="0.25">
      <c r="C875068" s="62"/>
    </row>
    <row r="875069" spans="3:3" x14ac:dyDescent="0.25">
      <c r="C875069" s="62"/>
    </row>
    <row r="875157" spans="3:3" x14ac:dyDescent="0.25">
      <c r="C875157" s="62"/>
    </row>
    <row r="875158" spans="3:3" x14ac:dyDescent="0.25">
      <c r="C875158" s="62"/>
    </row>
    <row r="875246" spans="3:3" x14ac:dyDescent="0.25">
      <c r="C875246" s="62"/>
    </row>
    <row r="875247" spans="3:3" x14ac:dyDescent="0.25">
      <c r="C875247" s="62"/>
    </row>
    <row r="875335" spans="3:3" x14ac:dyDescent="0.25">
      <c r="C875335" s="62"/>
    </row>
    <row r="875336" spans="3:3" x14ac:dyDescent="0.25">
      <c r="C875336" s="62"/>
    </row>
    <row r="875424" spans="3:3" x14ac:dyDescent="0.25">
      <c r="C875424" s="62"/>
    </row>
    <row r="875425" spans="3:3" x14ac:dyDescent="0.25">
      <c r="C875425" s="62"/>
    </row>
    <row r="875513" spans="3:3" x14ac:dyDescent="0.25">
      <c r="C875513" s="62"/>
    </row>
    <row r="875514" spans="3:3" x14ac:dyDescent="0.25">
      <c r="C875514" s="62"/>
    </row>
    <row r="875602" spans="3:3" x14ac:dyDescent="0.25">
      <c r="C875602" s="62"/>
    </row>
    <row r="875603" spans="3:3" x14ac:dyDescent="0.25">
      <c r="C875603" s="62"/>
    </row>
    <row r="875691" spans="3:3" x14ac:dyDescent="0.25">
      <c r="C875691" s="62"/>
    </row>
    <row r="875692" spans="3:3" x14ac:dyDescent="0.25">
      <c r="C875692" s="62"/>
    </row>
    <row r="875780" spans="3:3" x14ac:dyDescent="0.25">
      <c r="C875780" s="62"/>
    </row>
    <row r="875781" spans="3:3" x14ac:dyDescent="0.25">
      <c r="C875781" s="62"/>
    </row>
    <row r="875869" spans="3:3" x14ac:dyDescent="0.25">
      <c r="C875869" s="62"/>
    </row>
    <row r="875870" spans="3:3" x14ac:dyDescent="0.25">
      <c r="C875870" s="62"/>
    </row>
    <row r="875958" spans="3:3" x14ac:dyDescent="0.25">
      <c r="C875958" s="62"/>
    </row>
    <row r="875959" spans="3:3" x14ac:dyDescent="0.25">
      <c r="C875959" s="62"/>
    </row>
    <row r="876047" spans="3:3" x14ac:dyDescent="0.25">
      <c r="C876047" s="62"/>
    </row>
    <row r="876048" spans="3:3" x14ac:dyDescent="0.25">
      <c r="C876048" s="62"/>
    </row>
    <row r="876136" spans="3:3" x14ac:dyDescent="0.25">
      <c r="C876136" s="62"/>
    </row>
    <row r="876137" spans="3:3" x14ac:dyDescent="0.25">
      <c r="C876137" s="62"/>
    </row>
    <row r="876225" spans="3:3" x14ac:dyDescent="0.25">
      <c r="C876225" s="62"/>
    </row>
    <row r="876226" spans="3:3" x14ac:dyDescent="0.25">
      <c r="C876226" s="62"/>
    </row>
    <row r="876314" spans="3:3" x14ac:dyDescent="0.25">
      <c r="C876314" s="62"/>
    </row>
    <row r="876315" spans="3:3" x14ac:dyDescent="0.25">
      <c r="C876315" s="62"/>
    </row>
    <row r="876403" spans="3:3" x14ac:dyDescent="0.25">
      <c r="C876403" s="62"/>
    </row>
    <row r="876404" spans="3:3" x14ac:dyDescent="0.25">
      <c r="C876404" s="62"/>
    </row>
    <row r="876492" spans="3:3" x14ac:dyDescent="0.25">
      <c r="C876492" s="62"/>
    </row>
    <row r="876493" spans="3:3" x14ac:dyDescent="0.25">
      <c r="C876493" s="62"/>
    </row>
    <row r="876581" spans="3:3" x14ac:dyDescent="0.25">
      <c r="C876581" s="62"/>
    </row>
    <row r="876582" spans="3:3" x14ac:dyDescent="0.25">
      <c r="C876582" s="62"/>
    </row>
    <row r="876670" spans="3:3" x14ac:dyDescent="0.25">
      <c r="C876670" s="62"/>
    </row>
    <row r="876671" spans="3:3" x14ac:dyDescent="0.25">
      <c r="C876671" s="62"/>
    </row>
    <row r="876759" spans="3:3" x14ac:dyDescent="0.25">
      <c r="C876759" s="62"/>
    </row>
    <row r="876760" spans="3:3" x14ac:dyDescent="0.25">
      <c r="C876760" s="62"/>
    </row>
    <row r="876848" spans="3:3" x14ac:dyDescent="0.25">
      <c r="C876848" s="62"/>
    </row>
    <row r="876849" spans="3:3" x14ac:dyDescent="0.25">
      <c r="C876849" s="62"/>
    </row>
    <row r="876937" spans="3:3" x14ac:dyDescent="0.25">
      <c r="C876937" s="62"/>
    </row>
    <row r="876938" spans="3:3" x14ac:dyDescent="0.25">
      <c r="C876938" s="62"/>
    </row>
    <row r="877026" spans="3:3" x14ac:dyDescent="0.25">
      <c r="C877026" s="62"/>
    </row>
    <row r="877027" spans="3:3" x14ac:dyDescent="0.25">
      <c r="C877027" s="62"/>
    </row>
    <row r="877115" spans="3:3" x14ac:dyDescent="0.25">
      <c r="C877115" s="62"/>
    </row>
    <row r="877116" spans="3:3" x14ac:dyDescent="0.25">
      <c r="C877116" s="62"/>
    </row>
    <row r="877204" spans="3:3" x14ac:dyDescent="0.25">
      <c r="C877204" s="62"/>
    </row>
    <row r="877205" spans="3:3" x14ac:dyDescent="0.25">
      <c r="C877205" s="62"/>
    </row>
    <row r="877293" spans="3:3" x14ac:dyDescent="0.25">
      <c r="C877293" s="62"/>
    </row>
    <row r="877294" spans="3:3" x14ac:dyDescent="0.25">
      <c r="C877294" s="62"/>
    </row>
    <row r="877382" spans="3:3" x14ac:dyDescent="0.25">
      <c r="C877382" s="62"/>
    </row>
    <row r="877383" spans="3:3" x14ac:dyDescent="0.25">
      <c r="C877383" s="62"/>
    </row>
    <row r="877471" spans="3:3" x14ac:dyDescent="0.25">
      <c r="C877471" s="62"/>
    </row>
    <row r="877472" spans="3:3" x14ac:dyDescent="0.25">
      <c r="C877472" s="62"/>
    </row>
    <row r="877560" spans="3:3" x14ac:dyDescent="0.25">
      <c r="C877560" s="62"/>
    </row>
    <row r="877561" spans="3:3" x14ac:dyDescent="0.25">
      <c r="C877561" s="62"/>
    </row>
    <row r="877649" spans="3:3" x14ac:dyDescent="0.25">
      <c r="C877649" s="62"/>
    </row>
    <row r="877650" spans="3:3" x14ac:dyDescent="0.25">
      <c r="C877650" s="62"/>
    </row>
    <row r="877738" spans="3:3" x14ac:dyDescent="0.25">
      <c r="C877738" s="62"/>
    </row>
    <row r="877739" spans="3:3" x14ac:dyDescent="0.25">
      <c r="C877739" s="62"/>
    </row>
    <row r="877827" spans="3:3" x14ac:dyDescent="0.25">
      <c r="C877827" s="62"/>
    </row>
    <row r="877828" spans="3:3" x14ac:dyDescent="0.25">
      <c r="C877828" s="62"/>
    </row>
    <row r="877916" spans="3:3" x14ac:dyDescent="0.25">
      <c r="C877916" s="62"/>
    </row>
    <row r="877917" spans="3:3" x14ac:dyDescent="0.25">
      <c r="C877917" s="62"/>
    </row>
    <row r="878005" spans="3:3" x14ac:dyDescent="0.25">
      <c r="C878005" s="62"/>
    </row>
    <row r="878006" spans="3:3" x14ac:dyDescent="0.25">
      <c r="C878006" s="62"/>
    </row>
    <row r="878094" spans="3:3" x14ac:dyDescent="0.25">
      <c r="C878094" s="62"/>
    </row>
    <row r="878095" spans="3:3" x14ac:dyDescent="0.25">
      <c r="C878095" s="62"/>
    </row>
    <row r="878183" spans="3:3" x14ac:dyDescent="0.25">
      <c r="C878183" s="62"/>
    </row>
    <row r="878184" spans="3:3" x14ac:dyDescent="0.25">
      <c r="C878184" s="62"/>
    </row>
    <row r="878272" spans="3:3" x14ac:dyDescent="0.25">
      <c r="C878272" s="62"/>
    </row>
    <row r="878273" spans="3:3" x14ac:dyDescent="0.25">
      <c r="C878273" s="62"/>
    </row>
    <row r="878361" spans="3:3" x14ac:dyDescent="0.25">
      <c r="C878361" s="62"/>
    </row>
    <row r="878362" spans="3:3" x14ac:dyDescent="0.25">
      <c r="C878362" s="62"/>
    </row>
    <row r="878450" spans="3:3" x14ac:dyDescent="0.25">
      <c r="C878450" s="62"/>
    </row>
    <row r="878451" spans="3:3" x14ac:dyDescent="0.25">
      <c r="C878451" s="62"/>
    </row>
    <row r="878539" spans="3:3" x14ac:dyDescent="0.25">
      <c r="C878539" s="62"/>
    </row>
    <row r="878540" spans="3:3" x14ac:dyDescent="0.25">
      <c r="C878540" s="62"/>
    </row>
    <row r="878628" spans="3:3" x14ac:dyDescent="0.25">
      <c r="C878628" s="62"/>
    </row>
    <row r="878629" spans="3:3" x14ac:dyDescent="0.25">
      <c r="C878629" s="62"/>
    </row>
    <row r="878717" spans="3:3" x14ac:dyDescent="0.25">
      <c r="C878717" s="62"/>
    </row>
    <row r="878718" spans="3:3" x14ac:dyDescent="0.25">
      <c r="C878718" s="62"/>
    </row>
    <row r="878806" spans="3:3" x14ac:dyDescent="0.25">
      <c r="C878806" s="62"/>
    </row>
    <row r="878807" spans="3:3" x14ac:dyDescent="0.25">
      <c r="C878807" s="62"/>
    </row>
    <row r="878895" spans="3:3" x14ac:dyDescent="0.25">
      <c r="C878895" s="62"/>
    </row>
    <row r="878896" spans="3:3" x14ac:dyDescent="0.25">
      <c r="C878896" s="62"/>
    </row>
    <row r="878984" spans="3:3" x14ac:dyDescent="0.25">
      <c r="C878984" s="62"/>
    </row>
    <row r="878985" spans="3:3" x14ac:dyDescent="0.25">
      <c r="C878985" s="62"/>
    </row>
    <row r="879073" spans="3:3" x14ac:dyDescent="0.25">
      <c r="C879073" s="62"/>
    </row>
    <row r="879074" spans="3:3" x14ac:dyDescent="0.25">
      <c r="C879074" s="62"/>
    </row>
    <row r="879162" spans="3:3" x14ac:dyDescent="0.25">
      <c r="C879162" s="62"/>
    </row>
    <row r="879163" spans="3:3" x14ac:dyDescent="0.25">
      <c r="C879163" s="62"/>
    </row>
    <row r="879251" spans="3:3" x14ac:dyDescent="0.25">
      <c r="C879251" s="62"/>
    </row>
    <row r="879252" spans="3:3" x14ac:dyDescent="0.25">
      <c r="C879252" s="62"/>
    </row>
    <row r="879340" spans="3:3" x14ac:dyDescent="0.25">
      <c r="C879340" s="62"/>
    </row>
    <row r="879341" spans="3:3" x14ac:dyDescent="0.25">
      <c r="C879341" s="62"/>
    </row>
    <row r="879429" spans="3:3" x14ac:dyDescent="0.25">
      <c r="C879429" s="62"/>
    </row>
    <row r="879430" spans="3:3" x14ac:dyDescent="0.25">
      <c r="C879430" s="62"/>
    </row>
    <row r="879518" spans="3:3" x14ac:dyDescent="0.25">
      <c r="C879518" s="62"/>
    </row>
    <row r="879519" spans="3:3" x14ac:dyDescent="0.25">
      <c r="C879519" s="62"/>
    </row>
    <row r="879607" spans="3:3" x14ac:dyDescent="0.25">
      <c r="C879607" s="62"/>
    </row>
    <row r="879608" spans="3:3" x14ac:dyDescent="0.25">
      <c r="C879608" s="62"/>
    </row>
    <row r="879696" spans="3:3" x14ac:dyDescent="0.25">
      <c r="C879696" s="62"/>
    </row>
    <row r="879697" spans="3:3" x14ac:dyDescent="0.25">
      <c r="C879697" s="62"/>
    </row>
    <row r="879785" spans="3:3" x14ac:dyDescent="0.25">
      <c r="C879785" s="62"/>
    </row>
    <row r="879786" spans="3:3" x14ac:dyDescent="0.25">
      <c r="C879786" s="62"/>
    </row>
    <row r="879874" spans="3:3" x14ac:dyDescent="0.25">
      <c r="C879874" s="62"/>
    </row>
    <row r="879875" spans="3:3" x14ac:dyDescent="0.25">
      <c r="C879875" s="62"/>
    </row>
    <row r="879963" spans="3:3" x14ac:dyDescent="0.25">
      <c r="C879963" s="62"/>
    </row>
    <row r="879964" spans="3:3" x14ac:dyDescent="0.25">
      <c r="C879964" s="62"/>
    </row>
    <row r="880052" spans="3:3" x14ac:dyDescent="0.25">
      <c r="C880052" s="62"/>
    </row>
    <row r="880053" spans="3:3" x14ac:dyDescent="0.25">
      <c r="C880053" s="62"/>
    </row>
    <row r="880141" spans="3:3" x14ac:dyDescent="0.25">
      <c r="C880141" s="62"/>
    </row>
    <row r="880142" spans="3:3" x14ac:dyDescent="0.25">
      <c r="C880142" s="62"/>
    </row>
    <row r="880230" spans="3:3" x14ac:dyDescent="0.25">
      <c r="C880230" s="62"/>
    </row>
    <row r="880231" spans="3:3" x14ac:dyDescent="0.25">
      <c r="C880231" s="62"/>
    </row>
    <row r="880319" spans="3:3" x14ac:dyDescent="0.25">
      <c r="C880319" s="62"/>
    </row>
    <row r="880320" spans="3:3" x14ac:dyDescent="0.25">
      <c r="C880320" s="62"/>
    </row>
    <row r="880408" spans="3:3" x14ac:dyDescent="0.25">
      <c r="C880408" s="62"/>
    </row>
    <row r="880409" spans="3:3" x14ac:dyDescent="0.25">
      <c r="C880409" s="62"/>
    </row>
    <row r="880497" spans="3:3" x14ac:dyDescent="0.25">
      <c r="C880497" s="62"/>
    </row>
    <row r="880498" spans="3:3" x14ac:dyDescent="0.25">
      <c r="C880498" s="62"/>
    </row>
    <row r="880586" spans="3:3" x14ac:dyDescent="0.25">
      <c r="C880586" s="62"/>
    </row>
    <row r="880587" spans="3:3" x14ac:dyDescent="0.25">
      <c r="C880587" s="62"/>
    </row>
    <row r="880675" spans="3:3" x14ac:dyDescent="0.25">
      <c r="C880675" s="62"/>
    </row>
    <row r="880676" spans="3:3" x14ac:dyDescent="0.25">
      <c r="C880676" s="62"/>
    </row>
    <row r="880764" spans="3:3" x14ac:dyDescent="0.25">
      <c r="C880764" s="62"/>
    </row>
    <row r="880765" spans="3:3" x14ac:dyDescent="0.25">
      <c r="C880765" s="62"/>
    </row>
    <row r="880853" spans="3:3" x14ac:dyDescent="0.25">
      <c r="C880853" s="62"/>
    </row>
    <row r="880854" spans="3:3" x14ac:dyDescent="0.25">
      <c r="C880854" s="62"/>
    </row>
    <row r="880942" spans="3:3" x14ac:dyDescent="0.25">
      <c r="C880942" s="62"/>
    </row>
    <row r="880943" spans="3:3" x14ac:dyDescent="0.25">
      <c r="C880943" s="62"/>
    </row>
    <row r="881031" spans="3:3" x14ac:dyDescent="0.25">
      <c r="C881031" s="62"/>
    </row>
    <row r="881032" spans="3:3" x14ac:dyDescent="0.25">
      <c r="C881032" s="62"/>
    </row>
    <row r="881120" spans="3:3" x14ac:dyDescent="0.25">
      <c r="C881120" s="62"/>
    </row>
    <row r="881121" spans="3:3" x14ac:dyDescent="0.25">
      <c r="C881121" s="62"/>
    </row>
    <row r="881209" spans="3:3" x14ac:dyDescent="0.25">
      <c r="C881209" s="62"/>
    </row>
    <row r="881210" spans="3:3" x14ac:dyDescent="0.25">
      <c r="C881210" s="62"/>
    </row>
    <row r="881298" spans="3:3" x14ac:dyDescent="0.25">
      <c r="C881298" s="62"/>
    </row>
    <row r="881299" spans="3:3" x14ac:dyDescent="0.25">
      <c r="C881299" s="62"/>
    </row>
    <row r="881387" spans="3:3" x14ac:dyDescent="0.25">
      <c r="C881387" s="62"/>
    </row>
    <row r="881388" spans="3:3" x14ac:dyDescent="0.25">
      <c r="C881388" s="62"/>
    </row>
    <row r="881476" spans="3:3" x14ac:dyDescent="0.25">
      <c r="C881476" s="62"/>
    </row>
    <row r="881477" spans="3:3" x14ac:dyDescent="0.25">
      <c r="C881477" s="62"/>
    </row>
    <row r="881565" spans="3:3" x14ac:dyDescent="0.25">
      <c r="C881565" s="62"/>
    </row>
    <row r="881566" spans="3:3" x14ac:dyDescent="0.25">
      <c r="C881566" s="62"/>
    </row>
    <row r="881654" spans="3:3" x14ac:dyDescent="0.25">
      <c r="C881654" s="62"/>
    </row>
    <row r="881655" spans="3:3" x14ac:dyDescent="0.25">
      <c r="C881655" s="62"/>
    </row>
    <row r="881743" spans="3:3" x14ac:dyDescent="0.25">
      <c r="C881743" s="62"/>
    </row>
    <row r="881744" spans="3:3" x14ac:dyDescent="0.25">
      <c r="C881744" s="62"/>
    </row>
    <row r="881832" spans="3:3" x14ac:dyDescent="0.25">
      <c r="C881832" s="62"/>
    </row>
    <row r="881833" spans="3:3" x14ac:dyDescent="0.25">
      <c r="C881833" s="62"/>
    </row>
    <row r="881921" spans="3:3" x14ac:dyDescent="0.25">
      <c r="C881921" s="62"/>
    </row>
    <row r="881922" spans="3:3" x14ac:dyDescent="0.25">
      <c r="C881922" s="62"/>
    </row>
    <row r="882010" spans="3:3" x14ac:dyDescent="0.25">
      <c r="C882010" s="62"/>
    </row>
    <row r="882011" spans="3:3" x14ac:dyDescent="0.25">
      <c r="C882011" s="62"/>
    </row>
    <row r="882099" spans="3:3" x14ac:dyDescent="0.25">
      <c r="C882099" s="62"/>
    </row>
    <row r="882100" spans="3:3" x14ac:dyDescent="0.25">
      <c r="C882100" s="62"/>
    </row>
    <row r="882188" spans="3:3" x14ac:dyDescent="0.25">
      <c r="C882188" s="62"/>
    </row>
    <row r="882189" spans="3:3" x14ac:dyDescent="0.25">
      <c r="C882189" s="62"/>
    </row>
    <row r="882277" spans="3:3" x14ac:dyDescent="0.25">
      <c r="C882277" s="62"/>
    </row>
    <row r="882278" spans="3:3" x14ac:dyDescent="0.25">
      <c r="C882278" s="62"/>
    </row>
    <row r="882366" spans="3:3" x14ac:dyDescent="0.25">
      <c r="C882366" s="62"/>
    </row>
    <row r="882367" spans="3:3" x14ac:dyDescent="0.25">
      <c r="C882367" s="62"/>
    </row>
    <row r="882455" spans="3:3" x14ac:dyDescent="0.25">
      <c r="C882455" s="62"/>
    </row>
    <row r="882456" spans="3:3" x14ac:dyDescent="0.25">
      <c r="C882456" s="62"/>
    </row>
    <row r="882544" spans="3:3" x14ac:dyDescent="0.25">
      <c r="C882544" s="62"/>
    </row>
    <row r="882545" spans="3:3" x14ac:dyDescent="0.25">
      <c r="C882545" s="62"/>
    </row>
    <row r="882633" spans="3:3" x14ac:dyDescent="0.25">
      <c r="C882633" s="62"/>
    </row>
    <row r="882634" spans="3:3" x14ac:dyDescent="0.25">
      <c r="C882634" s="62"/>
    </row>
    <row r="882722" spans="3:3" x14ac:dyDescent="0.25">
      <c r="C882722" s="62"/>
    </row>
    <row r="882723" spans="3:3" x14ac:dyDescent="0.25">
      <c r="C882723" s="62"/>
    </row>
    <row r="882811" spans="3:3" x14ac:dyDescent="0.25">
      <c r="C882811" s="62"/>
    </row>
    <row r="882812" spans="3:3" x14ac:dyDescent="0.25">
      <c r="C882812" s="62"/>
    </row>
    <row r="882900" spans="3:3" x14ac:dyDescent="0.25">
      <c r="C882900" s="62"/>
    </row>
    <row r="882901" spans="3:3" x14ac:dyDescent="0.25">
      <c r="C882901" s="62"/>
    </row>
    <row r="882989" spans="3:3" x14ac:dyDescent="0.25">
      <c r="C882989" s="62"/>
    </row>
    <row r="882990" spans="3:3" x14ac:dyDescent="0.25">
      <c r="C882990" s="62"/>
    </row>
    <row r="883078" spans="3:3" x14ac:dyDescent="0.25">
      <c r="C883078" s="62"/>
    </row>
    <row r="883079" spans="3:3" x14ac:dyDescent="0.25">
      <c r="C883079" s="62"/>
    </row>
    <row r="883167" spans="3:3" x14ac:dyDescent="0.25">
      <c r="C883167" s="62"/>
    </row>
    <row r="883168" spans="3:3" x14ac:dyDescent="0.25">
      <c r="C883168" s="62"/>
    </row>
    <row r="883256" spans="3:3" x14ac:dyDescent="0.25">
      <c r="C883256" s="62"/>
    </row>
    <row r="883257" spans="3:3" x14ac:dyDescent="0.25">
      <c r="C883257" s="62"/>
    </row>
    <row r="883345" spans="3:3" x14ac:dyDescent="0.25">
      <c r="C883345" s="62"/>
    </row>
    <row r="883346" spans="3:3" x14ac:dyDescent="0.25">
      <c r="C883346" s="62"/>
    </row>
    <row r="883434" spans="3:3" x14ac:dyDescent="0.25">
      <c r="C883434" s="62"/>
    </row>
    <row r="883435" spans="3:3" x14ac:dyDescent="0.25">
      <c r="C883435" s="62"/>
    </row>
    <row r="883523" spans="3:3" x14ac:dyDescent="0.25">
      <c r="C883523" s="62"/>
    </row>
    <row r="883524" spans="3:3" x14ac:dyDescent="0.25">
      <c r="C883524" s="62"/>
    </row>
    <row r="883612" spans="3:3" x14ac:dyDescent="0.25">
      <c r="C883612" s="62"/>
    </row>
    <row r="883613" spans="3:3" x14ac:dyDescent="0.25">
      <c r="C883613" s="62"/>
    </row>
    <row r="883701" spans="3:3" x14ac:dyDescent="0.25">
      <c r="C883701" s="62"/>
    </row>
    <row r="883702" spans="3:3" x14ac:dyDescent="0.25">
      <c r="C883702" s="62"/>
    </row>
    <row r="883790" spans="3:3" x14ac:dyDescent="0.25">
      <c r="C883790" s="62"/>
    </row>
    <row r="883791" spans="3:3" x14ac:dyDescent="0.25">
      <c r="C883791" s="62"/>
    </row>
    <row r="883879" spans="3:3" x14ac:dyDescent="0.25">
      <c r="C883879" s="62"/>
    </row>
    <row r="883880" spans="3:3" x14ac:dyDescent="0.25">
      <c r="C883880" s="62"/>
    </row>
    <row r="883968" spans="3:3" x14ac:dyDescent="0.25">
      <c r="C883968" s="62"/>
    </row>
    <row r="883969" spans="3:3" x14ac:dyDescent="0.25">
      <c r="C883969" s="62"/>
    </row>
    <row r="884057" spans="3:3" x14ac:dyDescent="0.25">
      <c r="C884057" s="62"/>
    </row>
    <row r="884058" spans="3:3" x14ac:dyDescent="0.25">
      <c r="C884058" s="62"/>
    </row>
    <row r="884146" spans="3:3" x14ac:dyDescent="0.25">
      <c r="C884146" s="62"/>
    </row>
    <row r="884147" spans="3:3" x14ac:dyDescent="0.25">
      <c r="C884147" s="62"/>
    </row>
    <row r="884235" spans="3:3" x14ac:dyDescent="0.25">
      <c r="C884235" s="62"/>
    </row>
    <row r="884236" spans="3:3" x14ac:dyDescent="0.25">
      <c r="C884236" s="62"/>
    </row>
    <row r="884324" spans="3:3" x14ac:dyDescent="0.25">
      <c r="C884324" s="62"/>
    </row>
    <row r="884325" spans="3:3" x14ac:dyDescent="0.25">
      <c r="C884325" s="62"/>
    </row>
    <row r="884413" spans="3:3" x14ac:dyDescent="0.25">
      <c r="C884413" s="62"/>
    </row>
    <row r="884414" spans="3:3" x14ac:dyDescent="0.25">
      <c r="C884414" s="62"/>
    </row>
    <row r="884502" spans="3:3" x14ac:dyDescent="0.25">
      <c r="C884502" s="62"/>
    </row>
    <row r="884503" spans="3:3" x14ac:dyDescent="0.25">
      <c r="C884503" s="62"/>
    </row>
    <row r="884591" spans="3:3" x14ac:dyDescent="0.25">
      <c r="C884591" s="62"/>
    </row>
    <row r="884592" spans="3:3" x14ac:dyDescent="0.25">
      <c r="C884592" s="62"/>
    </row>
    <row r="884680" spans="3:3" x14ac:dyDescent="0.25">
      <c r="C884680" s="62"/>
    </row>
    <row r="884681" spans="3:3" x14ac:dyDescent="0.25">
      <c r="C884681" s="62"/>
    </row>
    <row r="884769" spans="3:3" x14ac:dyDescent="0.25">
      <c r="C884769" s="62"/>
    </row>
    <row r="884770" spans="3:3" x14ac:dyDescent="0.25">
      <c r="C884770" s="62"/>
    </row>
    <row r="884858" spans="3:3" x14ac:dyDescent="0.25">
      <c r="C884858" s="62"/>
    </row>
    <row r="884859" spans="3:3" x14ac:dyDescent="0.25">
      <c r="C884859" s="62"/>
    </row>
    <row r="884947" spans="3:3" x14ac:dyDescent="0.25">
      <c r="C884947" s="62"/>
    </row>
    <row r="884948" spans="3:3" x14ac:dyDescent="0.25">
      <c r="C884948" s="62"/>
    </row>
    <row r="885036" spans="3:3" x14ac:dyDescent="0.25">
      <c r="C885036" s="62"/>
    </row>
    <row r="885037" spans="3:3" x14ac:dyDescent="0.25">
      <c r="C885037" s="62"/>
    </row>
    <row r="885125" spans="3:3" x14ac:dyDescent="0.25">
      <c r="C885125" s="62"/>
    </row>
    <row r="885126" spans="3:3" x14ac:dyDescent="0.25">
      <c r="C885126" s="62"/>
    </row>
    <row r="885214" spans="3:3" x14ac:dyDescent="0.25">
      <c r="C885214" s="62"/>
    </row>
    <row r="885215" spans="3:3" x14ac:dyDescent="0.25">
      <c r="C885215" s="62"/>
    </row>
    <row r="885303" spans="3:3" x14ac:dyDescent="0.25">
      <c r="C885303" s="62"/>
    </row>
    <row r="885304" spans="3:3" x14ac:dyDescent="0.25">
      <c r="C885304" s="62"/>
    </row>
    <row r="885392" spans="3:3" x14ac:dyDescent="0.25">
      <c r="C885392" s="62"/>
    </row>
    <row r="885393" spans="3:3" x14ac:dyDescent="0.25">
      <c r="C885393" s="62"/>
    </row>
    <row r="885481" spans="3:3" x14ac:dyDescent="0.25">
      <c r="C885481" s="62"/>
    </row>
    <row r="885482" spans="3:3" x14ac:dyDescent="0.25">
      <c r="C885482" s="62"/>
    </row>
    <row r="885570" spans="3:3" x14ac:dyDescent="0.25">
      <c r="C885570" s="62"/>
    </row>
    <row r="885571" spans="3:3" x14ac:dyDescent="0.25">
      <c r="C885571" s="62"/>
    </row>
    <row r="885659" spans="3:3" x14ac:dyDescent="0.25">
      <c r="C885659" s="62"/>
    </row>
    <row r="885660" spans="3:3" x14ac:dyDescent="0.25">
      <c r="C885660" s="62"/>
    </row>
    <row r="885748" spans="3:3" x14ac:dyDescent="0.25">
      <c r="C885748" s="62"/>
    </row>
    <row r="885749" spans="3:3" x14ac:dyDescent="0.25">
      <c r="C885749" s="62"/>
    </row>
    <row r="885837" spans="3:3" x14ac:dyDescent="0.25">
      <c r="C885837" s="62"/>
    </row>
    <row r="885838" spans="3:3" x14ac:dyDescent="0.25">
      <c r="C885838" s="62"/>
    </row>
    <row r="885926" spans="3:3" x14ac:dyDescent="0.25">
      <c r="C885926" s="62"/>
    </row>
    <row r="885927" spans="3:3" x14ac:dyDescent="0.25">
      <c r="C885927" s="62"/>
    </row>
    <row r="886015" spans="3:3" x14ac:dyDescent="0.25">
      <c r="C886015" s="62"/>
    </row>
    <row r="886016" spans="3:3" x14ac:dyDescent="0.25">
      <c r="C886016" s="62"/>
    </row>
    <row r="886104" spans="3:3" x14ac:dyDescent="0.25">
      <c r="C886104" s="62"/>
    </row>
    <row r="886105" spans="3:3" x14ac:dyDescent="0.25">
      <c r="C886105" s="62"/>
    </row>
    <row r="886193" spans="3:3" x14ac:dyDescent="0.25">
      <c r="C886193" s="62"/>
    </row>
    <row r="886194" spans="3:3" x14ac:dyDescent="0.25">
      <c r="C886194" s="62"/>
    </row>
    <row r="886282" spans="3:3" x14ac:dyDescent="0.25">
      <c r="C886282" s="62"/>
    </row>
    <row r="886283" spans="3:3" x14ac:dyDescent="0.25">
      <c r="C886283" s="62"/>
    </row>
    <row r="886371" spans="3:3" x14ac:dyDescent="0.25">
      <c r="C886371" s="62"/>
    </row>
    <row r="886372" spans="3:3" x14ac:dyDescent="0.25">
      <c r="C886372" s="62"/>
    </row>
    <row r="886460" spans="3:3" x14ac:dyDescent="0.25">
      <c r="C886460" s="62"/>
    </row>
    <row r="886461" spans="3:3" x14ac:dyDescent="0.25">
      <c r="C886461" s="62"/>
    </row>
    <row r="886549" spans="3:3" x14ac:dyDescent="0.25">
      <c r="C886549" s="62"/>
    </row>
    <row r="886550" spans="3:3" x14ac:dyDescent="0.25">
      <c r="C886550" s="62"/>
    </row>
    <row r="886638" spans="3:3" x14ac:dyDescent="0.25">
      <c r="C886638" s="62"/>
    </row>
    <row r="886639" spans="3:3" x14ac:dyDescent="0.25">
      <c r="C886639" s="62"/>
    </row>
    <row r="886727" spans="3:3" x14ac:dyDescent="0.25">
      <c r="C886727" s="62"/>
    </row>
    <row r="886728" spans="3:3" x14ac:dyDescent="0.25">
      <c r="C886728" s="62"/>
    </row>
    <row r="886816" spans="3:3" x14ac:dyDescent="0.25">
      <c r="C886816" s="62"/>
    </row>
    <row r="886817" spans="3:3" x14ac:dyDescent="0.25">
      <c r="C886817" s="62"/>
    </row>
    <row r="886905" spans="3:3" x14ac:dyDescent="0.25">
      <c r="C886905" s="62"/>
    </row>
    <row r="886906" spans="3:3" x14ac:dyDescent="0.25">
      <c r="C886906" s="62"/>
    </row>
    <row r="886994" spans="3:3" x14ac:dyDescent="0.25">
      <c r="C886994" s="62"/>
    </row>
    <row r="886995" spans="3:3" x14ac:dyDescent="0.25">
      <c r="C886995" s="62"/>
    </row>
    <row r="887083" spans="3:3" x14ac:dyDescent="0.25">
      <c r="C887083" s="62"/>
    </row>
    <row r="887084" spans="3:3" x14ac:dyDescent="0.25">
      <c r="C887084" s="62"/>
    </row>
    <row r="887172" spans="3:3" x14ac:dyDescent="0.25">
      <c r="C887172" s="62"/>
    </row>
    <row r="887173" spans="3:3" x14ac:dyDescent="0.25">
      <c r="C887173" s="62"/>
    </row>
    <row r="887261" spans="3:3" x14ac:dyDescent="0.25">
      <c r="C887261" s="62"/>
    </row>
    <row r="887262" spans="3:3" x14ac:dyDescent="0.25">
      <c r="C887262" s="62"/>
    </row>
    <row r="887350" spans="3:3" x14ac:dyDescent="0.25">
      <c r="C887350" s="62"/>
    </row>
    <row r="887351" spans="3:3" x14ac:dyDescent="0.25">
      <c r="C887351" s="62"/>
    </row>
    <row r="887439" spans="3:3" x14ac:dyDescent="0.25">
      <c r="C887439" s="62"/>
    </row>
    <row r="887440" spans="3:3" x14ac:dyDescent="0.25">
      <c r="C887440" s="62"/>
    </row>
    <row r="887528" spans="3:3" x14ac:dyDescent="0.25">
      <c r="C887528" s="62"/>
    </row>
    <row r="887529" spans="3:3" x14ac:dyDescent="0.25">
      <c r="C887529" s="62"/>
    </row>
    <row r="887617" spans="3:3" x14ac:dyDescent="0.25">
      <c r="C887617" s="62"/>
    </row>
    <row r="887618" spans="3:3" x14ac:dyDescent="0.25">
      <c r="C887618" s="62"/>
    </row>
    <row r="887706" spans="3:3" x14ac:dyDescent="0.25">
      <c r="C887706" s="62"/>
    </row>
    <row r="887707" spans="3:3" x14ac:dyDescent="0.25">
      <c r="C887707" s="62"/>
    </row>
    <row r="887795" spans="3:3" x14ac:dyDescent="0.25">
      <c r="C887795" s="62"/>
    </row>
    <row r="887796" spans="3:3" x14ac:dyDescent="0.25">
      <c r="C887796" s="62"/>
    </row>
    <row r="887884" spans="3:3" x14ac:dyDescent="0.25">
      <c r="C887884" s="62"/>
    </row>
    <row r="887885" spans="3:3" x14ac:dyDescent="0.25">
      <c r="C887885" s="62"/>
    </row>
    <row r="887973" spans="3:3" x14ac:dyDescent="0.25">
      <c r="C887973" s="62"/>
    </row>
    <row r="887974" spans="3:3" x14ac:dyDescent="0.25">
      <c r="C887974" s="62"/>
    </row>
    <row r="888062" spans="3:3" x14ac:dyDescent="0.25">
      <c r="C888062" s="62"/>
    </row>
    <row r="888063" spans="3:3" x14ac:dyDescent="0.25">
      <c r="C888063" s="62"/>
    </row>
    <row r="888151" spans="3:3" x14ac:dyDescent="0.25">
      <c r="C888151" s="62"/>
    </row>
    <row r="888152" spans="3:3" x14ac:dyDescent="0.25">
      <c r="C888152" s="62"/>
    </row>
    <row r="888240" spans="3:3" x14ac:dyDescent="0.25">
      <c r="C888240" s="62"/>
    </row>
    <row r="888241" spans="3:3" x14ac:dyDescent="0.25">
      <c r="C888241" s="62"/>
    </row>
    <row r="888329" spans="3:3" x14ac:dyDescent="0.25">
      <c r="C888329" s="62"/>
    </row>
    <row r="888330" spans="3:3" x14ac:dyDescent="0.25">
      <c r="C888330" s="62"/>
    </row>
    <row r="888418" spans="3:3" x14ac:dyDescent="0.25">
      <c r="C888418" s="62"/>
    </row>
    <row r="888419" spans="3:3" x14ac:dyDescent="0.25">
      <c r="C888419" s="62"/>
    </row>
    <row r="888507" spans="3:3" x14ac:dyDescent="0.25">
      <c r="C888507" s="62"/>
    </row>
    <row r="888508" spans="3:3" x14ac:dyDescent="0.25">
      <c r="C888508" s="62"/>
    </row>
    <row r="888596" spans="3:3" x14ac:dyDescent="0.25">
      <c r="C888596" s="62"/>
    </row>
    <row r="888597" spans="3:3" x14ac:dyDescent="0.25">
      <c r="C888597" s="62"/>
    </row>
    <row r="888685" spans="3:3" x14ac:dyDescent="0.25">
      <c r="C888685" s="62"/>
    </row>
    <row r="888686" spans="3:3" x14ac:dyDescent="0.25">
      <c r="C888686" s="62"/>
    </row>
    <row r="888774" spans="3:3" x14ac:dyDescent="0.25">
      <c r="C888774" s="62"/>
    </row>
    <row r="888775" spans="3:3" x14ac:dyDescent="0.25">
      <c r="C888775" s="62"/>
    </row>
    <row r="888863" spans="3:3" x14ac:dyDescent="0.25">
      <c r="C888863" s="62"/>
    </row>
    <row r="888864" spans="3:3" x14ac:dyDescent="0.25">
      <c r="C888864" s="62"/>
    </row>
    <row r="888952" spans="3:3" x14ac:dyDescent="0.25">
      <c r="C888952" s="62"/>
    </row>
    <row r="888953" spans="3:3" x14ac:dyDescent="0.25">
      <c r="C888953" s="62"/>
    </row>
    <row r="889041" spans="3:3" x14ac:dyDescent="0.25">
      <c r="C889041" s="62"/>
    </row>
    <row r="889042" spans="3:3" x14ac:dyDescent="0.25">
      <c r="C889042" s="62"/>
    </row>
    <row r="889130" spans="3:3" x14ac:dyDescent="0.25">
      <c r="C889130" s="62"/>
    </row>
    <row r="889131" spans="3:3" x14ac:dyDescent="0.25">
      <c r="C889131" s="62"/>
    </row>
    <row r="889219" spans="3:3" x14ac:dyDescent="0.25">
      <c r="C889219" s="62"/>
    </row>
    <row r="889220" spans="3:3" x14ac:dyDescent="0.25">
      <c r="C889220" s="62"/>
    </row>
    <row r="889308" spans="3:3" x14ac:dyDescent="0.25">
      <c r="C889308" s="62"/>
    </row>
    <row r="889309" spans="3:3" x14ac:dyDescent="0.25">
      <c r="C889309" s="62"/>
    </row>
    <row r="889397" spans="3:3" x14ac:dyDescent="0.25">
      <c r="C889397" s="62"/>
    </row>
    <row r="889398" spans="3:3" x14ac:dyDescent="0.25">
      <c r="C889398" s="62"/>
    </row>
    <row r="889486" spans="3:3" x14ac:dyDescent="0.25">
      <c r="C889486" s="62"/>
    </row>
    <row r="889487" spans="3:3" x14ac:dyDescent="0.25">
      <c r="C889487" s="62"/>
    </row>
    <row r="889575" spans="3:3" x14ac:dyDescent="0.25">
      <c r="C889575" s="62"/>
    </row>
    <row r="889576" spans="3:3" x14ac:dyDescent="0.25">
      <c r="C889576" s="62"/>
    </row>
    <row r="889664" spans="3:3" x14ac:dyDescent="0.25">
      <c r="C889664" s="62"/>
    </row>
    <row r="889665" spans="3:3" x14ac:dyDescent="0.25">
      <c r="C889665" s="62"/>
    </row>
    <row r="889753" spans="3:3" x14ac:dyDescent="0.25">
      <c r="C889753" s="62"/>
    </row>
    <row r="889754" spans="3:3" x14ac:dyDescent="0.25">
      <c r="C889754" s="62"/>
    </row>
    <row r="889842" spans="3:3" x14ac:dyDescent="0.25">
      <c r="C889842" s="62"/>
    </row>
    <row r="889843" spans="3:3" x14ac:dyDescent="0.25">
      <c r="C889843" s="62"/>
    </row>
    <row r="889931" spans="3:3" x14ac:dyDescent="0.25">
      <c r="C889931" s="62"/>
    </row>
    <row r="889932" spans="3:3" x14ac:dyDescent="0.25">
      <c r="C889932" s="62"/>
    </row>
    <row r="890020" spans="3:3" x14ac:dyDescent="0.25">
      <c r="C890020" s="62"/>
    </row>
    <row r="890021" spans="3:3" x14ac:dyDescent="0.25">
      <c r="C890021" s="62"/>
    </row>
    <row r="890109" spans="3:3" x14ac:dyDescent="0.25">
      <c r="C890109" s="62"/>
    </row>
    <row r="890110" spans="3:3" x14ac:dyDescent="0.25">
      <c r="C890110" s="62"/>
    </row>
    <row r="890198" spans="3:3" x14ac:dyDescent="0.25">
      <c r="C890198" s="62"/>
    </row>
    <row r="890199" spans="3:3" x14ac:dyDescent="0.25">
      <c r="C890199" s="62"/>
    </row>
    <row r="890287" spans="3:3" x14ac:dyDescent="0.25">
      <c r="C890287" s="62"/>
    </row>
    <row r="890288" spans="3:3" x14ac:dyDescent="0.25">
      <c r="C890288" s="62"/>
    </row>
    <row r="890376" spans="3:3" x14ac:dyDescent="0.25">
      <c r="C890376" s="62"/>
    </row>
    <row r="890377" spans="3:3" x14ac:dyDescent="0.25">
      <c r="C890377" s="62"/>
    </row>
    <row r="890465" spans="3:3" x14ac:dyDescent="0.25">
      <c r="C890465" s="62"/>
    </row>
    <row r="890466" spans="3:3" x14ac:dyDescent="0.25">
      <c r="C890466" s="62"/>
    </row>
    <row r="890554" spans="3:3" x14ac:dyDescent="0.25">
      <c r="C890554" s="62"/>
    </row>
    <row r="890555" spans="3:3" x14ac:dyDescent="0.25">
      <c r="C890555" s="62"/>
    </row>
    <row r="890643" spans="3:3" x14ac:dyDescent="0.25">
      <c r="C890643" s="62"/>
    </row>
    <row r="890644" spans="3:3" x14ac:dyDescent="0.25">
      <c r="C890644" s="62"/>
    </row>
    <row r="890732" spans="3:3" x14ac:dyDescent="0.25">
      <c r="C890732" s="62"/>
    </row>
    <row r="890733" spans="3:3" x14ac:dyDescent="0.25">
      <c r="C890733" s="62"/>
    </row>
    <row r="890821" spans="3:3" x14ac:dyDescent="0.25">
      <c r="C890821" s="62"/>
    </row>
    <row r="890822" spans="3:3" x14ac:dyDescent="0.25">
      <c r="C890822" s="62"/>
    </row>
    <row r="890910" spans="3:3" x14ac:dyDescent="0.25">
      <c r="C890910" s="62"/>
    </row>
    <row r="890911" spans="3:3" x14ac:dyDescent="0.25">
      <c r="C890911" s="62"/>
    </row>
    <row r="890999" spans="3:3" x14ac:dyDescent="0.25">
      <c r="C890999" s="62"/>
    </row>
    <row r="891000" spans="3:3" x14ac:dyDescent="0.25">
      <c r="C891000" s="62"/>
    </row>
    <row r="891088" spans="3:3" x14ac:dyDescent="0.25">
      <c r="C891088" s="62"/>
    </row>
    <row r="891089" spans="3:3" x14ac:dyDescent="0.25">
      <c r="C891089" s="62"/>
    </row>
    <row r="891177" spans="3:3" x14ac:dyDescent="0.25">
      <c r="C891177" s="62"/>
    </row>
    <row r="891178" spans="3:3" x14ac:dyDescent="0.25">
      <c r="C891178" s="62"/>
    </row>
    <row r="891266" spans="3:3" x14ac:dyDescent="0.25">
      <c r="C891266" s="62"/>
    </row>
    <row r="891267" spans="3:3" x14ac:dyDescent="0.25">
      <c r="C891267" s="62"/>
    </row>
    <row r="891355" spans="3:3" x14ac:dyDescent="0.25">
      <c r="C891355" s="62"/>
    </row>
    <row r="891356" spans="3:3" x14ac:dyDescent="0.25">
      <c r="C891356" s="62"/>
    </row>
    <row r="891444" spans="3:3" x14ac:dyDescent="0.25">
      <c r="C891444" s="62"/>
    </row>
    <row r="891445" spans="3:3" x14ac:dyDescent="0.25">
      <c r="C891445" s="62"/>
    </row>
    <row r="891533" spans="3:3" x14ac:dyDescent="0.25">
      <c r="C891533" s="62"/>
    </row>
    <row r="891534" spans="3:3" x14ac:dyDescent="0.25">
      <c r="C891534" s="62"/>
    </row>
    <row r="891622" spans="3:3" x14ac:dyDescent="0.25">
      <c r="C891622" s="62"/>
    </row>
    <row r="891623" spans="3:3" x14ac:dyDescent="0.25">
      <c r="C891623" s="62"/>
    </row>
    <row r="891711" spans="3:3" x14ac:dyDescent="0.25">
      <c r="C891711" s="62"/>
    </row>
    <row r="891712" spans="3:3" x14ac:dyDescent="0.25">
      <c r="C891712" s="62"/>
    </row>
    <row r="891800" spans="3:3" x14ac:dyDescent="0.25">
      <c r="C891800" s="62"/>
    </row>
    <row r="891801" spans="3:3" x14ac:dyDescent="0.25">
      <c r="C891801" s="62"/>
    </row>
    <row r="891889" spans="3:3" x14ac:dyDescent="0.25">
      <c r="C891889" s="62"/>
    </row>
    <row r="891890" spans="3:3" x14ac:dyDescent="0.25">
      <c r="C891890" s="62"/>
    </row>
    <row r="891978" spans="3:3" x14ac:dyDescent="0.25">
      <c r="C891978" s="62"/>
    </row>
    <row r="891979" spans="3:3" x14ac:dyDescent="0.25">
      <c r="C891979" s="62"/>
    </row>
    <row r="892067" spans="3:3" x14ac:dyDescent="0.25">
      <c r="C892067" s="62"/>
    </row>
    <row r="892068" spans="3:3" x14ac:dyDescent="0.25">
      <c r="C892068" s="62"/>
    </row>
    <row r="892156" spans="3:3" x14ac:dyDescent="0.25">
      <c r="C892156" s="62"/>
    </row>
    <row r="892157" spans="3:3" x14ac:dyDescent="0.25">
      <c r="C892157" s="62"/>
    </row>
    <row r="892245" spans="3:3" x14ac:dyDescent="0.25">
      <c r="C892245" s="62"/>
    </row>
    <row r="892246" spans="3:3" x14ac:dyDescent="0.25">
      <c r="C892246" s="62"/>
    </row>
    <row r="892334" spans="3:3" x14ac:dyDescent="0.25">
      <c r="C892334" s="62"/>
    </row>
    <row r="892335" spans="3:3" x14ac:dyDescent="0.25">
      <c r="C892335" s="62"/>
    </row>
    <row r="892423" spans="3:3" x14ac:dyDescent="0.25">
      <c r="C892423" s="62"/>
    </row>
    <row r="892424" spans="3:3" x14ac:dyDescent="0.25">
      <c r="C892424" s="62"/>
    </row>
    <row r="892512" spans="3:3" x14ac:dyDescent="0.25">
      <c r="C892512" s="62"/>
    </row>
    <row r="892513" spans="3:3" x14ac:dyDescent="0.25">
      <c r="C892513" s="62"/>
    </row>
    <row r="892601" spans="3:3" x14ac:dyDescent="0.25">
      <c r="C892601" s="62"/>
    </row>
    <row r="892602" spans="3:3" x14ac:dyDescent="0.25">
      <c r="C892602" s="62"/>
    </row>
    <row r="892690" spans="3:3" x14ac:dyDescent="0.25">
      <c r="C892690" s="62"/>
    </row>
    <row r="892691" spans="3:3" x14ac:dyDescent="0.25">
      <c r="C892691" s="62"/>
    </row>
    <row r="892779" spans="3:3" x14ac:dyDescent="0.25">
      <c r="C892779" s="62"/>
    </row>
    <row r="892780" spans="3:3" x14ac:dyDescent="0.25">
      <c r="C892780" s="62"/>
    </row>
    <row r="892868" spans="3:3" x14ac:dyDescent="0.25">
      <c r="C892868" s="62"/>
    </row>
    <row r="892869" spans="3:3" x14ac:dyDescent="0.25">
      <c r="C892869" s="62"/>
    </row>
    <row r="892957" spans="3:3" x14ac:dyDescent="0.25">
      <c r="C892957" s="62"/>
    </row>
    <row r="892958" spans="3:3" x14ac:dyDescent="0.25">
      <c r="C892958" s="62"/>
    </row>
    <row r="893046" spans="3:3" x14ac:dyDescent="0.25">
      <c r="C893046" s="62"/>
    </row>
    <row r="893047" spans="3:3" x14ac:dyDescent="0.25">
      <c r="C893047" s="62"/>
    </row>
    <row r="893135" spans="3:3" x14ac:dyDescent="0.25">
      <c r="C893135" s="62"/>
    </row>
    <row r="893136" spans="3:3" x14ac:dyDescent="0.25">
      <c r="C893136" s="62"/>
    </row>
    <row r="893224" spans="3:3" x14ac:dyDescent="0.25">
      <c r="C893224" s="62"/>
    </row>
    <row r="893225" spans="3:3" x14ac:dyDescent="0.25">
      <c r="C893225" s="62"/>
    </row>
    <row r="893313" spans="3:3" x14ac:dyDescent="0.25">
      <c r="C893313" s="62"/>
    </row>
    <row r="893314" spans="3:3" x14ac:dyDescent="0.25">
      <c r="C893314" s="62"/>
    </row>
    <row r="893402" spans="3:3" x14ac:dyDescent="0.25">
      <c r="C893402" s="62"/>
    </row>
    <row r="893403" spans="3:3" x14ac:dyDescent="0.25">
      <c r="C893403" s="62"/>
    </row>
    <row r="893491" spans="3:3" x14ac:dyDescent="0.25">
      <c r="C893491" s="62"/>
    </row>
    <row r="893492" spans="3:3" x14ac:dyDescent="0.25">
      <c r="C893492" s="62"/>
    </row>
    <row r="893580" spans="3:3" x14ac:dyDescent="0.25">
      <c r="C893580" s="62"/>
    </row>
    <row r="893581" spans="3:3" x14ac:dyDescent="0.25">
      <c r="C893581" s="62"/>
    </row>
    <row r="893669" spans="3:3" x14ac:dyDescent="0.25">
      <c r="C893669" s="62"/>
    </row>
    <row r="893670" spans="3:3" x14ac:dyDescent="0.25">
      <c r="C893670" s="62"/>
    </row>
    <row r="893758" spans="3:3" x14ac:dyDescent="0.25">
      <c r="C893758" s="62"/>
    </row>
    <row r="893759" spans="3:3" x14ac:dyDescent="0.25">
      <c r="C893759" s="62"/>
    </row>
    <row r="893847" spans="3:3" x14ac:dyDescent="0.25">
      <c r="C893847" s="62"/>
    </row>
    <row r="893848" spans="3:3" x14ac:dyDescent="0.25">
      <c r="C893848" s="62"/>
    </row>
    <row r="893936" spans="3:3" x14ac:dyDescent="0.25">
      <c r="C893936" s="62"/>
    </row>
    <row r="893937" spans="3:3" x14ac:dyDescent="0.25">
      <c r="C893937" s="62"/>
    </row>
    <row r="894025" spans="3:3" x14ac:dyDescent="0.25">
      <c r="C894025" s="62"/>
    </row>
    <row r="894026" spans="3:3" x14ac:dyDescent="0.25">
      <c r="C894026" s="62"/>
    </row>
    <row r="894114" spans="3:3" x14ac:dyDescent="0.25">
      <c r="C894114" s="62"/>
    </row>
    <row r="894115" spans="3:3" x14ac:dyDescent="0.25">
      <c r="C894115" s="62"/>
    </row>
    <row r="894203" spans="3:3" x14ac:dyDescent="0.25">
      <c r="C894203" s="62"/>
    </row>
    <row r="894204" spans="3:3" x14ac:dyDescent="0.25">
      <c r="C894204" s="62"/>
    </row>
    <row r="894292" spans="3:3" x14ac:dyDescent="0.25">
      <c r="C894292" s="62"/>
    </row>
    <row r="894293" spans="3:3" x14ac:dyDescent="0.25">
      <c r="C894293" s="62"/>
    </row>
    <row r="894381" spans="3:3" x14ac:dyDescent="0.25">
      <c r="C894381" s="62"/>
    </row>
    <row r="894382" spans="3:3" x14ac:dyDescent="0.25">
      <c r="C894382" s="62"/>
    </row>
    <row r="894470" spans="3:3" x14ac:dyDescent="0.25">
      <c r="C894470" s="62"/>
    </row>
    <row r="894471" spans="3:3" x14ac:dyDescent="0.25">
      <c r="C894471" s="62"/>
    </row>
    <row r="894559" spans="3:3" x14ac:dyDescent="0.25">
      <c r="C894559" s="62"/>
    </row>
    <row r="894560" spans="3:3" x14ac:dyDescent="0.25">
      <c r="C894560" s="62"/>
    </row>
    <row r="894648" spans="3:3" x14ac:dyDescent="0.25">
      <c r="C894648" s="62"/>
    </row>
    <row r="894649" spans="3:3" x14ac:dyDescent="0.25">
      <c r="C894649" s="62"/>
    </row>
    <row r="894737" spans="3:3" x14ac:dyDescent="0.25">
      <c r="C894737" s="62"/>
    </row>
    <row r="894738" spans="3:3" x14ac:dyDescent="0.25">
      <c r="C894738" s="62"/>
    </row>
    <row r="894826" spans="3:3" x14ac:dyDescent="0.25">
      <c r="C894826" s="62"/>
    </row>
    <row r="894827" spans="3:3" x14ac:dyDescent="0.25">
      <c r="C894827" s="62"/>
    </row>
    <row r="894915" spans="3:3" x14ac:dyDescent="0.25">
      <c r="C894915" s="62"/>
    </row>
    <row r="894916" spans="3:3" x14ac:dyDescent="0.25">
      <c r="C894916" s="62"/>
    </row>
    <row r="895004" spans="3:3" x14ac:dyDescent="0.25">
      <c r="C895004" s="62"/>
    </row>
    <row r="895005" spans="3:3" x14ac:dyDescent="0.25">
      <c r="C895005" s="62"/>
    </row>
    <row r="895093" spans="3:3" x14ac:dyDescent="0.25">
      <c r="C895093" s="62"/>
    </row>
    <row r="895094" spans="3:3" x14ac:dyDescent="0.25">
      <c r="C895094" s="62"/>
    </row>
    <row r="895182" spans="3:3" x14ac:dyDescent="0.25">
      <c r="C895182" s="62"/>
    </row>
    <row r="895183" spans="3:3" x14ac:dyDescent="0.25">
      <c r="C895183" s="62"/>
    </row>
    <row r="895271" spans="3:3" x14ac:dyDescent="0.25">
      <c r="C895271" s="62"/>
    </row>
    <row r="895272" spans="3:3" x14ac:dyDescent="0.25">
      <c r="C895272" s="62"/>
    </row>
    <row r="895360" spans="3:3" x14ac:dyDescent="0.25">
      <c r="C895360" s="62"/>
    </row>
    <row r="895361" spans="3:3" x14ac:dyDescent="0.25">
      <c r="C895361" s="62"/>
    </row>
    <row r="895449" spans="3:3" x14ac:dyDescent="0.25">
      <c r="C895449" s="62"/>
    </row>
    <row r="895450" spans="3:3" x14ac:dyDescent="0.25">
      <c r="C895450" s="62"/>
    </row>
    <row r="895538" spans="3:3" x14ac:dyDescent="0.25">
      <c r="C895538" s="62"/>
    </row>
    <row r="895539" spans="3:3" x14ac:dyDescent="0.25">
      <c r="C895539" s="62"/>
    </row>
    <row r="895627" spans="3:3" x14ac:dyDescent="0.25">
      <c r="C895627" s="62"/>
    </row>
    <row r="895628" spans="3:3" x14ac:dyDescent="0.25">
      <c r="C895628" s="62"/>
    </row>
    <row r="895716" spans="3:3" x14ac:dyDescent="0.25">
      <c r="C895716" s="62"/>
    </row>
    <row r="895717" spans="3:3" x14ac:dyDescent="0.25">
      <c r="C895717" s="62"/>
    </row>
    <row r="895805" spans="3:3" x14ac:dyDescent="0.25">
      <c r="C895805" s="62"/>
    </row>
    <row r="895806" spans="3:3" x14ac:dyDescent="0.25">
      <c r="C895806" s="62"/>
    </row>
    <row r="895894" spans="3:3" x14ac:dyDescent="0.25">
      <c r="C895894" s="62"/>
    </row>
    <row r="895895" spans="3:3" x14ac:dyDescent="0.25">
      <c r="C895895" s="62"/>
    </row>
    <row r="895983" spans="3:3" x14ac:dyDescent="0.25">
      <c r="C895983" s="62"/>
    </row>
    <row r="895984" spans="3:3" x14ac:dyDescent="0.25">
      <c r="C895984" s="62"/>
    </row>
    <row r="896072" spans="3:3" x14ac:dyDescent="0.25">
      <c r="C896072" s="62"/>
    </row>
    <row r="896073" spans="3:3" x14ac:dyDescent="0.25">
      <c r="C896073" s="62"/>
    </row>
    <row r="896161" spans="3:3" x14ac:dyDescent="0.25">
      <c r="C896161" s="62"/>
    </row>
    <row r="896162" spans="3:3" x14ac:dyDescent="0.25">
      <c r="C896162" s="62"/>
    </row>
    <row r="896250" spans="3:3" x14ac:dyDescent="0.25">
      <c r="C896250" s="62"/>
    </row>
    <row r="896251" spans="3:3" x14ac:dyDescent="0.25">
      <c r="C896251" s="62"/>
    </row>
    <row r="896339" spans="3:3" x14ac:dyDescent="0.25">
      <c r="C896339" s="62"/>
    </row>
    <row r="896340" spans="3:3" x14ac:dyDescent="0.25">
      <c r="C896340" s="62"/>
    </row>
    <row r="896428" spans="3:3" x14ac:dyDescent="0.25">
      <c r="C896428" s="62"/>
    </row>
    <row r="896429" spans="3:3" x14ac:dyDescent="0.25">
      <c r="C896429" s="62"/>
    </row>
    <row r="896517" spans="3:3" x14ac:dyDescent="0.25">
      <c r="C896517" s="62"/>
    </row>
    <row r="896518" spans="3:3" x14ac:dyDescent="0.25">
      <c r="C896518" s="62"/>
    </row>
    <row r="896606" spans="3:3" x14ac:dyDescent="0.25">
      <c r="C896606" s="62"/>
    </row>
    <row r="896607" spans="3:3" x14ac:dyDescent="0.25">
      <c r="C896607" s="62"/>
    </row>
    <row r="896695" spans="3:3" x14ac:dyDescent="0.25">
      <c r="C896695" s="62"/>
    </row>
    <row r="896696" spans="3:3" x14ac:dyDescent="0.25">
      <c r="C896696" s="62"/>
    </row>
    <row r="896784" spans="3:3" x14ac:dyDescent="0.25">
      <c r="C896784" s="62"/>
    </row>
    <row r="896785" spans="3:3" x14ac:dyDescent="0.25">
      <c r="C896785" s="62"/>
    </row>
    <row r="896873" spans="3:3" x14ac:dyDescent="0.25">
      <c r="C896873" s="62"/>
    </row>
    <row r="896874" spans="3:3" x14ac:dyDescent="0.25">
      <c r="C896874" s="62"/>
    </row>
    <row r="896962" spans="3:3" x14ac:dyDescent="0.25">
      <c r="C896962" s="62"/>
    </row>
    <row r="896963" spans="3:3" x14ac:dyDescent="0.25">
      <c r="C896963" s="62"/>
    </row>
    <row r="897051" spans="3:3" x14ac:dyDescent="0.25">
      <c r="C897051" s="62"/>
    </row>
    <row r="897052" spans="3:3" x14ac:dyDescent="0.25">
      <c r="C897052" s="62"/>
    </row>
    <row r="897140" spans="3:3" x14ac:dyDescent="0.25">
      <c r="C897140" s="62"/>
    </row>
    <row r="897141" spans="3:3" x14ac:dyDescent="0.25">
      <c r="C897141" s="62"/>
    </row>
    <row r="897229" spans="3:3" x14ac:dyDescent="0.25">
      <c r="C897229" s="62"/>
    </row>
    <row r="897230" spans="3:3" x14ac:dyDescent="0.25">
      <c r="C897230" s="62"/>
    </row>
    <row r="897318" spans="3:3" x14ac:dyDescent="0.25">
      <c r="C897318" s="62"/>
    </row>
    <row r="897319" spans="3:3" x14ac:dyDescent="0.25">
      <c r="C897319" s="62"/>
    </row>
    <row r="897407" spans="3:3" x14ac:dyDescent="0.25">
      <c r="C897407" s="62"/>
    </row>
    <row r="897408" spans="3:3" x14ac:dyDescent="0.25">
      <c r="C897408" s="62"/>
    </row>
    <row r="897496" spans="3:3" x14ac:dyDescent="0.25">
      <c r="C897496" s="62"/>
    </row>
    <row r="897497" spans="3:3" x14ac:dyDescent="0.25">
      <c r="C897497" s="62"/>
    </row>
    <row r="897585" spans="3:3" x14ac:dyDescent="0.25">
      <c r="C897585" s="62"/>
    </row>
    <row r="897586" spans="3:3" x14ac:dyDescent="0.25">
      <c r="C897586" s="62"/>
    </row>
    <row r="897674" spans="3:3" x14ac:dyDescent="0.25">
      <c r="C897674" s="62"/>
    </row>
    <row r="897675" spans="3:3" x14ac:dyDescent="0.25">
      <c r="C897675" s="62"/>
    </row>
    <row r="897763" spans="3:3" x14ac:dyDescent="0.25">
      <c r="C897763" s="62"/>
    </row>
    <row r="897764" spans="3:3" x14ac:dyDescent="0.25">
      <c r="C897764" s="62"/>
    </row>
    <row r="897852" spans="3:3" x14ac:dyDescent="0.25">
      <c r="C897852" s="62"/>
    </row>
    <row r="897853" spans="3:3" x14ac:dyDescent="0.25">
      <c r="C897853" s="62"/>
    </row>
    <row r="897941" spans="3:3" x14ac:dyDescent="0.25">
      <c r="C897941" s="62"/>
    </row>
    <row r="897942" spans="3:3" x14ac:dyDescent="0.25">
      <c r="C897942" s="62"/>
    </row>
    <row r="898030" spans="3:3" x14ac:dyDescent="0.25">
      <c r="C898030" s="62"/>
    </row>
    <row r="898031" spans="3:3" x14ac:dyDescent="0.25">
      <c r="C898031" s="62"/>
    </row>
    <row r="898119" spans="3:3" x14ac:dyDescent="0.25">
      <c r="C898119" s="62"/>
    </row>
    <row r="898120" spans="3:3" x14ac:dyDescent="0.25">
      <c r="C898120" s="62"/>
    </row>
    <row r="898208" spans="3:3" x14ac:dyDescent="0.25">
      <c r="C898208" s="62"/>
    </row>
    <row r="898209" spans="3:3" x14ac:dyDescent="0.25">
      <c r="C898209" s="62"/>
    </row>
    <row r="898297" spans="3:3" x14ac:dyDescent="0.25">
      <c r="C898297" s="62"/>
    </row>
    <row r="898298" spans="3:3" x14ac:dyDescent="0.25">
      <c r="C898298" s="62"/>
    </row>
    <row r="898386" spans="3:3" x14ac:dyDescent="0.25">
      <c r="C898386" s="62"/>
    </row>
    <row r="898387" spans="3:3" x14ac:dyDescent="0.25">
      <c r="C898387" s="62"/>
    </row>
    <row r="898475" spans="3:3" x14ac:dyDescent="0.25">
      <c r="C898475" s="62"/>
    </row>
    <row r="898476" spans="3:3" x14ac:dyDescent="0.25">
      <c r="C898476" s="62"/>
    </row>
    <row r="898564" spans="3:3" x14ac:dyDescent="0.25">
      <c r="C898564" s="62"/>
    </row>
    <row r="898565" spans="3:3" x14ac:dyDescent="0.25">
      <c r="C898565" s="62"/>
    </row>
    <row r="898653" spans="3:3" x14ac:dyDescent="0.25">
      <c r="C898653" s="62"/>
    </row>
    <row r="898654" spans="3:3" x14ac:dyDescent="0.25">
      <c r="C898654" s="62"/>
    </row>
    <row r="898742" spans="3:3" x14ac:dyDescent="0.25">
      <c r="C898742" s="62"/>
    </row>
    <row r="898743" spans="3:3" x14ac:dyDescent="0.25">
      <c r="C898743" s="62"/>
    </row>
    <row r="898831" spans="3:3" x14ac:dyDescent="0.25">
      <c r="C898831" s="62"/>
    </row>
    <row r="898832" spans="3:3" x14ac:dyDescent="0.25">
      <c r="C898832" s="62"/>
    </row>
    <row r="898920" spans="3:3" x14ac:dyDescent="0.25">
      <c r="C898920" s="62"/>
    </row>
    <row r="898921" spans="3:3" x14ac:dyDescent="0.25">
      <c r="C898921" s="62"/>
    </row>
    <row r="899009" spans="3:3" x14ac:dyDescent="0.25">
      <c r="C899009" s="62"/>
    </row>
    <row r="899010" spans="3:3" x14ac:dyDescent="0.25">
      <c r="C899010" s="62"/>
    </row>
    <row r="899098" spans="3:3" x14ac:dyDescent="0.25">
      <c r="C899098" s="62"/>
    </row>
    <row r="899099" spans="3:3" x14ac:dyDescent="0.25">
      <c r="C899099" s="62"/>
    </row>
    <row r="899187" spans="3:3" x14ac:dyDescent="0.25">
      <c r="C899187" s="62"/>
    </row>
    <row r="899188" spans="3:3" x14ac:dyDescent="0.25">
      <c r="C899188" s="62"/>
    </row>
    <row r="899276" spans="3:3" x14ac:dyDescent="0.25">
      <c r="C899276" s="62"/>
    </row>
    <row r="899277" spans="3:3" x14ac:dyDescent="0.25">
      <c r="C899277" s="62"/>
    </row>
    <row r="899365" spans="3:3" x14ac:dyDescent="0.25">
      <c r="C899365" s="62"/>
    </row>
    <row r="899366" spans="3:3" x14ac:dyDescent="0.25">
      <c r="C899366" s="62"/>
    </row>
    <row r="899454" spans="3:3" x14ac:dyDescent="0.25">
      <c r="C899454" s="62"/>
    </row>
    <row r="899455" spans="3:3" x14ac:dyDescent="0.25">
      <c r="C899455" s="62"/>
    </row>
    <row r="899543" spans="3:3" x14ac:dyDescent="0.25">
      <c r="C899543" s="62"/>
    </row>
    <row r="899544" spans="3:3" x14ac:dyDescent="0.25">
      <c r="C899544" s="62"/>
    </row>
    <row r="899632" spans="3:3" x14ac:dyDescent="0.25">
      <c r="C899632" s="62"/>
    </row>
    <row r="899633" spans="3:3" x14ac:dyDescent="0.25">
      <c r="C899633" s="62"/>
    </row>
    <row r="899721" spans="3:3" x14ac:dyDescent="0.25">
      <c r="C899721" s="62"/>
    </row>
    <row r="899722" spans="3:3" x14ac:dyDescent="0.25">
      <c r="C899722" s="62"/>
    </row>
    <row r="899810" spans="3:3" x14ac:dyDescent="0.25">
      <c r="C899810" s="62"/>
    </row>
    <row r="899811" spans="3:3" x14ac:dyDescent="0.25">
      <c r="C899811" s="62"/>
    </row>
    <row r="899899" spans="3:3" x14ac:dyDescent="0.25">
      <c r="C899899" s="62"/>
    </row>
    <row r="899900" spans="3:3" x14ac:dyDescent="0.25">
      <c r="C899900" s="62"/>
    </row>
    <row r="899988" spans="3:3" x14ac:dyDescent="0.25">
      <c r="C899988" s="62"/>
    </row>
    <row r="899989" spans="3:3" x14ac:dyDescent="0.25">
      <c r="C899989" s="62"/>
    </row>
    <row r="900077" spans="3:3" x14ac:dyDescent="0.25">
      <c r="C900077" s="62"/>
    </row>
    <row r="900078" spans="3:3" x14ac:dyDescent="0.25">
      <c r="C900078" s="62"/>
    </row>
    <row r="900166" spans="3:3" x14ac:dyDescent="0.25">
      <c r="C900166" s="62"/>
    </row>
    <row r="900167" spans="3:3" x14ac:dyDescent="0.25">
      <c r="C900167" s="62"/>
    </row>
    <row r="900255" spans="3:3" x14ac:dyDescent="0.25">
      <c r="C900255" s="62"/>
    </row>
    <row r="900256" spans="3:3" x14ac:dyDescent="0.25">
      <c r="C900256" s="62"/>
    </row>
    <row r="900344" spans="3:3" x14ac:dyDescent="0.25">
      <c r="C900344" s="62"/>
    </row>
    <row r="900345" spans="3:3" x14ac:dyDescent="0.25">
      <c r="C900345" s="62"/>
    </row>
    <row r="900433" spans="3:3" x14ac:dyDescent="0.25">
      <c r="C900433" s="62"/>
    </row>
    <row r="900434" spans="3:3" x14ac:dyDescent="0.25">
      <c r="C900434" s="62"/>
    </row>
    <row r="900522" spans="3:3" x14ac:dyDescent="0.25">
      <c r="C900522" s="62"/>
    </row>
    <row r="900523" spans="3:3" x14ac:dyDescent="0.25">
      <c r="C900523" s="62"/>
    </row>
    <row r="900611" spans="3:3" x14ac:dyDescent="0.25">
      <c r="C900611" s="62"/>
    </row>
    <row r="900612" spans="3:3" x14ac:dyDescent="0.25">
      <c r="C900612" s="62"/>
    </row>
    <row r="900700" spans="3:3" x14ac:dyDescent="0.25">
      <c r="C900700" s="62"/>
    </row>
    <row r="900701" spans="3:3" x14ac:dyDescent="0.25">
      <c r="C900701" s="62"/>
    </row>
    <row r="900789" spans="3:3" x14ac:dyDescent="0.25">
      <c r="C900789" s="62"/>
    </row>
    <row r="900790" spans="3:3" x14ac:dyDescent="0.25">
      <c r="C900790" s="62"/>
    </row>
    <row r="900878" spans="3:3" x14ac:dyDescent="0.25">
      <c r="C900878" s="62"/>
    </row>
    <row r="900879" spans="3:3" x14ac:dyDescent="0.25">
      <c r="C900879" s="62"/>
    </row>
    <row r="900967" spans="3:3" x14ac:dyDescent="0.25">
      <c r="C900967" s="62"/>
    </row>
    <row r="900968" spans="3:3" x14ac:dyDescent="0.25">
      <c r="C900968" s="62"/>
    </row>
    <row r="901056" spans="3:3" x14ac:dyDescent="0.25">
      <c r="C901056" s="62"/>
    </row>
    <row r="901057" spans="3:3" x14ac:dyDescent="0.25">
      <c r="C901057" s="62"/>
    </row>
    <row r="901145" spans="3:3" x14ac:dyDescent="0.25">
      <c r="C901145" s="62"/>
    </row>
    <row r="901146" spans="3:3" x14ac:dyDescent="0.25">
      <c r="C901146" s="62"/>
    </row>
    <row r="901234" spans="3:3" x14ac:dyDescent="0.25">
      <c r="C901234" s="62"/>
    </row>
    <row r="901235" spans="3:3" x14ac:dyDescent="0.25">
      <c r="C901235" s="62"/>
    </row>
    <row r="901323" spans="3:3" x14ac:dyDescent="0.25">
      <c r="C901323" s="62"/>
    </row>
    <row r="901324" spans="3:3" x14ac:dyDescent="0.25">
      <c r="C901324" s="62"/>
    </row>
    <row r="901412" spans="3:3" x14ac:dyDescent="0.25">
      <c r="C901412" s="62"/>
    </row>
    <row r="901413" spans="3:3" x14ac:dyDescent="0.25">
      <c r="C901413" s="62"/>
    </row>
    <row r="901501" spans="3:3" x14ac:dyDescent="0.25">
      <c r="C901501" s="62"/>
    </row>
    <row r="901502" spans="3:3" x14ac:dyDescent="0.25">
      <c r="C901502" s="62"/>
    </row>
    <row r="901590" spans="3:3" x14ac:dyDescent="0.25">
      <c r="C901590" s="62"/>
    </row>
    <row r="901591" spans="3:3" x14ac:dyDescent="0.25">
      <c r="C901591" s="62"/>
    </row>
    <row r="901679" spans="3:3" x14ac:dyDescent="0.25">
      <c r="C901679" s="62"/>
    </row>
    <row r="901680" spans="3:3" x14ac:dyDescent="0.25">
      <c r="C901680" s="62"/>
    </row>
    <row r="901768" spans="3:3" x14ac:dyDescent="0.25">
      <c r="C901768" s="62"/>
    </row>
    <row r="901769" spans="3:3" x14ac:dyDescent="0.25">
      <c r="C901769" s="62"/>
    </row>
    <row r="901857" spans="3:3" x14ac:dyDescent="0.25">
      <c r="C901857" s="62"/>
    </row>
    <row r="901858" spans="3:3" x14ac:dyDescent="0.25">
      <c r="C901858" s="62"/>
    </row>
    <row r="901946" spans="3:3" x14ac:dyDescent="0.25">
      <c r="C901946" s="62"/>
    </row>
    <row r="901947" spans="3:3" x14ac:dyDescent="0.25">
      <c r="C901947" s="62"/>
    </row>
    <row r="902035" spans="3:3" x14ac:dyDescent="0.25">
      <c r="C902035" s="62"/>
    </row>
    <row r="902036" spans="3:3" x14ac:dyDescent="0.25">
      <c r="C902036" s="62"/>
    </row>
    <row r="902124" spans="3:3" x14ac:dyDescent="0.25">
      <c r="C902124" s="62"/>
    </row>
    <row r="902125" spans="3:3" x14ac:dyDescent="0.25">
      <c r="C902125" s="62"/>
    </row>
    <row r="902213" spans="3:3" x14ac:dyDescent="0.25">
      <c r="C902213" s="62"/>
    </row>
    <row r="902214" spans="3:3" x14ac:dyDescent="0.25">
      <c r="C902214" s="62"/>
    </row>
    <row r="902302" spans="3:3" x14ac:dyDescent="0.25">
      <c r="C902302" s="62"/>
    </row>
    <row r="902303" spans="3:3" x14ac:dyDescent="0.25">
      <c r="C902303" s="62"/>
    </row>
    <row r="902391" spans="3:3" x14ac:dyDescent="0.25">
      <c r="C902391" s="62"/>
    </row>
    <row r="902392" spans="3:3" x14ac:dyDescent="0.25">
      <c r="C902392" s="62"/>
    </row>
    <row r="902480" spans="3:3" x14ac:dyDescent="0.25">
      <c r="C902480" s="62"/>
    </row>
    <row r="902481" spans="3:3" x14ac:dyDescent="0.25">
      <c r="C902481" s="62"/>
    </row>
    <row r="902569" spans="3:3" x14ac:dyDescent="0.25">
      <c r="C902569" s="62"/>
    </row>
    <row r="902570" spans="3:3" x14ac:dyDescent="0.25">
      <c r="C902570" s="62"/>
    </row>
    <row r="902658" spans="3:3" x14ac:dyDescent="0.25">
      <c r="C902658" s="62"/>
    </row>
    <row r="902659" spans="3:3" x14ac:dyDescent="0.25">
      <c r="C902659" s="62"/>
    </row>
    <row r="902747" spans="3:3" x14ac:dyDescent="0.25">
      <c r="C902747" s="62"/>
    </row>
    <row r="902748" spans="3:3" x14ac:dyDescent="0.25">
      <c r="C902748" s="62"/>
    </row>
    <row r="902836" spans="3:3" x14ac:dyDescent="0.25">
      <c r="C902836" s="62"/>
    </row>
    <row r="902837" spans="3:3" x14ac:dyDescent="0.25">
      <c r="C902837" s="62"/>
    </row>
    <row r="902925" spans="3:3" x14ac:dyDescent="0.25">
      <c r="C902925" s="62"/>
    </row>
    <row r="902926" spans="3:3" x14ac:dyDescent="0.25">
      <c r="C902926" s="62"/>
    </row>
    <row r="903014" spans="3:3" x14ac:dyDescent="0.25">
      <c r="C903014" s="62"/>
    </row>
    <row r="903015" spans="3:3" x14ac:dyDescent="0.25">
      <c r="C903015" s="62"/>
    </row>
    <row r="903103" spans="3:3" x14ac:dyDescent="0.25">
      <c r="C903103" s="62"/>
    </row>
    <row r="903104" spans="3:3" x14ac:dyDescent="0.25">
      <c r="C903104" s="62"/>
    </row>
    <row r="903192" spans="3:3" x14ac:dyDescent="0.25">
      <c r="C903192" s="62"/>
    </row>
    <row r="903193" spans="3:3" x14ac:dyDescent="0.25">
      <c r="C903193" s="62"/>
    </row>
    <row r="903281" spans="3:3" x14ac:dyDescent="0.25">
      <c r="C903281" s="62"/>
    </row>
    <row r="903282" spans="3:3" x14ac:dyDescent="0.25">
      <c r="C903282" s="62"/>
    </row>
    <row r="903370" spans="3:3" x14ac:dyDescent="0.25">
      <c r="C903370" s="62"/>
    </row>
    <row r="903371" spans="3:3" x14ac:dyDescent="0.25">
      <c r="C903371" s="62"/>
    </row>
    <row r="903459" spans="3:3" x14ac:dyDescent="0.25">
      <c r="C903459" s="62"/>
    </row>
    <row r="903460" spans="3:3" x14ac:dyDescent="0.25">
      <c r="C903460" s="62"/>
    </row>
    <row r="903548" spans="3:3" x14ac:dyDescent="0.25">
      <c r="C903548" s="62"/>
    </row>
    <row r="903549" spans="3:3" x14ac:dyDescent="0.25">
      <c r="C903549" s="62"/>
    </row>
    <row r="903637" spans="3:3" x14ac:dyDescent="0.25">
      <c r="C903637" s="62"/>
    </row>
    <row r="903638" spans="3:3" x14ac:dyDescent="0.25">
      <c r="C903638" s="62"/>
    </row>
    <row r="903726" spans="3:3" x14ac:dyDescent="0.25">
      <c r="C903726" s="62"/>
    </row>
    <row r="903727" spans="3:3" x14ac:dyDescent="0.25">
      <c r="C903727" s="62"/>
    </row>
    <row r="903815" spans="3:3" x14ac:dyDescent="0.25">
      <c r="C903815" s="62"/>
    </row>
    <row r="903816" spans="3:3" x14ac:dyDescent="0.25">
      <c r="C903816" s="62"/>
    </row>
    <row r="903904" spans="3:3" x14ac:dyDescent="0.25">
      <c r="C903904" s="62"/>
    </row>
    <row r="903905" spans="3:3" x14ac:dyDescent="0.25">
      <c r="C903905" s="62"/>
    </row>
    <row r="903993" spans="3:3" x14ac:dyDescent="0.25">
      <c r="C903993" s="62"/>
    </row>
    <row r="903994" spans="3:3" x14ac:dyDescent="0.25">
      <c r="C903994" s="62"/>
    </row>
    <row r="904082" spans="3:3" x14ac:dyDescent="0.25">
      <c r="C904082" s="62"/>
    </row>
    <row r="904083" spans="3:3" x14ac:dyDescent="0.25">
      <c r="C904083" s="62"/>
    </row>
    <row r="904171" spans="3:3" x14ac:dyDescent="0.25">
      <c r="C904171" s="62"/>
    </row>
    <row r="904172" spans="3:3" x14ac:dyDescent="0.25">
      <c r="C904172" s="62"/>
    </row>
    <row r="904260" spans="3:3" x14ac:dyDescent="0.25">
      <c r="C904260" s="62"/>
    </row>
    <row r="904261" spans="3:3" x14ac:dyDescent="0.25">
      <c r="C904261" s="62"/>
    </row>
    <row r="904349" spans="3:3" x14ac:dyDescent="0.25">
      <c r="C904349" s="62"/>
    </row>
    <row r="904350" spans="3:3" x14ac:dyDescent="0.25">
      <c r="C904350" s="62"/>
    </row>
    <row r="904438" spans="3:3" x14ac:dyDescent="0.25">
      <c r="C904438" s="62"/>
    </row>
    <row r="904439" spans="3:3" x14ac:dyDescent="0.25">
      <c r="C904439" s="62"/>
    </row>
    <row r="904527" spans="3:3" x14ac:dyDescent="0.25">
      <c r="C904527" s="62"/>
    </row>
    <row r="904528" spans="3:3" x14ac:dyDescent="0.25">
      <c r="C904528" s="62"/>
    </row>
    <row r="904616" spans="3:3" x14ac:dyDescent="0.25">
      <c r="C904616" s="62"/>
    </row>
    <row r="904617" spans="3:3" x14ac:dyDescent="0.25">
      <c r="C904617" s="62"/>
    </row>
    <row r="904705" spans="3:3" x14ac:dyDescent="0.25">
      <c r="C904705" s="62"/>
    </row>
    <row r="904706" spans="3:3" x14ac:dyDescent="0.25">
      <c r="C904706" s="62"/>
    </row>
    <row r="904794" spans="3:3" x14ac:dyDescent="0.25">
      <c r="C904794" s="62"/>
    </row>
    <row r="904795" spans="3:3" x14ac:dyDescent="0.25">
      <c r="C904795" s="62"/>
    </row>
    <row r="904883" spans="3:3" x14ac:dyDescent="0.25">
      <c r="C904883" s="62"/>
    </row>
    <row r="904884" spans="3:3" x14ac:dyDescent="0.25">
      <c r="C904884" s="62"/>
    </row>
    <row r="904972" spans="3:3" x14ac:dyDescent="0.25">
      <c r="C904972" s="62"/>
    </row>
    <row r="904973" spans="3:3" x14ac:dyDescent="0.25">
      <c r="C904973" s="62"/>
    </row>
    <row r="905061" spans="3:3" x14ac:dyDescent="0.25">
      <c r="C905061" s="62"/>
    </row>
    <row r="905062" spans="3:3" x14ac:dyDescent="0.25">
      <c r="C905062" s="62"/>
    </row>
    <row r="905150" spans="3:3" x14ac:dyDescent="0.25">
      <c r="C905150" s="62"/>
    </row>
    <row r="905151" spans="3:3" x14ac:dyDescent="0.25">
      <c r="C905151" s="62"/>
    </row>
    <row r="905239" spans="3:3" x14ac:dyDescent="0.25">
      <c r="C905239" s="62"/>
    </row>
    <row r="905240" spans="3:3" x14ac:dyDescent="0.25">
      <c r="C905240" s="62"/>
    </row>
    <row r="905328" spans="3:3" x14ac:dyDescent="0.25">
      <c r="C905328" s="62"/>
    </row>
    <row r="905329" spans="3:3" x14ac:dyDescent="0.25">
      <c r="C905329" s="62"/>
    </row>
    <row r="905417" spans="3:3" x14ac:dyDescent="0.25">
      <c r="C905417" s="62"/>
    </row>
    <row r="905418" spans="3:3" x14ac:dyDescent="0.25">
      <c r="C905418" s="62"/>
    </row>
    <row r="905506" spans="3:3" x14ac:dyDescent="0.25">
      <c r="C905506" s="62"/>
    </row>
    <row r="905507" spans="3:3" x14ac:dyDescent="0.25">
      <c r="C905507" s="62"/>
    </row>
    <row r="905595" spans="3:3" x14ac:dyDescent="0.25">
      <c r="C905595" s="62"/>
    </row>
    <row r="905596" spans="3:3" x14ac:dyDescent="0.25">
      <c r="C905596" s="62"/>
    </row>
    <row r="905684" spans="3:3" x14ac:dyDescent="0.25">
      <c r="C905684" s="62"/>
    </row>
    <row r="905685" spans="3:3" x14ac:dyDescent="0.25">
      <c r="C905685" s="62"/>
    </row>
    <row r="905773" spans="3:3" x14ac:dyDescent="0.25">
      <c r="C905773" s="62"/>
    </row>
    <row r="905774" spans="3:3" x14ac:dyDescent="0.25">
      <c r="C905774" s="62"/>
    </row>
    <row r="905862" spans="3:3" x14ac:dyDescent="0.25">
      <c r="C905862" s="62"/>
    </row>
    <row r="905863" spans="3:3" x14ac:dyDescent="0.25">
      <c r="C905863" s="62"/>
    </row>
    <row r="905951" spans="3:3" x14ac:dyDescent="0.25">
      <c r="C905951" s="62"/>
    </row>
    <row r="905952" spans="3:3" x14ac:dyDescent="0.25">
      <c r="C905952" s="62"/>
    </row>
    <row r="906040" spans="3:3" x14ac:dyDescent="0.25">
      <c r="C906040" s="62"/>
    </row>
    <row r="906041" spans="3:3" x14ac:dyDescent="0.25">
      <c r="C906041" s="62"/>
    </row>
    <row r="906129" spans="3:3" x14ac:dyDescent="0.25">
      <c r="C906129" s="62"/>
    </row>
    <row r="906130" spans="3:3" x14ac:dyDescent="0.25">
      <c r="C906130" s="62"/>
    </row>
    <row r="906218" spans="3:3" x14ac:dyDescent="0.25">
      <c r="C906218" s="62"/>
    </row>
    <row r="906219" spans="3:3" x14ac:dyDescent="0.25">
      <c r="C906219" s="62"/>
    </row>
    <row r="906307" spans="3:3" x14ac:dyDescent="0.25">
      <c r="C906307" s="62"/>
    </row>
    <row r="906308" spans="3:3" x14ac:dyDescent="0.25">
      <c r="C906308" s="62"/>
    </row>
    <row r="906396" spans="3:3" x14ac:dyDescent="0.25">
      <c r="C906396" s="62"/>
    </row>
    <row r="906397" spans="3:3" x14ac:dyDescent="0.25">
      <c r="C906397" s="62"/>
    </row>
    <row r="906485" spans="3:3" x14ac:dyDescent="0.25">
      <c r="C906485" s="62"/>
    </row>
    <row r="906486" spans="3:3" x14ac:dyDescent="0.25">
      <c r="C906486" s="62"/>
    </row>
    <row r="906574" spans="3:3" x14ac:dyDescent="0.25">
      <c r="C906574" s="62"/>
    </row>
    <row r="906575" spans="3:3" x14ac:dyDescent="0.25">
      <c r="C906575" s="62"/>
    </row>
    <row r="906663" spans="3:3" x14ac:dyDescent="0.25">
      <c r="C906663" s="62"/>
    </row>
    <row r="906664" spans="3:3" x14ac:dyDescent="0.25">
      <c r="C906664" s="62"/>
    </row>
    <row r="906752" spans="3:3" x14ac:dyDescent="0.25">
      <c r="C906752" s="62"/>
    </row>
    <row r="906753" spans="3:3" x14ac:dyDescent="0.25">
      <c r="C906753" s="62"/>
    </row>
    <row r="906841" spans="3:3" x14ac:dyDescent="0.25">
      <c r="C906841" s="62"/>
    </row>
    <row r="906842" spans="3:3" x14ac:dyDescent="0.25">
      <c r="C906842" s="62"/>
    </row>
    <row r="906930" spans="3:3" x14ac:dyDescent="0.25">
      <c r="C906930" s="62"/>
    </row>
    <row r="906931" spans="3:3" x14ac:dyDescent="0.25">
      <c r="C906931" s="62"/>
    </row>
    <row r="907019" spans="3:3" x14ac:dyDescent="0.25">
      <c r="C907019" s="62"/>
    </row>
    <row r="907020" spans="3:3" x14ac:dyDescent="0.25">
      <c r="C907020" s="62"/>
    </row>
    <row r="907108" spans="3:3" x14ac:dyDescent="0.25">
      <c r="C907108" s="62"/>
    </row>
    <row r="907109" spans="3:3" x14ac:dyDescent="0.25">
      <c r="C907109" s="62"/>
    </row>
    <row r="907197" spans="3:3" x14ac:dyDescent="0.25">
      <c r="C907197" s="62"/>
    </row>
    <row r="907198" spans="3:3" x14ac:dyDescent="0.25">
      <c r="C907198" s="62"/>
    </row>
    <row r="907286" spans="3:3" x14ac:dyDescent="0.25">
      <c r="C907286" s="62"/>
    </row>
    <row r="907287" spans="3:3" x14ac:dyDescent="0.25">
      <c r="C907287" s="62"/>
    </row>
    <row r="907375" spans="3:3" x14ac:dyDescent="0.25">
      <c r="C907375" s="62"/>
    </row>
    <row r="907376" spans="3:3" x14ac:dyDescent="0.25">
      <c r="C907376" s="62"/>
    </row>
    <row r="907464" spans="3:3" x14ac:dyDescent="0.25">
      <c r="C907464" s="62"/>
    </row>
    <row r="907465" spans="3:3" x14ac:dyDescent="0.25">
      <c r="C907465" s="62"/>
    </row>
    <row r="907553" spans="3:3" x14ac:dyDescent="0.25">
      <c r="C907553" s="62"/>
    </row>
    <row r="907554" spans="3:3" x14ac:dyDescent="0.25">
      <c r="C907554" s="62"/>
    </row>
    <row r="907642" spans="3:3" x14ac:dyDescent="0.25">
      <c r="C907642" s="62"/>
    </row>
    <row r="907643" spans="3:3" x14ac:dyDescent="0.25">
      <c r="C907643" s="62"/>
    </row>
    <row r="907731" spans="3:3" x14ac:dyDescent="0.25">
      <c r="C907731" s="62"/>
    </row>
    <row r="907732" spans="3:3" x14ac:dyDescent="0.25">
      <c r="C907732" s="62"/>
    </row>
    <row r="907820" spans="3:3" x14ac:dyDescent="0.25">
      <c r="C907820" s="62"/>
    </row>
    <row r="907821" spans="3:3" x14ac:dyDescent="0.25">
      <c r="C907821" s="62"/>
    </row>
    <row r="907909" spans="3:3" x14ac:dyDescent="0.25">
      <c r="C907909" s="62"/>
    </row>
    <row r="907910" spans="3:3" x14ac:dyDescent="0.25">
      <c r="C907910" s="62"/>
    </row>
    <row r="907998" spans="3:3" x14ac:dyDescent="0.25">
      <c r="C907998" s="62"/>
    </row>
    <row r="907999" spans="3:3" x14ac:dyDescent="0.25">
      <c r="C907999" s="62"/>
    </row>
    <row r="908087" spans="3:3" x14ac:dyDescent="0.25">
      <c r="C908087" s="62"/>
    </row>
    <row r="908088" spans="3:3" x14ac:dyDescent="0.25">
      <c r="C908088" s="62"/>
    </row>
    <row r="908176" spans="3:3" x14ac:dyDescent="0.25">
      <c r="C908176" s="62"/>
    </row>
    <row r="908177" spans="3:3" x14ac:dyDescent="0.25">
      <c r="C908177" s="62"/>
    </row>
    <row r="908265" spans="3:3" x14ac:dyDescent="0.25">
      <c r="C908265" s="62"/>
    </row>
    <row r="908266" spans="3:3" x14ac:dyDescent="0.25">
      <c r="C908266" s="62"/>
    </row>
    <row r="908354" spans="3:3" x14ac:dyDescent="0.25">
      <c r="C908354" s="62"/>
    </row>
    <row r="908355" spans="3:3" x14ac:dyDescent="0.25">
      <c r="C908355" s="62"/>
    </row>
    <row r="908443" spans="3:3" x14ac:dyDescent="0.25">
      <c r="C908443" s="62"/>
    </row>
    <row r="908444" spans="3:3" x14ac:dyDescent="0.25">
      <c r="C908444" s="62"/>
    </row>
    <row r="908532" spans="3:3" x14ac:dyDescent="0.25">
      <c r="C908532" s="62"/>
    </row>
    <row r="908533" spans="3:3" x14ac:dyDescent="0.25">
      <c r="C908533" s="62"/>
    </row>
    <row r="908621" spans="3:3" x14ac:dyDescent="0.25">
      <c r="C908621" s="62"/>
    </row>
    <row r="908622" spans="3:3" x14ac:dyDescent="0.25">
      <c r="C908622" s="62"/>
    </row>
    <row r="908710" spans="3:3" x14ac:dyDescent="0.25">
      <c r="C908710" s="62"/>
    </row>
    <row r="908711" spans="3:3" x14ac:dyDescent="0.25">
      <c r="C908711" s="62"/>
    </row>
    <row r="908799" spans="3:3" x14ac:dyDescent="0.25">
      <c r="C908799" s="62"/>
    </row>
    <row r="908800" spans="3:3" x14ac:dyDescent="0.25">
      <c r="C908800" s="62"/>
    </row>
    <row r="908888" spans="3:3" x14ac:dyDescent="0.25">
      <c r="C908888" s="62"/>
    </row>
    <row r="908889" spans="3:3" x14ac:dyDescent="0.25">
      <c r="C908889" s="62"/>
    </row>
    <row r="908977" spans="3:3" x14ac:dyDescent="0.25">
      <c r="C908977" s="62"/>
    </row>
    <row r="908978" spans="3:3" x14ac:dyDescent="0.25">
      <c r="C908978" s="62"/>
    </row>
    <row r="909066" spans="3:3" x14ac:dyDescent="0.25">
      <c r="C909066" s="62"/>
    </row>
    <row r="909067" spans="3:3" x14ac:dyDescent="0.25">
      <c r="C909067" s="62"/>
    </row>
    <row r="909155" spans="3:3" x14ac:dyDescent="0.25">
      <c r="C909155" s="62"/>
    </row>
    <row r="909156" spans="3:3" x14ac:dyDescent="0.25">
      <c r="C909156" s="62"/>
    </row>
    <row r="909244" spans="3:3" x14ac:dyDescent="0.25">
      <c r="C909244" s="62"/>
    </row>
    <row r="909245" spans="3:3" x14ac:dyDescent="0.25">
      <c r="C909245" s="62"/>
    </row>
    <row r="909333" spans="3:3" x14ac:dyDescent="0.25">
      <c r="C909333" s="62"/>
    </row>
    <row r="909334" spans="3:3" x14ac:dyDescent="0.25">
      <c r="C909334" s="62"/>
    </row>
    <row r="909422" spans="3:3" x14ac:dyDescent="0.25">
      <c r="C909422" s="62"/>
    </row>
    <row r="909423" spans="3:3" x14ac:dyDescent="0.25">
      <c r="C909423" s="62"/>
    </row>
    <row r="909511" spans="3:3" x14ac:dyDescent="0.25">
      <c r="C909511" s="62"/>
    </row>
    <row r="909512" spans="3:3" x14ac:dyDescent="0.25">
      <c r="C909512" s="62"/>
    </row>
    <row r="909600" spans="3:3" x14ac:dyDescent="0.25">
      <c r="C909600" s="62"/>
    </row>
    <row r="909601" spans="3:3" x14ac:dyDescent="0.25">
      <c r="C909601" s="62"/>
    </row>
    <row r="909689" spans="3:3" x14ac:dyDescent="0.25">
      <c r="C909689" s="62"/>
    </row>
    <row r="909690" spans="3:3" x14ac:dyDescent="0.25">
      <c r="C909690" s="62"/>
    </row>
    <row r="909778" spans="3:3" x14ac:dyDescent="0.25">
      <c r="C909778" s="62"/>
    </row>
    <row r="909779" spans="3:3" x14ac:dyDescent="0.25">
      <c r="C909779" s="62"/>
    </row>
    <row r="909867" spans="3:3" x14ac:dyDescent="0.25">
      <c r="C909867" s="62"/>
    </row>
    <row r="909868" spans="3:3" x14ac:dyDescent="0.25">
      <c r="C909868" s="62"/>
    </row>
    <row r="909956" spans="3:3" x14ac:dyDescent="0.25">
      <c r="C909956" s="62"/>
    </row>
    <row r="909957" spans="3:3" x14ac:dyDescent="0.25">
      <c r="C909957" s="62"/>
    </row>
    <row r="910045" spans="3:3" x14ac:dyDescent="0.25">
      <c r="C910045" s="62"/>
    </row>
    <row r="910046" spans="3:3" x14ac:dyDescent="0.25">
      <c r="C910046" s="62"/>
    </row>
    <row r="910134" spans="3:3" x14ac:dyDescent="0.25">
      <c r="C910134" s="62"/>
    </row>
    <row r="910135" spans="3:3" x14ac:dyDescent="0.25">
      <c r="C910135" s="62"/>
    </row>
    <row r="910223" spans="3:3" x14ac:dyDescent="0.25">
      <c r="C910223" s="62"/>
    </row>
    <row r="910224" spans="3:3" x14ac:dyDescent="0.25">
      <c r="C910224" s="62"/>
    </row>
    <row r="910312" spans="3:3" x14ac:dyDescent="0.25">
      <c r="C910312" s="62"/>
    </row>
    <row r="910313" spans="3:3" x14ac:dyDescent="0.25">
      <c r="C910313" s="62"/>
    </row>
    <row r="910401" spans="3:3" x14ac:dyDescent="0.25">
      <c r="C910401" s="62"/>
    </row>
    <row r="910402" spans="3:3" x14ac:dyDescent="0.25">
      <c r="C910402" s="62"/>
    </row>
    <row r="910490" spans="3:3" x14ac:dyDescent="0.25">
      <c r="C910490" s="62"/>
    </row>
    <row r="910491" spans="3:3" x14ac:dyDescent="0.25">
      <c r="C910491" s="62"/>
    </row>
    <row r="910579" spans="3:3" x14ac:dyDescent="0.25">
      <c r="C910579" s="62"/>
    </row>
    <row r="910580" spans="3:3" x14ac:dyDescent="0.25">
      <c r="C910580" s="62"/>
    </row>
    <row r="910668" spans="3:3" x14ac:dyDescent="0.25">
      <c r="C910668" s="62"/>
    </row>
    <row r="910669" spans="3:3" x14ac:dyDescent="0.25">
      <c r="C910669" s="62"/>
    </row>
    <row r="910757" spans="3:3" x14ac:dyDescent="0.25">
      <c r="C910757" s="62"/>
    </row>
    <row r="910758" spans="3:3" x14ac:dyDescent="0.25">
      <c r="C910758" s="62"/>
    </row>
    <row r="910846" spans="3:3" x14ac:dyDescent="0.25">
      <c r="C910846" s="62"/>
    </row>
    <row r="910847" spans="3:3" x14ac:dyDescent="0.25">
      <c r="C910847" s="62"/>
    </row>
    <row r="910935" spans="3:3" x14ac:dyDescent="0.25">
      <c r="C910935" s="62"/>
    </row>
    <row r="910936" spans="3:3" x14ac:dyDescent="0.25">
      <c r="C910936" s="62"/>
    </row>
    <row r="911024" spans="3:3" x14ac:dyDescent="0.25">
      <c r="C911024" s="62"/>
    </row>
    <row r="911025" spans="3:3" x14ac:dyDescent="0.25">
      <c r="C911025" s="62"/>
    </row>
    <row r="911113" spans="3:3" x14ac:dyDescent="0.25">
      <c r="C911113" s="62"/>
    </row>
    <row r="911114" spans="3:3" x14ac:dyDescent="0.25">
      <c r="C911114" s="62"/>
    </row>
    <row r="911202" spans="3:3" x14ac:dyDescent="0.25">
      <c r="C911202" s="62"/>
    </row>
    <row r="911203" spans="3:3" x14ac:dyDescent="0.25">
      <c r="C911203" s="62"/>
    </row>
    <row r="911291" spans="3:3" x14ac:dyDescent="0.25">
      <c r="C911291" s="62"/>
    </row>
    <row r="911292" spans="3:3" x14ac:dyDescent="0.25">
      <c r="C911292" s="62"/>
    </row>
    <row r="911380" spans="3:3" x14ac:dyDescent="0.25">
      <c r="C911380" s="62"/>
    </row>
    <row r="911381" spans="3:3" x14ac:dyDescent="0.25">
      <c r="C911381" s="62"/>
    </row>
    <row r="911469" spans="3:3" x14ac:dyDescent="0.25">
      <c r="C911469" s="62"/>
    </row>
    <row r="911470" spans="3:3" x14ac:dyDescent="0.25">
      <c r="C911470" s="62"/>
    </row>
    <row r="911558" spans="3:3" x14ac:dyDescent="0.25">
      <c r="C911558" s="62"/>
    </row>
    <row r="911559" spans="3:3" x14ac:dyDescent="0.25">
      <c r="C911559" s="62"/>
    </row>
    <row r="911647" spans="3:3" x14ac:dyDescent="0.25">
      <c r="C911647" s="62"/>
    </row>
    <row r="911648" spans="3:3" x14ac:dyDescent="0.25">
      <c r="C911648" s="62"/>
    </row>
    <row r="911736" spans="3:3" x14ac:dyDescent="0.25">
      <c r="C911736" s="62"/>
    </row>
    <row r="911737" spans="3:3" x14ac:dyDescent="0.25">
      <c r="C911737" s="62"/>
    </row>
    <row r="911825" spans="3:3" x14ac:dyDescent="0.25">
      <c r="C911825" s="62"/>
    </row>
    <row r="911826" spans="3:3" x14ac:dyDescent="0.25">
      <c r="C911826" s="62"/>
    </row>
    <row r="911914" spans="3:3" x14ac:dyDescent="0.25">
      <c r="C911914" s="62"/>
    </row>
    <row r="911915" spans="3:3" x14ac:dyDescent="0.25">
      <c r="C911915" s="62"/>
    </row>
    <row r="912003" spans="3:3" x14ac:dyDescent="0.25">
      <c r="C912003" s="62"/>
    </row>
    <row r="912004" spans="3:3" x14ac:dyDescent="0.25">
      <c r="C912004" s="62"/>
    </row>
    <row r="912092" spans="3:3" x14ac:dyDescent="0.25">
      <c r="C912092" s="62"/>
    </row>
    <row r="912093" spans="3:3" x14ac:dyDescent="0.25">
      <c r="C912093" s="62"/>
    </row>
    <row r="912181" spans="3:3" x14ac:dyDescent="0.25">
      <c r="C912181" s="62"/>
    </row>
    <row r="912182" spans="3:3" x14ac:dyDescent="0.25">
      <c r="C912182" s="62"/>
    </row>
    <row r="912270" spans="3:3" x14ac:dyDescent="0.25">
      <c r="C912270" s="62"/>
    </row>
    <row r="912271" spans="3:3" x14ac:dyDescent="0.25">
      <c r="C912271" s="62"/>
    </row>
    <row r="912359" spans="3:3" x14ac:dyDescent="0.25">
      <c r="C912359" s="62"/>
    </row>
    <row r="912360" spans="3:3" x14ac:dyDescent="0.25">
      <c r="C912360" s="62"/>
    </row>
    <row r="912448" spans="3:3" x14ac:dyDescent="0.25">
      <c r="C912448" s="62"/>
    </row>
    <row r="912449" spans="3:3" x14ac:dyDescent="0.25">
      <c r="C912449" s="62"/>
    </row>
    <row r="912537" spans="3:3" x14ac:dyDescent="0.25">
      <c r="C912537" s="62"/>
    </row>
    <row r="912538" spans="3:3" x14ac:dyDescent="0.25">
      <c r="C912538" s="62"/>
    </row>
    <row r="912626" spans="3:3" x14ac:dyDescent="0.25">
      <c r="C912626" s="62"/>
    </row>
    <row r="912627" spans="3:3" x14ac:dyDescent="0.25">
      <c r="C912627" s="62"/>
    </row>
    <row r="912715" spans="3:3" x14ac:dyDescent="0.25">
      <c r="C912715" s="62"/>
    </row>
    <row r="912716" spans="3:3" x14ac:dyDescent="0.25">
      <c r="C912716" s="62"/>
    </row>
    <row r="912804" spans="3:3" x14ac:dyDescent="0.25">
      <c r="C912804" s="62"/>
    </row>
    <row r="912805" spans="3:3" x14ac:dyDescent="0.25">
      <c r="C912805" s="62"/>
    </row>
    <row r="912893" spans="3:3" x14ac:dyDescent="0.25">
      <c r="C912893" s="62"/>
    </row>
    <row r="912894" spans="3:3" x14ac:dyDescent="0.25">
      <c r="C912894" s="62"/>
    </row>
    <row r="912982" spans="3:3" x14ac:dyDescent="0.25">
      <c r="C912982" s="62"/>
    </row>
    <row r="912983" spans="3:3" x14ac:dyDescent="0.25">
      <c r="C912983" s="62"/>
    </row>
    <row r="913071" spans="3:3" x14ac:dyDescent="0.25">
      <c r="C913071" s="62"/>
    </row>
    <row r="913072" spans="3:3" x14ac:dyDescent="0.25">
      <c r="C913072" s="62"/>
    </row>
    <row r="913160" spans="3:3" x14ac:dyDescent="0.25">
      <c r="C913160" s="62"/>
    </row>
    <row r="913161" spans="3:3" x14ac:dyDescent="0.25">
      <c r="C913161" s="62"/>
    </row>
    <row r="913249" spans="3:3" x14ac:dyDescent="0.25">
      <c r="C913249" s="62"/>
    </row>
    <row r="913250" spans="3:3" x14ac:dyDescent="0.25">
      <c r="C913250" s="62"/>
    </row>
    <row r="913338" spans="3:3" x14ac:dyDescent="0.25">
      <c r="C913338" s="62"/>
    </row>
    <row r="913339" spans="3:3" x14ac:dyDescent="0.25">
      <c r="C913339" s="62"/>
    </row>
    <row r="913427" spans="3:3" x14ac:dyDescent="0.25">
      <c r="C913427" s="62"/>
    </row>
    <row r="913428" spans="3:3" x14ac:dyDescent="0.25">
      <c r="C913428" s="62"/>
    </row>
    <row r="913516" spans="3:3" x14ac:dyDescent="0.25">
      <c r="C913516" s="62"/>
    </row>
    <row r="913517" spans="3:3" x14ac:dyDescent="0.25">
      <c r="C913517" s="62"/>
    </row>
    <row r="913605" spans="3:3" x14ac:dyDescent="0.25">
      <c r="C913605" s="62"/>
    </row>
    <row r="913606" spans="3:3" x14ac:dyDescent="0.25">
      <c r="C913606" s="62"/>
    </row>
    <row r="913694" spans="3:3" x14ac:dyDescent="0.25">
      <c r="C913694" s="62"/>
    </row>
    <row r="913695" spans="3:3" x14ac:dyDescent="0.25">
      <c r="C913695" s="62"/>
    </row>
    <row r="913783" spans="3:3" x14ac:dyDescent="0.25">
      <c r="C913783" s="62"/>
    </row>
    <row r="913784" spans="3:3" x14ac:dyDescent="0.25">
      <c r="C913784" s="62"/>
    </row>
    <row r="913872" spans="3:3" x14ac:dyDescent="0.25">
      <c r="C913872" s="62"/>
    </row>
    <row r="913873" spans="3:3" x14ac:dyDescent="0.25">
      <c r="C913873" s="62"/>
    </row>
    <row r="913961" spans="3:3" x14ac:dyDescent="0.25">
      <c r="C913961" s="62"/>
    </row>
    <row r="913962" spans="3:3" x14ac:dyDescent="0.25">
      <c r="C913962" s="62"/>
    </row>
    <row r="914050" spans="3:3" x14ac:dyDescent="0.25">
      <c r="C914050" s="62"/>
    </row>
    <row r="914051" spans="3:3" x14ac:dyDescent="0.25">
      <c r="C914051" s="62"/>
    </row>
    <row r="914139" spans="3:3" x14ac:dyDescent="0.25">
      <c r="C914139" s="62"/>
    </row>
    <row r="914140" spans="3:3" x14ac:dyDescent="0.25">
      <c r="C914140" s="62"/>
    </row>
    <row r="914228" spans="3:3" x14ac:dyDescent="0.25">
      <c r="C914228" s="62"/>
    </row>
    <row r="914229" spans="3:3" x14ac:dyDescent="0.25">
      <c r="C914229" s="62"/>
    </row>
    <row r="914317" spans="3:3" x14ac:dyDescent="0.25">
      <c r="C914317" s="62"/>
    </row>
    <row r="914318" spans="3:3" x14ac:dyDescent="0.25">
      <c r="C914318" s="62"/>
    </row>
    <row r="914406" spans="3:3" x14ac:dyDescent="0.25">
      <c r="C914406" s="62"/>
    </row>
    <row r="914407" spans="3:3" x14ac:dyDescent="0.25">
      <c r="C914407" s="62"/>
    </row>
    <row r="914495" spans="3:3" x14ac:dyDescent="0.25">
      <c r="C914495" s="62"/>
    </row>
    <row r="914496" spans="3:3" x14ac:dyDescent="0.25">
      <c r="C914496" s="62"/>
    </row>
    <row r="914584" spans="3:3" x14ac:dyDescent="0.25">
      <c r="C914584" s="62"/>
    </row>
    <row r="914585" spans="3:3" x14ac:dyDescent="0.25">
      <c r="C914585" s="62"/>
    </row>
    <row r="914673" spans="3:3" x14ac:dyDescent="0.25">
      <c r="C914673" s="62"/>
    </row>
    <row r="914674" spans="3:3" x14ac:dyDescent="0.25">
      <c r="C914674" s="62"/>
    </row>
    <row r="914762" spans="3:3" x14ac:dyDescent="0.25">
      <c r="C914762" s="62"/>
    </row>
    <row r="914763" spans="3:3" x14ac:dyDescent="0.25">
      <c r="C914763" s="62"/>
    </row>
    <row r="914851" spans="3:3" x14ac:dyDescent="0.25">
      <c r="C914851" s="62"/>
    </row>
    <row r="914852" spans="3:3" x14ac:dyDescent="0.25">
      <c r="C914852" s="62"/>
    </row>
    <row r="914940" spans="3:3" x14ac:dyDescent="0.25">
      <c r="C914940" s="62"/>
    </row>
    <row r="914941" spans="3:3" x14ac:dyDescent="0.25">
      <c r="C914941" s="62"/>
    </row>
    <row r="915029" spans="3:3" x14ac:dyDescent="0.25">
      <c r="C915029" s="62"/>
    </row>
    <row r="915030" spans="3:3" x14ac:dyDescent="0.25">
      <c r="C915030" s="62"/>
    </row>
    <row r="915118" spans="3:3" x14ac:dyDescent="0.25">
      <c r="C915118" s="62"/>
    </row>
    <row r="915119" spans="3:3" x14ac:dyDescent="0.25">
      <c r="C915119" s="62"/>
    </row>
    <row r="915207" spans="3:3" x14ac:dyDescent="0.25">
      <c r="C915207" s="62"/>
    </row>
    <row r="915208" spans="3:3" x14ac:dyDescent="0.25">
      <c r="C915208" s="62"/>
    </row>
    <row r="915296" spans="3:3" x14ac:dyDescent="0.25">
      <c r="C915296" s="62"/>
    </row>
    <row r="915297" spans="3:3" x14ac:dyDescent="0.25">
      <c r="C915297" s="62"/>
    </row>
    <row r="915385" spans="3:3" x14ac:dyDescent="0.25">
      <c r="C915385" s="62"/>
    </row>
    <row r="915386" spans="3:3" x14ac:dyDescent="0.25">
      <c r="C915386" s="62"/>
    </row>
    <row r="915474" spans="3:3" x14ac:dyDescent="0.25">
      <c r="C915474" s="62"/>
    </row>
    <row r="915475" spans="3:3" x14ac:dyDescent="0.25">
      <c r="C915475" s="62"/>
    </row>
    <row r="915563" spans="3:3" x14ac:dyDescent="0.25">
      <c r="C915563" s="62"/>
    </row>
    <row r="915564" spans="3:3" x14ac:dyDescent="0.25">
      <c r="C915564" s="62"/>
    </row>
    <row r="915652" spans="3:3" x14ac:dyDescent="0.25">
      <c r="C915652" s="62"/>
    </row>
    <row r="915653" spans="3:3" x14ac:dyDescent="0.25">
      <c r="C915653" s="62"/>
    </row>
    <row r="915741" spans="3:3" x14ac:dyDescent="0.25">
      <c r="C915741" s="62"/>
    </row>
    <row r="915742" spans="3:3" x14ac:dyDescent="0.25">
      <c r="C915742" s="62"/>
    </row>
    <row r="915830" spans="3:3" x14ac:dyDescent="0.25">
      <c r="C915830" s="62"/>
    </row>
    <row r="915831" spans="3:3" x14ac:dyDescent="0.25">
      <c r="C915831" s="62"/>
    </row>
    <row r="915919" spans="3:3" x14ac:dyDescent="0.25">
      <c r="C915919" s="62"/>
    </row>
    <row r="915920" spans="3:3" x14ac:dyDescent="0.25">
      <c r="C915920" s="62"/>
    </row>
    <row r="916008" spans="3:3" x14ac:dyDescent="0.25">
      <c r="C916008" s="62"/>
    </row>
    <row r="916009" spans="3:3" x14ac:dyDescent="0.25">
      <c r="C916009" s="62"/>
    </row>
    <row r="916097" spans="3:3" x14ac:dyDescent="0.25">
      <c r="C916097" s="62"/>
    </row>
    <row r="916098" spans="3:3" x14ac:dyDescent="0.25">
      <c r="C916098" s="62"/>
    </row>
    <row r="916186" spans="3:3" x14ac:dyDescent="0.25">
      <c r="C916186" s="62"/>
    </row>
    <row r="916187" spans="3:3" x14ac:dyDescent="0.25">
      <c r="C916187" s="62"/>
    </row>
    <row r="916275" spans="3:3" x14ac:dyDescent="0.25">
      <c r="C916275" s="62"/>
    </row>
    <row r="916276" spans="3:3" x14ac:dyDescent="0.25">
      <c r="C916276" s="62"/>
    </row>
    <row r="916364" spans="3:3" x14ac:dyDescent="0.25">
      <c r="C916364" s="62"/>
    </row>
    <row r="916365" spans="3:3" x14ac:dyDescent="0.25">
      <c r="C916365" s="62"/>
    </row>
    <row r="916453" spans="3:3" x14ac:dyDescent="0.25">
      <c r="C916453" s="62"/>
    </row>
    <row r="916454" spans="3:3" x14ac:dyDescent="0.25">
      <c r="C916454" s="62"/>
    </row>
    <row r="916542" spans="3:3" x14ac:dyDescent="0.25">
      <c r="C916542" s="62"/>
    </row>
    <row r="916543" spans="3:3" x14ac:dyDescent="0.25">
      <c r="C916543" s="62"/>
    </row>
    <row r="916631" spans="3:3" x14ac:dyDescent="0.25">
      <c r="C916631" s="62"/>
    </row>
    <row r="916632" spans="3:3" x14ac:dyDescent="0.25">
      <c r="C916632" s="62"/>
    </row>
    <row r="916720" spans="3:3" x14ac:dyDescent="0.25">
      <c r="C916720" s="62"/>
    </row>
    <row r="916721" spans="3:3" x14ac:dyDescent="0.25">
      <c r="C916721" s="62"/>
    </row>
    <row r="916809" spans="3:3" x14ac:dyDescent="0.25">
      <c r="C916809" s="62"/>
    </row>
    <row r="916810" spans="3:3" x14ac:dyDescent="0.25">
      <c r="C916810" s="62"/>
    </row>
    <row r="916898" spans="3:3" x14ac:dyDescent="0.25">
      <c r="C916898" s="62"/>
    </row>
    <row r="916899" spans="3:3" x14ac:dyDescent="0.25">
      <c r="C916899" s="62"/>
    </row>
    <row r="916987" spans="3:3" x14ac:dyDescent="0.25">
      <c r="C916987" s="62"/>
    </row>
    <row r="916988" spans="3:3" x14ac:dyDescent="0.25">
      <c r="C916988" s="62"/>
    </row>
    <row r="917076" spans="3:3" x14ac:dyDescent="0.25">
      <c r="C917076" s="62"/>
    </row>
    <row r="917077" spans="3:3" x14ac:dyDescent="0.25">
      <c r="C917077" s="62"/>
    </row>
    <row r="917165" spans="3:3" x14ac:dyDescent="0.25">
      <c r="C917165" s="62"/>
    </row>
    <row r="917166" spans="3:3" x14ac:dyDescent="0.25">
      <c r="C917166" s="62"/>
    </row>
    <row r="917254" spans="3:3" x14ac:dyDescent="0.25">
      <c r="C917254" s="62"/>
    </row>
    <row r="917255" spans="3:3" x14ac:dyDescent="0.25">
      <c r="C917255" s="62"/>
    </row>
    <row r="917343" spans="3:3" x14ac:dyDescent="0.25">
      <c r="C917343" s="62"/>
    </row>
    <row r="917344" spans="3:3" x14ac:dyDescent="0.25">
      <c r="C917344" s="62"/>
    </row>
    <row r="917432" spans="3:3" x14ac:dyDescent="0.25">
      <c r="C917432" s="62"/>
    </row>
    <row r="917433" spans="3:3" x14ac:dyDescent="0.25">
      <c r="C917433" s="62"/>
    </row>
    <row r="917521" spans="3:3" x14ac:dyDescent="0.25">
      <c r="C917521" s="62"/>
    </row>
    <row r="917522" spans="3:3" x14ac:dyDescent="0.25">
      <c r="C917522" s="62"/>
    </row>
    <row r="917610" spans="3:3" x14ac:dyDescent="0.25">
      <c r="C917610" s="62"/>
    </row>
    <row r="917611" spans="3:3" x14ac:dyDescent="0.25">
      <c r="C917611" s="62"/>
    </row>
    <row r="917699" spans="3:3" x14ac:dyDescent="0.25">
      <c r="C917699" s="62"/>
    </row>
    <row r="917700" spans="3:3" x14ac:dyDescent="0.25">
      <c r="C917700" s="62"/>
    </row>
    <row r="917788" spans="3:3" x14ac:dyDescent="0.25">
      <c r="C917788" s="62"/>
    </row>
    <row r="917789" spans="3:3" x14ac:dyDescent="0.25">
      <c r="C917789" s="62"/>
    </row>
    <row r="917877" spans="3:3" x14ac:dyDescent="0.25">
      <c r="C917877" s="62"/>
    </row>
    <row r="917878" spans="3:3" x14ac:dyDescent="0.25">
      <c r="C917878" s="62"/>
    </row>
    <row r="917966" spans="3:3" x14ac:dyDescent="0.25">
      <c r="C917966" s="62"/>
    </row>
    <row r="917967" spans="3:3" x14ac:dyDescent="0.25">
      <c r="C917967" s="62"/>
    </row>
    <row r="918055" spans="3:3" x14ac:dyDescent="0.25">
      <c r="C918055" s="62"/>
    </row>
    <row r="918056" spans="3:3" x14ac:dyDescent="0.25">
      <c r="C918056" s="62"/>
    </row>
    <row r="918144" spans="3:3" x14ac:dyDescent="0.25">
      <c r="C918144" s="62"/>
    </row>
    <row r="918145" spans="3:3" x14ac:dyDescent="0.25">
      <c r="C918145" s="62"/>
    </row>
    <row r="918233" spans="3:3" x14ac:dyDescent="0.25">
      <c r="C918233" s="62"/>
    </row>
    <row r="918234" spans="3:3" x14ac:dyDescent="0.25">
      <c r="C918234" s="62"/>
    </row>
    <row r="918322" spans="3:3" x14ac:dyDescent="0.25">
      <c r="C918322" s="62"/>
    </row>
    <row r="918323" spans="3:3" x14ac:dyDescent="0.25">
      <c r="C918323" s="62"/>
    </row>
    <row r="918411" spans="3:3" x14ac:dyDescent="0.25">
      <c r="C918411" s="62"/>
    </row>
    <row r="918412" spans="3:3" x14ac:dyDescent="0.25">
      <c r="C918412" s="62"/>
    </row>
    <row r="918500" spans="3:3" x14ac:dyDescent="0.25">
      <c r="C918500" s="62"/>
    </row>
    <row r="918501" spans="3:3" x14ac:dyDescent="0.25">
      <c r="C918501" s="62"/>
    </row>
    <row r="918589" spans="3:3" x14ac:dyDescent="0.25">
      <c r="C918589" s="62"/>
    </row>
    <row r="918590" spans="3:3" x14ac:dyDescent="0.25">
      <c r="C918590" s="62"/>
    </row>
    <row r="918678" spans="3:3" x14ac:dyDescent="0.25">
      <c r="C918678" s="62"/>
    </row>
    <row r="918679" spans="3:3" x14ac:dyDescent="0.25">
      <c r="C918679" s="62"/>
    </row>
    <row r="918767" spans="3:3" x14ac:dyDescent="0.25">
      <c r="C918767" s="62"/>
    </row>
    <row r="918768" spans="3:3" x14ac:dyDescent="0.25">
      <c r="C918768" s="62"/>
    </row>
    <row r="918856" spans="3:3" x14ac:dyDescent="0.25">
      <c r="C918856" s="62"/>
    </row>
    <row r="918857" spans="3:3" x14ac:dyDescent="0.25">
      <c r="C918857" s="62"/>
    </row>
    <row r="918945" spans="3:3" x14ac:dyDescent="0.25">
      <c r="C918945" s="62"/>
    </row>
    <row r="918946" spans="3:3" x14ac:dyDescent="0.25">
      <c r="C918946" s="62"/>
    </row>
    <row r="919034" spans="3:3" x14ac:dyDescent="0.25">
      <c r="C919034" s="62"/>
    </row>
    <row r="919035" spans="3:3" x14ac:dyDescent="0.25">
      <c r="C919035" s="62"/>
    </row>
    <row r="919123" spans="3:3" x14ac:dyDescent="0.25">
      <c r="C919123" s="62"/>
    </row>
    <row r="919124" spans="3:3" x14ac:dyDescent="0.25">
      <c r="C919124" s="62"/>
    </row>
    <row r="919212" spans="3:3" x14ac:dyDescent="0.25">
      <c r="C919212" s="62"/>
    </row>
    <row r="919213" spans="3:3" x14ac:dyDescent="0.25">
      <c r="C919213" s="62"/>
    </row>
    <row r="919301" spans="3:3" x14ac:dyDescent="0.25">
      <c r="C919301" s="62"/>
    </row>
    <row r="919302" spans="3:3" x14ac:dyDescent="0.25">
      <c r="C919302" s="62"/>
    </row>
    <row r="919390" spans="3:3" x14ac:dyDescent="0.25">
      <c r="C919390" s="62"/>
    </row>
    <row r="919391" spans="3:3" x14ac:dyDescent="0.25">
      <c r="C919391" s="62"/>
    </row>
    <row r="919479" spans="3:3" x14ac:dyDescent="0.25">
      <c r="C919479" s="62"/>
    </row>
    <row r="919480" spans="3:3" x14ac:dyDescent="0.25">
      <c r="C919480" s="62"/>
    </row>
    <row r="919568" spans="3:3" x14ac:dyDescent="0.25">
      <c r="C919568" s="62"/>
    </row>
    <row r="919569" spans="3:3" x14ac:dyDescent="0.25">
      <c r="C919569" s="62"/>
    </row>
    <row r="919657" spans="3:3" x14ac:dyDescent="0.25">
      <c r="C919657" s="62"/>
    </row>
    <row r="919658" spans="3:3" x14ac:dyDescent="0.25">
      <c r="C919658" s="62"/>
    </row>
    <row r="919746" spans="3:3" x14ac:dyDescent="0.25">
      <c r="C919746" s="62"/>
    </row>
    <row r="919747" spans="3:3" x14ac:dyDescent="0.25">
      <c r="C919747" s="62"/>
    </row>
    <row r="919835" spans="3:3" x14ac:dyDescent="0.25">
      <c r="C919835" s="62"/>
    </row>
    <row r="919836" spans="3:3" x14ac:dyDescent="0.25">
      <c r="C919836" s="62"/>
    </row>
    <row r="919924" spans="3:3" x14ac:dyDescent="0.25">
      <c r="C919924" s="62"/>
    </row>
    <row r="919925" spans="3:3" x14ac:dyDescent="0.25">
      <c r="C919925" s="62"/>
    </row>
    <row r="920013" spans="3:3" x14ac:dyDescent="0.25">
      <c r="C920013" s="62"/>
    </row>
    <row r="920014" spans="3:3" x14ac:dyDescent="0.25">
      <c r="C920014" s="62"/>
    </row>
    <row r="920102" spans="3:3" x14ac:dyDescent="0.25">
      <c r="C920102" s="62"/>
    </row>
    <row r="920103" spans="3:3" x14ac:dyDescent="0.25">
      <c r="C920103" s="62"/>
    </row>
    <row r="920191" spans="3:3" x14ac:dyDescent="0.25">
      <c r="C920191" s="62"/>
    </row>
    <row r="920192" spans="3:3" x14ac:dyDescent="0.25">
      <c r="C920192" s="62"/>
    </row>
    <row r="920280" spans="3:3" x14ac:dyDescent="0.25">
      <c r="C920280" s="62"/>
    </row>
    <row r="920281" spans="3:3" x14ac:dyDescent="0.25">
      <c r="C920281" s="62"/>
    </row>
    <row r="920369" spans="3:3" x14ac:dyDescent="0.25">
      <c r="C920369" s="62"/>
    </row>
    <row r="920370" spans="3:3" x14ac:dyDescent="0.25">
      <c r="C920370" s="62"/>
    </row>
    <row r="920458" spans="3:3" x14ac:dyDescent="0.25">
      <c r="C920458" s="62"/>
    </row>
    <row r="920459" spans="3:3" x14ac:dyDescent="0.25">
      <c r="C920459" s="62"/>
    </row>
    <row r="920547" spans="3:3" x14ac:dyDescent="0.25">
      <c r="C920547" s="62"/>
    </row>
    <row r="920548" spans="3:3" x14ac:dyDescent="0.25">
      <c r="C920548" s="62"/>
    </row>
    <row r="920636" spans="3:3" x14ac:dyDescent="0.25">
      <c r="C920636" s="62"/>
    </row>
    <row r="920637" spans="3:3" x14ac:dyDescent="0.25">
      <c r="C920637" s="62"/>
    </row>
    <row r="920725" spans="3:3" x14ac:dyDescent="0.25">
      <c r="C920725" s="62"/>
    </row>
    <row r="920726" spans="3:3" x14ac:dyDescent="0.25">
      <c r="C920726" s="62"/>
    </row>
    <row r="920814" spans="3:3" x14ac:dyDescent="0.25">
      <c r="C920814" s="62"/>
    </row>
    <row r="920815" spans="3:3" x14ac:dyDescent="0.25">
      <c r="C920815" s="62"/>
    </row>
    <row r="920903" spans="3:3" x14ac:dyDescent="0.25">
      <c r="C920903" s="62"/>
    </row>
    <row r="920904" spans="3:3" x14ac:dyDescent="0.25">
      <c r="C920904" s="62"/>
    </row>
    <row r="920992" spans="3:3" x14ac:dyDescent="0.25">
      <c r="C920992" s="62"/>
    </row>
    <row r="920993" spans="3:3" x14ac:dyDescent="0.25">
      <c r="C920993" s="62"/>
    </row>
    <row r="921081" spans="3:3" x14ac:dyDescent="0.25">
      <c r="C921081" s="62"/>
    </row>
    <row r="921082" spans="3:3" x14ac:dyDescent="0.25">
      <c r="C921082" s="62"/>
    </row>
    <row r="921170" spans="3:3" x14ac:dyDescent="0.25">
      <c r="C921170" s="62"/>
    </row>
    <row r="921171" spans="3:3" x14ac:dyDescent="0.25">
      <c r="C921171" s="62"/>
    </row>
    <row r="921259" spans="3:3" x14ac:dyDescent="0.25">
      <c r="C921259" s="62"/>
    </row>
    <row r="921260" spans="3:3" x14ac:dyDescent="0.25">
      <c r="C921260" s="62"/>
    </row>
    <row r="921348" spans="3:3" x14ac:dyDescent="0.25">
      <c r="C921348" s="62"/>
    </row>
    <row r="921349" spans="3:3" x14ac:dyDescent="0.25">
      <c r="C921349" s="62"/>
    </row>
    <row r="921437" spans="3:3" x14ac:dyDescent="0.25">
      <c r="C921437" s="62"/>
    </row>
    <row r="921438" spans="3:3" x14ac:dyDescent="0.25">
      <c r="C921438" s="62"/>
    </row>
    <row r="921526" spans="3:3" x14ac:dyDescent="0.25">
      <c r="C921526" s="62"/>
    </row>
    <row r="921527" spans="3:3" x14ac:dyDescent="0.25">
      <c r="C921527" s="62"/>
    </row>
    <row r="921615" spans="3:3" x14ac:dyDescent="0.25">
      <c r="C921615" s="62"/>
    </row>
    <row r="921616" spans="3:3" x14ac:dyDescent="0.25">
      <c r="C921616" s="62"/>
    </row>
    <row r="921704" spans="3:3" x14ac:dyDescent="0.25">
      <c r="C921704" s="62"/>
    </row>
    <row r="921705" spans="3:3" x14ac:dyDescent="0.25">
      <c r="C921705" s="62"/>
    </row>
    <row r="921793" spans="3:3" x14ac:dyDescent="0.25">
      <c r="C921793" s="62"/>
    </row>
    <row r="921794" spans="3:3" x14ac:dyDescent="0.25">
      <c r="C921794" s="62"/>
    </row>
    <row r="921882" spans="3:3" x14ac:dyDescent="0.25">
      <c r="C921882" s="62"/>
    </row>
    <row r="921883" spans="3:3" x14ac:dyDescent="0.25">
      <c r="C921883" s="62"/>
    </row>
    <row r="921971" spans="3:3" x14ac:dyDescent="0.25">
      <c r="C921971" s="62"/>
    </row>
    <row r="921972" spans="3:3" x14ac:dyDescent="0.25">
      <c r="C921972" s="62"/>
    </row>
    <row r="922060" spans="3:3" x14ac:dyDescent="0.25">
      <c r="C922060" s="62"/>
    </row>
    <row r="922061" spans="3:3" x14ac:dyDescent="0.25">
      <c r="C922061" s="62"/>
    </row>
    <row r="922149" spans="3:3" x14ac:dyDescent="0.25">
      <c r="C922149" s="62"/>
    </row>
    <row r="922150" spans="3:3" x14ac:dyDescent="0.25">
      <c r="C922150" s="62"/>
    </row>
    <row r="922238" spans="3:3" x14ac:dyDescent="0.25">
      <c r="C922238" s="62"/>
    </row>
    <row r="922239" spans="3:3" x14ac:dyDescent="0.25">
      <c r="C922239" s="62"/>
    </row>
    <row r="922327" spans="3:3" x14ac:dyDescent="0.25">
      <c r="C922327" s="62"/>
    </row>
    <row r="922328" spans="3:3" x14ac:dyDescent="0.25">
      <c r="C922328" s="62"/>
    </row>
    <row r="922416" spans="3:3" x14ac:dyDescent="0.25">
      <c r="C922416" s="62"/>
    </row>
    <row r="922417" spans="3:3" x14ac:dyDescent="0.25">
      <c r="C922417" s="62"/>
    </row>
    <row r="922505" spans="3:3" x14ac:dyDescent="0.25">
      <c r="C922505" s="62"/>
    </row>
    <row r="922506" spans="3:3" x14ac:dyDescent="0.25">
      <c r="C922506" s="62"/>
    </row>
    <row r="922594" spans="3:3" x14ac:dyDescent="0.25">
      <c r="C922594" s="62"/>
    </row>
    <row r="922595" spans="3:3" x14ac:dyDescent="0.25">
      <c r="C922595" s="62"/>
    </row>
    <row r="922683" spans="3:3" x14ac:dyDescent="0.25">
      <c r="C922683" s="62"/>
    </row>
    <row r="922684" spans="3:3" x14ac:dyDescent="0.25">
      <c r="C922684" s="62"/>
    </row>
    <row r="922772" spans="3:3" x14ac:dyDescent="0.25">
      <c r="C922772" s="62"/>
    </row>
    <row r="922773" spans="3:3" x14ac:dyDescent="0.25">
      <c r="C922773" s="62"/>
    </row>
    <row r="922861" spans="3:3" x14ac:dyDescent="0.25">
      <c r="C922861" s="62"/>
    </row>
    <row r="922862" spans="3:3" x14ac:dyDescent="0.25">
      <c r="C922862" s="62"/>
    </row>
    <row r="922950" spans="3:3" x14ac:dyDescent="0.25">
      <c r="C922950" s="62"/>
    </row>
    <row r="922951" spans="3:3" x14ac:dyDescent="0.25">
      <c r="C922951" s="62"/>
    </row>
    <row r="923039" spans="3:3" x14ac:dyDescent="0.25">
      <c r="C923039" s="62"/>
    </row>
    <row r="923040" spans="3:3" x14ac:dyDescent="0.25">
      <c r="C923040" s="62"/>
    </row>
    <row r="923128" spans="3:3" x14ac:dyDescent="0.25">
      <c r="C923128" s="62"/>
    </row>
    <row r="923129" spans="3:3" x14ac:dyDescent="0.25">
      <c r="C923129" s="62"/>
    </row>
    <row r="923217" spans="3:3" x14ac:dyDescent="0.25">
      <c r="C923217" s="62"/>
    </row>
    <row r="923218" spans="3:3" x14ac:dyDescent="0.25">
      <c r="C923218" s="62"/>
    </row>
    <row r="923306" spans="3:3" x14ac:dyDescent="0.25">
      <c r="C923306" s="62"/>
    </row>
    <row r="923307" spans="3:3" x14ac:dyDescent="0.25">
      <c r="C923307" s="62"/>
    </row>
    <row r="923395" spans="3:3" x14ac:dyDescent="0.25">
      <c r="C923395" s="62"/>
    </row>
    <row r="923396" spans="3:3" x14ac:dyDescent="0.25">
      <c r="C923396" s="62"/>
    </row>
    <row r="923484" spans="3:3" x14ac:dyDescent="0.25">
      <c r="C923484" s="62"/>
    </row>
    <row r="923485" spans="3:3" x14ac:dyDescent="0.25">
      <c r="C923485" s="62"/>
    </row>
    <row r="923573" spans="3:3" x14ac:dyDescent="0.25">
      <c r="C923573" s="62"/>
    </row>
    <row r="923574" spans="3:3" x14ac:dyDescent="0.25">
      <c r="C923574" s="62"/>
    </row>
    <row r="923662" spans="3:3" x14ac:dyDescent="0.25">
      <c r="C923662" s="62"/>
    </row>
    <row r="923663" spans="3:3" x14ac:dyDescent="0.25">
      <c r="C923663" s="62"/>
    </row>
    <row r="923751" spans="3:3" x14ac:dyDescent="0.25">
      <c r="C923751" s="62"/>
    </row>
    <row r="923752" spans="3:3" x14ac:dyDescent="0.25">
      <c r="C923752" s="62"/>
    </row>
    <row r="923840" spans="3:3" x14ac:dyDescent="0.25">
      <c r="C923840" s="62"/>
    </row>
    <row r="923841" spans="3:3" x14ac:dyDescent="0.25">
      <c r="C923841" s="62"/>
    </row>
    <row r="923929" spans="3:3" x14ac:dyDescent="0.25">
      <c r="C923929" s="62"/>
    </row>
    <row r="923930" spans="3:3" x14ac:dyDescent="0.25">
      <c r="C923930" s="62"/>
    </row>
    <row r="924018" spans="3:3" x14ac:dyDescent="0.25">
      <c r="C924018" s="62"/>
    </row>
    <row r="924019" spans="3:3" x14ac:dyDescent="0.25">
      <c r="C924019" s="62"/>
    </row>
    <row r="924107" spans="3:3" x14ac:dyDescent="0.25">
      <c r="C924107" s="62"/>
    </row>
    <row r="924108" spans="3:3" x14ac:dyDescent="0.25">
      <c r="C924108" s="62"/>
    </row>
    <row r="924196" spans="3:3" x14ac:dyDescent="0.25">
      <c r="C924196" s="62"/>
    </row>
    <row r="924197" spans="3:3" x14ac:dyDescent="0.25">
      <c r="C924197" s="62"/>
    </row>
    <row r="924285" spans="3:3" x14ac:dyDescent="0.25">
      <c r="C924285" s="62"/>
    </row>
    <row r="924286" spans="3:3" x14ac:dyDescent="0.25">
      <c r="C924286" s="62"/>
    </row>
    <row r="924374" spans="3:3" x14ac:dyDescent="0.25">
      <c r="C924374" s="62"/>
    </row>
    <row r="924375" spans="3:3" x14ac:dyDescent="0.25">
      <c r="C924375" s="62"/>
    </row>
    <row r="924463" spans="3:3" x14ac:dyDescent="0.25">
      <c r="C924463" s="62"/>
    </row>
    <row r="924464" spans="3:3" x14ac:dyDescent="0.25">
      <c r="C924464" s="62"/>
    </row>
    <row r="924552" spans="3:3" x14ac:dyDescent="0.25">
      <c r="C924552" s="62"/>
    </row>
    <row r="924553" spans="3:3" x14ac:dyDescent="0.25">
      <c r="C924553" s="62"/>
    </row>
    <row r="924641" spans="3:3" x14ac:dyDescent="0.25">
      <c r="C924641" s="62"/>
    </row>
    <row r="924642" spans="3:3" x14ac:dyDescent="0.25">
      <c r="C924642" s="62"/>
    </row>
    <row r="924730" spans="3:3" x14ac:dyDescent="0.25">
      <c r="C924730" s="62"/>
    </row>
    <row r="924731" spans="3:3" x14ac:dyDescent="0.25">
      <c r="C924731" s="62"/>
    </row>
    <row r="924819" spans="3:3" x14ac:dyDescent="0.25">
      <c r="C924819" s="62"/>
    </row>
    <row r="924820" spans="3:3" x14ac:dyDescent="0.25">
      <c r="C924820" s="62"/>
    </row>
    <row r="924908" spans="3:3" x14ac:dyDescent="0.25">
      <c r="C924908" s="62"/>
    </row>
    <row r="924909" spans="3:3" x14ac:dyDescent="0.25">
      <c r="C924909" s="62"/>
    </row>
    <row r="924997" spans="3:3" x14ac:dyDescent="0.25">
      <c r="C924997" s="62"/>
    </row>
    <row r="924998" spans="3:3" x14ac:dyDescent="0.25">
      <c r="C924998" s="62"/>
    </row>
    <row r="925086" spans="3:3" x14ac:dyDescent="0.25">
      <c r="C925086" s="62"/>
    </row>
    <row r="925087" spans="3:3" x14ac:dyDescent="0.25">
      <c r="C925087" s="62"/>
    </row>
    <row r="925175" spans="3:3" x14ac:dyDescent="0.25">
      <c r="C925175" s="62"/>
    </row>
    <row r="925176" spans="3:3" x14ac:dyDescent="0.25">
      <c r="C925176" s="62"/>
    </row>
    <row r="925264" spans="3:3" x14ac:dyDescent="0.25">
      <c r="C925264" s="62"/>
    </row>
    <row r="925265" spans="3:3" x14ac:dyDescent="0.25">
      <c r="C925265" s="62"/>
    </row>
    <row r="925353" spans="3:3" x14ac:dyDescent="0.25">
      <c r="C925353" s="62"/>
    </row>
    <row r="925354" spans="3:3" x14ac:dyDescent="0.25">
      <c r="C925354" s="62"/>
    </row>
    <row r="925442" spans="3:3" x14ac:dyDescent="0.25">
      <c r="C925442" s="62"/>
    </row>
    <row r="925443" spans="3:3" x14ac:dyDescent="0.25">
      <c r="C925443" s="62"/>
    </row>
    <row r="925531" spans="3:3" x14ac:dyDescent="0.25">
      <c r="C925531" s="62"/>
    </row>
    <row r="925532" spans="3:3" x14ac:dyDescent="0.25">
      <c r="C925532" s="62"/>
    </row>
    <row r="925620" spans="3:3" x14ac:dyDescent="0.25">
      <c r="C925620" s="62"/>
    </row>
    <row r="925621" spans="3:3" x14ac:dyDescent="0.25">
      <c r="C925621" s="62"/>
    </row>
    <row r="925709" spans="3:3" x14ac:dyDescent="0.25">
      <c r="C925709" s="62"/>
    </row>
    <row r="925710" spans="3:3" x14ac:dyDescent="0.25">
      <c r="C925710" s="62"/>
    </row>
    <row r="925798" spans="3:3" x14ac:dyDescent="0.25">
      <c r="C925798" s="62"/>
    </row>
    <row r="925799" spans="3:3" x14ac:dyDescent="0.25">
      <c r="C925799" s="62"/>
    </row>
    <row r="925887" spans="3:3" x14ac:dyDescent="0.25">
      <c r="C925887" s="62"/>
    </row>
    <row r="925888" spans="3:3" x14ac:dyDescent="0.25">
      <c r="C925888" s="62"/>
    </row>
    <row r="925976" spans="3:3" x14ac:dyDescent="0.25">
      <c r="C925976" s="62"/>
    </row>
    <row r="925977" spans="3:3" x14ac:dyDescent="0.25">
      <c r="C925977" s="62"/>
    </row>
    <row r="926065" spans="3:3" x14ac:dyDescent="0.25">
      <c r="C926065" s="62"/>
    </row>
    <row r="926066" spans="3:3" x14ac:dyDescent="0.25">
      <c r="C926066" s="62"/>
    </row>
    <row r="926154" spans="3:3" x14ac:dyDescent="0.25">
      <c r="C926154" s="62"/>
    </row>
    <row r="926155" spans="3:3" x14ac:dyDescent="0.25">
      <c r="C926155" s="62"/>
    </row>
    <row r="926243" spans="3:3" x14ac:dyDescent="0.25">
      <c r="C926243" s="62"/>
    </row>
    <row r="926244" spans="3:3" x14ac:dyDescent="0.25">
      <c r="C926244" s="62"/>
    </row>
    <row r="926332" spans="3:3" x14ac:dyDescent="0.25">
      <c r="C926332" s="62"/>
    </row>
    <row r="926333" spans="3:3" x14ac:dyDescent="0.25">
      <c r="C926333" s="62"/>
    </row>
    <row r="926421" spans="3:3" x14ac:dyDescent="0.25">
      <c r="C926421" s="62"/>
    </row>
    <row r="926422" spans="3:3" x14ac:dyDescent="0.25">
      <c r="C926422" s="62"/>
    </row>
    <row r="926510" spans="3:3" x14ac:dyDescent="0.25">
      <c r="C926510" s="62"/>
    </row>
    <row r="926511" spans="3:3" x14ac:dyDescent="0.25">
      <c r="C926511" s="62"/>
    </row>
    <row r="926599" spans="3:3" x14ac:dyDescent="0.25">
      <c r="C926599" s="62"/>
    </row>
    <row r="926600" spans="3:3" x14ac:dyDescent="0.25">
      <c r="C926600" s="62"/>
    </row>
    <row r="926688" spans="3:3" x14ac:dyDescent="0.25">
      <c r="C926688" s="62"/>
    </row>
    <row r="926689" spans="3:3" x14ac:dyDescent="0.25">
      <c r="C926689" s="62"/>
    </row>
    <row r="926777" spans="3:3" x14ac:dyDescent="0.25">
      <c r="C926777" s="62"/>
    </row>
    <row r="926778" spans="3:3" x14ac:dyDescent="0.25">
      <c r="C926778" s="62"/>
    </row>
    <row r="926866" spans="3:3" x14ac:dyDescent="0.25">
      <c r="C926866" s="62"/>
    </row>
    <row r="926867" spans="3:3" x14ac:dyDescent="0.25">
      <c r="C926867" s="62"/>
    </row>
    <row r="926955" spans="3:3" x14ac:dyDescent="0.25">
      <c r="C926955" s="62"/>
    </row>
    <row r="926956" spans="3:3" x14ac:dyDescent="0.25">
      <c r="C926956" s="62"/>
    </row>
    <row r="927044" spans="3:3" x14ac:dyDescent="0.25">
      <c r="C927044" s="62"/>
    </row>
    <row r="927045" spans="3:3" x14ac:dyDescent="0.25">
      <c r="C927045" s="62"/>
    </row>
    <row r="927133" spans="3:3" x14ac:dyDescent="0.25">
      <c r="C927133" s="62"/>
    </row>
    <row r="927134" spans="3:3" x14ac:dyDescent="0.25">
      <c r="C927134" s="62"/>
    </row>
    <row r="927222" spans="3:3" x14ac:dyDescent="0.25">
      <c r="C927222" s="62"/>
    </row>
    <row r="927223" spans="3:3" x14ac:dyDescent="0.25">
      <c r="C927223" s="62"/>
    </row>
    <row r="927311" spans="3:3" x14ac:dyDescent="0.25">
      <c r="C927311" s="62"/>
    </row>
    <row r="927312" spans="3:3" x14ac:dyDescent="0.25">
      <c r="C927312" s="62"/>
    </row>
    <row r="927400" spans="3:3" x14ac:dyDescent="0.25">
      <c r="C927400" s="62"/>
    </row>
    <row r="927401" spans="3:3" x14ac:dyDescent="0.25">
      <c r="C927401" s="62"/>
    </row>
    <row r="927489" spans="3:3" x14ac:dyDescent="0.25">
      <c r="C927489" s="62"/>
    </row>
    <row r="927490" spans="3:3" x14ac:dyDescent="0.25">
      <c r="C927490" s="62"/>
    </row>
    <row r="927578" spans="3:3" x14ac:dyDescent="0.25">
      <c r="C927578" s="62"/>
    </row>
    <row r="927579" spans="3:3" x14ac:dyDescent="0.25">
      <c r="C927579" s="62"/>
    </row>
    <row r="927667" spans="3:3" x14ac:dyDescent="0.25">
      <c r="C927667" s="62"/>
    </row>
    <row r="927668" spans="3:3" x14ac:dyDescent="0.25">
      <c r="C927668" s="62"/>
    </row>
    <row r="927756" spans="3:3" x14ac:dyDescent="0.25">
      <c r="C927756" s="62"/>
    </row>
    <row r="927757" spans="3:3" x14ac:dyDescent="0.25">
      <c r="C927757" s="62"/>
    </row>
    <row r="927845" spans="3:3" x14ac:dyDescent="0.25">
      <c r="C927845" s="62"/>
    </row>
    <row r="927846" spans="3:3" x14ac:dyDescent="0.25">
      <c r="C927846" s="62"/>
    </row>
    <row r="927934" spans="3:3" x14ac:dyDescent="0.25">
      <c r="C927934" s="62"/>
    </row>
    <row r="927935" spans="3:3" x14ac:dyDescent="0.25">
      <c r="C927935" s="62"/>
    </row>
    <row r="928023" spans="3:3" x14ac:dyDescent="0.25">
      <c r="C928023" s="62"/>
    </row>
    <row r="928024" spans="3:3" x14ac:dyDescent="0.25">
      <c r="C928024" s="62"/>
    </row>
    <row r="928112" spans="3:3" x14ac:dyDescent="0.25">
      <c r="C928112" s="62"/>
    </row>
    <row r="928113" spans="3:3" x14ac:dyDescent="0.25">
      <c r="C928113" s="62"/>
    </row>
    <row r="928201" spans="3:3" x14ac:dyDescent="0.25">
      <c r="C928201" s="62"/>
    </row>
    <row r="928202" spans="3:3" x14ac:dyDescent="0.25">
      <c r="C928202" s="62"/>
    </row>
    <row r="928290" spans="3:3" x14ac:dyDescent="0.25">
      <c r="C928290" s="62"/>
    </row>
    <row r="928291" spans="3:3" x14ac:dyDescent="0.25">
      <c r="C928291" s="62"/>
    </row>
    <row r="928379" spans="3:3" x14ac:dyDescent="0.25">
      <c r="C928379" s="62"/>
    </row>
    <row r="928380" spans="3:3" x14ac:dyDescent="0.25">
      <c r="C928380" s="62"/>
    </row>
    <row r="928468" spans="3:3" x14ac:dyDescent="0.25">
      <c r="C928468" s="62"/>
    </row>
    <row r="928469" spans="3:3" x14ac:dyDescent="0.25">
      <c r="C928469" s="62"/>
    </row>
    <row r="928557" spans="3:3" x14ac:dyDescent="0.25">
      <c r="C928557" s="62"/>
    </row>
    <row r="928558" spans="3:3" x14ac:dyDescent="0.25">
      <c r="C928558" s="62"/>
    </row>
    <row r="928646" spans="3:3" x14ac:dyDescent="0.25">
      <c r="C928646" s="62"/>
    </row>
    <row r="928647" spans="3:3" x14ac:dyDescent="0.25">
      <c r="C928647" s="62"/>
    </row>
    <row r="928735" spans="3:3" x14ac:dyDescent="0.25">
      <c r="C928735" s="62"/>
    </row>
    <row r="928736" spans="3:3" x14ac:dyDescent="0.25">
      <c r="C928736" s="62"/>
    </row>
    <row r="928824" spans="3:3" x14ac:dyDescent="0.25">
      <c r="C928824" s="62"/>
    </row>
    <row r="928825" spans="3:3" x14ac:dyDescent="0.25">
      <c r="C928825" s="62"/>
    </row>
    <row r="928913" spans="3:3" x14ac:dyDescent="0.25">
      <c r="C928913" s="62"/>
    </row>
    <row r="928914" spans="3:3" x14ac:dyDescent="0.25">
      <c r="C928914" s="62"/>
    </row>
    <row r="929002" spans="3:3" x14ac:dyDescent="0.25">
      <c r="C929002" s="62"/>
    </row>
    <row r="929003" spans="3:3" x14ac:dyDescent="0.25">
      <c r="C929003" s="62"/>
    </row>
    <row r="929091" spans="3:3" x14ac:dyDescent="0.25">
      <c r="C929091" s="62"/>
    </row>
    <row r="929092" spans="3:3" x14ac:dyDescent="0.25">
      <c r="C929092" s="62"/>
    </row>
    <row r="929180" spans="3:3" x14ac:dyDescent="0.25">
      <c r="C929180" s="62"/>
    </row>
    <row r="929181" spans="3:3" x14ac:dyDescent="0.25">
      <c r="C929181" s="62"/>
    </row>
    <row r="929269" spans="3:3" x14ac:dyDescent="0.25">
      <c r="C929269" s="62"/>
    </row>
    <row r="929270" spans="3:3" x14ac:dyDescent="0.25">
      <c r="C929270" s="62"/>
    </row>
    <row r="929358" spans="3:3" x14ac:dyDescent="0.25">
      <c r="C929358" s="62"/>
    </row>
    <row r="929359" spans="3:3" x14ac:dyDescent="0.25">
      <c r="C929359" s="62"/>
    </row>
    <row r="929447" spans="3:3" x14ac:dyDescent="0.25">
      <c r="C929447" s="62"/>
    </row>
    <row r="929448" spans="3:3" x14ac:dyDescent="0.25">
      <c r="C929448" s="62"/>
    </row>
    <row r="929536" spans="3:3" x14ac:dyDescent="0.25">
      <c r="C929536" s="62"/>
    </row>
    <row r="929537" spans="3:3" x14ac:dyDescent="0.25">
      <c r="C929537" s="62"/>
    </row>
    <row r="929625" spans="3:3" x14ac:dyDescent="0.25">
      <c r="C929625" s="62"/>
    </row>
    <row r="929626" spans="3:3" x14ac:dyDescent="0.25">
      <c r="C929626" s="62"/>
    </row>
    <row r="929714" spans="3:3" x14ac:dyDescent="0.25">
      <c r="C929714" s="62"/>
    </row>
    <row r="929715" spans="3:3" x14ac:dyDescent="0.25">
      <c r="C929715" s="62"/>
    </row>
    <row r="929803" spans="3:3" x14ac:dyDescent="0.25">
      <c r="C929803" s="62"/>
    </row>
    <row r="929804" spans="3:3" x14ac:dyDescent="0.25">
      <c r="C929804" s="62"/>
    </row>
    <row r="929892" spans="3:3" x14ac:dyDescent="0.25">
      <c r="C929892" s="62"/>
    </row>
    <row r="929893" spans="3:3" x14ac:dyDescent="0.25">
      <c r="C929893" s="62"/>
    </row>
    <row r="929981" spans="3:3" x14ac:dyDescent="0.25">
      <c r="C929981" s="62"/>
    </row>
    <row r="929982" spans="3:3" x14ac:dyDescent="0.25">
      <c r="C929982" s="62"/>
    </row>
    <row r="930070" spans="3:3" x14ac:dyDescent="0.25">
      <c r="C930070" s="62"/>
    </row>
    <row r="930071" spans="3:3" x14ac:dyDescent="0.25">
      <c r="C930071" s="62"/>
    </row>
    <row r="930159" spans="3:3" x14ac:dyDescent="0.25">
      <c r="C930159" s="62"/>
    </row>
    <row r="930160" spans="3:3" x14ac:dyDescent="0.25">
      <c r="C930160" s="62"/>
    </row>
    <row r="930248" spans="3:3" x14ac:dyDescent="0.25">
      <c r="C930248" s="62"/>
    </row>
    <row r="930249" spans="3:3" x14ac:dyDescent="0.25">
      <c r="C930249" s="62"/>
    </row>
    <row r="930337" spans="3:3" x14ac:dyDescent="0.25">
      <c r="C930337" s="62"/>
    </row>
    <row r="930338" spans="3:3" x14ac:dyDescent="0.25">
      <c r="C930338" s="62"/>
    </row>
    <row r="930426" spans="3:3" x14ac:dyDescent="0.25">
      <c r="C930426" s="62"/>
    </row>
    <row r="930427" spans="3:3" x14ac:dyDescent="0.25">
      <c r="C930427" s="62"/>
    </row>
    <row r="930515" spans="3:3" x14ac:dyDescent="0.25">
      <c r="C930515" s="62"/>
    </row>
    <row r="930516" spans="3:3" x14ac:dyDescent="0.25">
      <c r="C930516" s="62"/>
    </row>
    <row r="930604" spans="3:3" x14ac:dyDescent="0.25">
      <c r="C930604" s="62"/>
    </row>
    <row r="930605" spans="3:3" x14ac:dyDescent="0.25">
      <c r="C930605" s="62"/>
    </row>
    <row r="930693" spans="3:3" x14ac:dyDescent="0.25">
      <c r="C930693" s="62"/>
    </row>
    <row r="930694" spans="3:3" x14ac:dyDescent="0.25">
      <c r="C930694" s="62"/>
    </row>
    <row r="930782" spans="3:3" x14ac:dyDescent="0.25">
      <c r="C930782" s="62"/>
    </row>
    <row r="930783" spans="3:3" x14ac:dyDescent="0.25">
      <c r="C930783" s="62"/>
    </row>
    <row r="930871" spans="3:3" x14ac:dyDescent="0.25">
      <c r="C930871" s="62"/>
    </row>
    <row r="930872" spans="3:3" x14ac:dyDescent="0.25">
      <c r="C930872" s="62"/>
    </row>
    <row r="930960" spans="3:3" x14ac:dyDescent="0.25">
      <c r="C930960" s="62"/>
    </row>
    <row r="930961" spans="3:3" x14ac:dyDescent="0.25">
      <c r="C930961" s="62"/>
    </row>
    <row r="931049" spans="3:3" x14ac:dyDescent="0.25">
      <c r="C931049" s="62"/>
    </row>
    <row r="931050" spans="3:3" x14ac:dyDescent="0.25">
      <c r="C931050" s="62"/>
    </row>
    <row r="931138" spans="3:3" x14ac:dyDescent="0.25">
      <c r="C931138" s="62"/>
    </row>
    <row r="931139" spans="3:3" x14ac:dyDescent="0.25">
      <c r="C931139" s="62"/>
    </row>
    <row r="931227" spans="3:3" x14ac:dyDescent="0.25">
      <c r="C931227" s="62"/>
    </row>
    <row r="931228" spans="3:3" x14ac:dyDescent="0.25">
      <c r="C931228" s="62"/>
    </row>
    <row r="931316" spans="3:3" x14ac:dyDescent="0.25">
      <c r="C931316" s="62"/>
    </row>
    <row r="931317" spans="3:3" x14ac:dyDescent="0.25">
      <c r="C931317" s="62"/>
    </row>
    <row r="931405" spans="3:3" x14ac:dyDescent="0.25">
      <c r="C931405" s="62"/>
    </row>
    <row r="931406" spans="3:3" x14ac:dyDescent="0.25">
      <c r="C931406" s="62"/>
    </row>
    <row r="931494" spans="3:3" x14ac:dyDescent="0.25">
      <c r="C931494" s="62"/>
    </row>
    <row r="931495" spans="3:3" x14ac:dyDescent="0.25">
      <c r="C931495" s="62"/>
    </row>
    <row r="931583" spans="3:3" x14ac:dyDescent="0.25">
      <c r="C931583" s="62"/>
    </row>
    <row r="931584" spans="3:3" x14ac:dyDescent="0.25">
      <c r="C931584" s="62"/>
    </row>
    <row r="931672" spans="3:3" x14ac:dyDescent="0.25">
      <c r="C931672" s="62"/>
    </row>
    <row r="931673" spans="3:3" x14ac:dyDescent="0.25">
      <c r="C931673" s="62"/>
    </row>
    <row r="931761" spans="3:3" x14ac:dyDescent="0.25">
      <c r="C931761" s="62"/>
    </row>
    <row r="931762" spans="3:3" x14ac:dyDescent="0.25">
      <c r="C931762" s="62"/>
    </row>
    <row r="931850" spans="3:3" x14ac:dyDescent="0.25">
      <c r="C931850" s="62"/>
    </row>
    <row r="931851" spans="3:3" x14ac:dyDescent="0.25">
      <c r="C931851" s="62"/>
    </row>
    <row r="931939" spans="3:3" x14ac:dyDescent="0.25">
      <c r="C931939" s="62"/>
    </row>
    <row r="931940" spans="3:3" x14ac:dyDescent="0.25">
      <c r="C931940" s="62"/>
    </row>
    <row r="932028" spans="3:3" x14ac:dyDescent="0.25">
      <c r="C932028" s="62"/>
    </row>
    <row r="932029" spans="3:3" x14ac:dyDescent="0.25">
      <c r="C932029" s="62"/>
    </row>
    <row r="932117" spans="3:3" x14ac:dyDescent="0.25">
      <c r="C932117" s="62"/>
    </row>
    <row r="932118" spans="3:3" x14ac:dyDescent="0.25">
      <c r="C932118" s="62"/>
    </row>
    <row r="932206" spans="3:3" x14ac:dyDescent="0.25">
      <c r="C932206" s="62"/>
    </row>
    <row r="932207" spans="3:3" x14ac:dyDescent="0.25">
      <c r="C932207" s="62"/>
    </row>
    <row r="932295" spans="3:3" x14ac:dyDescent="0.25">
      <c r="C932295" s="62"/>
    </row>
    <row r="932296" spans="3:3" x14ac:dyDescent="0.25">
      <c r="C932296" s="62"/>
    </row>
    <row r="932384" spans="3:3" x14ac:dyDescent="0.25">
      <c r="C932384" s="62"/>
    </row>
    <row r="932385" spans="3:3" x14ac:dyDescent="0.25">
      <c r="C932385" s="62"/>
    </row>
    <row r="932473" spans="3:3" x14ac:dyDescent="0.25">
      <c r="C932473" s="62"/>
    </row>
    <row r="932474" spans="3:3" x14ac:dyDescent="0.25">
      <c r="C932474" s="62"/>
    </row>
    <row r="932562" spans="3:3" x14ac:dyDescent="0.25">
      <c r="C932562" s="62"/>
    </row>
    <row r="932563" spans="3:3" x14ac:dyDescent="0.25">
      <c r="C932563" s="62"/>
    </row>
    <row r="932651" spans="3:3" x14ac:dyDescent="0.25">
      <c r="C932651" s="62"/>
    </row>
    <row r="932652" spans="3:3" x14ac:dyDescent="0.25">
      <c r="C932652" s="62"/>
    </row>
    <row r="932740" spans="3:3" x14ac:dyDescent="0.25">
      <c r="C932740" s="62"/>
    </row>
    <row r="932741" spans="3:3" x14ac:dyDescent="0.25">
      <c r="C932741" s="62"/>
    </row>
    <row r="932829" spans="3:3" x14ac:dyDescent="0.25">
      <c r="C932829" s="62"/>
    </row>
    <row r="932830" spans="3:3" x14ac:dyDescent="0.25">
      <c r="C932830" s="62"/>
    </row>
    <row r="932918" spans="3:3" x14ac:dyDescent="0.25">
      <c r="C932918" s="62"/>
    </row>
    <row r="932919" spans="3:3" x14ac:dyDescent="0.25">
      <c r="C932919" s="62"/>
    </row>
    <row r="933007" spans="3:3" x14ac:dyDescent="0.25">
      <c r="C933007" s="62"/>
    </row>
    <row r="933008" spans="3:3" x14ac:dyDescent="0.25">
      <c r="C933008" s="62"/>
    </row>
    <row r="933096" spans="3:3" x14ac:dyDescent="0.25">
      <c r="C933096" s="62"/>
    </row>
    <row r="933097" spans="3:3" x14ac:dyDescent="0.25">
      <c r="C933097" s="62"/>
    </row>
    <row r="933185" spans="3:3" x14ac:dyDescent="0.25">
      <c r="C933185" s="62"/>
    </row>
    <row r="933186" spans="3:3" x14ac:dyDescent="0.25">
      <c r="C933186" s="62"/>
    </row>
    <row r="933274" spans="3:3" x14ac:dyDescent="0.25">
      <c r="C933274" s="62"/>
    </row>
    <row r="933275" spans="3:3" x14ac:dyDescent="0.25">
      <c r="C933275" s="62"/>
    </row>
    <row r="933363" spans="3:3" x14ac:dyDescent="0.25">
      <c r="C933363" s="62"/>
    </row>
    <row r="933364" spans="3:3" x14ac:dyDescent="0.25">
      <c r="C933364" s="62"/>
    </row>
    <row r="933452" spans="3:3" x14ac:dyDescent="0.25">
      <c r="C933452" s="62"/>
    </row>
    <row r="933453" spans="3:3" x14ac:dyDescent="0.25">
      <c r="C933453" s="62"/>
    </row>
    <row r="933541" spans="3:3" x14ac:dyDescent="0.25">
      <c r="C933541" s="62"/>
    </row>
    <row r="933542" spans="3:3" x14ac:dyDescent="0.25">
      <c r="C933542" s="62"/>
    </row>
    <row r="933630" spans="3:3" x14ac:dyDescent="0.25">
      <c r="C933630" s="62"/>
    </row>
    <row r="933631" spans="3:3" x14ac:dyDescent="0.25">
      <c r="C933631" s="62"/>
    </row>
    <row r="933719" spans="3:3" x14ac:dyDescent="0.25">
      <c r="C933719" s="62"/>
    </row>
    <row r="933720" spans="3:3" x14ac:dyDescent="0.25">
      <c r="C933720" s="62"/>
    </row>
    <row r="933808" spans="3:3" x14ac:dyDescent="0.25">
      <c r="C933808" s="62"/>
    </row>
    <row r="933809" spans="3:3" x14ac:dyDescent="0.25">
      <c r="C933809" s="62"/>
    </row>
    <row r="933897" spans="3:3" x14ac:dyDescent="0.25">
      <c r="C933897" s="62"/>
    </row>
    <row r="933898" spans="3:3" x14ac:dyDescent="0.25">
      <c r="C933898" s="62"/>
    </row>
    <row r="933986" spans="3:3" x14ac:dyDescent="0.25">
      <c r="C933986" s="62"/>
    </row>
    <row r="933987" spans="3:3" x14ac:dyDescent="0.25">
      <c r="C933987" s="62"/>
    </row>
    <row r="934075" spans="3:3" x14ac:dyDescent="0.25">
      <c r="C934075" s="62"/>
    </row>
    <row r="934076" spans="3:3" x14ac:dyDescent="0.25">
      <c r="C934076" s="62"/>
    </row>
    <row r="934164" spans="3:3" x14ac:dyDescent="0.25">
      <c r="C934164" s="62"/>
    </row>
    <row r="934165" spans="3:3" x14ac:dyDescent="0.25">
      <c r="C934165" s="62"/>
    </row>
    <row r="934253" spans="3:3" x14ac:dyDescent="0.25">
      <c r="C934253" s="62"/>
    </row>
    <row r="934254" spans="3:3" x14ac:dyDescent="0.25">
      <c r="C934254" s="62"/>
    </row>
    <row r="934342" spans="3:3" x14ac:dyDescent="0.25">
      <c r="C934342" s="62"/>
    </row>
    <row r="934343" spans="3:3" x14ac:dyDescent="0.25">
      <c r="C934343" s="62"/>
    </row>
    <row r="934431" spans="3:3" x14ac:dyDescent="0.25">
      <c r="C934431" s="62"/>
    </row>
    <row r="934432" spans="3:3" x14ac:dyDescent="0.25">
      <c r="C934432" s="62"/>
    </row>
    <row r="934520" spans="3:3" x14ac:dyDescent="0.25">
      <c r="C934520" s="62"/>
    </row>
    <row r="934521" spans="3:3" x14ac:dyDescent="0.25">
      <c r="C934521" s="62"/>
    </row>
    <row r="934609" spans="3:3" x14ac:dyDescent="0.25">
      <c r="C934609" s="62"/>
    </row>
    <row r="934610" spans="3:3" x14ac:dyDescent="0.25">
      <c r="C934610" s="62"/>
    </row>
    <row r="934698" spans="3:3" x14ac:dyDescent="0.25">
      <c r="C934698" s="62"/>
    </row>
    <row r="934699" spans="3:3" x14ac:dyDescent="0.25">
      <c r="C934699" s="62"/>
    </row>
    <row r="934787" spans="3:3" x14ac:dyDescent="0.25">
      <c r="C934787" s="62"/>
    </row>
    <row r="934788" spans="3:3" x14ac:dyDescent="0.25">
      <c r="C934788" s="62"/>
    </row>
    <row r="934876" spans="3:3" x14ac:dyDescent="0.25">
      <c r="C934876" s="62"/>
    </row>
    <row r="934877" spans="3:3" x14ac:dyDescent="0.25">
      <c r="C934877" s="62"/>
    </row>
    <row r="934965" spans="3:3" x14ac:dyDescent="0.25">
      <c r="C934965" s="62"/>
    </row>
    <row r="934966" spans="3:3" x14ac:dyDescent="0.25">
      <c r="C934966" s="62"/>
    </row>
    <row r="935054" spans="3:3" x14ac:dyDescent="0.25">
      <c r="C935054" s="62"/>
    </row>
    <row r="935055" spans="3:3" x14ac:dyDescent="0.25">
      <c r="C935055" s="62"/>
    </row>
    <row r="935143" spans="3:3" x14ac:dyDescent="0.25">
      <c r="C935143" s="62"/>
    </row>
    <row r="935144" spans="3:3" x14ac:dyDescent="0.25">
      <c r="C935144" s="62"/>
    </row>
    <row r="935232" spans="3:3" x14ac:dyDescent="0.25">
      <c r="C935232" s="62"/>
    </row>
    <row r="935233" spans="3:3" x14ac:dyDescent="0.25">
      <c r="C935233" s="62"/>
    </row>
    <row r="935321" spans="3:3" x14ac:dyDescent="0.25">
      <c r="C935321" s="62"/>
    </row>
    <row r="935322" spans="3:3" x14ac:dyDescent="0.25">
      <c r="C935322" s="62"/>
    </row>
    <row r="935410" spans="3:3" x14ac:dyDescent="0.25">
      <c r="C935410" s="62"/>
    </row>
    <row r="935411" spans="3:3" x14ac:dyDescent="0.25">
      <c r="C935411" s="62"/>
    </row>
    <row r="935499" spans="3:3" x14ac:dyDescent="0.25">
      <c r="C935499" s="62"/>
    </row>
    <row r="935500" spans="3:3" x14ac:dyDescent="0.25">
      <c r="C935500" s="62"/>
    </row>
    <row r="935588" spans="3:3" x14ac:dyDescent="0.25">
      <c r="C935588" s="62"/>
    </row>
    <row r="935589" spans="3:3" x14ac:dyDescent="0.25">
      <c r="C935589" s="62"/>
    </row>
    <row r="935677" spans="3:3" x14ac:dyDescent="0.25">
      <c r="C935677" s="62"/>
    </row>
    <row r="935678" spans="3:3" x14ac:dyDescent="0.25">
      <c r="C935678" s="62"/>
    </row>
    <row r="935766" spans="3:3" x14ac:dyDescent="0.25">
      <c r="C935766" s="62"/>
    </row>
    <row r="935767" spans="3:3" x14ac:dyDescent="0.25">
      <c r="C935767" s="62"/>
    </row>
    <row r="935855" spans="3:3" x14ac:dyDescent="0.25">
      <c r="C935855" s="62"/>
    </row>
    <row r="935856" spans="3:3" x14ac:dyDescent="0.25">
      <c r="C935856" s="62"/>
    </row>
    <row r="935944" spans="3:3" x14ac:dyDescent="0.25">
      <c r="C935944" s="62"/>
    </row>
    <row r="935945" spans="3:3" x14ac:dyDescent="0.25">
      <c r="C935945" s="62"/>
    </row>
    <row r="936033" spans="3:3" x14ac:dyDescent="0.25">
      <c r="C936033" s="62"/>
    </row>
    <row r="936034" spans="3:3" x14ac:dyDescent="0.25">
      <c r="C936034" s="62"/>
    </row>
    <row r="936122" spans="3:3" x14ac:dyDescent="0.25">
      <c r="C936122" s="62"/>
    </row>
    <row r="936123" spans="3:3" x14ac:dyDescent="0.25">
      <c r="C936123" s="62"/>
    </row>
    <row r="936211" spans="3:3" x14ac:dyDescent="0.25">
      <c r="C936211" s="62"/>
    </row>
    <row r="936212" spans="3:3" x14ac:dyDescent="0.25">
      <c r="C936212" s="62"/>
    </row>
    <row r="936300" spans="3:3" x14ac:dyDescent="0.25">
      <c r="C936300" s="62"/>
    </row>
    <row r="936301" spans="3:3" x14ac:dyDescent="0.25">
      <c r="C936301" s="62"/>
    </row>
    <row r="936389" spans="3:3" x14ac:dyDescent="0.25">
      <c r="C936389" s="62"/>
    </row>
    <row r="936390" spans="3:3" x14ac:dyDescent="0.25">
      <c r="C936390" s="62"/>
    </row>
    <row r="936478" spans="3:3" x14ac:dyDescent="0.25">
      <c r="C936478" s="62"/>
    </row>
    <row r="936479" spans="3:3" x14ac:dyDescent="0.25">
      <c r="C936479" s="62"/>
    </row>
    <row r="936567" spans="3:3" x14ac:dyDescent="0.25">
      <c r="C936567" s="62"/>
    </row>
    <row r="936568" spans="3:3" x14ac:dyDescent="0.25">
      <c r="C936568" s="62"/>
    </row>
    <row r="936656" spans="3:3" x14ac:dyDescent="0.25">
      <c r="C936656" s="62"/>
    </row>
    <row r="936657" spans="3:3" x14ac:dyDescent="0.25">
      <c r="C936657" s="62"/>
    </row>
    <row r="936745" spans="3:3" x14ac:dyDescent="0.25">
      <c r="C936745" s="62"/>
    </row>
    <row r="936746" spans="3:3" x14ac:dyDescent="0.25">
      <c r="C936746" s="62"/>
    </row>
    <row r="936834" spans="3:3" x14ac:dyDescent="0.25">
      <c r="C936834" s="62"/>
    </row>
    <row r="936835" spans="3:3" x14ac:dyDescent="0.25">
      <c r="C936835" s="62"/>
    </row>
    <row r="936923" spans="3:3" x14ac:dyDescent="0.25">
      <c r="C936923" s="62"/>
    </row>
    <row r="936924" spans="3:3" x14ac:dyDescent="0.25">
      <c r="C936924" s="62"/>
    </row>
    <row r="937012" spans="3:3" x14ac:dyDescent="0.25">
      <c r="C937012" s="62"/>
    </row>
    <row r="937013" spans="3:3" x14ac:dyDescent="0.25">
      <c r="C937013" s="62"/>
    </row>
    <row r="937101" spans="3:3" x14ac:dyDescent="0.25">
      <c r="C937101" s="62"/>
    </row>
    <row r="937102" spans="3:3" x14ac:dyDescent="0.25">
      <c r="C937102" s="62"/>
    </row>
    <row r="937190" spans="3:3" x14ac:dyDescent="0.25">
      <c r="C937190" s="62"/>
    </row>
    <row r="937191" spans="3:3" x14ac:dyDescent="0.25">
      <c r="C937191" s="62"/>
    </row>
    <row r="937279" spans="3:3" x14ac:dyDescent="0.25">
      <c r="C937279" s="62"/>
    </row>
    <row r="937280" spans="3:3" x14ac:dyDescent="0.25">
      <c r="C937280" s="62"/>
    </row>
    <row r="937368" spans="3:3" x14ac:dyDescent="0.25">
      <c r="C937368" s="62"/>
    </row>
    <row r="937369" spans="3:3" x14ac:dyDescent="0.25">
      <c r="C937369" s="62"/>
    </row>
    <row r="937457" spans="3:3" x14ac:dyDescent="0.25">
      <c r="C937457" s="62"/>
    </row>
    <row r="937458" spans="3:3" x14ac:dyDescent="0.25">
      <c r="C937458" s="62"/>
    </row>
    <row r="937546" spans="3:3" x14ac:dyDescent="0.25">
      <c r="C937546" s="62"/>
    </row>
    <row r="937547" spans="3:3" x14ac:dyDescent="0.25">
      <c r="C937547" s="62"/>
    </row>
    <row r="937635" spans="3:3" x14ac:dyDescent="0.25">
      <c r="C937635" s="62"/>
    </row>
    <row r="937636" spans="3:3" x14ac:dyDescent="0.25">
      <c r="C937636" s="62"/>
    </row>
    <row r="937724" spans="3:3" x14ac:dyDescent="0.25">
      <c r="C937724" s="62"/>
    </row>
    <row r="937725" spans="3:3" x14ac:dyDescent="0.25">
      <c r="C937725" s="62"/>
    </row>
    <row r="937813" spans="3:3" x14ac:dyDescent="0.25">
      <c r="C937813" s="62"/>
    </row>
    <row r="937814" spans="3:3" x14ac:dyDescent="0.25">
      <c r="C937814" s="62"/>
    </row>
    <row r="937902" spans="3:3" x14ac:dyDescent="0.25">
      <c r="C937902" s="62"/>
    </row>
    <row r="937903" spans="3:3" x14ac:dyDescent="0.25">
      <c r="C937903" s="62"/>
    </row>
    <row r="937991" spans="3:3" x14ac:dyDescent="0.25">
      <c r="C937991" s="62"/>
    </row>
    <row r="937992" spans="3:3" x14ac:dyDescent="0.25">
      <c r="C937992" s="62"/>
    </row>
    <row r="938080" spans="3:3" x14ac:dyDescent="0.25">
      <c r="C938080" s="62"/>
    </row>
    <row r="938081" spans="3:3" x14ac:dyDescent="0.25">
      <c r="C938081" s="62"/>
    </row>
    <row r="938169" spans="3:3" x14ac:dyDescent="0.25">
      <c r="C938169" s="62"/>
    </row>
    <row r="938170" spans="3:3" x14ac:dyDescent="0.25">
      <c r="C938170" s="62"/>
    </row>
    <row r="938258" spans="3:3" x14ac:dyDescent="0.25">
      <c r="C938258" s="62"/>
    </row>
    <row r="938259" spans="3:3" x14ac:dyDescent="0.25">
      <c r="C938259" s="62"/>
    </row>
    <row r="938347" spans="3:3" x14ac:dyDescent="0.25">
      <c r="C938347" s="62"/>
    </row>
    <row r="938348" spans="3:3" x14ac:dyDescent="0.25">
      <c r="C938348" s="62"/>
    </row>
    <row r="938436" spans="3:3" x14ac:dyDescent="0.25">
      <c r="C938436" s="62"/>
    </row>
    <row r="938437" spans="3:3" x14ac:dyDescent="0.25">
      <c r="C938437" s="62"/>
    </row>
    <row r="938525" spans="3:3" x14ac:dyDescent="0.25">
      <c r="C938525" s="62"/>
    </row>
    <row r="938526" spans="3:3" x14ac:dyDescent="0.25">
      <c r="C938526" s="62"/>
    </row>
    <row r="938614" spans="3:3" x14ac:dyDescent="0.25">
      <c r="C938614" s="62"/>
    </row>
    <row r="938615" spans="3:3" x14ac:dyDescent="0.25">
      <c r="C938615" s="62"/>
    </row>
    <row r="938703" spans="3:3" x14ac:dyDescent="0.25">
      <c r="C938703" s="62"/>
    </row>
    <row r="938704" spans="3:3" x14ac:dyDescent="0.25">
      <c r="C938704" s="62"/>
    </row>
    <row r="938792" spans="3:3" x14ac:dyDescent="0.25">
      <c r="C938792" s="62"/>
    </row>
    <row r="938793" spans="3:3" x14ac:dyDescent="0.25">
      <c r="C938793" s="62"/>
    </row>
    <row r="938881" spans="3:3" x14ac:dyDescent="0.25">
      <c r="C938881" s="62"/>
    </row>
    <row r="938882" spans="3:3" x14ac:dyDescent="0.25">
      <c r="C938882" s="62"/>
    </row>
    <row r="938970" spans="3:3" x14ac:dyDescent="0.25">
      <c r="C938970" s="62"/>
    </row>
    <row r="938971" spans="3:3" x14ac:dyDescent="0.25">
      <c r="C938971" s="62"/>
    </row>
    <row r="939059" spans="3:3" x14ac:dyDescent="0.25">
      <c r="C939059" s="62"/>
    </row>
    <row r="939060" spans="3:3" x14ac:dyDescent="0.25">
      <c r="C939060" s="62"/>
    </row>
    <row r="939148" spans="3:3" x14ac:dyDescent="0.25">
      <c r="C939148" s="62"/>
    </row>
    <row r="939149" spans="3:3" x14ac:dyDescent="0.25">
      <c r="C939149" s="62"/>
    </row>
    <row r="939237" spans="3:3" x14ac:dyDescent="0.25">
      <c r="C939237" s="62"/>
    </row>
    <row r="939238" spans="3:3" x14ac:dyDescent="0.25">
      <c r="C939238" s="62"/>
    </row>
    <row r="939326" spans="3:3" x14ac:dyDescent="0.25">
      <c r="C939326" s="62"/>
    </row>
    <row r="939327" spans="3:3" x14ac:dyDescent="0.25">
      <c r="C939327" s="62"/>
    </row>
    <row r="939415" spans="3:3" x14ac:dyDescent="0.25">
      <c r="C939415" s="62"/>
    </row>
    <row r="939416" spans="3:3" x14ac:dyDescent="0.25">
      <c r="C939416" s="62"/>
    </row>
    <row r="939504" spans="3:3" x14ac:dyDescent="0.25">
      <c r="C939504" s="62"/>
    </row>
    <row r="939505" spans="3:3" x14ac:dyDescent="0.25">
      <c r="C939505" s="62"/>
    </row>
    <row r="939593" spans="3:3" x14ac:dyDescent="0.25">
      <c r="C939593" s="62"/>
    </row>
    <row r="939594" spans="3:3" x14ac:dyDescent="0.25">
      <c r="C939594" s="62"/>
    </row>
    <row r="939682" spans="3:3" x14ac:dyDescent="0.25">
      <c r="C939682" s="62"/>
    </row>
    <row r="939683" spans="3:3" x14ac:dyDescent="0.25">
      <c r="C939683" s="62"/>
    </row>
    <row r="939771" spans="3:3" x14ac:dyDescent="0.25">
      <c r="C939771" s="62"/>
    </row>
    <row r="939772" spans="3:3" x14ac:dyDescent="0.25">
      <c r="C939772" s="62"/>
    </row>
    <row r="939860" spans="3:3" x14ac:dyDescent="0.25">
      <c r="C939860" s="62"/>
    </row>
    <row r="939861" spans="3:3" x14ac:dyDescent="0.25">
      <c r="C939861" s="62"/>
    </row>
    <row r="939949" spans="3:3" x14ac:dyDescent="0.25">
      <c r="C939949" s="62"/>
    </row>
    <row r="939950" spans="3:3" x14ac:dyDescent="0.25">
      <c r="C939950" s="62"/>
    </row>
    <row r="940038" spans="3:3" x14ac:dyDescent="0.25">
      <c r="C940038" s="62"/>
    </row>
    <row r="940039" spans="3:3" x14ac:dyDescent="0.25">
      <c r="C940039" s="62"/>
    </row>
    <row r="940127" spans="3:3" x14ac:dyDescent="0.25">
      <c r="C940127" s="62"/>
    </row>
    <row r="940128" spans="3:3" x14ac:dyDescent="0.25">
      <c r="C940128" s="62"/>
    </row>
    <row r="940216" spans="3:3" x14ac:dyDescent="0.25">
      <c r="C940216" s="62"/>
    </row>
    <row r="940217" spans="3:3" x14ac:dyDescent="0.25">
      <c r="C940217" s="62"/>
    </row>
    <row r="940305" spans="3:3" x14ac:dyDescent="0.25">
      <c r="C940305" s="62"/>
    </row>
    <row r="940306" spans="3:3" x14ac:dyDescent="0.25">
      <c r="C940306" s="62"/>
    </row>
    <row r="940394" spans="3:3" x14ac:dyDescent="0.25">
      <c r="C940394" s="62"/>
    </row>
    <row r="940395" spans="3:3" x14ac:dyDescent="0.25">
      <c r="C940395" s="62"/>
    </row>
    <row r="940483" spans="3:3" x14ac:dyDescent="0.25">
      <c r="C940483" s="62"/>
    </row>
    <row r="940484" spans="3:3" x14ac:dyDescent="0.25">
      <c r="C940484" s="62"/>
    </row>
    <row r="940572" spans="3:3" x14ac:dyDescent="0.25">
      <c r="C940572" s="62"/>
    </row>
    <row r="940573" spans="3:3" x14ac:dyDescent="0.25">
      <c r="C940573" s="62"/>
    </row>
    <row r="940661" spans="3:3" x14ac:dyDescent="0.25">
      <c r="C940661" s="62"/>
    </row>
    <row r="940662" spans="3:3" x14ac:dyDescent="0.25">
      <c r="C940662" s="62"/>
    </row>
    <row r="940750" spans="3:3" x14ac:dyDescent="0.25">
      <c r="C940750" s="62"/>
    </row>
    <row r="940751" spans="3:3" x14ac:dyDescent="0.25">
      <c r="C940751" s="62"/>
    </row>
    <row r="940839" spans="3:3" x14ac:dyDescent="0.25">
      <c r="C940839" s="62"/>
    </row>
    <row r="940840" spans="3:3" x14ac:dyDescent="0.25">
      <c r="C940840" s="62"/>
    </row>
    <row r="940928" spans="3:3" x14ac:dyDescent="0.25">
      <c r="C940928" s="62"/>
    </row>
    <row r="940929" spans="3:3" x14ac:dyDescent="0.25">
      <c r="C940929" s="62"/>
    </row>
    <row r="941017" spans="3:3" x14ac:dyDescent="0.25">
      <c r="C941017" s="62"/>
    </row>
    <row r="941018" spans="3:3" x14ac:dyDescent="0.25">
      <c r="C941018" s="62"/>
    </row>
    <row r="941106" spans="3:3" x14ac:dyDescent="0.25">
      <c r="C941106" s="62"/>
    </row>
    <row r="941107" spans="3:3" x14ac:dyDescent="0.25">
      <c r="C941107" s="62"/>
    </row>
    <row r="941195" spans="3:3" x14ac:dyDescent="0.25">
      <c r="C941195" s="62"/>
    </row>
    <row r="941196" spans="3:3" x14ac:dyDescent="0.25">
      <c r="C941196" s="62"/>
    </row>
    <row r="941284" spans="3:3" x14ac:dyDescent="0.25">
      <c r="C941284" s="62"/>
    </row>
    <row r="941285" spans="3:3" x14ac:dyDescent="0.25">
      <c r="C941285" s="62"/>
    </row>
    <row r="941373" spans="3:3" x14ac:dyDescent="0.25">
      <c r="C941373" s="62"/>
    </row>
    <row r="941374" spans="3:3" x14ac:dyDescent="0.25">
      <c r="C941374" s="62"/>
    </row>
    <row r="941462" spans="3:3" x14ac:dyDescent="0.25">
      <c r="C941462" s="62"/>
    </row>
    <row r="941463" spans="3:3" x14ac:dyDescent="0.25">
      <c r="C941463" s="62"/>
    </row>
    <row r="941551" spans="3:3" x14ac:dyDescent="0.25">
      <c r="C941551" s="62"/>
    </row>
    <row r="941552" spans="3:3" x14ac:dyDescent="0.25">
      <c r="C941552" s="62"/>
    </row>
    <row r="941640" spans="3:3" x14ac:dyDescent="0.25">
      <c r="C941640" s="62"/>
    </row>
    <row r="941641" spans="3:3" x14ac:dyDescent="0.25">
      <c r="C941641" s="62"/>
    </row>
    <row r="941729" spans="3:3" x14ac:dyDescent="0.25">
      <c r="C941729" s="62"/>
    </row>
    <row r="941730" spans="3:3" x14ac:dyDescent="0.25">
      <c r="C941730" s="62"/>
    </row>
    <row r="941818" spans="3:3" x14ac:dyDescent="0.25">
      <c r="C941818" s="62"/>
    </row>
    <row r="941819" spans="3:3" x14ac:dyDescent="0.25">
      <c r="C941819" s="62"/>
    </row>
    <row r="941907" spans="3:3" x14ac:dyDescent="0.25">
      <c r="C941907" s="62"/>
    </row>
    <row r="941908" spans="3:3" x14ac:dyDescent="0.25">
      <c r="C941908" s="62"/>
    </row>
    <row r="941996" spans="3:3" x14ac:dyDescent="0.25">
      <c r="C941996" s="62"/>
    </row>
    <row r="941997" spans="3:3" x14ac:dyDescent="0.25">
      <c r="C941997" s="62"/>
    </row>
    <row r="942085" spans="3:3" x14ac:dyDescent="0.25">
      <c r="C942085" s="62"/>
    </row>
    <row r="942086" spans="3:3" x14ac:dyDescent="0.25">
      <c r="C942086" s="62"/>
    </row>
    <row r="942174" spans="3:3" x14ac:dyDescent="0.25">
      <c r="C942174" s="62"/>
    </row>
    <row r="942175" spans="3:3" x14ac:dyDescent="0.25">
      <c r="C942175" s="62"/>
    </row>
    <row r="942263" spans="3:3" x14ac:dyDescent="0.25">
      <c r="C942263" s="62"/>
    </row>
    <row r="942264" spans="3:3" x14ac:dyDescent="0.25">
      <c r="C942264" s="62"/>
    </row>
    <row r="942352" spans="3:3" x14ac:dyDescent="0.25">
      <c r="C942352" s="62"/>
    </row>
    <row r="942353" spans="3:3" x14ac:dyDescent="0.25">
      <c r="C942353" s="62"/>
    </row>
    <row r="942441" spans="3:3" x14ac:dyDescent="0.25">
      <c r="C942441" s="62"/>
    </row>
    <row r="942442" spans="3:3" x14ac:dyDescent="0.25">
      <c r="C942442" s="62"/>
    </row>
    <row r="942530" spans="3:3" x14ac:dyDescent="0.25">
      <c r="C942530" s="62"/>
    </row>
    <row r="942531" spans="3:3" x14ac:dyDescent="0.25">
      <c r="C942531" s="62"/>
    </row>
    <row r="942619" spans="3:3" x14ac:dyDescent="0.25">
      <c r="C942619" s="62"/>
    </row>
    <row r="942620" spans="3:3" x14ac:dyDescent="0.25">
      <c r="C942620" s="62"/>
    </row>
    <row r="942708" spans="3:3" x14ac:dyDescent="0.25">
      <c r="C942708" s="62"/>
    </row>
    <row r="942709" spans="3:3" x14ac:dyDescent="0.25">
      <c r="C942709" s="62"/>
    </row>
    <row r="942797" spans="3:3" x14ac:dyDescent="0.25">
      <c r="C942797" s="62"/>
    </row>
    <row r="942798" spans="3:3" x14ac:dyDescent="0.25">
      <c r="C942798" s="62"/>
    </row>
    <row r="942886" spans="3:3" x14ac:dyDescent="0.25">
      <c r="C942886" s="62"/>
    </row>
    <row r="942887" spans="3:3" x14ac:dyDescent="0.25">
      <c r="C942887" s="62"/>
    </row>
    <row r="942975" spans="3:3" x14ac:dyDescent="0.25">
      <c r="C942975" s="62"/>
    </row>
    <row r="942976" spans="3:3" x14ac:dyDescent="0.25">
      <c r="C942976" s="62"/>
    </row>
    <row r="943064" spans="3:3" x14ac:dyDescent="0.25">
      <c r="C943064" s="62"/>
    </row>
    <row r="943065" spans="3:3" x14ac:dyDescent="0.25">
      <c r="C943065" s="62"/>
    </row>
    <row r="943153" spans="3:3" x14ac:dyDescent="0.25">
      <c r="C943153" s="62"/>
    </row>
    <row r="943154" spans="3:3" x14ac:dyDescent="0.25">
      <c r="C943154" s="62"/>
    </row>
    <row r="943242" spans="3:3" x14ac:dyDescent="0.25">
      <c r="C943242" s="62"/>
    </row>
    <row r="943243" spans="3:3" x14ac:dyDescent="0.25">
      <c r="C943243" s="62"/>
    </row>
    <row r="943331" spans="3:3" x14ac:dyDescent="0.25">
      <c r="C943331" s="62"/>
    </row>
    <row r="943332" spans="3:3" x14ac:dyDescent="0.25">
      <c r="C943332" s="62"/>
    </row>
    <row r="943420" spans="3:3" x14ac:dyDescent="0.25">
      <c r="C943420" s="62"/>
    </row>
    <row r="943421" spans="3:3" x14ac:dyDescent="0.25">
      <c r="C943421" s="62"/>
    </row>
    <row r="943509" spans="3:3" x14ac:dyDescent="0.25">
      <c r="C943509" s="62"/>
    </row>
    <row r="943510" spans="3:3" x14ac:dyDescent="0.25">
      <c r="C943510" s="62"/>
    </row>
    <row r="943598" spans="3:3" x14ac:dyDescent="0.25">
      <c r="C943598" s="62"/>
    </row>
    <row r="943599" spans="3:3" x14ac:dyDescent="0.25">
      <c r="C943599" s="62"/>
    </row>
    <row r="943687" spans="3:3" x14ac:dyDescent="0.25">
      <c r="C943687" s="62"/>
    </row>
    <row r="943688" spans="3:3" x14ac:dyDescent="0.25">
      <c r="C943688" s="62"/>
    </row>
    <row r="943776" spans="3:3" x14ac:dyDescent="0.25">
      <c r="C943776" s="62"/>
    </row>
    <row r="943777" spans="3:3" x14ac:dyDescent="0.25">
      <c r="C943777" s="62"/>
    </row>
    <row r="943865" spans="3:3" x14ac:dyDescent="0.25">
      <c r="C943865" s="62"/>
    </row>
    <row r="943866" spans="3:3" x14ac:dyDescent="0.25">
      <c r="C943866" s="62"/>
    </row>
    <row r="943954" spans="3:3" x14ac:dyDescent="0.25">
      <c r="C943954" s="62"/>
    </row>
    <row r="943955" spans="3:3" x14ac:dyDescent="0.25">
      <c r="C943955" s="62"/>
    </row>
    <row r="944043" spans="3:3" x14ac:dyDescent="0.25">
      <c r="C944043" s="62"/>
    </row>
    <row r="944044" spans="3:3" x14ac:dyDescent="0.25">
      <c r="C944044" s="62"/>
    </row>
    <row r="944132" spans="3:3" x14ac:dyDescent="0.25">
      <c r="C944132" s="62"/>
    </row>
    <row r="944133" spans="3:3" x14ac:dyDescent="0.25">
      <c r="C944133" s="62"/>
    </row>
    <row r="944221" spans="3:3" x14ac:dyDescent="0.25">
      <c r="C944221" s="62"/>
    </row>
    <row r="944222" spans="3:3" x14ac:dyDescent="0.25">
      <c r="C944222" s="62"/>
    </row>
    <row r="944310" spans="3:3" x14ac:dyDescent="0.25">
      <c r="C944310" s="62"/>
    </row>
    <row r="944311" spans="3:3" x14ac:dyDescent="0.25">
      <c r="C944311" s="62"/>
    </row>
    <row r="944399" spans="3:3" x14ac:dyDescent="0.25">
      <c r="C944399" s="62"/>
    </row>
    <row r="944400" spans="3:3" x14ac:dyDescent="0.25">
      <c r="C944400" s="62"/>
    </row>
    <row r="944488" spans="3:3" x14ac:dyDescent="0.25">
      <c r="C944488" s="62"/>
    </row>
    <row r="944489" spans="3:3" x14ac:dyDescent="0.25">
      <c r="C944489" s="62"/>
    </row>
    <row r="944577" spans="3:3" x14ac:dyDescent="0.25">
      <c r="C944577" s="62"/>
    </row>
    <row r="944578" spans="3:3" x14ac:dyDescent="0.25">
      <c r="C944578" s="62"/>
    </row>
    <row r="944666" spans="3:3" x14ac:dyDescent="0.25">
      <c r="C944666" s="62"/>
    </row>
    <row r="944667" spans="3:3" x14ac:dyDescent="0.25">
      <c r="C944667" s="62"/>
    </row>
    <row r="944755" spans="3:3" x14ac:dyDescent="0.25">
      <c r="C944755" s="62"/>
    </row>
    <row r="944756" spans="3:3" x14ac:dyDescent="0.25">
      <c r="C944756" s="62"/>
    </row>
    <row r="944844" spans="3:3" x14ac:dyDescent="0.25">
      <c r="C944844" s="62"/>
    </row>
    <row r="944845" spans="3:3" x14ac:dyDescent="0.25">
      <c r="C944845" s="62"/>
    </row>
    <row r="944933" spans="3:3" x14ac:dyDescent="0.25">
      <c r="C944933" s="62"/>
    </row>
    <row r="944934" spans="3:3" x14ac:dyDescent="0.25">
      <c r="C944934" s="62"/>
    </row>
    <row r="945022" spans="3:3" x14ac:dyDescent="0.25">
      <c r="C945022" s="62"/>
    </row>
    <row r="945023" spans="3:3" x14ac:dyDescent="0.25">
      <c r="C945023" s="62"/>
    </row>
    <row r="945111" spans="3:3" x14ac:dyDescent="0.25">
      <c r="C945111" s="62"/>
    </row>
    <row r="945112" spans="3:3" x14ac:dyDescent="0.25">
      <c r="C945112" s="62"/>
    </row>
    <row r="945200" spans="3:3" x14ac:dyDescent="0.25">
      <c r="C945200" s="62"/>
    </row>
    <row r="945201" spans="3:3" x14ac:dyDescent="0.25">
      <c r="C945201" s="62"/>
    </row>
    <row r="945289" spans="3:3" x14ac:dyDescent="0.25">
      <c r="C945289" s="62"/>
    </row>
    <row r="945290" spans="3:3" x14ac:dyDescent="0.25">
      <c r="C945290" s="62"/>
    </row>
    <row r="945378" spans="3:3" x14ac:dyDescent="0.25">
      <c r="C945378" s="62"/>
    </row>
    <row r="945379" spans="3:3" x14ac:dyDescent="0.25">
      <c r="C945379" s="62"/>
    </row>
    <row r="945467" spans="3:3" x14ac:dyDescent="0.25">
      <c r="C945467" s="62"/>
    </row>
    <row r="945468" spans="3:3" x14ac:dyDescent="0.25">
      <c r="C945468" s="62"/>
    </row>
    <row r="945556" spans="3:3" x14ac:dyDescent="0.25">
      <c r="C945556" s="62"/>
    </row>
    <row r="945557" spans="3:3" x14ac:dyDescent="0.25">
      <c r="C945557" s="62"/>
    </row>
    <row r="945645" spans="3:3" x14ac:dyDescent="0.25">
      <c r="C945645" s="62"/>
    </row>
    <row r="945646" spans="3:3" x14ac:dyDescent="0.25">
      <c r="C945646" s="62"/>
    </row>
    <row r="945734" spans="3:3" x14ac:dyDescent="0.25">
      <c r="C945734" s="62"/>
    </row>
    <row r="945735" spans="3:3" x14ac:dyDescent="0.25">
      <c r="C945735" s="62"/>
    </row>
    <row r="945823" spans="3:3" x14ac:dyDescent="0.25">
      <c r="C945823" s="62"/>
    </row>
    <row r="945824" spans="3:3" x14ac:dyDescent="0.25">
      <c r="C945824" s="62"/>
    </row>
    <row r="945912" spans="3:3" x14ac:dyDescent="0.25">
      <c r="C945912" s="62"/>
    </row>
    <row r="945913" spans="3:3" x14ac:dyDescent="0.25">
      <c r="C945913" s="62"/>
    </row>
    <row r="946001" spans="3:3" x14ac:dyDescent="0.25">
      <c r="C946001" s="62"/>
    </row>
    <row r="946002" spans="3:3" x14ac:dyDescent="0.25">
      <c r="C946002" s="62"/>
    </row>
    <row r="946090" spans="3:3" x14ac:dyDescent="0.25">
      <c r="C946090" s="62"/>
    </row>
    <row r="946091" spans="3:3" x14ac:dyDescent="0.25">
      <c r="C946091" s="62"/>
    </row>
    <row r="946179" spans="3:3" x14ac:dyDescent="0.25">
      <c r="C946179" s="62"/>
    </row>
    <row r="946180" spans="3:3" x14ac:dyDescent="0.25">
      <c r="C946180" s="62"/>
    </row>
    <row r="946268" spans="3:3" x14ac:dyDescent="0.25">
      <c r="C946268" s="62"/>
    </row>
    <row r="946269" spans="3:3" x14ac:dyDescent="0.25">
      <c r="C946269" s="62"/>
    </row>
    <row r="946357" spans="3:3" x14ac:dyDescent="0.25">
      <c r="C946357" s="62"/>
    </row>
    <row r="946358" spans="3:3" x14ac:dyDescent="0.25">
      <c r="C946358" s="62"/>
    </row>
    <row r="946446" spans="3:3" x14ac:dyDescent="0.25">
      <c r="C946446" s="62"/>
    </row>
    <row r="946447" spans="3:3" x14ac:dyDescent="0.25">
      <c r="C946447" s="62"/>
    </row>
    <row r="946535" spans="3:3" x14ac:dyDescent="0.25">
      <c r="C946535" s="62"/>
    </row>
    <row r="946536" spans="3:3" x14ac:dyDescent="0.25">
      <c r="C946536" s="62"/>
    </row>
    <row r="946624" spans="3:3" x14ac:dyDescent="0.25">
      <c r="C946624" s="62"/>
    </row>
    <row r="946625" spans="3:3" x14ac:dyDescent="0.25">
      <c r="C946625" s="62"/>
    </row>
    <row r="946713" spans="3:3" x14ac:dyDescent="0.25">
      <c r="C946713" s="62"/>
    </row>
    <row r="946714" spans="3:3" x14ac:dyDescent="0.25">
      <c r="C946714" s="62"/>
    </row>
    <row r="946802" spans="3:3" x14ac:dyDescent="0.25">
      <c r="C946802" s="62"/>
    </row>
    <row r="946803" spans="3:3" x14ac:dyDescent="0.25">
      <c r="C946803" s="62"/>
    </row>
    <row r="946891" spans="3:3" x14ac:dyDescent="0.25">
      <c r="C946891" s="62"/>
    </row>
    <row r="946892" spans="3:3" x14ac:dyDescent="0.25">
      <c r="C946892" s="62"/>
    </row>
    <row r="946980" spans="3:3" x14ac:dyDescent="0.25">
      <c r="C946980" s="62"/>
    </row>
    <row r="946981" spans="3:3" x14ac:dyDescent="0.25">
      <c r="C946981" s="62"/>
    </row>
    <row r="947069" spans="3:3" x14ac:dyDescent="0.25">
      <c r="C947069" s="62"/>
    </row>
    <row r="947070" spans="3:3" x14ac:dyDescent="0.25">
      <c r="C947070" s="62"/>
    </row>
    <row r="947158" spans="3:3" x14ac:dyDescent="0.25">
      <c r="C947158" s="62"/>
    </row>
    <row r="947159" spans="3:3" x14ac:dyDescent="0.25">
      <c r="C947159" s="62"/>
    </row>
    <row r="947247" spans="3:3" x14ac:dyDescent="0.25">
      <c r="C947247" s="62"/>
    </row>
    <row r="947248" spans="3:3" x14ac:dyDescent="0.25">
      <c r="C947248" s="62"/>
    </row>
    <row r="947336" spans="3:3" x14ac:dyDescent="0.25">
      <c r="C947336" s="62"/>
    </row>
    <row r="947337" spans="3:3" x14ac:dyDescent="0.25">
      <c r="C947337" s="62"/>
    </row>
    <row r="947425" spans="3:3" x14ac:dyDescent="0.25">
      <c r="C947425" s="62"/>
    </row>
    <row r="947426" spans="3:3" x14ac:dyDescent="0.25">
      <c r="C947426" s="62"/>
    </row>
    <row r="947514" spans="3:3" x14ac:dyDescent="0.25">
      <c r="C947514" s="62"/>
    </row>
    <row r="947515" spans="3:3" x14ac:dyDescent="0.25">
      <c r="C947515" s="62"/>
    </row>
    <row r="947603" spans="3:3" x14ac:dyDescent="0.25">
      <c r="C947603" s="62"/>
    </row>
    <row r="947604" spans="3:3" x14ac:dyDescent="0.25">
      <c r="C947604" s="62"/>
    </row>
    <row r="947692" spans="3:3" x14ac:dyDescent="0.25">
      <c r="C947692" s="62"/>
    </row>
    <row r="947693" spans="3:3" x14ac:dyDescent="0.25">
      <c r="C947693" s="62"/>
    </row>
    <row r="947781" spans="3:3" x14ac:dyDescent="0.25">
      <c r="C947781" s="62"/>
    </row>
    <row r="947782" spans="3:3" x14ac:dyDescent="0.25">
      <c r="C947782" s="62"/>
    </row>
    <row r="947870" spans="3:3" x14ac:dyDescent="0.25">
      <c r="C947870" s="62"/>
    </row>
    <row r="947871" spans="3:3" x14ac:dyDescent="0.25">
      <c r="C947871" s="62"/>
    </row>
    <row r="947959" spans="3:3" x14ac:dyDescent="0.25">
      <c r="C947959" s="62"/>
    </row>
    <row r="947960" spans="3:3" x14ac:dyDescent="0.25">
      <c r="C947960" s="62"/>
    </row>
    <row r="948048" spans="3:3" x14ac:dyDescent="0.25">
      <c r="C948048" s="62"/>
    </row>
    <row r="948049" spans="3:3" x14ac:dyDescent="0.25">
      <c r="C948049" s="62"/>
    </row>
    <row r="948137" spans="3:3" x14ac:dyDescent="0.25">
      <c r="C948137" s="62"/>
    </row>
    <row r="948138" spans="3:3" x14ac:dyDescent="0.25">
      <c r="C948138" s="62"/>
    </row>
    <row r="948226" spans="3:3" x14ac:dyDescent="0.25">
      <c r="C948226" s="62"/>
    </row>
    <row r="948227" spans="3:3" x14ac:dyDescent="0.25">
      <c r="C948227" s="62"/>
    </row>
    <row r="948315" spans="3:3" x14ac:dyDescent="0.25">
      <c r="C948315" s="62"/>
    </row>
    <row r="948316" spans="3:3" x14ac:dyDescent="0.25">
      <c r="C948316" s="62"/>
    </row>
    <row r="948404" spans="3:3" x14ac:dyDescent="0.25">
      <c r="C948404" s="62"/>
    </row>
    <row r="948405" spans="3:3" x14ac:dyDescent="0.25">
      <c r="C948405" s="62"/>
    </row>
    <row r="948493" spans="3:3" x14ac:dyDescent="0.25">
      <c r="C948493" s="62"/>
    </row>
    <row r="948494" spans="3:3" x14ac:dyDescent="0.25">
      <c r="C948494" s="62"/>
    </row>
    <row r="948582" spans="3:3" x14ac:dyDescent="0.25">
      <c r="C948582" s="62"/>
    </row>
    <row r="948583" spans="3:3" x14ac:dyDescent="0.25">
      <c r="C948583" s="62"/>
    </row>
    <row r="948671" spans="3:3" x14ac:dyDescent="0.25">
      <c r="C948671" s="62"/>
    </row>
    <row r="948672" spans="3:3" x14ac:dyDescent="0.25">
      <c r="C948672" s="62"/>
    </row>
    <row r="948760" spans="3:3" x14ac:dyDescent="0.25">
      <c r="C948760" s="62"/>
    </row>
    <row r="948761" spans="3:3" x14ac:dyDescent="0.25">
      <c r="C948761" s="62"/>
    </row>
    <row r="948849" spans="3:3" x14ac:dyDescent="0.25">
      <c r="C948849" s="62"/>
    </row>
    <row r="948850" spans="3:3" x14ac:dyDescent="0.25">
      <c r="C948850" s="62"/>
    </row>
    <row r="948938" spans="3:3" x14ac:dyDescent="0.25">
      <c r="C948938" s="62"/>
    </row>
    <row r="948939" spans="3:3" x14ac:dyDescent="0.25">
      <c r="C948939" s="62"/>
    </row>
    <row r="949027" spans="3:3" x14ac:dyDescent="0.25">
      <c r="C949027" s="62"/>
    </row>
    <row r="949028" spans="3:3" x14ac:dyDescent="0.25">
      <c r="C949028" s="62"/>
    </row>
    <row r="949116" spans="3:3" x14ac:dyDescent="0.25">
      <c r="C949116" s="62"/>
    </row>
    <row r="949117" spans="3:3" x14ac:dyDescent="0.25">
      <c r="C949117" s="62"/>
    </row>
    <row r="949205" spans="3:3" x14ac:dyDescent="0.25">
      <c r="C949205" s="62"/>
    </row>
    <row r="949206" spans="3:3" x14ac:dyDescent="0.25">
      <c r="C949206" s="62"/>
    </row>
    <row r="949294" spans="3:3" x14ac:dyDescent="0.25">
      <c r="C949294" s="62"/>
    </row>
    <row r="949295" spans="3:3" x14ac:dyDescent="0.25">
      <c r="C949295" s="62"/>
    </row>
    <row r="949383" spans="3:3" x14ac:dyDescent="0.25">
      <c r="C949383" s="62"/>
    </row>
    <row r="949384" spans="3:3" x14ac:dyDescent="0.25">
      <c r="C949384" s="62"/>
    </row>
    <row r="949472" spans="3:3" x14ac:dyDescent="0.25">
      <c r="C949472" s="62"/>
    </row>
    <row r="949473" spans="3:3" x14ac:dyDescent="0.25">
      <c r="C949473" s="62"/>
    </row>
    <row r="949561" spans="3:3" x14ac:dyDescent="0.25">
      <c r="C949561" s="62"/>
    </row>
    <row r="949562" spans="3:3" x14ac:dyDescent="0.25">
      <c r="C949562" s="62"/>
    </row>
    <row r="949650" spans="3:3" x14ac:dyDescent="0.25">
      <c r="C949650" s="62"/>
    </row>
    <row r="949651" spans="3:3" x14ac:dyDescent="0.25">
      <c r="C949651" s="62"/>
    </row>
    <row r="949739" spans="3:3" x14ac:dyDescent="0.25">
      <c r="C949739" s="62"/>
    </row>
    <row r="949740" spans="3:3" x14ac:dyDescent="0.25">
      <c r="C949740" s="62"/>
    </row>
    <row r="949828" spans="3:3" x14ac:dyDescent="0.25">
      <c r="C949828" s="62"/>
    </row>
    <row r="949829" spans="3:3" x14ac:dyDescent="0.25">
      <c r="C949829" s="62"/>
    </row>
    <row r="949917" spans="3:3" x14ac:dyDescent="0.25">
      <c r="C949917" s="62"/>
    </row>
    <row r="949918" spans="3:3" x14ac:dyDescent="0.25">
      <c r="C949918" s="62"/>
    </row>
    <row r="950006" spans="3:3" x14ac:dyDescent="0.25">
      <c r="C950006" s="62"/>
    </row>
    <row r="950007" spans="3:3" x14ac:dyDescent="0.25">
      <c r="C950007" s="62"/>
    </row>
    <row r="950095" spans="3:3" x14ac:dyDescent="0.25">
      <c r="C950095" s="62"/>
    </row>
    <row r="950096" spans="3:3" x14ac:dyDescent="0.25">
      <c r="C950096" s="62"/>
    </row>
    <row r="950184" spans="3:3" x14ac:dyDescent="0.25">
      <c r="C950184" s="62"/>
    </row>
    <row r="950185" spans="3:3" x14ac:dyDescent="0.25">
      <c r="C950185" s="62"/>
    </row>
    <row r="950273" spans="3:3" x14ac:dyDescent="0.25">
      <c r="C950273" s="62"/>
    </row>
    <row r="950274" spans="3:3" x14ac:dyDescent="0.25">
      <c r="C950274" s="62"/>
    </row>
    <row r="950362" spans="3:3" x14ac:dyDescent="0.25">
      <c r="C950362" s="62"/>
    </row>
    <row r="950363" spans="3:3" x14ac:dyDescent="0.25">
      <c r="C950363" s="62"/>
    </row>
    <row r="950451" spans="3:3" x14ac:dyDescent="0.25">
      <c r="C950451" s="62"/>
    </row>
    <row r="950452" spans="3:3" x14ac:dyDescent="0.25">
      <c r="C950452" s="62"/>
    </row>
    <row r="950540" spans="3:3" x14ac:dyDescent="0.25">
      <c r="C950540" s="62"/>
    </row>
    <row r="950541" spans="3:3" x14ac:dyDescent="0.25">
      <c r="C950541" s="62"/>
    </row>
    <row r="950629" spans="3:3" x14ac:dyDescent="0.25">
      <c r="C950629" s="62"/>
    </row>
    <row r="950630" spans="3:3" x14ac:dyDescent="0.25">
      <c r="C950630" s="62"/>
    </row>
    <row r="950718" spans="3:3" x14ac:dyDescent="0.25">
      <c r="C950718" s="62"/>
    </row>
    <row r="950719" spans="3:3" x14ac:dyDescent="0.25">
      <c r="C950719" s="62"/>
    </row>
    <row r="950807" spans="3:3" x14ac:dyDescent="0.25">
      <c r="C950807" s="62"/>
    </row>
    <row r="950808" spans="3:3" x14ac:dyDescent="0.25">
      <c r="C950808" s="62"/>
    </row>
    <row r="950896" spans="3:3" x14ac:dyDescent="0.25">
      <c r="C950896" s="62"/>
    </row>
    <row r="950897" spans="3:3" x14ac:dyDescent="0.25">
      <c r="C950897" s="62"/>
    </row>
    <row r="950985" spans="3:3" x14ac:dyDescent="0.25">
      <c r="C950985" s="62"/>
    </row>
    <row r="950986" spans="3:3" x14ac:dyDescent="0.25">
      <c r="C950986" s="62"/>
    </row>
    <row r="951074" spans="3:3" x14ac:dyDescent="0.25">
      <c r="C951074" s="62"/>
    </row>
    <row r="951075" spans="3:3" x14ac:dyDescent="0.25">
      <c r="C951075" s="62"/>
    </row>
    <row r="951163" spans="3:3" x14ac:dyDescent="0.25">
      <c r="C951163" s="62"/>
    </row>
    <row r="951164" spans="3:3" x14ac:dyDescent="0.25">
      <c r="C951164" s="62"/>
    </row>
    <row r="951252" spans="3:3" x14ac:dyDescent="0.25">
      <c r="C951252" s="62"/>
    </row>
    <row r="951253" spans="3:3" x14ac:dyDescent="0.25">
      <c r="C951253" s="62"/>
    </row>
    <row r="951341" spans="3:3" x14ac:dyDescent="0.25">
      <c r="C951341" s="62"/>
    </row>
    <row r="951342" spans="3:3" x14ac:dyDescent="0.25">
      <c r="C951342" s="62"/>
    </row>
    <row r="951430" spans="3:3" x14ac:dyDescent="0.25">
      <c r="C951430" s="62"/>
    </row>
    <row r="951431" spans="3:3" x14ac:dyDescent="0.25">
      <c r="C951431" s="62"/>
    </row>
    <row r="951519" spans="3:3" x14ac:dyDescent="0.25">
      <c r="C951519" s="62"/>
    </row>
    <row r="951520" spans="3:3" x14ac:dyDescent="0.25">
      <c r="C951520" s="62"/>
    </row>
    <row r="951608" spans="3:3" x14ac:dyDescent="0.25">
      <c r="C951608" s="62"/>
    </row>
    <row r="951609" spans="3:3" x14ac:dyDescent="0.25">
      <c r="C951609" s="62"/>
    </row>
    <row r="951697" spans="3:3" x14ac:dyDescent="0.25">
      <c r="C951697" s="62"/>
    </row>
    <row r="951698" spans="3:3" x14ac:dyDescent="0.25">
      <c r="C951698" s="62"/>
    </row>
    <row r="951786" spans="3:3" x14ac:dyDescent="0.25">
      <c r="C951786" s="62"/>
    </row>
    <row r="951787" spans="3:3" x14ac:dyDescent="0.25">
      <c r="C951787" s="62"/>
    </row>
    <row r="951875" spans="3:3" x14ac:dyDescent="0.25">
      <c r="C951875" s="62"/>
    </row>
    <row r="951876" spans="3:3" x14ac:dyDescent="0.25">
      <c r="C951876" s="62"/>
    </row>
    <row r="951964" spans="3:3" x14ac:dyDescent="0.25">
      <c r="C951964" s="62"/>
    </row>
    <row r="951965" spans="3:3" x14ac:dyDescent="0.25">
      <c r="C951965" s="62"/>
    </row>
    <row r="952053" spans="3:3" x14ac:dyDescent="0.25">
      <c r="C952053" s="62"/>
    </row>
    <row r="952054" spans="3:3" x14ac:dyDescent="0.25">
      <c r="C952054" s="62"/>
    </row>
    <row r="952142" spans="3:3" x14ac:dyDescent="0.25">
      <c r="C952142" s="62"/>
    </row>
    <row r="952143" spans="3:3" x14ac:dyDescent="0.25">
      <c r="C952143" s="62"/>
    </row>
    <row r="952231" spans="3:3" x14ac:dyDescent="0.25">
      <c r="C952231" s="62"/>
    </row>
    <row r="952232" spans="3:3" x14ac:dyDescent="0.25">
      <c r="C952232" s="62"/>
    </row>
    <row r="952320" spans="3:3" x14ac:dyDescent="0.25">
      <c r="C952320" s="62"/>
    </row>
    <row r="952321" spans="3:3" x14ac:dyDescent="0.25">
      <c r="C952321" s="62"/>
    </row>
    <row r="952409" spans="3:3" x14ac:dyDescent="0.25">
      <c r="C952409" s="62"/>
    </row>
    <row r="952410" spans="3:3" x14ac:dyDescent="0.25">
      <c r="C952410" s="62"/>
    </row>
    <row r="952498" spans="3:3" x14ac:dyDescent="0.25">
      <c r="C952498" s="62"/>
    </row>
    <row r="952499" spans="3:3" x14ac:dyDescent="0.25">
      <c r="C952499" s="62"/>
    </row>
    <row r="952587" spans="3:3" x14ac:dyDescent="0.25">
      <c r="C952587" s="62"/>
    </row>
    <row r="952588" spans="3:3" x14ac:dyDescent="0.25">
      <c r="C952588" s="62"/>
    </row>
    <row r="952676" spans="3:3" x14ac:dyDescent="0.25">
      <c r="C952676" s="62"/>
    </row>
    <row r="952677" spans="3:3" x14ac:dyDescent="0.25">
      <c r="C952677" s="62"/>
    </row>
    <row r="952765" spans="3:3" x14ac:dyDescent="0.25">
      <c r="C952765" s="62"/>
    </row>
    <row r="952766" spans="3:3" x14ac:dyDescent="0.25">
      <c r="C952766" s="62"/>
    </row>
    <row r="952854" spans="3:3" x14ac:dyDescent="0.25">
      <c r="C952854" s="62"/>
    </row>
    <row r="952855" spans="3:3" x14ac:dyDescent="0.25">
      <c r="C952855" s="62"/>
    </row>
    <row r="952943" spans="3:3" x14ac:dyDescent="0.25">
      <c r="C952943" s="62"/>
    </row>
    <row r="952944" spans="3:3" x14ac:dyDescent="0.25">
      <c r="C952944" s="62"/>
    </row>
    <row r="953032" spans="3:3" x14ac:dyDescent="0.25">
      <c r="C953032" s="62"/>
    </row>
    <row r="953033" spans="3:3" x14ac:dyDescent="0.25">
      <c r="C953033" s="62"/>
    </row>
    <row r="953121" spans="3:3" x14ac:dyDescent="0.25">
      <c r="C953121" s="62"/>
    </row>
    <row r="953122" spans="3:3" x14ac:dyDescent="0.25">
      <c r="C953122" s="62"/>
    </row>
    <row r="953210" spans="3:3" x14ac:dyDescent="0.25">
      <c r="C953210" s="62"/>
    </row>
    <row r="953211" spans="3:3" x14ac:dyDescent="0.25">
      <c r="C953211" s="62"/>
    </row>
    <row r="953299" spans="3:3" x14ac:dyDescent="0.25">
      <c r="C953299" s="62"/>
    </row>
    <row r="953300" spans="3:3" x14ac:dyDescent="0.25">
      <c r="C953300" s="62"/>
    </row>
    <row r="953388" spans="3:3" x14ac:dyDescent="0.25">
      <c r="C953388" s="62"/>
    </row>
    <row r="953389" spans="3:3" x14ac:dyDescent="0.25">
      <c r="C953389" s="62"/>
    </row>
    <row r="953477" spans="3:3" x14ac:dyDescent="0.25">
      <c r="C953477" s="62"/>
    </row>
    <row r="953478" spans="3:3" x14ac:dyDescent="0.25">
      <c r="C953478" s="62"/>
    </row>
    <row r="953566" spans="3:3" x14ac:dyDescent="0.25">
      <c r="C953566" s="62"/>
    </row>
    <row r="953567" spans="3:3" x14ac:dyDescent="0.25">
      <c r="C953567" s="62"/>
    </row>
    <row r="953655" spans="3:3" x14ac:dyDescent="0.25">
      <c r="C953655" s="62"/>
    </row>
    <row r="953656" spans="3:3" x14ac:dyDescent="0.25">
      <c r="C953656" s="62"/>
    </row>
    <row r="953744" spans="3:3" x14ac:dyDescent="0.25">
      <c r="C953744" s="62"/>
    </row>
    <row r="953745" spans="3:3" x14ac:dyDescent="0.25">
      <c r="C953745" s="62"/>
    </row>
    <row r="953833" spans="3:3" x14ac:dyDescent="0.25">
      <c r="C953833" s="62"/>
    </row>
    <row r="953834" spans="3:3" x14ac:dyDescent="0.25">
      <c r="C953834" s="62"/>
    </row>
    <row r="953922" spans="3:3" x14ac:dyDescent="0.25">
      <c r="C953922" s="62"/>
    </row>
    <row r="953923" spans="3:3" x14ac:dyDescent="0.25">
      <c r="C953923" s="62"/>
    </row>
    <row r="954011" spans="3:3" x14ac:dyDescent="0.25">
      <c r="C954011" s="62"/>
    </row>
    <row r="954012" spans="3:3" x14ac:dyDescent="0.25">
      <c r="C954012" s="62"/>
    </row>
    <row r="954100" spans="3:3" x14ac:dyDescent="0.25">
      <c r="C954100" s="62"/>
    </row>
    <row r="954101" spans="3:3" x14ac:dyDescent="0.25">
      <c r="C954101" s="62"/>
    </row>
    <row r="954189" spans="3:3" x14ac:dyDescent="0.25">
      <c r="C954189" s="62"/>
    </row>
    <row r="954190" spans="3:3" x14ac:dyDescent="0.25">
      <c r="C954190" s="62"/>
    </row>
    <row r="954278" spans="3:3" x14ac:dyDescent="0.25">
      <c r="C954278" s="62"/>
    </row>
    <row r="954279" spans="3:3" x14ac:dyDescent="0.25">
      <c r="C954279" s="62"/>
    </row>
    <row r="954367" spans="3:3" x14ac:dyDescent="0.25">
      <c r="C954367" s="62"/>
    </row>
    <row r="954368" spans="3:3" x14ac:dyDescent="0.25">
      <c r="C954368" s="62"/>
    </row>
    <row r="954456" spans="3:3" x14ac:dyDescent="0.25">
      <c r="C954456" s="62"/>
    </row>
    <row r="954457" spans="3:3" x14ac:dyDescent="0.25">
      <c r="C954457" s="62"/>
    </row>
    <row r="954545" spans="3:3" x14ac:dyDescent="0.25">
      <c r="C954545" s="62"/>
    </row>
    <row r="954546" spans="3:3" x14ac:dyDescent="0.25">
      <c r="C954546" s="62"/>
    </row>
    <row r="954634" spans="3:3" x14ac:dyDescent="0.25">
      <c r="C954634" s="62"/>
    </row>
    <row r="954635" spans="3:3" x14ac:dyDescent="0.25">
      <c r="C954635" s="62"/>
    </row>
    <row r="954723" spans="3:3" x14ac:dyDescent="0.25">
      <c r="C954723" s="62"/>
    </row>
    <row r="954724" spans="3:3" x14ac:dyDescent="0.25">
      <c r="C954724" s="62"/>
    </row>
    <row r="954812" spans="3:3" x14ac:dyDescent="0.25">
      <c r="C954812" s="62"/>
    </row>
    <row r="954813" spans="3:3" x14ac:dyDescent="0.25">
      <c r="C954813" s="62"/>
    </row>
    <row r="954901" spans="3:3" x14ac:dyDescent="0.25">
      <c r="C954901" s="62"/>
    </row>
    <row r="954902" spans="3:3" x14ac:dyDescent="0.25">
      <c r="C954902" s="62"/>
    </row>
    <row r="954990" spans="3:3" x14ac:dyDescent="0.25">
      <c r="C954990" s="62"/>
    </row>
    <row r="954991" spans="3:3" x14ac:dyDescent="0.25">
      <c r="C954991" s="62"/>
    </row>
    <row r="955079" spans="3:3" x14ac:dyDescent="0.25">
      <c r="C955079" s="62"/>
    </row>
    <row r="955080" spans="3:3" x14ac:dyDescent="0.25">
      <c r="C955080" s="62"/>
    </row>
    <row r="955168" spans="3:3" x14ac:dyDescent="0.25">
      <c r="C955168" s="62"/>
    </row>
    <row r="955169" spans="3:3" x14ac:dyDescent="0.25">
      <c r="C955169" s="62"/>
    </row>
    <row r="955257" spans="3:3" x14ac:dyDescent="0.25">
      <c r="C955257" s="62"/>
    </row>
    <row r="955258" spans="3:3" x14ac:dyDescent="0.25">
      <c r="C955258" s="62"/>
    </row>
    <row r="955346" spans="3:3" x14ac:dyDescent="0.25">
      <c r="C955346" s="62"/>
    </row>
    <row r="955347" spans="3:3" x14ac:dyDescent="0.25">
      <c r="C955347" s="62"/>
    </row>
    <row r="955435" spans="3:3" x14ac:dyDescent="0.25">
      <c r="C955435" s="62"/>
    </row>
    <row r="955436" spans="3:3" x14ac:dyDescent="0.25">
      <c r="C955436" s="62"/>
    </row>
    <row r="955524" spans="3:3" x14ac:dyDescent="0.25">
      <c r="C955524" s="62"/>
    </row>
    <row r="955525" spans="3:3" x14ac:dyDescent="0.25">
      <c r="C955525" s="62"/>
    </row>
    <row r="955613" spans="3:3" x14ac:dyDescent="0.25">
      <c r="C955613" s="62"/>
    </row>
    <row r="955614" spans="3:3" x14ac:dyDescent="0.25">
      <c r="C955614" s="62"/>
    </row>
    <row r="955702" spans="3:3" x14ac:dyDescent="0.25">
      <c r="C955702" s="62"/>
    </row>
    <row r="955703" spans="3:3" x14ac:dyDescent="0.25">
      <c r="C955703" s="62"/>
    </row>
    <row r="955791" spans="3:3" x14ac:dyDescent="0.25">
      <c r="C955791" s="62"/>
    </row>
    <row r="955792" spans="3:3" x14ac:dyDescent="0.25">
      <c r="C955792" s="62"/>
    </row>
    <row r="955880" spans="3:3" x14ac:dyDescent="0.25">
      <c r="C955880" s="62"/>
    </row>
    <row r="955881" spans="3:3" x14ac:dyDescent="0.25">
      <c r="C955881" s="62"/>
    </row>
    <row r="955969" spans="3:3" x14ac:dyDescent="0.25">
      <c r="C955969" s="62"/>
    </row>
    <row r="955970" spans="3:3" x14ac:dyDescent="0.25">
      <c r="C955970" s="62"/>
    </row>
    <row r="956058" spans="3:3" x14ac:dyDescent="0.25">
      <c r="C956058" s="62"/>
    </row>
    <row r="956059" spans="3:3" x14ac:dyDescent="0.25">
      <c r="C956059" s="62"/>
    </row>
    <row r="956147" spans="3:3" x14ac:dyDescent="0.25">
      <c r="C956147" s="62"/>
    </row>
    <row r="956148" spans="3:3" x14ac:dyDescent="0.25">
      <c r="C956148" s="62"/>
    </row>
    <row r="956236" spans="3:3" x14ac:dyDescent="0.25">
      <c r="C956236" s="62"/>
    </row>
    <row r="956237" spans="3:3" x14ac:dyDescent="0.25">
      <c r="C956237" s="62"/>
    </row>
    <row r="956325" spans="3:3" x14ac:dyDescent="0.25">
      <c r="C956325" s="62"/>
    </row>
    <row r="956326" spans="3:3" x14ac:dyDescent="0.25">
      <c r="C956326" s="62"/>
    </row>
    <row r="956414" spans="3:3" x14ac:dyDescent="0.25">
      <c r="C956414" s="62"/>
    </row>
    <row r="956415" spans="3:3" x14ac:dyDescent="0.25">
      <c r="C956415" s="62"/>
    </row>
    <row r="956503" spans="3:3" x14ac:dyDescent="0.25">
      <c r="C956503" s="62"/>
    </row>
    <row r="956504" spans="3:3" x14ac:dyDescent="0.25">
      <c r="C956504" s="62"/>
    </row>
    <row r="956592" spans="3:3" x14ac:dyDescent="0.25">
      <c r="C956592" s="62"/>
    </row>
    <row r="956593" spans="3:3" x14ac:dyDescent="0.25">
      <c r="C956593" s="62"/>
    </row>
    <row r="956681" spans="3:3" x14ac:dyDescent="0.25">
      <c r="C956681" s="62"/>
    </row>
    <row r="956682" spans="3:3" x14ac:dyDescent="0.25">
      <c r="C956682" s="62"/>
    </row>
    <row r="956770" spans="3:3" x14ac:dyDescent="0.25">
      <c r="C956770" s="62"/>
    </row>
    <row r="956771" spans="3:3" x14ac:dyDescent="0.25">
      <c r="C956771" s="62"/>
    </row>
    <row r="956859" spans="3:3" x14ac:dyDescent="0.25">
      <c r="C956859" s="62"/>
    </row>
    <row r="956860" spans="3:3" x14ac:dyDescent="0.25">
      <c r="C956860" s="62"/>
    </row>
    <row r="956948" spans="3:3" x14ac:dyDescent="0.25">
      <c r="C956948" s="62"/>
    </row>
    <row r="956949" spans="3:3" x14ac:dyDescent="0.25">
      <c r="C956949" s="62"/>
    </row>
    <row r="957037" spans="3:3" x14ac:dyDescent="0.25">
      <c r="C957037" s="62"/>
    </row>
    <row r="957038" spans="3:3" x14ac:dyDescent="0.25">
      <c r="C957038" s="62"/>
    </row>
    <row r="957126" spans="3:3" x14ac:dyDescent="0.25">
      <c r="C957126" s="62"/>
    </row>
    <row r="957127" spans="3:3" x14ac:dyDescent="0.25">
      <c r="C957127" s="62"/>
    </row>
    <row r="957215" spans="3:3" x14ac:dyDescent="0.25">
      <c r="C957215" s="62"/>
    </row>
    <row r="957216" spans="3:3" x14ac:dyDescent="0.25">
      <c r="C957216" s="62"/>
    </row>
    <row r="957304" spans="3:3" x14ac:dyDescent="0.25">
      <c r="C957304" s="62"/>
    </row>
    <row r="957305" spans="3:3" x14ac:dyDescent="0.25">
      <c r="C957305" s="62"/>
    </row>
    <row r="957393" spans="3:3" x14ac:dyDescent="0.25">
      <c r="C957393" s="62"/>
    </row>
    <row r="957394" spans="3:3" x14ac:dyDescent="0.25">
      <c r="C957394" s="62"/>
    </row>
    <row r="957482" spans="3:3" x14ac:dyDescent="0.25">
      <c r="C957482" s="62"/>
    </row>
    <row r="957483" spans="3:3" x14ac:dyDescent="0.25">
      <c r="C957483" s="62"/>
    </row>
    <row r="957571" spans="3:3" x14ac:dyDescent="0.25">
      <c r="C957571" s="62"/>
    </row>
    <row r="957572" spans="3:3" x14ac:dyDescent="0.25">
      <c r="C957572" s="62"/>
    </row>
    <row r="957660" spans="3:3" x14ac:dyDescent="0.25">
      <c r="C957660" s="62"/>
    </row>
    <row r="957661" spans="3:3" x14ac:dyDescent="0.25">
      <c r="C957661" s="62"/>
    </row>
    <row r="957749" spans="3:3" x14ac:dyDescent="0.25">
      <c r="C957749" s="62"/>
    </row>
    <row r="957750" spans="3:3" x14ac:dyDescent="0.25">
      <c r="C957750" s="62"/>
    </row>
    <row r="957838" spans="3:3" x14ac:dyDescent="0.25">
      <c r="C957838" s="62"/>
    </row>
    <row r="957839" spans="3:3" x14ac:dyDescent="0.25">
      <c r="C957839" s="62"/>
    </row>
    <row r="957927" spans="3:3" x14ac:dyDescent="0.25">
      <c r="C957927" s="62"/>
    </row>
    <row r="957928" spans="3:3" x14ac:dyDescent="0.25">
      <c r="C957928" s="62"/>
    </row>
    <row r="958016" spans="3:3" x14ac:dyDescent="0.25">
      <c r="C958016" s="62"/>
    </row>
    <row r="958017" spans="3:3" x14ac:dyDescent="0.25">
      <c r="C958017" s="62"/>
    </row>
    <row r="958105" spans="3:3" x14ac:dyDescent="0.25">
      <c r="C958105" s="62"/>
    </row>
    <row r="958106" spans="3:3" x14ac:dyDescent="0.25">
      <c r="C958106" s="62"/>
    </row>
    <row r="958194" spans="3:3" x14ac:dyDescent="0.25">
      <c r="C958194" s="62"/>
    </row>
    <row r="958195" spans="3:3" x14ac:dyDescent="0.25">
      <c r="C958195" s="62"/>
    </row>
    <row r="958283" spans="3:3" x14ac:dyDescent="0.25">
      <c r="C958283" s="62"/>
    </row>
    <row r="958284" spans="3:3" x14ac:dyDescent="0.25">
      <c r="C958284" s="62"/>
    </row>
    <row r="958372" spans="3:3" x14ac:dyDescent="0.25">
      <c r="C958372" s="62"/>
    </row>
    <row r="958373" spans="3:3" x14ac:dyDescent="0.25">
      <c r="C958373" s="62"/>
    </row>
    <row r="958461" spans="3:3" x14ac:dyDescent="0.25">
      <c r="C958461" s="62"/>
    </row>
    <row r="958462" spans="3:3" x14ac:dyDescent="0.25">
      <c r="C958462" s="62"/>
    </row>
    <row r="958550" spans="3:3" x14ac:dyDescent="0.25">
      <c r="C958550" s="62"/>
    </row>
    <row r="958551" spans="3:3" x14ac:dyDescent="0.25">
      <c r="C958551" s="62"/>
    </row>
    <row r="958639" spans="3:3" x14ac:dyDescent="0.25">
      <c r="C958639" s="62"/>
    </row>
    <row r="958640" spans="3:3" x14ac:dyDescent="0.25">
      <c r="C958640" s="62"/>
    </row>
    <row r="958728" spans="3:3" x14ac:dyDescent="0.25">
      <c r="C958728" s="62"/>
    </row>
    <row r="958729" spans="3:3" x14ac:dyDescent="0.25">
      <c r="C958729" s="62"/>
    </row>
    <row r="958817" spans="3:3" x14ac:dyDescent="0.25">
      <c r="C958817" s="62"/>
    </row>
    <row r="958818" spans="3:3" x14ac:dyDescent="0.25">
      <c r="C958818" s="62"/>
    </row>
    <row r="958906" spans="3:3" x14ac:dyDescent="0.25">
      <c r="C958906" s="62"/>
    </row>
    <row r="958907" spans="3:3" x14ac:dyDescent="0.25">
      <c r="C958907" s="62"/>
    </row>
    <row r="958995" spans="3:3" x14ac:dyDescent="0.25">
      <c r="C958995" s="62"/>
    </row>
    <row r="958996" spans="3:3" x14ac:dyDescent="0.25">
      <c r="C958996" s="62"/>
    </row>
    <row r="959084" spans="3:3" x14ac:dyDescent="0.25">
      <c r="C959084" s="62"/>
    </row>
    <row r="959085" spans="3:3" x14ac:dyDescent="0.25">
      <c r="C959085" s="62"/>
    </row>
    <row r="959173" spans="3:3" x14ac:dyDescent="0.25">
      <c r="C959173" s="62"/>
    </row>
    <row r="959174" spans="3:3" x14ac:dyDescent="0.25">
      <c r="C959174" s="62"/>
    </row>
    <row r="959262" spans="3:3" x14ac:dyDescent="0.25">
      <c r="C959262" s="62"/>
    </row>
    <row r="959263" spans="3:3" x14ac:dyDescent="0.25">
      <c r="C959263" s="62"/>
    </row>
    <row r="959351" spans="3:3" x14ac:dyDescent="0.25">
      <c r="C959351" s="62"/>
    </row>
    <row r="959352" spans="3:3" x14ac:dyDescent="0.25">
      <c r="C959352" s="62"/>
    </row>
    <row r="959440" spans="3:3" x14ac:dyDescent="0.25">
      <c r="C959440" s="62"/>
    </row>
    <row r="959441" spans="3:3" x14ac:dyDescent="0.25">
      <c r="C959441" s="62"/>
    </row>
    <row r="959529" spans="3:3" x14ac:dyDescent="0.25">
      <c r="C959529" s="62"/>
    </row>
    <row r="959530" spans="3:3" x14ac:dyDescent="0.25">
      <c r="C959530" s="62"/>
    </row>
    <row r="959618" spans="3:3" x14ac:dyDescent="0.25">
      <c r="C959618" s="62"/>
    </row>
    <row r="959619" spans="3:3" x14ac:dyDescent="0.25">
      <c r="C959619" s="62"/>
    </row>
    <row r="959707" spans="3:3" x14ac:dyDescent="0.25">
      <c r="C959707" s="62"/>
    </row>
    <row r="959708" spans="3:3" x14ac:dyDescent="0.25">
      <c r="C959708" s="62"/>
    </row>
    <row r="959796" spans="3:3" x14ac:dyDescent="0.25">
      <c r="C959796" s="62"/>
    </row>
    <row r="959797" spans="3:3" x14ac:dyDescent="0.25">
      <c r="C959797" s="62"/>
    </row>
    <row r="959885" spans="3:3" x14ac:dyDescent="0.25">
      <c r="C959885" s="62"/>
    </row>
    <row r="959886" spans="3:3" x14ac:dyDescent="0.25">
      <c r="C959886" s="62"/>
    </row>
    <row r="959974" spans="3:3" x14ac:dyDescent="0.25">
      <c r="C959974" s="62"/>
    </row>
    <row r="959975" spans="3:3" x14ac:dyDescent="0.25">
      <c r="C959975" s="62"/>
    </row>
    <row r="960063" spans="3:3" x14ac:dyDescent="0.25">
      <c r="C960063" s="62"/>
    </row>
    <row r="960064" spans="3:3" x14ac:dyDescent="0.25">
      <c r="C960064" s="62"/>
    </row>
    <row r="960152" spans="3:3" x14ac:dyDescent="0.25">
      <c r="C960152" s="62"/>
    </row>
    <row r="960153" spans="3:3" x14ac:dyDescent="0.25">
      <c r="C960153" s="62"/>
    </row>
    <row r="960241" spans="3:3" x14ac:dyDescent="0.25">
      <c r="C960241" s="62"/>
    </row>
    <row r="960242" spans="3:3" x14ac:dyDescent="0.25">
      <c r="C960242" s="62"/>
    </row>
    <row r="960330" spans="3:3" x14ac:dyDescent="0.25">
      <c r="C960330" s="62"/>
    </row>
    <row r="960331" spans="3:3" x14ac:dyDescent="0.25">
      <c r="C960331" s="62"/>
    </row>
    <row r="960419" spans="3:3" x14ac:dyDescent="0.25">
      <c r="C960419" s="62"/>
    </row>
    <row r="960420" spans="3:3" x14ac:dyDescent="0.25">
      <c r="C960420" s="62"/>
    </row>
    <row r="960508" spans="3:3" x14ac:dyDescent="0.25">
      <c r="C960508" s="62"/>
    </row>
    <row r="960509" spans="3:3" x14ac:dyDescent="0.25">
      <c r="C960509" s="62"/>
    </row>
    <row r="960597" spans="3:3" x14ac:dyDescent="0.25">
      <c r="C960597" s="62"/>
    </row>
    <row r="960598" spans="3:3" x14ac:dyDescent="0.25">
      <c r="C960598" s="62"/>
    </row>
    <row r="960686" spans="3:3" x14ac:dyDescent="0.25">
      <c r="C960686" s="62"/>
    </row>
    <row r="960687" spans="3:3" x14ac:dyDescent="0.25">
      <c r="C960687" s="62"/>
    </row>
    <row r="960775" spans="3:3" x14ac:dyDescent="0.25">
      <c r="C960775" s="62"/>
    </row>
    <row r="960776" spans="3:3" x14ac:dyDescent="0.25">
      <c r="C960776" s="62"/>
    </row>
    <row r="960864" spans="3:3" x14ac:dyDescent="0.25">
      <c r="C960864" s="62"/>
    </row>
    <row r="960865" spans="3:3" x14ac:dyDescent="0.25">
      <c r="C960865" s="62"/>
    </row>
    <row r="960953" spans="3:3" x14ac:dyDescent="0.25">
      <c r="C960953" s="62"/>
    </row>
    <row r="960954" spans="3:3" x14ac:dyDescent="0.25">
      <c r="C960954" s="62"/>
    </row>
    <row r="961042" spans="3:3" x14ac:dyDescent="0.25">
      <c r="C961042" s="62"/>
    </row>
    <row r="961043" spans="3:3" x14ac:dyDescent="0.25">
      <c r="C961043" s="62"/>
    </row>
    <row r="961131" spans="3:3" x14ac:dyDescent="0.25">
      <c r="C961131" s="62"/>
    </row>
    <row r="961132" spans="3:3" x14ac:dyDescent="0.25">
      <c r="C961132" s="62"/>
    </row>
    <row r="961220" spans="3:3" x14ac:dyDescent="0.25">
      <c r="C961220" s="62"/>
    </row>
    <row r="961221" spans="3:3" x14ac:dyDescent="0.25">
      <c r="C961221" s="62"/>
    </row>
    <row r="961309" spans="3:3" x14ac:dyDescent="0.25">
      <c r="C961309" s="62"/>
    </row>
    <row r="961310" spans="3:3" x14ac:dyDescent="0.25">
      <c r="C961310" s="62"/>
    </row>
    <row r="961398" spans="3:3" x14ac:dyDescent="0.25">
      <c r="C961398" s="62"/>
    </row>
    <row r="961399" spans="3:3" x14ac:dyDescent="0.25">
      <c r="C961399" s="62"/>
    </row>
    <row r="961487" spans="3:3" x14ac:dyDescent="0.25">
      <c r="C961487" s="62"/>
    </row>
    <row r="961488" spans="3:3" x14ac:dyDescent="0.25">
      <c r="C961488" s="62"/>
    </row>
    <row r="961576" spans="3:3" x14ac:dyDescent="0.25">
      <c r="C961576" s="62"/>
    </row>
    <row r="961577" spans="3:3" x14ac:dyDescent="0.25">
      <c r="C961577" s="62"/>
    </row>
    <row r="961665" spans="3:3" x14ac:dyDescent="0.25">
      <c r="C961665" s="62"/>
    </row>
    <row r="961666" spans="3:3" x14ac:dyDescent="0.25">
      <c r="C961666" s="62"/>
    </row>
    <row r="961754" spans="3:3" x14ac:dyDescent="0.25">
      <c r="C961754" s="62"/>
    </row>
    <row r="961755" spans="3:3" x14ac:dyDescent="0.25">
      <c r="C961755" s="62"/>
    </row>
    <row r="961843" spans="3:3" x14ac:dyDescent="0.25">
      <c r="C961843" s="62"/>
    </row>
    <row r="961844" spans="3:3" x14ac:dyDescent="0.25">
      <c r="C961844" s="62"/>
    </row>
    <row r="961932" spans="3:3" x14ac:dyDescent="0.25">
      <c r="C961932" s="62"/>
    </row>
    <row r="961933" spans="3:3" x14ac:dyDescent="0.25">
      <c r="C961933" s="62"/>
    </row>
    <row r="962021" spans="3:3" x14ac:dyDescent="0.25">
      <c r="C962021" s="62"/>
    </row>
    <row r="962022" spans="3:3" x14ac:dyDescent="0.25">
      <c r="C962022" s="62"/>
    </row>
    <row r="962110" spans="3:3" x14ac:dyDescent="0.25">
      <c r="C962110" s="62"/>
    </row>
    <row r="962111" spans="3:3" x14ac:dyDescent="0.25">
      <c r="C962111" s="62"/>
    </row>
    <row r="962199" spans="3:3" x14ac:dyDescent="0.25">
      <c r="C962199" s="62"/>
    </row>
    <row r="962200" spans="3:3" x14ac:dyDescent="0.25">
      <c r="C962200" s="62"/>
    </row>
    <row r="962288" spans="3:3" x14ac:dyDescent="0.25">
      <c r="C962288" s="62"/>
    </row>
    <row r="962289" spans="3:3" x14ac:dyDescent="0.25">
      <c r="C962289" s="62"/>
    </row>
    <row r="962377" spans="3:3" x14ac:dyDescent="0.25">
      <c r="C962377" s="62"/>
    </row>
    <row r="962378" spans="3:3" x14ac:dyDescent="0.25">
      <c r="C962378" s="62"/>
    </row>
    <row r="962466" spans="3:3" x14ac:dyDescent="0.25">
      <c r="C962466" s="62"/>
    </row>
    <row r="962467" spans="3:3" x14ac:dyDescent="0.25">
      <c r="C962467" s="62"/>
    </row>
    <row r="962555" spans="3:3" x14ac:dyDescent="0.25">
      <c r="C962555" s="62"/>
    </row>
    <row r="962556" spans="3:3" x14ac:dyDescent="0.25">
      <c r="C962556" s="62"/>
    </row>
    <row r="962644" spans="3:3" x14ac:dyDescent="0.25">
      <c r="C962644" s="62"/>
    </row>
    <row r="962645" spans="3:3" x14ac:dyDescent="0.25">
      <c r="C962645" s="62"/>
    </row>
    <row r="962733" spans="3:3" x14ac:dyDescent="0.25">
      <c r="C962733" s="62"/>
    </row>
    <row r="962734" spans="3:3" x14ac:dyDescent="0.25">
      <c r="C962734" s="62"/>
    </row>
    <row r="962822" spans="3:3" x14ac:dyDescent="0.25">
      <c r="C962822" s="62"/>
    </row>
    <row r="962823" spans="3:3" x14ac:dyDescent="0.25">
      <c r="C962823" s="62"/>
    </row>
    <row r="962911" spans="3:3" x14ac:dyDescent="0.25">
      <c r="C962911" s="62"/>
    </row>
    <row r="962912" spans="3:3" x14ac:dyDescent="0.25">
      <c r="C962912" s="62"/>
    </row>
    <row r="963000" spans="3:3" x14ac:dyDescent="0.25">
      <c r="C963000" s="62"/>
    </row>
    <row r="963001" spans="3:3" x14ac:dyDescent="0.25">
      <c r="C963001" s="62"/>
    </row>
    <row r="963089" spans="3:3" x14ac:dyDescent="0.25">
      <c r="C963089" s="62"/>
    </row>
    <row r="963090" spans="3:3" x14ac:dyDescent="0.25">
      <c r="C963090" s="62"/>
    </row>
    <row r="963178" spans="3:3" x14ac:dyDescent="0.25">
      <c r="C963178" s="62"/>
    </row>
    <row r="963179" spans="3:3" x14ac:dyDescent="0.25">
      <c r="C963179" s="62"/>
    </row>
    <row r="963267" spans="3:3" x14ac:dyDescent="0.25">
      <c r="C963267" s="62"/>
    </row>
    <row r="963268" spans="3:3" x14ac:dyDescent="0.25">
      <c r="C963268" s="62"/>
    </row>
    <row r="963356" spans="3:3" x14ac:dyDescent="0.25">
      <c r="C963356" s="62"/>
    </row>
    <row r="963357" spans="3:3" x14ac:dyDescent="0.25">
      <c r="C963357" s="62"/>
    </row>
    <row r="963445" spans="3:3" x14ac:dyDescent="0.25">
      <c r="C963445" s="62"/>
    </row>
    <row r="963446" spans="3:3" x14ac:dyDescent="0.25">
      <c r="C963446" s="62"/>
    </row>
    <row r="963534" spans="3:3" x14ac:dyDescent="0.25">
      <c r="C963534" s="62"/>
    </row>
    <row r="963535" spans="3:3" x14ac:dyDescent="0.25">
      <c r="C963535" s="62"/>
    </row>
    <row r="963623" spans="3:3" x14ac:dyDescent="0.25">
      <c r="C963623" s="62"/>
    </row>
    <row r="963624" spans="3:3" x14ac:dyDescent="0.25">
      <c r="C963624" s="62"/>
    </row>
    <row r="963712" spans="3:3" x14ac:dyDescent="0.25">
      <c r="C963712" s="62"/>
    </row>
    <row r="963713" spans="3:3" x14ac:dyDescent="0.25">
      <c r="C963713" s="62"/>
    </row>
    <row r="963801" spans="3:3" x14ac:dyDescent="0.25">
      <c r="C963801" s="62"/>
    </row>
    <row r="963802" spans="3:3" x14ac:dyDescent="0.25">
      <c r="C963802" s="62"/>
    </row>
    <row r="963890" spans="3:3" x14ac:dyDescent="0.25">
      <c r="C963890" s="62"/>
    </row>
    <row r="963891" spans="3:3" x14ac:dyDescent="0.25">
      <c r="C963891" s="62"/>
    </row>
    <row r="963979" spans="3:3" x14ac:dyDescent="0.25">
      <c r="C963979" s="62"/>
    </row>
    <row r="963980" spans="3:3" x14ac:dyDescent="0.25">
      <c r="C963980" s="62"/>
    </row>
    <row r="964068" spans="3:3" x14ac:dyDescent="0.25">
      <c r="C964068" s="62"/>
    </row>
    <row r="964069" spans="3:3" x14ac:dyDescent="0.25">
      <c r="C964069" s="62"/>
    </row>
    <row r="964157" spans="3:3" x14ac:dyDescent="0.25">
      <c r="C964157" s="62"/>
    </row>
    <row r="964158" spans="3:3" x14ac:dyDescent="0.25">
      <c r="C964158" s="62"/>
    </row>
    <row r="964246" spans="3:3" x14ac:dyDescent="0.25">
      <c r="C964246" s="62"/>
    </row>
    <row r="964247" spans="3:3" x14ac:dyDescent="0.25">
      <c r="C964247" s="62"/>
    </row>
    <row r="964335" spans="3:3" x14ac:dyDescent="0.25">
      <c r="C964335" s="62"/>
    </row>
    <row r="964336" spans="3:3" x14ac:dyDescent="0.25">
      <c r="C964336" s="62"/>
    </row>
    <row r="964424" spans="3:3" x14ac:dyDescent="0.25">
      <c r="C964424" s="62"/>
    </row>
    <row r="964425" spans="3:3" x14ac:dyDescent="0.25">
      <c r="C964425" s="62"/>
    </row>
    <row r="964513" spans="3:3" x14ac:dyDescent="0.25">
      <c r="C964513" s="62"/>
    </row>
    <row r="964514" spans="3:3" x14ac:dyDescent="0.25">
      <c r="C964514" s="62"/>
    </row>
    <row r="964602" spans="3:3" x14ac:dyDescent="0.25">
      <c r="C964602" s="62"/>
    </row>
    <row r="964603" spans="3:3" x14ac:dyDescent="0.25">
      <c r="C964603" s="62"/>
    </row>
    <row r="964691" spans="3:3" x14ac:dyDescent="0.25">
      <c r="C964691" s="62"/>
    </row>
    <row r="964692" spans="3:3" x14ac:dyDescent="0.25">
      <c r="C964692" s="62"/>
    </row>
    <row r="964780" spans="3:3" x14ac:dyDescent="0.25">
      <c r="C964780" s="62"/>
    </row>
    <row r="964781" spans="3:3" x14ac:dyDescent="0.25">
      <c r="C964781" s="62"/>
    </row>
    <row r="964869" spans="3:3" x14ac:dyDescent="0.25">
      <c r="C964869" s="62"/>
    </row>
    <row r="964870" spans="3:3" x14ac:dyDescent="0.25">
      <c r="C964870" s="62"/>
    </row>
    <row r="964958" spans="3:3" x14ac:dyDescent="0.25">
      <c r="C964958" s="62"/>
    </row>
    <row r="964959" spans="3:3" x14ac:dyDescent="0.25">
      <c r="C964959" s="62"/>
    </row>
    <row r="965047" spans="3:3" x14ac:dyDescent="0.25">
      <c r="C965047" s="62"/>
    </row>
    <row r="965048" spans="3:3" x14ac:dyDescent="0.25">
      <c r="C965048" s="62"/>
    </row>
    <row r="965136" spans="3:3" x14ac:dyDescent="0.25">
      <c r="C965136" s="62"/>
    </row>
    <row r="965137" spans="3:3" x14ac:dyDescent="0.25">
      <c r="C965137" s="62"/>
    </row>
    <row r="965225" spans="3:3" x14ac:dyDescent="0.25">
      <c r="C965225" s="62"/>
    </row>
    <row r="965226" spans="3:3" x14ac:dyDescent="0.25">
      <c r="C965226" s="62"/>
    </row>
    <row r="965314" spans="3:3" x14ac:dyDescent="0.25">
      <c r="C965314" s="62"/>
    </row>
    <row r="965315" spans="3:3" x14ac:dyDescent="0.25">
      <c r="C965315" s="62"/>
    </row>
    <row r="965403" spans="3:3" x14ac:dyDescent="0.25">
      <c r="C965403" s="62"/>
    </row>
    <row r="965404" spans="3:3" x14ac:dyDescent="0.25">
      <c r="C965404" s="62"/>
    </row>
    <row r="965492" spans="3:3" x14ac:dyDescent="0.25">
      <c r="C965492" s="62"/>
    </row>
    <row r="965493" spans="3:3" x14ac:dyDescent="0.25">
      <c r="C965493" s="62"/>
    </row>
    <row r="965581" spans="3:3" x14ac:dyDescent="0.25">
      <c r="C965581" s="62"/>
    </row>
    <row r="965582" spans="3:3" x14ac:dyDescent="0.25">
      <c r="C965582" s="62"/>
    </row>
    <row r="965670" spans="3:3" x14ac:dyDescent="0.25">
      <c r="C965670" s="62"/>
    </row>
    <row r="965671" spans="3:3" x14ac:dyDescent="0.25">
      <c r="C965671" s="62"/>
    </row>
    <row r="965759" spans="3:3" x14ac:dyDescent="0.25">
      <c r="C965759" s="62"/>
    </row>
    <row r="965760" spans="3:3" x14ac:dyDescent="0.25">
      <c r="C965760" s="62"/>
    </row>
    <row r="965848" spans="3:3" x14ac:dyDescent="0.25">
      <c r="C965848" s="62"/>
    </row>
    <row r="965849" spans="3:3" x14ac:dyDescent="0.25">
      <c r="C965849" s="62"/>
    </row>
    <row r="965937" spans="3:3" x14ac:dyDescent="0.25">
      <c r="C965937" s="62"/>
    </row>
    <row r="965938" spans="3:3" x14ac:dyDescent="0.25">
      <c r="C965938" s="62"/>
    </row>
    <row r="966026" spans="3:3" x14ac:dyDescent="0.25">
      <c r="C966026" s="62"/>
    </row>
    <row r="966027" spans="3:3" x14ac:dyDescent="0.25">
      <c r="C966027" s="62"/>
    </row>
    <row r="966115" spans="3:3" x14ac:dyDescent="0.25">
      <c r="C966115" s="62"/>
    </row>
    <row r="966116" spans="3:3" x14ac:dyDescent="0.25">
      <c r="C966116" s="62"/>
    </row>
    <row r="966204" spans="3:3" x14ac:dyDescent="0.25">
      <c r="C966204" s="62"/>
    </row>
    <row r="966205" spans="3:3" x14ac:dyDescent="0.25">
      <c r="C966205" s="62"/>
    </row>
    <row r="966293" spans="3:3" x14ac:dyDescent="0.25">
      <c r="C966293" s="62"/>
    </row>
    <row r="966294" spans="3:3" x14ac:dyDescent="0.25">
      <c r="C966294" s="62"/>
    </row>
    <row r="966382" spans="3:3" x14ac:dyDescent="0.25">
      <c r="C966382" s="62"/>
    </row>
    <row r="966383" spans="3:3" x14ac:dyDescent="0.25">
      <c r="C966383" s="62"/>
    </row>
    <row r="966471" spans="3:3" x14ac:dyDescent="0.25">
      <c r="C966471" s="62"/>
    </row>
    <row r="966472" spans="3:3" x14ac:dyDescent="0.25">
      <c r="C966472" s="62"/>
    </row>
    <row r="966560" spans="3:3" x14ac:dyDescent="0.25">
      <c r="C966560" s="62"/>
    </row>
    <row r="966561" spans="3:3" x14ac:dyDescent="0.25">
      <c r="C966561" s="62"/>
    </row>
    <row r="966649" spans="3:3" x14ac:dyDescent="0.25">
      <c r="C966649" s="62"/>
    </row>
    <row r="966650" spans="3:3" x14ac:dyDescent="0.25">
      <c r="C966650" s="62"/>
    </row>
    <row r="966738" spans="3:3" x14ac:dyDescent="0.25">
      <c r="C966738" s="62"/>
    </row>
    <row r="966739" spans="3:3" x14ac:dyDescent="0.25">
      <c r="C966739" s="62"/>
    </row>
    <row r="966827" spans="3:3" x14ac:dyDescent="0.25">
      <c r="C966827" s="62"/>
    </row>
    <row r="966828" spans="3:3" x14ac:dyDescent="0.25">
      <c r="C966828" s="62"/>
    </row>
    <row r="966916" spans="3:3" x14ac:dyDescent="0.25">
      <c r="C966916" s="62"/>
    </row>
    <row r="966917" spans="3:3" x14ac:dyDescent="0.25">
      <c r="C966917" s="62"/>
    </row>
    <row r="967005" spans="3:3" x14ac:dyDescent="0.25">
      <c r="C967005" s="62"/>
    </row>
    <row r="967006" spans="3:3" x14ac:dyDescent="0.25">
      <c r="C967006" s="62"/>
    </row>
    <row r="967094" spans="3:3" x14ac:dyDescent="0.25">
      <c r="C967094" s="62"/>
    </row>
    <row r="967095" spans="3:3" x14ac:dyDescent="0.25">
      <c r="C967095" s="62"/>
    </row>
    <row r="967183" spans="3:3" x14ac:dyDescent="0.25">
      <c r="C967183" s="62"/>
    </row>
    <row r="967184" spans="3:3" x14ac:dyDescent="0.25">
      <c r="C967184" s="62"/>
    </row>
    <row r="967272" spans="3:3" x14ac:dyDescent="0.25">
      <c r="C967272" s="62"/>
    </row>
    <row r="967273" spans="3:3" x14ac:dyDescent="0.25">
      <c r="C967273" s="62"/>
    </row>
    <row r="967361" spans="3:3" x14ac:dyDescent="0.25">
      <c r="C967361" s="62"/>
    </row>
    <row r="967362" spans="3:3" x14ac:dyDescent="0.25">
      <c r="C967362" s="62"/>
    </row>
    <row r="967450" spans="3:3" x14ac:dyDescent="0.25">
      <c r="C967450" s="62"/>
    </row>
    <row r="967451" spans="3:3" x14ac:dyDescent="0.25">
      <c r="C967451" s="62"/>
    </row>
    <row r="967539" spans="3:3" x14ac:dyDescent="0.25">
      <c r="C967539" s="62"/>
    </row>
    <row r="967540" spans="3:3" x14ac:dyDescent="0.25">
      <c r="C967540" s="62"/>
    </row>
    <row r="967628" spans="3:3" x14ac:dyDescent="0.25">
      <c r="C967628" s="62"/>
    </row>
    <row r="967629" spans="3:3" x14ac:dyDescent="0.25">
      <c r="C967629" s="62"/>
    </row>
    <row r="967717" spans="3:3" x14ac:dyDescent="0.25">
      <c r="C967717" s="62"/>
    </row>
    <row r="967718" spans="3:3" x14ac:dyDescent="0.25">
      <c r="C967718" s="62"/>
    </row>
    <row r="967806" spans="3:3" x14ac:dyDescent="0.25">
      <c r="C967806" s="62"/>
    </row>
    <row r="967807" spans="3:3" x14ac:dyDescent="0.25">
      <c r="C967807" s="62"/>
    </row>
    <row r="967895" spans="3:3" x14ac:dyDescent="0.25">
      <c r="C967895" s="62"/>
    </row>
    <row r="967896" spans="3:3" x14ac:dyDescent="0.25">
      <c r="C967896" s="62"/>
    </row>
    <row r="967984" spans="3:3" x14ac:dyDescent="0.25">
      <c r="C967984" s="62"/>
    </row>
    <row r="967985" spans="3:3" x14ac:dyDescent="0.25">
      <c r="C967985" s="62"/>
    </row>
    <row r="968073" spans="3:3" x14ac:dyDescent="0.25">
      <c r="C968073" s="62"/>
    </row>
    <row r="968074" spans="3:3" x14ac:dyDescent="0.25">
      <c r="C968074" s="62"/>
    </row>
    <row r="968162" spans="3:3" x14ac:dyDescent="0.25">
      <c r="C968162" s="62"/>
    </row>
    <row r="968163" spans="3:3" x14ac:dyDescent="0.25">
      <c r="C968163" s="62"/>
    </row>
    <row r="968251" spans="3:3" x14ac:dyDescent="0.25">
      <c r="C968251" s="62"/>
    </row>
    <row r="968252" spans="3:3" x14ac:dyDescent="0.25">
      <c r="C968252" s="62"/>
    </row>
    <row r="968340" spans="3:3" x14ac:dyDescent="0.25">
      <c r="C968340" s="62"/>
    </row>
    <row r="968341" spans="3:3" x14ac:dyDescent="0.25">
      <c r="C968341" s="62"/>
    </row>
    <row r="968429" spans="3:3" x14ac:dyDescent="0.25">
      <c r="C968429" s="62"/>
    </row>
    <row r="968430" spans="3:3" x14ac:dyDescent="0.25">
      <c r="C968430" s="62"/>
    </row>
    <row r="968518" spans="3:3" x14ac:dyDescent="0.25">
      <c r="C968518" s="62"/>
    </row>
    <row r="968519" spans="3:3" x14ac:dyDescent="0.25">
      <c r="C968519" s="62"/>
    </row>
    <row r="968607" spans="3:3" x14ac:dyDescent="0.25">
      <c r="C968607" s="62"/>
    </row>
    <row r="968608" spans="3:3" x14ac:dyDescent="0.25">
      <c r="C968608" s="62"/>
    </row>
    <row r="968696" spans="3:3" x14ac:dyDescent="0.25">
      <c r="C968696" s="62"/>
    </row>
    <row r="968697" spans="3:3" x14ac:dyDescent="0.25">
      <c r="C968697" s="62"/>
    </row>
    <row r="968785" spans="3:3" x14ac:dyDescent="0.25">
      <c r="C968785" s="62"/>
    </row>
    <row r="968786" spans="3:3" x14ac:dyDescent="0.25">
      <c r="C968786" s="62"/>
    </row>
    <row r="968874" spans="3:3" x14ac:dyDescent="0.25">
      <c r="C968874" s="62"/>
    </row>
    <row r="968875" spans="3:3" x14ac:dyDescent="0.25">
      <c r="C968875" s="62"/>
    </row>
    <row r="968963" spans="3:3" x14ac:dyDescent="0.25">
      <c r="C968963" s="62"/>
    </row>
    <row r="968964" spans="3:3" x14ac:dyDescent="0.25">
      <c r="C968964" s="62"/>
    </row>
    <row r="969052" spans="3:3" x14ac:dyDescent="0.25">
      <c r="C969052" s="62"/>
    </row>
    <row r="969053" spans="3:3" x14ac:dyDescent="0.25">
      <c r="C969053" s="62"/>
    </row>
    <row r="969141" spans="3:3" x14ac:dyDescent="0.25">
      <c r="C969141" s="62"/>
    </row>
    <row r="969142" spans="3:3" x14ac:dyDescent="0.25">
      <c r="C969142" s="62"/>
    </row>
    <row r="969230" spans="3:3" x14ac:dyDescent="0.25">
      <c r="C969230" s="62"/>
    </row>
    <row r="969231" spans="3:3" x14ac:dyDescent="0.25">
      <c r="C969231" s="62"/>
    </row>
    <row r="969319" spans="3:3" x14ac:dyDescent="0.25">
      <c r="C969319" s="62"/>
    </row>
    <row r="969320" spans="3:3" x14ac:dyDescent="0.25">
      <c r="C969320" s="62"/>
    </row>
    <row r="969408" spans="3:3" x14ac:dyDescent="0.25">
      <c r="C969408" s="62"/>
    </row>
    <row r="969409" spans="3:3" x14ac:dyDescent="0.25">
      <c r="C969409" s="62"/>
    </row>
    <row r="969497" spans="3:3" x14ac:dyDescent="0.25">
      <c r="C969497" s="62"/>
    </row>
    <row r="969498" spans="3:3" x14ac:dyDescent="0.25">
      <c r="C969498" s="62"/>
    </row>
    <row r="969586" spans="3:3" x14ac:dyDescent="0.25">
      <c r="C969586" s="62"/>
    </row>
    <row r="969587" spans="3:3" x14ac:dyDescent="0.25">
      <c r="C969587" s="62"/>
    </row>
    <row r="969675" spans="3:3" x14ac:dyDescent="0.25">
      <c r="C969675" s="62"/>
    </row>
    <row r="969676" spans="3:3" x14ac:dyDescent="0.25">
      <c r="C969676" s="62"/>
    </row>
    <row r="969764" spans="3:3" x14ac:dyDescent="0.25">
      <c r="C969764" s="62"/>
    </row>
    <row r="969765" spans="3:3" x14ac:dyDescent="0.25">
      <c r="C969765" s="62"/>
    </row>
    <row r="969853" spans="3:3" x14ac:dyDescent="0.25">
      <c r="C969853" s="62"/>
    </row>
    <row r="969854" spans="3:3" x14ac:dyDescent="0.25">
      <c r="C969854" s="62"/>
    </row>
    <row r="969942" spans="3:3" x14ac:dyDescent="0.25">
      <c r="C969942" s="62"/>
    </row>
    <row r="969943" spans="3:3" x14ac:dyDescent="0.25">
      <c r="C969943" s="62"/>
    </row>
    <row r="970031" spans="3:3" x14ac:dyDescent="0.25">
      <c r="C970031" s="62"/>
    </row>
    <row r="970032" spans="3:3" x14ac:dyDescent="0.25">
      <c r="C970032" s="62"/>
    </row>
    <row r="970120" spans="3:3" x14ac:dyDescent="0.25">
      <c r="C970120" s="62"/>
    </row>
    <row r="970121" spans="3:3" x14ac:dyDescent="0.25">
      <c r="C970121" s="62"/>
    </row>
    <row r="970209" spans="3:3" x14ac:dyDescent="0.25">
      <c r="C970209" s="62"/>
    </row>
    <row r="970210" spans="3:3" x14ac:dyDescent="0.25">
      <c r="C970210" s="62"/>
    </row>
    <row r="970298" spans="3:3" x14ac:dyDescent="0.25">
      <c r="C970298" s="62"/>
    </row>
    <row r="970299" spans="3:3" x14ac:dyDescent="0.25">
      <c r="C970299" s="62"/>
    </row>
    <row r="970387" spans="3:3" x14ac:dyDescent="0.25">
      <c r="C970387" s="62"/>
    </row>
    <row r="970388" spans="3:3" x14ac:dyDescent="0.25">
      <c r="C970388" s="62"/>
    </row>
    <row r="970476" spans="3:3" x14ac:dyDescent="0.25">
      <c r="C970476" s="62"/>
    </row>
    <row r="970477" spans="3:3" x14ac:dyDescent="0.25">
      <c r="C970477" s="62"/>
    </row>
    <row r="970565" spans="3:3" x14ac:dyDescent="0.25">
      <c r="C970565" s="62"/>
    </row>
    <row r="970566" spans="3:3" x14ac:dyDescent="0.25">
      <c r="C970566" s="62"/>
    </row>
    <row r="970654" spans="3:3" x14ac:dyDescent="0.25">
      <c r="C970654" s="62"/>
    </row>
    <row r="970655" spans="3:3" x14ac:dyDescent="0.25">
      <c r="C970655" s="62"/>
    </row>
    <row r="970743" spans="3:3" x14ac:dyDescent="0.25">
      <c r="C970743" s="62"/>
    </row>
    <row r="970744" spans="3:3" x14ac:dyDescent="0.25">
      <c r="C970744" s="62"/>
    </row>
    <row r="970832" spans="3:3" x14ac:dyDescent="0.25">
      <c r="C970832" s="62"/>
    </row>
    <row r="970833" spans="3:3" x14ac:dyDescent="0.25">
      <c r="C970833" s="62"/>
    </row>
    <row r="970921" spans="3:3" x14ac:dyDescent="0.25">
      <c r="C970921" s="62"/>
    </row>
    <row r="970922" spans="3:3" x14ac:dyDescent="0.25">
      <c r="C970922" s="62"/>
    </row>
    <row r="971010" spans="3:3" x14ac:dyDescent="0.25">
      <c r="C971010" s="62"/>
    </row>
    <row r="971011" spans="3:3" x14ac:dyDescent="0.25">
      <c r="C971011" s="62"/>
    </row>
    <row r="971099" spans="3:3" x14ac:dyDescent="0.25">
      <c r="C971099" s="62"/>
    </row>
    <row r="971100" spans="3:3" x14ac:dyDescent="0.25">
      <c r="C971100" s="62"/>
    </row>
    <row r="971188" spans="3:3" x14ac:dyDescent="0.25">
      <c r="C971188" s="62"/>
    </row>
    <row r="971189" spans="3:3" x14ac:dyDescent="0.25">
      <c r="C971189" s="62"/>
    </row>
    <row r="971277" spans="3:3" x14ac:dyDescent="0.25">
      <c r="C971277" s="62"/>
    </row>
    <row r="971278" spans="3:3" x14ac:dyDescent="0.25">
      <c r="C971278" s="62"/>
    </row>
    <row r="971366" spans="3:3" x14ac:dyDescent="0.25">
      <c r="C971366" s="62"/>
    </row>
    <row r="971367" spans="3:3" x14ac:dyDescent="0.25">
      <c r="C971367" s="62"/>
    </row>
    <row r="971455" spans="3:3" x14ac:dyDescent="0.25">
      <c r="C971455" s="62"/>
    </row>
    <row r="971456" spans="3:3" x14ac:dyDescent="0.25">
      <c r="C971456" s="62"/>
    </row>
    <row r="971544" spans="3:3" x14ac:dyDescent="0.25">
      <c r="C971544" s="62"/>
    </row>
    <row r="971545" spans="3:3" x14ac:dyDescent="0.25">
      <c r="C971545" s="62"/>
    </row>
    <row r="971633" spans="3:3" x14ac:dyDescent="0.25">
      <c r="C971633" s="62"/>
    </row>
    <row r="971634" spans="3:3" x14ac:dyDescent="0.25">
      <c r="C971634" s="62"/>
    </row>
    <row r="971722" spans="3:3" x14ac:dyDescent="0.25">
      <c r="C971722" s="62"/>
    </row>
    <row r="971723" spans="3:3" x14ac:dyDescent="0.25">
      <c r="C971723" s="62"/>
    </row>
    <row r="971811" spans="3:3" x14ac:dyDescent="0.25">
      <c r="C971811" s="62"/>
    </row>
    <row r="971812" spans="3:3" x14ac:dyDescent="0.25">
      <c r="C971812" s="62"/>
    </row>
    <row r="971900" spans="3:3" x14ac:dyDescent="0.25">
      <c r="C971900" s="62"/>
    </row>
    <row r="971901" spans="3:3" x14ac:dyDescent="0.25">
      <c r="C971901" s="62"/>
    </row>
    <row r="971989" spans="3:3" x14ac:dyDescent="0.25">
      <c r="C971989" s="62"/>
    </row>
    <row r="971990" spans="3:3" x14ac:dyDescent="0.25">
      <c r="C971990" s="62"/>
    </row>
    <row r="972078" spans="3:3" x14ac:dyDescent="0.25">
      <c r="C972078" s="62"/>
    </row>
    <row r="972079" spans="3:3" x14ac:dyDescent="0.25">
      <c r="C972079" s="62"/>
    </row>
    <row r="972167" spans="3:3" x14ac:dyDescent="0.25">
      <c r="C972167" s="62"/>
    </row>
    <row r="972168" spans="3:3" x14ac:dyDescent="0.25">
      <c r="C972168" s="62"/>
    </row>
    <row r="972256" spans="3:3" x14ac:dyDescent="0.25">
      <c r="C972256" s="62"/>
    </row>
    <row r="972257" spans="3:3" x14ac:dyDescent="0.25">
      <c r="C972257" s="62"/>
    </row>
    <row r="972345" spans="3:3" x14ac:dyDescent="0.25">
      <c r="C972345" s="62"/>
    </row>
    <row r="972346" spans="3:3" x14ac:dyDescent="0.25">
      <c r="C972346" s="62"/>
    </row>
    <row r="972434" spans="3:3" x14ac:dyDescent="0.25">
      <c r="C972434" s="62"/>
    </row>
    <row r="972435" spans="3:3" x14ac:dyDescent="0.25">
      <c r="C972435" s="62"/>
    </row>
    <row r="972523" spans="3:3" x14ac:dyDescent="0.25">
      <c r="C972523" s="62"/>
    </row>
    <row r="972524" spans="3:3" x14ac:dyDescent="0.25">
      <c r="C972524" s="62"/>
    </row>
    <row r="972612" spans="3:3" x14ac:dyDescent="0.25">
      <c r="C972612" s="62"/>
    </row>
    <row r="972613" spans="3:3" x14ac:dyDescent="0.25">
      <c r="C972613" s="62"/>
    </row>
    <row r="972701" spans="3:3" x14ac:dyDescent="0.25">
      <c r="C972701" s="62"/>
    </row>
    <row r="972702" spans="3:3" x14ac:dyDescent="0.25">
      <c r="C972702" s="62"/>
    </row>
    <row r="972790" spans="3:3" x14ac:dyDescent="0.25">
      <c r="C972790" s="62"/>
    </row>
    <row r="972791" spans="3:3" x14ac:dyDescent="0.25">
      <c r="C972791" s="62"/>
    </row>
    <row r="972879" spans="3:3" x14ac:dyDescent="0.25">
      <c r="C972879" s="62"/>
    </row>
    <row r="972880" spans="3:3" x14ac:dyDescent="0.25">
      <c r="C972880" s="62"/>
    </row>
    <row r="972968" spans="3:3" x14ac:dyDescent="0.25">
      <c r="C972968" s="62"/>
    </row>
    <row r="972969" spans="3:3" x14ac:dyDescent="0.25">
      <c r="C972969" s="62"/>
    </row>
    <row r="973057" spans="3:3" x14ac:dyDescent="0.25">
      <c r="C973057" s="62"/>
    </row>
    <row r="973058" spans="3:3" x14ac:dyDescent="0.25">
      <c r="C973058" s="62"/>
    </row>
    <row r="973146" spans="3:3" x14ac:dyDescent="0.25">
      <c r="C973146" s="62"/>
    </row>
    <row r="973147" spans="3:3" x14ac:dyDescent="0.25">
      <c r="C973147" s="62"/>
    </row>
    <row r="973235" spans="3:3" x14ac:dyDescent="0.25">
      <c r="C973235" s="62"/>
    </row>
    <row r="973236" spans="3:3" x14ac:dyDescent="0.25">
      <c r="C973236" s="62"/>
    </row>
    <row r="973324" spans="3:3" x14ac:dyDescent="0.25">
      <c r="C973324" s="62"/>
    </row>
    <row r="973325" spans="3:3" x14ac:dyDescent="0.25">
      <c r="C973325" s="62"/>
    </row>
    <row r="973413" spans="3:3" x14ac:dyDescent="0.25">
      <c r="C973413" s="62"/>
    </row>
    <row r="973414" spans="3:3" x14ac:dyDescent="0.25">
      <c r="C973414" s="62"/>
    </row>
    <row r="973502" spans="3:3" x14ac:dyDescent="0.25">
      <c r="C973502" s="62"/>
    </row>
    <row r="973503" spans="3:3" x14ac:dyDescent="0.25">
      <c r="C973503" s="62"/>
    </row>
    <row r="973591" spans="3:3" x14ac:dyDescent="0.25">
      <c r="C973591" s="62"/>
    </row>
    <row r="973592" spans="3:3" x14ac:dyDescent="0.25">
      <c r="C973592" s="62"/>
    </row>
    <row r="973680" spans="3:3" x14ac:dyDescent="0.25">
      <c r="C973680" s="62"/>
    </row>
    <row r="973681" spans="3:3" x14ac:dyDescent="0.25">
      <c r="C973681" s="62"/>
    </row>
    <row r="973769" spans="3:3" x14ac:dyDescent="0.25">
      <c r="C973769" s="62"/>
    </row>
    <row r="973770" spans="3:3" x14ac:dyDescent="0.25">
      <c r="C973770" s="62"/>
    </row>
    <row r="973858" spans="3:3" x14ac:dyDescent="0.25">
      <c r="C973858" s="62"/>
    </row>
    <row r="973859" spans="3:3" x14ac:dyDescent="0.25">
      <c r="C973859" s="62"/>
    </row>
    <row r="973947" spans="3:3" x14ac:dyDescent="0.25">
      <c r="C973947" s="62"/>
    </row>
    <row r="973948" spans="3:3" x14ac:dyDescent="0.25">
      <c r="C973948" s="62"/>
    </row>
    <row r="974036" spans="3:3" x14ac:dyDescent="0.25">
      <c r="C974036" s="62"/>
    </row>
    <row r="974037" spans="3:3" x14ac:dyDescent="0.25">
      <c r="C974037" s="62"/>
    </row>
    <row r="974125" spans="3:3" x14ac:dyDescent="0.25">
      <c r="C974125" s="62"/>
    </row>
    <row r="974126" spans="3:3" x14ac:dyDescent="0.25">
      <c r="C974126" s="62"/>
    </row>
    <row r="974214" spans="3:3" x14ac:dyDescent="0.25">
      <c r="C974214" s="62"/>
    </row>
    <row r="974215" spans="3:3" x14ac:dyDescent="0.25">
      <c r="C974215" s="62"/>
    </row>
    <row r="974303" spans="3:3" x14ac:dyDescent="0.25">
      <c r="C974303" s="62"/>
    </row>
    <row r="974304" spans="3:3" x14ac:dyDescent="0.25">
      <c r="C974304" s="62"/>
    </row>
    <row r="974392" spans="3:3" x14ac:dyDescent="0.25">
      <c r="C974392" s="62"/>
    </row>
    <row r="974393" spans="3:3" x14ac:dyDescent="0.25">
      <c r="C974393" s="62"/>
    </row>
    <row r="974481" spans="3:3" x14ac:dyDescent="0.25">
      <c r="C974481" s="62"/>
    </row>
    <row r="974482" spans="3:3" x14ac:dyDescent="0.25">
      <c r="C974482" s="62"/>
    </row>
    <row r="974570" spans="3:3" x14ac:dyDescent="0.25">
      <c r="C974570" s="62"/>
    </row>
    <row r="974571" spans="3:3" x14ac:dyDescent="0.25">
      <c r="C974571" s="62"/>
    </row>
    <row r="974659" spans="3:3" x14ac:dyDescent="0.25">
      <c r="C974659" s="62"/>
    </row>
    <row r="974660" spans="3:3" x14ac:dyDescent="0.25">
      <c r="C974660" s="62"/>
    </row>
    <row r="974748" spans="3:3" x14ac:dyDescent="0.25">
      <c r="C974748" s="62"/>
    </row>
    <row r="974749" spans="3:3" x14ac:dyDescent="0.25">
      <c r="C974749" s="62"/>
    </row>
    <row r="974837" spans="3:3" x14ac:dyDescent="0.25">
      <c r="C974837" s="62"/>
    </row>
    <row r="974838" spans="3:3" x14ac:dyDescent="0.25">
      <c r="C974838" s="62"/>
    </row>
    <row r="974926" spans="3:3" x14ac:dyDescent="0.25">
      <c r="C974926" s="62"/>
    </row>
    <row r="974927" spans="3:3" x14ac:dyDescent="0.25">
      <c r="C974927" s="62"/>
    </row>
    <row r="975015" spans="3:3" x14ac:dyDescent="0.25">
      <c r="C975015" s="62"/>
    </row>
    <row r="975016" spans="3:3" x14ac:dyDescent="0.25">
      <c r="C975016" s="62"/>
    </row>
    <row r="975104" spans="3:3" x14ac:dyDescent="0.25">
      <c r="C975104" s="62"/>
    </row>
    <row r="975105" spans="3:3" x14ac:dyDescent="0.25">
      <c r="C975105" s="62"/>
    </row>
    <row r="975193" spans="3:3" x14ac:dyDescent="0.25">
      <c r="C975193" s="62"/>
    </row>
    <row r="975194" spans="3:3" x14ac:dyDescent="0.25">
      <c r="C975194" s="62"/>
    </row>
    <row r="975282" spans="3:3" x14ac:dyDescent="0.25">
      <c r="C975282" s="62"/>
    </row>
    <row r="975283" spans="3:3" x14ac:dyDescent="0.25">
      <c r="C975283" s="62"/>
    </row>
    <row r="975371" spans="3:3" x14ac:dyDescent="0.25">
      <c r="C975371" s="62"/>
    </row>
    <row r="975372" spans="3:3" x14ac:dyDescent="0.25">
      <c r="C975372" s="62"/>
    </row>
    <row r="975460" spans="3:3" x14ac:dyDescent="0.25">
      <c r="C975460" s="62"/>
    </row>
    <row r="975461" spans="3:3" x14ac:dyDescent="0.25">
      <c r="C975461" s="62"/>
    </row>
    <row r="975549" spans="3:3" x14ac:dyDescent="0.25">
      <c r="C975549" s="62"/>
    </row>
    <row r="975550" spans="3:3" x14ac:dyDescent="0.25">
      <c r="C975550" s="62"/>
    </row>
    <row r="975638" spans="3:3" x14ac:dyDescent="0.25">
      <c r="C975638" s="62"/>
    </row>
    <row r="975639" spans="3:3" x14ac:dyDescent="0.25">
      <c r="C975639" s="62"/>
    </row>
    <row r="975727" spans="3:3" x14ac:dyDescent="0.25">
      <c r="C975727" s="62"/>
    </row>
    <row r="975728" spans="3:3" x14ac:dyDescent="0.25">
      <c r="C975728" s="62"/>
    </row>
    <row r="975816" spans="3:3" x14ac:dyDescent="0.25">
      <c r="C975816" s="62"/>
    </row>
    <row r="975817" spans="3:3" x14ac:dyDescent="0.25">
      <c r="C975817" s="62"/>
    </row>
    <row r="975905" spans="3:3" x14ac:dyDescent="0.25">
      <c r="C975905" s="62"/>
    </row>
    <row r="975906" spans="3:3" x14ac:dyDescent="0.25">
      <c r="C975906" s="62"/>
    </row>
    <row r="975994" spans="3:3" x14ac:dyDescent="0.25">
      <c r="C975994" s="62"/>
    </row>
    <row r="975995" spans="3:3" x14ac:dyDescent="0.25">
      <c r="C975995" s="62"/>
    </row>
    <row r="976083" spans="3:3" x14ac:dyDescent="0.25">
      <c r="C976083" s="62"/>
    </row>
    <row r="976084" spans="3:3" x14ac:dyDescent="0.25">
      <c r="C976084" s="62"/>
    </row>
    <row r="976172" spans="3:3" x14ac:dyDescent="0.25">
      <c r="C976172" s="62"/>
    </row>
    <row r="976173" spans="3:3" x14ac:dyDescent="0.25">
      <c r="C976173" s="62"/>
    </row>
    <row r="976261" spans="3:3" x14ac:dyDescent="0.25">
      <c r="C976261" s="62"/>
    </row>
    <row r="976262" spans="3:3" x14ac:dyDescent="0.25">
      <c r="C976262" s="62"/>
    </row>
    <row r="976350" spans="3:3" x14ac:dyDescent="0.25">
      <c r="C976350" s="62"/>
    </row>
    <row r="976351" spans="3:3" x14ac:dyDescent="0.25">
      <c r="C976351" s="62"/>
    </row>
    <row r="976439" spans="3:3" x14ac:dyDescent="0.25">
      <c r="C976439" s="62"/>
    </row>
    <row r="976440" spans="3:3" x14ac:dyDescent="0.25">
      <c r="C976440" s="62"/>
    </row>
    <row r="976528" spans="3:3" x14ac:dyDescent="0.25">
      <c r="C976528" s="62"/>
    </row>
    <row r="976529" spans="3:3" x14ac:dyDescent="0.25">
      <c r="C976529" s="62"/>
    </row>
    <row r="976617" spans="3:3" x14ac:dyDescent="0.25">
      <c r="C976617" s="62"/>
    </row>
    <row r="976618" spans="3:3" x14ac:dyDescent="0.25">
      <c r="C976618" s="62"/>
    </row>
    <row r="976706" spans="3:3" x14ac:dyDescent="0.25">
      <c r="C976706" s="62"/>
    </row>
    <row r="976707" spans="3:3" x14ac:dyDescent="0.25">
      <c r="C976707" s="62"/>
    </row>
    <row r="976795" spans="3:3" x14ac:dyDescent="0.25">
      <c r="C976795" s="62"/>
    </row>
    <row r="976796" spans="3:3" x14ac:dyDescent="0.25">
      <c r="C976796" s="62"/>
    </row>
    <row r="976884" spans="3:3" x14ac:dyDescent="0.25">
      <c r="C976884" s="62"/>
    </row>
    <row r="976885" spans="3:3" x14ac:dyDescent="0.25">
      <c r="C976885" s="62"/>
    </row>
    <row r="976973" spans="3:3" x14ac:dyDescent="0.25">
      <c r="C976973" s="62"/>
    </row>
    <row r="976974" spans="3:3" x14ac:dyDescent="0.25">
      <c r="C976974" s="62"/>
    </row>
    <row r="977062" spans="3:3" x14ac:dyDescent="0.25">
      <c r="C977062" s="62"/>
    </row>
    <row r="977063" spans="3:3" x14ac:dyDescent="0.25">
      <c r="C977063" s="62"/>
    </row>
    <row r="977151" spans="3:3" x14ac:dyDescent="0.25">
      <c r="C977151" s="62"/>
    </row>
    <row r="977152" spans="3:3" x14ac:dyDescent="0.25">
      <c r="C977152" s="62"/>
    </row>
    <row r="977240" spans="3:3" x14ac:dyDescent="0.25">
      <c r="C977240" s="62"/>
    </row>
    <row r="977241" spans="3:3" x14ac:dyDescent="0.25">
      <c r="C977241" s="62"/>
    </row>
    <row r="977329" spans="3:3" x14ac:dyDescent="0.25">
      <c r="C977329" s="62"/>
    </row>
    <row r="977330" spans="3:3" x14ac:dyDescent="0.25">
      <c r="C977330" s="62"/>
    </row>
    <row r="977418" spans="3:3" x14ac:dyDescent="0.25">
      <c r="C977418" s="62"/>
    </row>
    <row r="977419" spans="3:3" x14ac:dyDescent="0.25">
      <c r="C977419" s="62"/>
    </row>
    <row r="977507" spans="3:3" x14ac:dyDescent="0.25">
      <c r="C977507" s="62"/>
    </row>
    <row r="977508" spans="3:3" x14ac:dyDescent="0.25">
      <c r="C977508" s="62"/>
    </row>
    <row r="977596" spans="3:3" x14ac:dyDescent="0.25">
      <c r="C977596" s="62"/>
    </row>
    <row r="977597" spans="3:3" x14ac:dyDescent="0.25">
      <c r="C977597" s="62"/>
    </row>
    <row r="977685" spans="3:3" x14ac:dyDescent="0.25">
      <c r="C977685" s="62"/>
    </row>
    <row r="977686" spans="3:3" x14ac:dyDescent="0.25">
      <c r="C977686" s="62"/>
    </row>
    <row r="977774" spans="3:3" x14ac:dyDescent="0.25">
      <c r="C977774" s="62"/>
    </row>
    <row r="977775" spans="3:3" x14ac:dyDescent="0.25">
      <c r="C977775" s="62"/>
    </row>
    <row r="977863" spans="3:3" x14ac:dyDescent="0.25">
      <c r="C977863" s="62"/>
    </row>
    <row r="977864" spans="3:3" x14ac:dyDescent="0.25">
      <c r="C977864" s="62"/>
    </row>
    <row r="977952" spans="3:3" x14ac:dyDescent="0.25">
      <c r="C977952" s="62"/>
    </row>
    <row r="977953" spans="3:3" x14ac:dyDescent="0.25">
      <c r="C977953" s="62"/>
    </row>
    <row r="978041" spans="3:3" x14ac:dyDescent="0.25">
      <c r="C978041" s="62"/>
    </row>
    <row r="978042" spans="3:3" x14ac:dyDescent="0.25">
      <c r="C978042" s="62"/>
    </row>
    <row r="978130" spans="3:3" x14ac:dyDescent="0.25">
      <c r="C978130" s="62"/>
    </row>
    <row r="978131" spans="3:3" x14ac:dyDescent="0.25">
      <c r="C978131" s="62"/>
    </row>
    <row r="978219" spans="3:3" x14ac:dyDescent="0.25">
      <c r="C978219" s="62"/>
    </row>
    <row r="978220" spans="3:3" x14ac:dyDescent="0.25">
      <c r="C978220" s="62"/>
    </row>
    <row r="978308" spans="3:3" x14ac:dyDescent="0.25">
      <c r="C978308" s="62"/>
    </row>
    <row r="978309" spans="3:3" x14ac:dyDescent="0.25">
      <c r="C978309" s="62"/>
    </row>
    <row r="978397" spans="3:3" x14ac:dyDescent="0.25">
      <c r="C978397" s="62"/>
    </row>
    <row r="978398" spans="3:3" x14ac:dyDescent="0.25">
      <c r="C978398" s="62"/>
    </row>
    <row r="978486" spans="3:3" x14ac:dyDescent="0.25">
      <c r="C978486" s="62"/>
    </row>
    <row r="978487" spans="3:3" x14ac:dyDescent="0.25">
      <c r="C978487" s="62"/>
    </row>
    <row r="978575" spans="3:3" x14ac:dyDescent="0.25">
      <c r="C978575" s="62"/>
    </row>
    <row r="978576" spans="3:3" x14ac:dyDescent="0.25">
      <c r="C978576" s="62"/>
    </row>
    <row r="978664" spans="3:3" x14ac:dyDescent="0.25">
      <c r="C978664" s="62"/>
    </row>
    <row r="978665" spans="3:3" x14ac:dyDescent="0.25">
      <c r="C978665" s="62"/>
    </row>
    <row r="978753" spans="3:3" x14ac:dyDescent="0.25">
      <c r="C978753" s="62"/>
    </row>
    <row r="978754" spans="3:3" x14ac:dyDescent="0.25">
      <c r="C978754" s="62"/>
    </row>
    <row r="978842" spans="3:3" x14ac:dyDescent="0.25">
      <c r="C978842" s="62"/>
    </row>
    <row r="978843" spans="3:3" x14ac:dyDescent="0.25">
      <c r="C978843" s="62"/>
    </row>
    <row r="978931" spans="3:3" x14ac:dyDescent="0.25">
      <c r="C978931" s="62"/>
    </row>
    <row r="978932" spans="3:3" x14ac:dyDescent="0.25">
      <c r="C978932" s="62"/>
    </row>
    <row r="979020" spans="3:3" x14ac:dyDescent="0.25">
      <c r="C979020" s="62"/>
    </row>
    <row r="979021" spans="3:3" x14ac:dyDescent="0.25">
      <c r="C979021" s="62"/>
    </row>
    <row r="979109" spans="3:3" x14ac:dyDescent="0.25">
      <c r="C979109" s="62"/>
    </row>
    <row r="979110" spans="3:3" x14ac:dyDescent="0.25">
      <c r="C979110" s="62"/>
    </row>
    <row r="979198" spans="3:3" x14ac:dyDescent="0.25">
      <c r="C979198" s="62"/>
    </row>
    <row r="979199" spans="3:3" x14ac:dyDescent="0.25">
      <c r="C979199" s="62"/>
    </row>
    <row r="979287" spans="3:3" x14ac:dyDescent="0.25">
      <c r="C979287" s="62"/>
    </row>
    <row r="979288" spans="3:3" x14ac:dyDescent="0.25">
      <c r="C979288" s="62"/>
    </row>
    <row r="979376" spans="3:3" x14ac:dyDescent="0.25">
      <c r="C979376" s="62"/>
    </row>
    <row r="979377" spans="3:3" x14ac:dyDescent="0.25">
      <c r="C979377" s="62"/>
    </row>
    <row r="979465" spans="3:3" x14ac:dyDescent="0.25">
      <c r="C979465" s="62"/>
    </row>
    <row r="979466" spans="3:3" x14ac:dyDescent="0.25">
      <c r="C979466" s="62"/>
    </row>
    <row r="979554" spans="3:3" x14ac:dyDescent="0.25">
      <c r="C979554" s="62"/>
    </row>
    <row r="979555" spans="3:3" x14ac:dyDescent="0.25">
      <c r="C979555" s="62"/>
    </row>
    <row r="979643" spans="3:3" x14ac:dyDescent="0.25">
      <c r="C979643" s="62"/>
    </row>
    <row r="979644" spans="3:3" x14ac:dyDescent="0.25">
      <c r="C979644" s="62"/>
    </row>
    <row r="979732" spans="3:3" x14ac:dyDescent="0.25">
      <c r="C979732" s="62"/>
    </row>
    <row r="979733" spans="3:3" x14ac:dyDescent="0.25">
      <c r="C979733" s="62"/>
    </row>
    <row r="979821" spans="3:3" x14ac:dyDescent="0.25">
      <c r="C979821" s="62"/>
    </row>
    <row r="979822" spans="3:3" x14ac:dyDescent="0.25">
      <c r="C979822" s="62"/>
    </row>
    <row r="979910" spans="3:3" x14ac:dyDescent="0.25">
      <c r="C979910" s="62"/>
    </row>
    <row r="979911" spans="3:3" x14ac:dyDescent="0.25">
      <c r="C979911" s="62"/>
    </row>
    <row r="979999" spans="3:3" x14ac:dyDescent="0.25">
      <c r="C979999" s="62"/>
    </row>
    <row r="980000" spans="3:3" x14ac:dyDescent="0.25">
      <c r="C980000" s="62"/>
    </row>
    <row r="980088" spans="3:3" x14ac:dyDescent="0.25">
      <c r="C980088" s="62"/>
    </row>
    <row r="980089" spans="3:3" x14ac:dyDescent="0.25">
      <c r="C980089" s="62"/>
    </row>
    <row r="980177" spans="3:3" x14ac:dyDescent="0.25">
      <c r="C980177" s="62"/>
    </row>
    <row r="980178" spans="3:3" x14ac:dyDescent="0.25">
      <c r="C980178" s="62"/>
    </row>
    <row r="980266" spans="3:3" x14ac:dyDescent="0.25">
      <c r="C980266" s="62"/>
    </row>
    <row r="980267" spans="3:3" x14ac:dyDescent="0.25">
      <c r="C980267" s="62"/>
    </row>
    <row r="980355" spans="3:3" x14ac:dyDescent="0.25">
      <c r="C980355" s="62"/>
    </row>
    <row r="980356" spans="3:3" x14ac:dyDescent="0.25">
      <c r="C980356" s="62"/>
    </row>
    <row r="980444" spans="3:3" x14ac:dyDescent="0.25">
      <c r="C980444" s="62"/>
    </row>
    <row r="980445" spans="3:3" x14ac:dyDescent="0.25">
      <c r="C980445" s="62"/>
    </row>
    <row r="980533" spans="3:3" x14ac:dyDescent="0.25">
      <c r="C980533" s="62"/>
    </row>
    <row r="980534" spans="3:3" x14ac:dyDescent="0.25">
      <c r="C980534" s="62"/>
    </row>
    <row r="980622" spans="3:3" x14ac:dyDescent="0.25">
      <c r="C980622" s="62"/>
    </row>
    <row r="980623" spans="3:3" x14ac:dyDescent="0.25">
      <c r="C980623" s="62"/>
    </row>
    <row r="980711" spans="3:3" x14ac:dyDescent="0.25">
      <c r="C980711" s="62"/>
    </row>
    <row r="980712" spans="3:3" x14ac:dyDescent="0.25">
      <c r="C980712" s="62"/>
    </row>
    <row r="980800" spans="3:3" x14ac:dyDescent="0.25">
      <c r="C980800" s="62"/>
    </row>
    <row r="980801" spans="3:3" x14ac:dyDescent="0.25">
      <c r="C980801" s="62"/>
    </row>
    <row r="980889" spans="3:3" x14ac:dyDescent="0.25">
      <c r="C980889" s="62"/>
    </row>
    <row r="980890" spans="3:3" x14ac:dyDescent="0.25">
      <c r="C980890" s="62"/>
    </row>
    <row r="980978" spans="3:3" x14ac:dyDescent="0.25">
      <c r="C980978" s="62"/>
    </row>
    <row r="980979" spans="3:3" x14ac:dyDescent="0.25">
      <c r="C980979" s="62"/>
    </row>
    <row r="981067" spans="3:3" x14ac:dyDescent="0.25">
      <c r="C981067" s="62"/>
    </row>
    <row r="981068" spans="3:3" x14ac:dyDescent="0.25">
      <c r="C981068" s="62"/>
    </row>
    <row r="981156" spans="3:3" x14ac:dyDescent="0.25">
      <c r="C981156" s="62"/>
    </row>
    <row r="981157" spans="3:3" x14ac:dyDescent="0.25">
      <c r="C981157" s="62"/>
    </row>
    <row r="981245" spans="3:3" x14ac:dyDescent="0.25">
      <c r="C981245" s="62"/>
    </row>
    <row r="981246" spans="3:3" x14ac:dyDescent="0.25">
      <c r="C981246" s="62"/>
    </row>
    <row r="981334" spans="3:3" x14ac:dyDescent="0.25">
      <c r="C981334" s="62"/>
    </row>
    <row r="981335" spans="3:3" x14ac:dyDescent="0.25">
      <c r="C981335" s="62"/>
    </row>
    <row r="981423" spans="3:3" x14ac:dyDescent="0.25">
      <c r="C981423" s="62"/>
    </row>
    <row r="981424" spans="3:3" x14ac:dyDescent="0.25">
      <c r="C981424" s="62"/>
    </row>
    <row r="981512" spans="3:3" x14ac:dyDescent="0.25">
      <c r="C981512" s="62"/>
    </row>
    <row r="981513" spans="3:3" x14ac:dyDescent="0.25">
      <c r="C981513" s="62"/>
    </row>
    <row r="981601" spans="3:3" x14ac:dyDescent="0.25">
      <c r="C981601" s="62"/>
    </row>
    <row r="981602" spans="3:3" x14ac:dyDescent="0.25">
      <c r="C981602" s="62"/>
    </row>
    <row r="981690" spans="3:3" x14ac:dyDescent="0.25">
      <c r="C981690" s="62"/>
    </row>
    <row r="981691" spans="3:3" x14ac:dyDescent="0.25">
      <c r="C981691" s="62"/>
    </row>
    <row r="981779" spans="3:3" x14ac:dyDescent="0.25">
      <c r="C981779" s="62"/>
    </row>
    <row r="981780" spans="3:3" x14ac:dyDescent="0.25">
      <c r="C981780" s="62"/>
    </row>
    <row r="981868" spans="3:3" x14ac:dyDescent="0.25">
      <c r="C981868" s="62"/>
    </row>
    <row r="981869" spans="3:3" x14ac:dyDescent="0.25">
      <c r="C981869" s="62"/>
    </row>
    <row r="981957" spans="3:3" x14ac:dyDescent="0.25">
      <c r="C981957" s="62"/>
    </row>
    <row r="981958" spans="3:3" x14ac:dyDescent="0.25">
      <c r="C981958" s="62"/>
    </row>
    <row r="982046" spans="3:3" x14ac:dyDescent="0.25">
      <c r="C982046" s="62"/>
    </row>
    <row r="982047" spans="3:3" x14ac:dyDescent="0.25">
      <c r="C982047" s="62"/>
    </row>
    <row r="982135" spans="3:3" x14ac:dyDescent="0.25">
      <c r="C982135" s="62"/>
    </row>
    <row r="982136" spans="3:3" x14ac:dyDescent="0.25">
      <c r="C982136" s="62"/>
    </row>
    <row r="982224" spans="3:3" x14ac:dyDescent="0.25">
      <c r="C982224" s="62"/>
    </row>
    <row r="982225" spans="3:3" x14ac:dyDescent="0.25">
      <c r="C982225" s="62"/>
    </row>
    <row r="982313" spans="3:3" x14ac:dyDescent="0.25">
      <c r="C982313" s="62"/>
    </row>
    <row r="982314" spans="3:3" x14ac:dyDescent="0.25">
      <c r="C982314" s="62"/>
    </row>
    <row r="982402" spans="3:3" x14ac:dyDescent="0.25">
      <c r="C982402" s="62"/>
    </row>
    <row r="982403" spans="3:3" x14ac:dyDescent="0.25">
      <c r="C982403" s="62"/>
    </row>
    <row r="982491" spans="3:3" x14ac:dyDescent="0.25">
      <c r="C982491" s="62"/>
    </row>
    <row r="982492" spans="3:3" x14ac:dyDescent="0.25">
      <c r="C982492" s="62"/>
    </row>
    <row r="982580" spans="3:3" x14ac:dyDescent="0.25">
      <c r="C982580" s="62"/>
    </row>
    <row r="982581" spans="3:3" x14ac:dyDescent="0.25">
      <c r="C982581" s="62"/>
    </row>
    <row r="982669" spans="3:3" x14ac:dyDescent="0.25">
      <c r="C982669" s="62"/>
    </row>
    <row r="982670" spans="3:3" x14ac:dyDescent="0.25">
      <c r="C982670" s="62"/>
    </row>
    <row r="982758" spans="3:3" x14ac:dyDescent="0.25">
      <c r="C982758" s="62"/>
    </row>
    <row r="982759" spans="3:3" x14ac:dyDescent="0.25">
      <c r="C982759" s="62"/>
    </row>
    <row r="982847" spans="3:3" x14ac:dyDescent="0.25">
      <c r="C982847" s="62"/>
    </row>
    <row r="982848" spans="3:3" x14ac:dyDescent="0.25">
      <c r="C982848" s="62"/>
    </row>
    <row r="982936" spans="3:3" x14ac:dyDescent="0.25">
      <c r="C982936" s="62"/>
    </row>
    <row r="982937" spans="3:3" x14ac:dyDescent="0.25">
      <c r="C982937" s="62"/>
    </row>
    <row r="983025" spans="3:3" x14ac:dyDescent="0.25">
      <c r="C983025" s="62"/>
    </row>
    <row r="983026" spans="3:3" x14ac:dyDescent="0.25">
      <c r="C983026" s="62"/>
    </row>
    <row r="983114" spans="3:3" x14ac:dyDescent="0.25">
      <c r="C983114" s="62"/>
    </row>
    <row r="983115" spans="3:3" x14ac:dyDescent="0.25">
      <c r="C983115" s="62"/>
    </row>
    <row r="983203" spans="3:3" x14ac:dyDescent="0.25">
      <c r="C983203" s="62"/>
    </row>
    <row r="983204" spans="3:3" x14ac:dyDescent="0.25">
      <c r="C983204" s="62"/>
    </row>
    <row r="983292" spans="3:3" x14ac:dyDescent="0.25">
      <c r="C983292" s="62"/>
    </row>
    <row r="983293" spans="3:3" x14ac:dyDescent="0.25">
      <c r="C983293" s="62"/>
    </row>
    <row r="983381" spans="3:3" x14ac:dyDescent="0.25">
      <c r="C983381" s="62"/>
    </row>
    <row r="983382" spans="3:3" x14ac:dyDescent="0.25">
      <c r="C983382" s="62"/>
    </row>
    <row r="983470" spans="3:3" x14ac:dyDescent="0.25">
      <c r="C983470" s="62"/>
    </row>
    <row r="983471" spans="3:3" x14ac:dyDescent="0.25">
      <c r="C983471" s="62"/>
    </row>
    <row r="983559" spans="3:3" x14ac:dyDescent="0.25">
      <c r="C983559" s="62"/>
    </row>
    <row r="983560" spans="3:3" x14ac:dyDescent="0.25">
      <c r="C983560" s="62"/>
    </row>
    <row r="983648" spans="3:3" x14ac:dyDescent="0.25">
      <c r="C983648" s="62"/>
    </row>
    <row r="983649" spans="3:3" x14ac:dyDescent="0.25">
      <c r="C983649" s="62"/>
    </row>
    <row r="983737" spans="3:3" x14ac:dyDescent="0.25">
      <c r="C983737" s="62"/>
    </row>
    <row r="983738" spans="3:3" x14ac:dyDescent="0.25">
      <c r="C983738" s="62"/>
    </row>
    <row r="983826" spans="3:3" x14ac:dyDescent="0.25">
      <c r="C983826" s="62"/>
    </row>
    <row r="983827" spans="3:3" x14ac:dyDescent="0.25">
      <c r="C983827" s="62"/>
    </row>
    <row r="983915" spans="3:3" x14ac:dyDescent="0.25">
      <c r="C983915" s="62"/>
    </row>
    <row r="983916" spans="3:3" x14ac:dyDescent="0.25">
      <c r="C983916" s="62"/>
    </row>
    <row r="984004" spans="3:3" x14ac:dyDescent="0.25">
      <c r="C984004" s="62"/>
    </row>
    <row r="984005" spans="3:3" x14ac:dyDescent="0.25">
      <c r="C984005" s="62"/>
    </row>
    <row r="984093" spans="3:3" x14ac:dyDescent="0.25">
      <c r="C984093" s="62"/>
    </row>
    <row r="984094" spans="3:3" x14ac:dyDescent="0.25">
      <c r="C984094" s="62"/>
    </row>
    <row r="984182" spans="3:3" x14ac:dyDescent="0.25">
      <c r="C984182" s="62"/>
    </row>
    <row r="984183" spans="3:3" x14ac:dyDescent="0.25">
      <c r="C984183" s="62"/>
    </row>
    <row r="984271" spans="3:3" x14ac:dyDescent="0.25">
      <c r="C984271" s="62"/>
    </row>
    <row r="984272" spans="3:3" x14ac:dyDescent="0.25">
      <c r="C984272" s="62"/>
    </row>
    <row r="984360" spans="3:3" x14ac:dyDescent="0.25">
      <c r="C984360" s="62"/>
    </row>
    <row r="984361" spans="3:3" x14ac:dyDescent="0.25">
      <c r="C984361" s="62"/>
    </row>
    <row r="984449" spans="3:3" x14ac:dyDescent="0.25">
      <c r="C984449" s="62"/>
    </row>
    <row r="984450" spans="3:3" x14ac:dyDescent="0.25">
      <c r="C984450" s="62"/>
    </row>
    <row r="984538" spans="3:3" x14ac:dyDescent="0.25">
      <c r="C984538" s="62"/>
    </row>
    <row r="984539" spans="3:3" x14ac:dyDescent="0.25">
      <c r="C984539" s="62"/>
    </row>
    <row r="984627" spans="3:3" x14ac:dyDescent="0.25">
      <c r="C984627" s="62"/>
    </row>
    <row r="984628" spans="3:3" x14ac:dyDescent="0.25">
      <c r="C984628" s="62"/>
    </row>
    <row r="984716" spans="3:3" x14ac:dyDescent="0.25">
      <c r="C984716" s="62"/>
    </row>
    <row r="984717" spans="3:3" x14ac:dyDescent="0.25">
      <c r="C984717" s="62"/>
    </row>
    <row r="984805" spans="3:3" x14ac:dyDescent="0.25">
      <c r="C984805" s="62"/>
    </row>
    <row r="984806" spans="3:3" x14ac:dyDescent="0.25">
      <c r="C984806" s="62"/>
    </row>
    <row r="984894" spans="3:3" x14ac:dyDescent="0.25">
      <c r="C984894" s="62"/>
    </row>
    <row r="984895" spans="3:3" x14ac:dyDescent="0.25">
      <c r="C984895" s="62"/>
    </row>
    <row r="984983" spans="3:3" x14ac:dyDescent="0.25">
      <c r="C984983" s="62"/>
    </row>
    <row r="984984" spans="3:3" x14ac:dyDescent="0.25">
      <c r="C984984" s="62"/>
    </row>
    <row r="985072" spans="3:3" x14ac:dyDescent="0.25">
      <c r="C985072" s="62"/>
    </row>
    <row r="985073" spans="3:3" x14ac:dyDescent="0.25">
      <c r="C985073" s="62"/>
    </row>
    <row r="985161" spans="3:3" x14ac:dyDescent="0.25">
      <c r="C985161" s="62"/>
    </row>
    <row r="985162" spans="3:3" x14ac:dyDescent="0.25">
      <c r="C985162" s="62"/>
    </row>
    <row r="985250" spans="3:3" x14ac:dyDescent="0.25">
      <c r="C985250" s="62"/>
    </row>
    <row r="985251" spans="3:3" x14ac:dyDescent="0.25">
      <c r="C985251" s="62"/>
    </row>
    <row r="985339" spans="3:3" x14ac:dyDescent="0.25">
      <c r="C985339" s="62"/>
    </row>
    <row r="985340" spans="3:3" x14ac:dyDescent="0.25">
      <c r="C985340" s="62"/>
    </row>
    <row r="985428" spans="3:3" x14ac:dyDescent="0.25">
      <c r="C985428" s="62"/>
    </row>
    <row r="985429" spans="3:3" x14ac:dyDescent="0.25">
      <c r="C985429" s="62"/>
    </row>
    <row r="985517" spans="3:3" x14ac:dyDescent="0.25">
      <c r="C985517" s="62"/>
    </row>
    <row r="985518" spans="3:3" x14ac:dyDescent="0.25">
      <c r="C985518" s="62"/>
    </row>
    <row r="985606" spans="3:3" x14ac:dyDescent="0.25">
      <c r="C985606" s="62"/>
    </row>
    <row r="985607" spans="3:3" x14ac:dyDescent="0.25">
      <c r="C985607" s="62"/>
    </row>
    <row r="985695" spans="3:3" x14ac:dyDescent="0.25">
      <c r="C985695" s="62"/>
    </row>
    <row r="985696" spans="3:3" x14ac:dyDescent="0.25">
      <c r="C985696" s="62"/>
    </row>
    <row r="985784" spans="3:3" x14ac:dyDescent="0.25">
      <c r="C985784" s="62"/>
    </row>
    <row r="985785" spans="3:3" x14ac:dyDescent="0.25">
      <c r="C985785" s="62"/>
    </row>
    <row r="985873" spans="3:3" x14ac:dyDescent="0.25">
      <c r="C985873" s="62"/>
    </row>
    <row r="985874" spans="3:3" x14ac:dyDescent="0.25">
      <c r="C985874" s="62"/>
    </row>
    <row r="985962" spans="3:3" x14ac:dyDescent="0.25">
      <c r="C985962" s="62"/>
    </row>
    <row r="985963" spans="3:3" x14ac:dyDescent="0.25">
      <c r="C985963" s="62"/>
    </row>
    <row r="986051" spans="3:3" x14ac:dyDescent="0.25">
      <c r="C986051" s="62"/>
    </row>
    <row r="986052" spans="3:3" x14ac:dyDescent="0.25">
      <c r="C986052" s="62"/>
    </row>
    <row r="986140" spans="3:3" x14ac:dyDescent="0.25">
      <c r="C986140" s="62"/>
    </row>
    <row r="986141" spans="3:3" x14ac:dyDescent="0.25">
      <c r="C986141" s="62"/>
    </row>
    <row r="986229" spans="3:3" x14ac:dyDescent="0.25">
      <c r="C986229" s="62"/>
    </row>
    <row r="986230" spans="3:3" x14ac:dyDescent="0.25">
      <c r="C986230" s="62"/>
    </row>
    <row r="986318" spans="3:3" x14ac:dyDescent="0.25">
      <c r="C986318" s="62"/>
    </row>
    <row r="986319" spans="3:3" x14ac:dyDescent="0.25">
      <c r="C986319" s="62"/>
    </row>
    <row r="986407" spans="3:3" x14ac:dyDescent="0.25">
      <c r="C986407" s="62"/>
    </row>
    <row r="986408" spans="3:3" x14ac:dyDescent="0.25">
      <c r="C986408" s="62"/>
    </row>
    <row r="986496" spans="3:3" x14ac:dyDescent="0.25">
      <c r="C986496" s="62"/>
    </row>
    <row r="986497" spans="3:3" x14ac:dyDescent="0.25">
      <c r="C986497" s="62"/>
    </row>
    <row r="986585" spans="3:3" x14ac:dyDescent="0.25">
      <c r="C986585" s="62"/>
    </row>
    <row r="986586" spans="3:3" x14ac:dyDescent="0.25">
      <c r="C986586" s="62"/>
    </row>
    <row r="986674" spans="3:3" x14ac:dyDescent="0.25">
      <c r="C986674" s="62"/>
    </row>
    <row r="986675" spans="3:3" x14ac:dyDescent="0.25">
      <c r="C986675" s="62"/>
    </row>
    <row r="986763" spans="3:3" x14ac:dyDescent="0.25">
      <c r="C986763" s="62"/>
    </row>
    <row r="986764" spans="3:3" x14ac:dyDescent="0.25">
      <c r="C986764" s="62"/>
    </row>
    <row r="986852" spans="3:3" x14ac:dyDescent="0.25">
      <c r="C986852" s="62"/>
    </row>
    <row r="986853" spans="3:3" x14ac:dyDescent="0.25">
      <c r="C986853" s="62"/>
    </row>
    <row r="986941" spans="3:3" x14ac:dyDescent="0.25">
      <c r="C986941" s="62"/>
    </row>
    <row r="986942" spans="3:3" x14ac:dyDescent="0.25">
      <c r="C986942" s="62"/>
    </row>
    <row r="987030" spans="3:3" x14ac:dyDescent="0.25">
      <c r="C987030" s="62"/>
    </row>
    <row r="987031" spans="3:3" x14ac:dyDescent="0.25">
      <c r="C987031" s="62"/>
    </row>
    <row r="987119" spans="3:3" x14ac:dyDescent="0.25">
      <c r="C987119" s="62"/>
    </row>
    <row r="987120" spans="3:3" x14ac:dyDescent="0.25">
      <c r="C987120" s="62"/>
    </row>
    <row r="987208" spans="3:3" x14ac:dyDescent="0.25">
      <c r="C987208" s="62"/>
    </row>
    <row r="987209" spans="3:3" x14ac:dyDescent="0.25">
      <c r="C987209" s="62"/>
    </row>
    <row r="987297" spans="3:3" x14ac:dyDescent="0.25">
      <c r="C987297" s="62"/>
    </row>
    <row r="987298" spans="3:3" x14ac:dyDescent="0.25">
      <c r="C987298" s="62"/>
    </row>
    <row r="987386" spans="3:3" x14ac:dyDescent="0.25">
      <c r="C987386" s="62"/>
    </row>
    <row r="987387" spans="3:3" x14ac:dyDescent="0.25">
      <c r="C987387" s="62"/>
    </row>
    <row r="987475" spans="3:3" x14ac:dyDescent="0.25">
      <c r="C987475" s="62"/>
    </row>
    <row r="987476" spans="3:3" x14ac:dyDescent="0.25">
      <c r="C987476" s="62"/>
    </row>
    <row r="987564" spans="3:3" x14ac:dyDescent="0.25">
      <c r="C987564" s="62"/>
    </row>
    <row r="987565" spans="3:3" x14ac:dyDescent="0.25">
      <c r="C987565" s="62"/>
    </row>
    <row r="987653" spans="3:3" x14ac:dyDescent="0.25">
      <c r="C987653" s="62"/>
    </row>
    <row r="987654" spans="3:3" x14ac:dyDescent="0.25">
      <c r="C987654" s="62"/>
    </row>
    <row r="987742" spans="3:3" x14ac:dyDescent="0.25">
      <c r="C987742" s="62"/>
    </row>
    <row r="987743" spans="3:3" x14ac:dyDescent="0.25">
      <c r="C987743" s="62"/>
    </row>
    <row r="987831" spans="3:3" x14ac:dyDescent="0.25">
      <c r="C987831" s="62"/>
    </row>
    <row r="987832" spans="3:3" x14ac:dyDescent="0.25">
      <c r="C987832" s="62"/>
    </row>
    <row r="987920" spans="3:3" x14ac:dyDescent="0.25">
      <c r="C987920" s="62"/>
    </row>
    <row r="987921" spans="3:3" x14ac:dyDescent="0.25">
      <c r="C987921" s="62"/>
    </row>
    <row r="988009" spans="3:3" x14ac:dyDescent="0.25">
      <c r="C988009" s="62"/>
    </row>
    <row r="988010" spans="3:3" x14ac:dyDescent="0.25">
      <c r="C988010" s="62"/>
    </row>
    <row r="988098" spans="3:3" x14ac:dyDescent="0.25">
      <c r="C988098" s="62"/>
    </row>
    <row r="988099" spans="3:3" x14ac:dyDescent="0.25">
      <c r="C988099" s="62"/>
    </row>
    <row r="988187" spans="3:3" x14ac:dyDescent="0.25">
      <c r="C988187" s="62"/>
    </row>
    <row r="988188" spans="3:3" x14ac:dyDescent="0.25">
      <c r="C988188" s="62"/>
    </row>
    <row r="988276" spans="3:3" x14ac:dyDescent="0.25">
      <c r="C988276" s="62"/>
    </row>
    <row r="988277" spans="3:3" x14ac:dyDescent="0.25">
      <c r="C988277" s="62"/>
    </row>
    <row r="988365" spans="3:3" x14ac:dyDescent="0.25">
      <c r="C988365" s="62"/>
    </row>
    <row r="988366" spans="3:3" x14ac:dyDescent="0.25">
      <c r="C988366" s="62"/>
    </row>
    <row r="988454" spans="3:3" x14ac:dyDescent="0.25">
      <c r="C988454" s="62"/>
    </row>
    <row r="988455" spans="3:3" x14ac:dyDescent="0.25">
      <c r="C988455" s="62"/>
    </row>
    <row r="988543" spans="3:3" x14ac:dyDescent="0.25">
      <c r="C988543" s="62"/>
    </row>
    <row r="988544" spans="3:3" x14ac:dyDescent="0.25">
      <c r="C988544" s="62"/>
    </row>
    <row r="988632" spans="3:3" x14ac:dyDescent="0.25">
      <c r="C988632" s="62"/>
    </row>
    <row r="988633" spans="3:3" x14ac:dyDescent="0.25">
      <c r="C988633" s="62"/>
    </row>
    <row r="988721" spans="3:3" x14ac:dyDescent="0.25">
      <c r="C988721" s="62"/>
    </row>
    <row r="988722" spans="3:3" x14ac:dyDescent="0.25">
      <c r="C988722" s="62"/>
    </row>
    <row r="988810" spans="3:3" x14ac:dyDescent="0.25">
      <c r="C988810" s="62"/>
    </row>
    <row r="988811" spans="3:3" x14ac:dyDescent="0.25">
      <c r="C988811" s="62"/>
    </row>
    <row r="988899" spans="3:3" x14ac:dyDescent="0.25">
      <c r="C988899" s="62"/>
    </row>
    <row r="988900" spans="3:3" x14ac:dyDescent="0.25">
      <c r="C988900" s="62"/>
    </row>
    <row r="988988" spans="3:3" x14ac:dyDescent="0.25">
      <c r="C988988" s="62"/>
    </row>
    <row r="988989" spans="3:3" x14ac:dyDescent="0.25">
      <c r="C988989" s="62"/>
    </row>
    <row r="989077" spans="3:3" x14ac:dyDescent="0.25">
      <c r="C989077" s="62"/>
    </row>
    <row r="989078" spans="3:3" x14ac:dyDescent="0.25">
      <c r="C989078" s="62"/>
    </row>
    <row r="989166" spans="3:3" x14ac:dyDescent="0.25">
      <c r="C989166" s="62"/>
    </row>
    <row r="989167" spans="3:3" x14ac:dyDescent="0.25">
      <c r="C989167" s="62"/>
    </row>
    <row r="989255" spans="3:3" x14ac:dyDescent="0.25">
      <c r="C989255" s="62"/>
    </row>
    <row r="989256" spans="3:3" x14ac:dyDescent="0.25">
      <c r="C989256" s="62"/>
    </row>
    <row r="989344" spans="3:3" x14ac:dyDescent="0.25">
      <c r="C989344" s="62"/>
    </row>
    <row r="989345" spans="3:3" x14ac:dyDescent="0.25">
      <c r="C989345" s="62"/>
    </row>
    <row r="989433" spans="3:3" x14ac:dyDescent="0.25">
      <c r="C989433" s="62"/>
    </row>
    <row r="989434" spans="3:3" x14ac:dyDescent="0.25">
      <c r="C989434" s="62"/>
    </row>
    <row r="989522" spans="3:3" x14ac:dyDescent="0.25">
      <c r="C989522" s="62"/>
    </row>
    <row r="989523" spans="3:3" x14ac:dyDescent="0.25">
      <c r="C989523" s="62"/>
    </row>
    <row r="989611" spans="3:3" x14ac:dyDescent="0.25">
      <c r="C989611" s="62"/>
    </row>
    <row r="989612" spans="3:3" x14ac:dyDescent="0.25">
      <c r="C989612" s="62"/>
    </row>
    <row r="989700" spans="3:3" x14ac:dyDescent="0.25">
      <c r="C989700" s="62"/>
    </row>
    <row r="989701" spans="3:3" x14ac:dyDescent="0.25">
      <c r="C989701" s="62"/>
    </row>
    <row r="989789" spans="3:3" x14ac:dyDescent="0.25">
      <c r="C989789" s="62"/>
    </row>
    <row r="989790" spans="3:3" x14ac:dyDescent="0.25">
      <c r="C989790" s="62"/>
    </row>
    <row r="989878" spans="3:3" x14ac:dyDescent="0.25">
      <c r="C989878" s="62"/>
    </row>
    <row r="989879" spans="3:3" x14ac:dyDescent="0.25">
      <c r="C989879" s="62"/>
    </row>
    <row r="989967" spans="3:3" x14ac:dyDescent="0.25">
      <c r="C989967" s="62"/>
    </row>
    <row r="989968" spans="3:3" x14ac:dyDescent="0.25">
      <c r="C989968" s="62"/>
    </row>
    <row r="990056" spans="3:3" x14ac:dyDescent="0.25">
      <c r="C990056" s="62"/>
    </row>
    <row r="990057" spans="3:3" x14ac:dyDescent="0.25">
      <c r="C990057" s="62"/>
    </row>
    <row r="990145" spans="3:3" x14ac:dyDescent="0.25">
      <c r="C990145" s="62"/>
    </row>
    <row r="990146" spans="3:3" x14ac:dyDescent="0.25">
      <c r="C990146" s="62"/>
    </row>
    <row r="990234" spans="3:3" x14ac:dyDescent="0.25">
      <c r="C990234" s="62"/>
    </row>
    <row r="990235" spans="3:3" x14ac:dyDescent="0.25">
      <c r="C990235" s="62"/>
    </row>
    <row r="990323" spans="3:3" x14ac:dyDescent="0.25">
      <c r="C990323" s="62"/>
    </row>
    <row r="990324" spans="3:3" x14ac:dyDescent="0.25">
      <c r="C990324" s="62"/>
    </row>
    <row r="990412" spans="3:3" x14ac:dyDescent="0.25">
      <c r="C990412" s="62"/>
    </row>
    <row r="990413" spans="3:3" x14ac:dyDescent="0.25">
      <c r="C990413" s="62"/>
    </row>
    <row r="990501" spans="3:3" x14ac:dyDescent="0.25">
      <c r="C990501" s="62"/>
    </row>
    <row r="990502" spans="3:3" x14ac:dyDescent="0.25">
      <c r="C990502" s="62"/>
    </row>
    <row r="990590" spans="3:3" x14ac:dyDescent="0.25">
      <c r="C990590" s="62"/>
    </row>
    <row r="990591" spans="3:3" x14ac:dyDescent="0.25">
      <c r="C990591" s="62"/>
    </row>
    <row r="990679" spans="3:3" x14ac:dyDescent="0.25">
      <c r="C990679" s="62"/>
    </row>
    <row r="990680" spans="3:3" x14ac:dyDescent="0.25">
      <c r="C990680" s="62"/>
    </row>
    <row r="990768" spans="3:3" x14ac:dyDescent="0.25">
      <c r="C990768" s="62"/>
    </row>
    <row r="990769" spans="3:3" x14ac:dyDescent="0.25">
      <c r="C990769" s="62"/>
    </row>
    <row r="990857" spans="3:3" x14ac:dyDescent="0.25">
      <c r="C990857" s="62"/>
    </row>
    <row r="990858" spans="3:3" x14ac:dyDescent="0.25">
      <c r="C990858" s="62"/>
    </row>
    <row r="990946" spans="3:3" x14ac:dyDescent="0.25">
      <c r="C990946" s="62"/>
    </row>
    <row r="990947" spans="3:3" x14ac:dyDescent="0.25">
      <c r="C990947" s="62"/>
    </row>
    <row r="991035" spans="3:3" x14ac:dyDescent="0.25">
      <c r="C991035" s="62"/>
    </row>
    <row r="991036" spans="3:3" x14ac:dyDescent="0.25">
      <c r="C991036" s="62"/>
    </row>
    <row r="991124" spans="3:3" x14ac:dyDescent="0.25">
      <c r="C991124" s="62"/>
    </row>
    <row r="991125" spans="3:3" x14ac:dyDescent="0.25">
      <c r="C991125" s="62"/>
    </row>
    <row r="991213" spans="3:3" x14ac:dyDescent="0.25">
      <c r="C991213" s="62"/>
    </row>
    <row r="991214" spans="3:3" x14ac:dyDescent="0.25">
      <c r="C991214" s="62"/>
    </row>
    <row r="991302" spans="3:3" x14ac:dyDescent="0.25">
      <c r="C991302" s="62"/>
    </row>
    <row r="991303" spans="3:3" x14ac:dyDescent="0.25">
      <c r="C991303" s="62"/>
    </row>
    <row r="991391" spans="3:3" x14ac:dyDescent="0.25">
      <c r="C991391" s="62"/>
    </row>
    <row r="991392" spans="3:3" x14ac:dyDescent="0.25">
      <c r="C991392" s="62"/>
    </row>
    <row r="991480" spans="3:3" x14ac:dyDescent="0.25">
      <c r="C991480" s="62"/>
    </row>
    <row r="991481" spans="3:3" x14ac:dyDescent="0.25">
      <c r="C991481" s="62"/>
    </row>
    <row r="991569" spans="3:3" x14ac:dyDescent="0.25">
      <c r="C991569" s="62"/>
    </row>
    <row r="991570" spans="3:3" x14ac:dyDescent="0.25">
      <c r="C991570" s="62"/>
    </row>
    <row r="991658" spans="3:3" x14ac:dyDescent="0.25">
      <c r="C991658" s="62"/>
    </row>
    <row r="991659" spans="3:3" x14ac:dyDescent="0.25">
      <c r="C991659" s="62"/>
    </row>
    <row r="991747" spans="3:3" x14ac:dyDescent="0.25">
      <c r="C991747" s="62"/>
    </row>
    <row r="991748" spans="3:3" x14ac:dyDescent="0.25">
      <c r="C991748" s="62"/>
    </row>
    <row r="991836" spans="3:3" x14ac:dyDescent="0.25">
      <c r="C991836" s="62"/>
    </row>
    <row r="991837" spans="3:3" x14ac:dyDescent="0.25">
      <c r="C991837" s="62"/>
    </row>
    <row r="991925" spans="3:3" x14ac:dyDescent="0.25">
      <c r="C991925" s="62"/>
    </row>
    <row r="991926" spans="3:3" x14ac:dyDescent="0.25">
      <c r="C991926" s="62"/>
    </row>
    <row r="992014" spans="3:3" x14ac:dyDescent="0.25">
      <c r="C992014" s="62"/>
    </row>
    <row r="992015" spans="3:3" x14ac:dyDescent="0.25">
      <c r="C992015" s="62"/>
    </row>
    <row r="992103" spans="3:3" x14ac:dyDescent="0.25">
      <c r="C992103" s="62"/>
    </row>
    <row r="992104" spans="3:3" x14ac:dyDescent="0.25">
      <c r="C992104" s="62"/>
    </row>
    <row r="992192" spans="3:3" x14ac:dyDescent="0.25">
      <c r="C992192" s="62"/>
    </row>
    <row r="992193" spans="3:3" x14ac:dyDescent="0.25">
      <c r="C992193" s="62"/>
    </row>
    <row r="992281" spans="3:3" x14ac:dyDescent="0.25">
      <c r="C992281" s="62"/>
    </row>
    <row r="992282" spans="3:3" x14ac:dyDescent="0.25">
      <c r="C992282" s="62"/>
    </row>
    <row r="992370" spans="3:3" x14ac:dyDescent="0.25">
      <c r="C992370" s="62"/>
    </row>
    <row r="992371" spans="3:3" x14ac:dyDescent="0.25">
      <c r="C992371" s="62"/>
    </row>
    <row r="992459" spans="3:3" x14ac:dyDescent="0.25">
      <c r="C992459" s="62"/>
    </row>
    <row r="992460" spans="3:3" x14ac:dyDescent="0.25">
      <c r="C992460" s="62"/>
    </row>
    <row r="992548" spans="3:3" x14ac:dyDescent="0.25">
      <c r="C992548" s="62"/>
    </row>
    <row r="992549" spans="3:3" x14ac:dyDescent="0.25">
      <c r="C992549" s="62"/>
    </row>
    <row r="992637" spans="3:3" x14ac:dyDescent="0.25">
      <c r="C992637" s="62"/>
    </row>
    <row r="992638" spans="3:3" x14ac:dyDescent="0.25">
      <c r="C992638" s="62"/>
    </row>
    <row r="992726" spans="3:3" x14ac:dyDescent="0.25">
      <c r="C992726" s="62"/>
    </row>
    <row r="992727" spans="3:3" x14ac:dyDescent="0.25">
      <c r="C992727" s="62"/>
    </row>
    <row r="992815" spans="3:3" x14ac:dyDescent="0.25">
      <c r="C992815" s="62"/>
    </row>
    <row r="992816" spans="3:3" x14ac:dyDescent="0.25">
      <c r="C992816" s="62"/>
    </row>
    <row r="992904" spans="3:3" x14ac:dyDescent="0.25">
      <c r="C992904" s="62"/>
    </row>
    <row r="992905" spans="3:3" x14ac:dyDescent="0.25">
      <c r="C992905" s="62"/>
    </row>
    <row r="992993" spans="3:3" x14ac:dyDescent="0.25">
      <c r="C992993" s="62"/>
    </row>
    <row r="992994" spans="3:3" x14ac:dyDescent="0.25">
      <c r="C992994" s="62"/>
    </row>
    <row r="993082" spans="3:3" x14ac:dyDescent="0.25">
      <c r="C993082" s="62"/>
    </row>
    <row r="993083" spans="3:3" x14ac:dyDescent="0.25">
      <c r="C993083" s="62"/>
    </row>
    <row r="993171" spans="3:3" x14ac:dyDescent="0.25">
      <c r="C993171" s="62"/>
    </row>
    <row r="993172" spans="3:3" x14ac:dyDescent="0.25">
      <c r="C993172" s="62"/>
    </row>
    <row r="993260" spans="3:3" x14ac:dyDescent="0.25">
      <c r="C993260" s="62"/>
    </row>
    <row r="993261" spans="3:3" x14ac:dyDescent="0.25">
      <c r="C993261" s="62"/>
    </row>
    <row r="993349" spans="3:3" x14ac:dyDescent="0.25">
      <c r="C993349" s="62"/>
    </row>
    <row r="993350" spans="3:3" x14ac:dyDescent="0.25">
      <c r="C993350" s="62"/>
    </row>
    <row r="993438" spans="3:3" x14ac:dyDescent="0.25">
      <c r="C993438" s="62"/>
    </row>
    <row r="993439" spans="3:3" x14ac:dyDescent="0.25">
      <c r="C993439" s="62"/>
    </row>
    <row r="993527" spans="3:3" x14ac:dyDescent="0.25">
      <c r="C993527" s="62"/>
    </row>
    <row r="993528" spans="3:3" x14ac:dyDescent="0.25">
      <c r="C993528" s="62"/>
    </row>
    <row r="993616" spans="3:3" x14ac:dyDescent="0.25">
      <c r="C993616" s="62"/>
    </row>
    <row r="993617" spans="3:3" x14ac:dyDescent="0.25">
      <c r="C993617" s="62"/>
    </row>
    <row r="993705" spans="3:3" x14ac:dyDescent="0.25">
      <c r="C993705" s="62"/>
    </row>
    <row r="993706" spans="3:3" x14ac:dyDescent="0.25">
      <c r="C993706" s="62"/>
    </row>
    <row r="993794" spans="3:3" x14ac:dyDescent="0.25">
      <c r="C993794" s="62"/>
    </row>
    <row r="993795" spans="3:3" x14ac:dyDescent="0.25">
      <c r="C993795" s="62"/>
    </row>
    <row r="993883" spans="3:3" x14ac:dyDescent="0.25">
      <c r="C993883" s="62"/>
    </row>
    <row r="993884" spans="3:3" x14ac:dyDescent="0.25">
      <c r="C993884" s="62"/>
    </row>
    <row r="993972" spans="3:3" x14ac:dyDescent="0.25">
      <c r="C993972" s="62"/>
    </row>
    <row r="993973" spans="3:3" x14ac:dyDescent="0.25">
      <c r="C993973" s="62"/>
    </row>
    <row r="994061" spans="3:3" x14ac:dyDescent="0.25">
      <c r="C994061" s="62"/>
    </row>
    <row r="994062" spans="3:3" x14ac:dyDescent="0.25">
      <c r="C994062" s="62"/>
    </row>
    <row r="994150" spans="3:3" x14ac:dyDescent="0.25">
      <c r="C994150" s="62"/>
    </row>
    <row r="994151" spans="3:3" x14ac:dyDescent="0.25">
      <c r="C994151" s="62"/>
    </row>
    <row r="994239" spans="3:3" x14ac:dyDescent="0.25">
      <c r="C994239" s="62"/>
    </row>
    <row r="994240" spans="3:3" x14ac:dyDescent="0.25">
      <c r="C994240" s="62"/>
    </row>
    <row r="994328" spans="3:3" x14ac:dyDescent="0.25">
      <c r="C994328" s="62"/>
    </row>
    <row r="994329" spans="3:3" x14ac:dyDescent="0.25">
      <c r="C994329" s="62"/>
    </row>
    <row r="994417" spans="3:3" x14ac:dyDescent="0.25">
      <c r="C994417" s="62"/>
    </row>
    <row r="994418" spans="3:3" x14ac:dyDescent="0.25">
      <c r="C994418" s="62"/>
    </row>
    <row r="994506" spans="3:3" x14ac:dyDescent="0.25">
      <c r="C994506" s="62"/>
    </row>
    <row r="994507" spans="3:3" x14ac:dyDescent="0.25">
      <c r="C994507" s="62"/>
    </row>
    <row r="994595" spans="3:3" x14ac:dyDescent="0.25">
      <c r="C994595" s="62"/>
    </row>
    <row r="994596" spans="3:3" x14ac:dyDescent="0.25">
      <c r="C994596" s="62"/>
    </row>
    <row r="994684" spans="3:3" x14ac:dyDescent="0.25">
      <c r="C994684" s="62"/>
    </row>
    <row r="994685" spans="3:3" x14ac:dyDescent="0.25">
      <c r="C994685" s="62"/>
    </row>
    <row r="994773" spans="3:3" x14ac:dyDescent="0.25">
      <c r="C994773" s="62"/>
    </row>
    <row r="994774" spans="3:3" x14ac:dyDescent="0.25">
      <c r="C994774" s="62"/>
    </row>
    <row r="994862" spans="3:3" x14ac:dyDescent="0.25">
      <c r="C994862" s="62"/>
    </row>
    <row r="994863" spans="3:3" x14ac:dyDescent="0.25">
      <c r="C994863" s="62"/>
    </row>
    <row r="994951" spans="3:3" x14ac:dyDescent="0.25">
      <c r="C994951" s="62"/>
    </row>
    <row r="994952" spans="3:3" x14ac:dyDescent="0.25">
      <c r="C994952" s="62"/>
    </row>
    <row r="995040" spans="3:3" x14ac:dyDescent="0.25">
      <c r="C995040" s="62"/>
    </row>
    <row r="995041" spans="3:3" x14ac:dyDescent="0.25">
      <c r="C995041" s="62"/>
    </row>
    <row r="995129" spans="3:3" x14ac:dyDescent="0.25">
      <c r="C995129" s="62"/>
    </row>
    <row r="995130" spans="3:3" x14ac:dyDescent="0.25">
      <c r="C995130" s="62"/>
    </row>
    <row r="995218" spans="3:3" x14ac:dyDescent="0.25">
      <c r="C995218" s="62"/>
    </row>
    <row r="995219" spans="3:3" x14ac:dyDescent="0.25">
      <c r="C995219" s="62"/>
    </row>
    <row r="995307" spans="3:3" x14ac:dyDescent="0.25">
      <c r="C995307" s="62"/>
    </row>
    <row r="995308" spans="3:3" x14ac:dyDescent="0.25">
      <c r="C995308" s="62"/>
    </row>
    <row r="995396" spans="3:3" x14ac:dyDescent="0.25">
      <c r="C995396" s="62"/>
    </row>
    <row r="995397" spans="3:3" x14ac:dyDescent="0.25">
      <c r="C995397" s="62"/>
    </row>
    <row r="995485" spans="3:3" x14ac:dyDescent="0.25">
      <c r="C995485" s="62"/>
    </row>
    <row r="995486" spans="3:3" x14ac:dyDescent="0.25">
      <c r="C995486" s="62"/>
    </row>
    <row r="995574" spans="3:3" x14ac:dyDescent="0.25">
      <c r="C995574" s="62"/>
    </row>
    <row r="995575" spans="3:3" x14ac:dyDescent="0.25">
      <c r="C995575" s="62"/>
    </row>
    <row r="995663" spans="3:3" x14ac:dyDescent="0.25">
      <c r="C995663" s="62"/>
    </row>
    <row r="995664" spans="3:3" x14ac:dyDescent="0.25">
      <c r="C995664" s="62"/>
    </row>
    <row r="995752" spans="3:3" x14ac:dyDescent="0.25">
      <c r="C995752" s="62"/>
    </row>
    <row r="995753" spans="3:3" x14ac:dyDescent="0.25">
      <c r="C995753" s="62"/>
    </row>
    <row r="995841" spans="3:3" x14ac:dyDescent="0.25">
      <c r="C995841" s="62"/>
    </row>
    <row r="995842" spans="3:3" x14ac:dyDescent="0.25">
      <c r="C995842" s="62"/>
    </row>
    <row r="995930" spans="3:3" x14ac:dyDescent="0.25">
      <c r="C995930" s="62"/>
    </row>
    <row r="995931" spans="3:3" x14ac:dyDescent="0.25">
      <c r="C995931" s="62"/>
    </row>
    <row r="996019" spans="3:3" x14ac:dyDescent="0.25">
      <c r="C996019" s="62"/>
    </row>
    <row r="996020" spans="3:3" x14ac:dyDescent="0.25">
      <c r="C996020" s="62"/>
    </row>
    <row r="996108" spans="3:3" x14ac:dyDescent="0.25">
      <c r="C996108" s="62"/>
    </row>
    <row r="996109" spans="3:3" x14ac:dyDescent="0.25">
      <c r="C996109" s="62"/>
    </row>
    <row r="996197" spans="3:3" x14ac:dyDescent="0.25">
      <c r="C996197" s="62"/>
    </row>
    <row r="996198" spans="3:3" x14ac:dyDescent="0.25">
      <c r="C996198" s="62"/>
    </row>
    <row r="996286" spans="3:3" x14ac:dyDescent="0.25">
      <c r="C996286" s="62"/>
    </row>
    <row r="996287" spans="3:3" x14ac:dyDescent="0.25">
      <c r="C996287" s="62"/>
    </row>
    <row r="996375" spans="3:3" x14ac:dyDescent="0.25">
      <c r="C996375" s="62"/>
    </row>
    <row r="996376" spans="3:3" x14ac:dyDescent="0.25">
      <c r="C996376" s="62"/>
    </row>
    <row r="996464" spans="3:3" x14ac:dyDescent="0.25">
      <c r="C996464" s="62"/>
    </row>
    <row r="996465" spans="3:3" x14ac:dyDescent="0.25">
      <c r="C996465" s="62"/>
    </row>
    <row r="996553" spans="3:3" x14ac:dyDescent="0.25">
      <c r="C996553" s="62"/>
    </row>
    <row r="996554" spans="3:3" x14ac:dyDescent="0.25">
      <c r="C996554" s="62"/>
    </row>
    <row r="996642" spans="3:3" x14ac:dyDescent="0.25">
      <c r="C996642" s="62"/>
    </row>
    <row r="996643" spans="3:3" x14ac:dyDescent="0.25">
      <c r="C996643" s="62"/>
    </row>
    <row r="996731" spans="3:3" x14ac:dyDescent="0.25">
      <c r="C996731" s="62"/>
    </row>
    <row r="996732" spans="3:3" x14ac:dyDescent="0.25">
      <c r="C996732" s="62"/>
    </row>
    <row r="996820" spans="3:3" x14ac:dyDescent="0.25">
      <c r="C996820" s="62"/>
    </row>
    <row r="996821" spans="3:3" x14ac:dyDescent="0.25">
      <c r="C996821" s="62"/>
    </row>
    <row r="996909" spans="3:3" x14ac:dyDescent="0.25">
      <c r="C996909" s="62"/>
    </row>
    <row r="996910" spans="3:3" x14ac:dyDescent="0.25">
      <c r="C996910" s="62"/>
    </row>
    <row r="996998" spans="3:3" x14ac:dyDescent="0.25">
      <c r="C996998" s="62"/>
    </row>
    <row r="996999" spans="3:3" x14ac:dyDescent="0.25">
      <c r="C996999" s="62"/>
    </row>
    <row r="997087" spans="3:3" x14ac:dyDescent="0.25">
      <c r="C997087" s="62"/>
    </row>
    <row r="997088" spans="3:3" x14ac:dyDescent="0.25">
      <c r="C997088" s="62"/>
    </row>
    <row r="997176" spans="3:3" x14ac:dyDescent="0.25">
      <c r="C997176" s="62"/>
    </row>
    <row r="997177" spans="3:3" x14ac:dyDescent="0.25">
      <c r="C997177" s="62"/>
    </row>
    <row r="997265" spans="3:3" x14ac:dyDescent="0.25">
      <c r="C997265" s="62"/>
    </row>
    <row r="997266" spans="3:3" x14ac:dyDescent="0.25">
      <c r="C997266" s="62"/>
    </row>
    <row r="997354" spans="3:3" x14ac:dyDescent="0.25">
      <c r="C997354" s="62"/>
    </row>
    <row r="997355" spans="3:3" x14ac:dyDescent="0.25">
      <c r="C997355" s="62"/>
    </row>
    <row r="997443" spans="3:3" x14ac:dyDescent="0.25">
      <c r="C997443" s="62"/>
    </row>
    <row r="997444" spans="3:3" x14ac:dyDescent="0.25">
      <c r="C997444" s="62"/>
    </row>
    <row r="997532" spans="3:3" x14ac:dyDescent="0.25">
      <c r="C997532" s="62"/>
    </row>
    <row r="997533" spans="3:3" x14ac:dyDescent="0.25">
      <c r="C997533" s="62"/>
    </row>
    <row r="997621" spans="3:3" x14ac:dyDescent="0.25">
      <c r="C997621" s="62"/>
    </row>
    <row r="997622" spans="3:3" x14ac:dyDescent="0.25">
      <c r="C997622" s="62"/>
    </row>
    <row r="997710" spans="3:3" x14ac:dyDescent="0.25">
      <c r="C997710" s="62"/>
    </row>
    <row r="997711" spans="3:3" x14ac:dyDescent="0.25">
      <c r="C997711" s="62"/>
    </row>
    <row r="997799" spans="3:3" x14ac:dyDescent="0.25">
      <c r="C997799" s="62"/>
    </row>
    <row r="997800" spans="3:3" x14ac:dyDescent="0.25">
      <c r="C997800" s="62"/>
    </row>
    <row r="997888" spans="3:3" x14ac:dyDescent="0.25">
      <c r="C997888" s="62"/>
    </row>
    <row r="997889" spans="3:3" x14ac:dyDescent="0.25">
      <c r="C997889" s="62"/>
    </row>
    <row r="997977" spans="3:3" x14ac:dyDescent="0.25">
      <c r="C997977" s="62"/>
    </row>
    <row r="997978" spans="3:3" x14ac:dyDescent="0.25">
      <c r="C997978" s="62"/>
    </row>
    <row r="998066" spans="3:3" x14ac:dyDescent="0.25">
      <c r="C998066" s="62"/>
    </row>
    <row r="998067" spans="3:3" x14ac:dyDescent="0.25">
      <c r="C998067" s="62"/>
    </row>
    <row r="998155" spans="3:3" x14ac:dyDescent="0.25">
      <c r="C998155" s="62"/>
    </row>
    <row r="998156" spans="3:3" x14ac:dyDescent="0.25">
      <c r="C998156" s="62"/>
    </row>
    <row r="998244" spans="3:3" x14ac:dyDescent="0.25">
      <c r="C998244" s="62"/>
    </row>
    <row r="998245" spans="3:3" x14ac:dyDescent="0.25">
      <c r="C998245" s="62"/>
    </row>
    <row r="998333" spans="3:3" x14ac:dyDescent="0.25">
      <c r="C998333" s="62"/>
    </row>
    <row r="998334" spans="3:3" x14ac:dyDescent="0.25">
      <c r="C998334" s="62"/>
    </row>
    <row r="998422" spans="3:3" x14ac:dyDescent="0.25">
      <c r="C998422" s="62"/>
    </row>
    <row r="998423" spans="3:3" x14ac:dyDescent="0.25">
      <c r="C998423" s="62"/>
    </row>
    <row r="998511" spans="3:3" x14ac:dyDescent="0.25">
      <c r="C998511" s="62"/>
    </row>
    <row r="998512" spans="3:3" x14ac:dyDescent="0.25">
      <c r="C998512" s="62"/>
    </row>
    <row r="998600" spans="3:3" x14ac:dyDescent="0.25">
      <c r="C998600" s="62"/>
    </row>
    <row r="998601" spans="3:3" x14ac:dyDescent="0.25">
      <c r="C998601" s="62"/>
    </row>
    <row r="998689" spans="3:3" x14ac:dyDescent="0.25">
      <c r="C998689" s="62"/>
    </row>
    <row r="998690" spans="3:3" x14ac:dyDescent="0.25">
      <c r="C998690" s="62"/>
    </row>
    <row r="998778" spans="3:3" x14ac:dyDescent="0.25">
      <c r="C998778" s="62"/>
    </row>
    <row r="998779" spans="3:3" x14ac:dyDescent="0.25">
      <c r="C998779" s="62"/>
    </row>
    <row r="998867" spans="3:3" x14ac:dyDescent="0.25">
      <c r="C998867" s="62"/>
    </row>
    <row r="998868" spans="3:3" x14ac:dyDescent="0.25">
      <c r="C998868" s="62"/>
    </row>
    <row r="998956" spans="3:3" x14ac:dyDescent="0.25">
      <c r="C998956" s="62"/>
    </row>
    <row r="998957" spans="3:3" x14ac:dyDescent="0.25">
      <c r="C998957" s="62"/>
    </row>
    <row r="999045" spans="3:3" x14ac:dyDescent="0.25">
      <c r="C999045" s="62"/>
    </row>
    <row r="999046" spans="3:3" x14ac:dyDescent="0.25">
      <c r="C999046" s="62"/>
    </row>
    <row r="999134" spans="3:3" x14ac:dyDescent="0.25">
      <c r="C999134" s="62"/>
    </row>
    <row r="999135" spans="3:3" x14ac:dyDescent="0.25">
      <c r="C999135" s="62"/>
    </row>
    <row r="999223" spans="3:3" x14ac:dyDescent="0.25">
      <c r="C999223" s="62"/>
    </row>
    <row r="999224" spans="3:3" x14ac:dyDescent="0.25">
      <c r="C999224" s="62"/>
    </row>
    <row r="999312" spans="3:3" x14ac:dyDescent="0.25">
      <c r="C999312" s="62"/>
    </row>
    <row r="999313" spans="3:3" x14ac:dyDescent="0.25">
      <c r="C999313" s="62"/>
    </row>
    <row r="999401" spans="3:3" x14ac:dyDescent="0.25">
      <c r="C999401" s="62"/>
    </row>
    <row r="999402" spans="3:3" x14ac:dyDescent="0.25">
      <c r="C999402" s="62"/>
    </row>
    <row r="999490" spans="3:3" x14ac:dyDescent="0.25">
      <c r="C999490" s="62"/>
    </row>
    <row r="999491" spans="3:3" x14ac:dyDescent="0.25">
      <c r="C999491" s="62"/>
    </row>
    <row r="999579" spans="3:3" x14ac:dyDescent="0.25">
      <c r="C999579" s="62"/>
    </row>
    <row r="999580" spans="3:3" x14ac:dyDescent="0.25">
      <c r="C999580" s="62"/>
    </row>
    <row r="999668" spans="3:3" x14ac:dyDescent="0.25">
      <c r="C999668" s="62"/>
    </row>
    <row r="999669" spans="3:3" x14ac:dyDescent="0.25">
      <c r="C999669" s="62"/>
    </row>
    <row r="999757" spans="3:3" x14ac:dyDescent="0.25">
      <c r="C999757" s="62"/>
    </row>
    <row r="999758" spans="3:3" x14ac:dyDescent="0.25">
      <c r="C999758" s="62"/>
    </row>
    <row r="999846" spans="3:3" x14ac:dyDescent="0.25">
      <c r="C999846" s="62"/>
    </row>
    <row r="999847" spans="3:3" x14ac:dyDescent="0.25">
      <c r="C999847" s="62"/>
    </row>
    <row r="999935" spans="3:3" x14ac:dyDescent="0.25">
      <c r="C999935" s="62"/>
    </row>
    <row r="999936" spans="3:3" x14ac:dyDescent="0.25">
      <c r="C999936" s="62"/>
    </row>
    <row r="1000024" spans="3:3" x14ac:dyDescent="0.25">
      <c r="C1000024" s="62"/>
    </row>
    <row r="1000025" spans="3:3" x14ac:dyDescent="0.25">
      <c r="C1000025" s="62"/>
    </row>
    <row r="1000113" spans="3:3" x14ac:dyDescent="0.25">
      <c r="C1000113" s="62"/>
    </row>
    <row r="1000114" spans="3:3" x14ac:dyDescent="0.25">
      <c r="C1000114" s="62"/>
    </row>
    <row r="1000202" spans="3:3" x14ac:dyDescent="0.25">
      <c r="C1000202" s="62"/>
    </row>
    <row r="1000203" spans="3:3" x14ac:dyDescent="0.25">
      <c r="C1000203" s="62"/>
    </row>
    <row r="1000291" spans="3:3" x14ac:dyDescent="0.25">
      <c r="C1000291" s="62"/>
    </row>
    <row r="1000292" spans="3:3" x14ac:dyDescent="0.25">
      <c r="C1000292" s="62"/>
    </row>
    <row r="1000380" spans="3:3" x14ac:dyDescent="0.25">
      <c r="C1000380" s="62"/>
    </row>
    <row r="1000381" spans="3:3" x14ac:dyDescent="0.25">
      <c r="C1000381" s="62"/>
    </row>
    <row r="1000469" spans="3:3" x14ac:dyDescent="0.25">
      <c r="C1000469" s="62"/>
    </row>
    <row r="1000470" spans="3:3" x14ac:dyDescent="0.25">
      <c r="C1000470" s="62"/>
    </row>
    <row r="1000558" spans="3:3" x14ac:dyDescent="0.25">
      <c r="C1000558" s="62"/>
    </row>
    <row r="1000559" spans="3:3" x14ac:dyDescent="0.25">
      <c r="C1000559" s="62"/>
    </row>
    <row r="1000647" spans="3:3" x14ac:dyDescent="0.25">
      <c r="C1000647" s="62"/>
    </row>
    <row r="1000648" spans="3:3" x14ac:dyDescent="0.25">
      <c r="C1000648" s="62"/>
    </row>
    <row r="1000736" spans="3:3" x14ac:dyDescent="0.25">
      <c r="C1000736" s="62"/>
    </row>
    <row r="1000737" spans="3:3" x14ac:dyDescent="0.25">
      <c r="C1000737" s="62"/>
    </row>
    <row r="1000825" spans="3:3" x14ac:dyDescent="0.25">
      <c r="C1000825" s="62"/>
    </row>
    <row r="1000826" spans="3:3" x14ac:dyDescent="0.25">
      <c r="C1000826" s="62"/>
    </row>
    <row r="1000914" spans="3:3" x14ac:dyDescent="0.25">
      <c r="C1000914" s="62"/>
    </row>
    <row r="1000915" spans="3:3" x14ac:dyDescent="0.25">
      <c r="C1000915" s="62"/>
    </row>
    <row r="1001003" spans="3:3" x14ac:dyDescent="0.25">
      <c r="C1001003" s="62"/>
    </row>
    <row r="1001004" spans="3:3" x14ac:dyDescent="0.25">
      <c r="C1001004" s="62"/>
    </row>
    <row r="1001092" spans="3:3" x14ac:dyDescent="0.25">
      <c r="C1001092" s="62"/>
    </row>
    <row r="1001093" spans="3:3" x14ac:dyDescent="0.25">
      <c r="C1001093" s="62"/>
    </row>
    <row r="1001181" spans="3:3" x14ac:dyDescent="0.25">
      <c r="C1001181" s="62"/>
    </row>
    <row r="1001182" spans="3:3" x14ac:dyDescent="0.25">
      <c r="C1001182" s="62"/>
    </row>
    <row r="1001270" spans="3:3" x14ac:dyDescent="0.25">
      <c r="C1001270" s="62"/>
    </row>
    <row r="1001271" spans="3:3" x14ac:dyDescent="0.25">
      <c r="C1001271" s="62"/>
    </row>
    <row r="1001359" spans="3:3" x14ac:dyDescent="0.25">
      <c r="C1001359" s="62"/>
    </row>
    <row r="1001360" spans="3:3" x14ac:dyDescent="0.25">
      <c r="C1001360" s="62"/>
    </row>
    <row r="1001448" spans="3:3" x14ac:dyDescent="0.25">
      <c r="C1001448" s="62"/>
    </row>
    <row r="1001449" spans="3:3" x14ac:dyDescent="0.25">
      <c r="C1001449" s="62"/>
    </row>
    <row r="1001537" spans="3:3" x14ac:dyDescent="0.25">
      <c r="C1001537" s="62"/>
    </row>
    <row r="1001538" spans="3:3" x14ac:dyDescent="0.25">
      <c r="C1001538" s="62"/>
    </row>
    <row r="1001626" spans="3:3" x14ac:dyDescent="0.25">
      <c r="C1001626" s="62"/>
    </row>
    <row r="1001627" spans="3:3" x14ac:dyDescent="0.25">
      <c r="C1001627" s="62"/>
    </row>
    <row r="1001715" spans="3:3" x14ac:dyDescent="0.25">
      <c r="C1001715" s="62"/>
    </row>
    <row r="1001716" spans="3:3" x14ac:dyDescent="0.25">
      <c r="C1001716" s="62"/>
    </row>
    <row r="1001804" spans="3:3" x14ac:dyDescent="0.25">
      <c r="C1001804" s="62"/>
    </row>
    <row r="1001805" spans="3:3" x14ac:dyDescent="0.25">
      <c r="C1001805" s="62"/>
    </row>
    <row r="1001893" spans="3:3" x14ac:dyDescent="0.25">
      <c r="C1001893" s="62"/>
    </row>
    <row r="1001894" spans="3:3" x14ac:dyDescent="0.25">
      <c r="C1001894" s="62"/>
    </row>
    <row r="1001982" spans="3:3" x14ac:dyDescent="0.25">
      <c r="C1001982" s="62"/>
    </row>
    <row r="1001983" spans="3:3" x14ac:dyDescent="0.25">
      <c r="C1001983" s="62"/>
    </row>
    <row r="1002071" spans="3:3" x14ac:dyDescent="0.25">
      <c r="C1002071" s="62"/>
    </row>
    <row r="1002072" spans="3:3" x14ac:dyDescent="0.25">
      <c r="C1002072" s="62"/>
    </row>
    <row r="1002160" spans="3:3" x14ac:dyDescent="0.25">
      <c r="C1002160" s="62"/>
    </row>
    <row r="1002161" spans="3:3" x14ac:dyDescent="0.25">
      <c r="C1002161" s="62"/>
    </row>
    <row r="1002249" spans="3:3" x14ac:dyDescent="0.25">
      <c r="C1002249" s="62"/>
    </row>
    <row r="1002250" spans="3:3" x14ac:dyDescent="0.25">
      <c r="C1002250" s="62"/>
    </row>
    <row r="1002338" spans="3:3" x14ac:dyDescent="0.25">
      <c r="C1002338" s="62"/>
    </row>
    <row r="1002339" spans="3:3" x14ac:dyDescent="0.25">
      <c r="C1002339" s="62"/>
    </row>
    <row r="1002427" spans="3:3" x14ac:dyDescent="0.25">
      <c r="C1002427" s="62"/>
    </row>
    <row r="1002428" spans="3:3" x14ac:dyDescent="0.25">
      <c r="C1002428" s="62"/>
    </row>
    <row r="1002516" spans="3:3" x14ac:dyDescent="0.25">
      <c r="C1002516" s="62"/>
    </row>
    <row r="1002517" spans="3:3" x14ac:dyDescent="0.25">
      <c r="C1002517" s="62"/>
    </row>
    <row r="1002605" spans="3:3" x14ac:dyDescent="0.25">
      <c r="C1002605" s="62"/>
    </row>
    <row r="1002606" spans="3:3" x14ac:dyDescent="0.25">
      <c r="C1002606" s="62"/>
    </row>
    <row r="1002694" spans="3:3" x14ac:dyDescent="0.25">
      <c r="C1002694" s="62"/>
    </row>
    <row r="1002695" spans="3:3" x14ac:dyDescent="0.25">
      <c r="C1002695" s="62"/>
    </row>
    <row r="1002783" spans="3:3" x14ac:dyDescent="0.25">
      <c r="C1002783" s="62"/>
    </row>
    <row r="1002784" spans="3:3" x14ac:dyDescent="0.25">
      <c r="C1002784" s="62"/>
    </row>
    <row r="1002872" spans="3:3" x14ac:dyDescent="0.25">
      <c r="C1002872" s="62"/>
    </row>
    <row r="1002873" spans="3:3" x14ac:dyDescent="0.25">
      <c r="C1002873" s="62"/>
    </row>
    <row r="1002961" spans="3:3" x14ac:dyDescent="0.25">
      <c r="C1002961" s="62"/>
    </row>
    <row r="1002962" spans="3:3" x14ac:dyDescent="0.25">
      <c r="C1002962" s="62"/>
    </row>
    <row r="1003050" spans="3:3" x14ac:dyDescent="0.25">
      <c r="C1003050" s="62"/>
    </row>
    <row r="1003051" spans="3:3" x14ac:dyDescent="0.25">
      <c r="C1003051" s="62"/>
    </row>
    <row r="1003139" spans="3:3" x14ac:dyDescent="0.25">
      <c r="C1003139" s="62"/>
    </row>
    <row r="1003140" spans="3:3" x14ac:dyDescent="0.25">
      <c r="C1003140" s="62"/>
    </row>
    <row r="1003228" spans="3:3" x14ac:dyDescent="0.25">
      <c r="C1003228" s="62"/>
    </row>
    <row r="1003229" spans="3:3" x14ac:dyDescent="0.25">
      <c r="C1003229" s="62"/>
    </row>
    <row r="1003317" spans="3:3" x14ac:dyDescent="0.25">
      <c r="C1003317" s="62"/>
    </row>
    <row r="1003318" spans="3:3" x14ac:dyDescent="0.25">
      <c r="C1003318" s="62"/>
    </row>
    <row r="1003406" spans="3:3" x14ac:dyDescent="0.25">
      <c r="C1003406" s="62"/>
    </row>
    <row r="1003407" spans="3:3" x14ac:dyDescent="0.25">
      <c r="C1003407" s="62"/>
    </row>
    <row r="1003495" spans="3:3" x14ac:dyDescent="0.25">
      <c r="C1003495" s="62"/>
    </row>
    <row r="1003496" spans="3:3" x14ac:dyDescent="0.25">
      <c r="C1003496" s="62"/>
    </row>
    <row r="1003584" spans="3:3" x14ac:dyDescent="0.25">
      <c r="C1003584" s="62"/>
    </row>
    <row r="1003585" spans="3:3" x14ac:dyDescent="0.25">
      <c r="C1003585" s="62"/>
    </row>
    <row r="1003673" spans="3:3" x14ac:dyDescent="0.25">
      <c r="C1003673" s="62"/>
    </row>
    <row r="1003674" spans="3:3" x14ac:dyDescent="0.25">
      <c r="C1003674" s="62"/>
    </row>
    <row r="1003762" spans="3:3" x14ac:dyDescent="0.25">
      <c r="C1003762" s="62"/>
    </row>
    <row r="1003763" spans="3:3" x14ac:dyDescent="0.25">
      <c r="C1003763" s="62"/>
    </row>
    <row r="1003851" spans="3:3" x14ac:dyDescent="0.25">
      <c r="C1003851" s="62"/>
    </row>
    <row r="1003852" spans="3:3" x14ac:dyDescent="0.25">
      <c r="C1003852" s="62"/>
    </row>
    <row r="1003940" spans="3:3" x14ac:dyDescent="0.25">
      <c r="C1003940" s="62"/>
    </row>
    <row r="1003941" spans="3:3" x14ac:dyDescent="0.25">
      <c r="C1003941" s="62"/>
    </row>
    <row r="1004029" spans="3:3" x14ac:dyDescent="0.25">
      <c r="C1004029" s="62"/>
    </row>
    <row r="1004030" spans="3:3" x14ac:dyDescent="0.25">
      <c r="C1004030" s="62"/>
    </row>
    <row r="1004118" spans="3:3" x14ac:dyDescent="0.25">
      <c r="C1004118" s="62"/>
    </row>
    <row r="1004119" spans="3:3" x14ac:dyDescent="0.25">
      <c r="C1004119" s="62"/>
    </row>
    <row r="1004207" spans="3:3" x14ac:dyDescent="0.25">
      <c r="C1004207" s="62"/>
    </row>
    <row r="1004208" spans="3:3" x14ac:dyDescent="0.25">
      <c r="C1004208" s="62"/>
    </row>
    <row r="1004296" spans="3:3" x14ac:dyDescent="0.25">
      <c r="C1004296" s="62"/>
    </row>
    <row r="1004297" spans="3:3" x14ac:dyDescent="0.25">
      <c r="C1004297" s="62"/>
    </row>
    <row r="1004385" spans="3:3" x14ac:dyDescent="0.25">
      <c r="C1004385" s="62"/>
    </row>
    <row r="1004386" spans="3:3" x14ac:dyDescent="0.25">
      <c r="C1004386" s="62"/>
    </row>
    <row r="1004474" spans="3:3" x14ac:dyDescent="0.25">
      <c r="C1004474" s="62"/>
    </row>
    <row r="1004475" spans="3:3" x14ac:dyDescent="0.25">
      <c r="C1004475" s="62"/>
    </row>
    <row r="1004563" spans="3:3" x14ac:dyDescent="0.25">
      <c r="C1004563" s="62"/>
    </row>
    <row r="1004564" spans="3:3" x14ac:dyDescent="0.25">
      <c r="C1004564" s="62"/>
    </row>
    <row r="1004652" spans="3:3" x14ac:dyDescent="0.25">
      <c r="C1004652" s="62"/>
    </row>
    <row r="1004653" spans="3:3" x14ac:dyDescent="0.25">
      <c r="C1004653" s="62"/>
    </row>
    <row r="1004741" spans="3:3" x14ac:dyDescent="0.25">
      <c r="C1004741" s="62"/>
    </row>
    <row r="1004742" spans="3:3" x14ac:dyDescent="0.25">
      <c r="C1004742" s="62"/>
    </row>
    <row r="1004830" spans="3:3" x14ac:dyDescent="0.25">
      <c r="C1004830" s="62"/>
    </row>
    <row r="1004831" spans="3:3" x14ac:dyDescent="0.25">
      <c r="C1004831" s="62"/>
    </row>
    <row r="1004919" spans="3:3" x14ac:dyDescent="0.25">
      <c r="C1004919" s="62"/>
    </row>
    <row r="1004920" spans="3:3" x14ac:dyDescent="0.25">
      <c r="C1004920" s="62"/>
    </row>
    <row r="1005008" spans="3:3" x14ac:dyDescent="0.25">
      <c r="C1005008" s="62"/>
    </row>
    <row r="1005009" spans="3:3" x14ac:dyDescent="0.25">
      <c r="C1005009" s="62"/>
    </row>
    <row r="1005097" spans="3:3" x14ac:dyDescent="0.25">
      <c r="C1005097" s="62"/>
    </row>
    <row r="1005098" spans="3:3" x14ac:dyDescent="0.25">
      <c r="C1005098" s="62"/>
    </row>
    <row r="1005186" spans="3:3" x14ac:dyDescent="0.25">
      <c r="C1005186" s="62"/>
    </row>
    <row r="1005187" spans="3:3" x14ac:dyDescent="0.25">
      <c r="C1005187" s="62"/>
    </row>
    <row r="1005275" spans="3:3" x14ac:dyDescent="0.25">
      <c r="C1005275" s="62"/>
    </row>
    <row r="1005276" spans="3:3" x14ac:dyDescent="0.25">
      <c r="C1005276" s="62"/>
    </row>
    <row r="1005364" spans="3:3" x14ac:dyDescent="0.25">
      <c r="C1005364" s="62"/>
    </row>
    <row r="1005365" spans="3:3" x14ac:dyDescent="0.25">
      <c r="C1005365" s="62"/>
    </row>
    <row r="1005453" spans="3:3" x14ac:dyDescent="0.25">
      <c r="C1005453" s="62"/>
    </row>
    <row r="1005454" spans="3:3" x14ac:dyDescent="0.25">
      <c r="C1005454" s="62"/>
    </row>
    <row r="1005542" spans="3:3" x14ac:dyDescent="0.25">
      <c r="C1005542" s="62"/>
    </row>
    <row r="1005543" spans="3:3" x14ac:dyDescent="0.25">
      <c r="C1005543" s="62"/>
    </row>
    <row r="1005631" spans="3:3" x14ac:dyDescent="0.25">
      <c r="C1005631" s="62"/>
    </row>
    <row r="1005632" spans="3:3" x14ac:dyDescent="0.25">
      <c r="C1005632" s="62"/>
    </row>
    <row r="1005720" spans="3:3" x14ac:dyDescent="0.25">
      <c r="C1005720" s="62"/>
    </row>
    <row r="1005721" spans="3:3" x14ac:dyDescent="0.25">
      <c r="C1005721" s="62"/>
    </row>
    <row r="1005809" spans="3:3" x14ac:dyDescent="0.25">
      <c r="C1005809" s="62"/>
    </row>
    <row r="1005810" spans="3:3" x14ac:dyDescent="0.25">
      <c r="C1005810" s="62"/>
    </row>
    <row r="1005898" spans="3:3" x14ac:dyDescent="0.25">
      <c r="C1005898" s="62"/>
    </row>
    <row r="1005899" spans="3:3" x14ac:dyDescent="0.25">
      <c r="C1005899" s="62"/>
    </row>
    <row r="1005987" spans="3:3" x14ac:dyDescent="0.25">
      <c r="C1005987" s="62"/>
    </row>
    <row r="1005988" spans="3:3" x14ac:dyDescent="0.25">
      <c r="C1005988" s="62"/>
    </row>
    <row r="1006076" spans="3:3" x14ac:dyDescent="0.25">
      <c r="C1006076" s="62"/>
    </row>
    <row r="1006077" spans="3:3" x14ac:dyDescent="0.25">
      <c r="C1006077" s="62"/>
    </row>
    <row r="1006165" spans="3:3" x14ac:dyDescent="0.25">
      <c r="C1006165" s="62"/>
    </row>
    <row r="1006166" spans="3:3" x14ac:dyDescent="0.25">
      <c r="C1006166" s="62"/>
    </row>
    <row r="1006254" spans="3:3" x14ac:dyDescent="0.25">
      <c r="C1006254" s="62"/>
    </row>
    <row r="1006255" spans="3:3" x14ac:dyDescent="0.25">
      <c r="C1006255" s="62"/>
    </row>
    <row r="1006343" spans="3:3" x14ac:dyDescent="0.25">
      <c r="C1006343" s="62"/>
    </row>
    <row r="1006344" spans="3:3" x14ac:dyDescent="0.25">
      <c r="C1006344" s="62"/>
    </row>
    <row r="1006432" spans="3:3" x14ac:dyDescent="0.25">
      <c r="C1006432" s="62"/>
    </row>
    <row r="1006433" spans="3:3" x14ac:dyDescent="0.25">
      <c r="C1006433" s="62"/>
    </row>
    <row r="1006521" spans="3:3" x14ac:dyDescent="0.25">
      <c r="C1006521" s="62"/>
    </row>
    <row r="1006522" spans="3:3" x14ac:dyDescent="0.25">
      <c r="C1006522" s="62"/>
    </row>
    <row r="1006610" spans="3:3" x14ac:dyDescent="0.25">
      <c r="C1006610" s="62"/>
    </row>
    <row r="1006611" spans="3:3" x14ac:dyDescent="0.25">
      <c r="C1006611" s="62"/>
    </row>
    <row r="1006699" spans="3:3" x14ac:dyDescent="0.25">
      <c r="C1006699" s="62"/>
    </row>
    <row r="1006700" spans="3:3" x14ac:dyDescent="0.25">
      <c r="C1006700" s="62"/>
    </row>
    <row r="1006788" spans="3:3" x14ac:dyDescent="0.25">
      <c r="C1006788" s="62"/>
    </row>
    <row r="1006789" spans="3:3" x14ac:dyDescent="0.25">
      <c r="C1006789" s="62"/>
    </row>
    <row r="1006877" spans="3:3" x14ac:dyDescent="0.25">
      <c r="C1006877" s="62"/>
    </row>
    <row r="1006878" spans="3:3" x14ac:dyDescent="0.25">
      <c r="C1006878" s="62"/>
    </row>
    <row r="1006966" spans="3:3" x14ac:dyDescent="0.25">
      <c r="C1006966" s="62"/>
    </row>
    <row r="1006967" spans="3:3" x14ac:dyDescent="0.25">
      <c r="C1006967" s="62"/>
    </row>
    <row r="1007055" spans="3:3" x14ac:dyDescent="0.25">
      <c r="C1007055" s="62"/>
    </row>
    <row r="1007056" spans="3:3" x14ac:dyDescent="0.25">
      <c r="C1007056" s="62"/>
    </row>
    <row r="1007144" spans="3:3" x14ac:dyDescent="0.25">
      <c r="C1007144" s="62"/>
    </row>
    <row r="1007145" spans="3:3" x14ac:dyDescent="0.25">
      <c r="C1007145" s="62"/>
    </row>
    <row r="1007233" spans="3:3" x14ac:dyDescent="0.25">
      <c r="C1007233" s="62"/>
    </row>
    <row r="1007234" spans="3:3" x14ac:dyDescent="0.25">
      <c r="C1007234" s="62"/>
    </row>
    <row r="1007322" spans="3:3" x14ac:dyDescent="0.25">
      <c r="C1007322" s="62"/>
    </row>
    <row r="1007323" spans="3:3" x14ac:dyDescent="0.25">
      <c r="C1007323" s="62"/>
    </row>
    <row r="1007411" spans="3:3" x14ac:dyDescent="0.25">
      <c r="C1007411" s="62"/>
    </row>
    <row r="1007412" spans="3:3" x14ac:dyDescent="0.25">
      <c r="C1007412" s="62"/>
    </row>
    <row r="1007500" spans="3:3" x14ac:dyDescent="0.25">
      <c r="C1007500" s="62"/>
    </row>
    <row r="1007501" spans="3:3" x14ac:dyDescent="0.25">
      <c r="C1007501" s="62"/>
    </row>
    <row r="1007589" spans="3:3" x14ac:dyDescent="0.25">
      <c r="C1007589" s="62"/>
    </row>
    <row r="1007590" spans="3:3" x14ac:dyDescent="0.25">
      <c r="C1007590" s="62"/>
    </row>
    <row r="1007678" spans="3:3" x14ac:dyDescent="0.25">
      <c r="C1007678" s="62"/>
    </row>
    <row r="1007679" spans="3:3" x14ac:dyDescent="0.25">
      <c r="C1007679" s="62"/>
    </row>
    <row r="1007767" spans="3:3" x14ac:dyDescent="0.25">
      <c r="C1007767" s="62"/>
    </row>
    <row r="1007768" spans="3:3" x14ac:dyDescent="0.25">
      <c r="C1007768" s="62"/>
    </row>
    <row r="1007856" spans="3:3" x14ac:dyDescent="0.25">
      <c r="C1007856" s="62"/>
    </row>
    <row r="1007857" spans="3:3" x14ac:dyDescent="0.25">
      <c r="C1007857" s="62"/>
    </row>
    <row r="1007945" spans="3:3" x14ac:dyDescent="0.25">
      <c r="C1007945" s="62"/>
    </row>
    <row r="1007946" spans="3:3" x14ac:dyDescent="0.25">
      <c r="C1007946" s="62"/>
    </row>
    <row r="1008034" spans="3:3" x14ac:dyDescent="0.25">
      <c r="C1008034" s="62"/>
    </row>
    <row r="1008035" spans="3:3" x14ac:dyDescent="0.25">
      <c r="C1008035" s="62"/>
    </row>
    <row r="1008123" spans="3:3" x14ac:dyDescent="0.25">
      <c r="C1008123" s="62"/>
    </row>
    <row r="1008124" spans="3:3" x14ac:dyDescent="0.25">
      <c r="C1008124" s="62"/>
    </row>
    <row r="1008212" spans="3:3" x14ac:dyDescent="0.25">
      <c r="C1008212" s="62"/>
    </row>
    <row r="1008213" spans="3:3" x14ac:dyDescent="0.25">
      <c r="C1008213" s="62"/>
    </row>
    <row r="1008301" spans="3:3" x14ac:dyDescent="0.25">
      <c r="C1008301" s="62"/>
    </row>
    <row r="1008302" spans="3:3" x14ac:dyDescent="0.25">
      <c r="C1008302" s="62"/>
    </row>
    <row r="1008390" spans="3:3" x14ac:dyDescent="0.25">
      <c r="C1008390" s="62"/>
    </row>
    <row r="1008391" spans="3:3" x14ac:dyDescent="0.25">
      <c r="C1008391" s="62"/>
    </row>
    <row r="1008479" spans="3:3" x14ac:dyDescent="0.25">
      <c r="C1008479" s="62"/>
    </row>
    <row r="1008480" spans="3:3" x14ac:dyDescent="0.25">
      <c r="C1008480" s="62"/>
    </row>
    <row r="1008568" spans="3:3" x14ac:dyDescent="0.25">
      <c r="C1008568" s="62"/>
    </row>
    <row r="1008569" spans="3:3" x14ac:dyDescent="0.25">
      <c r="C1008569" s="62"/>
    </row>
    <row r="1008657" spans="3:3" x14ac:dyDescent="0.25">
      <c r="C1008657" s="62"/>
    </row>
    <row r="1008658" spans="3:3" x14ac:dyDescent="0.25">
      <c r="C1008658" s="62"/>
    </row>
    <row r="1008746" spans="3:3" x14ac:dyDescent="0.25">
      <c r="C1008746" s="62"/>
    </row>
    <row r="1008747" spans="3:3" x14ac:dyDescent="0.25">
      <c r="C1008747" s="62"/>
    </row>
    <row r="1008835" spans="3:3" x14ac:dyDescent="0.25">
      <c r="C1008835" s="62"/>
    </row>
    <row r="1008836" spans="3:3" x14ac:dyDescent="0.25">
      <c r="C1008836" s="62"/>
    </row>
    <row r="1008924" spans="3:3" x14ac:dyDescent="0.25">
      <c r="C1008924" s="62"/>
    </row>
    <row r="1008925" spans="3:3" x14ac:dyDescent="0.25">
      <c r="C1008925" s="62"/>
    </row>
    <row r="1009013" spans="3:3" x14ac:dyDescent="0.25">
      <c r="C1009013" s="62"/>
    </row>
    <row r="1009014" spans="3:3" x14ac:dyDescent="0.25">
      <c r="C1009014" s="62"/>
    </row>
    <row r="1009102" spans="3:3" x14ac:dyDescent="0.25">
      <c r="C1009102" s="62"/>
    </row>
    <row r="1009103" spans="3:3" x14ac:dyDescent="0.25">
      <c r="C1009103" s="62"/>
    </row>
    <row r="1009191" spans="3:3" x14ac:dyDescent="0.25">
      <c r="C1009191" s="62"/>
    </row>
    <row r="1009192" spans="3:3" x14ac:dyDescent="0.25">
      <c r="C1009192" s="62"/>
    </row>
    <row r="1009280" spans="3:3" x14ac:dyDescent="0.25">
      <c r="C1009280" s="62"/>
    </row>
    <row r="1009281" spans="3:3" x14ac:dyDescent="0.25">
      <c r="C1009281" s="62"/>
    </row>
    <row r="1009369" spans="3:3" x14ac:dyDescent="0.25">
      <c r="C1009369" s="62"/>
    </row>
    <row r="1009370" spans="3:3" x14ac:dyDescent="0.25">
      <c r="C1009370" s="62"/>
    </row>
    <row r="1009458" spans="3:3" x14ac:dyDescent="0.25">
      <c r="C1009458" s="62"/>
    </row>
    <row r="1009459" spans="3:3" x14ac:dyDescent="0.25">
      <c r="C1009459" s="62"/>
    </row>
    <row r="1009547" spans="3:3" x14ac:dyDescent="0.25">
      <c r="C1009547" s="62"/>
    </row>
    <row r="1009548" spans="3:3" x14ac:dyDescent="0.25">
      <c r="C1009548" s="62"/>
    </row>
    <row r="1009636" spans="3:3" x14ac:dyDescent="0.25">
      <c r="C1009636" s="62"/>
    </row>
    <row r="1009637" spans="3:3" x14ac:dyDescent="0.25">
      <c r="C1009637" s="62"/>
    </row>
    <row r="1009725" spans="3:3" x14ac:dyDescent="0.25">
      <c r="C1009725" s="62"/>
    </row>
    <row r="1009726" spans="3:3" x14ac:dyDescent="0.25">
      <c r="C1009726" s="62"/>
    </row>
    <row r="1009814" spans="3:3" x14ac:dyDescent="0.25">
      <c r="C1009814" s="62"/>
    </row>
    <row r="1009815" spans="3:3" x14ac:dyDescent="0.25">
      <c r="C1009815" s="62"/>
    </row>
    <row r="1009903" spans="3:3" x14ac:dyDescent="0.25">
      <c r="C1009903" s="62"/>
    </row>
    <row r="1009904" spans="3:3" x14ac:dyDescent="0.25">
      <c r="C1009904" s="62"/>
    </row>
    <row r="1009992" spans="3:3" x14ac:dyDescent="0.25">
      <c r="C1009992" s="62"/>
    </row>
    <row r="1009993" spans="3:3" x14ac:dyDescent="0.25">
      <c r="C1009993" s="62"/>
    </row>
    <row r="1010081" spans="3:3" x14ac:dyDescent="0.25">
      <c r="C1010081" s="62"/>
    </row>
    <row r="1010082" spans="3:3" x14ac:dyDescent="0.25">
      <c r="C1010082" s="62"/>
    </row>
    <row r="1010170" spans="3:3" x14ac:dyDescent="0.25">
      <c r="C1010170" s="62"/>
    </row>
    <row r="1010171" spans="3:3" x14ac:dyDescent="0.25">
      <c r="C1010171" s="62"/>
    </row>
    <row r="1010259" spans="3:3" x14ac:dyDescent="0.25">
      <c r="C1010259" s="62"/>
    </row>
    <row r="1010260" spans="3:3" x14ac:dyDescent="0.25">
      <c r="C1010260" s="62"/>
    </row>
    <row r="1010348" spans="3:3" x14ac:dyDescent="0.25">
      <c r="C1010348" s="62"/>
    </row>
    <row r="1010349" spans="3:3" x14ac:dyDescent="0.25">
      <c r="C1010349" s="62"/>
    </row>
    <row r="1010437" spans="3:3" x14ac:dyDescent="0.25">
      <c r="C1010437" s="62"/>
    </row>
    <row r="1010438" spans="3:3" x14ac:dyDescent="0.25">
      <c r="C1010438" s="62"/>
    </row>
    <row r="1010526" spans="3:3" x14ac:dyDescent="0.25">
      <c r="C1010526" s="62"/>
    </row>
    <row r="1010527" spans="3:3" x14ac:dyDescent="0.25">
      <c r="C1010527" s="62"/>
    </row>
    <row r="1010615" spans="3:3" x14ac:dyDescent="0.25">
      <c r="C1010615" s="62"/>
    </row>
    <row r="1010616" spans="3:3" x14ac:dyDescent="0.25">
      <c r="C1010616" s="62"/>
    </row>
    <row r="1010704" spans="3:3" x14ac:dyDescent="0.25">
      <c r="C1010704" s="62"/>
    </row>
    <row r="1010705" spans="3:3" x14ac:dyDescent="0.25">
      <c r="C1010705" s="62"/>
    </row>
    <row r="1010793" spans="3:3" x14ac:dyDescent="0.25">
      <c r="C1010793" s="62"/>
    </row>
    <row r="1010794" spans="3:3" x14ac:dyDescent="0.25">
      <c r="C1010794" s="62"/>
    </row>
    <row r="1010882" spans="3:3" x14ac:dyDescent="0.25">
      <c r="C1010882" s="62"/>
    </row>
    <row r="1010883" spans="3:3" x14ac:dyDescent="0.25">
      <c r="C1010883" s="62"/>
    </row>
    <row r="1010971" spans="3:3" x14ac:dyDescent="0.25">
      <c r="C1010971" s="62"/>
    </row>
    <row r="1010972" spans="3:3" x14ac:dyDescent="0.25">
      <c r="C1010972" s="62"/>
    </row>
    <row r="1011060" spans="3:3" x14ac:dyDescent="0.25">
      <c r="C1011060" s="62"/>
    </row>
    <row r="1011061" spans="3:3" x14ac:dyDescent="0.25">
      <c r="C1011061" s="62"/>
    </row>
    <row r="1011149" spans="3:3" x14ac:dyDescent="0.25">
      <c r="C1011149" s="62"/>
    </row>
    <row r="1011150" spans="3:3" x14ac:dyDescent="0.25">
      <c r="C1011150" s="62"/>
    </row>
    <row r="1011238" spans="3:3" x14ac:dyDescent="0.25">
      <c r="C1011238" s="62"/>
    </row>
    <row r="1011239" spans="3:3" x14ac:dyDescent="0.25">
      <c r="C1011239" s="62"/>
    </row>
    <row r="1011327" spans="3:3" x14ac:dyDescent="0.25">
      <c r="C1011327" s="62"/>
    </row>
    <row r="1011328" spans="3:3" x14ac:dyDescent="0.25">
      <c r="C1011328" s="62"/>
    </row>
    <row r="1011416" spans="3:3" x14ac:dyDescent="0.25">
      <c r="C1011416" s="62"/>
    </row>
    <row r="1011417" spans="3:3" x14ac:dyDescent="0.25">
      <c r="C1011417" s="62"/>
    </row>
    <row r="1011505" spans="3:3" x14ac:dyDescent="0.25">
      <c r="C1011505" s="62"/>
    </row>
    <row r="1011506" spans="3:3" x14ac:dyDescent="0.25">
      <c r="C1011506" s="62"/>
    </row>
    <row r="1011594" spans="3:3" x14ac:dyDescent="0.25">
      <c r="C1011594" s="62"/>
    </row>
    <row r="1011595" spans="3:3" x14ac:dyDescent="0.25">
      <c r="C1011595" s="62"/>
    </row>
    <row r="1011683" spans="3:3" x14ac:dyDescent="0.25">
      <c r="C1011683" s="62"/>
    </row>
    <row r="1011684" spans="3:3" x14ac:dyDescent="0.25">
      <c r="C1011684" s="62"/>
    </row>
    <row r="1011772" spans="3:3" x14ac:dyDescent="0.25">
      <c r="C1011772" s="62"/>
    </row>
    <row r="1011773" spans="3:3" x14ac:dyDescent="0.25">
      <c r="C1011773" s="62"/>
    </row>
    <row r="1011861" spans="3:3" x14ac:dyDescent="0.25">
      <c r="C1011861" s="62"/>
    </row>
    <row r="1011862" spans="3:3" x14ac:dyDescent="0.25">
      <c r="C1011862" s="62"/>
    </row>
    <row r="1011950" spans="3:3" x14ac:dyDescent="0.25">
      <c r="C1011950" s="62"/>
    </row>
    <row r="1011951" spans="3:3" x14ac:dyDescent="0.25">
      <c r="C1011951" s="62"/>
    </row>
    <row r="1012039" spans="3:3" x14ac:dyDescent="0.25">
      <c r="C1012039" s="62"/>
    </row>
    <row r="1012040" spans="3:3" x14ac:dyDescent="0.25">
      <c r="C1012040" s="62"/>
    </row>
    <row r="1012128" spans="3:3" x14ac:dyDescent="0.25">
      <c r="C1012128" s="62"/>
    </row>
    <row r="1012129" spans="3:3" x14ac:dyDescent="0.25">
      <c r="C1012129" s="62"/>
    </row>
    <row r="1012217" spans="3:3" x14ac:dyDescent="0.25">
      <c r="C1012217" s="62"/>
    </row>
    <row r="1012218" spans="3:3" x14ac:dyDescent="0.25">
      <c r="C1012218" s="62"/>
    </row>
    <row r="1012306" spans="3:3" x14ac:dyDescent="0.25">
      <c r="C1012306" s="62"/>
    </row>
    <row r="1012307" spans="3:3" x14ac:dyDescent="0.25">
      <c r="C1012307" s="62"/>
    </row>
    <row r="1012395" spans="3:3" x14ac:dyDescent="0.25">
      <c r="C1012395" s="62"/>
    </row>
    <row r="1012396" spans="3:3" x14ac:dyDescent="0.25">
      <c r="C1012396" s="62"/>
    </row>
    <row r="1012484" spans="3:3" x14ac:dyDescent="0.25">
      <c r="C1012484" s="62"/>
    </row>
    <row r="1012485" spans="3:3" x14ac:dyDescent="0.25">
      <c r="C1012485" s="62"/>
    </row>
    <row r="1012573" spans="3:3" x14ac:dyDescent="0.25">
      <c r="C1012573" s="62"/>
    </row>
    <row r="1012574" spans="3:3" x14ac:dyDescent="0.25">
      <c r="C1012574" s="62"/>
    </row>
    <row r="1012662" spans="3:3" x14ac:dyDescent="0.25">
      <c r="C1012662" s="62"/>
    </row>
    <row r="1012663" spans="3:3" x14ac:dyDescent="0.25">
      <c r="C1012663" s="62"/>
    </row>
    <row r="1012751" spans="3:3" x14ac:dyDescent="0.25">
      <c r="C1012751" s="62"/>
    </row>
    <row r="1012752" spans="3:3" x14ac:dyDescent="0.25">
      <c r="C1012752" s="62"/>
    </row>
    <row r="1012840" spans="3:3" x14ac:dyDescent="0.25">
      <c r="C1012840" s="62"/>
    </row>
    <row r="1012841" spans="3:3" x14ac:dyDescent="0.25">
      <c r="C1012841" s="62"/>
    </row>
    <row r="1012929" spans="3:3" x14ac:dyDescent="0.25">
      <c r="C1012929" s="62"/>
    </row>
    <row r="1012930" spans="3:3" x14ac:dyDescent="0.25">
      <c r="C1012930" s="62"/>
    </row>
    <row r="1013018" spans="3:3" x14ac:dyDescent="0.25">
      <c r="C1013018" s="62"/>
    </row>
    <row r="1013019" spans="3:3" x14ac:dyDescent="0.25">
      <c r="C1013019" s="62"/>
    </row>
    <row r="1013107" spans="3:3" x14ac:dyDescent="0.25">
      <c r="C1013107" s="62"/>
    </row>
    <row r="1013108" spans="3:3" x14ac:dyDescent="0.25">
      <c r="C1013108" s="62"/>
    </row>
    <row r="1013196" spans="3:3" x14ac:dyDescent="0.25">
      <c r="C1013196" s="62"/>
    </row>
    <row r="1013197" spans="3:3" x14ac:dyDescent="0.25">
      <c r="C1013197" s="62"/>
    </row>
    <row r="1013285" spans="3:3" x14ac:dyDescent="0.25">
      <c r="C1013285" s="62"/>
    </row>
    <row r="1013286" spans="3:3" x14ac:dyDescent="0.25">
      <c r="C1013286" s="62"/>
    </row>
    <row r="1013374" spans="3:3" x14ac:dyDescent="0.25">
      <c r="C1013374" s="62"/>
    </row>
    <row r="1013375" spans="3:3" x14ac:dyDescent="0.25">
      <c r="C1013375" s="62"/>
    </row>
    <row r="1013463" spans="3:3" x14ac:dyDescent="0.25">
      <c r="C1013463" s="62"/>
    </row>
    <row r="1013464" spans="3:3" x14ac:dyDescent="0.25">
      <c r="C1013464" s="62"/>
    </row>
    <row r="1013552" spans="3:3" x14ac:dyDescent="0.25">
      <c r="C1013552" s="62"/>
    </row>
    <row r="1013553" spans="3:3" x14ac:dyDescent="0.25">
      <c r="C1013553" s="62"/>
    </row>
    <row r="1013641" spans="3:3" x14ac:dyDescent="0.25">
      <c r="C1013641" s="62"/>
    </row>
    <row r="1013642" spans="3:3" x14ac:dyDescent="0.25">
      <c r="C1013642" s="62"/>
    </row>
    <row r="1013730" spans="3:3" x14ac:dyDescent="0.25">
      <c r="C1013730" s="62"/>
    </row>
    <row r="1013731" spans="3:3" x14ac:dyDescent="0.25">
      <c r="C1013731" s="62"/>
    </row>
    <row r="1013819" spans="3:3" x14ac:dyDescent="0.25">
      <c r="C1013819" s="62"/>
    </row>
    <row r="1013820" spans="3:3" x14ac:dyDescent="0.25">
      <c r="C1013820" s="62"/>
    </row>
    <row r="1013908" spans="3:3" x14ac:dyDescent="0.25">
      <c r="C1013908" s="62"/>
    </row>
    <row r="1013909" spans="3:3" x14ac:dyDescent="0.25">
      <c r="C1013909" s="62"/>
    </row>
    <row r="1013997" spans="3:3" x14ac:dyDescent="0.25">
      <c r="C1013997" s="62"/>
    </row>
    <row r="1013998" spans="3:3" x14ac:dyDescent="0.25">
      <c r="C1013998" s="62"/>
    </row>
    <row r="1014086" spans="3:3" x14ac:dyDescent="0.25">
      <c r="C1014086" s="62"/>
    </row>
    <row r="1014087" spans="3:3" x14ac:dyDescent="0.25">
      <c r="C1014087" s="62"/>
    </row>
    <row r="1014175" spans="3:3" x14ac:dyDescent="0.25">
      <c r="C1014175" s="62"/>
    </row>
    <row r="1014176" spans="3:3" x14ac:dyDescent="0.25">
      <c r="C1014176" s="62"/>
    </row>
    <row r="1014264" spans="3:3" x14ac:dyDescent="0.25">
      <c r="C1014264" s="62"/>
    </row>
    <row r="1014265" spans="3:3" x14ac:dyDescent="0.25">
      <c r="C1014265" s="62"/>
    </row>
    <row r="1014353" spans="3:3" x14ac:dyDescent="0.25">
      <c r="C1014353" s="62"/>
    </row>
    <row r="1014354" spans="3:3" x14ac:dyDescent="0.25">
      <c r="C1014354" s="62"/>
    </row>
    <row r="1014442" spans="3:3" x14ac:dyDescent="0.25">
      <c r="C1014442" s="62"/>
    </row>
    <row r="1014443" spans="3:3" x14ac:dyDescent="0.25">
      <c r="C1014443" s="62"/>
    </row>
    <row r="1014531" spans="3:3" x14ac:dyDescent="0.25">
      <c r="C1014531" s="62"/>
    </row>
    <row r="1014532" spans="3:3" x14ac:dyDescent="0.25">
      <c r="C1014532" s="62"/>
    </row>
    <row r="1014620" spans="3:3" x14ac:dyDescent="0.25">
      <c r="C1014620" s="62"/>
    </row>
    <row r="1014621" spans="3:3" x14ac:dyDescent="0.25">
      <c r="C1014621" s="62"/>
    </row>
    <row r="1014709" spans="3:3" x14ac:dyDescent="0.25">
      <c r="C1014709" s="62"/>
    </row>
    <row r="1014710" spans="3:3" x14ac:dyDescent="0.25">
      <c r="C1014710" s="62"/>
    </row>
    <row r="1014798" spans="3:3" x14ac:dyDescent="0.25">
      <c r="C1014798" s="62"/>
    </row>
    <row r="1014799" spans="3:3" x14ac:dyDescent="0.25">
      <c r="C1014799" s="62"/>
    </row>
    <row r="1014887" spans="3:3" x14ac:dyDescent="0.25">
      <c r="C1014887" s="62"/>
    </row>
    <row r="1014888" spans="3:3" x14ac:dyDescent="0.25">
      <c r="C1014888" s="62"/>
    </row>
    <row r="1014976" spans="3:3" x14ac:dyDescent="0.25">
      <c r="C1014976" s="62"/>
    </row>
    <row r="1014977" spans="3:3" x14ac:dyDescent="0.25">
      <c r="C1014977" s="62"/>
    </row>
    <row r="1015065" spans="3:3" x14ac:dyDescent="0.25">
      <c r="C1015065" s="62"/>
    </row>
    <row r="1015066" spans="3:3" x14ac:dyDescent="0.25">
      <c r="C1015066" s="62"/>
    </row>
    <row r="1015154" spans="3:3" x14ac:dyDescent="0.25">
      <c r="C1015154" s="62"/>
    </row>
    <row r="1015155" spans="3:3" x14ac:dyDescent="0.25">
      <c r="C1015155" s="62"/>
    </row>
    <row r="1015243" spans="3:3" x14ac:dyDescent="0.25">
      <c r="C1015243" s="62"/>
    </row>
    <row r="1015244" spans="3:3" x14ac:dyDescent="0.25">
      <c r="C1015244" s="62"/>
    </row>
    <row r="1015332" spans="3:3" x14ac:dyDescent="0.25">
      <c r="C1015332" s="62"/>
    </row>
    <row r="1015333" spans="3:3" x14ac:dyDescent="0.25">
      <c r="C1015333" s="62"/>
    </row>
    <row r="1015421" spans="3:3" x14ac:dyDescent="0.25">
      <c r="C1015421" s="62"/>
    </row>
    <row r="1015422" spans="3:3" x14ac:dyDescent="0.25">
      <c r="C1015422" s="62"/>
    </row>
    <row r="1015510" spans="3:3" x14ac:dyDescent="0.25">
      <c r="C1015510" s="62"/>
    </row>
    <row r="1015511" spans="3:3" x14ac:dyDescent="0.25">
      <c r="C1015511" s="62"/>
    </row>
    <row r="1015599" spans="3:3" x14ac:dyDescent="0.25">
      <c r="C1015599" s="62"/>
    </row>
    <row r="1015600" spans="3:3" x14ac:dyDescent="0.25">
      <c r="C1015600" s="62"/>
    </row>
    <row r="1015688" spans="3:3" x14ac:dyDescent="0.25">
      <c r="C1015688" s="62"/>
    </row>
    <row r="1015689" spans="3:3" x14ac:dyDescent="0.25">
      <c r="C1015689" s="62"/>
    </row>
    <row r="1015777" spans="3:3" x14ac:dyDescent="0.25">
      <c r="C1015777" s="62"/>
    </row>
    <row r="1015778" spans="3:3" x14ac:dyDescent="0.25">
      <c r="C1015778" s="62"/>
    </row>
    <row r="1015866" spans="3:3" x14ac:dyDescent="0.25">
      <c r="C1015866" s="62"/>
    </row>
    <row r="1015867" spans="3:3" x14ac:dyDescent="0.25">
      <c r="C1015867" s="62"/>
    </row>
    <row r="1015955" spans="3:3" x14ac:dyDescent="0.25">
      <c r="C1015955" s="62"/>
    </row>
    <row r="1015956" spans="3:3" x14ac:dyDescent="0.25">
      <c r="C1015956" s="62"/>
    </row>
    <row r="1016044" spans="3:3" x14ac:dyDescent="0.25">
      <c r="C1016044" s="62"/>
    </row>
    <row r="1016045" spans="3:3" x14ac:dyDescent="0.25">
      <c r="C1016045" s="62"/>
    </row>
    <row r="1016133" spans="3:3" x14ac:dyDescent="0.25">
      <c r="C1016133" s="62"/>
    </row>
    <row r="1016134" spans="3:3" x14ac:dyDescent="0.25">
      <c r="C1016134" s="62"/>
    </row>
    <row r="1016222" spans="3:3" x14ac:dyDescent="0.25">
      <c r="C1016222" s="62"/>
    </row>
    <row r="1016223" spans="3:3" x14ac:dyDescent="0.25">
      <c r="C1016223" s="62"/>
    </row>
    <row r="1016311" spans="3:3" x14ac:dyDescent="0.25">
      <c r="C1016311" s="62"/>
    </row>
    <row r="1016312" spans="3:3" x14ac:dyDescent="0.25">
      <c r="C1016312" s="62"/>
    </row>
    <row r="1016400" spans="3:3" x14ac:dyDescent="0.25">
      <c r="C1016400" s="62"/>
    </row>
    <row r="1016401" spans="3:3" x14ac:dyDescent="0.25">
      <c r="C1016401" s="62"/>
    </row>
    <row r="1016489" spans="3:3" x14ac:dyDescent="0.25">
      <c r="C1016489" s="62"/>
    </row>
    <row r="1016490" spans="3:3" x14ac:dyDescent="0.25">
      <c r="C1016490" s="62"/>
    </row>
    <row r="1016578" spans="3:3" x14ac:dyDescent="0.25">
      <c r="C1016578" s="62"/>
    </row>
    <row r="1016579" spans="3:3" x14ac:dyDescent="0.25">
      <c r="C1016579" s="62"/>
    </row>
    <row r="1016667" spans="3:3" x14ac:dyDescent="0.25">
      <c r="C1016667" s="62"/>
    </row>
    <row r="1016668" spans="3:3" x14ac:dyDescent="0.25">
      <c r="C1016668" s="62"/>
    </row>
    <row r="1016756" spans="3:3" x14ac:dyDescent="0.25">
      <c r="C1016756" s="62"/>
    </row>
    <row r="1016757" spans="3:3" x14ac:dyDescent="0.25">
      <c r="C1016757" s="62"/>
    </row>
    <row r="1016845" spans="3:3" x14ac:dyDescent="0.25">
      <c r="C1016845" s="62"/>
    </row>
    <row r="1016846" spans="3:3" x14ac:dyDescent="0.25">
      <c r="C1016846" s="62"/>
    </row>
    <row r="1016934" spans="3:3" x14ac:dyDescent="0.25">
      <c r="C1016934" s="62"/>
    </row>
    <row r="1016935" spans="3:3" x14ac:dyDescent="0.25">
      <c r="C1016935" s="62"/>
    </row>
    <row r="1017023" spans="3:3" x14ac:dyDescent="0.25">
      <c r="C1017023" s="62"/>
    </row>
    <row r="1017024" spans="3:3" x14ac:dyDescent="0.25">
      <c r="C1017024" s="62"/>
    </row>
    <row r="1017112" spans="3:3" x14ac:dyDescent="0.25">
      <c r="C1017112" s="62"/>
    </row>
    <row r="1017113" spans="3:3" x14ac:dyDescent="0.25">
      <c r="C1017113" s="62"/>
    </row>
    <row r="1017201" spans="3:3" x14ac:dyDescent="0.25">
      <c r="C1017201" s="62"/>
    </row>
    <row r="1017202" spans="3:3" x14ac:dyDescent="0.25">
      <c r="C1017202" s="62"/>
    </row>
    <row r="1017290" spans="3:3" x14ac:dyDescent="0.25">
      <c r="C1017290" s="62"/>
    </row>
    <row r="1017291" spans="3:3" x14ac:dyDescent="0.25">
      <c r="C1017291" s="62"/>
    </row>
    <row r="1017379" spans="3:3" x14ac:dyDescent="0.25">
      <c r="C1017379" s="62"/>
    </row>
    <row r="1017380" spans="3:3" x14ac:dyDescent="0.25">
      <c r="C1017380" s="62"/>
    </row>
    <row r="1017468" spans="3:3" x14ac:dyDescent="0.25">
      <c r="C1017468" s="62"/>
    </row>
    <row r="1017469" spans="3:3" x14ac:dyDescent="0.25">
      <c r="C1017469" s="62"/>
    </row>
    <row r="1017557" spans="3:3" x14ac:dyDescent="0.25">
      <c r="C1017557" s="62"/>
    </row>
    <row r="1017558" spans="3:3" x14ac:dyDescent="0.25">
      <c r="C1017558" s="62"/>
    </row>
    <row r="1017646" spans="3:3" x14ac:dyDescent="0.25">
      <c r="C1017646" s="62"/>
    </row>
    <row r="1017647" spans="3:3" x14ac:dyDescent="0.25">
      <c r="C1017647" s="62"/>
    </row>
    <row r="1017735" spans="3:3" x14ac:dyDescent="0.25">
      <c r="C1017735" s="62"/>
    </row>
    <row r="1017736" spans="3:3" x14ac:dyDescent="0.25">
      <c r="C1017736" s="62"/>
    </row>
    <row r="1017824" spans="3:3" x14ac:dyDescent="0.25">
      <c r="C1017824" s="62"/>
    </row>
    <row r="1017825" spans="3:3" x14ac:dyDescent="0.25">
      <c r="C1017825" s="62"/>
    </row>
    <row r="1017913" spans="3:3" x14ac:dyDescent="0.25">
      <c r="C1017913" s="62"/>
    </row>
    <row r="1017914" spans="3:3" x14ac:dyDescent="0.25">
      <c r="C1017914" s="62"/>
    </row>
    <row r="1018002" spans="3:3" x14ac:dyDescent="0.25">
      <c r="C1018002" s="62"/>
    </row>
    <row r="1018003" spans="3:3" x14ac:dyDescent="0.25">
      <c r="C1018003" s="62"/>
    </row>
    <row r="1018091" spans="3:3" x14ac:dyDescent="0.25">
      <c r="C1018091" s="62"/>
    </row>
    <row r="1018092" spans="3:3" x14ac:dyDescent="0.25">
      <c r="C1018092" s="62"/>
    </row>
    <row r="1018180" spans="3:3" x14ac:dyDescent="0.25">
      <c r="C1018180" s="62"/>
    </row>
    <row r="1018181" spans="3:3" x14ac:dyDescent="0.25">
      <c r="C1018181" s="62"/>
    </row>
    <row r="1018269" spans="3:3" x14ac:dyDescent="0.25">
      <c r="C1018269" s="62"/>
    </row>
    <row r="1018270" spans="3:3" x14ac:dyDescent="0.25">
      <c r="C1018270" s="62"/>
    </row>
    <row r="1018358" spans="3:3" x14ac:dyDescent="0.25">
      <c r="C1018358" s="62"/>
    </row>
    <row r="1018359" spans="3:3" x14ac:dyDescent="0.25">
      <c r="C1018359" s="62"/>
    </row>
    <row r="1018447" spans="3:3" x14ac:dyDescent="0.25">
      <c r="C1018447" s="62"/>
    </row>
    <row r="1018448" spans="3:3" x14ac:dyDescent="0.25">
      <c r="C1018448" s="62"/>
    </row>
    <row r="1018536" spans="3:3" x14ac:dyDescent="0.25">
      <c r="C1018536" s="62"/>
    </row>
    <row r="1018537" spans="3:3" x14ac:dyDescent="0.25">
      <c r="C1018537" s="62"/>
    </row>
    <row r="1018625" spans="3:3" x14ac:dyDescent="0.25">
      <c r="C1018625" s="62"/>
    </row>
    <row r="1018626" spans="3:3" x14ac:dyDescent="0.25">
      <c r="C1018626" s="62"/>
    </row>
    <row r="1018714" spans="3:3" x14ac:dyDescent="0.25">
      <c r="C1018714" s="62"/>
    </row>
    <row r="1018715" spans="3:3" x14ac:dyDescent="0.25">
      <c r="C1018715" s="62"/>
    </row>
    <row r="1018803" spans="3:3" x14ac:dyDescent="0.25">
      <c r="C1018803" s="62"/>
    </row>
    <row r="1018804" spans="3:3" x14ac:dyDescent="0.25">
      <c r="C1018804" s="62"/>
    </row>
    <row r="1018892" spans="3:3" x14ac:dyDescent="0.25">
      <c r="C1018892" s="62"/>
    </row>
    <row r="1018893" spans="3:3" x14ac:dyDescent="0.25">
      <c r="C1018893" s="62"/>
    </row>
    <row r="1018981" spans="3:3" x14ac:dyDescent="0.25">
      <c r="C1018981" s="62"/>
    </row>
    <row r="1018982" spans="3:3" x14ac:dyDescent="0.25">
      <c r="C1018982" s="62"/>
    </row>
    <row r="1019070" spans="3:3" x14ac:dyDescent="0.25">
      <c r="C1019070" s="62"/>
    </row>
    <row r="1019071" spans="3:3" x14ac:dyDescent="0.25">
      <c r="C1019071" s="62"/>
    </row>
    <row r="1019159" spans="3:3" x14ac:dyDescent="0.25">
      <c r="C1019159" s="62"/>
    </row>
    <row r="1019160" spans="3:3" x14ac:dyDescent="0.25">
      <c r="C1019160" s="62"/>
    </row>
    <row r="1019248" spans="3:3" x14ac:dyDescent="0.25">
      <c r="C1019248" s="62"/>
    </row>
    <row r="1019249" spans="3:3" x14ac:dyDescent="0.25">
      <c r="C1019249" s="62"/>
    </row>
    <row r="1019337" spans="3:3" x14ac:dyDescent="0.25">
      <c r="C1019337" s="62"/>
    </row>
    <row r="1019338" spans="3:3" x14ac:dyDescent="0.25">
      <c r="C1019338" s="62"/>
    </row>
    <row r="1019426" spans="3:3" x14ac:dyDescent="0.25">
      <c r="C1019426" s="62"/>
    </row>
    <row r="1019427" spans="3:3" x14ac:dyDescent="0.25">
      <c r="C1019427" s="62"/>
    </row>
    <row r="1019515" spans="3:3" x14ac:dyDescent="0.25">
      <c r="C1019515" s="62"/>
    </row>
    <row r="1019516" spans="3:3" x14ac:dyDescent="0.25">
      <c r="C1019516" s="62"/>
    </row>
    <row r="1019604" spans="3:3" x14ac:dyDescent="0.25">
      <c r="C1019604" s="62"/>
    </row>
    <row r="1019605" spans="3:3" x14ac:dyDescent="0.25">
      <c r="C1019605" s="62"/>
    </row>
    <row r="1019693" spans="3:3" x14ac:dyDescent="0.25">
      <c r="C1019693" s="62"/>
    </row>
    <row r="1019694" spans="3:3" x14ac:dyDescent="0.25">
      <c r="C1019694" s="62"/>
    </row>
    <row r="1019782" spans="3:3" x14ac:dyDescent="0.25">
      <c r="C1019782" s="62"/>
    </row>
    <row r="1019783" spans="3:3" x14ac:dyDescent="0.25">
      <c r="C1019783" s="62"/>
    </row>
    <row r="1019871" spans="3:3" x14ac:dyDescent="0.25">
      <c r="C1019871" s="62"/>
    </row>
    <row r="1019872" spans="3:3" x14ac:dyDescent="0.25">
      <c r="C1019872" s="62"/>
    </row>
    <row r="1019960" spans="3:3" x14ac:dyDescent="0.25">
      <c r="C1019960" s="62"/>
    </row>
    <row r="1019961" spans="3:3" x14ac:dyDescent="0.25">
      <c r="C1019961" s="62"/>
    </row>
    <row r="1020049" spans="3:3" x14ac:dyDescent="0.25">
      <c r="C1020049" s="62"/>
    </row>
    <row r="1020050" spans="3:3" x14ac:dyDescent="0.25">
      <c r="C1020050" s="62"/>
    </row>
    <row r="1020138" spans="3:3" x14ac:dyDescent="0.25">
      <c r="C1020138" s="62"/>
    </row>
    <row r="1020139" spans="3:3" x14ac:dyDescent="0.25">
      <c r="C1020139" s="62"/>
    </row>
    <row r="1020227" spans="3:3" x14ac:dyDescent="0.25">
      <c r="C1020227" s="62"/>
    </row>
    <row r="1020228" spans="3:3" x14ac:dyDescent="0.25">
      <c r="C1020228" s="62"/>
    </row>
    <row r="1020316" spans="3:3" x14ac:dyDescent="0.25">
      <c r="C1020316" s="62"/>
    </row>
    <row r="1020317" spans="3:3" x14ac:dyDescent="0.25">
      <c r="C1020317" s="62"/>
    </row>
    <row r="1020405" spans="3:3" x14ac:dyDescent="0.25">
      <c r="C1020405" s="62"/>
    </row>
    <row r="1020406" spans="3:3" x14ac:dyDescent="0.25">
      <c r="C1020406" s="62"/>
    </row>
    <row r="1020494" spans="3:3" x14ac:dyDescent="0.25">
      <c r="C1020494" s="62"/>
    </row>
    <row r="1020495" spans="3:3" x14ac:dyDescent="0.25">
      <c r="C1020495" s="62"/>
    </row>
    <row r="1020583" spans="3:3" x14ac:dyDescent="0.25">
      <c r="C1020583" s="62"/>
    </row>
    <row r="1020584" spans="3:3" x14ac:dyDescent="0.25">
      <c r="C1020584" s="62"/>
    </row>
    <row r="1020672" spans="3:3" x14ac:dyDescent="0.25">
      <c r="C1020672" s="62"/>
    </row>
    <row r="1020673" spans="3:3" x14ac:dyDescent="0.25">
      <c r="C1020673" s="62"/>
    </row>
    <row r="1020761" spans="3:3" x14ac:dyDescent="0.25">
      <c r="C1020761" s="62"/>
    </row>
    <row r="1020762" spans="3:3" x14ac:dyDescent="0.25">
      <c r="C1020762" s="62"/>
    </row>
    <row r="1020850" spans="3:3" x14ac:dyDescent="0.25">
      <c r="C1020850" s="62"/>
    </row>
    <row r="1020851" spans="3:3" x14ac:dyDescent="0.25">
      <c r="C1020851" s="62"/>
    </row>
    <row r="1020939" spans="3:3" x14ac:dyDescent="0.25">
      <c r="C1020939" s="62"/>
    </row>
    <row r="1020940" spans="3:3" x14ac:dyDescent="0.25">
      <c r="C1020940" s="62"/>
    </row>
    <row r="1021028" spans="3:3" x14ac:dyDescent="0.25">
      <c r="C1021028" s="62"/>
    </row>
    <row r="1021029" spans="3:3" x14ac:dyDescent="0.25">
      <c r="C1021029" s="62"/>
    </row>
    <row r="1021117" spans="3:3" x14ac:dyDescent="0.25">
      <c r="C1021117" s="62"/>
    </row>
    <row r="1021118" spans="3:3" x14ac:dyDescent="0.25">
      <c r="C1021118" s="62"/>
    </row>
    <row r="1021206" spans="3:3" x14ac:dyDescent="0.25">
      <c r="C1021206" s="62"/>
    </row>
    <row r="1021207" spans="3:3" x14ac:dyDescent="0.25">
      <c r="C1021207" s="62"/>
    </row>
    <row r="1021295" spans="3:3" x14ac:dyDescent="0.25">
      <c r="C1021295" s="62"/>
    </row>
    <row r="1021296" spans="3:3" x14ac:dyDescent="0.25">
      <c r="C1021296" s="62"/>
    </row>
    <row r="1021384" spans="3:3" x14ac:dyDescent="0.25">
      <c r="C1021384" s="62"/>
    </row>
    <row r="1021385" spans="3:3" x14ac:dyDescent="0.25">
      <c r="C1021385" s="62"/>
    </row>
    <row r="1021473" spans="3:3" x14ac:dyDescent="0.25">
      <c r="C1021473" s="62"/>
    </row>
    <row r="1021474" spans="3:3" x14ac:dyDescent="0.25">
      <c r="C1021474" s="62"/>
    </row>
    <row r="1021562" spans="3:3" x14ac:dyDescent="0.25">
      <c r="C1021562" s="62"/>
    </row>
    <row r="1021563" spans="3:3" x14ac:dyDescent="0.25">
      <c r="C1021563" s="62"/>
    </row>
    <row r="1021651" spans="3:3" x14ac:dyDescent="0.25">
      <c r="C1021651" s="62"/>
    </row>
    <row r="1021652" spans="3:3" x14ac:dyDescent="0.25">
      <c r="C1021652" s="62"/>
    </row>
    <row r="1021740" spans="3:3" x14ac:dyDescent="0.25">
      <c r="C1021740" s="62"/>
    </row>
    <row r="1021741" spans="3:3" x14ac:dyDescent="0.25">
      <c r="C1021741" s="62"/>
    </row>
    <row r="1021829" spans="3:3" x14ac:dyDescent="0.25">
      <c r="C1021829" s="62"/>
    </row>
    <row r="1021830" spans="3:3" x14ac:dyDescent="0.25">
      <c r="C1021830" s="62"/>
    </row>
    <row r="1021918" spans="3:3" x14ac:dyDescent="0.25">
      <c r="C1021918" s="62"/>
    </row>
    <row r="1021919" spans="3:3" x14ac:dyDescent="0.25">
      <c r="C1021919" s="62"/>
    </row>
    <row r="1022007" spans="3:3" x14ac:dyDescent="0.25">
      <c r="C1022007" s="62"/>
    </row>
    <row r="1022008" spans="3:3" x14ac:dyDescent="0.25">
      <c r="C1022008" s="62"/>
    </row>
    <row r="1022096" spans="3:3" x14ac:dyDescent="0.25">
      <c r="C1022096" s="62"/>
    </row>
    <row r="1022097" spans="3:3" x14ac:dyDescent="0.25">
      <c r="C1022097" s="62"/>
    </row>
    <row r="1022185" spans="3:3" x14ac:dyDescent="0.25">
      <c r="C1022185" s="62"/>
    </row>
    <row r="1022186" spans="3:3" x14ac:dyDescent="0.25">
      <c r="C1022186" s="62"/>
    </row>
    <row r="1022274" spans="3:3" x14ac:dyDescent="0.25">
      <c r="C1022274" s="62"/>
    </row>
    <row r="1022275" spans="3:3" x14ac:dyDescent="0.25">
      <c r="C1022275" s="62"/>
    </row>
    <row r="1022363" spans="3:3" x14ac:dyDescent="0.25">
      <c r="C1022363" s="62"/>
    </row>
    <row r="1022364" spans="3:3" x14ac:dyDescent="0.25">
      <c r="C1022364" s="62"/>
    </row>
    <row r="1022452" spans="3:3" x14ac:dyDescent="0.25">
      <c r="C1022452" s="62"/>
    </row>
    <row r="1022453" spans="3:3" x14ac:dyDescent="0.25">
      <c r="C1022453" s="62"/>
    </row>
    <row r="1022541" spans="3:3" x14ac:dyDescent="0.25">
      <c r="C1022541" s="62"/>
    </row>
    <row r="1022542" spans="3:3" x14ac:dyDescent="0.25">
      <c r="C1022542" s="62"/>
    </row>
    <row r="1022630" spans="3:3" x14ac:dyDescent="0.25">
      <c r="C1022630" s="62"/>
    </row>
    <row r="1022631" spans="3:3" x14ac:dyDescent="0.25">
      <c r="C1022631" s="62"/>
    </row>
    <row r="1022719" spans="3:3" x14ac:dyDescent="0.25">
      <c r="C1022719" s="62"/>
    </row>
    <row r="1022720" spans="3:3" x14ac:dyDescent="0.25">
      <c r="C1022720" s="62"/>
    </row>
    <row r="1022808" spans="3:3" x14ac:dyDescent="0.25">
      <c r="C1022808" s="62"/>
    </row>
    <row r="1022809" spans="3:3" x14ac:dyDescent="0.25">
      <c r="C1022809" s="62"/>
    </row>
    <row r="1022897" spans="3:3" x14ac:dyDescent="0.25">
      <c r="C1022897" s="62"/>
    </row>
    <row r="1022898" spans="3:3" x14ac:dyDescent="0.25">
      <c r="C1022898" s="62"/>
    </row>
    <row r="1022986" spans="3:3" x14ac:dyDescent="0.25">
      <c r="C1022986" s="62"/>
    </row>
    <row r="1022987" spans="3:3" x14ac:dyDescent="0.25">
      <c r="C1022987" s="62"/>
    </row>
    <row r="1023075" spans="3:3" x14ac:dyDescent="0.25">
      <c r="C1023075" s="62"/>
    </row>
    <row r="1023076" spans="3:3" x14ac:dyDescent="0.25">
      <c r="C1023076" s="62"/>
    </row>
    <row r="1023164" spans="3:3" x14ac:dyDescent="0.25">
      <c r="C1023164" s="62"/>
    </row>
    <row r="1023165" spans="3:3" x14ac:dyDescent="0.25">
      <c r="C1023165" s="62"/>
    </row>
    <row r="1023253" spans="3:3" x14ac:dyDescent="0.25">
      <c r="C1023253" s="62"/>
    </row>
    <row r="1023254" spans="3:3" x14ac:dyDescent="0.25">
      <c r="C1023254" s="62"/>
    </row>
    <row r="1023342" spans="3:3" x14ac:dyDescent="0.25">
      <c r="C1023342" s="62"/>
    </row>
    <row r="1023343" spans="3:3" x14ac:dyDescent="0.25">
      <c r="C1023343" s="62"/>
    </row>
    <row r="1023431" spans="3:3" x14ac:dyDescent="0.25">
      <c r="C1023431" s="62"/>
    </row>
    <row r="1023432" spans="3:3" x14ac:dyDescent="0.25">
      <c r="C1023432" s="62"/>
    </row>
    <row r="1023520" spans="3:3" x14ac:dyDescent="0.25">
      <c r="C1023520" s="62"/>
    </row>
    <row r="1023521" spans="3:3" x14ac:dyDescent="0.25">
      <c r="C1023521" s="62"/>
    </row>
    <row r="1023609" spans="3:3" x14ac:dyDescent="0.25">
      <c r="C1023609" s="62"/>
    </row>
    <row r="1023610" spans="3:3" x14ac:dyDescent="0.25">
      <c r="C1023610" s="62"/>
    </row>
    <row r="1023698" spans="3:3" x14ac:dyDescent="0.25">
      <c r="C1023698" s="62"/>
    </row>
    <row r="1023699" spans="3:3" x14ac:dyDescent="0.25">
      <c r="C1023699" s="62"/>
    </row>
    <row r="1023787" spans="3:3" x14ac:dyDescent="0.25">
      <c r="C1023787" s="62"/>
    </row>
    <row r="1023788" spans="3:3" x14ac:dyDescent="0.25">
      <c r="C1023788" s="62"/>
    </row>
    <row r="1023876" spans="3:3" x14ac:dyDescent="0.25">
      <c r="C1023876" s="62"/>
    </row>
    <row r="1023877" spans="3:3" x14ac:dyDescent="0.25">
      <c r="C1023877" s="62"/>
    </row>
    <row r="1023965" spans="3:3" x14ac:dyDescent="0.25">
      <c r="C1023965" s="62"/>
    </row>
    <row r="1023966" spans="3:3" x14ac:dyDescent="0.25">
      <c r="C1023966" s="62"/>
    </row>
    <row r="1024054" spans="3:3" x14ac:dyDescent="0.25">
      <c r="C1024054" s="62"/>
    </row>
    <row r="1024055" spans="3:3" x14ac:dyDescent="0.25">
      <c r="C1024055" s="62"/>
    </row>
    <row r="1024143" spans="3:3" x14ac:dyDescent="0.25">
      <c r="C1024143" s="62"/>
    </row>
    <row r="1024144" spans="3:3" x14ac:dyDescent="0.25">
      <c r="C1024144" s="62"/>
    </row>
    <row r="1024232" spans="3:3" x14ac:dyDescent="0.25">
      <c r="C1024232" s="62"/>
    </row>
    <row r="1024233" spans="3:3" x14ac:dyDescent="0.25">
      <c r="C1024233" s="62"/>
    </row>
    <row r="1024321" spans="3:3" x14ac:dyDescent="0.25">
      <c r="C1024321" s="62"/>
    </row>
    <row r="1024322" spans="3:3" x14ac:dyDescent="0.25">
      <c r="C1024322" s="62"/>
    </row>
    <row r="1024410" spans="3:3" x14ac:dyDescent="0.25">
      <c r="C1024410" s="62"/>
    </row>
    <row r="1024411" spans="3:3" x14ac:dyDescent="0.25">
      <c r="C1024411" s="62"/>
    </row>
    <row r="1024499" spans="3:3" x14ac:dyDescent="0.25">
      <c r="C1024499" s="62"/>
    </row>
    <row r="1024500" spans="3:3" x14ac:dyDescent="0.25">
      <c r="C1024500" s="62"/>
    </row>
    <row r="1024588" spans="3:3" x14ac:dyDescent="0.25">
      <c r="C1024588" s="62"/>
    </row>
    <row r="1024589" spans="3:3" x14ac:dyDescent="0.25">
      <c r="C1024589" s="62"/>
    </row>
    <row r="1024677" spans="3:3" x14ac:dyDescent="0.25">
      <c r="C1024677" s="62"/>
    </row>
    <row r="1024678" spans="3:3" x14ac:dyDescent="0.25">
      <c r="C1024678" s="62"/>
    </row>
    <row r="1024766" spans="3:3" x14ac:dyDescent="0.25">
      <c r="C1024766" s="62"/>
    </row>
    <row r="1024767" spans="3:3" x14ac:dyDescent="0.25">
      <c r="C1024767" s="62"/>
    </row>
    <row r="1024855" spans="3:3" x14ac:dyDescent="0.25">
      <c r="C1024855" s="62"/>
    </row>
    <row r="1024856" spans="3:3" x14ac:dyDescent="0.25">
      <c r="C1024856" s="62"/>
    </row>
    <row r="1024944" spans="3:3" x14ac:dyDescent="0.25">
      <c r="C1024944" s="62"/>
    </row>
    <row r="1024945" spans="3:3" x14ac:dyDescent="0.25">
      <c r="C1024945" s="62"/>
    </row>
    <row r="1025033" spans="3:3" x14ac:dyDescent="0.25">
      <c r="C1025033" s="62"/>
    </row>
    <row r="1025034" spans="3:3" x14ac:dyDescent="0.25">
      <c r="C1025034" s="62"/>
    </row>
    <row r="1025122" spans="3:3" x14ac:dyDescent="0.25">
      <c r="C1025122" s="62"/>
    </row>
    <row r="1025123" spans="3:3" x14ac:dyDescent="0.25">
      <c r="C1025123" s="62"/>
    </row>
    <row r="1025211" spans="3:3" x14ac:dyDescent="0.25">
      <c r="C1025211" s="62"/>
    </row>
    <row r="1025212" spans="3:3" x14ac:dyDescent="0.25">
      <c r="C1025212" s="62"/>
    </row>
    <row r="1025300" spans="3:3" x14ac:dyDescent="0.25">
      <c r="C1025300" s="62"/>
    </row>
    <row r="1025301" spans="3:3" x14ac:dyDescent="0.25">
      <c r="C1025301" s="62"/>
    </row>
    <row r="1025389" spans="3:3" x14ac:dyDescent="0.25">
      <c r="C1025389" s="62"/>
    </row>
    <row r="1025390" spans="3:3" x14ac:dyDescent="0.25">
      <c r="C1025390" s="62"/>
    </row>
    <row r="1025478" spans="3:3" x14ac:dyDescent="0.25">
      <c r="C1025478" s="62"/>
    </row>
    <row r="1025479" spans="3:3" x14ac:dyDescent="0.25">
      <c r="C1025479" s="62"/>
    </row>
    <row r="1025567" spans="3:3" x14ac:dyDescent="0.25">
      <c r="C1025567" s="62"/>
    </row>
    <row r="1025568" spans="3:3" x14ac:dyDescent="0.25">
      <c r="C1025568" s="62"/>
    </row>
    <row r="1025656" spans="3:3" x14ac:dyDescent="0.25">
      <c r="C1025656" s="62"/>
    </row>
    <row r="1025657" spans="3:3" x14ac:dyDescent="0.25">
      <c r="C1025657" s="62"/>
    </row>
    <row r="1025745" spans="3:3" x14ac:dyDescent="0.25">
      <c r="C1025745" s="62"/>
    </row>
    <row r="1025746" spans="3:3" x14ac:dyDescent="0.25">
      <c r="C1025746" s="62"/>
    </row>
    <row r="1025834" spans="3:3" x14ac:dyDescent="0.25">
      <c r="C1025834" s="62"/>
    </row>
    <row r="1025835" spans="3:3" x14ac:dyDescent="0.25">
      <c r="C1025835" s="62"/>
    </row>
    <row r="1025923" spans="3:3" x14ac:dyDescent="0.25">
      <c r="C1025923" s="62"/>
    </row>
    <row r="1025924" spans="3:3" x14ac:dyDescent="0.25">
      <c r="C1025924" s="62"/>
    </row>
    <row r="1026012" spans="3:3" x14ac:dyDescent="0.25">
      <c r="C1026012" s="62"/>
    </row>
    <row r="1026013" spans="3:3" x14ac:dyDescent="0.25">
      <c r="C1026013" s="62"/>
    </row>
    <row r="1026101" spans="3:3" x14ac:dyDescent="0.25">
      <c r="C1026101" s="62"/>
    </row>
    <row r="1026102" spans="3:3" x14ac:dyDescent="0.25">
      <c r="C1026102" s="62"/>
    </row>
    <row r="1026190" spans="3:3" x14ac:dyDescent="0.25">
      <c r="C1026190" s="62"/>
    </row>
    <row r="1026191" spans="3:3" x14ac:dyDescent="0.25">
      <c r="C1026191" s="62"/>
    </row>
    <row r="1026279" spans="3:3" x14ac:dyDescent="0.25">
      <c r="C1026279" s="62"/>
    </row>
    <row r="1026280" spans="3:3" x14ac:dyDescent="0.25">
      <c r="C1026280" s="62"/>
    </row>
    <row r="1026368" spans="3:3" x14ac:dyDescent="0.25">
      <c r="C1026368" s="62"/>
    </row>
    <row r="1026369" spans="3:3" x14ac:dyDescent="0.25">
      <c r="C1026369" s="62"/>
    </row>
    <row r="1026457" spans="3:3" x14ac:dyDescent="0.25">
      <c r="C1026457" s="62"/>
    </row>
    <row r="1026458" spans="3:3" x14ac:dyDescent="0.25">
      <c r="C1026458" s="62"/>
    </row>
    <row r="1026546" spans="3:3" x14ac:dyDescent="0.25">
      <c r="C1026546" s="62"/>
    </row>
    <row r="1026547" spans="3:3" x14ac:dyDescent="0.25">
      <c r="C1026547" s="62"/>
    </row>
    <row r="1026635" spans="3:3" x14ac:dyDescent="0.25">
      <c r="C1026635" s="62"/>
    </row>
    <row r="1026636" spans="3:3" x14ac:dyDescent="0.25">
      <c r="C1026636" s="62"/>
    </row>
    <row r="1026724" spans="3:3" x14ac:dyDescent="0.25">
      <c r="C1026724" s="62"/>
    </row>
    <row r="1026725" spans="3:3" x14ac:dyDescent="0.25">
      <c r="C1026725" s="62"/>
    </row>
    <row r="1026813" spans="3:3" x14ac:dyDescent="0.25">
      <c r="C1026813" s="62"/>
    </row>
    <row r="1026814" spans="3:3" x14ac:dyDescent="0.25">
      <c r="C1026814" s="62"/>
    </row>
    <row r="1026902" spans="3:3" x14ac:dyDescent="0.25">
      <c r="C1026902" s="62"/>
    </row>
    <row r="1026903" spans="3:3" x14ac:dyDescent="0.25">
      <c r="C1026903" s="62"/>
    </row>
    <row r="1026991" spans="3:3" x14ac:dyDescent="0.25">
      <c r="C1026991" s="62"/>
    </row>
    <row r="1026992" spans="3:3" x14ac:dyDescent="0.25">
      <c r="C1026992" s="62"/>
    </row>
    <row r="1027080" spans="3:3" x14ac:dyDescent="0.25">
      <c r="C1027080" s="62"/>
    </row>
    <row r="1027081" spans="3:3" x14ac:dyDescent="0.25">
      <c r="C1027081" s="62"/>
    </row>
    <row r="1027169" spans="3:3" x14ac:dyDescent="0.25">
      <c r="C1027169" s="62"/>
    </row>
    <row r="1027170" spans="3:3" x14ac:dyDescent="0.25">
      <c r="C1027170" s="62"/>
    </row>
    <row r="1027258" spans="3:3" x14ac:dyDescent="0.25">
      <c r="C1027258" s="62"/>
    </row>
    <row r="1027259" spans="3:3" x14ac:dyDescent="0.25">
      <c r="C1027259" s="62"/>
    </row>
    <row r="1027347" spans="3:3" x14ac:dyDescent="0.25">
      <c r="C1027347" s="62"/>
    </row>
    <row r="1027348" spans="3:3" x14ac:dyDescent="0.25">
      <c r="C1027348" s="62"/>
    </row>
    <row r="1027436" spans="3:3" x14ac:dyDescent="0.25">
      <c r="C1027436" s="62"/>
    </row>
    <row r="1027437" spans="3:3" x14ac:dyDescent="0.25">
      <c r="C1027437" s="62"/>
    </row>
    <row r="1027525" spans="3:3" x14ac:dyDescent="0.25">
      <c r="C1027525" s="62"/>
    </row>
    <row r="1027526" spans="3:3" x14ac:dyDescent="0.25">
      <c r="C1027526" s="62"/>
    </row>
    <row r="1027614" spans="3:3" x14ac:dyDescent="0.25">
      <c r="C1027614" s="62"/>
    </row>
    <row r="1027615" spans="3:3" x14ac:dyDescent="0.25">
      <c r="C1027615" s="62"/>
    </row>
    <row r="1027703" spans="3:3" x14ac:dyDescent="0.25">
      <c r="C1027703" s="62"/>
    </row>
    <row r="1027704" spans="3:3" x14ac:dyDescent="0.25">
      <c r="C1027704" s="62"/>
    </row>
    <row r="1027792" spans="3:3" x14ac:dyDescent="0.25">
      <c r="C1027792" s="62"/>
    </row>
    <row r="1027793" spans="3:3" x14ac:dyDescent="0.25">
      <c r="C1027793" s="62"/>
    </row>
    <row r="1027881" spans="3:3" x14ac:dyDescent="0.25">
      <c r="C1027881" s="62"/>
    </row>
    <row r="1027882" spans="3:3" x14ac:dyDescent="0.25">
      <c r="C1027882" s="62"/>
    </row>
    <row r="1027970" spans="3:3" x14ac:dyDescent="0.25">
      <c r="C1027970" s="62"/>
    </row>
    <row r="1027971" spans="3:3" x14ac:dyDescent="0.25">
      <c r="C1027971" s="62"/>
    </row>
    <row r="1028059" spans="3:3" x14ac:dyDescent="0.25">
      <c r="C1028059" s="62"/>
    </row>
    <row r="1028060" spans="3:3" x14ac:dyDescent="0.25">
      <c r="C1028060" s="62"/>
    </row>
    <row r="1028148" spans="3:3" x14ac:dyDescent="0.25">
      <c r="C1028148" s="62"/>
    </row>
    <row r="1028149" spans="3:3" x14ac:dyDescent="0.25">
      <c r="C1028149" s="62"/>
    </row>
    <row r="1028237" spans="3:3" x14ac:dyDescent="0.25">
      <c r="C1028237" s="62"/>
    </row>
    <row r="1028238" spans="3:3" x14ac:dyDescent="0.25">
      <c r="C1028238" s="62"/>
    </row>
    <row r="1028326" spans="3:3" x14ac:dyDescent="0.25">
      <c r="C1028326" s="62"/>
    </row>
    <row r="1028327" spans="3:3" x14ac:dyDescent="0.25">
      <c r="C1028327" s="62"/>
    </row>
    <row r="1028415" spans="3:3" x14ac:dyDescent="0.25">
      <c r="C1028415" s="62"/>
    </row>
    <row r="1028416" spans="3:3" x14ac:dyDescent="0.25">
      <c r="C1028416" s="62"/>
    </row>
    <row r="1028504" spans="3:3" x14ac:dyDescent="0.25">
      <c r="C1028504" s="62"/>
    </row>
    <row r="1028505" spans="3:3" x14ac:dyDescent="0.25">
      <c r="C1028505" s="62"/>
    </row>
    <row r="1028593" spans="3:3" x14ac:dyDescent="0.25">
      <c r="C1028593" s="62"/>
    </row>
    <row r="1028594" spans="3:3" x14ac:dyDescent="0.25">
      <c r="C1028594" s="62"/>
    </row>
    <row r="1028682" spans="3:3" x14ac:dyDescent="0.25">
      <c r="C1028682" s="62"/>
    </row>
    <row r="1028683" spans="3:3" x14ac:dyDescent="0.25">
      <c r="C1028683" s="62"/>
    </row>
    <row r="1028771" spans="3:3" x14ac:dyDescent="0.25">
      <c r="C1028771" s="62"/>
    </row>
    <row r="1028772" spans="3:3" x14ac:dyDescent="0.25">
      <c r="C1028772" s="62"/>
    </row>
    <row r="1028860" spans="3:3" x14ac:dyDescent="0.25">
      <c r="C1028860" s="62"/>
    </row>
    <row r="1028861" spans="3:3" x14ac:dyDescent="0.25">
      <c r="C1028861" s="62"/>
    </row>
    <row r="1028949" spans="3:3" x14ac:dyDescent="0.25">
      <c r="C1028949" s="62"/>
    </row>
    <row r="1028950" spans="3:3" x14ac:dyDescent="0.25">
      <c r="C1028950" s="62"/>
    </row>
    <row r="1029038" spans="3:3" x14ac:dyDescent="0.25">
      <c r="C1029038" s="62"/>
    </row>
    <row r="1029039" spans="3:3" x14ac:dyDescent="0.25">
      <c r="C1029039" s="62"/>
    </row>
    <row r="1029127" spans="3:3" x14ac:dyDescent="0.25">
      <c r="C1029127" s="62"/>
    </row>
    <row r="1029128" spans="3:3" x14ac:dyDescent="0.25">
      <c r="C1029128" s="62"/>
    </row>
    <row r="1029216" spans="3:3" x14ac:dyDescent="0.25">
      <c r="C1029216" s="62"/>
    </row>
    <row r="1029217" spans="3:3" x14ac:dyDescent="0.25">
      <c r="C1029217" s="62"/>
    </row>
    <row r="1029305" spans="3:3" x14ac:dyDescent="0.25">
      <c r="C1029305" s="62"/>
    </row>
    <row r="1029306" spans="3:3" x14ac:dyDescent="0.25">
      <c r="C1029306" s="62"/>
    </row>
    <row r="1029394" spans="3:3" x14ac:dyDescent="0.25">
      <c r="C1029394" s="62"/>
    </row>
    <row r="1029395" spans="3:3" x14ac:dyDescent="0.25">
      <c r="C1029395" s="62"/>
    </row>
    <row r="1029483" spans="3:3" x14ac:dyDescent="0.25">
      <c r="C1029483" s="62"/>
    </row>
    <row r="1029484" spans="3:3" x14ac:dyDescent="0.25">
      <c r="C1029484" s="62"/>
    </row>
    <row r="1029572" spans="3:3" x14ac:dyDescent="0.25">
      <c r="C1029572" s="62"/>
    </row>
    <row r="1029573" spans="3:3" x14ac:dyDescent="0.25">
      <c r="C1029573" s="62"/>
    </row>
    <row r="1029661" spans="3:3" x14ac:dyDescent="0.25">
      <c r="C1029661" s="62"/>
    </row>
    <row r="1029662" spans="3:3" x14ac:dyDescent="0.25">
      <c r="C1029662" s="62"/>
    </row>
    <row r="1029750" spans="3:3" x14ac:dyDescent="0.25">
      <c r="C1029750" s="62"/>
    </row>
    <row r="1029751" spans="3:3" x14ac:dyDescent="0.25">
      <c r="C1029751" s="62"/>
    </row>
    <row r="1029839" spans="3:3" x14ac:dyDescent="0.25">
      <c r="C1029839" s="62"/>
    </row>
    <row r="1029840" spans="3:3" x14ac:dyDescent="0.25">
      <c r="C1029840" s="62"/>
    </row>
    <row r="1029928" spans="3:3" x14ac:dyDescent="0.25">
      <c r="C1029928" s="62"/>
    </row>
    <row r="1029929" spans="3:3" x14ac:dyDescent="0.25">
      <c r="C1029929" s="62"/>
    </row>
    <row r="1030017" spans="3:3" x14ac:dyDescent="0.25">
      <c r="C1030017" s="62"/>
    </row>
    <row r="1030018" spans="3:3" x14ac:dyDescent="0.25">
      <c r="C1030018" s="62"/>
    </row>
    <row r="1030106" spans="3:3" x14ac:dyDescent="0.25">
      <c r="C1030106" s="62"/>
    </row>
    <row r="1030107" spans="3:3" x14ac:dyDescent="0.25">
      <c r="C1030107" s="62"/>
    </row>
    <row r="1030195" spans="3:3" x14ac:dyDescent="0.25">
      <c r="C1030195" s="62"/>
    </row>
    <row r="1030196" spans="3:3" x14ac:dyDescent="0.25">
      <c r="C1030196" s="62"/>
    </row>
    <row r="1030284" spans="3:3" x14ac:dyDescent="0.25">
      <c r="C1030284" s="62"/>
    </row>
    <row r="1030285" spans="3:3" x14ac:dyDescent="0.25">
      <c r="C1030285" s="62"/>
    </row>
    <row r="1030373" spans="3:3" x14ac:dyDescent="0.25">
      <c r="C1030373" s="62"/>
    </row>
    <row r="1030374" spans="3:3" x14ac:dyDescent="0.25">
      <c r="C1030374" s="62"/>
    </row>
    <row r="1030462" spans="3:3" x14ac:dyDescent="0.25">
      <c r="C1030462" s="62"/>
    </row>
    <row r="1030463" spans="3:3" x14ac:dyDescent="0.25">
      <c r="C1030463" s="62"/>
    </row>
    <row r="1030551" spans="3:3" x14ac:dyDescent="0.25">
      <c r="C1030551" s="62"/>
    </row>
    <row r="1030552" spans="3:3" x14ac:dyDescent="0.25">
      <c r="C1030552" s="62"/>
    </row>
    <row r="1030640" spans="3:3" x14ac:dyDescent="0.25">
      <c r="C1030640" s="62"/>
    </row>
    <row r="1030641" spans="3:3" x14ac:dyDescent="0.25">
      <c r="C1030641" s="62"/>
    </row>
    <row r="1030729" spans="3:3" x14ac:dyDescent="0.25">
      <c r="C1030729" s="62"/>
    </row>
    <row r="1030730" spans="3:3" x14ac:dyDescent="0.25">
      <c r="C1030730" s="62"/>
    </row>
    <row r="1030818" spans="3:3" x14ac:dyDescent="0.25">
      <c r="C1030818" s="62"/>
    </row>
    <row r="1030819" spans="3:3" x14ac:dyDescent="0.25">
      <c r="C1030819" s="62"/>
    </row>
    <row r="1030907" spans="3:3" x14ac:dyDescent="0.25">
      <c r="C1030907" s="62"/>
    </row>
    <row r="1030908" spans="3:3" x14ac:dyDescent="0.25">
      <c r="C1030908" s="62"/>
    </row>
    <row r="1030996" spans="3:3" x14ac:dyDescent="0.25">
      <c r="C1030996" s="62"/>
    </row>
    <row r="1030997" spans="3:3" x14ac:dyDescent="0.25">
      <c r="C1030997" s="62"/>
    </row>
    <row r="1031085" spans="3:3" x14ac:dyDescent="0.25">
      <c r="C1031085" s="62"/>
    </row>
    <row r="1031086" spans="3:3" x14ac:dyDescent="0.25">
      <c r="C1031086" s="62"/>
    </row>
    <row r="1031174" spans="3:3" x14ac:dyDescent="0.25">
      <c r="C1031174" s="62"/>
    </row>
    <row r="1031175" spans="3:3" x14ac:dyDescent="0.25">
      <c r="C1031175" s="62"/>
    </row>
    <row r="1031263" spans="3:3" x14ac:dyDescent="0.25">
      <c r="C1031263" s="62"/>
    </row>
    <row r="1031264" spans="3:3" x14ac:dyDescent="0.25">
      <c r="C1031264" s="62"/>
    </row>
    <row r="1031352" spans="3:3" x14ac:dyDescent="0.25">
      <c r="C1031352" s="62"/>
    </row>
    <row r="1031353" spans="3:3" x14ac:dyDescent="0.25">
      <c r="C1031353" s="62"/>
    </row>
    <row r="1031441" spans="3:3" x14ac:dyDescent="0.25">
      <c r="C1031441" s="62"/>
    </row>
    <row r="1031442" spans="3:3" x14ac:dyDescent="0.25">
      <c r="C1031442" s="62"/>
    </row>
    <row r="1031530" spans="3:3" x14ac:dyDescent="0.25">
      <c r="C1031530" s="62"/>
    </row>
    <row r="1031531" spans="3:3" x14ac:dyDescent="0.25">
      <c r="C1031531" s="62"/>
    </row>
    <row r="1031619" spans="3:3" x14ac:dyDescent="0.25">
      <c r="C1031619" s="62"/>
    </row>
    <row r="1031620" spans="3:3" x14ac:dyDescent="0.25">
      <c r="C1031620" s="62"/>
    </row>
    <row r="1031708" spans="3:3" x14ac:dyDescent="0.25">
      <c r="C1031708" s="62"/>
    </row>
    <row r="1031709" spans="3:3" x14ac:dyDescent="0.25">
      <c r="C1031709" s="62"/>
    </row>
    <row r="1031797" spans="3:3" x14ac:dyDescent="0.25">
      <c r="C1031797" s="62"/>
    </row>
    <row r="1031798" spans="3:3" x14ac:dyDescent="0.25">
      <c r="C1031798" s="62"/>
    </row>
    <row r="1031886" spans="3:3" x14ac:dyDescent="0.25">
      <c r="C1031886" s="62"/>
    </row>
    <row r="1031887" spans="3:3" x14ac:dyDescent="0.25">
      <c r="C1031887" s="62"/>
    </row>
    <row r="1031975" spans="3:3" x14ac:dyDescent="0.25">
      <c r="C1031975" s="62"/>
    </row>
    <row r="1031976" spans="3:3" x14ac:dyDescent="0.25">
      <c r="C1031976" s="62"/>
    </row>
    <row r="1032064" spans="3:3" x14ac:dyDescent="0.25">
      <c r="C1032064" s="62"/>
    </row>
    <row r="1032065" spans="3:3" x14ac:dyDescent="0.25">
      <c r="C1032065" s="62"/>
    </row>
    <row r="1032153" spans="3:3" x14ac:dyDescent="0.25">
      <c r="C1032153" s="62"/>
    </row>
    <row r="1032154" spans="3:3" x14ac:dyDescent="0.25">
      <c r="C1032154" s="62"/>
    </row>
    <row r="1032242" spans="3:3" x14ac:dyDescent="0.25">
      <c r="C1032242" s="62"/>
    </row>
    <row r="1032243" spans="3:3" x14ac:dyDescent="0.25">
      <c r="C1032243" s="62"/>
    </row>
    <row r="1032331" spans="3:3" x14ac:dyDescent="0.25">
      <c r="C1032331" s="62"/>
    </row>
    <row r="1032332" spans="3:3" x14ac:dyDescent="0.25">
      <c r="C1032332" s="62"/>
    </row>
    <row r="1032420" spans="3:3" x14ac:dyDescent="0.25">
      <c r="C1032420" s="62"/>
    </row>
    <row r="1032421" spans="3:3" x14ac:dyDescent="0.25">
      <c r="C1032421" s="62"/>
    </row>
    <row r="1032509" spans="3:3" x14ac:dyDescent="0.25">
      <c r="C1032509" s="62"/>
    </row>
    <row r="1032510" spans="3:3" x14ac:dyDescent="0.25">
      <c r="C1032510" s="62"/>
    </row>
    <row r="1032598" spans="3:3" x14ac:dyDescent="0.25">
      <c r="C1032598" s="62"/>
    </row>
    <row r="1032599" spans="3:3" x14ac:dyDescent="0.25">
      <c r="C1032599" s="62"/>
    </row>
    <row r="1032687" spans="3:3" x14ac:dyDescent="0.25">
      <c r="C1032687" s="62"/>
    </row>
    <row r="1032688" spans="3:3" x14ac:dyDescent="0.25">
      <c r="C1032688" s="62"/>
    </row>
    <row r="1032776" spans="3:3" x14ac:dyDescent="0.25">
      <c r="C1032776" s="62"/>
    </row>
    <row r="1032777" spans="3:3" x14ac:dyDescent="0.25">
      <c r="C1032777" s="62"/>
    </row>
    <row r="1032865" spans="3:3" x14ac:dyDescent="0.25">
      <c r="C1032865" s="62"/>
    </row>
    <row r="1032866" spans="3:3" x14ac:dyDescent="0.25">
      <c r="C1032866" s="62"/>
    </row>
    <row r="1032954" spans="3:3" x14ac:dyDescent="0.25">
      <c r="C1032954" s="62"/>
    </row>
    <row r="1032955" spans="3:3" x14ac:dyDescent="0.25">
      <c r="C1032955" s="62"/>
    </row>
    <row r="1033043" spans="3:3" x14ac:dyDescent="0.25">
      <c r="C1033043" s="62"/>
    </row>
    <row r="1033044" spans="3:3" x14ac:dyDescent="0.25">
      <c r="C1033044" s="62"/>
    </row>
    <row r="1033132" spans="3:3" x14ac:dyDescent="0.25">
      <c r="C1033132" s="62"/>
    </row>
    <row r="1033133" spans="3:3" x14ac:dyDescent="0.25">
      <c r="C1033133" s="62"/>
    </row>
    <row r="1033221" spans="3:3" x14ac:dyDescent="0.25">
      <c r="C1033221" s="62"/>
    </row>
    <row r="1033222" spans="3:3" x14ac:dyDescent="0.25">
      <c r="C1033222" s="62"/>
    </row>
    <row r="1033310" spans="3:3" x14ac:dyDescent="0.25">
      <c r="C1033310" s="62"/>
    </row>
    <row r="1033311" spans="3:3" x14ac:dyDescent="0.25">
      <c r="C1033311" s="62"/>
    </row>
    <row r="1033399" spans="3:3" x14ac:dyDescent="0.25">
      <c r="C1033399" s="62"/>
    </row>
    <row r="1033400" spans="3:3" x14ac:dyDescent="0.25">
      <c r="C1033400" s="62"/>
    </row>
    <row r="1033488" spans="3:3" x14ac:dyDescent="0.25">
      <c r="C1033488" s="62"/>
    </row>
    <row r="1033489" spans="3:3" x14ac:dyDescent="0.25">
      <c r="C1033489" s="62"/>
    </row>
    <row r="1033577" spans="3:3" x14ac:dyDescent="0.25">
      <c r="C1033577" s="62"/>
    </row>
    <row r="1033578" spans="3:3" x14ac:dyDescent="0.25">
      <c r="C1033578" s="62"/>
    </row>
    <row r="1033666" spans="3:3" x14ac:dyDescent="0.25">
      <c r="C1033666" s="62"/>
    </row>
    <row r="1033667" spans="3:3" x14ac:dyDescent="0.25">
      <c r="C1033667" s="62"/>
    </row>
    <row r="1033755" spans="3:3" x14ac:dyDescent="0.25">
      <c r="C1033755" s="62"/>
    </row>
    <row r="1033756" spans="3:3" x14ac:dyDescent="0.25">
      <c r="C1033756" s="62"/>
    </row>
    <row r="1033844" spans="3:3" x14ac:dyDescent="0.25">
      <c r="C1033844" s="62"/>
    </row>
    <row r="1033845" spans="3:3" x14ac:dyDescent="0.25">
      <c r="C1033845" s="62"/>
    </row>
    <row r="1033933" spans="3:3" x14ac:dyDescent="0.25">
      <c r="C1033933" s="62"/>
    </row>
    <row r="1033934" spans="3:3" x14ac:dyDescent="0.25">
      <c r="C1033934" s="62"/>
    </row>
    <row r="1034022" spans="3:3" x14ac:dyDescent="0.25">
      <c r="C1034022" s="62"/>
    </row>
    <row r="1034023" spans="3:3" x14ac:dyDescent="0.25">
      <c r="C1034023" s="62"/>
    </row>
    <row r="1034111" spans="3:3" x14ac:dyDescent="0.25">
      <c r="C1034111" s="62"/>
    </row>
    <row r="1034112" spans="3:3" x14ac:dyDescent="0.25">
      <c r="C1034112" s="62"/>
    </row>
    <row r="1034200" spans="3:3" x14ac:dyDescent="0.25">
      <c r="C1034200" s="62"/>
    </row>
    <row r="1034201" spans="3:3" x14ac:dyDescent="0.25">
      <c r="C1034201" s="62"/>
    </row>
    <row r="1034289" spans="3:3" x14ac:dyDescent="0.25">
      <c r="C1034289" s="62"/>
    </row>
    <row r="1034290" spans="3:3" x14ac:dyDescent="0.25">
      <c r="C1034290" s="62"/>
    </row>
    <row r="1034378" spans="3:3" x14ac:dyDescent="0.25">
      <c r="C1034378" s="62"/>
    </row>
    <row r="1034379" spans="3:3" x14ac:dyDescent="0.25">
      <c r="C1034379" s="62"/>
    </row>
    <row r="1034467" spans="3:3" x14ac:dyDescent="0.25">
      <c r="C1034467" s="62"/>
    </row>
    <row r="1034468" spans="3:3" x14ac:dyDescent="0.25">
      <c r="C1034468" s="62"/>
    </row>
    <row r="1034556" spans="3:3" x14ac:dyDescent="0.25">
      <c r="C1034556" s="62"/>
    </row>
    <row r="1034557" spans="3:3" x14ac:dyDescent="0.25">
      <c r="C1034557" s="62"/>
    </row>
    <row r="1034645" spans="3:3" x14ac:dyDescent="0.25">
      <c r="C1034645" s="62"/>
    </row>
    <row r="1034646" spans="3:3" x14ac:dyDescent="0.25">
      <c r="C1034646" s="62"/>
    </row>
    <row r="1034734" spans="3:3" x14ac:dyDescent="0.25">
      <c r="C1034734" s="62"/>
    </row>
    <row r="1034735" spans="3:3" x14ac:dyDescent="0.25">
      <c r="C1034735" s="62"/>
    </row>
    <row r="1034823" spans="3:3" x14ac:dyDescent="0.25">
      <c r="C1034823" s="62"/>
    </row>
    <row r="1034824" spans="3:3" x14ac:dyDescent="0.25">
      <c r="C1034824" s="62"/>
    </row>
    <row r="1034912" spans="3:3" x14ac:dyDescent="0.25">
      <c r="C1034912" s="62"/>
    </row>
    <row r="1034913" spans="3:3" x14ac:dyDescent="0.25">
      <c r="C1034913" s="62"/>
    </row>
    <row r="1035001" spans="3:3" x14ac:dyDescent="0.25">
      <c r="C1035001" s="62"/>
    </row>
    <row r="1035002" spans="3:3" x14ac:dyDescent="0.25">
      <c r="C1035002" s="62"/>
    </row>
    <row r="1035090" spans="3:3" x14ac:dyDescent="0.25">
      <c r="C1035090" s="62"/>
    </row>
    <row r="1035091" spans="3:3" x14ac:dyDescent="0.25">
      <c r="C1035091" s="62"/>
    </row>
    <row r="1035179" spans="3:3" x14ac:dyDescent="0.25">
      <c r="C1035179" s="62"/>
    </row>
    <row r="1035180" spans="3:3" x14ac:dyDescent="0.25">
      <c r="C1035180" s="62"/>
    </row>
    <row r="1035268" spans="3:3" x14ac:dyDescent="0.25">
      <c r="C1035268" s="62"/>
    </row>
    <row r="1035269" spans="3:3" x14ac:dyDescent="0.25">
      <c r="C1035269" s="62"/>
    </row>
    <row r="1035357" spans="3:3" x14ac:dyDescent="0.25">
      <c r="C1035357" s="62"/>
    </row>
    <row r="1035358" spans="3:3" x14ac:dyDescent="0.25">
      <c r="C1035358" s="62"/>
    </row>
    <row r="1035446" spans="3:3" x14ac:dyDescent="0.25">
      <c r="C1035446" s="62"/>
    </row>
    <row r="1035447" spans="3:3" x14ac:dyDescent="0.25">
      <c r="C1035447" s="62"/>
    </row>
    <row r="1035535" spans="3:3" x14ac:dyDescent="0.25">
      <c r="C1035535" s="62"/>
    </row>
    <row r="1035536" spans="3:3" x14ac:dyDescent="0.25">
      <c r="C1035536" s="62"/>
    </row>
    <row r="1035624" spans="3:3" x14ac:dyDescent="0.25">
      <c r="C1035624" s="62"/>
    </row>
    <row r="1035625" spans="3:3" x14ac:dyDescent="0.25">
      <c r="C1035625" s="62"/>
    </row>
    <row r="1035713" spans="3:3" x14ac:dyDescent="0.25">
      <c r="C1035713" s="62"/>
    </row>
    <row r="1035714" spans="3:3" x14ac:dyDescent="0.25">
      <c r="C1035714" s="62"/>
    </row>
    <row r="1035802" spans="3:3" x14ac:dyDescent="0.25">
      <c r="C1035802" s="62"/>
    </row>
    <row r="1035803" spans="3:3" x14ac:dyDescent="0.25">
      <c r="C1035803" s="62"/>
    </row>
    <row r="1035891" spans="3:3" x14ac:dyDescent="0.25">
      <c r="C1035891" s="62"/>
    </row>
    <row r="1035892" spans="3:3" x14ac:dyDescent="0.25">
      <c r="C1035892" s="62"/>
    </row>
    <row r="1035980" spans="3:3" x14ac:dyDescent="0.25">
      <c r="C1035980" s="62"/>
    </row>
    <row r="1035981" spans="3:3" x14ac:dyDescent="0.25">
      <c r="C1035981" s="62"/>
    </row>
    <row r="1036069" spans="3:3" x14ac:dyDescent="0.25">
      <c r="C1036069" s="62"/>
    </row>
    <row r="1036070" spans="3:3" x14ac:dyDescent="0.25">
      <c r="C1036070" s="62"/>
    </row>
    <row r="1036158" spans="3:3" x14ac:dyDescent="0.25">
      <c r="C1036158" s="62"/>
    </row>
    <row r="1036159" spans="3:3" x14ac:dyDescent="0.25">
      <c r="C1036159" s="62"/>
    </row>
    <row r="1036247" spans="3:3" x14ac:dyDescent="0.25">
      <c r="C1036247" s="62"/>
    </row>
    <row r="1036248" spans="3:3" x14ac:dyDescent="0.25">
      <c r="C1036248" s="62"/>
    </row>
    <row r="1036336" spans="3:3" x14ac:dyDescent="0.25">
      <c r="C1036336" s="62"/>
    </row>
    <row r="1036337" spans="3:3" x14ac:dyDescent="0.25">
      <c r="C1036337" s="62"/>
    </row>
    <row r="1036425" spans="3:3" x14ac:dyDescent="0.25">
      <c r="C1036425" s="62"/>
    </row>
    <row r="1036426" spans="3:3" x14ac:dyDescent="0.25">
      <c r="C1036426" s="62"/>
    </row>
    <row r="1036514" spans="3:3" x14ac:dyDescent="0.25">
      <c r="C1036514" s="62"/>
    </row>
    <row r="1036515" spans="3:3" x14ac:dyDescent="0.25">
      <c r="C1036515" s="62"/>
    </row>
    <row r="1036603" spans="3:3" x14ac:dyDescent="0.25">
      <c r="C1036603" s="62"/>
    </row>
    <row r="1036604" spans="3:3" x14ac:dyDescent="0.25">
      <c r="C1036604" s="62"/>
    </row>
    <row r="1036692" spans="3:3" x14ac:dyDescent="0.25">
      <c r="C1036692" s="62"/>
    </row>
    <row r="1036693" spans="3:3" x14ac:dyDescent="0.25">
      <c r="C1036693" s="62"/>
    </row>
    <row r="1036781" spans="3:3" x14ac:dyDescent="0.25">
      <c r="C1036781" s="62"/>
    </row>
    <row r="1036782" spans="3:3" x14ac:dyDescent="0.25">
      <c r="C1036782" s="62"/>
    </row>
    <row r="1036870" spans="3:3" x14ac:dyDescent="0.25">
      <c r="C1036870" s="62"/>
    </row>
    <row r="1036871" spans="3:3" x14ac:dyDescent="0.25">
      <c r="C1036871" s="62"/>
    </row>
    <row r="1036959" spans="3:3" x14ac:dyDescent="0.25">
      <c r="C1036959" s="62"/>
    </row>
    <row r="1036960" spans="3:3" x14ac:dyDescent="0.25">
      <c r="C1036960" s="62"/>
    </row>
    <row r="1037048" spans="3:3" x14ac:dyDescent="0.25">
      <c r="C1037048" s="62"/>
    </row>
    <row r="1037049" spans="3:3" x14ac:dyDescent="0.25">
      <c r="C1037049" s="62"/>
    </row>
    <row r="1037137" spans="3:3" x14ac:dyDescent="0.25">
      <c r="C1037137" s="62"/>
    </row>
    <row r="1037138" spans="3:3" x14ac:dyDescent="0.25">
      <c r="C1037138" s="62"/>
    </row>
    <row r="1037226" spans="3:3" x14ac:dyDescent="0.25">
      <c r="C1037226" s="62"/>
    </row>
    <row r="1037227" spans="3:3" x14ac:dyDescent="0.25">
      <c r="C1037227" s="62"/>
    </row>
    <row r="1037315" spans="3:3" x14ac:dyDescent="0.25">
      <c r="C1037315" s="62"/>
    </row>
    <row r="1037316" spans="3:3" x14ac:dyDescent="0.25">
      <c r="C1037316" s="62"/>
    </row>
    <row r="1037404" spans="3:3" x14ac:dyDescent="0.25">
      <c r="C1037404" s="62"/>
    </row>
    <row r="1037405" spans="3:3" x14ac:dyDescent="0.25">
      <c r="C1037405" s="62"/>
    </row>
    <row r="1037493" spans="3:3" x14ac:dyDescent="0.25">
      <c r="C1037493" s="62"/>
    </row>
    <row r="1037494" spans="3:3" x14ac:dyDescent="0.25">
      <c r="C1037494" s="62"/>
    </row>
    <row r="1037582" spans="3:3" x14ac:dyDescent="0.25">
      <c r="C1037582" s="62"/>
    </row>
    <row r="1037583" spans="3:3" x14ac:dyDescent="0.25">
      <c r="C1037583" s="62"/>
    </row>
    <row r="1037671" spans="3:3" x14ac:dyDescent="0.25">
      <c r="C1037671" s="62"/>
    </row>
    <row r="1037672" spans="3:3" x14ac:dyDescent="0.25">
      <c r="C1037672" s="62"/>
    </row>
    <row r="1037760" spans="3:3" x14ac:dyDescent="0.25">
      <c r="C1037760" s="62"/>
    </row>
    <row r="1037761" spans="3:3" x14ac:dyDescent="0.25">
      <c r="C1037761" s="62"/>
    </row>
    <row r="1037849" spans="3:3" x14ac:dyDescent="0.25">
      <c r="C1037849" s="62"/>
    </row>
    <row r="1037850" spans="3:3" x14ac:dyDescent="0.25">
      <c r="C1037850" s="62"/>
    </row>
    <row r="1037938" spans="3:3" x14ac:dyDescent="0.25">
      <c r="C1037938" s="62"/>
    </row>
    <row r="1037939" spans="3:3" x14ac:dyDescent="0.25">
      <c r="C1037939" s="62"/>
    </row>
    <row r="1038027" spans="3:3" x14ac:dyDescent="0.25">
      <c r="C1038027" s="62"/>
    </row>
    <row r="1038028" spans="3:3" x14ac:dyDescent="0.25">
      <c r="C1038028" s="62"/>
    </row>
    <row r="1038116" spans="3:3" x14ac:dyDescent="0.25">
      <c r="C1038116" s="62"/>
    </row>
    <row r="1038117" spans="3:3" x14ac:dyDescent="0.25">
      <c r="C1038117" s="62"/>
    </row>
    <row r="1038205" spans="3:3" x14ac:dyDescent="0.25">
      <c r="C1038205" s="62"/>
    </row>
    <row r="1038206" spans="3:3" x14ac:dyDescent="0.25">
      <c r="C1038206" s="62"/>
    </row>
    <row r="1038294" spans="3:3" x14ac:dyDescent="0.25">
      <c r="C1038294" s="62"/>
    </row>
    <row r="1038295" spans="3:3" x14ac:dyDescent="0.25">
      <c r="C1038295" s="62"/>
    </row>
    <row r="1038383" spans="3:3" x14ac:dyDescent="0.25">
      <c r="C1038383" s="62"/>
    </row>
    <row r="1038384" spans="3:3" x14ac:dyDescent="0.25">
      <c r="C1038384" s="62"/>
    </row>
    <row r="1038472" spans="3:3" x14ac:dyDescent="0.25">
      <c r="C1038472" s="62"/>
    </row>
    <row r="1038473" spans="3:3" x14ac:dyDescent="0.25">
      <c r="C1038473" s="62"/>
    </row>
    <row r="1038561" spans="3:3" x14ac:dyDescent="0.25">
      <c r="C1038561" s="62"/>
    </row>
    <row r="1038562" spans="3:3" x14ac:dyDescent="0.25">
      <c r="C1038562" s="62"/>
    </row>
    <row r="1038650" spans="3:3" x14ac:dyDescent="0.25">
      <c r="C1038650" s="62"/>
    </row>
    <row r="1038651" spans="3:3" x14ac:dyDescent="0.25">
      <c r="C1038651" s="62"/>
    </row>
    <row r="1038739" spans="3:3" x14ac:dyDescent="0.25">
      <c r="C1038739" s="62"/>
    </row>
    <row r="1038740" spans="3:3" x14ac:dyDescent="0.25">
      <c r="C1038740" s="62"/>
    </row>
    <row r="1038828" spans="3:3" x14ac:dyDescent="0.25">
      <c r="C1038828" s="62"/>
    </row>
    <row r="1038829" spans="3:3" x14ac:dyDescent="0.25">
      <c r="C1038829" s="62"/>
    </row>
    <row r="1038917" spans="3:3" x14ac:dyDescent="0.25">
      <c r="C1038917" s="62"/>
    </row>
    <row r="1038918" spans="3:3" x14ac:dyDescent="0.25">
      <c r="C1038918" s="62"/>
    </row>
    <row r="1039006" spans="3:3" x14ac:dyDescent="0.25">
      <c r="C1039006" s="62"/>
    </row>
    <row r="1039007" spans="3:3" x14ac:dyDescent="0.25">
      <c r="C1039007" s="62"/>
    </row>
    <row r="1039095" spans="3:3" x14ac:dyDescent="0.25">
      <c r="C1039095" s="62"/>
    </row>
    <row r="1039096" spans="3:3" x14ac:dyDescent="0.25">
      <c r="C1039096" s="62"/>
    </row>
    <row r="1039184" spans="3:3" x14ac:dyDescent="0.25">
      <c r="C1039184" s="62"/>
    </row>
    <row r="1039185" spans="3:3" x14ac:dyDescent="0.25">
      <c r="C1039185" s="62"/>
    </row>
    <row r="1039273" spans="3:3" x14ac:dyDescent="0.25">
      <c r="C1039273" s="62"/>
    </row>
    <row r="1039274" spans="3:3" x14ac:dyDescent="0.25">
      <c r="C1039274" s="62"/>
    </row>
    <row r="1039362" spans="3:3" x14ac:dyDescent="0.25">
      <c r="C1039362" s="62"/>
    </row>
    <row r="1039363" spans="3:3" x14ac:dyDescent="0.25">
      <c r="C1039363" s="62"/>
    </row>
    <row r="1039451" spans="3:3" x14ac:dyDescent="0.25">
      <c r="C1039451" s="62"/>
    </row>
    <row r="1039452" spans="3:3" x14ac:dyDescent="0.25">
      <c r="C1039452" s="62"/>
    </row>
    <row r="1039540" spans="3:3" x14ac:dyDescent="0.25">
      <c r="C1039540" s="62"/>
    </row>
    <row r="1039541" spans="3:3" x14ac:dyDescent="0.25">
      <c r="C1039541" s="62"/>
    </row>
    <row r="1039629" spans="3:3" x14ac:dyDescent="0.25">
      <c r="C1039629" s="62"/>
    </row>
    <row r="1039630" spans="3:3" x14ac:dyDescent="0.25">
      <c r="C1039630" s="62"/>
    </row>
    <row r="1039718" spans="3:3" x14ac:dyDescent="0.25">
      <c r="C1039718" s="62"/>
    </row>
    <row r="1039719" spans="3:3" x14ac:dyDescent="0.25">
      <c r="C1039719" s="62"/>
    </row>
    <row r="1039807" spans="3:3" x14ac:dyDescent="0.25">
      <c r="C1039807" s="62"/>
    </row>
    <row r="1039808" spans="3:3" x14ac:dyDescent="0.25">
      <c r="C1039808" s="62"/>
    </row>
    <row r="1039896" spans="3:3" x14ac:dyDescent="0.25">
      <c r="C1039896" s="62"/>
    </row>
    <row r="1039897" spans="3:3" x14ac:dyDescent="0.25">
      <c r="C1039897" s="62"/>
    </row>
    <row r="1039985" spans="3:3" x14ac:dyDescent="0.25">
      <c r="C1039985" s="62"/>
    </row>
    <row r="1039986" spans="3:3" x14ac:dyDescent="0.25">
      <c r="C1039986" s="62"/>
    </row>
    <row r="1040074" spans="3:3" x14ac:dyDescent="0.25">
      <c r="C1040074" s="62"/>
    </row>
    <row r="1040075" spans="3:3" x14ac:dyDescent="0.25">
      <c r="C1040075" s="62"/>
    </row>
    <row r="1040163" spans="3:3" x14ac:dyDescent="0.25">
      <c r="C1040163" s="62"/>
    </row>
    <row r="1040164" spans="3:3" x14ac:dyDescent="0.25">
      <c r="C1040164" s="62"/>
    </row>
    <row r="1040252" spans="3:3" x14ac:dyDescent="0.25">
      <c r="C1040252" s="62"/>
    </row>
    <row r="1040253" spans="3:3" x14ac:dyDescent="0.25">
      <c r="C1040253" s="62"/>
    </row>
    <row r="1040341" spans="3:3" x14ac:dyDescent="0.25">
      <c r="C1040341" s="62"/>
    </row>
    <row r="1040342" spans="3:3" x14ac:dyDescent="0.25">
      <c r="C1040342" s="62"/>
    </row>
    <row r="1040430" spans="3:3" x14ac:dyDescent="0.25">
      <c r="C1040430" s="62"/>
    </row>
    <row r="1040431" spans="3:3" x14ac:dyDescent="0.25">
      <c r="C1040431" s="62"/>
    </row>
    <row r="1040519" spans="3:3" x14ac:dyDescent="0.25">
      <c r="C1040519" s="62"/>
    </row>
    <row r="1040520" spans="3:3" x14ac:dyDescent="0.25">
      <c r="C1040520" s="62"/>
    </row>
    <row r="1040608" spans="3:3" x14ac:dyDescent="0.25">
      <c r="C1040608" s="62"/>
    </row>
    <row r="1040609" spans="3:3" x14ac:dyDescent="0.25">
      <c r="C1040609" s="62"/>
    </row>
    <row r="1040697" spans="3:3" x14ac:dyDescent="0.25">
      <c r="C1040697" s="62"/>
    </row>
    <row r="1040698" spans="3:3" x14ac:dyDescent="0.25">
      <c r="C1040698" s="62"/>
    </row>
    <row r="1040786" spans="3:3" x14ac:dyDescent="0.25">
      <c r="C1040786" s="62"/>
    </row>
    <row r="1040787" spans="3:3" x14ac:dyDescent="0.25">
      <c r="C1040787" s="62"/>
    </row>
    <row r="1040875" spans="3:3" x14ac:dyDescent="0.25">
      <c r="C1040875" s="62"/>
    </row>
    <row r="1040876" spans="3:3" x14ac:dyDescent="0.25">
      <c r="C1040876" s="62"/>
    </row>
    <row r="1040964" spans="3:3" x14ac:dyDescent="0.25">
      <c r="C1040964" s="62"/>
    </row>
    <row r="1040965" spans="3:3" x14ac:dyDescent="0.25">
      <c r="C1040965" s="62"/>
    </row>
    <row r="1041053" spans="3:3" x14ac:dyDescent="0.25">
      <c r="C1041053" s="62"/>
    </row>
    <row r="1041054" spans="3:3" x14ac:dyDescent="0.25">
      <c r="C1041054" s="62"/>
    </row>
    <row r="1041142" spans="3:3" x14ac:dyDescent="0.25">
      <c r="C1041142" s="62"/>
    </row>
    <row r="1041143" spans="3:3" x14ac:dyDescent="0.25">
      <c r="C1041143" s="62"/>
    </row>
    <row r="1041231" spans="3:3" x14ac:dyDescent="0.25">
      <c r="C1041231" s="62"/>
    </row>
    <row r="1041232" spans="3:3" x14ac:dyDescent="0.25">
      <c r="C1041232" s="62"/>
    </row>
    <row r="1041320" spans="3:3" x14ac:dyDescent="0.25">
      <c r="C1041320" s="62"/>
    </row>
    <row r="1041321" spans="3:3" x14ac:dyDescent="0.25">
      <c r="C1041321" s="62"/>
    </row>
    <row r="1041409" spans="3:3" x14ac:dyDescent="0.25">
      <c r="C1041409" s="62"/>
    </row>
    <row r="1041410" spans="3:3" x14ac:dyDescent="0.25">
      <c r="C1041410" s="62"/>
    </row>
    <row r="1041498" spans="3:3" x14ac:dyDescent="0.25">
      <c r="C1041498" s="62"/>
    </row>
    <row r="1041499" spans="3:3" x14ac:dyDescent="0.25">
      <c r="C1041499" s="62"/>
    </row>
    <row r="1041587" spans="3:3" x14ac:dyDescent="0.25">
      <c r="C1041587" s="62"/>
    </row>
    <row r="1041588" spans="3:3" x14ac:dyDescent="0.25">
      <c r="C1041588" s="62"/>
    </row>
    <row r="1041676" spans="3:3" x14ac:dyDescent="0.25">
      <c r="C1041676" s="62"/>
    </row>
    <row r="1041677" spans="3:3" x14ac:dyDescent="0.25">
      <c r="C1041677" s="62"/>
    </row>
    <row r="1041765" spans="3:3" x14ac:dyDescent="0.25">
      <c r="C1041765" s="62"/>
    </row>
    <row r="1041766" spans="3:3" x14ac:dyDescent="0.25">
      <c r="C1041766" s="62"/>
    </row>
    <row r="1041854" spans="3:3" x14ac:dyDescent="0.25">
      <c r="C1041854" s="62"/>
    </row>
    <row r="1041855" spans="3:3" x14ac:dyDescent="0.25">
      <c r="C1041855" s="62"/>
    </row>
    <row r="1041943" spans="3:3" x14ac:dyDescent="0.25">
      <c r="C1041943" s="62"/>
    </row>
    <row r="1041944" spans="3:3" x14ac:dyDescent="0.25">
      <c r="C1041944" s="62"/>
    </row>
    <row r="1042032" spans="3:3" x14ac:dyDescent="0.25">
      <c r="C1042032" s="62"/>
    </row>
    <row r="1042033" spans="3:3" x14ac:dyDescent="0.25">
      <c r="C1042033" s="62"/>
    </row>
    <row r="1042121" spans="3:3" x14ac:dyDescent="0.25">
      <c r="C1042121" s="62"/>
    </row>
    <row r="1042122" spans="3:3" x14ac:dyDescent="0.25">
      <c r="C1042122" s="62"/>
    </row>
    <row r="1042210" spans="3:3" x14ac:dyDescent="0.25">
      <c r="C1042210" s="62"/>
    </row>
    <row r="1042211" spans="3:3" x14ac:dyDescent="0.25">
      <c r="C1042211" s="62"/>
    </row>
    <row r="1042299" spans="3:3" x14ac:dyDescent="0.25">
      <c r="C1042299" s="62"/>
    </row>
    <row r="1042300" spans="3:3" x14ac:dyDescent="0.25">
      <c r="C1042300" s="62"/>
    </row>
    <row r="1042388" spans="3:3" x14ac:dyDescent="0.25">
      <c r="C1042388" s="62"/>
    </row>
    <row r="1042389" spans="3:3" x14ac:dyDescent="0.25">
      <c r="C1042389" s="62"/>
    </row>
    <row r="1042477" spans="3:3" x14ac:dyDescent="0.25">
      <c r="C1042477" s="62"/>
    </row>
    <row r="1042478" spans="3:3" x14ac:dyDescent="0.25">
      <c r="C1042478" s="62"/>
    </row>
    <row r="1042566" spans="3:3" x14ac:dyDescent="0.25">
      <c r="C1042566" s="62"/>
    </row>
    <row r="1042567" spans="3:3" x14ac:dyDescent="0.25">
      <c r="C1042567" s="62"/>
    </row>
    <row r="1042655" spans="3:3" x14ac:dyDescent="0.25">
      <c r="C1042655" s="62"/>
    </row>
    <row r="1042656" spans="3:3" x14ac:dyDescent="0.25">
      <c r="C1042656" s="62"/>
    </row>
    <row r="1042744" spans="3:3" x14ac:dyDescent="0.25">
      <c r="C1042744" s="62"/>
    </row>
    <row r="1042745" spans="3:3" x14ac:dyDescent="0.25">
      <c r="C1042745" s="62"/>
    </row>
    <row r="1042833" spans="3:3" x14ac:dyDescent="0.25">
      <c r="C1042833" s="62"/>
    </row>
    <row r="1042834" spans="3:3" x14ac:dyDescent="0.25">
      <c r="C1042834" s="62"/>
    </row>
    <row r="1042922" spans="3:3" x14ac:dyDescent="0.25">
      <c r="C1042922" s="62"/>
    </row>
    <row r="1042923" spans="3:3" x14ac:dyDescent="0.25">
      <c r="C1042923" s="62"/>
    </row>
    <row r="1043011" spans="3:3" x14ac:dyDescent="0.25">
      <c r="C1043011" s="62"/>
    </row>
    <row r="1043012" spans="3:3" x14ac:dyDescent="0.25">
      <c r="C1043012" s="62"/>
    </row>
    <row r="1043100" spans="3:3" x14ac:dyDescent="0.25">
      <c r="C1043100" s="62"/>
    </row>
    <row r="1043101" spans="3:3" x14ac:dyDescent="0.25">
      <c r="C1043101" s="62"/>
    </row>
    <row r="1043189" spans="3:3" x14ac:dyDescent="0.25">
      <c r="C1043189" s="62"/>
    </row>
    <row r="1043190" spans="3:3" x14ac:dyDescent="0.25">
      <c r="C1043190" s="62"/>
    </row>
    <row r="1043278" spans="3:3" x14ac:dyDescent="0.25">
      <c r="C1043278" s="62"/>
    </row>
    <row r="1043279" spans="3:3" x14ac:dyDescent="0.25">
      <c r="C1043279" s="62"/>
    </row>
    <row r="1043367" spans="3:3" x14ac:dyDescent="0.25">
      <c r="C1043367" s="62"/>
    </row>
    <row r="1043368" spans="3:3" x14ac:dyDescent="0.25">
      <c r="C1043368" s="62"/>
    </row>
    <row r="1043456" spans="3:3" x14ac:dyDescent="0.25">
      <c r="C1043456" s="62"/>
    </row>
    <row r="1043457" spans="3:3" x14ac:dyDescent="0.25">
      <c r="C1043457" s="62"/>
    </row>
    <row r="1043545" spans="3:3" x14ac:dyDescent="0.25">
      <c r="C1043545" s="62"/>
    </row>
    <row r="1043546" spans="3:3" x14ac:dyDescent="0.25">
      <c r="C1043546" s="62"/>
    </row>
    <row r="1043634" spans="3:3" x14ac:dyDescent="0.25">
      <c r="C1043634" s="62"/>
    </row>
    <row r="1043635" spans="3:3" x14ac:dyDescent="0.25">
      <c r="C1043635" s="62"/>
    </row>
    <row r="1043723" spans="3:3" x14ac:dyDescent="0.25">
      <c r="C1043723" s="62"/>
    </row>
    <row r="1043724" spans="3:3" x14ac:dyDescent="0.25">
      <c r="C1043724" s="62"/>
    </row>
    <row r="1043812" spans="3:3" x14ac:dyDescent="0.25">
      <c r="C1043812" s="62"/>
    </row>
    <row r="1043813" spans="3:3" x14ac:dyDescent="0.25">
      <c r="C1043813" s="62"/>
    </row>
    <row r="1043901" spans="3:3" x14ac:dyDescent="0.25">
      <c r="C1043901" s="62"/>
    </row>
    <row r="1043902" spans="3:3" x14ac:dyDescent="0.25">
      <c r="C1043902" s="62"/>
    </row>
    <row r="1043990" spans="3:3" x14ac:dyDescent="0.25">
      <c r="C1043990" s="62"/>
    </row>
    <row r="1043991" spans="3:3" x14ac:dyDescent="0.25">
      <c r="C1043991" s="62"/>
    </row>
    <row r="1044079" spans="3:3" x14ac:dyDescent="0.25">
      <c r="C1044079" s="62"/>
    </row>
    <row r="1044080" spans="3:3" x14ac:dyDescent="0.25">
      <c r="C1044080" s="62"/>
    </row>
    <row r="1044168" spans="3:3" x14ac:dyDescent="0.25">
      <c r="C1044168" s="62"/>
    </row>
    <row r="1044169" spans="3:3" x14ac:dyDescent="0.25">
      <c r="C1044169" s="62"/>
    </row>
    <row r="1044257" spans="3:3" x14ac:dyDescent="0.25">
      <c r="C1044257" s="62"/>
    </row>
    <row r="1044258" spans="3:3" x14ac:dyDescent="0.25">
      <c r="C1044258" s="62"/>
    </row>
    <row r="1044346" spans="3:3" x14ac:dyDescent="0.25">
      <c r="C1044346" s="62"/>
    </row>
    <row r="1044347" spans="3:3" x14ac:dyDescent="0.25">
      <c r="C1044347" s="62"/>
    </row>
    <row r="1044435" spans="3:3" x14ac:dyDescent="0.25">
      <c r="C1044435" s="62"/>
    </row>
    <row r="1044436" spans="3:3" x14ac:dyDescent="0.25">
      <c r="C1044436" s="62"/>
    </row>
    <row r="1044524" spans="3:3" x14ac:dyDescent="0.25">
      <c r="C1044524" s="62"/>
    </row>
    <row r="1044525" spans="3:3" x14ac:dyDescent="0.25">
      <c r="C1044525" s="62"/>
    </row>
    <row r="1044613" spans="3:3" x14ac:dyDescent="0.25">
      <c r="C1044613" s="62"/>
    </row>
    <row r="1044614" spans="3:3" x14ac:dyDescent="0.25">
      <c r="C1044614" s="62"/>
    </row>
    <row r="1044702" spans="3:3" x14ac:dyDescent="0.25">
      <c r="C1044702" s="62"/>
    </row>
    <row r="1044703" spans="3:3" x14ac:dyDescent="0.25">
      <c r="C1044703" s="62"/>
    </row>
    <row r="1044791" spans="3:3" x14ac:dyDescent="0.25">
      <c r="C1044791" s="62"/>
    </row>
    <row r="1044792" spans="3:3" x14ac:dyDescent="0.25">
      <c r="C1044792" s="62"/>
    </row>
    <row r="1044880" spans="3:3" x14ac:dyDescent="0.25">
      <c r="C1044880" s="62"/>
    </row>
    <row r="1044881" spans="3:3" x14ac:dyDescent="0.25">
      <c r="C1044881" s="62"/>
    </row>
    <row r="1044969" spans="3:3" x14ac:dyDescent="0.25">
      <c r="C1044969" s="62"/>
    </row>
    <row r="1044970" spans="3:3" x14ac:dyDescent="0.25">
      <c r="C1044970" s="62"/>
    </row>
    <row r="1045058" spans="3:3" x14ac:dyDescent="0.25">
      <c r="C1045058" s="62"/>
    </row>
    <row r="1045059" spans="3:3" x14ac:dyDescent="0.25">
      <c r="C1045059" s="62"/>
    </row>
    <row r="1045147" spans="3:3" x14ac:dyDescent="0.25">
      <c r="C1045147" s="62"/>
    </row>
    <row r="1045148" spans="3:3" x14ac:dyDescent="0.25">
      <c r="C1045148" s="62"/>
    </row>
    <row r="1045236" spans="3:3" x14ac:dyDescent="0.25">
      <c r="C1045236" s="62"/>
    </row>
    <row r="1045237" spans="3:3" x14ac:dyDescent="0.25">
      <c r="C1045237" s="62"/>
    </row>
    <row r="1045325" spans="3:3" x14ac:dyDescent="0.25">
      <c r="C1045325" s="62"/>
    </row>
    <row r="1045326" spans="3:3" x14ac:dyDescent="0.25">
      <c r="C1045326" s="62"/>
    </row>
    <row r="1045414" spans="3:3" x14ac:dyDescent="0.25">
      <c r="C1045414" s="62"/>
    </row>
    <row r="1045415" spans="3:3" x14ac:dyDescent="0.25">
      <c r="C1045415" s="62"/>
    </row>
    <row r="1045503" spans="3:3" x14ac:dyDescent="0.25">
      <c r="C1045503" s="62"/>
    </row>
    <row r="1045504" spans="3:3" x14ac:dyDescent="0.25">
      <c r="C1045504" s="62"/>
    </row>
    <row r="1045592" spans="3:3" x14ac:dyDescent="0.25">
      <c r="C1045592" s="62"/>
    </row>
    <row r="1045593" spans="3:3" x14ac:dyDescent="0.25">
      <c r="C1045593" s="62"/>
    </row>
    <row r="1045681" spans="3:3" x14ac:dyDescent="0.25">
      <c r="C1045681" s="62"/>
    </row>
    <row r="1045682" spans="3:3" x14ac:dyDescent="0.25">
      <c r="C1045682" s="62"/>
    </row>
    <row r="1045770" spans="3:3" x14ac:dyDescent="0.25">
      <c r="C1045770" s="62"/>
    </row>
    <row r="1045771" spans="3:3" x14ac:dyDescent="0.25">
      <c r="C1045771" s="62"/>
    </row>
    <row r="1045859" spans="3:3" x14ac:dyDescent="0.25">
      <c r="C1045859" s="62"/>
    </row>
    <row r="1045860" spans="3:3" x14ac:dyDescent="0.25">
      <c r="C1045860" s="62"/>
    </row>
    <row r="1045948" spans="3:3" x14ac:dyDescent="0.25">
      <c r="C1045948" s="62"/>
    </row>
    <row r="1045949" spans="3:3" x14ac:dyDescent="0.25">
      <c r="C1045949" s="62"/>
    </row>
    <row r="1046037" spans="3:3" x14ac:dyDescent="0.25">
      <c r="C1046037" s="62"/>
    </row>
    <row r="1046038" spans="3:3" x14ac:dyDescent="0.25">
      <c r="C1046038" s="62"/>
    </row>
    <row r="1046126" spans="3:3" x14ac:dyDescent="0.25">
      <c r="C1046126" s="62"/>
    </row>
    <row r="1046127" spans="3:3" x14ac:dyDescent="0.25">
      <c r="C1046127" s="62"/>
    </row>
    <row r="1046215" spans="3:3" x14ac:dyDescent="0.25">
      <c r="C1046215" s="62"/>
    </row>
    <row r="1046216" spans="3:3" x14ac:dyDescent="0.25">
      <c r="C1046216" s="62"/>
    </row>
    <row r="1046304" spans="3:3" x14ac:dyDescent="0.25">
      <c r="C1046304" s="62"/>
    </row>
    <row r="1046305" spans="3:3" x14ac:dyDescent="0.25">
      <c r="C1046305" s="62"/>
    </row>
    <row r="1046393" spans="3:3" x14ac:dyDescent="0.25">
      <c r="C1046393" s="62"/>
    </row>
    <row r="1046394" spans="3:3" x14ac:dyDescent="0.25">
      <c r="C1046394" s="62"/>
    </row>
    <row r="1046482" spans="3:3" x14ac:dyDescent="0.25">
      <c r="C1046482" s="62"/>
    </row>
    <row r="1046483" spans="3:3" x14ac:dyDescent="0.25">
      <c r="C1046483" s="62"/>
    </row>
    <row r="1046571" spans="3:3" x14ac:dyDescent="0.25">
      <c r="C1046571" s="62"/>
    </row>
    <row r="1046572" spans="3:3" x14ac:dyDescent="0.25">
      <c r="C1046572" s="62"/>
    </row>
    <row r="1046660" spans="3:3" x14ac:dyDescent="0.25">
      <c r="C1046660" s="62"/>
    </row>
    <row r="1046661" spans="3:3" x14ac:dyDescent="0.25">
      <c r="C1046661" s="62"/>
    </row>
    <row r="1046749" spans="3:3" x14ac:dyDescent="0.25">
      <c r="C1046749" s="62"/>
    </row>
    <row r="1046750" spans="3:3" x14ac:dyDescent="0.25">
      <c r="C1046750" s="62"/>
    </row>
    <row r="1046838" spans="3:3" x14ac:dyDescent="0.25">
      <c r="C1046838" s="62"/>
    </row>
    <row r="1046839" spans="3:3" x14ac:dyDescent="0.25">
      <c r="C1046839" s="62"/>
    </row>
    <row r="1046927" spans="3:3" x14ac:dyDescent="0.25">
      <c r="C1046927" s="62"/>
    </row>
    <row r="1046928" spans="3:3" x14ac:dyDescent="0.25">
      <c r="C1046928" s="62"/>
    </row>
    <row r="1047016" spans="3:3" x14ac:dyDescent="0.25">
      <c r="C1047016" s="62"/>
    </row>
    <row r="1047017" spans="3:3" x14ac:dyDescent="0.25">
      <c r="C1047017" s="62"/>
    </row>
    <row r="1047105" spans="3:3" x14ac:dyDescent="0.25">
      <c r="C1047105" s="62"/>
    </row>
    <row r="1047106" spans="3:3" x14ac:dyDescent="0.25">
      <c r="C1047106" s="62"/>
    </row>
    <row r="1047194" spans="3:3" x14ac:dyDescent="0.25">
      <c r="C1047194" s="62"/>
    </row>
    <row r="1047195" spans="3:3" x14ac:dyDescent="0.25">
      <c r="C1047195" s="62"/>
    </row>
    <row r="1047283" spans="3:3" x14ac:dyDescent="0.25">
      <c r="C1047283" s="62"/>
    </row>
    <row r="1047284" spans="3:3" x14ac:dyDescent="0.25">
      <c r="C1047284" s="62"/>
    </row>
    <row r="1047372" spans="3:3" x14ac:dyDescent="0.25">
      <c r="C1047372" s="62"/>
    </row>
    <row r="1047373" spans="3:3" x14ac:dyDescent="0.25">
      <c r="C1047373" s="62"/>
    </row>
    <row r="1047461" spans="3:3" x14ac:dyDescent="0.25">
      <c r="C1047461" s="62"/>
    </row>
    <row r="1047462" spans="3:3" x14ac:dyDescent="0.25">
      <c r="C1047462" s="62"/>
    </row>
    <row r="1047550" spans="3:3" x14ac:dyDescent="0.25">
      <c r="C1047550" s="62"/>
    </row>
    <row r="1047551" spans="3:3" x14ac:dyDescent="0.25">
      <c r="C1047551" s="62"/>
    </row>
    <row r="1047639" spans="3:3" x14ac:dyDescent="0.25">
      <c r="C1047639" s="62"/>
    </row>
    <row r="1047640" spans="3:3" x14ac:dyDescent="0.25">
      <c r="C1047640" s="62"/>
    </row>
    <row r="1047728" spans="3:3" x14ac:dyDescent="0.25">
      <c r="C1047728" s="62"/>
    </row>
    <row r="1047729" spans="3:3" x14ac:dyDescent="0.25">
      <c r="C1047729" s="62"/>
    </row>
    <row r="1047817" spans="3:3" x14ac:dyDescent="0.25">
      <c r="C1047817" s="62"/>
    </row>
    <row r="1047818" spans="3:3" x14ac:dyDescent="0.25">
      <c r="C1047818" s="62"/>
    </row>
    <row r="1047906" spans="3:3" x14ac:dyDescent="0.25">
      <c r="C1047906" s="62"/>
    </row>
    <row r="1047907" spans="3:3" x14ac:dyDescent="0.25">
      <c r="C1047907" s="62"/>
    </row>
    <row r="1047995" spans="3:3" x14ac:dyDescent="0.25">
      <c r="C1047995" s="62"/>
    </row>
    <row r="1047996" spans="3:3" x14ac:dyDescent="0.25">
      <c r="C1047996" s="62"/>
    </row>
    <row r="1048084" spans="3:3" x14ac:dyDescent="0.25">
      <c r="C1048084" s="62"/>
    </row>
    <row r="1048085" spans="3:3" x14ac:dyDescent="0.25">
      <c r="C1048085" s="62"/>
    </row>
    <row r="1048173" spans="3:3" x14ac:dyDescent="0.25">
      <c r="C1048173" s="62"/>
    </row>
    <row r="1048174" spans="3:3" x14ac:dyDescent="0.25">
      <c r="C1048174" s="62"/>
    </row>
    <row r="1048262" spans="3:3" x14ac:dyDescent="0.25">
      <c r="C1048262" s="62"/>
    </row>
    <row r="1048263" spans="3:3" x14ac:dyDescent="0.25">
      <c r="C1048263" s="62"/>
    </row>
    <row r="1048351" spans="3:3" x14ac:dyDescent="0.25">
      <c r="C1048351" s="62"/>
    </row>
    <row r="1048352" spans="3:3" x14ac:dyDescent="0.25">
      <c r="C1048352" s="62"/>
    </row>
    <row r="1048440" spans="3:3" x14ac:dyDescent="0.25">
      <c r="C1048440" s="62"/>
    </row>
    <row r="1048441" spans="3:3" x14ac:dyDescent="0.25">
      <c r="C1048441" s="62"/>
    </row>
    <row r="1048529" spans="3:3" x14ac:dyDescent="0.25">
      <c r="C1048529" s="62"/>
    </row>
    <row r="1048530" spans="3:3" x14ac:dyDescent="0.25">
      <c r="C1048530" s="62"/>
    </row>
  </sheetData>
  <mergeCells count="31">
    <mergeCell ref="N1:O1"/>
    <mergeCell ref="E2:F2"/>
    <mergeCell ref="J2:K2"/>
    <mergeCell ref="N2:O2"/>
    <mergeCell ref="W2:X2"/>
    <mergeCell ref="AB2:AC2"/>
    <mergeCell ref="E3:F3"/>
    <mergeCell ref="J3:K3"/>
    <mergeCell ref="N3:O3"/>
    <mergeCell ref="W3:X3"/>
    <mergeCell ref="Z3:AA3"/>
    <mergeCell ref="AB3:AC3"/>
    <mergeCell ref="Z2:AA2"/>
    <mergeCell ref="D108:M108"/>
    <mergeCell ref="N108:U108"/>
    <mergeCell ref="D109:M109"/>
    <mergeCell ref="N109:U109"/>
    <mergeCell ref="D110:M110"/>
    <mergeCell ref="N110:U110"/>
    <mergeCell ref="D111:M111"/>
    <mergeCell ref="N111:U111"/>
    <mergeCell ref="D112:M112"/>
    <mergeCell ref="N112:U112"/>
    <mergeCell ref="D113:M113"/>
    <mergeCell ref="N113:U113"/>
    <mergeCell ref="D114:M114"/>
    <mergeCell ref="N114:U114"/>
    <mergeCell ref="D115:M115"/>
    <mergeCell ref="N115:U115"/>
    <mergeCell ref="D116:M116"/>
    <mergeCell ref="N116:U11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V1048504"/>
  <sheetViews>
    <sheetView zoomScale="92" zoomScaleNormal="92" workbookViewId="0">
      <pane ySplit="5" topLeftCell="A38" activePane="bottomLeft" state="frozen"/>
      <selection activeCell="N64" sqref="N64:EQ64"/>
      <selection pane="bottomLeft" activeCell="B48" sqref="B48"/>
    </sheetView>
  </sheetViews>
  <sheetFormatPr defaultRowHeight="15" x14ac:dyDescent="0.25"/>
  <cols>
    <col min="2" max="2" width="12.5703125" style="30" customWidth="1"/>
    <col min="3" max="3" width="2.85546875" style="30" customWidth="1"/>
    <col min="4" max="9" width="8.140625" style="30" customWidth="1"/>
    <col min="10" max="10" width="7.7109375" style="30" customWidth="1"/>
    <col min="11" max="11" width="7.85546875" style="30" customWidth="1"/>
    <col min="12" max="12" width="8.42578125" style="30" customWidth="1"/>
    <col min="13" max="14" width="9.140625" style="30" customWidth="1"/>
    <col min="15" max="15" width="9.7109375" style="30" customWidth="1"/>
    <col min="16" max="22" width="9.140625" style="30" customWidth="1"/>
  </cols>
  <sheetData>
    <row r="1" spans="2:22" x14ac:dyDescent="0.25">
      <c r="C1" s="135"/>
      <c r="D1" s="167"/>
      <c r="E1" s="167"/>
      <c r="F1" s="167"/>
      <c r="G1" s="167"/>
      <c r="H1" s="167"/>
      <c r="I1" s="167"/>
      <c r="J1" s="167"/>
      <c r="K1" s="167"/>
      <c r="L1" s="167"/>
      <c r="M1" s="167"/>
      <c r="N1" s="149"/>
      <c r="O1" s="150"/>
      <c r="P1" s="167"/>
      <c r="Q1" s="167"/>
      <c r="R1" s="167"/>
      <c r="S1" s="167"/>
      <c r="T1" s="167"/>
      <c r="U1" s="167"/>
      <c r="V1" s="167"/>
    </row>
    <row r="2" spans="2:22" x14ac:dyDescent="0.25">
      <c r="C2" s="135"/>
      <c r="D2" s="167"/>
      <c r="E2" s="270" t="s">
        <v>247</v>
      </c>
      <c r="F2" s="271"/>
      <c r="G2" s="167"/>
      <c r="H2" s="270" t="s">
        <v>303</v>
      </c>
      <c r="I2" s="271"/>
      <c r="J2" s="167"/>
      <c r="K2" s="167" t="s">
        <v>394</v>
      </c>
      <c r="L2" s="145" t="s">
        <v>400</v>
      </c>
      <c r="M2" s="167"/>
      <c r="N2" s="145"/>
      <c r="O2" s="145"/>
      <c r="P2" s="145"/>
      <c r="Q2" s="145"/>
      <c r="R2" s="145"/>
      <c r="S2" s="145"/>
      <c r="T2" s="145"/>
      <c r="U2" s="145"/>
      <c r="V2" s="167"/>
    </row>
    <row r="3" spans="2:22" x14ac:dyDescent="0.25">
      <c r="C3" s="135"/>
      <c r="D3" s="167" t="str">
        <f>D5</f>
        <v>not met</v>
      </c>
      <c r="E3" s="270" t="str">
        <f>IF(OR(E5="MET",F5="MET"),"MET","not met")</f>
        <v>not met</v>
      </c>
      <c r="F3" s="271"/>
      <c r="G3" s="167" t="str">
        <f>G5</f>
        <v>not met</v>
      </c>
      <c r="H3" s="272" t="str">
        <f>IF(OR(H5="MET",I5="MET"),"MET","not met")</f>
        <v>not met</v>
      </c>
      <c r="I3" s="272"/>
      <c r="J3" s="167" t="str">
        <f>J5</f>
        <v>not met</v>
      </c>
      <c r="K3" s="167" t="str">
        <f>K5</f>
        <v>not met</v>
      </c>
      <c r="L3" s="167" t="str">
        <f>L5</f>
        <v>not met</v>
      </c>
      <c r="M3" s="167"/>
      <c r="N3" s="145"/>
      <c r="O3" s="145"/>
      <c r="P3" s="167"/>
      <c r="Q3" s="167"/>
      <c r="R3" s="167"/>
      <c r="S3" s="167"/>
      <c r="T3" s="167"/>
      <c r="U3" s="167"/>
      <c r="V3" s="167"/>
    </row>
    <row r="4" spans="2:22" ht="125.25" x14ac:dyDescent="0.25">
      <c r="B4"/>
      <c r="C4" s="115" t="s">
        <v>388</v>
      </c>
      <c r="D4" s="146" t="s">
        <v>389</v>
      </c>
      <c r="E4" s="147" t="s">
        <v>214</v>
      </c>
      <c r="F4" s="147" t="s">
        <v>215</v>
      </c>
      <c r="G4" s="147" t="s">
        <v>191</v>
      </c>
      <c r="H4" s="147" t="s">
        <v>390</v>
      </c>
      <c r="I4" s="147" t="s">
        <v>391</v>
      </c>
      <c r="J4" s="148" t="s">
        <v>330</v>
      </c>
      <c r="K4" s="148" t="s">
        <v>395</v>
      </c>
      <c r="L4" s="148" t="s">
        <v>401</v>
      </c>
      <c r="M4" s="148"/>
      <c r="N4" s="147"/>
      <c r="O4" s="147"/>
      <c r="P4" s="147"/>
      <c r="Q4" s="147"/>
      <c r="R4" s="147"/>
      <c r="S4" s="147"/>
      <c r="T4" s="147"/>
      <c r="U4" s="147"/>
      <c r="V4" s="148"/>
    </row>
    <row r="5" spans="2:22" ht="42" x14ac:dyDescent="0.25">
      <c r="C5" s="90"/>
      <c r="D5" s="147" t="str">
        <f>IF(SUM(D6:D80)=5,"MET","not met")</f>
        <v>not met</v>
      </c>
      <c r="E5" s="147" t="str">
        <f>IF(SUM(E6:E80)=2,"MET","not met")</f>
        <v>not met</v>
      </c>
      <c r="F5" s="147" t="str">
        <f>IF(SUM(F6:F80)=2,"MET","not met")</f>
        <v>not met</v>
      </c>
      <c r="G5" s="147" t="str">
        <f>IF(SUM(G6:G80)&gt;=2,"MET","not met")</f>
        <v>not met</v>
      </c>
      <c r="H5" s="147" t="str">
        <f>IF(SUM(H6:H80)&gt;=2,"MET","not met")</f>
        <v>not met</v>
      </c>
      <c r="I5" s="147" t="str">
        <f>IF(SUM(I6:I80)&gt;=2,"MET","not met")</f>
        <v>not met</v>
      </c>
      <c r="J5" s="147" t="str">
        <f>IF(SUM(J6:J80)&gt;=1,"MET","not met")</f>
        <v>not met</v>
      </c>
      <c r="K5" s="147" t="str">
        <f>IF(SUM(K6:K80)&gt;=6,"MET","not met")</f>
        <v>not met</v>
      </c>
      <c r="L5" s="147" t="str">
        <f>IF(SUM(L6:L80)&gt;=1,"MET","not met")</f>
        <v>not met</v>
      </c>
      <c r="M5" s="147"/>
      <c r="N5" s="147"/>
      <c r="O5" s="147"/>
      <c r="P5" s="147"/>
      <c r="Q5" s="147"/>
      <c r="R5" s="147"/>
      <c r="S5" s="147"/>
      <c r="T5" s="147"/>
      <c r="U5" s="147"/>
      <c r="V5" s="147"/>
    </row>
    <row r="6" spans="2:22" x14ac:dyDescent="0.25">
      <c r="B6" s="33" t="s">
        <v>30</v>
      </c>
      <c r="C6" s="76"/>
      <c r="D6" s="167"/>
      <c r="E6" s="167"/>
      <c r="F6" s="167"/>
      <c r="G6" s="167">
        <f>IF('Courses-Degrees'!$N6=1,1,0)</f>
        <v>0</v>
      </c>
      <c r="H6" s="167"/>
      <c r="I6" s="167"/>
      <c r="J6" s="167"/>
      <c r="K6" s="167"/>
      <c r="L6" s="167"/>
      <c r="M6" s="167"/>
      <c r="N6" s="167"/>
      <c r="O6" s="167"/>
      <c r="P6" s="167"/>
      <c r="Q6" s="167"/>
      <c r="R6" s="167"/>
      <c r="S6" s="167"/>
      <c r="T6" s="167"/>
      <c r="U6" s="167"/>
      <c r="V6" s="167"/>
    </row>
    <row r="7" spans="2:22" x14ac:dyDescent="0.25">
      <c r="B7" s="33" t="s">
        <v>192</v>
      </c>
      <c r="C7" s="76"/>
      <c r="D7" s="167"/>
      <c r="E7" s="167"/>
      <c r="F7" s="167"/>
      <c r="G7" s="167">
        <f>IF('Courses-Degrees'!$N7=1,1,0)</f>
        <v>0</v>
      </c>
      <c r="H7" s="167"/>
      <c r="I7" s="167"/>
      <c r="J7" s="167"/>
      <c r="K7" s="167"/>
      <c r="L7" s="167"/>
      <c r="M7" s="167"/>
      <c r="N7" s="167"/>
      <c r="O7" s="167"/>
      <c r="P7" s="167"/>
      <c r="Q7" s="167"/>
      <c r="R7" s="167"/>
      <c r="S7" s="167"/>
      <c r="T7" s="167"/>
      <c r="U7" s="167"/>
      <c r="V7" s="167"/>
    </row>
    <row r="8" spans="2:22" x14ac:dyDescent="0.25">
      <c r="B8" s="33" t="s">
        <v>194</v>
      </c>
      <c r="C8" s="76"/>
      <c r="D8" s="167"/>
      <c r="E8" s="167"/>
      <c r="F8" s="167"/>
      <c r="G8" s="167">
        <f>IF('Courses-Degrees'!$N8=1,1,0)</f>
        <v>0</v>
      </c>
      <c r="H8" s="167"/>
      <c r="I8" s="167"/>
      <c r="J8" s="167"/>
      <c r="K8" s="167"/>
      <c r="L8" s="167"/>
      <c r="M8" s="167"/>
      <c r="N8" s="167"/>
      <c r="O8" s="167"/>
      <c r="P8" s="167"/>
      <c r="Q8" s="167"/>
      <c r="R8" s="167"/>
      <c r="S8" s="167"/>
      <c r="T8" s="167"/>
      <c r="U8" s="167"/>
      <c r="V8" s="167"/>
    </row>
    <row r="9" spans="2:22" x14ac:dyDescent="0.25">
      <c r="B9" s="33" t="s">
        <v>193</v>
      </c>
      <c r="C9" s="76"/>
      <c r="D9" s="167"/>
      <c r="E9" s="167"/>
      <c r="F9" s="167"/>
      <c r="G9" s="167">
        <f>IF('Courses-Degrees'!$N9=1,1,0)</f>
        <v>0</v>
      </c>
      <c r="H9" s="167"/>
      <c r="I9" s="167"/>
      <c r="J9" s="167"/>
      <c r="K9" s="167"/>
      <c r="L9" s="167"/>
      <c r="M9" s="167"/>
      <c r="N9" s="167"/>
      <c r="O9" s="167"/>
      <c r="P9" s="167"/>
      <c r="Q9" s="167"/>
      <c r="R9" s="167"/>
      <c r="S9" s="167"/>
      <c r="T9" s="167"/>
      <c r="U9" s="167"/>
      <c r="V9" s="167"/>
    </row>
    <row r="10" spans="2:22" x14ac:dyDescent="0.25">
      <c r="B10" s="33" t="s">
        <v>51</v>
      </c>
      <c r="C10" s="76"/>
      <c r="D10" s="167"/>
      <c r="E10" s="167"/>
      <c r="F10" s="167"/>
      <c r="G10" s="167">
        <f>IF('Courses-Degrees'!$N10=1,1,0)</f>
        <v>0</v>
      </c>
      <c r="H10" s="167"/>
      <c r="I10" s="167"/>
      <c r="J10" s="167"/>
      <c r="K10" s="167"/>
      <c r="L10" s="167"/>
      <c r="M10" s="167"/>
      <c r="N10" s="167"/>
      <c r="O10" s="167"/>
      <c r="P10" s="167"/>
      <c r="Q10" s="167"/>
      <c r="R10" s="167"/>
      <c r="S10" s="167"/>
      <c r="T10" s="167"/>
      <c r="U10" s="167"/>
      <c r="V10" s="167"/>
    </row>
    <row r="11" spans="2:22" x14ac:dyDescent="0.25">
      <c r="B11" s="33" t="s">
        <v>52</v>
      </c>
      <c r="C11" s="76"/>
      <c r="D11" s="167"/>
      <c r="E11" s="167"/>
      <c r="F11" s="167">
        <f>IF('Courses-Degrees'!$N11=1,1,0)</f>
        <v>0</v>
      </c>
      <c r="G11" s="167"/>
      <c r="H11" s="167"/>
      <c r="I11" s="167"/>
      <c r="J11" s="167"/>
      <c r="K11" s="167"/>
      <c r="L11" s="167"/>
      <c r="M11" s="167"/>
      <c r="N11" s="167"/>
      <c r="O11" s="167"/>
      <c r="P11" s="167"/>
      <c r="Q11" s="167"/>
      <c r="R11" s="167"/>
      <c r="S11" s="167"/>
      <c r="T11" s="167"/>
      <c r="U11" s="167"/>
      <c r="V11" s="167"/>
    </row>
    <row r="12" spans="2:22" x14ac:dyDescent="0.25">
      <c r="B12" s="33" t="s">
        <v>53</v>
      </c>
      <c r="C12" s="76"/>
      <c r="D12" s="167"/>
      <c r="E12" s="167">
        <f>IF('Courses-Degrees'!$N12=1,1,0)</f>
        <v>0</v>
      </c>
      <c r="F12" s="167"/>
      <c r="G12" s="167"/>
      <c r="H12" s="167"/>
      <c r="I12" s="167"/>
      <c r="J12" s="167"/>
      <c r="K12" s="167"/>
      <c r="L12" s="167"/>
      <c r="M12" s="167"/>
      <c r="N12" s="167"/>
      <c r="O12" s="167"/>
      <c r="P12" s="167"/>
      <c r="Q12" s="167"/>
      <c r="R12" s="167"/>
      <c r="S12" s="167"/>
      <c r="T12" s="167"/>
      <c r="U12" s="167"/>
      <c r="V12" s="167"/>
    </row>
    <row r="13" spans="2:22" x14ac:dyDescent="0.25">
      <c r="B13" s="33" t="s">
        <v>54</v>
      </c>
      <c r="C13" s="76"/>
      <c r="D13" s="167">
        <f>IF('Courses-Degrees'!$N13=1,1,0)</f>
        <v>0</v>
      </c>
      <c r="E13" s="167"/>
      <c r="F13" s="167"/>
      <c r="G13" s="167"/>
      <c r="H13" s="167"/>
      <c r="I13" s="167"/>
      <c r="J13" s="167"/>
      <c r="K13" s="167"/>
      <c r="L13" s="167"/>
      <c r="M13" s="167"/>
      <c r="N13" s="167"/>
      <c r="O13" s="167"/>
      <c r="P13" s="167"/>
      <c r="Q13" s="167"/>
      <c r="R13" s="167"/>
      <c r="S13" s="167"/>
      <c r="T13" s="167"/>
      <c r="U13" s="167"/>
      <c r="V13" s="167"/>
    </row>
    <row r="14" spans="2:22" x14ac:dyDescent="0.25">
      <c r="B14" s="33" t="s">
        <v>55</v>
      </c>
      <c r="C14" s="76"/>
      <c r="D14" s="167">
        <f>IF('Courses-Degrees'!$N14=1,1,0)</f>
        <v>0</v>
      </c>
      <c r="E14" s="167"/>
      <c r="F14" s="167"/>
      <c r="G14" s="167"/>
      <c r="H14" s="167"/>
      <c r="I14" s="167"/>
      <c r="J14" s="167"/>
      <c r="K14" s="167"/>
      <c r="L14" s="167"/>
      <c r="M14" s="167"/>
      <c r="N14" s="167"/>
      <c r="O14" s="167"/>
      <c r="P14" s="167"/>
      <c r="Q14" s="167"/>
      <c r="R14" s="167"/>
      <c r="S14" s="167"/>
      <c r="T14" s="167"/>
      <c r="U14" s="167"/>
      <c r="V14" s="167"/>
    </row>
    <row r="15" spans="2:22" x14ac:dyDescent="0.25">
      <c r="B15" s="33" t="s">
        <v>56</v>
      </c>
      <c r="C15" s="76"/>
      <c r="D15" s="167">
        <f>IF('Courses-Degrees'!$N15=1,1,0)</f>
        <v>0</v>
      </c>
      <c r="E15" s="167"/>
      <c r="F15" s="167"/>
      <c r="G15" s="167"/>
      <c r="H15" s="167"/>
      <c r="I15" s="167"/>
      <c r="J15" s="167"/>
      <c r="K15" s="167"/>
      <c r="L15" s="167"/>
      <c r="M15" s="167"/>
      <c r="N15" s="167"/>
      <c r="O15" s="167"/>
      <c r="P15" s="167"/>
      <c r="Q15" s="167"/>
      <c r="R15" s="167"/>
      <c r="S15" s="167"/>
      <c r="T15" s="167"/>
      <c r="U15" s="167"/>
      <c r="V15" s="167"/>
    </row>
    <row r="16" spans="2:22" x14ac:dyDescent="0.25">
      <c r="B16" s="33" t="s">
        <v>57</v>
      </c>
      <c r="C16" s="76"/>
      <c r="D16" s="167"/>
      <c r="E16" s="167"/>
      <c r="F16" s="167"/>
      <c r="G16" s="167"/>
      <c r="H16" s="167"/>
      <c r="I16" s="167"/>
      <c r="J16" s="167"/>
      <c r="K16" s="167"/>
      <c r="L16" s="167"/>
      <c r="M16" s="167"/>
      <c r="N16" s="167"/>
      <c r="O16" s="167"/>
      <c r="P16" s="167"/>
      <c r="Q16" s="167"/>
      <c r="R16" s="167"/>
      <c r="S16" s="167"/>
      <c r="T16" s="167"/>
      <c r="U16" s="167"/>
      <c r="V16" s="167"/>
    </row>
    <row r="17" spans="2:22" x14ac:dyDescent="0.25">
      <c r="B17" s="33" t="s">
        <v>58</v>
      </c>
      <c r="C17" s="76"/>
      <c r="D17" s="167"/>
      <c r="E17" s="167"/>
      <c r="F17" s="167"/>
      <c r="G17" s="167"/>
      <c r="H17" s="167"/>
      <c r="I17" s="167"/>
      <c r="J17" s="167"/>
      <c r="K17" s="167"/>
      <c r="L17" s="167"/>
      <c r="M17" s="167"/>
      <c r="N17" s="167"/>
      <c r="O17" s="167"/>
      <c r="P17" s="167"/>
      <c r="Q17" s="167"/>
      <c r="R17" s="167"/>
      <c r="S17" s="167"/>
      <c r="T17" s="167"/>
      <c r="U17" s="167"/>
      <c r="V17" s="167"/>
    </row>
    <row r="18" spans="2:22" x14ac:dyDescent="0.25">
      <c r="B18" s="33" t="s">
        <v>59</v>
      </c>
      <c r="C18" s="76"/>
      <c r="D18" s="167"/>
      <c r="E18" s="167"/>
      <c r="F18" s="167">
        <f>IF('Courses-Degrees'!$N18=1,1,0)</f>
        <v>0</v>
      </c>
      <c r="G18" s="167"/>
      <c r="H18" s="167"/>
      <c r="I18" s="167"/>
      <c r="J18" s="167"/>
      <c r="K18" s="167"/>
      <c r="L18" s="167"/>
      <c r="M18" s="167"/>
      <c r="N18" s="167"/>
      <c r="O18" s="167"/>
      <c r="P18" s="167"/>
      <c r="Q18" s="167"/>
      <c r="R18" s="167"/>
      <c r="S18" s="167"/>
      <c r="T18" s="167"/>
      <c r="U18" s="167"/>
      <c r="V18" s="167"/>
    </row>
    <row r="19" spans="2:22" x14ac:dyDescent="0.25">
      <c r="B19" s="33" t="s">
        <v>60</v>
      </c>
      <c r="C19" s="76"/>
      <c r="D19" s="167">
        <f>IF('Courses-Degrees'!$N19=1,1,0)</f>
        <v>0</v>
      </c>
      <c r="E19" s="167"/>
      <c r="F19" s="167"/>
      <c r="G19" s="167"/>
      <c r="H19" s="167"/>
      <c r="I19" s="167"/>
      <c r="J19" s="167"/>
      <c r="K19" s="167"/>
      <c r="L19" s="167"/>
      <c r="M19" s="167"/>
      <c r="N19" s="167"/>
      <c r="O19" s="167"/>
      <c r="P19" s="167"/>
      <c r="Q19" s="167"/>
      <c r="R19" s="167"/>
      <c r="S19" s="167"/>
      <c r="T19" s="167"/>
      <c r="U19" s="167"/>
      <c r="V19" s="167"/>
    </row>
    <row r="20" spans="2:22" x14ac:dyDescent="0.25">
      <c r="B20" s="33" t="s">
        <v>61</v>
      </c>
      <c r="C20" s="76"/>
      <c r="D20" s="167"/>
      <c r="E20" s="167"/>
      <c r="F20" s="167"/>
      <c r="G20" s="167"/>
      <c r="H20" s="167"/>
      <c r="I20" s="167"/>
      <c r="J20" s="167">
        <f>IF('Courses-Degrees'!$N20=1,1,0)</f>
        <v>0</v>
      </c>
      <c r="K20" s="167"/>
      <c r="L20" s="167"/>
      <c r="M20" s="167"/>
      <c r="N20" s="167"/>
      <c r="O20" s="167"/>
      <c r="P20" s="167"/>
      <c r="Q20" s="167"/>
      <c r="R20" s="167"/>
      <c r="S20" s="167"/>
      <c r="T20" s="167"/>
      <c r="U20" s="167"/>
      <c r="V20" s="167"/>
    </row>
    <row r="21" spans="2:22" x14ac:dyDescent="0.25">
      <c r="B21" s="33" t="s">
        <v>62</v>
      </c>
      <c r="C21" s="76"/>
      <c r="D21" s="167"/>
      <c r="E21" s="167"/>
      <c r="F21" s="167"/>
      <c r="G21" s="167"/>
      <c r="H21" s="167"/>
      <c r="I21" s="167"/>
      <c r="J21" s="167"/>
      <c r="K21" s="167"/>
      <c r="L21" s="167"/>
      <c r="M21" s="167"/>
      <c r="N21" s="167"/>
      <c r="O21" s="167"/>
      <c r="P21" s="167"/>
      <c r="Q21" s="167"/>
      <c r="R21" s="167"/>
      <c r="S21" s="167"/>
      <c r="T21" s="167"/>
      <c r="U21" s="167"/>
      <c r="V21" s="167"/>
    </row>
    <row r="22" spans="2:22" x14ac:dyDescent="0.25">
      <c r="B22" s="33" t="s">
        <v>63</v>
      </c>
      <c r="C22" s="76"/>
      <c r="D22" s="167"/>
      <c r="E22" s="167"/>
      <c r="F22" s="167"/>
      <c r="G22" s="167"/>
      <c r="H22" s="167"/>
      <c r="I22" s="167"/>
      <c r="J22" s="167"/>
      <c r="K22" s="167"/>
      <c r="L22" s="167"/>
      <c r="M22" s="167"/>
      <c r="N22" s="167"/>
      <c r="O22" s="167"/>
      <c r="P22" s="167"/>
      <c r="Q22" s="167"/>
      <c r="R22" s="167"/>
      <c r="S22" s="167"/>
      <c r="T22" s="167"/>
      <c r="U22" s="167"/>
      <c r="V22" s="167"/>
    </row>
    <row r="23" spans="2:22" x14ac:dyDescent="0.25">
      <c r="B23" s="33" t="s">
        <v>64</v>
      </c>
      <c r="C23" s="76"/>
      <c r="D23" s="167"/>
      <c r="E23" s="167">
        <f>IF('Courses-Degrees'!$N23=1,1,0)</f>
        <v>0</v>
      </c>
      <c r="F23" s="167"/>
      <c r="G23" s="167"/>
      <c r="H23" s="167"/>
      <c r="I23" s="167"/>
      <c r="J23" s="167"/>
      <c r="K23" s="167"/>
      <c r="L23" s="167"/>
      <c r="M23" s="167"/>
      <c r="N23" s="167"/>
      <c r="O23" s="167"/>
      <c r="P23" s="167"/>
      <c r="Q23" s="167"/>
      <c r="R23" s="167"/>
      <c r="S23" s="167"/>
      <c r="T23" s="167"/>
      <c r="U23" s="167"/>
      <c r="V23" s="167"/>
    </row>
    <row r="24" spans="2:22" x14ac:dyDescent="0.25">
      <c r="B24" s="33" t="s">
        <v>65</v>
      </c>
      <c r="C24" s="76"/>
      <c r="D24" s="167"/>
      <c r="E24" s="167"/>
      <c r="F24" s="167"/>
      <c r="G24" s="167"/>
      <c r="H24" s="167">
        <f>IF('Courses-Degrees'!$N24=1,1,0)</f>
        <v>0</v>
      </c>
      <c r="I24" s="167"/>
      <c r="J24" s="167"/>
      <c r="K24" s="167"/>
      <c r="L24" s="167"/>
      <c r="M24" s="167"/>
      <c r="N24" s="167"/>
      <c r="O24" s="167"/>
      <c r="P24" s="167"/>
      <c r="Q24" s="167"/>
      <c r="R24" s="167"/>
      <c r="S24" s="167"/>
      <c r="T24" s="167"/>
      <c r="U24" s="167"/>
      <c r="V24" s="167"/>
    </row>
    <row r="25" spans="2:22" x14ac:dyDescent="0.25">
      <c r="B25" s="33" t="s">
        <v>66</v>
      </c>
      <c r="C25" s="76"/>
      <c r="D25" s="167"/>
      <c r="E25" s="167"/>
      <c r="F25" s="167"/>
      <c r="G25" s="167"/>
      <c r="H25" s="167">
        <f>IF('Courses-Degrees'!$N25=1,1,0)</f>
        <v>0</v>
      </c>
      <c r="I25" s="167"/>
      <c r="J25" s="167"/>
      <c r="K25" s="167"/>
      <c r="L25" s="167"/>
      <c r="M25" s="167"/>
      <c r="N25" s="167"/>
      <c r="O25" s="167"/>
      <c r="P25" s="167"/>
      <c r="Q25" s="167"/>
      <c r="R25" s="167"/>
      <c r="S25" s="167"/>
      <c r="T25" s="167"/>
      <c r="U25" s="167"/>
      <c r="V25" s="167"/>
    </row>
    <row r="26" spans="2:22" x14ac:dyDescent="0.25">
      <c r="B26" s="33" t="s">
        <v>308</v>
      </c>
      <c r="C26" s="76"/>
      <c r="D26" s="167"/>
      <c r="E26" s="167"/>
      <c r="F26" s="167"/>
      <c r="G26" s="167"/>
      <c r="H26" s="167"/>
      <c r="I26" s="167"/>
      <c r="J26" s="167"/>
      <c r="K26" s="167"/>
      <c r="L26" s="167"/>
      <c r="M26" s="167"/>
      <c r="N26" s="167"/>
      <c r="O26" s="167"/>
      <c r="P26" s="167"/>
      <c r="Q26" s="167"/>
      <c r="R26" s="167"/>
      <c r="S26" s="167"/>
      <c r="T26" s="167"/>
      <c r="U26" s="167"/>
      <c r="V26" s="167"/>
    </row>
    <row r="27" spans="2:22" x14ac:dyDescent="0.25">
      <c r="B27" s="33" t="s">
        <v>309</v>
      </c>
      <c r="C27" s="76"/>
      <c r="D27" s="167"/>
      <c r="E27" s="167"/>
      <c r="F27" s="167"/>
      <c r="G27" s="167"/>
      <c r="H27" s="167"/>
      <c r="I27" s="167"/>
      <c r="J27" s="167"/>
      <c r="K27" s="167"/>
      <c r="L27" s="167"/>
      <c r="M27" s="167"/>
      <c r="N27" s="167"/>
      <c r="O27" s="167"/>
      <c r="P27" s="167"/>
      <c r="Q27" s="167"/>
      <c r="R27" s="167"/>
      <c r="S27" s="167"/>
      <c r="T27" s="167"/>
      <c r="U27" s="167"/>
      <c r="V27" s="167"/>
    </row>
    <row r="28" spans="2:22" x14ac:dyDescent="0.25">
      <c r="B28" s="33" t="s">
        <v>67</v>
      </c>
      <c r="C28" s="76"/>
      <c r="D28" s="167"/>
      <c r="E28" s="167"/>
      <c r="F28" s="167"/>
      <c r="G28" s="167"/>
      <c r="H28" s="167"/>
      <c r="I28" s="167"/>
      <c r="J28" s="167"/>
      <c r="K28" s="167"/>
      <c r="L28" s="167"/>
      <c r="M28" s="167"/>
      <c r="N28" s="167"/>
      <c r="O28" s="167"/>
      <c r="P28" s="167"/>
      <c r="Q28" s="167"/>
      <c r="R28" s="167"/>
      <c r="S28" s="167"/>
      <c r="T28" s="167"/>
      <c r="U28" s="167"/>
      <c r="V28" s="167"/>
    </row>
    <row r="29" spans="2:22" x14ac:dyDescent="0.25">
      <c r="B29" s="33" t="s">
        <v>68</v>
      </c>
      <c r="C29" s="76"/>
      <c r="D29" s="167"/>
      <c r="E29" s="167"/>
      <c r="F29" s="167"/>
      <c r="G29" s="167"/>
      <c r="H29" s="167"/>
      <c r="I29" s="167"/>
      <c r="J29" s="167"/>
      <c r="K29" s="167"/>
      <c r="L29" s="167"/>
      <c r="M29" s="167"/>
      <c r="N29" s="167"/>
      <c r="O29" s="167"/>
      <c r="P29" s="167"/>
      <c r="Q29" s="167"/>
      <c r="R29" s="167"/>
      <c r="S29" s="167"/>
      <c r="T29" s="167"/>
      <c r="U29" s="167"/>
      <c r="V29" s="167"/>
    </row>
    <row r="30" spans="2:22" x14ac:dyDescent="0.25">
      <c r="B30" s="33" t="s">
        <v>69</v>
      </c>
      <c r="C30" s="76"/>
      <c r="D30" s="167"/>
      <c r="E30" s="167"/>
      <c r="F30" s="167"/>
      <c r="G30" s="167"/>
      <c r="H30" s="167"/>
      <c r="I30" s="167"/>
      <c r="J30" s="167"/>
      <c r="K30" s="167"/>
      <c r="L30" s="167"/>
      <c r="M30" s="167"/>
      <c r="N30" s="167"/>
      <c r="O30" s="167"/>
      <c r="P30" s="167"/>
      <c r="Q30" s="167"/>
      <c r="R30" s="167"/>
      <c r="S30" s="167"/>
      <c r="T30" s="167"/>
      <c r="U30" s="167"/>
      <c r="V30" s="167"/>
    </row>
    <row r="31" spans="2:22" x14ac:dyDescent="0.25">
      <c r="B31" s="33" t="s">
        <v>70</v>
      </c>
      <c r="C31" s="76"/>
      <c r="D31" s="167"/>
      <c r="E31" s="167"/>
      <c r="F31" s="167"/>
      <c r="G31" s="167"/>
      <c r="H31" s="167"/>
      <c r="I31" s="167"/>
      <c r="J31" s="167"/>
      <c r="K31" s="167"/>
      <c r="L31" s="167"/>
      <c r="M31" s="167"/>
      <c r="N31" s="167"/>
      <c r="O31" s="167"/>
      <c r="P31" s="167"/>
      <c r="Q31" s="167"/>
      <c r="R31" s="167"/>
      <c r="S31" s="167"/>
      <c r="T31" s="167"/>
      <c r="U31" s="167"/>
      <c r="V31" s="167"/>
    </row>
    <row r="32" spans="2:22" x14ac:dyDescent="0.25">
      <c r="B32" s="33" t="s">
        <v>71</v>
      </c>
      <c r="C32" s="76"/>
      <c r="D32" s="167"/>
      <c r="E32" s="167"/>
      <c r="F32" s="167"/>
      <c r="G32" s="167"/>
      <c r="H32" s="167"/>
      <c r="I32" s="167"/>
      <c r="J32" s="167"/>
      <c r="K32" s="167"/>
      <c r="L32" s="167"/>
      <c r="M32" s="167"/>
      <c r="N32" s="167"/>
      <c r="O32" s="167"/>
      <c r="P32" s="167"/>
      <c r="Q32" s="167"/>
      <c r="R32" s="167"/>
      <c r="S32" s="167"/>
      <c r="T32" s="167"/>
      <c r="U32" s="167"/>
      <c r="V32" s="167"/>
    </row>
    <row r="33" spans="2:22" x14ac:dyDescent="0.25">
      <c r="B33" s="33" t="s">
        <v>72</v>
      </c>
      <c r="C33" s="76"/>
      <c r="D33" s="167"/>
      <c r="E33" s="167"/>
      <c r="F33" s="167"/>
      <c r="G33" s="167"/>
      <c r="H33" s="167"/>
      <c r="I33" s="167"/>
      <c r="J33" s="167"/>
      <c r="K33" s="167"/>
      <c r="L33" s="167"/>
      <c r="M33" s="167"/>
      <c r="N33" s="167"/>
      <c r="O33" s="167"/>
      <c r="P33" s="167"/>
      <c r="Q33" s="167"/>
      <c r="R33" s="167"/>
      <c r="S33" s="167"/>
      <c r="T33" s="167"/>
      <c r="U33" s="167"/>
      <c r="V33" s="167"/>
    </row>
    <row r="34" spans="2:22" x14ac:dyDescent="0.25">
      <c r="B34" s="33" t="s">
        <v>73</v>
      </c>
      <c r="C34" s="76"/>
      <c r="D34" s="167"/>
      <c r="E34" s="167"/>
      <c r="F34" s="167"/>
      <c r="G34" s="167"/>
      <c r="H34" s="167"/>
      <c r="I34" s="167"/>
      <c r="J34" s="167"/>
      <c r="K34" s="167"/>
      <c r="L34" s="167"/>
      <c r="M34" s="167"/>
      <c r="N34" s="167"/>
      <c r="O34" s="167"/>
      <c r="P34" s="167"/>
      <c r="Q34" s="167"/>
      <c r="R34" s="167"/>
      <c r="S34" s="167"/>
      <c r="T34" s="167"/>
      <c r="U34" s="167"/>
      <c r="V34" s="167"/>
    </row>
    <row r="35" spans="2:22" x14ac:dyDescent="0.25">
      <c r="B35" s="33" t="s">
        <v>74</v>
      </c>
      <c r="C35" s="76"/>
      <c r="D35" s="167"/>
      <c r="E35" s="167"/>
      <c r="F35" s="167"/>
      <c r="G35" s="167"/>
      <c r="H35" s="167"/>
      <c r="I35" s="167"/>
      <c r="J35" s="167"/>
      <c r="K35" s="167"/>
      <c r="L35" s="167"/>
      <c r="M35" s="167"/>
      <c r="N35" s="167"/>
      <c r="O35" s="167"/>
      <c r="P35" s="167"/>
      <c r="Q35" s="167"/>
      <c r="R35" s="167"/>
      <c r="S35" s="167"/>
      <c r="T35" s="167"/>
      <c r="U35" s="167"/>
      <c r="V35" s="167"/>
    </row>
    <row r="36" spans="2:22" x14ac:dyDescent="0.25">
      <c r="B36" s="33" t="s">
        <v>75</v>
      </c>
      <c r="C36" s="76"/>
      <c r="D36" s="167"/>
      <c r="E36" s="167"/>
      <c r="F36" s="167"/>
      <c r="G36" s="167"/>
      <c r="H36" s="167"/>
      <c r="I36" s="167"/>
      <c r="J36" s="167"/>
      <c r="K36" s="167"/>
      <c r="L36" s="167"/>
      <c r="M36" s="167"/>
      <c r="N36" s="167"/>
      <c r="O36" s="167"/>
      <c r="P36" s="167"/>
      <c r="Q36" s="167"/>
      <c r="R36" s="167"/>
      <c r="S36" s="167"/>
      <c r="T36" s="167"/>
      <c r="U36" s="167"/>
      <c r="V36" s="167"/>
    </row>
    <row r="37" spans="2:22" x14ac:dyDescent="0.25">
      <c r="B37" s="33" t="s">
        <v>76</v>
      </c>
      <c r="C37" s="76"/>
      <c r="D37" s="167"/>
      <c r="E37" s="167"/>
      <c r="F37" s="167"/>
      <c r="G37" s="167"/>
      <c r="H37" s="167"/>
      <c r="I37" s="167"/>
      <c r="J37" s="167"/>
      <c r="K37" s="167"/>
      <c r="L37" s="167"/>
      <c r="M37" s="167"/>
      <c r="N37" s="167"/>
      <c r="O37" s="167"/>
      <c r="P37" s="167"/>
      <c r="Q37" s="167"/>
      <c r="R37" s="167"/>
      <c r="S37" s="167"/>
      <c r="T37" s="167"/>
      <c r="U37" s="167"/>
      <c r="V37" s="167"/>
    </row>
    <row r="38" spans="2:22" x14ac:dyDescent="0.25">
      <c r="B38" s="33" t="s">
        <v>77</v>
      </c>
      <c r="C38" s="76"/>
      <c r="D38" s="167"/>
      <c r="E38" s="167"/>
      <c r="F38" s="167"/>
      <c r="G38" s="167"/>
      <c r="H38" s="167"/>
      <c r="I38" s="167"/>
      <c r="J38" s="167"/>
      <c r="K38" s="167"/>
      <c r="L38" s="167"/>
      <c r="M38" s="167"/>
      <c r="N38" s="167"/>
      <c r="O38" s="167"/>
      <c r="P38" s="167"/>
      <c r="Q38" s="167"/>
      <c r="R38" s="167"/>
      <c r="S38" s="167"/>
      <c r="T38" s="167"/>
      <c r="U38" s="167"/>
      <c r="V38" s="167"/>
    </row>
    <row r="39" spans="2:22" x14ac:dyDescent="0.25">
      <c r="B39" s="33" t="s">
        <v>78</v>
      </c>
      <c r="C39" s="76"/>
      <c r="D39" s="167"/>
      <c r="E39" s="167"/>
      <c r="F39" s="167"/>
      <c r="G39" s="167"/>
      <c r="H39" s="167"/>
      <c r="I39" s="167"/>
      <c r="J39" s="167"/>
      <c r="K39" s="167"/>
      <c r="L39" s="167"/>
      <c r="M39" s="167"/>
      <c r="N39" s="167"/>
      <c r="O39" s="167"/>
      <c r="P39" s="167"/>
      <c r="Q39" s="167"/>
      <c r="R39" s="167"/>
      <c r="S39" s="167"/>
      <c r="T39" s="167"/>
      <c r="U39" s="167"/>
      <c r="V39" s="167"/>
    </row>
    <row r="40" spans="2:22" x14ac:dyDescent="0.25">
      <c r="B40" s="33" t="s">
        <v>79</v>
      </c>
      <c r="C40" s="76"/>
      <c r="D40" s="167"/>
      <c r="E40" s="167"/>
      <c r="F40" s="167"/>
      <c r="G40" s="167"/>
      <c r="H40" s="167"/>
      <c r="I40" s="167"/>
      <c r="J40" s="167"/>
      <c r="K40" s="167"/>
      <c r="L40" s="167"/>
      <c r="M40" s="167"/>
      <c r="N40" s="167"/>
      <c r="O40" s="167"/>
      <c r="P40" s="167"/>
      <c r="Q40" s="167"/>
      <c r="R40" s="167"/>
      <c r="S40" s="167"/>
      <c r="T40" s="167"/>
      <c r="U40" s="167"/>
      <c r="V40" s="167"/>
    </row>
    <row r="41" spans="2:22" x14ac:dyDescent="0.25">
      <c r="B41" s="33" t="s">
        <v>80</v>
      </c>
      <c r="C41" s="76"/>
      <c r="D41" s="167"/>
      <c r="E41" s="167"/>
      <c r="F41" s="167"/>
      <c r="G41" s="167"/>
      <c r="H41" s="167"/>
      <c r="I41" s="167"/>
      <c r="J41" s="167"/>
      <c r="K41" s="167"/>
      <c r="L41" s="167"/>
      <c r="M41" s="167"/>
      <c r="N41" s="167"/>
      <c r="O41" s="167"/>
      <c r="P41" s="167"/>
      <c r="Q41" s="167"/>
      <c r="R41" s="167"/>
      <c r="S41" s="167"/>
      <c r="T41" s="167"/>
      <c r="U41" s="167"/>
      <c r="V41" s="167"/>
    </row>
    <row r="42" spans="2:22" x14ac:dyDescent="0.25">
      <c r="B42" s="33" t="s">
        <v>81</v>
      </c>
      <c r="C42" s="76"/>
      <c r="D42" s="167"/>
      <c r="E42" s="167"/>
      <c r="F42" s="167"/>
      <c r="G42" s="167"/>
      <c r="H42" s="167"/>
      <c r="I42" s="167"/>
      <c r="J42" s="167"/>
      <c r="K42" s="167"/>
      <c r="L42" s="167"/>
      <c r="M42" s="167"/>
      <c r="N42" s="167"/>
      <c r="O42" s="167"/>
      <c r="P42" s="167"/>
      <c r="Q42" s="167"/>
      <c r="R42" s="167"/>
      <c r="S42" s="167"/>
      <c r="T42" s="167"/>
      <c r="U42" s="167"/>
      <c r="V42" s="167"/>
    </row>
    <row r="43" spans="2:22" x14ac:dyDescent="0.25">
      <c r="B43" s="33" t="s">
        <v>82</v>
      </c>
      <c r="C43" s="76"/>
      <c r="D43" s="167"/>
      <c r="E43" s="167"/>
      <c r="F43" s="167"/>
      <c r="G43" s="167"/>
      <c r="H43" s="167"/>
      <c r="I43" s="167"/>
      <c r="J43" s="167"/>
      <c r="K43" s="167"/>
      <c r="L43" s="167"/>
      <c r="M43" s="167"/>
      <c r="N43" s="167"/>
      <c r="O43" s="167"/>
      <c r="P43" s="167"/>
      <c r="Q43" s="167"/>
      <c r="R43" s="167"/>
      <c r="S43" s="167"/>
      <c r="T43" s="167"/>
      <c r="U43" s="167"/>
      <c r="V43" s="167"/>
    </row>
    <row r="44" spans="2:22" x14ac:dyDescent="0.25">
      <c r="B44" s="33" t="s">
        <v>140</v>
      </c>
      <c r="C44" s="76"/>
      <c r="D44" s="167"/>
      <c r="E44" s="167"/>
      <c r="F44" s="167"/>
      <c r="G44" s="167"/>
      <c r="H44" s="167"/>
      <c r="I44" s="167"/>
      <c r="J44" s="167"/>
      <c r="K44" s="167"/>
      <c r="L44" s="167"/>
      <c r="M44" s="167"/>
      <c r="N44" s="167"/>
      <c r="O44" s="167"/>
      <c r="P44" s="167"/>
      <c r="Q44" s="167"/>
      <c r="R44" s="167"/>
      <c r="S44" s="167"/>
      <c r="T44" s="167"/>
      <c r="U44" s="167"/>
      <c r="V44" s="167"/>
    </row>
    <row r="45" spans="2:22" x14ac:dyDescent="0.25">
      <c r="B45" s="33" t="s">
        <v>83</v>
      </c>
      <c r="C45" s="76"/>
      <c r="D45" s="167"/>
      <c r="E45" s="167"/>
      <c r="F45" s="167"/>
      <c r="G45" s="167"/>
      <c r="H45" s="167"/>
      <c r="I45" s="167"/>
      <c r="J45" s="167"/>
      <c r="K45" s="167"/>
      <c r="L45" s="167"/>
      <c r="M45" s="167"/>
      <c r="N45" s="167"/>
      <c r="O45" s="167"/>
      <c r="P45" s="167"/>
      <c r="Q45" s="167"/>
      <c r="R45" s="167"/>
      <c r="S45" s="167"/>
      <c r="T45" s="167"/>
      <c r="U45" s="167"/>
      <c r="V45" s="167"/>
    </row>
    <row r="46" spans="2:22" x14ac:dyDescent="0.25">
      <c r="B46" s="33" t="s">
        <v>84</v>
      </c>
      <c r="C46" s="76"/>
      <c r="D46" s="167"/>
      <c r="E46" s="167"/>
      <c r="F46" s="167"/>
      <c r="G46" s="167"/>
      <c r="H46" s="167"/>
      <c r="I46" s="167"/>
      <c r="J46" s="167"/>
      <c r="K46" s="167"/>
      <c r="L46" s="167"/>
      <c r="M46" s="167"/>
      <c r="N46" s="167"/>
      <c r="O46" s="167"/>
      <c r="P46" s="167"/>
      <c r="Q46" s="167"/>
      <c r="R46" s="167"/>
      <c r="S46" s="167"/>
      <c r="T46" s="167"/>
      <c r="U46" s="167"/>
      <c r="V46" s="167"/>
    </row>
    <row r="47" spans="2:22" x14ac:dyDescent="0.25">
      <c r="B47" s="33" t="s">
        <v>85</v>
      </c>
      <c r="C47" s="76"/>
      <c r="D47" s="167"/>
      <c r="E47" s="167"/>
      <c r="F47" s="167"/>
      <c r="G47" s="167"/>
      <c r="H47" s="167"/>
      <c r="I47" s="167"/>
      <c r="J47" s="167"/>
      <c r="K47" s="167"/>
      <c r="L47" s="167"/>
      <c r="M47" s="167"/>
      <c r="N47" s="167"/>
      <c r="O47" s="167"/>
      <c r="P47" s="167"/>
      <c r="Q47" s="167"/>
      <c r="R47" s="167"/>
      <c r="S47" s="167"/>
      <c r="T47" s="167"/>
      <c r="U47" s="167"/>
      <c r="V47" s="167"/>
    </row>
    <row r="48" spans="2:22" x14ac:dyDescent="0.25">
      <c r="B48" s="33" t="s">
        <v>86</v>
      </c>
      <c r="C48" s="76"/>
      <c r="D48" s="167"/>
      <c r="E48" s="167"/>
      <c r="F48" s="167"/>
      <c r="G48" s="167"/>
      <c r="H48" s="167"/>
      <c r="I48" s="167"/>
      <c r="J48" s="167"/>
      <c r="K48" s="167"/>
      <c r="L48" s="167"/>
      <c r="M48" s="167"/>
      <c r="N48" s="167"/>
      <c r="O48" s="167"/>
      <c r="P48" s="167"/>
      <c r="Q48" s="167"/>
      <c r="R48" s="167"/>
      <c r="S48" s="167"/>
      <c r="T48" s="167"/>
      <c r="U48" s="167"/>
      <c r="V48" s="167"/>
    </row>
    <row r="49" spans="2:22" x14ac:dyDescent="0.25">
      <c r="B49" s="33" t="s">
        <v>87</v>
      </c>
      <c r="C49" s="76"/>
      <c r="D49" s="167"/>
      <c r="E49" s="167"/>
      <c r="F49" s="167"/>
      <c r="G49" s="167"/>
      <c r="H49" s="167"/>
      <c r="I49" s="167">
        <f>IF('Courses-Degrees'!$N49=1,1,0)</f>
        <v>0</v>
      </c>
      <c r="J49" s="167"/>
      <c r="K49" s="167"/>
      <c r="L49" s="167"/>
      <c r="M49" s="167"/>
      <c r="N49" s="167"/>
      <c r="O49" s="167"/>
      <c r="P49" s="167"/>
      <c r="Q49" s="167"/>
      <c r="R49" s="167"/>
      <c r="S49" s="167"/>
      <c r="T49" s="167"/>
      <c r="U49" s="167"/>
      <c r="V49" s="167"/>
    </row>
    <row r="50" spans="2:22" x14ac:dyDescent="0.25">
      <c r="B50" s="33" t="s">
        <v>88</v>
      </c>
      <c r="C50" s="76"/>
      <c r="D50" s="167"/>
      <c r="E50" s="167"/>
      <c r="F50" s="167"/>
      <c r="G50" s="167"/>
      <c r="H50" s="167"/>
      <c r="I50" s="167">
        <f>IF('Courses-Degrees'!$N50=1,1,0)</f>
        <v>0</v>
      </c>
      <c r="J50" s="167"/>
      <c r="K50" s="167"/>
      <c r="L50" s="167"/>
      <c r="M50" s="167"/>
      <c r="N50" s="167"/>
      <c r="O50" s="167"/>
      <c r="P50" s="167"/>
      <c r="Q50" s="167"/>
      <c r="R50" s="167"/>
      <c r="S50" s="167"/>
      <c r="T50" s="167"/>
      <c r="U50" s="167"/>
      <c r="V50" s="167"/>
    </row>
    <row r="51" spans="2:22" x14ac:dyDescent="0.25">
      <c r="B51" s="33" t="s">
        <v>89</v>
      </c>
      <c r="C51" s="76"/>
      <c r="D51" s="167"/>
      <c r="E51" s="167"/>
      <c r="F51" s="167"/>
      <c r="G51" s="167"/>
      <c r="H51" s="167"/>
      <c r="I51" s="167"/>
      <c r="J51" s="167"/>
      <c r="K51" s="167"/>
      <c r="L51" s="167"/>
      <c r="M51" s="167"/>
      <c r="N51" s="167"/>
      <c r="O51" s="167"/>
      <c r="P51" s="167"/>
      <c r="Q51" s="167"/>
      <c r="R51" s="167"/>
      <c r="S51" s="167"/>
      <c r="T51" s="167"/>
      <c r="U51" s="167"/>
      <c r="V51" s="167"/>
    </row>
    <row r="52" spans="2:22" x14ac:dyDescent="0.25">
      <c r="B52" s="33" t="s">
        <v>141</v>
      </c>
      <c r="C52" s="76"/>
      <c r="D52" s="167"/>
      <c r="E52" s="167"/>
      <c r="F52" s="167"/>
      <c r="G52" s="167"/>
      <c r="H52" s="167"/>
      <c r="I52" s="167"/>
      <c r="J52" s="167"/>
      <c r="K52" s="167"/>
      <c r="L52" s="167"/>
      <c r="M52" s="167"/>
      <c r="N52" s="167"/>
      <c r="O52" s="167"/>
      <c r="P52" s="167"/>
      <c r="Q52" s="167"/>
      <c r="R52" s="167"/>
      <c r="S52" s="167"/>
      <c r="T52" s="167"/>
      <c r="U52" s="167"/>
      <c r="V52" s="167"/>
    </row>
    <row r="53" spans="2:22" x14ac:dyDescent="0.25">
      <c r="B53" s="33" t="s">
        <v>142</v>
      </c>
      <c r="C53" s="76"/>
      <c r="D53" s="167"/>
      <c r="E53" s="167"/>
      <c r="F53" s="167"/>
      <c r="G53" s="167"/>
      <c r="H53" s="167"/>
      <c r="I53" s="167"/>
      <c r="J53" s="167"/>
      <c r="K53" s="167"/>
      <c r="L53" s="167"/>
      <c r="M53" s="167"/>
      <c r="N53" s="167"/>
      <c r="O53" s="167"/>
      <c r="P53" s="167"/>
      <c r="Q53" s="167"/>
      <c r="R53" s="167"/>
      <c r="S53" s="167"/>
      <c r="T53" s="167"/>
      <c r="U53" s="167"/>
      <c r="V53" s="167"/>
    </row>
    <row r="54" spans="2:22" x14ac:dyDescent="0.25">
      <c r="B54" s="141" t="s">
        <v>359</v>
      </c>
      <c r="C54" s="76"/>
      <c r="D54" s="167"/>
      <c r="E54" s="167"/>
      <c r="F54" s="167"/>
      <c r="G54" s="167"/>
      <c r="H54" s="167"/>
      <c r="I54" s="167"/>
      <c r="J54" s="167"/>
      <c r="K54" s="167"/>
      <c r="L54" s="167"/>
      <c r="M54" s="167"/>
      <c r="N54" s="167"/>
      <c r="O54" s="167"/>
      <c r="P54" s="167"/>
      <c r="Q54" s="167"/>
      <c r="R54" s="167"/>
      <c r="S54" s="167"/>
      <c r="T54" s="167"/>
      <c r="U54" s="167"/>
      <c r="V54" s="167"/>
    </row>
    <row r="55" spans="2:22" x14ac:dyDescent="0.25">
      <c r="B55" s="141" t="s">
        <v>361</v>
      </c>
      <c r="C55" s="76"/>
      <c r="D55" s="167"/>
      <c r="E55" s="167"/>
      <c r="F55" s="167"/>
      <c r="G55" s="167"/>
      <c r="H55" s="167"/>
      <c r="I55" s="167"/>
      <c r="J55" s="167"/>
      <c r="K55" s="167"/>
      <c r="L55" s="167"/>
      <c r="M55" s="167"/>
      <c r="N55" s="167"/>
      <c r="O55" s="167"/>
      <c r="P55" s="167"/>
      <c r="Q55" s="167"/>
      <c r="R55" s="167"/>
      <c r="S55" s="167"/>
      <c r="T55" s="167"/>
      <c r="U55" s="167"/>
      <c r="V55" s="167"/>
    </row>
    <row r="56" spans="2:22" x14ac:dyDescent="0.25">
      <c r="B56" s="60" t="s">
        <v>143</v>
      </c>
      <c r="C56" s="76"/>
      <c r="D56" s="167"/>
      <c r="E56" s="167"/>
      <c r="F56" s="167"/>
      <c r="G56" s="167"/>
      <c r="H56" s="167"/>
      <c r="I56" s="167"/>
      <c r="J56" s="167"/>
      <c r="K56" s="167"/>
      <c r="L56" s="167"/>
      <c r="M56" s="167"/>
      <c r="N56" s="167"/>
      <c r="O56" s="167"/>
      <c r="P56" s="167"/>
      <c r="Q56" s="167"/>
      <c r="R56" s="167"/>
      <c r="S56" s="167"/>
      <c r="T56" s="167"/>
      <c r="U56" s="167"/>
      <c r="V56" s="167"/>
    </row>
    <row r="57" spans="2:22" x14ac:dyDescent="0.25">
      <c r="B57" s="33" t="s">
        <v>310</v>
      </c>
      <c r="C57" s="76"/>
      <c r="D57" s="167"/>
      <c r="E57" s="167"/>
      <c r="F57" s="167"/>
      <c r="G57" s="167"/>
      <c r="H57" s="167"/>
      <c r="I57" s="167"/>
      <c r="J57" s="167"/>
      <c r="K57" s="167"/>
      <c r="L57" s="167"/>
      <c r="M57" s="167"/>
      <c r="N57" s="167"/>
      <c r="O57" s="167"/>
      <c r="P57" s="167"/>
      <c r="Q57" s="167"/>
      <c r="R57" s="167"/>
      <c r="S57" s="167"/>
      <c r="T57" s="167"/>
      <c r="U57" s="167"/>
      <c r="V57" s="167"/>
    </row>
    <row r="58" spans="2:22" x14ac:dyDescent="0.25">
      <c r="B58" s="33" t="s">
        <v>311</v>
      </c>
      <c r="C58" s="76"/>
      <c r="D58" s="167"/>
      <c r="E58" s="167"/>
      <c r="F58" s="167"/>
      <c r="G58" s="167"/>
      <c r="H58" s="167"/>
      <c r="I58" s="167"/>
      <c r="J58" s="167"/>
      <c r="K58" s="167"/>
      <c r="L58" s="167"/>
      <c r="M58" s="167"/>
      <c r="N58" s="167"/>
      <c r="O58" s="167"/>
      <c r="P58" s="167"/>
      <c r="Q58" s="167"/>
      <c r="R58" s="167"/>
      <c r="S58" s="167"/>
      <c r="T58" s="167"/>
      <c r="U58" s="167"/>
      <c r="V58" s="167"/>
    </row>
    <row r="59" spans="2:22" x14ac:dyDescent="0.25">
      <c r="B59" s="33" t="s">
        <v>144</v>
      </c>
      <c r="C59" s="76"/>
      <c r="D59" s="167"/>
      <c r="E59" s="167"/>
      <c r="F59" s="167"/>
      <c r="G59" s="167"/>
      <c r="H59" s="167"/>
      <c r="I59" s="167"/>
      <c r="J59" s="167"/>
      <c r="K59" s="167"/>
      <c r="L59" s="167"/>
      <c r="M59" s="167"/>
      <c r="N59" s="167"/>
      <c r="O59" s="167"/>
      <c r="P59" s="167"/>
      <c r="Q59" s="167"/>
      <c r="R59" s="167"/>
      <c r="S59" s="167"/>
      <c r="T59" s="167"/>
      <c r="U59" s="167"/>
      <c r="V59" s="167"/>
    </row>
    <row r="60" spans="2:22" x14ac:dyDescent="0.25">
      <c r="B60" s="33" t="s">
        <v>353</v>
      </c>
      <c r="C60" s="76"/>
      <c r="D60" s="167"/>
      <c r="E60" s="167"/>
      <c r="F60" s="167"/>
      <c r="G60" s="167"/>
      <c r="H60" s="167"/>
      <c r="I60" s="167"/>
      <c r="J60" s="167"/>
      <c r="K60" s="167"/>
      <c r="L60" s="167"/>
      <c r="M60" s="167"/>
      <c r="N60" s="167"/>
      <c r="O60" s="167"/>
      <c r="P60" s="167"/>
      <c r="Q60" s="167"/>
      <c r="R60" s="167"/>
      <c r="S60" s="167"/>
      <c r="T60" s="167"/>
      <c r="U60" s="167"/>
      <c r="V60" s="167"/>
    </row>
    <row r="61" spans="2:22" x14ac:dyDescent="0.25">
      <c r="B61" s="33" t="s">
        <v>182</v>
      </c>
      <c r="C61" s="76"/>
      <c r="D61" s="167"/>
      <c r="E61" s="167"/>
      <c r="F61" s="167"/>
      <c r="G61" s="167"/>
      <c r="H61" s="167"/>
      <c r="I61" s="167"/>
      <c r="J61" s="167"/>
      <c r="K61" s="167"/>
      <c r="L61" s="167"/>
      <c r="M61" s="167"/>
      <c r="N61" s="167"/>
      <c r="O61" s="167"/>
      <c r="P61" s="167"/>
      <c r="Q61" s="167"/>
      <c r="R61" s="167"/>
      <c r="S61" s="167"/>
      <c r="T61" s="167"/>
      <c r="U61" s="167"/>
      <c r="V61" s="167"/>
    </row>
    <row r="62" spans="2:22" x14ac:dyDescent="0.25">
      <c r="B62" s="33" t="s">
        <v>90</v>
      </c>
      <c r="C62" s="76"/>
      <c r="D62" s="167"/>
      <c r="E62" s="167"/>
      <c r="F62" s="167"/>
      <c r="G62" s="167"/>
      <c r="H62" s="167"/>
      <c r="I62" s="167"/>
      <c r="J62" s="167"/>
      <c r="K62" s="167"/>
      <c r="L62" s="167"/>
      <c r="M62" s="167"/>
      <c r="N62" s="167"/>
      <c r="O62" s="167"/>
      <c r="P62" s="167"/>
      <c r="Q62" s="167"/>
      <c r="R62" s="167"/>
      <c r="S62" s="167"/>
      <c r="T62" s="167"/>
      <c r="U62" s="167"/>
      <c r="V62" s="167"/>
    </row>
    <row r="63" spans="2:22" x14ac:dyDescent="0.25">
      <c r="B63" s="33" t="s">
        <v>312</v>
      </c>
      <c r="C63" s="76"/>
      <c r="D63" s="167"/>
      <c r="E63" s="167"/>
      <c r="F63" s="167"/>
      <c r="G63" s="167"/>
      <c r="H63" s="167"/>
      <c r="I63" s="167"/>
      <c r="J63" s="167"/>
      <c r="K63" s="167"/>
      <c r="L63" s="167"/>
      <c r="M63" s="167"/>
      <c r="N63" s="167"/>
      <c r="O63" s="167"/>
      <c r="P63" s="167"/>
      <c r="Q63" s="167"/>
      <c r="R63" s="167"/>
      <c r="S63" s="167"/>
      <c r="T63" s="167"/>
      <c r="U63" s="167"/>
      <c r="V63" s="167"/>
    </row>
    <row r="64" spans="2:22" x14ac:dyDescent="0.25">
      <c r="B64" s="33" t="s">
        <v>91</v>
      </c>
      <c r="C64" s="76"/>
      <c r="D64" s="167"/>
      <c r="E64" s="167"/>
      <c r="F64" s="167"/>
      <c r="G64" s="167"/>
      <c r="H64" s="167"/>
      <c r="I64" s="167"/>
      <c r="J64" s="167"/>
      <c r="K64" s="167"/>
      <c r="L64" s="167"/>
      <c r="M64" s="167"/>
      <c r="N64" s="167"/>
      <c r="O64" s="167"/>
      <c r="P64" s="167"/>
      <c r="Q64" s="167"/>
      <c r="R64" s="167"/>
      <c r="S64" s="167"/>
      <c r="T64" s="167"/>
      <c r="U64" s="167"/>
      <c r="V64" s="167"/>
    </row>
    <row r="65" spans="2:22" x14ac:dyDescent="0.25">
      <c r="B65" s="34" t="s">
        <v>92</v>
      </c>
      <c r="C65" s="76"/>
      <c r="D65" s="167"/>
      <c r="E65" s="167"/>
      <c r="F65" s="167"/>
      <c r="G65" s="167"/>
      <c r="H65" s="167"/>
      <c r="I65" s="167"/>
      <c r="J65" s="167"/>
      <c r="K65" s="167"/>
      <c r="L65" s="167"/>
      <c r="M65" s="167"/>
      <c r="N65" s="167"/>
      <c r="O65" s="167"/>
      <c r="P65" s="167"/>
      <c r="Q65" s="167"/>
      <c r="R65" s="167"/>
      <c r="S65" s="167"/>
      <c r="T65" s="167"/>
      <c r="U65" s="167"/>
      <c r="V65" s="167"/>
    </row>
    <row r="66" spans="2:22" x14ac:dyDescent="0.25">
      <c r="B66" s="34" t="s">
        <v>93</v>
      </c>
      <c r="C66" s="76"/>
      <c r="D66" s="167"/>
      <c r="E66" s="167"/>
      <c r="F66" s="167"/>
      <c r="G66" s="167"/>
      <c r="H66" s="167"/>
      <c r="I66" s="167"/>
      <c r="J66" s="167"/>
      <c r="K66" s="167"/>
      <c r="L66" s="167"/>
      <c r="M66" s="167"/>
      <c r="N66" s="167"/>
      <c r="O66" s="167"/>
      <c r="P66" s="167"/>
      <c r="Q66" s="167"/>
      <c r="R66" s="167"/>
      <c r="S66" s="167"/>
      <c r="T66" s="167"/>
      <c r="U66" s="167"/>
      <c r="V66" s="167"/>
    </row>
    <row r="67" spans="2:22" x14ac:dyDescent="0.25">
      <c r="B67" s="34" t="s">
        <v>94</v>
      </c>
      <c r="C67" s="76"/>
      <c r="D67" s="167">
        <f>IF('Courses-Degrees'!$N67=1,1,0)</f>
        <v>0</v>
      </c>
      <c r="E67" s="167"/>
      <c r="F67" s="167"/>
      <c r="G67" s="167"/>
      <c r="H67" s="167"/>
      <c r="I67" s="167"/>
      <c r="J67" s="167"/>
      <c r="K67" s="167"/>
      <c r="L67" s="167"/>
      <c r="M67" s="167"/>
      <c r="N67" s="167"/>
      <c r="O67" s="167"/>
      <c r="P67" s="167"/>
      <c r="Q67" s="167"/>
      <c r="R67" s="167"/>
      <c r="S67" s="167"/>
      <c r="T67" s="167"/>
      <c r="U67" s="167"/>
      <c r="V67" s="167"/>
    </row>
    <row r="68" spans="2:22" x14ac:dyDescent="0.25">
      <c r="B68" s="34" t="s">
        <v>95</v>
      </c>
      <c r="C68" s="76"/>
      <c r="D68" s="167"/>
      <c r="E68" s="167"/>
      <c r="F68" s="167"/>
      <c r="G68" s="167"/>
      <c r="H68" s="167"/>
      <c r="I68" s="167"/>
      <c r="J68" s="167"/>
      <c r="K68" s="167"/>
      <c r="L68" s="167"/>
      <c r="M68" s="167"/>
      <c r="N68" s="167"/>
      <c r="O68" s="167"/>
      <c r="P68" s="167"/>
      <c r="Q68" s="167"/>
      <c r="R68" s="167"/>
      <c r="S68" s="167"/>
      <c r="T68" s="167"/>
      <c r="U68" s="167"/>
      <c r="V68" s="167"/>
    </row>
    <row r="69" spans="2:22" x14ac:dyDescent="0.25">
      <c r="B69" s="34" t="s">
        <v>476</v>
      </c>
      <c r="C69" s="76"/>
      <c r="D69" s="167"/>
      <c r="E69" s="167"/>
      <c r="F69" s="167"/>
      <c r="G69" s="167"/>
      <c r="H69" s="167"/>
      <c r="I69" s="167"/>
      <c r="J69" s="167"/>
      <c r="K69" s="167"/>
      <c r="L69" s="167"/>
      <c r="M69" s="167"/>
      <c r="N69" s="167"/>
      <c r="O69" s="167"/>
      <c r="P69" s="167"/>
      <c r="Q69" s="167"/>
      <c r="R69" s="167"/>
      <c r="S69" s="167"/>
      <c r="T69" s="167"/>
      <c r="U69" s="167"/>
      <c r="V69" s="167"/>
    </row>
    <row r="70" spans="2:22" x14ac:dyDescent="0.25">
      <c r="B70" s="35" t="s">
        <v>36</v>
      </c>
      <c r="C70" s="76"/>
      <c r="D70" s="167"/>
      <c r="E70" s="167"/>
      <c r="F70" s="167"/>
      <c r="G70" s="167"/>
      <c r="H70" s="167"/>
      <c r="I70" s="167"/>
      <c r="J70" s="167">
        <f>IF('Courses-Degrees'!$N93=1,1,0)</f>
        <v>0</v>
      </c>
      <c r="K70" s="167"/>
      <c r="L70" s="167"/>
      <c r="M70" s="167"/>
      <c r="N70" s="167"/>
      <c r="O70" s="167"/>
      <c r="P70" s="167"/>
      <c r="Q70" s="167"/>
      <c r="R70" s="167"/>
      <c r="S70" s="167"/>
      <c r="T70" s="167"/>
      <c r="U70" s="167"/>
      <c r="V70" s="167"/>
    </row>
    <row r="71" spans="2:22" x14ac:dyDescent="0.25">
      <c r="B71" s="35" t="s">
        <v>37</v>
      </c>
      <c r="C71" s="76"/>
      <c r="D71" s="167"/>
      <c r="E71" s="167"/>
      <c r="F71" s="167"/>
      <c r="G71" s="167"/>
      <c r="H71" s="167"/>
      <c r="I71" s="167"/>
      <c r="J71" s="167">
        <f>IF('Courses-Degrees'!$N94=1,1,0)</f>
        <v>0</v>
      </c>
      <c r="K71" s="167"/>
      <c r="L71" s="167"/>
      <c r="M71" s="167"/>
      <c r="N71" s="167"/>
      <c r="O71" s="167"/>
      <c r="P71" s="167"/>
      <c r="Q71" s="167"/>
      <c r="R71" s="167"/>
      <c r="S71" s="167"/>
      <c r="T71" s="167"/>
      <c r="U71" s="167"/>
      <c r="V71" s="167"/>
    </row>
    <row r="72" spans="2:22" x14ac:dyDescent="0.25">
      <c r="B72" s="36" t="s">
        <v>45</v>
      </c>
      <c r="C72" s="76"/>
      <c r="D72" s="167"/>
      <c r="E72" s="167"/>
      <c r="F72" s="167"/>
      <c r="G72" s="167"/>
      <c r="H72" s="167"/>
      <c r="I72" s="167"/>
      <c r="J72" s="167"/>
      <c r="K72" s="167">
        <f>IF('Courses-Degrees'!$N105=1,1,0)</f>
        <v>0</v>
      </c>
      <c r="L72" s="167"/>
      <c r="M72" s="167"/>
      <c r="N72" s="167"/>
      <c r="O72" s="167"/>
      <c r="P72" s="167"/>
      <c r="Q72" s="167"/>
      <c r="R72" s="167"/>
      <c r="S72" s="167"/>
      <c r="T72" s="167"/>
      <c r="U72" s="167"/>
      <c r="V72" s="167"/>
    </row>
    <row r="73" spans="2:22" x14ac:dyDescent="0.25">
      <c r="B73" s="36" t="s">
        <v>46</v>
      </c>
      <c r="C73" s="76"/>
      <c r="D73" s="167"/>
      <c r="E73" s="167"/>
      <c r="F73" s="167"/>
      <c r="G73" s="167"/>
      <c r="H73" s="167"/>
      <c r="I73" s="167"/>
      <c r="J73" s="167"/>
      <c r="K73" s="167">
        <f>IF('Courses-Degrees'!$N106=1,1,0)</f>
        <v>0</v>
      </c>
      <c r="L73" s="167"/>
      <c r="M73" s="167"/>
      <c r="N73" s="167"/>
      <c r="O73" s="167"/>
      <c r="P73" s="167"/>
      <c r="Q73" s="167"/>
      <c r="R73" s="167"/>
      <c r="S73" s="167"/>
      <c r="T73" s="167"/>
      <c r="U73" s="167"/>
      <c r="V73" s="167"/>
    </row>
    <row r="74" spans="2:22" x14ac:dyDescent="0.25">
      <c r="B74" s="36" t="s">
        <v>392</v>
      </c>
      <c r="C74" s="76"/>
      <c r="D74" s="167"/>
      <c r="E74" s="167"/>
      <c r="F74" s="167"/>
      <c r="G74" s="167"/>
      <c r="H74" s="167"/>
      <c r="I74" s="167"/>
      <c r="J74" s="167"/>
      <c r="K74" s="167">
        <f>IF('Courses-Degrees'!$N107=1,1,0)</f>
        <v>0</v>
      </c>
      <c r="L74" s="167"/>
      <c r="M74" s="167"/>
      <c r="N74" s="167"/>
      <c r="O74" s="167"/>
      <c r="P74" s="167"/>
      <c r="Q74" s="167"/>
      <c r="R74" s="167"/>
      <c r="S74" s="167"/>
      <c r="T74" s="167"/>
      <c r="U74" s="167"/>
      <c r="V74" s="167"/>
    </row>
    <row r="75" spans="2:22" x14ac:dyDescent="0.25">
      <c r="B75" s="36" t="s">
        <v>47</v>
      </c>
      <c r="C75" s="76"/>
      <c r="D75" s="167"/>
      <c r="E75" s="167"/>
      <c r="F75" s="167"/>
      <c r="G75" s="167"/>
      <c r="H75" s="167"/>
      <c r="I75" s="167"/>
      <c r="J75" s="167"/>
      <c r="K75" s="167">
        <f>IF('Courses-Degrees'!$N108=1,1,0)</f>
        <v>0</v>
      </c>
      <c r="L75" s="167"/>
      <c r="M75" s="167"/>
      <c r="N75" s="167"/>
      <c r="O75" s="167"/>
      <c r="P75" s="167"/>
      <c r="Q75" s="167"/>
      <c r="R75" s="167"/>
      <c r="S75" s="167"/>
      <c r="T75" s="167"/>
      <c r="U75" s="167"/>
      <c r="V75" s="167"/>
    </row>
    <row r="76" spans="2:22" x14ac:dyDescent="0.25">
      <c r="B76" s="36" t="s">
        <v>393</v>
      </c>
      <c r="C76" s="76"/>
      <c r="D76" s="167"/>
      <c r="E76" s="167"/>
      <c r="F76" s="167"/>
      <c r="G76" s="167"/>
      <c r="H76" s="167"/>
      <c r="I76" s="167"/>
      <c r="J76" s="167"/>
      <c r="K76" s="167">
        <f>IF('Courses-Degrees'!$N109=1,1,0)</f>
        <v>0</v>
      </c>
      <c r="L76" s="167"/>
      <c r="M76" s="167"/>
      <c r="N76" s="167"/>
      <c r="O76" s="167"/>
      <c r="P76" s="167"/>
      <c r="Q76" s="167"/>
      <c r="R76" s="167"/>
      <c r="S76" s="167"/>
      <c r="T76" s="167"/>
      <c r="U76" s="167"/>
      <c r="V76" s="167"/>
    </row>
    <row r="77" spans="2:22" x14ac:dyDescent="0.25">
      <c r="B77" s="36" t="s">
        <v>402</v>
      </c>
      <c r="C77" s="76"/>
      <c r="D77" s="167"/>
      <c r="E77" s="167"/>
      <c r="F77" s="167"/>
      <c r="G77" s="167"/>
      <c r="H77" s="167"/>
      <c r="I77" s="167"/>
      <c r="J77" s="167"/>
      <c r="K77" s="167"/>
      <c r="L77" s="167">
        <f>IF('Courses-Degrees'!$N111=1,1,0)</f>
        <v>0</v>
      </c>
      <c r="M77" s="167"/>
      <c r="N77" s="167"/>
      <c r="O77" s="167"/>
      <c r="P77" s="167"/>
      <c r="Q77" s="167"/>
      <c r="R77" s="167"/>
      <c r="S77" s="167"/>
      <c r="T77" s="167"/>
      <c r="U77" s="167"/>
      <c r="V77" s="167"/>
    </row>
    <row r="78" spans="2:22" x14ac:dyDescent="0.25">
      <c r="B78" s="36" t="s">
        <v>403</v>
      </c>
      <c r="C78" s="76"/>
      <c r="D78" s="167"/>
      <c r="E78" s="167"/>
      <c r="F78" s="167"/>
      <c r="G78" s="167"/>
      <c r="H78" s="167"/>
      <c r="I78" s="167"/>
      <c r="J78" s="167"/>
      <c r="K78" s="167"/>
      <c r="L78" s="167">
        <f>IF('Courses-Degrees'!$N112=1,1,0)</f>
        <v>0</v>
      </c>
      <c r="M78" s="167"/>
      <c r="N78" s="167"/>
      <c r="O78" s="167"/>
      <c r="P78" s="167"/>
      <c r="Q78" s="167"/>
      <c r="R78" s="167"/>
      <c r="S78" s="167"/>
      <c r="T78" s="167"/>
      <c r="U78" s="167"/>
      <c r="V78" s="167"/>
    </row>
    <row r="79" spans="2:22" x14ac:dyDescent="0.25">
      <c r="B79" s="36" t="s">
        <v>50</v>
      </c>
      <c r="C79" s="76"/>
      <c r="D79" s="167"/>
      <c r="E79" s="167"/>
      <c r="F79" s="167"/>
      <c r="G79" s="167"/>
      <c r="H79" s="167"/>
      <c r="I79" s="167"/>
      <c r="J79" s="167"/>
      <c r="K79" s="167">
        <f>IF('Courses-Degrees'!$N113=1,1,0)</f>
        <v>0</v>
      </c>
      <c r="L79" s="167"/>
      <c r="M79" s="167"/>
      <c r="N79" s="167"/>
      <c r="O79" s="167"/>
      <c r="P79" s="167"/>
      <c r="Q79" s="167"/>
      <c r="R79" s="167"/>
      <c r="S79" s="167"/>
      <c r="T79" s="167"/>
      <c r="U79" s="167"/>
      <c r="V79" s="167"/>
    </row>
    <row r="80" spans="2:22" x14ac:dyDescent="0.25">
      <c r="B80" s="39"/>
    </row>
    <row r="82" spans="4:22" x14ac:dyDescent="0.25">
      <c r="D82" s="269" t="s">
        <v>396</v>
      </c>
      <c r="E82" s="269"/>
      <c r="F82" s="269"/>
      <c r="G82" s="269"/>
      <c r="H82" s="269"/>
      <c r="I82" s="269"/>
      <c r="J82" s="269"/>
      <c r="K82" s="269"/>
      <c r="L82" s="269"/>
      <c r="M82" s="269"/>
      <c r="N82" s="261" t="s">
        <v>397</v>
      </c>
      <c r="O82" s="261"/>
      <c r="P82" s="261"/>
      <c r="Q82" s="261"/>
      <c r="R82" s="261"/>
      <c r="S82" s="261"/>
      <c r="T82" s="261"/>
      <c r="U82" s="261"/>
      <c r="V82" s="30">
        <f>IF(COUNTIF(D3:G3,"not met")&gt;0,0,1)</f>
        <v>0</v>
      </c>
    </row>
    <row r="83" spans="4:22" x14ac:dyDescent="0.25">
      <c r="D83" s="269" t="s">
        <v>399</v>
      </c>
      <c r="E83" s="269"/>
      <c r="F83" s="269"/>
      <c r="G83" s="269"/>
      <c r="H83" s="269"/>
      <c r="I83" s="269"/>
      <c r="J83" s="269"/>
      <c r="K83" s="269"/>
      <c r="L83" s="269"/>
      <c r="M83" s="269"/>
      <c r="N83" s="261" t="s">
        <v>398</v>
      </c>
      <c r="O83" s="261"/>
      <c r="P83" s="261"/>
      <c r="Q83" s="261"/>
      <c r="R83" s="261"/>
      <c r="S83" s="261"/>
      <c r="T83" s="261"/>
      <c r="U83" s="261"/>
      <c r="V83" s="30">
        <f>IF(COUNTIF(H3:I3,"not met")&gt;0,0,1)</f>
        <v>0</v>
      </c>
    </row>
    <row r="84" spans="4:22" x14ac:dyDescent="0.25">
      <c r="D84" s="269" t="s">
        <v>343</v>
      </c>
      <c r="E84" s="269"/>
      <c r="F84" s="269"/>
      <c r="G84" s="269"/>
      <c r="H84" s="269"/>
      <c r="I84" s="269"/>
      <c r="J84" s="269"/>
      <c r="K84" s="269"/>
      <c r="L84" s="269"/>
      <c r="M84" s="269"/>
      <c r="N84" s="261" t="s">
        <v>342</v>
      </c>
      <c r="O84" s="261"/>
      <c r="P84" s="261"/>
      <c r="Q84" s="261"/>
      <c r="R84" s="261"/>
      <c r="S84" s="261"/>
      <c r="T84" s="261"/>
      <c r="U84" s="261"/>
      <c r="V84" s="30">
        <f>IF(COUNTIF(J3,"not met")&gt;0,0,1)</f>
        <v>0</v>
      </c>
    </row>
    <row r="85" spans="4:22" x14ac:dyDescent="0.25">
      <c r="D85" s="269" t="s">
        <v>459</v>
      </c>
      <c r="E85" s="269"/>
      <c r="F85" s="269"/>
      <c r="G85" s="269"/>
      <c r="H85" s="269"/>
      <c r="I85" s="269"/>
      <c r="J85" s="269"/>
      <c r="K85" s="269"/>
      <c r="L85" s="269"/>
      <c r="M85" s="269"/>
      <c r="N85" s="261" t="s">
        <v>460</v>
      </c>
      <c r="O85" s="261"/>
      <c r="P85" s="261"/>
      <c r="Q85" s="261"/>
      <c r="R85" s="261"/>
      <c r="S85" s="261"/>
      <c r="T85" s="261"/>
      <c r="U85" s="261"/>
      <c r="V85" s="30">
        <f>IF(COUNTIF(L3,"not met")&gt;0,0,1)</f>
        <v>0</v>
      </c>
    </row>
    <row r="86" spans="4:22" x14ac:dyDescent="0.25">
      <c r="D86" s="269" t="s">
        <v>411</v>
      </c>
      <c r="E86" s="269"/>
      <c r="F86" s="269"/>
      <c r="G86" s="269"/>
      <c r="H86" s="269"/>
      <c r="I86" s="269"/>
      <c r="J86" s="269"/>
      <c r="K86" s="269"/>
      <c r="L86" s="269"/>
      <c r="M86" s="269"/>
      <c r="N86" s="261" t="s">
        <v>412</v>
      </c>
      <c r="O86" s="261"/>
      <c r="P86" s="261"/>
      <c r="Q86" s="261"/>
      <c r="R86" s="261"/>
      <c r="S86" s="261"/>
      <c r="T86" s="261"/>
      <c r="U86" s="261"/>
      <c r="V86" s="30">
        <f>IF(COUNTIF(K3,"not met")&gt;0,0,1)</f>
        <v>0</v>
      </c>
    </row>
    <row r="87" spans="4:22" x14ac:dyDescent="0.25">
      <c r="D87" s="269" t="s">
        <v>404</v>
      </c>
      <c r="E87" s="269"/>
      <c r="F87" s="269"/>
      <c r="G87" s="269"/>
      <c r="H87" s="269"/>
      <c r="I87" s="269"/>
      <c r="J87" s="269"/>
      <c r="K87" s="269"/>
      <c r="L87" s="269"/>
      <c r="M87" s="269"/>
      <c r="N87" s="261" t="s">
        <v>404</v>
      </c>
      <c r="O87" s="261"/>
      <c r="P87" s="261"/>
      <c r="Q87" s="261"/>
      <c r="R87" s="261"/>
      <c r="S87" s="261"/>
      <c r="T87" s="261"/>
      <c r="U87" s="261"/>
      <c r="V87" s="30">
        <v>0</v>
      </c>
    </row>
    <row r="88" spans="4:22" x14ac:dyDescent="0.25">
      <c r="D88" s="269"/>
      <c r="E88" s="269"/>
      <c r="F88" s="269"/>
      <c r="G88" s="269"/>
      <c r="H88" s="269"/>
      <c r="I88" s="269"/>
      <c r="J88" s="269"/>
      <c r="K88" s="269"/>
      <c r="L88" s="269"/>
      <c r="M88" s="269"/>
      <c r="N88" s="261" t="s">
        <v>301</v>
      </c>
      <c r="O88" s="261"/>
      <c r="P88" s="261"/>
      <c r="Q88" s="261"/>
      <c r="R88" s="261"/>
      <c r="S88" s="261"/>
      <c r="T88" s="261"/>
      <c r="U88" s="261"/>
      <c r="V88" s="30">
        <v>1</v>
      </c>
    </row>
    <row r="89" spans="4:22" x14ac:dyDescent="0.25">
      <c r="D89" s="269"/>
      <c r="E89" s="269"/>
      <c r="F89" s="269"/>
      <c r="G89" s="269"/>
      <c r="H89" s="269"/>
      <c r="I89" s="269"/>
      <c r="J89" s="269"/>
      <c r="K89" s="269"/>
      <c r="L89" s="269"/>
      <c r="M89" s="269"/>
      <c r="N89" s="261" t="s">
        <v>301</v>
      </c>
      <c r="O89" s="261"/>
      <c r="P89" s="261"/>
      <c r="Q89" s="261"/>
      <c r="R89" s="261"/>
      <c r="S89" s="261"/>
      <c r="T89" s="261"/>
      <c r="U89" s="261"/>
      <c r="V89" s="30">
        <v>1</v>
      </c>
    </row>
    <row r="90" spans="4:22" x14ac:dyDescent="0.25">
      <c r="D90" s="269"/>
      <c r="E90" s="269"/>
      <c r="F90" s="269"/>
      <c r="G90" s="269"/>
      <c r="H90" s="269"/>
      <c r="I90" s="269"/>
      <c r="J90" s="269"/>
      <c r="K90" s="269"/>
      <c r="L90" s="269"/>
      <c r="M90" s="269"/>
      <c r="N90" s="269" t="s">
        <v>301</v>
      </c>
      <c r="O90" s="269"/>
      <c r="P90" s="269"/>
      <c r="Q90" s="269"/>
      <c r="R90" s="269"/>
      <c r="S90" s="269"/>
      <c r="T90" s="269"/>
      <c r="U90" s="269"/>
      <c r="V90" s="30">
        <v>1</v>
      </c>
    </row>
    <row r="91" spans="4:22" x14ac:dyDescent="0.25">
      <c r="D91"/>
      <c r="E91"/>
      <c r="F91"/>
      <c r="G91"/>
      <c r="H91"/>
      <c r="I91"/>
      <c r="J91"/>
      <c r="K91"/>
      <c r="L91"/>
      <c r="M91"/>
      <c r="N91"/>
      <c r="O91"/>
      <c r="P91"/>
      <c r="Q91"/>
      <c r="V91" s="30">
        <f>COUNTIF(V82:V90,0)</f>
        <v>6</v>
      </c>
    </row>
    <row r="92" spans="4:22" x14ac:dyDescent="0.25">
      <c r="D92"/>
      <c r="E92"/>
      <c r="F92"/>
      <c r="G92"/>
      <c r="H92"/>
      <c r="I92"/>
      <c r="J92"/>
      <c r="K92"/>
      <c r="L92"/>
      <c r="M92"/>
      <c r="N92"/>
      <c r="O92"/>
      <c r="P92"/>
      <c r="Q92"/>
    </row>
    <row r="93" spans="4:22" x14ac:dyDescent="0.25">
      <c r="D93"/>
      <c r="E93"/>
      <c r="F93"/>
      <c r="G93"/>
      <c r="H93"/>
      <c r="I93"/>
      <c r="J93"/>
      <c r="K93"/>
      <c r="L93"/>
      <c r="M93"/>
      <c r="N93"/>
      <c r="O93"/>
      <c r="P93"/>
      <c r="Q93"/>
    </row>
    <row r="94" spans="4:22" x14ac:dyDescent="0.25">
      <c r="D94"/>
      <c r="E94"/>
      <c r="F94"/>
      <c r="G94"/>
      <c r="H94"/>
      <c r="I94"/>
      <c r="J94"/>
      <c r="K94"/>
      <c r="L94"/>
      <c r="M94"/>
      <c r="N94"/>
      <c r="O94"/>
      <c r="P94"/>
      <c r="Q94"/>
    </row>
    <row r="95" spans="4:22" x14ac:dyDescent="0.25">
      <c r="D95"/>
      <c r="E95"/>
      <c r="F95"/>
      <c r="G95"/>
      <c r="H95"/>
      <c r="I95"/>
      <c r="J95"/>
      <c r="K95"/>
      <c r="L95"/>
      <c r="M95"/>
      <c r="N95"/>
      <c r="O95"/>
      <c r="P95"/>
      <c r="Q95"/>
    </row>
    <row r="172" spans="3:3" x14ac:dyDescent="0.25">
      <c r="C172" s="62"/>
    </row>
    <row r="173" spans="3:3" x14ac:dyDescent="0.25">
      <c r="C173" s="62"/>
    </row>
    <row r="261" spans="3:3" x14ac:dyDescent="0.25">
      <c r="C261" s="62"/>
    </row>
    <row r="262" spans="3:3" x14ac:dyDescent="0.25">
      <c r="C262" s="62"/>
    </row>
    <row r="350" spans="3:3" x14ac:dyDescent="0.25">
      <c r="C350" s="62"/>
    </row>
    <row r="351" spans="3:3" x14ac:dyDescent="0.25">
      <c r="C351" s="62"/>
    </row>
    <row r="439" spans="3:3" x14ac:dyDescent="0.25">
      <c r="C439" s="62"/>
    </row>
    <row r="440" spans="3:3" x14ac:dyDescent="0.25">
      <c r="C440" s="62"/>
    </row>
    <row r="528" spans="3:3" x14ac:dyDescent="0.25">
      <c r="C528" s="62"/>
    </row>
    <row r="529" spans="3:3" x14ac:dyDescent="0.25">
      <c r="C529" s="62"/>
    </row>
    <row r="617" spans="3:3" x14ac:dyDescent="0.25">
      <c r="C617" s="62"/>
    </row>
    <row r="618" spans="3:3" x14ac:dyDescent="0.25">
      <c r="C618" s="62"/>
    </row>
    <row r="706" spans="3:3" x14ac:dyDescent="0.25">
      <c r="C706" s="62"/>
    </row>
    <row r="707" spans="3:3" x14ac:dyDescent="0.25">
      <c r="C707" s="62"/>
    </row>
    <row r="795" spans="3:3" x14ac:dyDescent="0.25">
      <c r="C795" s="62"/>
    </row>
    <row r="796" spans="3:3" x14ac:dyDescent="0.25">
      <c r="C796" s="62"/>
    </row>
    <row r="884" spans="3:3" x14ac:dyDescent="0.25">
      <c r="C884" s="62"/>
    </row>
    <row r="885" spans="3:3" x14ac:dyDescent="0.25">
      <c r="C885" s="62"/>
    </row>
    <row r="973" spans="3:3" x14ac:dyDescent="0.25">
      <c r="C973" s="62"/>
    </row>
    <row r="974" spans="3:3" x14ac:dyDescent="0.25">
      <c r="C974" s="62"/>
    </row>
    <row r="1062" spans="3:3" x14ac:dyDescent="0.25">
      <c r="C1062" s="62"/>
    </row>
    <row r="1063" spans="3:3" x14ac:dyDescent="0.25">
      <c r="C1063" s="62"/>
    </row>
    <row r="1151" spans="3:3" x14ac:dyDescent="0.25">
      <c r="C1151" s="62"/>
    </row>
    <row r="1152" spans="3:3" x14ac:dyDescent="0.25">
      <c r="C1152" s="62"/>
    </row>
    <row r="1240" spans="3:3" x14ac:dyDescent="0.25">
      <c r="C1240" s="62"/>
    </row>
    <row r="1241" spans="3:3" x14ac:dyDescent="0.25">
      <c r="C1241" s="62"/>
    </row>
    <row r="1329" spans="3:3" x14ac:dyDescent="0.25">
      <c r="C1329" s="62"/>
    </row>
    <row r="1330" spans="3:3" x14ac:dyDescent="0.25">
      <c r="C1330" s="62"/>
    </row>
    <row r="1418" spans="3:3" x14ac:dyDescent="0.25">
      <c r="C1418" s="62"/>
    </row>
    <row r="1419" spans="3:3" x14ac:dyDescent="0.25">
      <c r="C1419" s="62"/>
    </row>
    <row r="1507" spans="3:3" x14ac:dyDescent="0.25">
      <c r="C1507" s="62"/>
    </row>
    <row r="1508" spans="3:3" x14ac:dyDescent="0.25">
      <c r="C1508" s="62"/>
    </row>
    <row r="1596" spans="3:3" x14ac:dyDescent="0.25">
      <c r="C1596" s="62"/>
    </row>
    <row r="1597" spans="3:3" x14ac:dyDescent="0.25">
      <c r="C1597" s="62"/>
    </row>
    <row r="1685" spans="3:3" x14ac:dyDescent="0.25">
      <c r="C1685" s="62"/>
    </row>
    <row r="1686" spans="3:3" x14ac:dyDescent="0.25">
      <c r="C1686" s="62"/>
    </row>
    <row r="1774" spans="3:3" x14ac:dyDescent="0.25">
      <c r="C1774" s="62"/>
    </row>
    <row r="1775" spans="3:3" x14ac:dyDescent="0.25">
      <c r="C1775" s="62"/>
    </row>
    <row r="1863" spans="3:3" x14ac:dyDescent="0.25">
      <c r="C1863" s="62"/>
    </row>
    <row r="1864" spans="3:3" x14ac:dyDescent="0.25">
      <c r="C1864" s="62"/>
    </row>
    <row r="1952" spans="3:3" x14ac:dyDescent="0.25">
      <c r="C1952" s="62"/>
    </row>
    <row r="1953" spans="3:3" x14ac:dyDescent="0.25">
      <c r="C1953" s="62"/>
    </row>
    <row r="2041" spans="3:3" x14ac:dyDescent="0.25">
      <c r="C2041" s="62"/>
    </row>
    <row r="2042" spans="3:3" x14ac:dyDescent="0.25">
      <c r="C2042" s="62"/>
    </row>
    <row r="2130" spans="3:3" x14ac:dyDescent="0.25">
      <c r="C2130" s="62"/>
    </row>
    <row r="2131" spans="3:3" x14ac:dyDescent="0.25">
      <c r="C2131" s="62"/>
    </row>
    <row r="2219" spans="3:3" x14ac:dyDescent="0.25">
      <c r="C2219" s="62"/>
    </row>
    <row r="2220" spans="3:3" x14ac:dyDescent="0.25">
      <c r="C2220" s="62"/>
    </row>
    <row r="2308" spans="3:3" x14ac:dyDescent="0.25">
      <c r="C2308" s="62"/>
    </row>
    <row r="2309" spans="3:3" x14ac:dyDescent="0.25">
      <c r="C2309" s="62"/>
    </row>
    <row r="2397" spans="3:3" x14ac:dyDescent="0.25">
      <c r="C2397" s="62"/>
    </row>
    <row r="2398" spans="3:3" x14ac:dyDescent="0.25">
      <c r="C2398" s="62"/>
    </row>
    <row r="2486" spans="3:3" x14ac:dyDescent="0.25">
      <c r="C2486" s="62"/>
    </row>
    <row r="2487" spans="3:3" x14ac:dyDescent="0.25">
      <c r="C2487" s="62"/>
    </row>
    <row r="2575" spans="3:3" x14ac:dyDescent="0.25">
      <c r="C2575" s="62"/>
    </row>
    <row r="2576" spans="3:3" x14ac:dyDescent="0.25">
      <c r="C2576" s="62"/>
    </row>
    <row r="2664" spans="3:3" x14ac:dyDescent="0.25">
      <c r="C2664" s="62"/>
    </row>
    <row r="2665" spans="3:3" x14ac:dyDescent="0.25">
      <c r="C2665" s="62"/>
    </row>
    <row r="2753" spans="3:3" x14ac:dyDescent="0.25">
      <c r="C2753" s="62"/>
    </row>
    <row r="2754" spans="3:3" x14ac:dyDescent="0.25">
      <c r="C2754" s="62"/>
    </row>
    <row r="2842" spans="3:3" x14ac:dyDescent="0.25">
      <c r="C2842" s="62"/>
    </row>
    <row r="2843" spans="3:3" x14ac:dyDescent="0.25">
      <c r="C2843" s="62"/>
    </row>
    <row r="2931" spans="3:3" x14ac:dyDescent="0.25">
      <c r="C2931" s="62"/>
    </row>
    <row r="2932" spans="3:3" x14ac:dyDescent="0.25">
      <c r="C2932" s="62"/>
    </row>
    <row r="3020" spans="3:3" x14ac:dyDescent="0.25">
      <c r="C3020" s="62"/>
    </row>
    <row r="3021" spans="3:3" x14ac:dyDescent="0.25">
      <c r="C3021" s="62"/>
    </row>
    <row r="3109" spans="3:3" x14ac:dyDescent="0.25">
      <c r="C3109" s="62"/>
    </row>
    <row r="3110" spans="3:3" x14ac:dyDescent="0.25">
      <c r="C3110" s="62"/>
    </row>
    <row r="3198" spans="3:3" x14ac:dyDescent="0.25">
      <c r="C3198" s="62"/>
    </row>
    <row r="3199" spans="3:3" x14ac:dyDescent="0.25">
      <c r="C3199" s="62"/>
    </row>
    <row r="3287" spans="3:3" x14ac:dyDescent="0.25">
      <c r="C3287" s="62"/>
    </row>
    <row r="3288" spans="3:3" x14ac:dyDescent="0.25">
      <c r="C3288" s="62"/>
    </row>
    <row r="3376" spans="3:3" x14ac:dyDescent="0.25">
      <c r="C3376" s="62"/>
    </row>
    <row r="3377" spans="3:3" x14ac:dyDescent="0.25">
      <c r="C3377" s="62"/>
    </row>
    <row r="3465" spans="3:3" x14ac:dyDescent="0.25">
      <c r="C3465" s="62"/>
    </row>
    <row r="3466" spans="3:3" x14ac:dyDescent="0.25">
      <c r="C3466" s="62"/>
    </row>
    <row r="3554" spans="3:3" x14ac:dyDescent="0.25">
      <c r="C3554" s="62"/>
    </row>
    <row r="3555" spans="3:3" x14ac:dyDescent="0.25">
      <c r="C3555" s="62"/>
    </row>
    <row r="3643" spans="3:3" x14ac:dyDescent="0.25">
      <c r="C3643" s="62"/>
    </row>
    <row r="3644" spans="3:3" x14ac:dyDescent="0.25">
      <c r="C3644" s="62"/>
    </row>
    <row r="3732" spans="3:3" x14ac:dyDescent="0.25">
      <c r="C3732" s="62"/>
    </row>
    <row r="3733" spans="3:3" x14ac:dyDescent="0.25">
      <c r="C3733" s="62"/>
    </row>
    <row r="3821" spans="3:3" x14ac:dyDescent="0.25">
      <c r="C3821" s="62"/>
    </row>
    <row r="3822" spans="3:3" x14ac:dyDescent="0.25">
      <c r="C3822" s="62"/>
    </row>
    <row r="3910" spans="3:3" x14ac:dyDescent="0.25">
      <c r="C3910" s="62"/>
    </row>
    <row r="3911" spans="3:3" x14ac:dyDescent="0.25">
      <c r="C3911" s="62"/>
    </row>
    <row r="3999" spans="3:3" x14ac:dyDescent="0.25">
      <c r="C3999" s="62"/>
    </row>
    <row r="4000" spans="3:3" x14ac:dyDescent="0.25">
      <c r="C4000" s="62"/>
    </row>
    <row r="4088" spans="3:3" x14ac:dyDescent="0.25">
      <c r="C4088" s="62"/>
    </row>
    <row r="4089" spans="3:3" x14ac:dyDescent="0.25">
      <c r="C4089" s="62"/>
    </row>
    <row r="4177" spans="3:3" x14ac:dyDescent="0.25">
      <c r="C4177" s="62"/>
    </row>
    <row r="4178" spans="3:3" x14ac:dyDescent="0.25">
      <c r="C4178" s="62"/>
    </row>
    <row r="4266" spans="3:3" x14ac:dyDescent="0.25">
      <c r="C4266" s="62"/>
    </row>
    <row r="4267" spans="3:3" x14ac:dyDescent="0.25">
      <c r="C4267" s="62"/>
    </row>
    <row r="4355" spans="3:3" x14ac:dyDescent="0.25">
      <c r="C4355" s="62"/>
    </row>
    <row r="4356" spans="3:3" x14ac:dyDescent="0.25">
      <c r="C4356" s="62"/>
    </row>
    <row r="4444" spans="3:3" x14ac:dyDescent="0.25">
      <c r="C4444" s="62"/>
    </row>
    <row r="4445" spans="3:3" x14ac:dyDescent="0.25">
      <c r="C4445" s="62"/>
    </row>
    <row r="4533" spans="3:3" x14ac:dyDescent="0.25">
      <c r="C4533" s="62"/>
    </row>
    <row r="4534" spans="3:3" x14ac:dyDescent="0.25">
      <c r="C4534" s="62"/>
    </row>
    <row r="4622" spans="3:3" x14ac:dyDescent="0.25">
      <c r="C4622" s="62"/>
    </row>
    <row r="4623" spans="3:3" x14ac:dyDescent="0.25">
      <c r="C4623" s="62"/>
    </row>
    <row r="4711" spans="3:3" x14ac:dyDescent="0.25">
      <c r="C4711" s="62"/>
    </row>
    <row r="4712" spans="3:3" x14ac:dyDescent="0.25">
      <c r="C4712" s="62"/>
    </row>
    <row r="4800" spans="3:3" x14ac:dyDescent="0.25">
      <c r="C4800" s="62"/>
    </row>
    <row r="4801" spans="3:3" x14ac:dyDescent="0.25">
      <c r="C4801" s="62"/>
    </row>
    <row r="4889" spans="3:3" x14ac:dyDescent="0.25">
      <c r="C4889" s="62"/>
    </row>
    <row r="4890" spans="3:3" x14ac:dyDescent="0.25">
      <c r="C4890" s="62"/>
    </row>
    <row r="4978" spans="3:3" x14ac:dyDescent="0.25">
      <c r="C4978" s="62"/>
    </row>
    <row r="4979" spans="3:3" x14ac:dyDescent="0.25">
      <c r="C4979" s="62"/>
    </row>
    <row r="5067" spans="3:3" x14ac:dyDescent="0.25">
      <c r="C5067" s="62"/>
    </row>
    <row r="5068" spans="3:3" x14ac:dyDescent="0.25">
      <c r="C5068" s="62"/>
    </row>
    <row r="5156" spans="3:3" x14ac:dyDescent="0.25">
      <c r="C5156" s="62"/>
    </row>
    <row r="5157" spans="3:3" x14ac:dyDescent="0.25">
      <c r="C5157" s="62"/>
    </row>
    <row r="5245" spans="3:3" x14ac:dyDescent="0.25">
      <c r="C5245" s="62"/>
    </row>
    <row r="5246" spans="3:3" x14ac:dyDescent="0.25">
      <c r="C5246" s="62"/>
    </row>
    <row r="5334" spans="3:3" x14ac:dyDescent="0.25">
      <c r="C5334" s="62"/>
    </row>
    <row r="5335" spans="3:3" x14ac:dyDescent="0.25">
      <c r="C5335" s="62"/>
    </row>
    <row r="5423" spans="3:3" x14ac:dyDescent="0.25">
      <c r="C5423" s="62"/>
    </row>
    <row r="5424" spans="3:3" x14ac:dyDescent="0.25">
      <c r="C5424" s="62"/>
    </row>
    <row r="5512" spans="3:3" x14ac:dyDescent="0.25">
      <c r="C5512" s="62"/>
    </row>
    <row r="5513" spans="3:3" x14ac:dyDescent="0.25">
      <c r="C5513" s="62"/>
    </row>
    <row r="5601" spans="3:3" x14ac:dyDescent="0.25">
      <c r="C5601" s="62"/>
    </row>
    <row r="5602" spans="3:3" x14ac:dyDescent="0.25">
      <c r="C5602" s="62"/>
    </row>
    <row r="5690" spans="3:3" x14ac:dyDescent="0.25">
      <c r="C5690" s="62"/>
    </row>
    <row r="5691" spans="3:3" x14ac:dyDescent="0.25">
      <c r="C5691" s="62"/>
    </row>
    <row r="5779" spans="3:3" x14ac:dyDescent="0.25">
      <c r="C5779" s="62"/>
    </row>
    <row r="5780" spans="3:3" x14ac:dyDescent="0.25">
      <c r="C5780" s="62"/>
    </row>
    <row r="5868" spans="3:3" x14ac:dyDescent="0.25">
      <c r="C5868" s="62"/>
    </row>
    <row r="5869" spans="3:3" x14ac:dyDescent="0.25">
      <c r="C5869" s="62"/>
    </row>
    <row r="5957" spans="3:3" x14ac:dyDescent="0.25">
      <c r="C5957" s="62"/>
    </row>
    <row r="5958" spans="3:3" x14ac:dyDescent="0.25">
      <c r="C5958" s="62"/>
    </row>
    <row r="6046" spans="3:3" x14ac:dyDescent="0.25">
      <c r="C6046" s="62"/>
    </row>
    <row r="6047" spans="3:3" x14ac:dyDescent="0.25">
      <c r="C6047" s="62"/>
    </row>
    <row r="6135" spans="3:3" x14ac:dyDescent="0.25">
      <c r="C6135" s="62"/>
    </row>
    <row r="6136" spans="3:3" x14ac:dyDescent="0.25">
      <c r="C6136" s="62"/>
    </row>
    <row r="6224" spans="3:3" x14ac:dyDescent="0.25">
      <c r="C6224" s="62"/>
    </row>
    <row r="6225" spans="3:3" x14ac:dyDescent="0.25">
      <c r="C6225" s="62"/>
    </row>
    <row r="6313" spans="3:3" x14ac:dyDescent="0.25">
      <c r="C6313" s="62"/>
    </row>
    <row r="6314" spans="3:3" x14ac:dyDescent="0.25">
      <c r="C6314" s="62"/>
    </row>
    <row r="6402" spans="3:3" x14ac:dyDescent="0.25">
      <c r="C6402" s="62"/>
    </row>
    <row r="6403" spans="3:3" x14ac:dyDescent="0.25">
      <c r="C6403" s="62"/>
    </row>
    <row r="6491" spans="3:3" x14ac:dyDescent="0.25">
      <c r="C6491" s="62"/>
    </row>
    <row r="6492" spans="3:3" x14ac:dyDescent="0.25">
      <c r="C6492" s="62"/>
    </row>
    <row r="6580" spans="3:3" x14ac:dyDescent="0.25">
      <c r="C6580" s="62"/>
    </row>
    <row r="6581" spans="3:3" x14ac:dyDescent="0.25">
      <c r="C6581" s="62"/>
    </row>
    <row r="6669" spans="3:3" x14ac:dyDescent="0.25">
      <c r="C6669" s="62"/>
    </row>
    <row r="6670" spans="3:3" x14ac:dyDescent="0.25">
      <c r="C6670" s="62"/>
    </row>
    <row r="6758" spans="3:3" x14ac:dyDescent="0.25">
      <c r="C6758" s="62"/>
    </row>
    <row r="6759" spans="3:3" x14ac:dyDescent="0.25">
      <c r="C6759" s="62"/>
    </row>
    <row r="6847" spans="3:3" x14ac:dyDescent="0.25">
      <c r="C6847" s="62"/>
    </row>
    <row r="6848" spans="3:3" x14ac:dyDescent="0.25">
      <c r="C6848" s="62"/>
    </row>
    <row r="6936" spans="3:3" x14ac:dyDescent="0.25">
      <c r="C6936" s="62"/>
    </row>
    <row r="6937" spans="3:3" x14ac:dyDescent="0.25">
      <c r="C6937" s="62"/>
    </row>
    <row r="7025" spans="3:3" x14ac:dyDescent="0.25">
      <c r="C7025" s="62"/>
    </row>
    <row r="7026" spans="3:3" x14ac:dyDescent="0.25">
      <c r="C7026" s="62"/>
    </row>
    <row r="7114" spans="3:3" x14ac:dyDescent="0.25">
      <c r="C7114" s="62"/>
    </row>
    <row r="7115" spans="3:3" x14ac:dyDescent="0.25">
      <c r="C7115" s="62"/>
    </row>
    <row r="7203" spans="3:3" x14ac:dyDescent="0.25">
      <c r="C7203" s="62"/>
    </row>
    <row r="7204" spans="3:3" x14ac:dyDescent="0.25">
      <c r="C7204" s="62"/>
    </row>
    <row r="7292" spans="3:3" x14ac:dyDescent="0.25">
      <c r="C7292" s="62"/>
    </row>
    <row r="7293" spans="3:3" x14ac:dyDescent="0.25">
      <c r="C7293" s="62"/>
    </row>
    <row r="7381" spans="3:3" x14ac:dyDescent="0.25">
      <c r="C7381" s="62"/>
    </row>
    <row r="7382" spans="3:3" x14ac:dyDescent="0.25">
      <c r="C7382" s="62"/>
    </row>
    <row r="7470" spans="3:3" x14ac:dyDescent="0.25">
      <c r="C7470" s="62"/>
    </row>
    <row r="7471" spans="3:3" x14ac:dyDescent="0.25">
      <c r="C7471" s="62"/>
    </row>
    <row r="7559" spans="3:3" x14ac:dyDescent="0.25">
      <c r="C7559" s="62"/>
    </row>
    <row r="7560" spans="3:3" x14ac:dyDescent="0.25">
      <c r="C7560" s="62"/>
    </row>
    <row r="7648" spans="3:3" x14ac:dyDescent="0.25">
      <c r="C7648" s="62"/>
    </row>
    <row r="7649" spans="3:3" x14ac:dyDescent="0.25">
      <c r="C7649" s="62"/>
    </row>
    <row r="7737" spans="3:3" x14ac:dyDescent="0.25">
      <c r="C7737" s="62"/>
    </row>
    <row r="7738" spans="3:3" x14ac:dyDescent="0.25">
      <c r="C7738" s="62"/>
    </row>
    <row r="7826" spans="3:3" x14ac:dyDescent="0.25">
      <c r="C7826" s="62"/>
    </row>
    <row r="7827" spans="3:3" x14ac:dyDescent="0.25">
      <c r="C7827" s="62"/>
    </row>
    <row r="7915" spans="3:3" x14ac:dyDescent="0.25">
      <c r="C7915" s="62"/>
    </row>
    <row r="7916" spans="3:3" x14ac:dyDescent="0.25">
      <c r="C7916" s="62"/>
    </row>
    <row r="8004" spans="3:3" x14ac:dyDescent="0.25">
      <c r="C8004" s="62"/>
    </row>
    <row r="8005" spans="3:3" x14ac:dyDescent="0.25">
      <c r="C8005" s="62"/>
    </row>
    <row r="8093" spans="3:3" x14ac:dyDescent="0.25">
      <c r="C8093" s="62"/>
    </row>
    <row r="8094" spans="3:3" x14ac:dyDescent="0.25">
      <c r="C8094" s="62"/>
    </row>
    <row r="8182" spans="3:3" x14ac:dyDescent="0.25">
      <c r="C8182" s="62"/>
    </row>
    <row r="8183" spans="3:3" x14ac:dyDescent="0.25">
      <c r="C8183" s="62"/>
    </row>
    <row r="8271" spans="3:3" x14ac:dyDescent="0.25">
      <c r="C8271" s="62"/>
    </row>
    <row r="8272" spans="3:3" x14ac:dyDescent="0.25">
      <c r="C8272" s="62"/>
    </row>
    <row r="8360" spans="3:3" x14ac:dyDescent="0.25">
      <c r="C8360" s="62"/>
    </row>
    <row r="8361" spans="3:3" x14ac:dyDescent="0.25">
      <c r="C8361" s="62"/>
    </row>
    <row r="8449" spans="3:3" x14ac:dyDescent="0.25">
      <c r="C8449" s="62"/>
    </row>
    <row r="8450" spans="3:3" x14ac:dyDescent="0.25">
      <c r="C8450" s="62"/>
    </row>
    <row r="8538" spans="3:3" x14ac:dyDescent="0.25">
      <c r="C8538" s="62"/>
    </row>
    <row r="8539" spans="3:3" x14ac:dyDescent="0.25">
      <c r="C8539" s="62"/>
    </row>
    <row r="8627" spans="3:3" x14ac:dyDescent="0.25">
      <c r="C8627" s="62"/>
    </row>
    <row r="8628" spans="3:3" x14ac:dyDescent="0.25">
      <c r="C8628" s="62"/>
    </row>
    <row r="8716" spans="3:3" x14ac:dyDescent="0.25">
      <c r="C8716" s="62"/>
    </row>
    <row r="8717" spans="3:3" x14ac:dyDescent="0.25">
      <c r="C8717" s="62"/>
    </row>
    <row r="8805" spans="3:3" x14ac:dyDescent="0.25">
      <c r="C8805" s="62"/>
    </row>
    <row r="8806" spans="3:3" x14ac:dyDescent="0.25">
      <c r="C8806" s="62"/>
    </row>
    <row r="8894" spans="3:3" x14ac:dyDescent="0.25">
      <c r="C8894" s="62"/>
    </row>
    <row r="8895" spans="3:3" x14ac:dyDescent="0.25">
      <c r="C8895" s="62"/>
    </row>
    <row r="8983" spans="3:3" x14ac:dyDescent="0.25">
      <c r="C8983" s="62"/>
    </row>
    <row r="8984" spans="3:3" x14ac:dyDescent="0.25">
      <c r="C8984" s="62"/>
    </row>
    <row r="9072" spans="3:3" x14ac:dyDescent="0.25">
      <c r="C9072" s="62"/>
    </row>
    <row r="9073" spans="3:3" x14ac:dyDescent="0.25">
      <c r="C9073" s="62"/>
    </row>
    <row r="9161" spans="3:3" x14ac:dyDescent="0.25">
      <c r="C9161" s="62"/>
    </row>
    <row r="9162" spans="3:3" x14ac:dyDescent="0.25">
      <c r="C9162" s="62"/>
    </row>
    <row r="9250" spans="3:3" x14ac:dyDescent="0.25">
      <c r="C9250" s="62"/>
    </row>
    <row r="9251" spans="3:3" x14ac:dyDescent="0.25">
      <c r="C9251" s="62"/>
    </row>
    <row r="9339" spans="3:3" x14ac:dyDescent="0.25">
      <c r="C9339" s="62"/>
    </row>
    <row r="9340" spans="3:3" x14ac:dyDescent="0.25">
      <c r="C9340" s="62"/>
    </row>
    <row r="9428" spans="3:3" x14ac:dyDescent="0.25">
      <c r="C9428" s="62"/>
    </row>
    <row r="9429" spans="3:3" x14ac:dyDescent="0.25">
      <c r="C9429" s="62"/>
    </row>
    <row r="9517" spans="3:3" x14ac:dyDescent="0.25">
      <c r="C9517" s="62"/>
    </row>
    <row r="9518" spans="3:3" x14ac:dyDescent="0.25">
      <c r="C9518" s="62"/>
    </row>
    <row r="9606" spans="3:3" x14ac:dyDescent="0.25">
      <c r="C9606" s="62"/>
    </row>
    <row r="9607" spans="3:3" x14ac:dyDescent="0.25">
      <c r="C9607" s="62"/>
    </row>
    <row r="9695" spans="3:3" x14ac:dyDescent="0.25">
      <c r="C9695" s="62"/>
    </row>
    <row r="9696" spans="3:3" x14ac:dyDescent="0.25">
      <c r="C9696" s="62"/>
    </row>
    <row r="9784" spans="3:3" x14ac:dyDescent="0.25">
      <c r="C9784" s="62"/>
    </row>
    <row r="9785" spans="3:3" x14ac:dyDescent="0.25">
      <c r="C9785" s="62"/>
    </row>
    <row r="9873" spans="3:3" x14ac:dyDescent="0.25">
      <c r="C9873" s="62"/>
    </row>
    <row r="9874" spans="3:3" x14ac:dyDescent="0.25">
      <c r="C9874" s="62"/>
    </row>
    <row r="9962" spans="3:3" x14ac:dyDescent="0.25">
      <c r="C9962" s="62"/>
    </row>
    <row r="9963" spans="3:3" x14ac:dyDescent="0.25">
      <c r="C9963" s="62"/>
    </row>
    <row r="10051" spans="3:3" x14ac:dyDescent="0.25">
      <c r="C10051" s="62"/>
    </row>
    <row r="10052" spans="3:3" x14ac:dyDescent="0.25">
      <c r="C10052" s="62"/>
    </row>
    <row r="10140" spans="3:3" x14ac:dyDescent="0.25">
      <c r="C10140" s="62"/>
    </row>
    <row r="10141" spans="3:3" x14ac:dyDescent="0.25">
      <c r="C10141" s="62"/>
    </row>
    <row r="10229" spans="3:3" x14ac:dyDescent="0.25">
      <c r="C10229" s="62"/>
    </row>
    <row r="10230" spans="3:3" x14ac:dyDescent="0.25">
      <c r="C10230" s="62"/>
    </row>
    <row r="10318" spans="3:3" x14ac:dyDescent="0.25">
      <c r="C10318" s="62"/>
    </row>
    <row r="10319" spans="3:3" x14ac:dyDescent="0.25">
      <c r="C10319" s="62"/>
    </row>
    <row r="10407" spans="3:3" x14ac:dyDescent="0.25">
      <c r="C10407" s="62"/>
    </row>
    <row r="10408" spans="3:3" x14ac:dyDescent="0.25">
      <c r="C10408" s="62"/>
    </row>
    <row r="10496" spans="3:3" x14ac:dyDescent="0.25">
      <c r="C10496" s="62"/>
    </row>
    <row r="10497" spans="3:3" x14ac:dyDescent="0.25">
      <c r="C10497" s="62"/>
    </row>
    <row r="10585" spans="3:3" x14ac:dyDescent="0.25">
      <c r="C10585" s="62"/>
    </row>
    <row r="10586" spans="3:3" x14ac:dyDescent="0.25">
      <c r="C10586" s="62"/>
    </row>
    <row r="10674" spans="3:3" x14ac:dyDescent="0.25">
      <c r="C10674" s="62"/>
    </row>
    <row r="10675" spans="3:3" x14ac:dyDescent="0.25">
      <c r="C10675" s="62"/>
    </row>
    <row r="10763" spans="3:3" x14ac:dyDescent="0.25">
      <c r="C10763" s="62"/>
    </row>
    <row r="10764" spans="3:3" x14ac:dyDescent="0.25">
      <c r="C10764" s="62"/>
    </row>
    <row r="10852" spans="3:3" x14ac:dyDescent="0.25">
      <c r="C10852" s="62"/>
    </row>
    <row r="10853" spans="3:3" x14ac:dyDescent="0.25">
      <c r="C10853" s="62"/>
    </row>
    <row r="10941" spans="3:3" x14ac:dyDescent="0.25">
      <c r="C10941" s="62"/>
    </row>
    <row r="10942" spans="3:3" x14ac:dyDescent="0.25">
      <c r="C10942" s="62"/>
    </row>
    <row r="11030" spans="3:3" x14ac:dyDescent="0.25">
      <c r="C11030" s="62"/>
    </row>
    <row r="11031" spans="3:3" x14ac:dyDescent="0.25">
      <c r="C11031" s="62"/>
    </row>
    <row r="11119" spans="3:3" x14ac:dyDescent="0.25">
      <c r="C11119" s="62"/>
    </row>
    <row r="11120" spans="3:3" x14ac:dyDescent="0.25">
      <c r="C11120" s="62"/>
    </row>
    <row r="11208" spans="3:3" x14ac:dyDescent="0.25">
      <c r="C11208" s="62"/>
    </row>
    <row r="11209" spans="3:3" x14ac:dyDescent="0.25">
      <c r="C11209" s="62"/>
    </row>
    <row r="11297" spans="3:3" x14ac:dyDescent="0.25">
      <c r="C11297" s="62"/>
    </row>
    <row r="11298" spans="3:3" x14ac:dyDescent="0.25">
      <c r="C11298" s="62"/>
    </row>
    <row r="11386" spans="3:3" x14ac:dyDescent="0.25">
      <c r="C11386" s="62"/>
    </row>
    <row r="11387" spans="3:3" x14ac:dyDescent="0.25">
      <c r="C11387" s="62"/>
    </row>
    <row r="11475" spans="3:3" x14ac:dyDescent="0.25">
      <c r="C11475" s="62"/>
    </row>
    <row r="11476" spans="3:3" x14ac:dyDescent="0.25">
      <c r="C11476" s="62"/>
    </row>
    <row r="11564" spans="3:3" x14ac:dyDescent="0.25">
      <c r="C11564" s="62"/>
    </row>
    <row r="11565" spans="3:3" x14ac:dyDescent="0.25">
      <c r="C11565" s="62"/>
    </row>
    <row r="11653" spans="3:3" x14ac:dyDescent="0.25">
      <c r="C11653" s="62"/>
    </row>
    <row r="11654" spans="3:3" x14ac:dyDescent="0.25">
      <c r="C11654" s="62"/>
    </row>
    <row r="11742" spans="3:3" x14ac:dyDescent="0.25">
      <c r="C11742" s="62"/>
    </row>
    <row r="11743" spans="3:3" x14ac:dyDescent="0.25">
      <c r="C11743" s="62"/>
    </row>
    <row r="11831" spans="3:3" x14ac:dyDescent="0.25">
      <c r="C11831" s="62"/>
    </row>
    <row r="11832" spans="3:3" x14ac:dyDescent="0.25">
      <c r="C11832" s="62"/>
    </row>
    <row r="11920" spans="3:3" x14ac:dyDescent="0.25">
      <c r="C11920" s="62"/>
    </row>
    <row r="11921" spans="3:3" x14ac:dyDescent="0.25">
      <c r="C11921" s="62"/>
    </row>
    <row r="12009" spans="3:3" x14ac:dyDescent="0.25">
      <c r="C12009" s="62"/>
    </row>
    <row r="12010" spans="3:3" x14ac:dyDescent="0.25">
      <c r="C12010" s="62"/>
    </row>
    <row r="12098" spans="3:3" x14ac:dyDescent="0.25">
      <c r="C12098" s="62"/>
    </row>
    <row r="12099" spans="3:3" x14ac:dyDescent="0.25">
      <c r="C12099" s="62"/>
    </row>
    <row r="12187" spans="3:3" x14ac:dyDescent="0.25">
      <c r="C12187" s="62"/>
    </row>
    <row r="12188" spans="3:3" x14ac:dyDescent="0.25">
      <c r="C12188" s="62"/>
    </row>
    <row r="12276" spans="3:3" x14ac:dyDescent="0.25">
      <c r="C12276" s="62"/>
    </row>
    <row r="12277" spans="3:3" x14ac:dyDescent="0.25">
      <c r="C12277" s="62"/>
    </row>
    <row r="12365" spans="3:3" x14ac:dyDescent="0.25">
      <c r="C12365" s="62"/>
    </row>
    <row r="12366" spans="3:3" x14ac:dyDescent="0.25">
      <c r="C12366" s="62"/>
    </row>
    <row r="12454" spans="3:3" x14ac:dyDescent="0.25">
      <c r="C12454" s="62"/>
    </row>
    <row r="12455" spans="3:3" x14ac:dyDescent="0.25">
      <c r="C12455" s="62"/>
    </row>
    <row r="12543" spans="3:3" x14ac:dyDescent="0.25">
      <c r="C12543" s="62"/>
    </row>
    <row r="12544" spans="3:3" x14ac:dyDescent="0.25">
      <c r="C12544" s="62"/>
    </row>
    <row r="12632" spans="3:3" x14ac:dyDescent="0.25">
      <c r="C12632" s="62"/>
    </row>
    <row r="12633" spans="3:3" x14ac:dyDescent="0.25">
      <c r="C12633" s="62"/>
    </row>
    <row r="12721" spans="3:3" x14ac:dyDescent="0.25">
      <c r="C12721" s="62"/>
    </row>
    <row r="12722" spans="3:3" x14ac:dyDescent="0.25">
      <c r="C12722" s="62"/>
    </row>
    <row r="12810" spans="3:3" x14ac:dyDescent="0.25">
      <c r="C12810" s="62"/>
    </row>
    <row r="12811" spans="3:3" x14ac:dyDescent="0.25">
      <c r="C12811" s="62"/>
    </row>
    <row r="12899" spans="3:3" x14ac:dyDescent="0.25">
      <c r="C12899" s="62"/>
    </row>
    <row r="12900" spans="3:3" x14ac:dyDescent="0.25">
      <c r="C12900" s="62"/>
    </row>
    <row r="12988" spans="3:3" x14ac:dyDescent="0.25">
      <c r="C12988" s="62"/>
    </row>
    <row r="12989" spans="3:3" x14ac:dyDescent="0.25">
      <c r="C12989" s="62"/>
    </row>
    <row r="13077" spans="3:3" x14ac:dyDescent="0.25">
      <c r="C13077" s="62"/>
    </row>
    <row r="13078" spans="3:3" x14ac:dyDescent="0.25">
      <c r="C13078" s="62"/>
    </row>
    <row r="13166" spans="3:3" x14ac:dyDescent="0.25">
      <c r="C13166" s="62"/>
    </row>
    <row r="13167" spans="3:3" x14ac:dyDescent="0.25">
      <c r="C13167" s="62"/>
    </row>
    <row r="13255" spans="3:3" x14ac:dyDescent="0.25">
      <c r="C13255" s="62"/>
    </row>
    <row r="13256" spans="3:3" x14ac:dyDescent="0.25">
      <c r="C13256" s="62"/>
    </row>
    <row r="13344" spans="3:3" x14ac:dyDescent="0.25">
      <c r="C13344" s="62"/>
    </row>
    <row r="13345" spans="3:3" x14ac:dyDescent="0.25">
      <c r="C13345" s="62"/>
    </row>
    <row r="13433" spans="3:3" x14ac:dyDescent="0.25">
      <c r="C13433" s="62"/>
    </row>
    <row r="13434" spans="3:3" x14ac:dyDescent="0.25">
      <c r="C13434" s="62"/>
    </row>
    <row r="13522" spans="3:3" x14ac:dyDescent="0.25">
      <c r="C13522" s="62"/>
    </row>
    <row r="13523" spans="3:3" x14ac:dyDescent="0.25">
      <c r="C13523" s="62"/>
    </row>
    <row r="13611" spans="3:3" x14ac:dyDescent="0.25">
      <c r="C13611" s="62"/>
    </row>
    <row r="13612" spans="3:3" x14ac:dyDescent="0.25">
      <c r="C13612" s="62"/>
    </row>
    <row r="13700" spans="3:3" x14ac:dyDescent="0.25">
      <c r="C13700" s="62"/>
    </row>
    <row r="13701" spans="3:3" x14ac:dyDescent="0.25">
      <c r="C13701" s="62"/>
    </row>
    <row r="13789" spans="3:3" x14ac:dyDescent="0.25">
      <c r="C13789" s="62"/>
    </row>
    <row r="13790" spans="3:3" x14ac:dyDescent="0.25">
      <c r="C13790" s="62"/>
    </row>
    <row r="13878" spans="3:3" x14ac:dyDescent="0.25">
      <c r="C13878" s="62"/>
    </row>
    <row r="13879" spans="3:3" x14ac:dyDescent="0.25">
      <c r="C13879" s="62"/>
    </row>
    <row r="13967" spans="3:3" x14ac:dyDescent="0.25">
      <c r="C13967" s="62"/>
    </row>
    <row r="13968" spans="3:3" x14ac:dyDescent="0.25">
      <c r="C13968" s="62"/>
    </row>
    <row r="14056" spans="3:3" x14ac:dyDescent="0.25">
      <c r="C14056" s="62"/>
    </row>
    <row r="14057" spans="3:3" x14ac:dyDescent="0.25">
      <c r="C14057" s="62"/>
    </row>
    <row r="14145" spans="3:3" x14ac:dyDescent="0.25">
      <c r="C14145" s="62"/>
    </row>
    <row r="14146" spans="3:3" x14ac:dyDescent="0.25">
      <c r="C14146" s="62"/>
    </row>
    <row r="14234" spans="3:3" x14ac:dyDescent="0.25">
      <c r="C14234" s="62"/>
    </row>
    <row r="14235" spans="3:3" x14ac:dyDescent="0.25">
      <c r="C14235" s="62"/>
    </row>
    <row r="14323" spans="3:3" x14ac:dyDescent="0.25">
      <c r="C14323" s="62"/>
    </row>
    <row r="14324" spans="3:3" x14ac:dyDescent="0.25">
      <c r="C14324" s="62"/>
    </row>
    <row r="14412" spans="3:3" x14ac:dyDescent="0.25">
      <c r="C14412" s="62"/>
    </row>
    <row r="14413" spans="3:3" x14ac:dyDescent="0.25">
      <c r="C14413" s="62"/>
    </row>
    <row r="14501" spans="3:3" x14ac:dyDescent="0.25">
      <c r="C14501" s="62"/>
    </row>
    <row r="14502" spans="3:3" x14ac:dyDescent="0.25">
      <c r="C14502" s="62"/>
    </row>
    <row r="14590" spans="3:3" x14ac:dyDescent="0.25">
      <c r="C14590" s="62"/>
    </row>
    <row r="14591" spans="3:3" x14ac:dyDescent="0.25">
      <c r="C14591" s="62"/>
    </row>
    <row r="14679" spans="3:3" x14ac:dyDescent="0.25">
      <c r="C14679" s="62"/>
    </row>
    <row r="14680" spans="3:3" x14ac:dyDescent="0.25">
      <c r="C14680" s="62"/>
    </row>
    <row r="14768" spans="3:3" x14ac:dyDescent="0.25">
      <c r="C14768" s="62"/>
    </row>
    <row r="14769" spans="3:3" x14ac:dyDescent="0.25">
      <c r="C14769" s="62"/>
    </row>
    <row r="14857" spans="3:3" x14ac:dyDescent="0.25">
      <c r="C14857" s="62"/>
    </row>
    <row r="14858" spans="3:3" x14ac:dyDescent="0.25">
      <c r="C14858" s="62"/>
    </row>
    <row r="14946" spans="3:3" x14ac:dyDescent="0.25">
      <c r="C14946" s="62"/>
    </row>
    <row r="14947" spans="3:3" x14ac:dyDescent="0.25">
      <c r="C14947" s="62"/>
    </row>
    <row r="15035" spans="3:3" x14ac:dyDescent="0.25">
      <c r="C15035" s="62"/>
    </row>
    <row r="15036" spans="3:3" x14ac:dyDescent="0.25">
      <c r="C15036" s="62"/>
    </row>
    <row r="15124" spans="3:3" x14ac:dyDescent="0.25">
      <c r="C15124" s="62"/>
    </row>
    <row r="15125" spans="3:3" x14ac:dyDescent="0.25">
      <c r="C15125" s="62"/>
    </row>
    <row r="15213" spans="3:3" x14ac:dyDescent="0.25">
      <c r="C15213" s="62"/>
    </row>
    <row r="15214" spans="3:3" x14ac:dyDescent="0.25">
      <c r="C15214" s="62"/>
    </row>
    <row r="15302" spans="3:3" x14ac:dyDescent="0.25">
      <c r="C15302" s="62"/>
    </row>
    <row r="15303" spans="3:3" x14ac:dyDescent="0.25">
      <c r="C15303" s="62"/>
    </row>
    <row r="15391" spans="3:3" x14ac:dyDescent="0.25">
      <c r="C15391" s="62"/>
    </row>
    <row r="15392" spans="3:3" x14ac:dyDescent="0.25">
      <c r="C15392" s="62"/>
    </row>
    <row r="15480" spans="3:3" x14ac:dyDescent="0.25">
      <c r="C15480" s="62"/>
    </row>
    <row r="15481" spans="3:3" x14ac:dyDescent="0.25">
      <c r="C15481" s="62"/>
    </row>
    <row r="15569" spans="3:3" x14ac:dyDescent="0.25">
      <c r="C15569" s="62"/>
    </row>
    <row r="15570" spans="3:3" x14ac:dyDescent="0.25">
      <c r="C15570" s="62"/>
    </row>
    <row r="15658" spans="3:3" x14ac:dyDescent="0.25">
      <c r="C15658" s="62"/>
    </row>
    <row r="15659" spans="3:3" x14ac:dyDescent="0.25">
      <c r="C15659" s="62"/>
    </row>
    <row r="15747" spans="3:3" x14ac:dyDescent="0.25">
      <c r="C15747" s="62"/>
    </row>
    <row r="15748" spans="3:3" x14ac:dyDescent="0.25">
      <c r="C15748" s="62"/>
    </row>
    <row r="15836" spans="3:3" x14ac:dyDescent="0.25">
      <c r="C15836" s="62"/>
    </row>
    <row r="15837" spans="3:3" x14ac:dyDescent="0.25">
      <c r="C15837" s="62"/>
    </row>
    <row r="15925" spans="3:3" x14ac:dyDescent="0.25">
      <c r="C15925" s="62"/>
    </row>
    <row r="15926" spans="3:3" x14ac:dyDescent="0.25">
      <c r="C15926" s="62"/>
    </row>
    <row r="16014" spans="3:3" x14ac:dyDescent="0.25">
      <c r="C16014" s="62"/>
    </row>
    <row r="16015" spans="3:3" x14ac:dyDescent="0.25">
      <c r="C16015" s="62"/>
    </row>
    <row r="16103" spans="3:3" x14ac:dyDescent="0.25">
      <c r="C16103" s="62"/>
    </row>
    <row r="16104" spans="3:3" x14ac:dyDescent="0.25">
      <c r="C16104" s="62"/>
    </row>
    <row r="16192" spans="3:3" x14ac:dyDescent="0.25">
      <c r="C16192" s="62"/>
    </row>
    <row r="16193" spans="3:3" x14ac:dyDescent="0.25">
      <c r="C16193" s="62"/>
    </row>
    <row r="16281" spans="3:3" x14ac:dyDescent="0.25">
      <c r="C16281" s="62"/>
    </row>
    <row r="16282" spans="3:3" x14ac:dyDescent="0.25">
      <c r="C16282" s="62"/>
    </row>
    <row r="16370" spans="3:3" x14ac:dyDescent="0.25">
      <c r="C16370" s="62"/>
    </row>
    <row r="16371" spans="3:3" x14ac:dyDescent="0.25">
      <c r="C16371" s="62"/>
    </row>
    <row r="16459" spans="3:3" x14ac:dyDescent="0.25">
      <c r="C16459" s="62"/>
    </row>
    <row r="16460" spans="3:3" x14ac:dyDescent="0.25">
      <c r="C16460" s="62"/>
    </row>
    <row r="16548" spans="3:3" x14ac:dyDescent="0.25">
      <c r="C16548" s="62"/>
    </row>
    <row r="16549" spans="3:3" x14ac:dyDescent="0.25">
      <c r="C16549" s="62"/>
    </row>
    <row r="16637" spans="3:3" x14ac:dyDescent="0.25">
      <c r="C16637" s="62"/>
    </row>
    <row r="16638" spans="3:3" x14ac:dyDescent="0.25">
      <c r="C16638" s="62"/>
    </row>
    <row r="16726" spans="3:3" x14ac:dyDescent="0.25">
      <c r="C16726" s="62"/>
    </row>
    <row r="16727" spans="3:3" x14ac:dyDescent="0.25">
      <c r="C16727" s="62"/>
    </row>
    <row r="16815" spans="3:3" x14ac:dyDescent="0.25">
      <c r="C16815" s="62"/>
    </row>
    <row r="16816" spans="3:3" x14ac:dyDescent="0.25">
      <c r="C16816" s="62"/>
    </row>
    <row r="16904" spans="3:3" x14ac:dyDescent="0.25">
      <c r="C16904" s="62"/>
    </row>
    <row r="16905" spans="3:3" x14ac:dyDescent="0.25">
      <c r="C16905" s="62"/>
    </row>
    <row r="16993" spans="3:3" x14ac:dyDescent="0.25">
      <c r="C16993" s="62"/>
    </row>
    <row r="16994" spans="3:3" x14ac:dyDescent="0.25">
      <c r="C16994" s="62"/>
    </row>
    <row r="17082" spans="3:3" x14ac:dyDescent="0.25">
      <c r="C17082" s="62"/>
    </row>
    <row r="17083" spans="3:3" x14ac:dyDescent="0.25">
      <c r="C17083" s="62"/>
    </row>
    <row r="17171" spans="3:3" x14ac:dyDescent="0.25">
      <c r="C17171" s="62"/>
    </row>
    <row r="17172" spans="3:3" x14ac:dyDescent="0.25">
      <c r="C17172" s="62"/>
    </row>
    <row r="17260" spans="3:3" x14ac:dyDescent="0.25">
      <c r="C17260" s="62"/>
    </row>
    <row r="17261" spans="3:3" x14ac:dyDescent="0.25">
      <c r="C17261" s="62"/>
    </row>
    <row r="17349" spans="3:3" x14ac:dyDescent="0.25">
      <c r="C17349" s="62"/>
    </row>
    <row r="17350" spans="3:3" x14ac:dyDescent="0.25">
      <c r="C17350" s="62"/>
    </row>
    <row r="17438" spans="3:3" x14ac:dyDescent="0.25">
      <c r="C17438" s="62"/>
    </row>
    <row r="17439" spans="3:3" x14ac:dyDescent="0.25">
      <c r="C17439" s="62"/>
    </row>
    <row r="17527" spans="3:3" x14ac:dyDescent="0.25">
      <c r="C17527" s="62"/>
    </row>
    <row r="17528" spans="3:3" x14ac:dyDescent="0.25">
      <c r="C17528" s="62"/>
    </row>
    <row r="17616" spans="3:3" x14ac:dyDescent="0.25">
      <c r="C17616" s="62"/>
    </row>
    <row r="17617" spans="3:3" x14ac:dyDescent="0.25">
      <c r="C17617" s="62"/>
    </row>
    <row r="17705" spans="3:3" x14ac:dyDescent="0.25">
      <c r="C17705" s="62"/>
    </row>
    <row r="17706" spans="3:3" x14ac:dyDescent="0.25">
      <c r="C17706" s="62"/>
    </row>
    <row r="17794" spans="3:3" x14ac:dyDescent="0.25">
      <c r="C17794" s="62"/>
    </row>
    <row r="17795" spans="3:3" x14ac:dyDescent="0.25">
      <c r="C17795" s="62"/>
    </row>
    <row r="17883" spans="3:3" x14ac:dyDescent="0.25">
      <c r="C17883" s="62"/>
    </row>
    <row r="17884" spans="3:3" x14ac:dyDescent="0.25">
      <c r="C17884" s="62"/>
    </row>
    <row r="17972" spans="3:3" x14ac:dyDescent="0.25">
      <c r="C17972" s="62"/>
    </row>
    <row r="17973" spans="3:3" x14ac:dyDescent="0.25">
      <c r="C17973" s="62"/>
    </row>
    <row r="18061" spans="3:3" x14ac:dyDescent="0.25">
      <c r="C18061" s="62"/>
    </row>
    <row r="18062" spans="3:3" x14ac:dyDescent="0.25">
      <c r="C18062" s="62"/>
    </row>
    <row r="18150" spans="3:3" x14ac:dyDescent="0.25">
      <c r="C18150" s="62"/>
    </row>
    <row r="18151" spans="3:3" x14ac:dyDescent="0.25">
      <c r="C18151" s="62"/>
    </row>
    <row r="18239" spans="3:3" x14ac:dyDescent="0.25">
      <c r="C18239" s="62"/>
    </row>
    <row r="18240" spans="3:3" x14ac:dyDescent="0.25">
      <c r="C18240" s="62"/>
    </row>
    <row r="18328" spans="3:3" x14ac:dyDescent="0.25">
      <c r="C18328" s="62"/>
    </row>
    <row r="18329" spans="3:3" x14ac:dyDescent="0.25">
      <c r="C18329" s="62"/>
    </row>
    <row r="18417" spans="3:3" x14ac:dyDescent="0.25">
      <c r="C18417" s="62"/>
    </row>
    <row r="18418" spans="3:3" x14ac:dyDescent="0.25">
      <c r="C18418" s="62"/>
    </row>
    <row r="18506" spans="3:3" x14ac:dyDescent="0.25">
      <c r="C18506" s="62"/>
    </row>
    <row r="18507" spans="3:3" x14ac:dyDescent="0.25">
      <c r="C18507" s="62"/>
    </row>
    <row r="18595" spans="3:3" x14ac:dyDescent="0.25">
      <c r="C18595" s="62"/>
    </row>
    <row r="18596" spans="3:3" x14ac:dyDescent="0.25">
      <c r="C18596" s="62"/>
    </row>
    <row r="18684" spans="3:3" x14ac:dyDescent="0.25">
      <c r="C18684" s="62"/>
    </row>
    <row r="18685" spans="3:3" x14ac:dyDescent="0.25">
      <c r="C18685" s="62"/>
    </row>
    <row r="18773" spans="3:3" x14ac:dyDescent="0.25">
      <c r="C18773" s="62"/>
    </row>
    <row r="18774" spans="3:3" x14ac:dyDescent="0.25">
      <c r="C18774" s="62"/>
    </row>
    <row r="18862" spans="3:3" x14ac:dyDescent="0.25">
      <c r="C18862" s="62"/>
    </row>
    <row r="18863" spans="3:3" x14ac:dyDescent="0.25">
      <c r="C18863" s="62"/>
    </row>
    <row r="18951" spans="3:3" x14ac:dyDescent="0.25">
      <c r="C18951" s="62"/>
    </row>
    <row r="18952" spans="3:3" x14ac:dyDescent="0.25">
      <c r="C18952" s="62"/>
    </row>
    <row r="19040" spans="3:3" x14ac:dyDescent="0.25">
      <c r="C19040" s="62"/>
    </row>
    <row r="19041" spans="3:3" x14ac:dyDescent="0.25">
      <c r="C19041" s="62"/>
    </row>
    <row r="19129" spans="3:3" x14ac:dyDescent="0.25">
      <c r="C19129" s="62"/>
    </row>
    <row r="19130" spans="3:3" x14ac:dyDescent="0.25">
      <c r="C19130" s="62"/>
    </row>
    <row r="19218" spans="3:3" x14ac:dyDescent="0.25">
      <c r="C19218" s="62"/>
    </row>
    <row r="19219" spans="3:3" x14ac:dyDescent="0.25">
      <c r="C19219" s="62"/>
    </row>
    <row r="19307" spans="3:3" x14ac:dyDescent="0.25">
      <c r="C19307" s="62"/>
    </row>
    <row r="19308" spans="3:3" x14ac:dyDescent="0.25">
      <c r="C19308" s="62"/>
    </row>
    <row r="19396" spans="3:3" x14ac:dyDescent="0.25">
      <c r="C19396" s="62"/>
    </row>
    <row r="19397" spans="3:3" x14ac:dyDescent="0.25">
      <c r="C19397" s="62"/>
    </row>
    <row r="19485" spans="3:3" x14ac:dyDescent="0.25">
      <c r="C19485" s="62"/>
    </row>
    <row r="19486" spans="3:3" x14ac:dyDescent="0.25">
      <c r="C19486" s="62"/>
    </row>
    <row r="19574" spans="3:3" x14ac:dyDescent="0.25">
      <c r="C19574" s="62"/>
    </row>
    <row r="19575" spans="3:3" x14ac:dyDescent="0.25">
      <c r="C19575" s="62"/>
    </row>
    <row r="19663" spans="3:3" x14ac:dyDescent="0.25">
      <c r="C19663" s="62"/>
    </row>
    <row r="19664" spans="3:3" x14ac:dyDescent="0.25">
      <c r="C19664" s="62"/>
    </row>
    <row r="19752" spans="3:3" x14ac:dyDescent="0.25">
      <c r="C19752" s="62"/>
    </row>
    <row r="19753" spans="3:3" x14ac:dyDescent="0.25">
      <c r="C19753" s="62"/>
    </row>
    <row r="19841" spans="3:3" x14ac:dyDescent="0.25">
      <c r="C19841" s="62"/>
    </row>
    <row r="19842" spans="3:3" x14ac:dyDescent="0.25">
      <c r="C19842" s="62"/>
    </row>
    <row r="19930" spans="3:3" x14ac:dyDescent="0.25">
      <c r="C19930" s="62"/>
    </row>
    <row r="19931" spans="3:3" x14ac:dyDescent="0.25">
      <c r="C19931" s="62"/>
    </row>
    <row r="20019" spans="3:3" x14ac:dyDescent="0.25">
      <c r="C20019" s="62"/>
    </row>
    <row r="20020" spans="3:3" x14ac:dyDescent="0.25">
      <c r="C20020" s="62"/>
    </row>
    <row r="20108" spans="3:3" x14ac:dyDescent="0.25">
      <c r="C20108" s="62"/>
    </row>
    <row r="20109" spans="3:3" x14ac:dyDescent="0.25">
      <c r="C20109" s="62"/>
    </row>
    <row r="20197" spans="3:3" x14ac:dyDescent="0.25">
      <c r="C20197" s="62"/>
    </row>
    <row r="20198" spans="3:3" x14ac:dyDescent="0.25">
      <c r="C20198" s="62"/>
    </row>
    <row r="20286" spans="3:3" x14ac:dyDescent="0.25">
      <c r="C20286" s="62"/>
    </row>
    <row r="20287" spans="3:3" x14ac:dyDescent="0.25">
      <c r="C20287" s="62"/>
    </row>
    <row r="20375" spans="3:3" x14ac:dyDescent="0.25">
      <c r="C20375" s="62"/>
    </row>
    <row r="20376" spans="3:3" x14ac:dyDescent="0.25">
      <c r="C20376" s="62"/>
    </row>
    <row r="20464" spans="3:3" x14ac:dyDescent="0.25">
      <c r="C20464" s="62"/>
    </row>
    <row r="20465" spans="3:3" x14ac:dyDescent="0.25">
      <c r="C20465" s="62"/>
    </row>
    <row r="20553" spans="3:3" x14ac:dyDescent="0.25">
      <c r="C20553" s="62"/>
    </row>
    <row r="20554" spans="3:3" x14ac:dyDescent="0.25">
      <c r="C20554" s="62"/>
    </row>
    <row r="20642" spans="3:3" x14ac:dyDescent="0.25">
      <c r="C20642" s="62"/>
    </row>
    <row r="20643" spans="3:3" x14ac:dyDescent="0.25">
      <c r="C20643" s="62"/>
    </row>
    <row r="20731" spans="3:3" x14ac:dyDescent="0.25">
      <c r="C20731" s="62"/>
    </row>
    <row r="20732" spans="3:3" x14ac:dyDescent="0.25">
      <c r="C20732" s="62"/>
    </row>
    <row r="20820" spans="3:3" x14ac:dyDescent="0.25">
      <c r="C20820" s="62"/>
    </row>
    <row r="20821" spans="3:3" x14ac:dyDescent="0.25">
      <c r="C20821" s="62"/>
    </row>
    <row r="20909" spans="3:3" x14ac:dyDescent="0.25">
      <c r="C20909" s="62"/>
    </row>
    <row r="20910" spans="3:3" x14ac:dyDescent="0.25">
      <c r="C20910" s="62"/>
    </row>
    <row r="20998" spans="3:3" x14ac:dyDescent="0.25">
      <c r="C20998" s="62"/>
    </row>
    <row r="20999" spans="3:3" x14ac:dyDescent="0.25">
      <c r="C20999" s="62"/>
    </row>
    <row r="21087" spans="3:3" x14ac:dyDescent="0.25">
      <c r="C21087" s="62"/>
    </row>
    <row r="21088" spans="3:3" x14ac:dyDescent="0.25">
      <c r="C21088" s="62"/>
    </row>
    <row r="21176" spans="3:3" x14ac:dyDescent="0.25">
      <c r="C21176" s="62"/>
    </row>
    <row r="21177" spans="3:3" x14ac:dyDescent="0.25">
      <c r="C21177" s="62"/>
    </row>
    <row r="21265" spans="3:3" x14ac:dyDescent="0.25">
      <c r="C21265" s="62"/>
    </row>
    <row r="21266" spans="3:3" x14ac:dyDescent="0.25">
      <c r="C21266" s="62"/>
    </row>
    <row r="21354" spans="3:3" x14ac:dyDescent="0.25">
      <c r="C21354" s="62"/>
    </row>
    <row r="21355" spans="3:3" x14ac:dyDescent="0.25">
      <c r="C21355" s="62"/>
    </row>
    <row r="21443" spans="3:3" x14ac:dyDescent="0.25">
      <c r="C21443" s="62"/>
    </row>
    <row r="21444" spans="3:3" x14ac:dyDescent="0.25">
      <c r="C21444" s="62"/>
    </row>
    <row r="21532" spans="3:3" x14ac:dyDescent="0.25">
      <c r="C21532" s="62"/>
    </row>
    <row r="21533" spans="3:3" x14ac:dyDescent="0.25">
      <c r="C21533" s="62"/>
    </row>
    <row r="21621" spans="3:3" x14ac:dyDescent="0.25">
      <c r="C21621" s="62"/>
    </row>
    <row r="21622" spans="3:3" x14ac:dyDescent="0.25">
      <c r="C21622" s="62"/>
    </row>
    <row r="21710" spans="3:3" x14ac:dyDescent="0.25">
      <c r="C21710" s="62"/>
    </row>
    <row r="21711" spans="3:3" x14ac:dyDescent="0.25">
      <c r="C21711" s="62"/>
    </row>
    <row r="21799" spans="3:3" x14ac:dyDescent="0.25">
      <c r="C21799" s="62"/>
    </row>
    <row r="21800" spans="3:3" x14ac:dyDescent="0.25">
      <c r="C21800" s="62"/>
    </row>
    <row r="21888" spans="3:3" x14ac:dyDescent="0.25">
      <c r="C21888" s="62"/>
    </row>
    <row r="21889" spans="3:3" x14ac:dyDescent="0.25">
      <c r="C21889" s="62"/>
    </row>
    <row r="21977" spans="3:3" x14ac:dyDescent="0.25">
      <c r="C21977" s="62"/>
    </row>
    <row r="21978" spans="3:3" x14ac:dyDescent="0.25">
      <c r="C21978" s="62"/>
    </row>
    <row r="22066" spans="3:3" x14ac:dyDescent="0.25">
      <c r="C22066" s="62"/>
    </row>
    <row r="22067" spans="3:3" x14ac:dyDescent="0.25">
      <c r="C22067" s="62"/>
    </row>
    <row r="22155" spans="3:3" x14ac:dyDescent="0.25">
      <c r="C22155" s="62"/>
    </row>
    <row r="22156" spans="3:3" x14ac:dyDescent="0.25">
      <c r="C22156" s="62"/>
    </row>
    <row r="22244" spans="3:3" x14ac:dyDescent="0.25">
      <c r="C22244" s="62"/>
    </row>
    <row r="22245" spans="3:3" x14ac:dyDescent="0.25">
      <c r="C22245" s="62"/>
    </row>
    <row r="22333" spans="3:3" x14ac:dyDescent="0.25">
      <c r="C22333" s="62"/>
    </row>
    <row r="22334" spans="3:3" x14ac:dyDescent="0.25">
      <c r="C22334" s="62"/>
    </row>
    <row r="22422" spans="3:3" x14ac:dyDescent="0.25">
      <c r="C22422" s="62"/>
    </row>
    <row r="22423" spans="3:3" x14ac:dyDescent="0.25">
      <c r="C22423" s="62"/>
    </row>
    <row r="22511" spans="3:3" x14ac:dyDescent="0.25">
      <c r="C22511" s="62"/>
    </row>
    <row r="22512" spans="3:3" x14ac:dyDescent="0.25">
      <c r="C22512" s="62"/>
    </row>
    <row r="22600" spans="3:3" x14ac:dyDescent="0.25">
      <c r="C22600" s="62"/>
    </row>
    <row r="22601" spans="3:3" x14ac:dyDescent="0.25">
      <c r="C22601" s="62"/>
    </row>
    <row r="22689" spans="3:3" x14ac:dyDescent="0.25">
      <c r="C22689" s="62"/>
    </row>
    <row r="22690" spans="3:3" x14ac:dyDescent="0.25">
      <c r="C22690" s="62"/>
    </row>
    <row r="22778" spans="3:3" x14ac:dyDescent="0.25">
      <c r="C22778" s="62"/>
    </row>
    <row r="22779" spans="3:3" x14ac:dyDescent="0.25">
      <c r="C22779" s="62"/>
    </row>
    <row r="22867" spans="3:3" x14ac:dyDescent="0.25">
      <c r="C22867" s="62"/>
    </row>
    <row r="22868" spans="3:3" x14ac:dyDescent="0.25">
      <c r="C22868" s="62"/>
    </row>
    <row r="22956" spans="3:3" x14ac:dyDescent="0.25">
      <c r="C22956" s="62"/>
    </row>
    <row r="22957" spans="3:3" x14ac:dyDescent="0.25">
      <c r="C22957" s="62"/>
    </row>
    <row r="23045" spans="3:3" x14ac:dyDescent="0.25">
      <c r="C23045" s="62"/>
    </row>
    <row r="23046" spans="3:3" x14ac:dyDescent="0.25">
      <c r="C23046" s="62"/>
    </row>
    <row r="23134" spans="3:3" x14ac:dyDescent="0.25">
      <c r="C23134" s="62"/>
    </row>
    <row r="23135" spans="3:3" x14ac:dyDescent="0.25">
      <c r="C23135" s="62"/>
    </row>
    <row r="23223" spans="3:3" x14ac:dyDescent="0.25">
      <c r="C23223" s="62"/>
    </row>
    <row r="23224" spans="3:3" x14ac:dyDescent="0.25">
      <c r="C23224" s="62"/>
    </row>
    <row r="23312" spans="3:3" x14ac:dyDescent="0.25">
      <c r="C23312" s="62"/>
    </row>
    <row r="23313" spans="3:3" x14ac:dyDescent="0.25">
      <c r="C23313" s="62"/>
    </row>
    <row r="23401" spans="3:3" x14ac:dyDescent="0.25">
      <c r="C23401" s="62"/>
    </row>
    <row r="23402" spans="3:3" x14ac:dyDescent="0.25">
      <c r="C23402" s="62"/>
    </row>
    <row r="23490" spans="3:3" x14ac:dyDescent="0.25">
      <c r="C23490" s="62"/>
    </row>
    <row r="23491" spans="3:3" x14ac:dyDescent="0.25">
      <c r="C23491" s="62"/>
    </row>
    <row r="23579" spans="3:3" x14ac:dyDescent="0.25">
      <c r="C23579" s="62"/>
    </row>
    <row r="23580" spans="3:3" x14ac:dyDescent="0.25">
      <c r="C23580" s="62"/>
    </row>
    <row r="23668" spans="3:3" x14ac:dyDescent="0.25">
      <c r="C23668" s="62"/>
    </row>
    <row r="23669" spans="3:3" x14ac:dyDescent="0.25">
      <c r="C23669" s="62"/>
    </row>
    <row r="23757" spans="3:3" x14ac:dyDescent="0.25">
      <c r="C23757" s="62"/>
    </row>
    <row r="23758" spans="3:3" x14ac:dyDescent="0.25">
      <c r="C23758" s="62"/>
    </row>
    <row r="23846" spans="3:3" x14ac:dyDescent="0.25">
      <c r="C23846" s="62"/>
    </row>
    <row r="23847" spans="3:3" x14ac:dyDescent="0.25">
      <c r="C23847" s="62"/>
    </row>
    <row r="23935" spans="3:3" x14ac:dyDescent="0.25">
      <c r="C23935" s="62"/>
    </row>
    <row r="23936" spans="3:3" x14ac:dyDescent="0.25">
      <c r="C23936" s="62"/>
    </row>
    <row r="24024" spans="3:3" x14ac:dyDescent="0.25">
      <c r="C24024" s="62"/>
    </row>
    <row r="24025" spans="3:3" x14ac:dyDescent="0.25">
      <c r="C24025" s="62"/>
    </row>
    <row r="24113" spans="3:3" x14ac:dyDescent="0.25">
      <c r="C24113" s="62"/>
    </row>
    <row r="24114" spans="3:3" x14ac:dyDescent="0.25">
      <c r="C24114" s="62"/>
    </row>
    <row r="24202" spans="3:3" x14ac:dyDescent="0.25">
      <c r="C24202" s="62"/>
    </row>
    <row r="24203" spans="3:3" x14ac:dyDescent="0.25">
      <c r="C24203" s="62"/>
    </row>
    <row r="24291" spans="3:3" x14ac:dyDescent="0.25">
      <c r="C24291" s="62"/>
    </row>
    <row r="24292" spans="3:3" x14ac:dyDescent="0.25">
      <c r="C24292" s="62"/>
    </row>
    <row r="24380" spans="3:3" x14ac:dyDescent="0.25">
      <c r="C24380" s="62"/>
    </row>
    <row r="24381" spans="3:3" x14ac:dyDescent="0.25">
      <c r="C24381" s="62"/>
    </row>
    <row r="24469" spans="3:3" x14ac:dyDescent="0.25">
      <c r="C24469" s="62"/>
    </row>
    <row r="24470" spans="3:3" x14ac:dyDescent="0.25">
      <c r="C24470" s="62"/>
    </row>
    <row r="24558" spans="3:3" x14ac:dyDescent="0.25">
      <c r="C24558" s="62"/>
    </row>
    <row r="24559" spans="3:3" x14ac:dyDescent="0.25">
      <c r="C24559" s="62"/>
    </row>
    <row r="24647" spans="3:3" x14ac:dyDescent="0.25">
      <c r="C24647" s="62"/>
    </row>
    <row r="24648" spans="3:3" x14ac:dyDescent="0.25">
      <c r="C24648" s="62"/>
    </row>
    <row r="24736" spans="3:3" x14ac:dyDescent="0.25">
      <c r="C24736" s="62"/>
    </row>
    <row r="24737" spans="3:3" x14ac:dyDescent="0.25">
      <c r="C24737" s="62"/>
    </row>
    <row r="24825" spans="3:3" x14ac:dyDescent="0.25">
      <c r="C24825" s="62"/>
    </row>
    <row r="24826" spans="3:3" x14ac:dyDescent="0.25">
      <c r="C24826" s="62"/>
    </row>
    <row r="24914" spans="3:3" x14ac:dyDescent="0.25">
      <c r="C24914" s="62"/>
    </row>
    <row r="24915" spans="3:3" x14ac:dyDescent="0.25">
      <c r="C24915" s="62"/>
    </row>
    <row r="25003" spans="3:3" x14ac:dyDescent="0.25">
      <c r="C25003" s="62"/>
    </row>
    <row r="25004" spans="3:3" x14ac:dyDescent="0.25">
      <c r="C25004" s="62"/>
    </row>
    <row r="25092" spans="3:3" x14ac:dyDescent="0.25">
      <c r="C25092" s="62"/>
    </row>
    <row r="25093" spans="3:3" x14ac:dyDescent="0.25">
      <c r="C25093" s="62"/>
    </row>
    <row r="25181" spans="3:3" x14ac:dyDescent="0.25">
      <c r="C25181" s="62"/>
    </row>
    <row r="25182" spans="3:3" x14ac:dyDescent="0.25">
      <c r="C25182" s="62"/>
    </row>
    <row r="25270" spans="3:3" x14ac:dyDescent="0.25">
      <c r="C25270" s="62"/>
    </row>
    <row r="25271" spans="3:3" x14ac:dyDescent="0.25">
      <c r="C25271" s="62"/>
    </row>
    <row r="25359" spans="3:3" x14ac:dyDescent="0.25">
      <c r="C25359" s="62"/>
    </row>
    <row r="25360" spans="3:3" x14ac:dyDescent="0.25">
      <c r="C25360" s="62"/>
    </row>
    <row r="25448" spans="3:3" x14ac:dyDescent="0.25">
      <c r="C25448" s="62"/>
    </row>
    <row r="25449" spans="3:3" x14ac:dyDescent="0.25">
      <c r="C25449" s="62"/>
    </row>
    <row r="25537" spans="3:3" x14ac:dyDescent="0.25">
      <c r="C25537" s="62"/>
    </row>
    <row r="25538" spans="3:3" x14ac:dyDescent="0.25">
      <c r="C25538" s="62"/>
    </row>
    <row r="25626" spans="3:3" x14ac:dyDescent="0.25">
      <c r="C25626" s="62"/>
    </row>
    <row r="25627" spans="3:3" x14ac:dyDescent="0.25">
      <c r="C25627" s="62"/>
    </row>
    <row r="25715" spans="3:3" x14ac:dyDescent="0.25">
      <c r="C25715" s="62"/>
    </row>
    <row r="25716" spans="3:3" x14ac:dyDescent="0.25">
      <c r="C25716" s="62"/>
    </row>
    <row r="25804" spans="3:3" x14ac:dyDescent="0.25">
      <c r="C25804" s="62"/>
    </row>
    <row r="25805" spans="3:3" x14ac:dyDescent="0.25">
      <c r="C25805" s="62"/>
    </row>
    <row r="25893" spans="3:3" x14ac:dyDescent="0.25">
      <c r="C25893" s="62"/>
    </row>
    <row r="25894" spans="3:3" x14ac:dyDescent="0.25">
      <c r="C25894" s="62"/>
    </row>
    <row r="25982" spans="3:3" x14ac:dyDescent="0.25">
      <c r="C25982" s="62"/>
    </row>
    <row r="25983" spans="3:3" x14ac:dyDescent="0.25">
      <c r="C25983" s="62"/>
    </row>
    <row r="26071" spans="3:3" x14ac:dyDescent="0.25">
      <c r="C26071" s="62"/>
    </row>
    <row r="26072" spans="3:3" x14ac:dyDescent="0.25">
      <c r="C26072" s="62"/>
    </row>
    <row r="26160" spans="3:3" x14ac:dyDescent="0.25">
      <c r="C26160" s="62"/>
    </row>
    <row r="26161" spans="3:3" x14ac:dyDescent="0.25">
      <c r="C26161" s="62"/>
    </row>
    <row r="26249" spans="3:3" x14ac:dyDescent="0.25">
      <c r="C26249" s="62"/>
    </row>
    <row r="26250" spans="3:3" x14ac:dyDescent="0.25">
      <c r="C26250" s="62"/>
    </row>
    <row r="26338" spans="3:3" x14ac:dyDescent="0.25">
      <c r="C26338" s="62"/>
    </row>
    <row r="26339" spans="3:3" x14ac:dyDescent="0.25">
      <c r="C26339" s="62"/>
    </row>
    <row r="26427" spans="3:3" x14ac:dyDescent="0.25">
      <c r="C26427" s="62"/>
    </row>
    <row r="26428" spans="3:3" x14ac:dyDescent="0.25">
      <c r="C26428" s="62"/>
    </row>
    <row r="26516" spans="3:3" x14ac:dyDescent="0.25">
      <c r="C26516" s="62"/>
    </row>
    <row r="26517" spans="3:3" x14ac:dyDescent="0.25">
      <c r="C26517" s="62"/>
    </row>
    <row r="26605" spans="3:3" x14ac:dyDescent="0.25">
      <c r="C26605" s="62"/>
    </row>
    <row r="26606" spans="3:3" x14ac:dyDescent="0.25">
      <c r="C26606" s="62"/>
    </row>
    <row r="26694" spans="3:3" x14ac:dyDescent="0.25">
      <c r="C26694" s="62"/>
    </row>
    <row r="26695" spans="3:3" x14ac:dyDescent="0.25">
      <c r="C26695" s="62"/>
    </row>
    <row r="26783" spans="3:3" x14ac:dyDescent="0.25">
      <c r="C26783" s="62"/>
    </row>
    <row r="26784" spans="3:3" x14ac:dyDescent="0.25">
      <c r="C26784" s="62"/>
    </row>
    <row r="26872" spans="3:3" x14ac:dyDescent="0.25">
      <c r="C26872" s="62"/>
    </row>
    <row r="26873" spans="3:3" x14ac:dyDescent="0.25">
      <c r="C26873" s="62"/>
    </row>
    <row r="26961" spans="3:3" x14ac:dyDescent="0.25">
      <c r="C26961" s="62"/>
    </row>
    <row r="26962" spans="3:3" x14ac:dyDescent="0.25">
      <c r="C26962" s="62"/>
    </row>
    <row r="27050" spans="3:3" x14ac:dyDescent="0.25">
      <c r="C27050" s="62"/>
    </row>
    <row r="27051" spans="3:3" x14ac:dyDescent="0.25">
      <c r="C27051" s="62"/>
    </row>
    <row r="27139" spans="3:3" x14ac:dyDescent="0.25">
      <c r="C27139" s="62"/>
    </row>
    <row r="27140" spans="3:3" x14ac:dyDescent="0.25">
      <c r="C27140" s="62"/>
    </row>
    <row r="27228" spans="3:3" x14ac:dyDescent="0.25">
      <c r="C27228" s="62"/>
    </row>
    <row r="27229" spans="3:3" x14ac:dyDescent="0.25">
      <c r="C27229" s="62"/>
    </row>
    <row r="27317" spans="3:3" x14ac:dyDescent="0.25">
      <c r="C27317" s="62"/>
    </row>
    <row r="27318" spans="3:3" x14ac:dyDescent="0.25">
      <c r="C27318" s="62"/>
    </row>
    <row r="27406" spans="3:3" x14ac:dyDescent="0.25">
      <c r="C27406" s="62"/>
    </row>
    <row r="27407" spans="3:3" x14ac:dyDescent="0.25">
      <c r="C27407" s="62"/>
    </row>
    <row r="27495" spans="3:3" x14ac:dyDescent="0.25">
      <c r="C27495" s="62"/>
    </row>
    <row r="27496" spans="3:3" x14ac:dyDescent="0.25">
      <c r="C27496" s="62"/>
    </row>
    <row r="27584" spans="3:3" x14ac:dyDescent="0.25">
      <c r="C27584" s="62"/>
    </row>
    <row r="27585" spans="3:3" x14ac:dyDescent="0.25">
      <c r="C27585" s="62"/>
    </row>
    <row r="27673" spans="3:3" x14ac:dyDescent="0.25">
      <c r="C27673" s="62"/>
    </row>
    <row r="27674" spans="3:3" x14ac:dyDescent="0.25">
      <c r="C27674" s="62"/>
    </row>
    <row r="27762" spans="3:3" x14ac:dyDescent="0.25">
      <c r="C27762" s="62"/>
    </row>
    <row r="27763" spans="3:3" x14ac:dyDescent="0.25">
      <c r="C27763" s="62"/>
    </row>
    <row r="27851" spans="3:3" x14ac:dyDescent="0.25">
      <c r="C27851" s="62"/>
    </row>
    <row r="27852" spans="3:3" x14ac:dyDescent="0.25">
      <c r="C27852" s="62"/>
    </row>
    <row r="27940" spans="3:3" x14ac:dyDescent="0.25">
      <c r="C27940" s="62"/>
    </row>
    <row r="27941" spans="3:3" x14ac:dyDescent="0.25">
      <c r="C27941" s="62"/>
    </row>
    <row r="28029" spans="3:3" x14ac:dyDescent="0.25">
      <c r="C28029" s="62"/>
    </row>
    <row r="28030" spans="3:3" x14ac:dyDescent="0.25">
      <c r="C28030" s="62"/>
    </row>
    <row r="28118" spans="3:3" x14ac:dyDescent="0.25">
      <c r="C28118" s="62"/>
    </row>
    <row r="28119" spans="3:3" x14ac:dyDescent="0.25">
      <c r="C28119" s="62"/>
    </row>
    <row r="28207" spans="3:3" x14ac:dyDescent="0.25">
      <c r="C28207" s="62"/>
    </row>
    <row r="28208" spans="3:3" x14ac:dyDescent="0.25">
      <c r="C28208" s="62"/>
    </row>
    <row r="28296" spans="3:3" x14ac:dyDescent="0.25">
      <c r="C28296" s="62"/>
    </row>
    <row r="28297" spans="3:3" x14ac:dyDescent="0.25">
      <c r="C28297" s="62"/>
    </row>
    <row r="28385" spans="3:3" x14ac:dyDescent="0.25">
      <c r="C28385" s="62"/>
    </row>
    <row r="28386" spans="3:3" x14ac:dyDescent="0.25">
      <c r="C28386" s="62"/>
    </row>
    <row r="28474" spans="3:3" x14ac:dyDescent="0.25">
      <c r="C28474" s="62"/>
    </row>
    <row r="28475" spans="3:3" x14ac:dyDescent="0.25">
      <c r="C28475" s="62"/>
    </row>
    <row r="28563" spans="3:3" x14ac:dyDescent="0.25">
      <c r="C28563" s="62"/>
    </row>
    <row r="28564" spans="3:3" x14ac:dyDescent="0.25">
      <c r="C28564" s="62"/>
    </row>
    <row r="28652" spans="3:3" x14ac:dyDescent="0.25">
      <c r="C28652" s="62"/>
    </row>
    <row r="28653" spans="3:3" x14ac:dyDescent="0.25">
      <c r="C28653" s="62"/>
    </row>
    <row r="28741" spans="3:3" x14ac:dyDescent="0.25">
      <c r="C28741" s="62"/>
    </row>
    <row r="28742" spans="3:3" x14ac:dyDescent="0.25">
      <c r="C28742" s="62"/>
    </row>
    <row r="28830" spans="3:3" x14ac:dyDescent="0.25">
      <c r="C28830" s="62"/>
    </row>
    <row r="28831" spans="3:3" x14ac:dyDescent="0.25">
      <c r="C28831" s="62"/>
    </row>
    <row r="28919" spans="3:3" x14ac:dyDescent="0.25">
      <c r="C28919" s="62"/>
    </row>
    <row r="28920" spans="3:3" x14ac:dyDescent="0.25">
      <c r="C28920" s="62"/>
    </row>
    <row r="29008" spans="3:3" x14ac:dyDescent="0.25">
      <c r="C29008" s="62"/>
    </row>
    <row r="29009" spans="3:3" x14ac:dyDescent="0.25">
      <c r="C29009" s="62"/>
    </row>
    <row r="29097" spans="3:3" x14ac:dyDescent="0.25">
      <c r="C29097" s="62"/>
    </row>
    <row r="29098" spans="3:3" x14ac:dyDescent="0.25">
      <c r="C29098" s="62"/>
    </row>
    <row r="29186" spans="3:3" x14ac:dyDescent="0.25">
      <c r="C29186" s="62"/>
    </row>
    <row r="29187" spans="3:3" x14ac:dyDescent="0.25">
      <c r="C29187" s="62"/>
    </row>
    <row r="29275" spans="3:3" x14ac:dyDescent="0.25">
      <c r="C29275" s="62"/>
    </row>
    <row r="29276" spans="3:3" x14ac:dyDescent="0.25">
      <c r="C29276" s="62"/>
    </row>
    <row r="29364" spans="3:3" x14ac:dyDescent="0.25">
      <c r="C29364" s="62"/>
    </row>
    <row r="29365" spans="3:3" x14ac:dyDescent="0.25">
      <c r="C29365" s="62"/>
    </row>
    <row r="29453" spans="3:3" x14ac:dyDescent="0.25">
      <c r="C29453" s="62"/>
    </row>
    <row r="29454" spans="3:3" x14ac:dyDescent="0.25">
      <c r="C29454" s="62"/>
    </row>
    <row r="29542" spans="3:3" x14ac:dyDescent="0.25">
      <c r="C29542" s="62"/>
    </row>
    <row r="29543" spans="3:3" x14ac:dyDescent="0.25">
      <c r="C29543" s="62"/>
    </row>
    <row r="29631" spans="3:3" x14ac:dyDescent="0.25">
      <c r="C29631" s="62"/>
    </row>
    <row r="29632" spans="3:3" x14ac:dyDescent="0.25">
      <c r="C29632" s="62"/>
    </row>
    <row r="29720" spans="3:3" x14ac:dyDescent="0.25">
      <c r="C29720" s="62"/>
    </row>
    <row r="29721" spans="3:3" x14ac:dyDescent="0.25">
      <c r="C29721" s="62"/>
    </row>
    <row r="29809" spans="3:3" x14ac:dyDescent="0.25">
      <c r="C29809" s="62"/>
    </row>
    <row r="29810" spans="3:3" x14ac:dyDescent="0.25">
      <c r="C29810" s="62"/>
    </row>
    <row r="29898" spans="3:3" x14ac:dyDescent="0.25">
      <c r="C29898" s="62"/>
    </row>
    <row r="29899" spans="3:3" x14ac:dyDescent="0.25">
      <c r="C29899" s="62"/>
    </row>
    <row r="29987" spans="3:3" x14ac:dyDescent="0.25">
      <c r="C29987" s="62"/>
    </row>
    <row r="29988" spans="3:3" x14ac:dyDescent="0.25">
      <c r="C29988" s="62"/>
    </row>
    <row r="30076" spans="3:3" x14ac:dyDescent="0.25">
      <c r="C30076" s="62"/>
    </row>
    <row r="30077" spans="3:3" x14ac:dyDescent="0.25">
      <c r="C30077" s="62"/>
    </row>
    <row r="30165" spans="3:3" x14ac:dyDescent="0.25">
      <c r="C30165" s="62"/>
    </row>
    <row r="30166" spans="3:3" x14ac:dyDescent="0.25">
      <c r="C30166" s="62"/>
    </row>
    <row r="30254" spans="3:3" x14ac:dyDescent="0.25">
      <c r="C30254" s="62"/>
    </row>
    <row r="30255" spans="3:3" x14ac:dyDescent="0.25">
      <c r="C30255" s="62"/>
    </row>
    <row r="30343" spans="3:3" x14ac:dyDescent="0.25">
      <c r="C30343" s="62"/>
    </row>
    <row r="30344" spans="3:3" x14ac:dyDescent="0.25">
      <c r="C30344" s="62"/>
    </row>
    <row r="30432" spans="3:3" x14ac:dyDescent="0.25">
      <c r="C30432" s="62"/>
    </row>
    <row r="30433" spans="3:3" x14ac:dyDescent="0.25">
      <c r="C30433" s="62"/>
    </row>
    <row r="30521" spans="3:3" x14ac:dyDescent="0.25">
      <c r="C30521" s="62"/>
    </row>
    <row r="30522" spans="3:3" x14ac:dyDescent="0.25">
      <c r="C30522" s="62"/>
    </row>
    <row r="30610" spans="3:3" x14ac:dyDescent="0.25">
      <c r="C30610" s="62"/>
    </row>
    <row r="30611" spans="3:3" x14ac:dyDescent="0.25">
      <c r="C30611" s="62"/>
    </row>
    <row r="30699" spans="3:3" x14ac:dyDescent="0.25">
      <c r="C30699" s="62"/>
    </row>
    <row r="30700" spans="3:3" x14ac:dyDescent="0.25">
      <c r="C30700" s="62"/>
    </row>
    <row r="30788" spans="3:3" x14ac:dyDescent="0.25">
      <c r="C30788" s="62"/>
    </row>
    <row r="30789" spans="3:3" x14ac:dyDescent="0.25">
      <c r="C30789" s="62"/>
    </row>
    <row r="30877" spans="3:3" x14ac:dyDescent="0.25">
      <c r="C30877" s="62"/>
    </row>
    <row r="30878" spans="3:3" x14ac:dyDescent="0.25">
      <c r="C30878" s="62"/>
    </row>
    <row r="30966" spans="3:3" x14ac:dyDescent="0.25">
      <c r="C30966" s="62"/>
    </row>
    <row r="30967" spans="3:3" x14ac:dyDescent="0.25">
      <c r="C30967" s="62"/>
    </row>
    <row r="31055" spans="3:3" x14ac:dyDescent="0.25">
      <c r="C31055" s="62"/>
    </row>
    <row r="31056" spans="3:3" x14ac:dyDescent="0.25">
      <c r="C31056" s="62"/>
    </row>
    <row r="31144" spans="3:3" x14ac:dyDescent="0.25">
      <c r="C31144" s="62"/>
    </row>
    <row r="31145" spans="3:3" x14ac:dyDescent="0.25">
      <c r="C31145" s="62"/>
    </row>
    <row r="31233" spans="3:3" x14ac:dyDescent="0.25">
      <c r="C31233" s="62"/>
    </row>
    <row r="31234" spans="3:3" x14ac:dyDescent="0.25">
      <c r="C31234" s="62"/>
    </row>
    <row r="31322" spans="3:3" x14ac:dyDescent="0.25">
      <c r="C31322" s="62"/>
    </row>
    <row r="31323" spans="3:3" x14ac:dyDescent="0.25">
      <c r="C31323" s="62"/>
    </row>
    <row r="31411" spans="3:3" x14ac:dyDescent="0.25">
      <c r="C31411" s="62"/>
    </row>
    <row r="31412" spans="3:3" x14ac:dyDescent="0.25">
      <c r="C31412" s="62"/>
    </row>
    <row r="31500" spans="3:3" x14ac:dyDescent="0.25">
      <c r="C31500" s="62"/>
    </row>
    <row r="31501" spans="3:3" x14ac:dyDescent="0.25">
      <c r="C31501" s="62"/>
    </row>
    <row r="31589" spans="3:3" x14ac:dyDescent="0.25">
      <c r="C31589" s="62"/>
    </row>
    <row r="31590" spans="3:3" x14ac:dyDescent="0.25">
      <c r="C31590" s="62"/>
    </row>
    <row r="31678" spans="3:3" x14ac:dyDescent="0.25">
      <c r="C31678" s="62"/>
    </row>
    <row r="31679" spans="3:3" x14ac:dyDescent="0.25">
      <c r="C31679" s="62"/>
    </row>
    <row r="31767" spans="3:3" x14ac:dyDescent="0.25">
      <c r="C31767" s="62"/>
    </row>
    <row r="31768" spans="3:3" x14ac:dyDescent="0.25">
      <c r="C31768" s="62"/>
    </row>
    <row r="31856" spans="3:3" x14ac:dyDescent="0.25">
      <c r="C31856" s="62"/>
    </row>
    <row r="31857" spans="3:3" x14ac:dyDescent="0.25">
      <c r="C31857" s="62"/>
    </row>
    <row r="31945" spans="3:3" x14ac:dyDescent="0.25">
      <c r="C31945" s="62"/>
    </row>
    <row r="31946" spans="3:3" x14ac:dyDescent="0.25">
      <c r="C31946" s="62"/>
    </row>
    <row r="32034" spans="3:3" x14ac:dyDescent="0.25">
      <c r="C32034" s="62"/>
    </row>
    <row r="32035" spans="3:3" x14ac:dyDescent="0.25">
      <c r="C32035" s="62"/>
    </row>
    <row r="32123" spans="3:3" x14ac:dyDescent="0.25">
      <c r="C32123" s="62"/>
    </row>
    <row r="32124" spans="3:3" x14ac:dyDescent="0.25">
      <c r="C32124" s="62"/>
    </row>
    <row r="32212" spans="3:3" x14ac:dyDescent="0.25">
      <c r="C32212" s="62"/>
    </row>
    <row r="32213" spans="3:3" x14ac:dyDescent="0.25">
      <c r="C32213" s="62"/>
    </row>
    <row r="32301" spans="3:3" x14ac:dyDescent="0.25">
      <c r="C32301" s="62"/>
    </row>
    <row r="32302" spans="3:3" x14ac:dyDescent="0.25">
      <c r="C32302" s="62"/>
    </row>
    <row r="32390" spans="3:3" x14ac:dyDescent="0.25">
      <c r="C32390" s="62"/>
    </row>
    <row r="32391" spans="3:3" x14ac:dyDescent="0.25">
      <c r="C32391" s="62"/>
    </row>
    <row r="32479" spans="3:3" x14ac:dyDescent="0.25">
      <c r="C32479" s="62"/>
    </row>
    <row r="32480" spans="3:3" x14ac:dyDescent="0.25">
      <c r="C32480" s="62"/>
    </row>
    <row r="32568" spans="3:3" x14ac:dyDescent="0.25">
      <c r="C32568" s="62"/>
    </row>
    <row r="32569" spans="3:3" x14ac:dyDescent="0.25">
      <c r="C32569" s="62"/>
    </row>
    <row r="32657" spans="3:3" x14ac:dyDescent="0.25">
      <c r="C32657" s="62"/>
    </row>
    <row r="32658" spans="3:3" x14ac:dyDescent="0.25">
      <c r="C32658" s="62"/>
    </row>
    <row r="32746" spans="3:3" x14ac:dyDescent="0.25">
      <c r="C32746" s="62"/>
    </row>
    <row r="32747" spans="3:3" x14ac:dyDescent="0.25">
      <c r="C32747" s="62"/>
    </row>
    <row r="32835" spans="3:3" x14ac:dyDescent="0.25">
      <c r="C32835" s="62"/>
    </row>
    <row r="32836" spans="3:3" x14ac:dyDescent="0.25">
      <c r="C32836" s="62"/>
    </row>
    <row r="32924" spans="3:3" x14ac:dyDescent="0.25">
      <c r="C32924" s="62"/>
    </row>
    <row r="32925" spans="3:3" x14ac:dyDescent="0.25">
      <c r="C32925" s="62"/>
    </row>
    <row r="33013" spans="3:3" x14ac:dyDescent="0.25">
      <c r="C33013" s="62"/>
    </row>
    <row r="33014" spans="3:3" x14ac:dyDescent="0.25">
      <c r="C33014" s="62"/>
    </row>
    <row r="33102" spans="3:3" x14ac:dyDescent="0.25">
      <c r="C33102" s="62"/>
    </row>
    <row r="33103" spans="3:3" x14ac:dyDescent="0.25">
      <c r="C33103" s="62"/>
    </row>
    <row r="33191" spans="3:3" x14ac:dyDescent="0.25">
      <c r="C33191" s="62"/>
    </row>
    <row r="33192" spans="3:3" x14ac:dyDescent="0.25">
      <c r="C33192" s="62"/>
    </row>
    <row r="33280" spans="3:3" x14ac:dyDescent="0.25">
      <c r="C33280" s="62"/>
    </row>
    <row r="33281" spans="3:3" x14ac:dyDescent="0.25">
      <c r="C33281" s="62"/>
    </row>
    <row r="33369" spans="3:3" x14ac:dyDescent="0.25">
      <c r="C33369" s="62"/>
    </row>
    <row r="33370" spans="3:3" x14ac:dyDescent="0.25">
      <c r="C33370" s="62"/>
    </row>
    <row r="33458" spans="3:3" x14ac:dyDescent="0.25">
      <c r="C33458" s="62"/>
    </row>
    <row r="33459" spans="3:3" x14ac:dyDescent="0.25">
      <c r="C33459" s="62"/>
    </row>
    <row r="33547" spans="3:3" x14ac:dyDescent="0.25">
      <c r="C33547" s="62"/>
    </row>
    <row r="33548" spans="3:3" x14ac:dyDescent="0.25">
      <c r="C33548" s="62"/>
    </row>
    <row r="33636" spans="3:3" x14ac:dyDescent="0.25">
      <c r="C33636" s="62"/>
    </row>
    <row r="33637" spans="3:3" x14ac:dyDescent="0.25">
      <c r="C33637" s="62"/>
    </row>
    <row r="33725" spans="3:3" x14ac:dyDescent="0.25">
      <c r="C33725" s="62"/>
    </row>
    <row r="33726" spans="3:3" x14ac:dyDescent="0.25">
      <c r="C33726" s="62"/>
    </row>
    <row r="33814" spans="3:3" x14ac:dyDescent="0.25">
      <c r="C33814" s="62"/>
    </row>
    <row r="33815" spans="3:3" x14ac:dyDescent="0.25">
      <c r="C33815" s="62"/>
    </row>
    <row r="33903" spans="3:3" x14ac:dyDescent="0.25">
      <c r="C33903" s="62"/>
    </row>
    <row r="33904" spans="3:3" x14ac:dyDescent="0.25">
      <c r="C33904" s="62"/>
    </row>
    <row r="33992" spans="3:3" x14ac:dyDescent="0.25">
      <c r="C33992" s="62"/>
    </row>
    <row r="33993" spans="3:3" x14ac:dyDescent="0.25">
      <c r="C33993" s="62"/>
    </row>
    <row r="34081" spans="3:3" x14ac:dyDescent="0.25">
      <c r="C34081" s="62"/>
    </row>
    <row r="34082" spans="3:3" x14ac:dyDescent="0.25">
      <c r="C34082" s="62"/>
    </row>
    <row r="34170" spans="3:3" x14ac:dyDescent="0.25">
      <c r="C34170" s="62"/>
    </row>
    <row r="34171" spans="3:3" x14ac:dyDescent="0.25">
      <c r="C34171" s="62"/>
    </row>
    <row r="34259" spans="3:3" x14ac:dyDescent="0.25">
      <c r="C34259" s="62"/>
    </row>
    <row r="34260" spans="3:3" x14ac:dyDescent="0.25">
      <c r="C34260" s="62"/>
    </row>
    <row r="34348" spans="3:3" x14ac:dyDescent="0.25">
      <c r="C34348" s="62"/>
    </row>
    <row r="34349" spans="3:3" x14ac:dyDescent="0.25">
      <c r="C34349" s="62"/>
    </row>
    <row r="34437" spans="3:3" x14ac:dyDescent="0.25">
      <c r="C34437" s="62"/>
    </row>
    <row r="34438" spans="3:3" x14ac:dyDescent="0.25">
      <c r="C34438" s="62"/>
    </row>
    <row r="34526" spans="3:3" x14ac:dyDescent="0.25">
      <c r="C34526" s="62"/>
    </row>
    <row r="34527" spans="3:3" x14ac:dyDescent="0.25">
      <c r="C34527" s="62"/>
    </row>
    <row r="34615" spans="3:3" x14ac:dyDescent="0.25">
      <c r="C34615" s="62"/>
    </row>
    <row r="34616" spans="3:3" x14ac:dyDescent="0.25">
      <c r="C34616" s="62"/>
    </row>
    <row r="34704" spans="3:3" x14ac:dyDescent="0.25">
      <c r="C34704" s="62"/>
    </row>
    <row r="34705" spans="3:3" x14ac:dyDescent="0.25">
      <c r="C34705" s="62"/>
    </row>
    <row r="34793" spans="3:3" x14ac:dyDescent="0.25">
      <c r="C34793" s="62"/>
    </row>
    <row r="34794" spans="3:3" x14ac:dyDescent="0.25">
      <c r="C34794" s="62"/>
    </row>
    <row r="34882" spans="3:3" x14ac:dyDescent="0.25">
      <c r="C34882" s="62"/>
    </row>
    <row r="34883" spans="3:3" x14ac:dyDescent="0.25">
      <c r="C34883" s="62"/>
    </row>
    <row r="34971" spans="3:3" x14ac:dyDescent="0.25">
      <c r="C34971" s="62"/>
    </row>
    <row r="34972" spans="3:3" x14ac:dyDescent="0.25">
      <c r="C34972" s="62"/>
    </row>
    <row r="35060" spans="3:3" x14ac:dyDescent="0.25">
      <c r="C35060" s="62"/>
    </row>
    <row r="35061" spans="3:3" x14ac:dyDescent="0.25">
      <c r="C35061" s="62"/>
    </row>
    <row r="35149" spans="3:3" x14ac:dyDescent="0.25">
      <c r="C35149" s="62"/>
    </row>
    <row r="35150" spans="3:3" x14ac:dyDescent="0.25">
      <c r="C35150" s="62"/>
    </row>
    <row r="35238" spans="3:3" x14ac:dyDescent="0.25">
      <c r="C35238" s="62"/>
    </row>
    <row r="35239" spans="3:3" x14ac:dyDescent="0.25">
      <c r="C35239" s="62"/>
    </row>
    <row r="35327" spans="3:3" x14ac:dyDescent="0.25">
      <c r="C35327" s="62"/>
    </row>
    <row r="35328" spans="3:3" x14ac:dyDescent="0.25">
      <c r="C35328" s="62"/>
    </row>
    <row r="35416" spans="3:3" x14ac:dyDescent="0.25">
      <c r="C35416" s="62"/>
    </row>
    <row r="35417" spans="3:3" x14ac:dyDescent="0.25">
      <c r="C35417" s="62"/>
    </row>
    <row r="35505" spans="3:3" x14ac:dyDescent="0.25">
      <c r="C35505" s="62"/>
    </row>
    <row r="35506" spans="3:3" x14ac:dyDescent="0.25">
      <c r="C35506" s="62"/>
    </row>
    <row r="35594" spans="3:3" x14ac:dyDescent="0.25">
      <c r="C35594" s="62"/>
    </row>
    <row r="35595" spans="3:3" x14ac:dyDescent="0.25">
      <c r="C35595" s="62"/>
    </row>
    <row r="35683" spans="3:3" x14ac:dyDescent="0.25">
      <c r="C35683" s="62"/>
    </row>
    <row r="35684" spans="3:3" x14ac:dyDescent="0.25">
      <c r="C35684" s="62"/>
    </row>
    <row r="35772" spans="3:3" x14ac:dyDescent="0.25">
      <c r="C35772" s="62"/>
    </row>
    <row r="35773" spans="3:3" x14ac:dyDescent="0.25">
      <c r="C35773" s="62"/>
    </row>
    <row r="35861" spans="3:3" x14ac:dyDescent="0.25">
      <c r="C35861" s="62"/>
    </row>
    <row r="35862" spans="3:3" x14ac:dyDescent="0.25">
      <c r="C35862" s="62"/>
    </row>
    <row r="35950" spans="3:3" x14ac:dyDescent="0.25">
      <c r="C35950" s="62"/>
    </row>
    <row r="35951" spans="3:3" x14ac:dyDescent="0.25">
      <c r="C35951" s="62"/>
    </row>
    <row r="36039" spans="3:3" x14ac:dyDescent="0.25">
      <c r="C36039" s="62"/>
    </row>
    <row r="36040" spans="3:3" x14ac:dyDescent="0.25">
      <c r="C36040" s="62"/>
    </row>
    <row r="36128" spans="3:3" x14ac:dyDescent="0.25">
      <c r="C36128" s="62"/>
    </row>
    <row r="36129" spans="3:3" x14ac:dyDescent="0.25">
      <c r="C36129" s="62"/>
    </row>
    <row r="36217" spans="3:3" x14ac:dyDescent="0.25">
      <c r="C36217" s="62"/>
    </row>
    <row r="36218" spans="3:3" x14ac:dyDescent="0.25">
      <c r="C36218" s="62"/>
    </row>
    <row r="36306" spans="3:3" x14ac:dyDescent="0.25">
      <c r="C36306" s="62"/>
    </row>
    <row r="36307" spans="3:3" x14ac:dyDescent="0.25">
      <c r="C36307" s="62"/>
    </row>
    <row r="36395" spans="3:3" x14ac:dyDescent="0.25">
      <c r="C36395" s="62"/>
    </row>
    <row r="36396" spans="3:3" x14ac:dyDescent="0.25">
      <c r="C36396" s="62"/>
    </row>
    <row r="36484" spans="3:3" x14ac:dyDescent="0.25">
      <c r="C36484" s="62"/>
    </row>
    <row r="36485" spans="3:3" x14ac:dyDescent="0.25">
      <c r="C36485" s="62"/>
    </row>
    <row r="36573" spans="3:3" x14ac:dyDescent="0.25">
      <c r="C36573" s="62"/>
    </row>
    <row r="36574" spans="3:3" x14ac:dyDescent="0.25">
      <c r="C36574" s="62"/>
    </row>
    <row r="36662" spans="3:3" x14ac:dyDescent="0.25">
      <c r="C36662" s="62"/>
    </row>
    <row r="36663" spans="3:3" x14ac:dyDescent="0.25">
      <c r="C36663" s="62"/>
    </row>
    <row r="36751" spans="3:3" x14ac:dyDescent="0.25">
      <c r="C36751" s="62"/>
    </row>
    <row r="36752" spans="3:3" x14ac:dyDescent="0.25">
      <c r="C36752" s="62"/>
    </row>
    <row r="36840" spans="3:3" x14ac:dyDescent="0.25">
      <c r="C36840" s="62"/>
    </row>
    <row r="36841" spans="3:3" x14ac:dyDescent="0.25">
      <c r="C36841" s="62"/>
    </row>
    <row r="36929" spans="3:3" x14ac:dyDescent="0.25">
      <c r="C36929" s="62"/>
    </row>
    <row r="36930" spans="3:3" x14ac:dyDescent="0.25">
      <c r="C36930" s="62"/>
    </row>
    <row r="37018" spans="3:3" x14ac:dyDescent="0.25">
      <c r="C37018" s="62"/>
    </row>
    <row r="37019" spans="3:3" x14ac:dyDescent="0.25">
      <c r="C37019" s="62"/>
    </row>
    <row r="37107" spans="3:3" x14ac:dyDescent="0.25">
      <c r="C37107" s="62"/>
    </row>
    <row r="37108" spans="3:3" x14ac:dyDescent="0.25">
      <c r="C37108" s="62"/>
    </row>
    <row r="37196" spans="3:3" x14ac:dyDescent="0.25">
      <c r="C37196" s="62"/>
    </row>
    <row r="37197" spans="3:3" x14ac:dyDescent="0.25">
      <c r="C37197" s="62"/>
    </row>
    <row r="37285" spans="3:3" x14ac:dyDescent="0.25">
      <c r="C37285" s="62"/>
    </row>
    <row r="37286" spans="3:3" x14ac:dyDescent="0.25">
      <c r="C37286" s="62"/>
    </row>
    <row r="37374" spans="3:3" x14ac:dyDescent="0.25">
      <c r="C37374" s="62"/>
    </row>
    <row r="37375" spans="3:3" x14ac:dyDescent="0.25">
      <c r="C37375" s="62"/>
    </row>
    <row r="37463" spans="3:3" x14ac:dyDescent="0.25">
      <c r="C37463" s="62"/>
    </row>
    <row r="37464" spans="3:3" x14ac:dyDescent="0.25">
      <c r="C37464" s="62"/>
    </row>
    <row r="37552" spans="3:3" x14ac:dyDescent="0.25">
      <c r="C37552" s="62"/>
    </row>
    <row r="37553" spans="3:3" x14ac:dyDescent="0.25">
      <c r="C37553" s="62"/>
    </row>
    <row r="37641" spans="3:3" x14ac:dyDescent="0.25">
      <c r="C37641" s="62"/>
    </row>
    <row r="37642" spans="3:3" x14ac:dyDescent="0.25">
      <c r="C37642" s="62"/>
    </row>
    <row r="37730" spans="3:3" x14ac:dyDescent="0.25">
      <c r="C37730" s="62"/>
    </row>
    <row r="37731" spans="3:3" x14ac:dyDescent="0.25">
      <c r="C37731" s="62"/>
    </row>
    <row r="37819" spans="3:3" x14ac:dyDescent="0.25">
      <c r="C37819" s="62"/>
    </row>
    <row r="37820" spans="3:3" x14ac:dyDescent="0.25">
      <c r="C37820" s="62"/>
    </row>
    <row r="37908" spans="3:3" x14ac:dyDescent="0.25">
      <c r="C37908" s="62"/>
    </row>
    <row r="37909" spans="3:3" x14ac:dyDescent="0.25">
      <c r="C37909" s="62"/>
    </row>
    <row r="37997" spans="3:3" x14ac:dyDescent="0.25">
      <c r="C37997" s="62"/>
    </row>
    <row r="37998" spans="3:3" x14ac:dyDescent="0.25">
      <c r="C37998" s="62"/>
    </row>
    <row r="38086" spans="3:3" x14ac:dyDescent="0.25">
      <c r="C38086" s="62"/>
    </row>
    <row r="38087" spans="3:3" x14ac:dyDescent="0.25">
      <c r="C38087" s="62"/>
    </row>
    <row r="38175" spans="3:3" x14ac:dyDescent="0.25">
      <c r="C38175" s="62"/>
    </row>
    <row r="38176" spans="3:3" x14ac:dyDescent="0.25">
      <c r="C38176" s="62"/>
    </row>
    <row r="38264" spans="3:3" x14ac:dyDescent="0.25">
      <c r="C38264" s="62"/>
    </row>
    <row r="38265" spans="3:3" x14ac:dyDescent="0.25">
      <c r="C38265" s="62"/>
    </row>
    <row r="38353" spans="3:3" x14ac:dyDescent="0.25">
      <c r="C38353" s="62"/>
    </row>
    <row r="38354" spans="3:3" x14ac:dyDescent="0.25">
      <c r="C38354" s="62"/>
    </row>
    <row r="38442" spans="3:3" x14ac:dyDescent="0.25">
      <c r="C38442" s="62"/>
    </row>
    <row r="38443" spans="3:3" x14ac:dyDescent="0.25">
      <c r="C38443" s="62"/>
    </row>
    <row r="38531" spans="3:3" x14ac:dyDescent="0.25">
      <c r="C38531" s="62"/>
    </row>
    <row r="38532" spans="3:3" x14ac:dyDescent="0.25">
      <c r="C38532" s="62"/>
    </row>
    <row r="38620" spans="3:3" x14ac:dyDescent="0.25">
      <c r="C38620" s="62"/>
    </row>
    <row r="38621" spans="3:3" x14ac:dyDescent="0.25">
      <c r="C38621" s="62"/>
    </row>
    <row r="38709" spans="3:3" x14ac:dyDescent="0.25">
      <c r="C38709" s="62"/>
    </row>
    <row r="38710" spans="3:3" x14ac:dyDescent="0.25">
      <c r="C38710" s="62"/>
    </row>
    <row r="38798" spans="3:3" x14ac:dyDescent="0.25">
      <c r="C38798" s="62"/>
    </row>
    <row r="38799" spans="3:3" x14ac:dyDescent="0.25">
      <c r="C38799" s="62"/>
    </row>
    <row r="38887" spans="3:3" x14ac:dyDescent="0.25">
      <c r="C38887" s="62"/>
    </row>
    <row r="38888" spans="3:3" x14ac:dyDescent="0.25">
      <c r="C38888" s="62"/>
    </row>
    <row r="38976" spans="3:3" x14ac:dyDescent="0.25">
      <c r="C38976" s="62"/>
    </row>
    <row r="38977" spans="3:3" x14ac:dyDescent="0.25">
      <c r="C38977" s="62"/>
    </row>
    <row r="39065" spans="3:3" x14ac:dyDescent="0.25">
      <c r="C39065" s="62"/>
    </row>
    <row r="39066" spans="3:3" x14ac:dyDescent="0.25">
      <c r="C39066" s="62"/>
    </row>
    <row r="39154" spans="3:3" x14ac:dyDescent="0.25">
      <c r="C39154" s="62"/>
    </row>
    <row r="39155" spans="3:3" x14ac:dyDescent="0.25">
      <c r="C39155" s="62"/>
    </row>
    <row r="39243" spans="3:3" x14ac:dyDescent="0.25">
      <c r="C39243" s="62"/>
    </row>
    <row r="39244" spans="3:3" x14ac:dyDescent="0.25">
      <c r="C39244" s="62"/>
    </row>
    <row r="39332" spans="3:3" x14ac:dyDescent="0.25">
      <c r="C39332" s="62"/>
    </row>
    <row r="39333" spans="3:3" x14ac:dyDescent="0.25">
      <c r="C39333" s="62"/>
    </row>
    <row r="39421" spans="3:3" x14ac:dyDescent="0.25">
      <c r="C39421" s="62"/>
    </row>
    <row r="39422" spans="3:3" x14ac:dyDescent="0.25">
      <c r="C39422" s="62"/>
    </row>
    <row r="39510" spans="3:3" x14ac:dyDescent="0.25">
      <c r="C39510" s="62"/>
    </row>
    <row r="39511" spans="3:3" x14ac:dyDescent="0.25">
      <c r="C39511" s="62"/>
    </row>
    <row r="39599" spans="3:3" x14ac:dyDescent="0.25">
      <c r="C39599" s="62"/>
    </row>
    <row r="39600" spans="3:3" x14ac:dyDescent="0.25">
      <c r="C39600" s="62"/>
    </row>
    <row r="39688" spans="3:3" x14ac:dyDescent="0.25">
      <c r="C39688" s="62"/>
    </row>
    <row r="39689" spans="3:3" x14ac:dyDescent="0.25">
      <c r="C39689" s="62"/>
    </row>
    <row r="39777" spans="3:3" x14ac:dyDescent="0.25">
      <c r="C39777" s="62"/>
    </row>
    <row r="39778" spans="3:3" x14ac:dyDescent="0.25">
      <c r="C39778" s="62"/>
    </row>
    <row r="39866" spans="3:3" x14ac:dyDescent="0.25">
      <c r="C39866" s="62"/>
    </row>
    <row r="39867" spans="3:3" x14ac:dyDescent="0.25">
      <c r="C39867" s="62"/>
    </row>
    <row r="39955" spans="3:3" x14ac:dyDescent="0.25">
      <c r="C39955" s="62"/>
    </row>
    <row r="39956" spans="3:3" x14ac:dyDescent="0.25">
      <c r="C39956" s="62"/>
    </row>
    <row r="40044" spans="3:3" x14ac:dyDescent="0.25">
      <c r="C40044" s="62"/>
    </row>
    <row r="40045" spans="3:3" x14ac:dyDescent="0.25">
      <c r="C40045" s="62"/>
    </row>
    <row r="40133" spans="3:3" x14ac:dyDescent="0.25">
      <c r="C40133" s="62"/>
    </row>
    <row r="40134" spans="3:3" x14ac:dyDescent="0.25">
      <c r="C40134" s="62"/>
    </row>
    <row r="40222" spans="3:3" x14ac:dyDescent="0.25">
      <c r="C40222" s="62"/>
    </row>
    <row r="40223" spans="3:3" x14ac:dyDescent="0.25">
      <c r="C40223" s="62"/>
    </row>
    <row r="40311" spans="3:3" x14ac:dyDescent="0.25">
      <c r="C40311" s="62"/>
    </row>
    <row r="40312" spans="3:3" x14ac:dyDescent="0.25">
      <c r="C40312" s="62"/>
    </row>
    <row r="40400" spans="3:3" x14ac:dyDescent="0.25">
      <c r="C40400" s="62"/>
    </row>
    <row r="40401" spans="3:3" x14ac:dyDescent="0.25">
      <c r="C40401" s="62"/>
    </row>
    <row r="40489" spans="3:3" x14ac:dyDescent="0.25">
      <c r="C40489" s="62"/>
    </row>
    <row r="40490" spans="3:3" x14ac:dyDescent="0.25">
      <c r="C40490" s="62"/>
    </row>
    <row r="40578" spans="3:3" x14ac:dyDescent="0.25">
      <c r="C40578" s="62"/>
    </row>
    <row r="40579" spans="3:3" x14ac:dyDescent="0.25">
      <c r="C40579" s="62"/>
    </row>
    <row r="40667" spans="3:3" x14ac:dyDescent="0.25">
      <c r="C40667" s="62"/>
    </row>
    <row r="40668" spans="3:3" x14ac:dyDescent="0.25">
      <c r="C40668" s="62"/>
    </row>
    <row r="40756" spans="3:3" x14ac:dyDescent="0.25">
      <c r="C40756" s="62"/>
    </row>
    <row r="40757" spans="3:3" x14ac:dyDescent="0.25">
      <c r="C40757" s="62"/>
    </row>
    <row r="40845" spans="3:3" x14ac:dyDescent="0.25">
      <c r="C40845" s="62"/>
    </row>
    <row r="40846" spans="3:3" x14ac:dyDescent="0.25">
      <c r="C40846" s="62"/>
    </row>
    <row r="40934" spans="3:3" x14ac:dyDescent="0.25">
      <c r="C40934" s="62"/>
    </row>
    <row r="40935" spans="3:3" x14ac:dyDescent="0.25">
      <c r="C40935" s="62"/>
    </row>
    <row r="41023" spans="3:3" x14ac:dyDescent="0.25">
      <c r="C41023" s="62"/>
    </row>
    <row r="41024" spans="3:3" x14ac:dyDescent="0.25">
      <c r="C41024" s="62"/>
    </row>
    <row r="41112" spans="3:3" x14ac:dyDescent="0.25">
      <c r="C41112" s="62"/>
    </row>
    <row r="41113" spans="3:3" x14ac:dyDescent="0.25">
      <c r="C41113" s="62"/>
    </row>
    <row r="41201" spans="3:3" x14ac:dyDescent="0.25">
      <c r="C41201" s="62"/>
    </row>
    <row r="41202" spans="3:3" x14ac:dyDescent="0.25">
      <c r="C41202" s="62"/>
    </row>
    <row r="41290" spans="3:3" x14ac:dyDescent="0.25">
      <c r="C41290" s="62"/>
    </row>
    <row r="41291" spans="3:3" x14ac:dyDescent="0.25">
      <c r="C41291" s="62"/>
    </row>
    <row r="41379" spans="3:3" x14ac:dyDescent="0.25">
      <c r="C41379" s="62"/>
    </row>
    <row r="41380" spans="3:3" x14ac:dyDescent="0.25">
      <c r="C41380" s="62"/>
    </row>
    <row r="41468" spans="3:3" x14ac:dyDescent="0.25">
      <c r="C41468" s="62"/>
    </row>
    <row r="41469" spans="3:3" x14ac:dyDescent="0.25">
      <c r="C41469" s="62"/>
    </row>
    <row r="41557" spans="3:3" x14ac:dyDescent="0.25">
      <c r="C41557" s="62"/>
    </row>
    <row r="41558" spans="3:3" x14ac:dyDescent="0.25">
      <c r="C41558" s="62"/>
    </row>
    <row r="41646" spans="3:3" x14ac:dyDescent="0.25">
      <c r="C41646" s="62"/>
    </row>
    <row r="41647" spans="3:3" x14ac:dyDescent="0.25">
      <c r="C41647" s="62"/>
    </row>
    <row r="41735" spans="3:3" x14ac:dyDescent="0.25">
      <c r="C41735" s="62"/>
    </row>
    <row r="41736" spans="3:3" x14ac:dyDescent="0.25">
      <c r="C41736" s="62"/>
    </row>
    <row r="41824" spans="3:3" x14ac:dyDescent="0.25">
      <c r="C41824" s="62"/>
    </row>
    <row r="41825" spans="3:3" x14ac:dyDescent="0.25">
      <c r="C41825" s="62"/>
    </row>
    <row r="41913" spans="3:3" x14ac:dyDescent="0.25">
      <c r="C41913" s="62"/>
    </row>
    <row r="41914" spans="3:3" x14ac:dyDescent="0.25">
      <c r="C41914" s="62"/>
    </row>
    <row r="42002" spans="3:3" x14ac:dyDescent="0.25">
      <c r="C42002" s="62"/>
    </row>
    <row r="42003" spans="3:3" x14ac:dyDescent="0.25">
      <c r="C42003" s="62"/>
    </row>
    <row r="42091" spans="3:3" x14ac:dyDescent="0.25">
      <c r="C42091" s="62"/>
    </row>
    <row r="42092" spans="3:3" x14ac:dyDescent="0.25">
      <c r="C42092" s="62"/>
    </row>
    <row r="42180" spans="3:3" x14ac:dyDescent="0.25">
      <c r="C42180" s="62"/>
    </row>
    <row r="42181" spans="3:3" x14ac:dyDescent="0.25">
      <c r="C42181" s="62"/>
    </row>
    <row r="42269" spans="3:3" x14ac:dyDescent="0.25">
      <c r="C42269" s="62"/>
    </row>
    <row r="42270" spans="3:3" x14ac:dyDescent="0.25">
      <c r="C42270" s="62"/>
    </row>
    <row r="42358" spans="3:3" x14ac:dyDescent="0.25">
      <c r="C42358" s="62"/>
    </row>
    <row r="42359" spans="3:3" x14ac:dyDescent="0.25">
      <c r="C42359" s="62"/>
    </row>
    <row r="42447" spans="3:3" x14ac:dyDescent="0.25">
      <c r="C42447" s="62"/>
    </row>
    <row r="42448" spans="3:3" x14ac:dyDescent="0.25">
      <c r="C42448" s="62"/>
    </row>
    <row r="42536" spans="3:3" x14ac:dyDescent="0.25">
      <c r="C42536" s="62"/>
    </row>
    <row r="42537" spans="3:3" x14ac:dyDescent="0.25">
      <c r="C42537" s="62"/>
    </row>
    <row r="42625" spans="3:3" x14ac:dyDescent="0.25">
      <c r="C42625" s="62"/>
    </row>
    <row r="42626" spans="3:3" x14ac:dyDescent="0.25">
      <c r="C42626" s="62"/>
    </row>
    <row r="42714" spans="3:3" x14ac:dyDescent="0.25">
      <c r="C42714" s="62"/>
    </row>
    <row r="42715" spans="3:3" x14ac:dyDescent="0.25">
      <c r="C42715" s="62"/>
    </row>
    <row r="42803" spans="3:3" x14ac:dyDescent="0.25">
      <c r="C42803" s="62"/>
    </row>
    <row r="42804" spans="3:3" x14ac:dyDescent="0.25">
      <c r="C42804" s="62"/>
    </row>
    <row r="42892" spans="3:3" x14ac:dyDescent="0.25">
      <c r="C42892" s="62"/>
    </row>
    <row r="42893" spans="3:3" x14ac:dyDescent="0.25">
      <c r="C42893" s="62"/>
    </row>
    <row r="42981" spans="3:3" x14ac:dyDescent="0.25">
      <c r="C42981" s="62"/>
    </row>
    <row r="42982" spans="3:3" x14ac:dyDescent="0.25">
      <c r="C42982" s="62"/>
    </row>
    <row r="43070" spans="3:3" x14ac:dyDescent="0.25">
      <c r="C43070" s="62"/>
    </row>
    <row r="43071" spans="3:3" x14ac:dyDescent="0.25">
      <c r="C43071" s="62"/>
    </row>
    <row r="43159" spans="3:3" x14ac:dyDescent="0.25">
      <c r="C43159" s="62"/>
    </row>
    <row r="43160" spans="3:3" x14ac:dyDescent="0.25">
      <c r="C43160" s="62"/>
    </row>
    <row r="43248" spans="3:3" x14ac:dyDescent="0.25">
      <c r="C43248" s="62"/>
    </row>
    <row r="43249" spans="3:3" x14ac:dyDescent="0.25">
      <c r="C43249" s="62"/>
    </row>
    <row r="43337" spans="3:3" x14ac:dyDescent="0.25">
      <c r="C43337" s="62"/>
    </row>
    <row r="43338" spans="3:3" x14ac:dyDescent="0.25">
      <c r="C43338" s="62"/>
    </row>
    <row r="43426" spans="3:3" x14ac:dyDescent="0.25">
      <c r="C43426" s="62"/>
    </row>
    <row r="43427" spans="3:3" x14ac:dyDescent="0.25">
      <c r="C43427" s="62"/>
    </row>
    <row r="43515" spans="3:3" x14ac:dyDescent="0.25">
      <c r="C43515" s="62"/>
    </row>
    <row r="43516" spans="3:3" x14ac:dyDescent="0.25">
      <c r="C43516" s="62"/>
    </row>
    <row r="43604" spans="3:3" x14ac:dyDescent="0.25">
      <c r="C43604" s="62"/>
    </row>
    <row r="43605" spans="3:3" x14ac:dyDescent="0.25">
      <c r="C43605" s="62"/>
    </row>
    <row r="43693" spans="3:3" x14ac:dyDescent="0.25">
      <c r="C43693" s="62"/>
    </row>
    <row r="43694" spans="3:3" x14ac:dyDescent="0.25">
      <c r="C43694" s="62"/>
    </row>
    <row r="43782" spans="3:3" x14ac:dyDescent="0.25">
      <c r="C43782" s="62"/>
    </row>
    <row r="43783" spans="3:3" x14ac:dyDescent="0.25">
      <c r="C43783" s="62"/>
    </row>
    <row r="43871" spans="3:3" x14ac:dyDescent="0.25">
      <c r="C43871" s="62"/>
    </row>
    <row r="43872" spans="3:3" x14ac:dyDescent="0.25">
      <c r="C43872" s="62"/>
    </row>
    <row r="43960" spans="3:3" x14ac:dyDescent="0.25">
      <c r="C43960" s="62"/>
    </row>
    <row r="43961" spans="3:3" x14ac:dyDescent="0.25">
      <c r="C43961" s="62"/>
    </row>
    <row r="44049" spans="3:3" x14ac:dyDescent="0.25">
      <c r="C44049" s="62"/>
    </row>
    <row r="44050" spans="3:3" x14ac:dyDescent="0.25">
      <c r="C44050" s="62"/>
    </row>
    <row r="44138" spans="3:3" x14ac:dyDescent="0.25">
      <c r="C44138" s="62"/>
    </row>
    <row r="44139" spans="3:3" x14ac:dyDescent="0.25">
      <c r="C44139" s="62"/>
    </row>
    <row r="44227" spans="3:3" x14ac:dyDescent="0.25">
      <c r="C44227" s="62"/>
    </row>
    <row r="44228" spans="3:3" x14ac:dyDescent="0.25">
      <c r="C44228" s="62"/>
    </row>
    <row r="44316" spans="3:3" x14ac:dyDescent="0.25">
      <c r="C44316" s="62"/>
    </row>
    <row r="44317" spans="3:3" x14ac:dyDescent="0.25">
      <c r="C44317" s="62"/>
    </row>
    <row r="44405" spans="3:3" x14ac:dyDescent="0.25">
      <c r="C44405" s="62"/>
    </row>
    <row r="44406" spans="3:3" x14ac:dyDescent="0.25">
      <c r="C44406" s="62"/>
    </row>
    <row r="44494" spans="3:3" x14ac:dyDescent="0.25">
      <c r="C44494" s="62"/>
    </row>
    <row r="44495" spans="3:3" x14ac:dyDescent="0.25">
      <c r="C44495" s="62"/>
    </row>
    <row r="44583" spans="3:3" x14ac:dyDescent="0.25">
      <c r="C44583" s="62"/>
    </row>
    <row r="44584" spans="3:3" x14ac:dyDescent="0.25">
      <c r="C44584" s="62"/>
    </row>
    <row r="44672" spans="3:3" x14ac:dyDescent="0.25">
      <c r="C44672" s="62"/>
    </row>
    <row r="44673" spans="3:3" x14ac:dyDescent="0.25">
      <c r="C44673" s="62"/>
    </row>
    <row r="44761" spans="3:3" x14ac:dyDescent="0.25">
      <c r="C44761" s="62"/>
    </row>
    <row r="44762" spans="3:3" x14ac:dyDescent="0.25">
      <c r="C44762" s="62"/>
    </row>
    <row r="44850" spans="3:3" x14ac:dyDescent="0.25">
      <c r="C44850" s="62"/>
    </row>
    <row r="44851" spans="3:3" x14ac:dyDescent="0.25">
      <c r="C44851" s="62"/>
    </row>
    <row r="44939" spans="3:3" x14ac:dyDescent="0.25">
      <c r="C44939" s="62"/>
    </row>
    <row r="44940" spans="3:3" x14ac:dyDescent="0.25">
      <c r="C44940" s="62"/>
    </row>
    <row r="45028" spans="3:3" x14ac:dyDescent="0.25">
      <c r="C45028" s="62"/>
    </row>
    <row r="45029" spans="3:3" x14ac:dyDescent="0.25">
      <c r="C45029" s="62"/>
    </row>
    <row r="45117" spans="3:3" x14ac:dyDescent="0.25">
      <c r="C45117" s="62"/>
    </row>
    <row r="45118" spans="3:3" x14ac:dyDescent="0.25">
      <c r="C45118" s="62"/>
    </row>
    <row r="45206" spans="3:3" x14ac:dyDescent="0.25">
      <c r="C45206" s="62"/>
    </row>
    <row r="45207" spans="3:3" x14ac:dyDescent="0.25">
      <c r="C45207" s="62"/>
    </row>
    <row r="45295" spans="3:3" x14ac:dyDescent="0.25">
      <c r="C45295" s="62"/>
    </row>
    <row r="45296" spans="3:3" x14ac:dyDescent="0.25">
      <c r="C45296" s="62"/>
    </row>
    <row r="45384" spans="3:3" x14ac:dyDescent="0.25">
      <c r="C45384" s="62"/>
    </row>
    <row r="45385" spans="3:3" x14ac:dyDescent="0.25">
      <c r="C45385" s="62"/>
    </row>
    <row r="45473" spans="3:3" x14ac:dyDescent="0.25">
      <c r="C45473" s="62"/>
    </row>
    <row r="45474" spans="3:3" x14ac:dyDescent="0.25">
      <c r="C45474" s="62"/>
    </row>
    <row r="45562" spans="3:3" x14ac:dyDescent="0.25">
      <c r="C45562" s="62"/>
    </row>
    <row r="45563" spans="3:3" x14ac:dyDescent="0.25">
      <c r="C45563" s="62"/>
    </row>
    <row r="45651" spans="3:3" x14ac:dyDescent="0.25">
      <c r="C45651" s="62"/>
    </row>
    <row r="45652" spans="3:3" x14ac:dyDescent="0.25">
      <c r="C45652" s="62"/>
    </row>
    <row r="45740" spans="3:3" x14ac:dyDescent="0.25">
      <c r="C45740" s="62"/>
    </row>
    <row r="45741" spans="3:3" x14ac:dyDescent="0.25">
      <c r="C45741" s="62"/>
    </row>
    <row r="45829" spans="3:3" x14ac:dyDescent="0.25">
      <c r="C45829" s="62"/>
    </row>
    <row r="45830" spans="3:3" x14ac:dyDescent="0.25">
      <c r="C45830" s="62"/>
    </row>
    <row r="45918" spans="3:3" x14ac:dyDescent="0.25">
      <c r="C45918" s="62"/>
    </row>
    <row r="45919" spans="3:3" x14ac:dyDescent="0.25">
      <c r="C45919" s="62"/>
    </row>
    <row r="46007" spans="3:3" x14ac:dyDescent="0.25">
      <c r="C46007" s="62"/>
    </row>
    <row r="46008" spans="3:3" x14ac:dyDescent="0.25">
      <c r="C46008" s="62"/>
    </row>
    <row r="46096" spans="3:3" x14ac:dyDescent="0.25">
      <c r="C46096" s="62"/>
    </row>
    <row r="46097" spans="3:3" x14ac:dyDescent="0.25">
      <c r="C46097" s="62"/>
    </row>
    <row r="46185" spans="3:3" x14ac:dyDescent="0.25">
      <c r="C46185" s="62"/>
    </row>
    <row r="46186" spans="3:3" x14ac:dyDescent="0.25">
      <c r="C46186" s="62"/>
    </row>
    <row r="46274" spans="3:3" x14ac:dyDescent="0.25">
      <c r="C46274" s="62"/>
    </row>
    <row r="46275" spans="3:3" x14ac:dyDescent="0.25">
      <c r="C46275" s="62"/>
    </row>
    <row r="46363" spans="3:3" x14ac:dyDescent="0.25">
      <c r="C46363" s="62"/>
    </row>
    <row r="46364" spans="3:3" x14ac:dyDescent="0.25">
      <c r="C46364" s="62"/>
    </row>
    <row r="46452" spans="3:3" x14ac:dyDescent="0.25">
      <c r="C46452" s="62"/>
    </row>
    <row r="46453" spans="3:3" x14ac:dyDescent="0.25">
      <c r="C46453" s="62"/>
    </row>
    <row r="46541" spans="3:3" x14ac:dyDescent="0.25">
      <c r="C46541" s="62"/>
    </row>
    <row r="46542" spans="3:3" x14ac:dyDescent="0.25">
      <c r="C46542" s="62"/>
    </row>
    <row r="46630" spans="3:3" x14ac:dyDescent="0.25">
      <c r="C46630" s="62"/>
    </row>
    <row r="46631" spans="3:3" x14ac:dyDescent="0.25">
      <c r="C46631" s="62"/>
    </row>
    <row r="46719" spans="3:3" x14ac:dyDescent="0.25">
      <c r="C46719" s="62"/>
    </row>
    <row r="46720" spans="3:3" x14ac:dyDescent="0.25">
      <c r="C46720" s="62"/>
    </row>
    <row r="46808" spans="3:3" x14ac:dyDescent="0.25">
      <c r="C46808" s="62"/>
    </row>
    <row r="46809" spans="3:3" x14ac:dyDescent="0.25">
      <c r="C46809" s="62"/>
    </row>
    <row r="46897" spans="3:3" x14ac:dyDescent="0.25">
      <c r="C46897" s="62"/>
    </row>
    <row r="46898" spans="3:3" x14ac:dyDescent="0.25">
      <c r="C46898" s="62"/>
    </row>
    <row r="46986" spans="3:3" x14ac:dyDescent="0.25">
      <c r="C46986" s="62"/>
    </row>
    <row r="46987" spans="3:3" x14ac:dyDescent="0.25">
      <c r="C46987" s="62"/>
    </row>
    <row r="47075" spans="3:3" x14ac:dyDescent="0.25">
      <c r="C47075" s="62"/>
    </row>
    <row r="47076" spans="3:3" x14ac:dyDescent="0.25">
      <c r="C47076" s="62"/>
    </row>
    <row r="47164" spans="3:3" x14ac:dyDescent="0.25">
      <c r="C47164" s="62"/>
    </row>
    <row r="47165" spans="3:3" x14ac:dyDescent="0.25">
      <c r="C47165" s="62"/>
    </row>
    <row r="47253" spans="3:3" x14ac:dyDescent="0.25">
      <c r="C47253" s="62"/>
    </row>
    <row r="47254" spans="3:3" x14ac:dyDescent="0.25">
      <c r="C47254" s="62"/>
    </row>
    <row r="47342" spans="3:3" x14ac:dyDescent="0.25">
      <c r="C47342" s="62"/>
    </row>
    <row r="47343" spans="3:3" x14ac:dyDescent="0.25">
      <c r="C47343" s="62"/>
    </row>
    <row r="47431" spans="3:3" x14ac:dyDescent="0.25">
      <c r="C47431" s="62"/>
    </row>
    <row r="47432" spans="3:3" x14ac:dyDescent="0.25">
      <c r="C47432" s="62"/>
    </row>
    <row r="47520" spans="3:3" x14ac:dyDescent="0.25">
      <c r="C47520" s="62"/>
    </row>
    <row r="47521" spans="3:3" x14ac:dyDescent="0.25">
      <c r="C47521" s="62"/>
    </row>
    <row r="47609" spans="3:3" x14ac:dyDescent="0.25">
      <c r="C47609" s="62"/>
    </row>
    <row r="47610" spans="3:3" x14ac:dyDescent="0.25">
      <c r="C47610" s="62"/>
    </row>
    <row r="47698" spans="3:3" x14ac:dyDescent="0.25">
      <c r="C47698" s="62"/>
    </row>
    <row r="47699" spans="3:3" x14ac:dyDescent="0.25">
      <c r="C47699" s="62"/>
    </row>
    <row r="47787" spans="3:3" x14ac:dyDescent="0.25">
      <c r="C47787" s="62"/>
    </row>
    <row r="47788" spans="3:3" x14ac:dyDescent="0.25">
      <c r="C47788" s="62"/>
    </row>
    <row r="47876" spans="3:3" x14ac:dyDescent="0.25">
      <c r="C47876" s="62"/>
    </row>
    <row r="47877" spans="3:3" x14ac:dyDescent="0.25">
      <c r="C47877" s="62"/>
    </row>
    <row r="47965" spans="3:3" x14ac:dyDescent="0.25">
      <c r="C47965" s="62"/>
    </row>
    <row r="47966" spans="3:3" x14ac:dyDescent="0.25">
      <c r="C47966" s="62"/>
    </row>
    <row r="48054" spans="3:3" x14ac:dyDescent="0.25">
      <c r="C48054" s="62"/>
    </row>
    <row r="48055" spans="3:3" x14ac:dyDescent="0.25">
      <c r="C48055" s="62"/>
    </row>
    <row r="48143" spans="3:3" x14ac:dyDescent="0.25">
      <c r="C48143" s="62"/>
    </row>
    <row r="48144" spans="3:3" x14ac:dyDescent="0.25">
      <c r="C48144" s="62"/>
    </row>
    <row r="48232" spans="3:3" x14ac:dyDescent="0.25">
      <c r="C48232" s="62"/>
    </row>
    <row r="48233" spans="3:3" x14ac:dyDescent="0.25">
      <c r="C48233" s="62"/>
    </row>
    <row r="48321" spans="3:3" x14ac:dyDescent="0.25">
      <c r="C48321" s="62"/>
    </row>
    <row r="48322" spans="3:3" x14ac:dyDescent="0.25">
      <c r="C48322" s="62"/>
    </row>
    <row r="48410" spans="3:3" x14ac:dyDescent="0.25">
      <c r="C48410" s="62"/>
    </row>
    <row r="48411" spans="3:3" x14ac:dyDescent="0.25">
      <c r="C48411" s="62"/>
    </row>
    <row r="48499" spans="3:3" x14ac:dyDescent="0.25">
      <c r="C48499" s="62"/>
    </row>
    <row r="48500" spans="3:3" x14ac:dyDescent="0.25">
      <c r="C48500" s="62"/>
    </row>
    <row r="48588" spans="3:3" x14ac:dyDescent="0.25">
      <c r="C48588" s="62"/>
    </row>
    <row r="48589" spans="3:3" x14ac:dyDescent="0.25">
      <c r="C48589" s="62"/>
    </row>
    <row r="48677" spans="3:3" x14ac:dyDescent="0.25">
      <c r="C48677" s="62"/>
    </row>
    <row r="48678" spans="3:3" x14ac:dyDescent="0.25">
      <c r="C48678" s="62"/>
    </row>
    <row r="48766" spans="3:3" x14ac:dyDescent="0.25">
      <c r="C48766" s="62"/>
    </row>
    <row r="48767" spans="3:3" x14ac:dyDescent="0.25">
      <c r="C48767" s="62"/>
    </row>
    <row r="48855" spans="3:3" x14ac:dyDescent="0.25">
      <c r="C48855" s="62"/>
    </row>
    <row r="48856" spans="3:3" x14ac:dyDescent="0.25">
      <c r="C48856" s="62"/>
    </row>
    <row r="48944" spans="3:3" x14ac:dyDescent="0.25">
      <c r="C48944" s="62"/>
    </row>
    <row r="48945" spans="3:3" x14ac:dyDescent="0.25">
      <c r="C48945" s="62"/>
    </row>
    <row r="49033" spans="3:3" x14ac:dyDescent="0.25">
      <c r="C49033" s="62"/>
    </row>
    <row r="49034" spans="3:3" x14ac:dyDescent="0.25">
      <c r="C49034" s="62"/>
    </row>
    <row r="49122" spans="3:3" x14ac:dyDescent="0.25">
      <c r="C49122" s="62"/>
    </row>
    <row r="49123" spans="3:3" x14ac:dyDescent="0.25">
      <c r="C49123" s="62"/>
    </row>
    <row r="49211" spans="3:3" x14ac:dyDescent="0.25">
      <c r="C49211" s="62"/>
    </row>
    <row r="49212" spans="3:3" x14ac:dyDescent="0.25">
      <c r="C49212" s="62"/>
    </row>
    <row r="49300" spans="3:3" x14ac:dyDescent="0.25">
      <c r="C49300" s="62"/>
    </row>
    <row r="49301" spans="3:3" x14ac:dyDescent="0.25">
      <c r="C49301" s="62"/>
    </row>
    <row r="49389" spans="3:3" x14ac:dyDescent="0.25">
      <c r="C49389" s="62"/>
    </row>
    <row r="49390" spans="3:3" x14ac:dyDescent="0.25">
      <c r="C49390" s="62"/>
    </row>
    <row r="49478" spans="3:3" x14ac:dyDescent="0.25">
      <c r="C49478" s="62"/>
    </row>
    <row r="49479" spans="3:3" x14ac:dyDescent="0.25">
      <c r="C49479" s="62"/>
    </row>
    <row r="49567" spans="3:3" x14ac:dyDescent="0.25">
      <c r="C49567" s="62"/>
    </row>
    <row r="49568" spans="3:3" x14ac:dyDescent="0.25">
      <c r="C49568" s="62"/>
    </row>
    <row r="49656" spans="3:3" x14ac:dyDescent="0.25">
      <c r="C49656" s="62"/>
    </row>
    <row r="49657" spans="3:3" x14ac:dyDescent="0.25">
      <c r="C49657" s="62"/>
    </row>
    <row r="49745" spans="3:3" x14ac:dyDescent="0.25">
      <c r="C49745" s="62"/>
    </row>
    <row r="49746" spans="3:3" x14ac:dyDescent="0.25">
      <c r="C49746" s="62"/>
    </row>
    <row r="49834" spans="3:3" x14ac:dyDescent="0.25">
      <c r="C49834" s="62"/>
    </row>
    <row r="49835" spans="3:3" x14ac:dyDescent="0.25">
      <c r="C49835" s="62"/>
    </row>
    <row r="49923" spans="3:3" x14ac:dyDescent="0.25">
      <c r="C49923" s="62"/>
    </row>
    <row r="49924" spans="3:3" x14ac:dyDescent="0.25">
      <c r="C49924" s="62"/>
    </row>
    <row r="50012" spans="3:3" x14ac:dyDescent="0.25">
      <c r="C50012" s="62"/>
    </row>
    <row r="50013" spans="3:3" x14ac:dyDescent="0.25">
      <c r="C50013" s="62"/>
    </row>
    <row r="50101" spans="3:3" x14ac:dyDescent="0.25">
      <c r="C50101" s="62"/>
    </row>
    <row r="50102" spans="3:3" x14ac:dyDescent="0.25">
      <c r="C50102" s="62"/>
    </row>
    <row r="50190" spans="3:3" x14ac:dyDescent="0.25">
      <c r="C50190" s="62"/>
    </row>
    <row r="50191" spans="3:3" x14ac:dyDescent="0.25">
      <c r="C50191" s="62"/>
    </row>
    <row r="50279" spans="3:3" x14ac:dyDescent="0.25">
      <c r="C50279" s="62"/>
    </row>
    <row r="50280" spans="3:3" x14ac:dyDescent="0.25">
      <c r="C50280" s="62"/>
    </row>
    <row r="50368" spans="3:3" x14ac:dyDescent="0.25">
      <c r="C50368" s="62"/>
    </row>
    <row r="50369" spans="3:3" x14ac:dyDescent="0.25">
      <c r="C50369" s="62"/>
    </row>
    <row r="50457" spans="3:3" x14ac:dyDescent="0.25">
      <c r="C50457" s="62"/>
    </row>
    <row r="50458" spans="3:3" x14ac:dyDescent="0.25">
      <c r="C50458" s="62"/>
    </row>
    <row r="50546" spans="3:3" x14ac:dyDescent="0.25">
      <c r="C50546" s="62"/>
    </row>
    <row r="50547" spans="3:3" x14ac:dyDescent="0.25">
      <c r="C50547" s="62"/>
    </row>
    <row r="50635" spans="3:3" x14ac:dyDescent="0.25">
      <c r="C50635" s="62"/>
    </row>
    <row r="50636" spans="3:3" x14ac:dyDescent="0.25">
      <c r="C50636" s="62"/>
    </row>
    <row r="50724" spans="3:3" x14ac:dyDescent="0.25">
      <c r="C50724" s="62"/>
    </row>
    <row r="50725" spans="3:3" x14ac:dyDescent="0.25">
      <c r="C50725" s="62"/>
    </row>
    <row r="50813" spans="3:3" x14ac:dyDescent="0.25">
      <c r="C50813" s="62"/>
    </row>
    <row r="50814" spans="3:3" x14ac:dyDescent="0.25">
      <c r="C50814" s="62"/>
    </row>
    <row r="50902" spans="3:3" x14ac:dyDescent="0.25">
      <c r="C50902" s="62"/>
    </row>
    <row r="50903" spans="3:3" x14ac:dyDescent="0.25">
      <c r="C50903" s="62"/>
    </row>
    <row r="50991" spans="3:3" x14ac:dyDescent="0.25">
      <c r="C50991" s="62"/>
    </row>
    <row r="50992" spans="3:3" x14ac:dyDescent="0.25">
      <c r="C50992" s="62"/>
    </row>
    <row r="51080" spans="3:3" x14ac:dyDescent="0.25">
      <c r="C51080" s="62"/>
    </row>
    <row r="51081" spans="3:3" x14ac:dyDescent="0.25">
      <c r="C51081" s="62"/>
    </row>
    <row r="51169" spans="3:3" x14ac:dyDescent="0.25">
      <c r="C51169" s="62"/>
    </row>
    <row r="51170" spans="3:3" x14ac:dyDescent="0.25">
      <c r="C51170" s="62"/>
    </row>
    <row r="51258" spans="3:3" x14ac:dyDescent="0.25">
      <c r="C51258" s="62"/>
    </row>
    <row r="51259" spans="3:3" x14ac:dyDescent="0.25">
      <c r="C51259" s="62"/>
    </row>
    <row r="51347" spans="3:3" x14ac:dyDescent="0.25">
      <c r="C51347" s="62"/>
    </row>
    <row r="51348" spans="3:3" x14ac:dyDescent="0.25">
      <c r="C51348" s="62"/>
    </row>
    <row r="51436" spans="3:3" x14ac:dyDescent="0.25">
      <c r="C51436" s="62"/>
    </row>
    <row r="51437" spans="3:3" x14ac:dyDescent="0.25">
      <c r="C51437" s="62"/>
    </row>
    <row r="51525" spans="3:3" x14ac:dyDescent="0.25">
      <c r="C51525" s="62"/>
    </row>
    <row r="51526" spans="3:3" x14ac:dyDescent="0.25">
      <c r="C51526" s="62"/>
    </row>
    <row r="51614" spans="3:3" x14ac:dyDescent="0.25">
      <c r="C51614" s="62"/>
    </row>
    <row r="51615" spans="3:3" x14ac:dyDescent="0.25">
      <c r="C51615" s="62"/>
    </row>
    <row r="51703" spans="3:3" x14ac:dyDescent="0.25">
      <c r="C51703" s="62"/>
    </row>
    <row r="51704" spans="3:3" x14ac:dyDescent="0.25">
      <c r="C51704" s="62"/>
    </row>
    <row r="51792" spans="3:3" x14ac:dyDescent="0.25">
      <c r="C51792" s="62"/>
    </row>
    <row r="51793" spans="3:3" x14ac:dyDescent="0.25">
      <c r="C51793" s="62"/>
    </row>
    <row r="51881" spans="3:3" x14ac:dyDescent="0.25">
      <c r="C51881" s="62"/>
    </row>
    <row r="51882" spans="3:3" x14ac:dyDescent="0.25">
      <c r="C51882" s="62"/>
    </row>
    <row r="51970" spans="3:3" x14ac:dyDescent="0.25">
      <c r="C51970" s="62"/>
    </row>
    <row r="51971" spans="3:3" x14ac:dyDescent="0.25">
      <c r="C51971" s="62"/>
    </row>
    <row r="52059" spans="3:3" x14ac:dyDescent="0.25">
      <c r="C52059" s="62"/>
    </row>
    <row r="52060" spans="3:3" x14ac:dyDescent="0.25">
      <c r="C52060" s="62"/>
    </row>
    <row r="52148" spans="3:3" x14ac:dyDescent="0.25">
      <c r="C52148" s="62"/>
    </row>
    <row r="52149" spans="3:3" x14ac:dyDescent="0.25">
      <c r="C52149" s="62"/>
    </row>
    <row r="52237" spans="3:3" x14ac:dyDescent="0.25">
      <c r="C52237" s="62"/>
    </row>
    <row r="52238" spans="3:3" x14ac:dyDescent="0.25">
      <c r="C52238" s="62"/>
    </row>
    <row r="52326" spans="3:3" x14ac:dyDescent="0.25">
      <c r="C52326" s="62"/>
    </row>
    <row r="52327" spans="3:3" x14ac:dyDescent="0.25">
      <c r="C52327" s="62"/>
    </row>
    <row r="52415" spans="3:3" x14ac:dyDescent="0.25">
      <c r="C52415" s="62"/>
    </row>
    <row r="52416" spans="3:3" x14ac:dyDescent="0.25">
      <c r="C52416" s="62"/>
    </row>
    <row r="52504" spans="3:3" x14ac:dyDescent="0.25">
      <c r="C52504" s="62"/>
    </row>
    <row r="52505" spans="3:3" x14ac:dyDescent="0.25">
      <c r="C52505" s="62"/>
    </row>
    <row r="52593" spans="3:3" x14ac:dyDescent="0.25">
      <c r="C52593" s="62"/>
    </row>
    <row r="52594" spans="3:3" x14ac:dyDescent="0.25">
      <c r="C52594" s="62"/>
    </row>
    <row r="52682" spans="3:3" x14ac:dyDescent="0.25">
      <c r="C52682" s="62"/>
    </row>
    <row r="52683" spans="3:3" x14ac:dyDescent="0.25">
      <c r="C52683" s="62"/>
    </row>
    <row r="52771" spans="3:3" x14ac:dyDescent="0.25">
      <c r="C52771" s="62"/>
    </row>
    <row r="52772" spans="3:3" x14ac:dyDescent="0.25">
      <c r="C52772" s="62"/>
    </row>
    <row r="52860" spans="3:3" x14ac:dyDescent="0.25">
      <c r="C52860" s="62"/>
    </row>
    <row r="52861" spans="3:3" x14ac:dyDescent="0.25">
      <c r="C52861" s="62"/>
    </row>
    <row r="52949" spans="3:3" x14ac:dyDescent="0.25">
      <c r="C52949" s="62"/>
    </row>
    <row r="52950" spans="3:3" x14ac:dyDescent="0.25">
      <c r="C52950" s="62"/>
    </row>
    <row r="53038" spans="3:3" x14ac:dyDescent="0.25">
      <c r="C53038" s="62"/>
    </row>
    <row r="53039" spans="3:3" x14ac:dyDescent="0.25">
      <c r="C53039" s="62"/>
    </row>
    <row r="53127" spans="3:3" x14ac:dyDescent="0.25">
      <c r="C53127" s="62"/>
    </row>
    <row r="53128" spans="3:3" x14ac:dyDescent="0.25">
      <c r="C53128" s="62"/>
    </row>
    <row r="53216" spans="3:3" x14ac:dyDescent="0.25">
      <c r="C53216" s="62"/>
    </row>
    <row r="53217" spans="3:3" x14ac:dyDescent="0.25">
      <c r="C53217" s="62"/>
    </row>
    <row r="53305" spans="3:3" x14ac:dyDescent="0.25">
      <c r="C53305" s="62"/>
    </row>
    <row r="53306" spans="3:3" x14ac:dyDescent="0.25">
      <c r="C53306" s="62"/>
    </row>
    <row r="53394" spans="3:3" x14ac:dyDescent="0.25">
      <c r="C53394" s="62"/>
    </row>
    <row r="53395" spans="3:3" x14ac:dyDescent="0.25">
      <c r="C53395" s="62"/>
    </row>
    <row r="53483" spans="3:3" x14ac:dyDescent="0.25">
      <c r="C53483" s="62"/>
    </row>
    <row r="53484" spans="3:3" x14ac:dyDescent="0.25">
      <c r="C53484" s="62"/>
    </row>
    <row r="53572" spans="3:3" x14ac:dyDescent="0.25">
      <c r="C53572" s="62"/>
    </row>
    <row r="53573" spans="3:3" x14ac:dyDescent="0.25">
      <c r="C53573" s="62"/>
    </row>
    <row r="53661" spans="3:3" x14ac:dyDescent="0.25">
      <c r="C53661" s="62"/>
    </row>
    <row r="53662" spans="3:3" x14ac:dyDescent="0.25">
      <c r="C53662" s="62"/>
    </row>
    <row r="53750" spans="3:3" x14ac:dyDescent="0.25">
      <c r="C53750" s="62"/>
    </row>
    <row r="53751" spans="3:3" x14ac:dyDescent="0.25">
      <c r="C53751" s="62"/>
    </row>
    <row r="53839" spans="3:3" x14ac:dyDescent="0.25">
      <c r="C53839" s="62"/>
    </row>
    <row r="53840" spans="3:3" x14ac:dyDescent="0.25">
      <c r="C53840" s="62"/>
    </row>
    <row r="53928" spans="3:3" x14ac:dyDescent="0.25">
      <c r="C53928" s="62"/>
    </row>
    <row r="53929" spans="3:3" x14ac:dyDescent="0.25">
      <c r="C53929" s="62"/>
    </row>
    <row r="54017" spans="3:3" x14ac:dyDescent="0.25">
      <c r="C54017" s="62"/>
    </row>
    <row r="54018" spans="3:3" x14ac:dyDescent="0.25">
      <c r="C54018" s="62"/>
    </row>
    <row r="54106" spans="3:3" x14ac:dyDescent="0.25">
      <c r="C54106" s="62"/>
    </row>
    <row r="54107" spans="3:3" x14ac:dyDescent="0.25">
      <c r="C54107" s="62"/>
    </row>
    <row r="54195" spans="3:3" x14ac:dyDescent="0.25">
      <c r="C54195" s="62"/>
    </row>
    <row r="54196" spans="3:3" x14ac:dyDescent="0.25">
      <c r="C54196" s="62"/>
    </row>
    <row r="54284" spans="3:3" x14ac:dyDescent="0.25">
      <c r="C54284" s="62"/>
    </row>
    <row r="54285" spans="3:3" x14ac:dyDescent="0.25">
      <c r="C54285" s="62"/>
    </row>
    <row r="54373" spans="3:3" x14ac:dyDescent="0.25">
      <c r="C54373" s="62"/>
    </row>
    <row r="54374" spans="3:3" x14ac:dyDescent="0.25">
      <c r="C54374" s="62"/>
    </row>
    <row r="54462" spans="3:3" x14ac:dyDescent="0.25">
      <c r="C54462" s="62"/>
    </row>
    <row r="54463" spans="3:3" x14ac:dyDescent="0.25">
      <c r="C54463" s="62"/>
    </row>
    <row r="54551" spans="3:3" x14ac:dyDescent="0.25">
      <c r="C54551" s="62"/>
    </row>
    <row r="54552" spans="3:3" x14ac:dyDescent="0.25">
      <c r="C54552" s="62"/>
    </row>
    <row r="54640" spans="3:3" x14ac:dyDescent="0.25">
      <c r="C54640" s="62"/>
    </row>
    <row r="54641" spans="3:3" x14ac:dyDescent="0.25">
      <c r="C54641" s="62"/>
    </row>
    <row r="54729" spans="3:3" x14ac:dyDescent="0.25">
      <c r="C54729" s="62"/>
    </row>
    <row r="54730" spans="3:3" x14ac:dyDescent="0.25">
      <c r="C54730" s="62"/>
    </row>
    <row r="54818" spans="3:3" x14ac:dyDescent="0.25">
      <c r="C54818" s="62"/>
    </row>
    <row r="54819" spans="3:3" x14ac:dyDescent="0.25">
      <c r="C54819" s="62"/>
    </row>
    <row r="54907" spans="3:3" x14ac:dyDescent="0.25">
      <c r="C54907" s="62"/>
    </row>
    <row r="54908" spans="3:3" x14ac:dyDescent="0.25">
      <c r="C54908" s="62"/>
    </row>
    <row r="54996" spans="3:3" x14ac:dyDescent="0.25">
      <c r="C54996" s="62"/>
    </row>
    <row r="54997" spans="3:3" x14ac:dyDescent="0.25">
      <c r="C54997" s="62"/>
    </row>
    <row r="55085" spans="3:3" x14ac:dyDescent="0.25">
      <c r="C55085" s="62"/>
    </row>
    <row r="55086" spans="3:3" x14ac:dyDescent="0.25">
      <c r="C55086" s="62"/>
    </row>
    <row r="55174" spans="3:3" x14ac:dyDescent="0.25">
      <c r="C55174" s="62"/>
    </row>
    <row r="55175" spans="3:3" x14ac:dyDescent="0.25">
      <c r="C55175" s="62"/>
    </row>
    <row r="55263" spans="3:3" x14ac:dyDescent="0.25">
      <c r="C55263" s="62"/>
    </row>
    <row r="55264" spans="3:3" x14ac:dyDescent="0.25">
      <c r="C55264" s="62"/>
    </row>
    <row r="55352" spans="3:3" x14ac:dyDescent="0.25">
      <c r="C55352" s="62"/>
    </row>
    <row r="55353" spans="3:3" x14ac:dyDescent="0.25">
      <c r="C55353" s="62"/>
    </row>
    <row r="55441" spans="3:3" x14ac:dyDescent="0.25">
      <c r="C55441" s="62"/>
    </row>
    <row r="55442" spans="3:3" x14ac:dyDescent="0.25">
      <c r="C55442" s="62"/>
    </row>
    <row r="55530" spans="3:3" x14ac:dyDescent="0.25">
      <c r="C55530" s="62"/>
    </row>
    <row r="55531" spans="3:3" x14ac:dyDescent="0.25">
      <c r="C55531" s="62"/>
    </row>
    <row r="55619" spans="3:3" x14ac:dyDescent="0.25">
      <c r="C55619" s="62"/>
    </row>
    <row r="55620" spans="3:3" x14ac:dyDescent="0.25">
      <c r="C55620" s="62"/>
    </row>
    <row r="55708" spans="3:3" x14ac:dyDescent="0.25">
      <c r="C55708" s="62"/>
    </row>
    <row r="55709" spans="3:3" x14ac:dyDescent="0.25">
      <c r="C55709" s="62"/>
    </row>
    <row r="55797" spans="3:3" x14ac:dyDescent="0.25">
      <c r="C55797" s="62"/>
    </row>
    <row r="55798" spans="3:3" x14ac:dyDescent="0.25">
      <c r="C55798" s="62"/>
    </row>
    <row r="55886" spans="3:3" x14ac:dyDescent="0.25">
      <c r="C55886" s="62"/>
    </row>
    <row r="55887" spans="3:3" x14ac:dyDescent="0.25">
      <c r="C55887" s="62"/>
    </row>
    <row r="55975" spans="3:3" x14ac:dyDescent="0.25">
      <c r="C55975" s="62"/>
    </row>
    <row r="55976" spans="3:3" x14ac:dyDescent="0.25">
      <c r="C55976" s="62"/>
    </row>
    <row r="56064" spans="3:3" x14ac:dyDescent="0.25">
      <c r="C56064" s="62"/>
    </row>
    <row r="56065" spans="3:3" x14ac:dyDescent="0.25">
      <c r="C56065" s="62"/>
    </row>
    <row r="56153" spans="3:3" x14ac:dyDescent="0.25">
      <c r="C56153" s="62"/>
    </row>
    <row r="56154" spans="3:3" x14ac:dyDescent="0.25">
      <c r="C56154" s="62"/>
    </row>
    <row r="56242" spans="3:3" x14ac:dyDescent="0.25">
      <c r="C56242" s="62"/>
    </row>
    <row r="56243" spans="3:3" x14ac:dyDescent="0.25">
      <c r="C56243" s="62"/>
    </row>
    <row r="56331" spans="3:3" x14ac:dyDescent="0.25">
      <c r="C56331" s="62"/>
    </row>
    <row r="56332" spans="3:3" x14ac:dyDescent="0.25">
      <c r="C56332" s="62"/>
    </row>
    <row r="56420" spans="3:3" x14ac:dyDescent="0.25">
      <c r="C56420" s="62"/>
    </row>
    <row r="56421" spans="3:3" x14ac:dyDescent="0.25">
      <c r="C56421" s="62"/>
    </row>
    <row r="56509" spans="3:3" x14ac:dyDescent="0.25">
      <c r="C56509" s="62"/>
    </row>
    <row r="56510" spans="3:3" x14ac:dyDescent="0.25">
      <c r="C56510" s="62"/>
    </row>
    <row r="56598" spans="3:3" x14ac:dyDescent="0.25">
      <c r="C56598" s="62"/>
    </row>
    <row r="56599" spans="3:3" x14ac:dyDescent="0.25">
      <c r="C56599" s="62"/>
    </row>
    <row r="56687" spans="3:3" x14ac:dyDescent="0.25">
      <c r="C56687" s="62"/>
    </row>
    <row r="56688" spans="3:3" x14ac:dyDescent="0.25">
      <c r="C56688" s="62"/>
    </row>
    <row r="56776" spans="3:3" x14ac:dyDescent="0.25">
      <c r="C56776" s="62"/>
    </row>
    <row r="56777" spans="3:3" x14ac:dyDescent="0.25">
      <c r="C56777" s="62"/>
    </row>
    <row r="56865" spans="3:3" x14ac:dyDescent="0.25">
      <c r="C56865" s="62"/>
    </row>
    <row r="56866" spans="3:3" x14ac:dyDescent="0.25">
      <c r="C56866" s="62"/>
    </row>
    <row r="56954" spans="3:3" x14ac:dyDescent="0.25">
      <c r="C56954" s="62"/>
    </row>
    <row r="56955" spans="3:3" x14ac:dyDescent="0.25">
      <c r="C56955" s="62"/>
    </row>
    <row r="57043" spans="3:3" x14ac:dyDescent="0.25">
      <c r="C57043" s="62"/>
    </row>
    <row r="57044" spans="3:3" x14ac:dyDescent="0.25">
      <c r="C57044" s="62"/>
    </row>
    <row r="57132" spans="3:3" x14ac:dyDescent="0.25">
      <c r="C57132" s="62"/>
    </row>
    <row r="57133" spans="3:3" x14ac:dyDescent="0.25">
      <c r="C57133" s="62"/>
    </row>
    <row r="57221" spans="3:3" x14ac:dyDescent="0.25">
      <c r="C57221" s="62"/>
    </row>
    <row r="57222" spans="3:3" x14ac:dyDescent="0.25">
      <c r="C57222" s="62"/>
    </row>
    <row r="57310" spans="3:3" x14ac:dyDescent="0.25">
      <c r="C57310" s="62"/>
    </row>
    <row r="57311" spans="3:3" x14ac:dyDescent="0.25">
      <c r="C57311" s="62"/>
    </row>
    <row r="57399" spans="3:3" x14ac:dyDescent="0.25">
      <c r="C57399" s="62"/>
    </row>
    <row r="57400" spans="3:3" x14ac:dyDescent="0.25">
      <c r="C57400" s="62"/>
    </row>
    <row r="57488" spans="3:3" x14ac:dyDescent="0.25">
      <c r="C57488" s="62"/>
    </row>
    <row r="57489" spans="3:3" x14ac:dyDescent="0.25">
      <c r="C57489" s="62"/>
    </row>
    <row r="57577" spans="3:3" x14ac:dyDescent="0.25">
      <c r="C57577" s="62"/>
    </row>
    <row r="57578" spans="3:3" x14ac:dyDescent="0.25">
      <c r="C57578" s="62"/>
    </row>
    <row r="57666" spans="3:3" x14ac:dyDescent="0.25">
      <c r="C57666" s="62"/>
    </row>
    <row r="57667" spans="3:3" x14ac:dyDescent="0.25">
      <c r="C57667" s="62"/>
    </row>
    <row r="57755" spans="3:3" x14ac:dyDescent="0.25">
      <c r="C57755" s="62"/>
    </row>
    <row r="57756" spans="3:3" x14ac:dyDescent="0.25">
      <c r="C57756" s="62"/>
    </row>
    <row r="57844" spans="3:3" x14ac:dyDescent="0.25">
      <c r="C57844" s="62"/>
    </row>
    <row r="57845" spans="3:3" x14ac:dyDescent="0.25">
      <c r="C57845" s="62"/>
    </row>
    <row r="57933" spans="3:3" x14ac:dyDescent="0.25">
      <c r="C57933" s="62"/>
    </row>
    <row r="57934" spans="3:3" x14ac:dyDescent="0.25">
      <c r="C57934" s="62"/>
    </row>
    <row r="58022" spans="3:3" x14ac:dyDescent="0.25">
      <c r="C58022" s="62"/>
    </row>
    <row r="58023" spans="3:3" x14ac:dyDescent="0.25">
      <c r="C58023" s="62"/>
    </row>
    <row r="58111" spans="3:3" x14ac:dyDescent="0.25">
      <c r="C58111" s="62"/>
    </row>
    <row r="58112" spans="3:3" x14ac:dyDescent="0.25">
      <c r="C58112" s="62"/>
    </row>
    <row r="58200" spans="3:3" x14ac:dyDescent="0.25">
      <c r="C58200" s="62"/>
    </row>
    <row r="58201" spans="3:3" x14ac:dyDescent="0.25">
      <c r="C58201" s="62"/>
    </row>
    <row r="58289" spans="3:3" x14ac:dyDescent="0.25">
      <c r="C58289" s="62"/>
    </row>
    <row r="58290" spans="3:3" x14ac:dyDescent="0.25">
      <c r="C58290" s="62"/>
    </row>
    <row r="58378" spans="3:3" x14ac:dyDescent="0.25">
      <c r="C58378" s="62"/>
    </row>
    <row r="58379" spans="3:3" x14ac:dyDescent="0.25">
      <c r="C58379" s="62"/>
    </row>
    <row r="58467" spans="3:3" x14ac:dyDescent="0.25">
      <c r="C58467" s="62"/>
    </row>
    <row r="58468" spans="3:3" x14ac:dyDescent="0.25">
      <c r="C58468" s="62"/>
    </row>
    <row r="58556" spans="3:3" x14ac:dyDescent="0.25">
      <c r="C58556" s="62"/>
    </row>
    <row r="58557" spans="3:3" x14ac:dyDescent="0.25">
      <c r="C58557" s="62"/>
    </row>
    <row r="58645" spans="3:3" x14ac:dyDescent="0.25">
      <c r="C58645" s="62"/>
    </row>
    <row r="58646" spans="3:3" x14ac:dyDescent="0.25">
      <c r="C58646" s="62"/>
    </row>
    <row r="58734" spans="3:3" x14ac:dyDescent="0.25">
      <c r="C58734" s="62"/>
    </row>
    <row r="58735" spans="3:3" x14ac:dyDescent="0.25">
      <c r="C58735" s="62"/>
    </row>
    <row r="58823" spans="3:3" x14ac:dyDescent="0.25">
      <c r="C58823" s="62"/>
    </row>
    <row r="58824" spans="3:3" x14ac:dyDescent="0.25">
      <c r="C58824" s="62"/>
    </row>
    <row r="58912" spans="3:3" x14ac:dyDescent="0.25">
      <c r="C58912" s="62"/>
    </row>
    <row r="58913" spans="3:3" x14ac:dyDescent="0.25">
      <c r="C58913" s="62"/>
    </row>
    <row r="59001" spans="3:3" x14ac:dyDescent="0.25">
      <c r="C59001" s="62"/>
    </row>
    <row r="59002" spans="3:3" x14ac:dyDescent="0.25">
      <c r="C59002" s="62"/>
    </row>
    <row r="59090" spans="3:3" x14ac:dyDescent="0.25">
      <c r="C59090" s="62"/>
    </row>
    <row r="59091" spans="3:3" x14ac:dyDescent="0.25">
      <c r="C59091" s="62"/>
    </row>
    <row r="59179" spans="3:3" x14ac:dyDescent="0.25">
      <c r="C59179" s="62"/>
    </row>
    <row r="59180" spans="3:3" x14ac:dyDescent="0.25">
      <c r="C59180" s="62"/>
    </row>
    <row r="59268" spans="3:3" x14ac:dyDescent="0.25">
      <c r="C59268" s="62"/>
    </row>
    <row r="59269" spans="3:3" x14ac:dyDescent="0.25">
      <c r="C59269" s="62"/>
    </row>
    <row r="59357" spans="3:3" x14ac:dyDescent="0.25">
      <c r="C59357" s="62"/>
    </row>
    <row r="59358" spans="3:3" x14ac:dyDescent="0.25">
      <c r="C59358" s="62"/>
    </row>
    <row r="59446" spans="3:3" x14ac:dyDescent="0.25">
      <c r="C59446" s="62"/>
    </row>
    <row r="59447" spans="3:3" x14ac:dyDescent="0.25">
      <c r="C59447" s="62"/>
    </row>
    <row r="59535" spans="3:3" x14ac:dyDescent="0.25">
      <c r="C59535" s="62"/>
    </row>
    <row r="59536" spans="3:3" x14ac:dyDescent="0.25">
      <c r="C59536" s="62"/>
    </row>
    <row r="59624" spans="3:3" x14ac:dyDescent="0.25">
      <c r="C59624" s="62"/>
    </row>
    <row r="59625" spans="3:3" x14ac:dyDescent="0.25">
      <c r="C59625" s="62"/>
    </row>
    <row r="59713" spans="3:3" x14ac:dyDescent="0.25">
      <c r="C59713" s="62"/>
    </row>
    <row r="59714" spans="3:3" x14ac:dyDescent="0.25">
      <c r="C59714" s="62"/>
    </row>
    <row r="59802" spans="3:3" x14ac:dyDescent="0.25">
      <c r="C59802" s="62"/>
    </row>
    <row r="59803" spans="3:3" x14ac:dyDescent="0.25">
      <c r="C59803" s="62"/>
    </row>
    <row r="59891" spans="3:3" x14ac:dyDescent="0.25">
      <c r="C59891" s="62"/>
    </row>
    <row r="59892" spans="3:3" x14ac:dyDescent="0.25">
      <c r="C59892" s="62"/>
    </row>
    <row r="59980" spans="3:3" x14ac:dyDescent="0.25">
      <c r="C59980" s="62"/>
    </row>
    <row r="59981" spans="3:3" x14ac:dyDescent="0.25">
      <c r="C59981" s="62"/>
    </row>
    <row r="60069" spans="3:3" x14ac:dyDescent="0.25">
      <c r="C60069" s="62"/>
    </row>
    <row r="60070" spans="3:3" x14ac:dyDescent="0.25">
      <c r="C60070" s="62"/>
    </row>
    <row r="60158" spans="3:3" x14ac:dyDescent="0.25">
      <c r="C60158" s="62"/>
    </row>
    <row r="60159" spans="3:3" x14ac:dyDescent="0.25">
      <c r="C60159" s="62"/>
    </row>
    <row r="60247" spans="3:3" x14ac:dyDescent="0.25">
      <c r="C60247" s="62"/>
    </row>
    <row r="60248" spans="3:3" x14ac:dyDescent="0.25">
      <c r="C60248" s="62"/>
    </row>
    <row r="60336" spans="3:3" x14ac:dyDescent="0.25">
      <c r="C60336" s="62"/>
    </row>
    <row r="60337" spans="3:3" x14ac:dyDescent="0.25">
      <c r="C60337" s="62"/>
    </row>
    <row r="60425" spans="3:3" x14ac:dyDescent="0.25">
      <c r="C60425" s="62"/>
    </row>
    <row r="60426" spans="3:3" x14ac:dyDescent="0.25">
      <c r="C60426" s="62"/>
    </row>
    <row r="60514" spans="3:3" x14ac:dyDescent="0.25">
      <c r="C60514" s="62"/>
    </row>
    <row r="60515" spans="3:3" x14ac:dyDescent="0.25">
      <c r="C60515" s="62"/>
    </row>
    <row r="60603" spans="3:3" x14ac:dyDescent="0.25">
      <c r="C60603" s="62"/>
    </row>
    <row r="60604" spans="3:3" x14ac:dyDescent="0.25">
      <c r="C60604" s="62"/>
    </row>
    <row r="60692" spans="3:3" x14ac:dyDescent="0.25">
      <c r="C60692" s="62"/>
    </row>
    <row r="60693" spans="3:3" x14ac:dyDescent="0.25">
      <c r="C60693" s="62"/>
    </row>
    <row r="60781" spans="3:3" x14ac:dyDescent="0.25">
      <c r="C60781" s="62"/>
    </row>
    <row r="60782" spans="3:3" x14ac:dyDescent="0.25">
      <c r="C60782" s="62"/>
    </row>
    <row r="60870" spans="3:3" x14ac:dyDescent="0.25">
      <c r="C60870" s="62"/>
    </row>
    <row r="60871" spans="3:3" x14ac:dyDescent="0.25">
      <c r="C60871" s="62"/>
    </row>
    <row r="60959" spans="3:3" x14ac:dyDescent="0.25">
      <c r="C60959" s="62"/>
    </row>
    <row r="60960" spans="3:3" x14ac:dyDescent="0.25">
      <c r="C60960" s="62"/>
    </row>
    <row r="61048" spans="3:3" x14ac:dyDescent="0.25">
      <c r="C61048" s="62"/>
    </row>
    <row r="61049" spans="3:3" x14ac:dyDescent="0.25">
      <c r="C61049" s="62"/>
    </row>
    <row r="61137" spans="3:3" x14ac:dyDescent="0.25">
      <c r="C61137" s="62"/>
    </row>
    <row r="61138" spans="3:3" x14ac:dyDescent="0.25">
      <c r="C61138" s="62"/>
    </row>
    <row r="61226" spans="3:3" x14ac:dyDescent="0.25">
      <c r="C61226" s="62"/>
    </row>
    <row r="61227" spans="3:3" x14ac:dyDescent="0.25">
      <c r="C61227" s="62"/>
    </row>
    <row r="61315" spans="3:3" x14ac:dyDescent="0.25">
      <c r="C61315" s="62"/>
    </row>
    <row r="61316" spans="3:3" x14ac:dyDescent="0.25">
      <c r="C61316" s="62"/>
    </row>
    <row r="61404" spans="3:3" x14ac:dyDescent="0.25">
      <c r="C61404" s="62"/>
    </row>
    <row r="61405" spans="3:3" x14ac:dyDescent="0.25">
      <c r="C61405" s="62"/>
    </row>
    <row r="61493" spans="3:3" x14ac:dyDescent="0.25">
      <c r="C61493" s="62"/>
    </row>
    <row r="61494" spans="3:3" x14ac:dyDescent="0.25">
      <c r="C61494" s="62"/>
    </row>
    <row r="61582" spans="3:3" x14ac:dyDescent="0.25">
      <c r="C61582" s="62"/>
    </row>
    <row r="61583" spans="3:3" x14ac:dyDescent="0.25">
      <c r="C61583" s="62"/>
    </row>
    <row r="61671" spans="3:3" x14ac:dyDescent="0.25">
      <c r="C61671" s="62"/>
    </row>
    <row r="61672" spans="3:3" x14ac:dyDescent="0.25">
      <c r="C61672" s="62"/>
    </row>
    <row r="61760" spans="3:3" x14ac:dyDescent="0.25">
      <c r="C61760" s="62"/>
    </row>
    <row r="61761" spans="3:3" x14ac:dyDescent="0.25">
      <c r="C61761" s="62"/>
    </row>
    <row r="61849" spans="3:3" x14ac:dyDescent="0.25">
      <c r="C61849" s="62"/>
    </row>
    <row r="61850" spans="3:3" x14ac:dyDescent="0.25">
      <c r="C61850" s="62"/>
    </row>
    <row r="61938" spans="3:3" x14ac:dyDescent="0.25">
      <c r="C61938" s="62"/>
    </row>
    <row r="61939" spans="3:3" x14ac:dyDescent="0.25">
      <c r="C61939" s="62"/>
    </row>
    <row r="62027" spans="3:3" x14ac:dyDescent="0.25">
      <c r="C62027" s="62"/>
    </row>
    <row r="62028" spans="3:3" x14ac:dyDescent="0.25">
      <c r="C62028" s="62"/>
    </row>
    <row r="62116" spans="3:3" x14ac:dyDescent="0.25">
      <c r="C62116" s="62"/>
    </row>
    <row r="62117" spans="3:3" x14ac:dyDescent="0.25">
      <c r="C62117" s="62"/>
    </row>
    <row r="62205" spans="3:3" x14ac:dyDescent="0.25">
      <c r="C62205" s="62"/>
    </row>
    <row r="62206" spans="3:3" x14ac:dyDescent="0.25">
      <c r="C62206" s="62"/>
    </row>
    <row r="62294" spans="3:3" x14ac:dyDescent="0.25">
      <c r="C62294" s="62"/>
    </row>
    <row r="62295" spans="3:3" x14ac:dyDescent="0.25">
      <c r="C62295" s="62"/>
    </row>
    <row r="62383" spans="3:3" x14ac:dyDescent="0.25">
      <c r="C62383" s="62"/>
    </row>
    <row r="62384" spans="3:3" x14ac:dyDescent="0.25">
      <c r="C62384" s="62"/>
    </row>
    <row r="62472" spans="3:3" x14ac:dyDescent="0.25">
      <c r="C62472" s="62"/>
    </row>
    <row r="62473" spans="3:3" x14ac:dyDescent="0.25">
      <c r="C62473" s="62"/>
    </row>
    <row r="62561" spans="3:3" x14ac:dyDescent="0.25">
      <c r="C62561" s="62"/>
    </row>
    <row r="62562" spans="3:3" x14ac:dyDescent="0.25">
      <c r="C62562" s="62"/>
    </row>
    <row r="62650" spans="3:3" x14ac:dyDescent="0.25">
      <c r="C62650" s="62"/>
    </row>
    <row r="62651" spans="3:3" x14ac:dyDescent="0.25">
      <c r="C62651" s="62"/>
    </row>
    <row r="62739" spans="3:3" x14ac:dyDescent="0.25">
      <c r="C62739" s="62"/>
    </row>
    <row r="62740" spans="3:3" x14ac:dyDescent="0.25">
      <c r="C62740" s="62"/>
    </row>
    <row r="62828" spans="3:3" x14ac:dyDescent="0.25">
      <c r="C62828" s="62"/>
    </row>
    <row r="62829" spans="3:3" x14ac:dyDescent="0.25">
      <c r="C62829" s="62"/>
    </row>
    <row r="62917" spans="3:3" x14ac:dyDescent="0.25">
      <c r="C62917" s="62"/>
    </row>
    <row r="62918" spans="3:3" x14ac:dyDescent="0.25">
      <c r="C62918" s="62"/>
    </row>
    <row r="63006" spans="3:3" x14ac:dyDescent="0.25">
      <c r="C63006" s="62"/>
    </row>
    <row r="63007" spans="3:3" x14ac:dyDescent="0.25">
      <c r="C63007" s="62"/>
    </row>
    <row r="63095" spans="3:3" x14ac:dyDescent="0.25">
      <c r="C63095" s="62"/>
    </row>
    <row r="63096" spans="3:3" x14ac:dyDescent="0.25">
      <c r="C63096" s="62"/>
    </row>
    <row r="63184" spans="3:3" x14ac:dyDescent="0.25">
      <c r="C63184" s="62"/>
    </row>
    <row r="63185" spans="3:3" x14ac:dyDescent="0.25">
      <c r="C63185" s="62"/>
    </row>
    <row r="63273" spans="3:3" x14ac:dyDescent="0.25">
      <c r="C63273" s="62"/>
    </row>
    <row r="63274" spans="3:3" x14ac:dyDescent="0.25">
      <c r="C63274" s="62"/>
    </row>
    <row r="63362" spans="3:3" x14ac:dyDescent="0.25">
      <c r="C63362" s="62"/>
    </row>
    <row r="63363" spans="3:3" x14ac:dyDescent="0.25">
      <c r="C63363" s="62"/>
    </row>
    <row r="63451" spans="3:3" x14ac:dyDescent="0.25">
      <c r="C63451" s="62"/>
    </row>
    <row r="63452" spans="3:3" x14ac:dyDescent="0.25">
      <c r="C63452" s="62"/>
    </row>
    <row r="63540" spans="3:3" x14ac:dyDescent="0.25">
      <c r="C63540" s="62"/>
    </row>
    <row r="63541" spans="3:3" x14ac:dyDescent="0.25">
      <c r="C63541" s="62"/>
    </row>
    <row r="63629" spans="3:3" x14ac:dyDescent="0.25">
      <c r="C63629" s="62"/>
    </row>
    <row r="63630" spans="3:3" x14ac:dyDescent="0.25">
      <c r="C63630" s="62"/>
    </row>
    <row r="63718" spans="3:3" x14ac:dyDescent="0.25">
      <c r="C63718" s="62"/>
    </row>
    <row r="63719" spans="3:3" x14ac:dyDescent="0.25">
      <c r="C63719" s="62"/>
    </row>
    <row r="63807" spans="3:3" x14ac:dyDescent="0.25">
      <c r="C63807" s="62"/>
    </row>
    <row r="63808" spans="3:3" x14ac:dyDescent="0.25">
      <c r="C63808" s="62"/>
    </row>
    <row r="63896" spans="3:3" x14ac:dyDescent="0.25">
      <c r="C63896" s="62"/>
    </row>
    <row r="63897" spans="3:3" x14ac:dyDescent="0.25">
      <c r="C63897" s="62"/>
    </row>
    <row r="63985" spans="3:3" x14ac:dyDescent="0.25">
      <c r="C63985" s="62"/>
    </row>
    <row r="63986" spans="3:3" x14ac:dyDescent="0.25">
      <c r="C63986" s="62"/>
    </row>
    <row r="64074" spans="3:3" x14ac:dyDescent="0.25">
      <c r="C64074" s="62"/>
    </row>
    <row r="64075" spans="3:3" x14ac:dyDescent="0.25">
      <c r="C64075" s="62"/>
    </row>
    <row r="64163" spans="3:3" x14ac:dyDescent="0.25">
      <c r="C64163" s="62"/>
    </row>
    <row r="64164" spans="3:3" x14ac:dyDescent="0.25">
      <c r="C64164" s="62"/>
    </row>
    <row r="64252" spans="3:3" x14ac:dyDescent="0.25">
      <c r="C64252" s="62"/>
    </row>
    <row r="64253" spans="3:3" x14ac:dyDescent="0.25">
      <c r="C64253" s="62"/>
    </row>
    <row r="64341" spans="3:3" x14ac:dyDescent="0.25">
      <c r="C64341" s="62"/>
    </row>
    <row r="64342" spans="3:3" x14ac:dyDescent="0.25">
      <c r="C64342" s="62"/>
    </row>
    <row r="64430" spans="3:3" x14ac:dyDescent="0.25">
      <c r="C64430" s="62"/>
    </row>
    <row r="64431" spans="3:3" x14ac:dyDescent="0.25">
      <c r="C64431" s="62"/>
    </row>
    <row r="64519" spans="3:3" x14ac:dyDescent="0.25">
      <c r="C64519" s="62"/>
    </row>
    <row r="64520" spans="3:3" x14ac:dyDescent="0.25">
      <c r="C64520" s="62"/>
    </row>
    <row r="64608" spans="3:3" x14ac:dyDescent="0.25">
      <c r="C64608" s="62"/>
    </row>
    <row r="64609" spans="3:3" x14ac:dyDescent="0.25">
      <c r="C64609" s="62"/>
    </row>
    <row r="64697" spans="3:3" x14ac:dyDescent="0.25">
      <c r="C64697" s="62"/>
    </row>
    <row r="64698" spans="3:3" x14ac:dyDescent="0.25">
      <c r="C64698" s="62"/>
    </row>
    <row r="64786" spans="3:3" x14ac:dyDescent="0.25">
      <c r="C64786" s="62"/>
    </row>
    <row r="64787" spans="3:3" x14ac:dyDescent="0.25">
      <c r="C64787" s="62"/>
    </row>
    <row r="64875" spans="3:3" x14ac:dyDescent="0.25">
      <c r="C64875" s="62"/>
    </row>
    <row r="64876" spans="3:3" x14ac:dyDescent="0.25">
      <c r="C64876" s="62"/>
    </row>
    <row r="64964" spans="3:3" x14ac:dyDescent="0.25">
      <c r="C64964" s="62"/>
    </row>
    <row r="64965" spans="3:3" x14ac:dyDescent="0.25">
      <c r="C64965" s="62"/>
    </row>
    <row r="65053" spans="3:3" x14ac:dyDescent="0.25">
      <c r="C65053" s="62"/>
    </row>
    <row r="65054" spans="3:3" x14ac:dyDescent="0.25">
      <c r="C65054" s="62"/>
    </row>
    <row r="65142" spans="3:3" x14ac:dyDescent="0.25">
      <c r="C65142" s="62"/>
    </row>
    <row r="65143" spans="3:3" x14ac:dyDescent="0.25">
      <c r="C65143" s="62"/>
    </row>
    <row r="65231" spans="3:3" x14ac:dyDescent="0.25">
      <c r="C65231" s="62"/>
    </row>
    <row r="65232" spans="3:3" x14ac:dyDescent="0.25">
      <c r="C65232" s="62"/>
    </row>
    <row r="65320" spans="3:3" x14ac:dyDescent="0.25">
      <c r="C65320" s="62"/>
    </row>
    <row r="65321" spans="3:3" x14ac:dyDescent="0.25">
      <c r="C65321" s="62"/>
    </row>
    <row r="65409" spans="3:3" x14ac:dyDescent="0.25">
      <c r="C65409" s="62"/>
    </row>
    <row r="65410" spans="3:3" x14ac:dyDescent="0.25">
      <c r="C65410" s="62"/>
    </row>
    <row r="65498" spans="3:3" x14ac:dyDescent="0.25">
      <c r="C65498" s="62"/>
    </row>
    <row r="65499" spans="3:3" x14ac:dyDescent="0.25">
      <c r="C65499" s="62"/>
    </row>
    <row r="65587" spans="3:3" x14ac:dyDescent="0.25">
      <c r="C65587" s="62"/>
    </row>
    <row r="65588" spans="3:3" x14ac:dyDescent="0.25">
      <c r="C65588" s="62"/>
    </row>
    <row r="65676" spans="3:3" x14ac:dyDescent="0.25">
      <c r="C65676" s="62"/>
    </row>
    <row r="65677" spans="3:3" x14ac:dyDescent="0.25">
      <c r="C65677" s="62"/>
    </row>
    <row r="65765" spans="3:3" x14ac:dyDescent="0.25">
      <c r="C65765" s="62"/>
    </row>
    <row r="65766" spans="3:3" x14ac:dyDescent="0.25">
      <c r="C65766" s="62"/>
    </row>
    <row r="65854" spans="3:3" x14ac:dyDescent="0.25">
      <c r="C65854" s="62"/>
    </row>
    <row r="65855" spans="3:3" x14ac:dyDescent="0.25">
      <c r="C65855" s="62"/>
    </row>
    <row r="65943" spans="3:3" x14ac:dyDescent="0.25">
      <c r="C65943" s="62"/>
    </row>
    <row r="65944" spans="3:3" x14ac:dyDescent="0.25">
      <c r="C65944" s="62"/>
    </row>
    <row r="66032" spans="3:3" x14ac:dyDescent="0.25">
      <c r="C66032" s="62"/>
    </row>
    <row r="66033" spans="3:3" x14ac:dyDescent="0.25">
      <c r="C66033" s="62"/>
    </row>
    <row r="66121" spans="3:3" x14ac:dyDescent="0.25">
      <c r="C66121" s="62"/>
    </row>
    <row r="66122" spans="3:3" x14ac:dyDescent="0.25">
      <c r="C66122" s="62"/>
    </row>
    <row r="66210" spans="3:3" x14ac:dyDescent="0.25">
      <c r="C66210" s="62"/>
    </row>
    <row r="66211" spans="3:3" x14ac:dyDescent="0.25">
      <c r="C66211" s="62"/>
    </row>
    <row r="66299" spans="3:3" x14ac:dyDescent="0.25">
      <c r="C66299" s="62"/>
    </row>
    <row r="66300" spans="3:3" x14ac:dyDescent="0.25">
      <c r="C66300" s="62"/>
    </row>
    <row r="66388" spans="3:3" x14ac:dyDescent="0.25">
      <c r="C66388" s="62"/>
    </row>
    <row r="66389" spans="3:3" x14ac:dyDescent="0.25">
      <c r="C66389" s="62"/>
    </row>
    <row r="66477" spans="3:3" x14ac:dyDescent="0.25">
      <c r="C66477" s="62"/>
    </row>
    <row r="66478" spans="3:3" x14ac:dyDescent="0.25">
      <c r="C66478" s="62"/>
    </row>
    <row r="66566" spans="3:3" x14ac:dyDescent="0.25">
      <c r="C66566" s="62"/>
    </row>
    <row r="66567" spans="3:3" x14ac:dyDescent="0.25">
      <c r="C66567" s="62"/>
    </row>
    <row r="66655" spans="3:3" x14ac:dyDescent="0.25">
      <c r="C66655" s="62"/>
    </row>
    <row r="66656" spans="3:3" x14ac:dyDescent="0.25">
      <c r="C66656" s="62"/>
    </row>
    <row r="66744" spans="3:3" x14ac:dyDescent="0.25">
      <c r="C66744" s="62"/>
    </row>
    <row r="66745" spans="3:3" x14ac:dyDescent="0.25">
      <c r="C66745" s="62"/>
    </row>
    <row r="66833" spans="3:3" x14ac:dyDescent="0.25">
      <c r="C66833" s="62"/>
    </row>
    <row r="66834" spans="3:3" x14ac:dyDescent="0.25">
      <c r="C66834" s="62"/>
    </row>
    <row r="66922" spans="3:3" x14ac:dyDescent="0.25">
      <c r="C66922" s="62"/>
    </row>
    <row r="66923" spans="3:3" x14ac:dyDescent="0.25">
      <c r="C66923" s="62"/>
    </row>
    <row r="67011" spans="3:3" x14ac:dyDescent="0.25">
      <c r="C67011" s="62"/>
    </row>
    <row r="67012" spans="3:3" x14ac:dyDescent="0.25">
      <c r="C67012" s="62"/>
    </row>
    <row r="67100" spans="3:3" x14ac:dyDescent="0.25">
      <c r="C67100" s="62"/>
    </row>
    <row r="67101" spans="3:3" x14ac:dyDescent="0.25">
      <c r="C67101" s="62"/>
    </row>
    <row r="67189" spans="3:3" x14ac:dyDescent="0.25">
      <c r="C67189" s="62"/>
    </row>
    <row r="67190" spans="3:3" x14ac:dyDescent="0.25">
      <c r="C67190" s="62"/>
    </row>
    <row r="67278" spans="3:3" x14ac:dyDescent="0.25">
      <c r="C67278" s="62"/>
    </row>
    <row r="67279" spans="3:3" x14ac:dyDescent="0.25">
      <c r="C67279" s="62"/>
    </row>
    <row r="67367" spans="3:3" x14ac:dyDescent="0.25">
      <c r="C67367" s="62"/>
    </row>
    <row r="67368" spans="3:3" x14ac:dyDescent="0.25">
      <c r="C67368" s="62"/>
    </row>
    <row r="67456" spans="3:3" x14ac:dyDescent="0.25">
      <c r="C67456" s="62"/>
    </row>
    <row r="67457" spans="3:3" x14ac:dyDescent="0.25">
      <c r="C67457" s="62"/>
    </row>
    <row r="67545" spans="3:3" x14ac:dyDescent="0.25">
      <c r="C67545" s="62"/>
    </row>
    <row r="67546" spans="3:3" x14ac:dyDescent="0.25">
      <c r="C67546" s="62"/>
    </row>
    <row r="67634" spans="3:3" x14ac:dyDescent="0.25">
      <c r="C67634" s="62"/>
    </row>
    <row r="67635" spans="3:3" x14ac:dyDescent="0.25">
      <c r="C67635" s="62"/>
    </row>
    <row r="67723" spans="3:3" x14ac:dyDescent="0.25">
      <c r="C67723" s="62"/>
    </row>
    <row r="67724" spans="3:3" x14ac:dyDescent="0.25">
      <c r="C67724" s="62"/>
    </row>
    <row r="67812" spans="3:3" x14ac:dyDescent="0.25">
      <c r="C67812" s="62"/>
    </row>
    <row r="67813" spans="3:3" x14ac:dyDescent="0.25">
      <c r="C67813" s="62"/>
    </row>
    <row r="67901" spans="3:3" x14ac:dyDescent="0.25">
      <c r="C67901" s="62"/>
    </row>
    <row r="67902" spans="3:3" x14ac:dyDescent="0.25">
      <c r="C67902" s="62"/>
    </row>
    <row r="67990" spans="3:3" x14ac:dyDescent="0.25">
      <c r="C67990" s="62"/>
    </row>
    <row r="67991" spans="3:3" x14ac:dyDescent="0.25">
      <c r="C67991" s="62"/>
    </row>
    <row r="68079" spans="3:3" x14ac:dyDescent="0.25">
      <c r="C68079" s="62"/>
    </row>
    <row r="68080" spans="3:3" x14ac:dyDescent="0.25">
      <c r="C68080" s="62"/>
    </row>
    <row r="68168" spans="3:3" x14ac:dyDescent="0.25">
      <c r="C68168" s="62"/>
    </row>
    <row r="68169" spans="3:3" x14ac:dyDescent="0.25">
      <c r="C68169" s="62"/>
    </row>
    <row r="68257" spans="3:3" x14ac:dyDescent="0.25">
      <c r="C68257" s="62"/>
    </row>
    <row r="68258" spans="3:3" x14ac:dyDescent="0.25">
      <c r="C68258" s="62"/>
    </row>
    <row r="68346" spans="3:3" x14ac:dyDescent="0.25">
      <c r="C68346" s="62"/>
    </row>
    <row r="68347" spans="3:3" x14ac:dyDescent="0.25">
      <c r="C68347" s="62"/>
    </row>
    <row r="68435" spans="3:3" x14ac:dyDescent="0.25">
      <c r="C68435" s="62"/>
    </row>
    <row r="68436" spans="3:3" x14ac:dyDescent="0.25">
      <c r="C68436" s="62"/>
    </row>
    <row r="68524" spans="3:3" x14ac:dyDescent="0.25">
      <c r="C68524" s="62"/>
    </row>
    <row r="68525" spans="3:3" x14ac:dyDescent="0.25">
      <c r="C68525" s="62"/>
    </row>
    <row r="68613" spans="3:3" x14ac:dyDescent="0.25">
      <c r="C68613" s="62"/>
    </row>
    <row r="68614" spans="3:3" x14ac:dyDescent="0.25">
      <c r="C68614" s="62"/>
    </row>
    <row r="68702" spans="3:3" x14ac:dyDescent="0.25">
      <c r="C68702" s="62"/>
    </row>
    <row r="68703" spans="3:3" x14ac:dyDescent="0.25">
      <c r="C68703" s="62"/>
    </row>
    <row r="68791" spans="3:3" x14ac:dyDescent="0.25">
      <c r="C68791" s="62"/>
    </row>
    <row r="68792" spans="3:3" x14ac:dyDescent="0.25">
      <c r="C68792" s="62"/>
    </row>
    <row r="68880" spans="3:3" x14ac:dyDescent="0.25">
      <c r="C68880" s="62"/>
    </row>
    <row r="68881" spans="3:3" x14ac:dyDescent="0.25">
      <c r="C68881" s="62"/>
    </row>
    <row r="68969" spans="3:3" x14ac:dyDescent="0.25">
      <c r="C68969" s="62"/>
    </row>
    <row r="68970" spans="3:3" x14ac:dyDescent="0.25">
      <c r="C68970" s="62"/>
    </row>
    <row r="69058" spans="3:3" x14ac:dyDescent="0.25">
      <c r="C69058" s="62"/>
    </row>
    <row r="69059" spans="3:3" x14ac:dyDescent="0.25">
      <c r="C69059" s="62"/>
    </row>
    <row r="69147" spans="3:3" x14ac:dyDescent="0.25">
      <c r="C69147" s="62"/>
    </row>
    <row r="69148" spans="3:3" x14ac:dyDescent="0.25">
      <c r="C69148" s="62"/>
    </row>
    <row r="69236" spans="3:3" x14ac:dyDescent="0.25">
      <c r="C69236" s="62"/>
    </row>
    <row r="69237" spans="3:3" x14ac:dyDescent="0.25">
      <c r="C69237" s="62"/>
    </row>
    <row r="69325" spans="3:3" x14ac:dyDescent="0.25">
      <c r="C69325" s="62"/>
    </row>
    <row r="69326" spans="3:3" x14ac:dyDescent="0.25">
      <c r="C69326" s="62"/>
    </row>
    <row r="69414" spans="3:3" x14ac:dyDescent="0.25">
      <c r="C69414" s="62"/>
    </row>
    <row r="69415" spans="3:3" x14ac:dyDescent="0.25">
      <c r="C69415" s="62"/>
    </row>
    <row r="69503" spans="3:3" x14ac:dyDescent="0.25">
      <c r="C69503" s="62"/>
    </row>
    <row r="69504" spans="3:3" x14ac:dyDescent="0.25">
      <c r="C69504" s="62"/>
    </row>
    <row r="69592" spans="3:3" x14ac:dyDescent="0.25">
      <c r="C69592" s="62"/>
    </row>
    <row r="69593" spans="3:3" x14ac:dyDescent="0.25">
      <c r="C69593" s="62"/>
    </row>
    <row r="69681" spans="3:3" x14ac:dyDescent="0.25">
      <c r="C69681" s="62"/>
    </row>
    <row r="69682" spans="3:3" x14ac:dyDescent="0.25">
      <c r="C69682" s="62"/>
    </row>
    <row r="69770" spans="3:3" x14ac:dyDescent="0.25">
      <c r="C69770" s="62"/>
    </row>
    <row r="69771" spans="3:3" x14ac:dyDescent="0.25">
      <c r="C69771" s="62"/>
    </row>
    <row r="69859" spans="3:3" x14ac:dyDescent="0.25">
      <c r="C69859" s="62"/>
    </row>
    <row r="69860" spans="3:3" x14ac:dyDescent="0.25">
      <c r="C69860" s="62"/>
    </row>
    <row r="69948" spans="3:3" x14ac:dyDescent="0.25">
      <c r="C69948" s="62"/>
    </row>
    <row r="69949" spans="3:3" x14ac:dyDescent="0.25">
      <c r="C69949" s="62"/>
    </row>
    <row r="70037" spans="3:3" x14ac:dyDescent="0.25">
      <c r="C70037" s="62"/>
    </row>
    <row r="70038" spans="3:3" x14ac:dyDescent="0.25">
      <c r="C70038" s="62"/>
    </row>
    <row r="70126" spans="3:3" x14ac:dyDescent="0.25">
      <c r="C70126" s="62"/>
    </row>
    <row r="70127" spans="3:3" x14ac:dyDescent="0.25">
      <c r="C70127" s="62"/>
    </row>
    <row r="70215" spans="3:3" x14ac:dyDescent="0.25">
      <c r="C70215" s="62"/>
    </row>
    <row r="70216" spans="3:3" x14ac:dyDescent="0.25">
      <c r="C70216" s="62"/>
    </row>
    <row r="70304" spans="3:3" x14ac:dyDescent="0.25">
      <c r="C70304" s="62"/>
    </row>
    <row r="70305" spans="3:3" x14ac:dyDescent="0.25">
      <c r="C70305" s="62"/>
    </row>
    <row r="70393" spans="3:3" x14ac:dyDescent="0.25">
      <c r="C70393" s="62"/>
    </row>
    <row r="70394" spans="3:3" x14ac:dyDescent="0.25">
      <c r="C70394" s="62"/>
    </row>
    <row r="70482" spans="3:3" x14ac:dyDescent="0.25">
      <c r="C70482" s="62"/>
    </row>
    <row r="70483" spans="3:3" x14ac:dyDescent="0.25">
      <c r="C70483" s="62"/>
    </row>
    <row r="70571" spans="3:3" x14ac:dyDescent="0.25">
      <c r="C70571" s="62"/>
    </row>
    <row r="70572" spans="3:3" x14ac:dyDescent="0.25">
      <c r="C70572" s="62"/>
    </row>
    <row r="70660" spans="3:3" x14ac:dyDescent="0.25">
      <c r="C70660" s="62"/>
    </row>
    <row r="70661" spans="3:3" x14ac:dyDescent="0.25">
      <c r="C70661" s="62"/>
    </row>
    <row r="70749" spans="3:3" x14ac:dyDescent="0.25">
      <c r="C70749" s="62"/>
    </row>
    <row r="70750" spans="3:3" x14ac:dyDescent="0.25">
      <c r="C70750" s="62"/>
    </row>
    <row r="70838" spans="3:3" x14ac:dyDescent="0.25">
      <c r="C70838" s="62"/>
    </row>
    <row r="70839" spans="3:3" x14ac:dyDescent="0.25">
      <c r="C70839" s="62"/>
    </row>
    <row r="70927" spans="3:3" x14ac:dyDescent="0.25">
      <c r="C70927" s="62"/>
    </row>
    <row r="70928" spans="3:3" x14ac:dyDescent="0.25">
      <c r="C70928" s="62"/>
    </row>
    <row r="71016" spans="3:3" x14ac:dyDescent="0.25">
      <c r="C71016" s="62"/>
    </row>
    <row r="71017" spans="3:3" x14ac:dyDescent="0.25">
      <c r="C71017" s="62"/>
    </row>
    <row r="71105" spans="3:3" x14ac:dyDescent="0.25">
      <c r="C71105" s="62"/>
    </row>
    <row r="71106" spans="3:3" x14ac:dyDescent="0.25">
      <c r="C71106" s="62"/>
    </row>
    <row r="71194" spans="3:3" x14ac:dyDescent="0.25">
      <c r="C71194" s="62"/>
    </row>
    <row r="71195" spans="3:3" x14ac:dyDescent="0.25">
      <c r="C71195" s="62"/>
    </row>
    <row r="71283" spans="3:3" x14ac:dyDescent="0.25">
      <c r="C71283" s="62"/>
    </row>
    <row r="71284" spans="3:3" x14ac:dyDescent="0.25">
      <c r="C71284" s="62"/>
    </row>
    <row r="71372" spans="3:3" x14ac:dyDescent="0.25">
      <c r="C71372" s="62"/>
    </row>
    <row r="71373" spans="3:3" x14ac:dyDescent="0.25">
      <c r="C71373" s="62"/>
    </row>
    <row r="71461" spans="3:3" x14ac:dyDescent="0.25">
      <c r="C71461" s="62"/>
    </row>
    <row r="71462" spans="3:3" x14ac:dyDescent="0.25">
      <c r="C71462" s="62"/>
    </row>
    <row r="71550" spans="3:3" x14ac:dyDescent="0.25">
      <c r="C71550" s="62"/>
    </row>
    <row r="71551" spans="3:3" x14ac:dyDescent="0.25">
      <c r="C71551" s="62"/>
    </row>
    <row r="71639" spans="3:3" x14ac:dyDescent="0.25">
      <c r="C71639" s="62"/>
    </row>
    <row r="71640" spans="3:3" x14ac:dyDescent="0.25">
      <c r="C71640" s="62"/>
    </row>
    <row r="71728" spans="3:3" x14ac:dyDescent="0.25">
      <c r="C71728" s="62"/>
    </row>
    <row r="71729" spans="3:3" x14ac:dyDescent="0.25">
      <c r="C71729" s="62"/>
    </row>
    <row r="71817" spans="3:3" x14ac:dyDescent="0.25">
      <c r="C71817" s="62"/>
    </row>
    <row r="71818" spans="3:3" x14ac:dyDescent="0.25">
      <c r="C71818" s="62"/>
    </row>
    <row r="71906" spans="3:3" x14ac:dyDescent="0.25">
      <c r="C71906" s="62"/>
    </row>
    <row r="71907" spans="3:3" x14ac:dyDescent="0.25">
      <c r="C71907" s="62"/>
    </row>
    <row r="71995" spans="3:3" x14ac:dyDescent="0.25">
      <c r="C71995" s="62"/>
    </row>
    <row r="71996" spans="3:3" x14ac:dyDescent="0.25">
      <c r="C71996" s="62"/>
    </row>
    <row r="72084" spans="3:3" x14ac:dyDescent="0.25">
      <c r="C72084" s="62"/>
    </row>
    <row r="72085" spans="3:3" x14ac:dyDescent="0.25">
      <c r="C72085" s="62"/>
    </row>
    <row r="72173" spans="3:3" x14ac:dyDescent="0.25">
      <c r="C72173" s="62"/>
    </row>
    <row r="72174" spans="3:3" x14ac:dyDescent="0.25">
      <c r="C72174" s="62"/>
    </row>
    <row r="72262" spans="3:3" x14ac:dyDescent="0.25">
      <c r="C72262" s="62"/>
    </row>
    <row r="72263" spans="3:3" x14ac:dyDescent="0.25">
      <c r="C72263" s="62"/>
    </row>
    <row r="72351" spans="3:3" x14ac:dyDescent="0.25">
      <c r="C72351" s="62"/>
    </row>
    <row r="72352" spans="3:3" x14ac:dyDescent="0.25">
      <c r="C72352" s="62"/>
    </row>
    <row r="72440" spans="3:3" x14ac:dyDescent="0.25">
      <c r="C72440" s="62"/>
    </row>
    <row r="72441" spans="3:3" x14ac:dyDescent="0.25">
      <c r="C72441" s="62"/>
    </row>
    <row r="72529" spans="3:3" x14ac:dyDescent="0.25">
      <c r="C72529" s="62"/>
    </row>
    <row r="72530" spans="3:3" x14ac:dyDescent="0.25">
      <c r="C72530" s="62"/>
    </row>
    <row r="72618" spans="3:3" x14ac:dyDescent="0.25">
      <c r="C72618" s="62"/>
    </row>
    <row r="72619" spans="3:3" x14ac:dyDescent="0.25">
      <c r="C72619" s="62"/>
    </row>
    <row r="72707" spans="3:3" x14ac:dyDescent="0.25">
      <c r="C72707" s="62"/>
    </row>
    <row r="72708" spans="3:3" x14ac:dyDescent="0.25">
      <c r="C72708" s="62"/>
    </row>
    <row r="72796" spans="3:3" x14ac:dyDescent="0.25">
      <c r="C72796" s="62"/>
    </row>
    <row r="72797" spans="3:3" x14ac:dyDescent="0.25">
      <c r="C72797" s="62"/>
    </row>
    <row r="72885" spans="3:3" x14ac:dyDescent="0.25">
      <c r="C72885" s="62"/>
    </row>
    <row r="72886" spans="3:3" x14ac:dyDescent="0.25">
      <c r="C72886" s="62"/>
    </row>
    <row r="72974" spans="3:3" x14ac:dyDescent="0.25">
      <c r="C72974" s="62"/>
    </row>
    <row r="72975" spans="3:3" x14ac:dyDescent="0.25">
      <c r="C72975" s="62"/>
    </row>
    <row r="73063" spans="3:3" x14ac:dyDescent="0.25">
      <c r="C73063" s="62"/>
    </row>
    <row r="73064" spans="3:3" x14ac:dyDescent="0.25">
      <c r="C73064" s="62"/>
    </row>
    <row r="73152" spans="3:3" x14ac:dyDescent="0.25">
      <c r="C73152" s="62"/>
    </row>
    <row r="73153" spans="3:3" x14ac:dyDescent="0.25">
      <c r="C73153" s="62"/>
    </row>
    <row r="73241" spans="3:3" x14ac:dyDescent="0.25">
      <c r="C73241" s="62"/>
    </row>
    <row r="73242" spans="3:3" x14ac:dyDescent="0.25">
      <c r="C73242" s="62"/>
    </row>
    <row r="73330" spans="3:3" x14ac:dyDescent="0.25">
      <c r="C73330" s="62"/>
    </row>
    <row r="73331" spans="3:3" x14ac:dyDescent="0.25">
      <c r="C73331" s="62"/>
    </row>
    <row r="73419" spans="3:3" x14ac:dyDescent="0.25">
      <c r="C73419" s="62"/>
    </row>
    <row r="73420" spans="3:3" x14ac:dyDescent="0.25">
      <c r="C73420" s="62"/>
    </row>
    <row r="73508" spans="3:3" x14ac:dyDescent="0.25">
      <c r="C73508" s="62"/>
    </row>
    <row r="73509" spans="3:3" x14ac:dyDescent="0.25">
      <c r="C73509" s="62"/>
    </row>
    <row r="73597" spans="3:3" x14ac:dyDescent="0.25">
      <c r="C73597" s="62"/>
    </row>
    <row r="73598" spans="3:3" x14ac:dyDescent="0.25">
      <c r="C73598" s="62"/>
    </row>
    <row r="73686" spans="3:3" x14ac:dyDescent="0.25">
      <c r="C73686" s="62"/>
    </row>
    <row r="73687" spans="3:3" x14ac:dyDescent="0.25">
      <c r="C73687" s="62"/>
    </row>
    <row r="73775" spans="3:3" x14ac:dyDescent="0.25">
      <c r="C73775" s="62"/>
    </row>
    <row r="73776" spans="3:3" x14ac:dyDescent="0.25">
      <c r="C73776" s="62"/>
    </row>
    <row r="73864" spans="3:3" x14ac:dyDescent="0.25">
      <c r="C73864" s="62"/>
    </row>
    <row r="73865" spans="3:3" x14ac:dyDescent="0.25">
      <c r="C73865" s="62"/>
    </row>
    <row r="73953" spans="3:3" x14ac:dyDescent="0.25">
      <c r="C73953" s="62"/>
    </row>
    <row r="73954" spans="3:3" x14ac:dyDescent="0.25">
      <c r="C73954" s="62"/>
    </row>
    <row r="74042" spans="3:3" x14ac:dyDescent="0.25">
      <c r="C74042" s="62"/>
    </row>
    <row r="74043" spans="3:3" x14ac:dyDescent="0.25">
      <c r="C74043" s="62"/>
    </row>
    <row r="74131" spans="3:3" x14ac:dyDescent="0.25">
      <c r="C74131" s="62"/>
    </row>
    <row r="74132" spans="3:3" x14ac:dyDescent="0.25">
      <c r="C74132" s="62"/>
    </row>
    <row r="74220" spans="3:3" x14ac:dyDescent="0.25">
      <c r="C74220" s="62"/>
    </row>
    <row r="74221" spans="3:3" x14ac:dyDescent="0.25">
      <c r="C74221" s="62"/>
    </row>
    <row r="74309" spans="3:3" x14ac:dyDescent="0.25">
      <c r="C74309" s="62"/>
    </row>
    <row r="74310" spans="3:3" x14ac:dyDescent="0.25">
      <c r="C74310" s="62"/>
    </row>
    <row r="74398" spans="3:3" x14ac:dyDescent="0.25">
      <c r="C74398" s="62"/>
    </row>
    <row r="74399" spans="3:3" x14ac:dyDescent="0.25">
      <c r="C74399" s="62"/>
    </row>
    <row r="74487" spans="3:3" x14ac:dyDescent="0.25">
      <c r="C74487" s="62"/>
    </row>
    <row r="74488" spans="3:3" x14ac:dyDescent="0.25">
      <c r="C74488" s="62"/>
    </row>
    <row r="74576" spans="3:3" x14ac:dyDescent="0.25">
      <c r="C74576" s="62"/>
    </row>
    <row r="74577" spans="3:3" x14ac:dyDescent="0.25">
      <c r="C74577" s="62"/>
    </row>
    <row r="74665" spans="3:3" x14ac:dyDescent="0.25">
      <c r="C74665" s="62"/>
    </row>
    <row r="74666" spans="3:3" x14ac:dyDescent="0.25">
      <c r="C74666" s="62"/>
    </row>
    <row r="74754" spans="3:3" x14ac:dyDescent="0.25">
      <c r="C74754" s="62"/>
    </row>
    <row r="74755" spans="3:3" x14ac:dyDescent="0.25">
      <c r="C74755" s="62"/>
    </row>
    <row r="74843" spans="3:3" x14ac:dyDescent="0.25">
      <c r="C74843" s="62"/>
    </row>
    <row r="74844" spans="3:3" x14ac:dyDescent="0.25">
      <c r="C74844" s="62"/>
    </row>
    <row r="74932" spans="3:3" x14ac:dyDescent="0.25">
      <c r="C74932" s="62"/>
    </row>
    <row r="74933" spans="3:3" x14ac:dyDescent="0.25">
      <c r="C74933" s="62"/>
    </row>
    <row r="75021" spans="3:3" x14ac:dyDescent="0.25">
      <c r="C75021" s="62"/>
    </row>
    <row r="75022" spans="3:3" x14ac:dyDescent="0.25">
      <c r="C75022" s="62"/>
    </row>
    <row r="75110" spans="3:3" x14ac:dyDescent="0.25">
      <c r="C75110" s="62"/>
    </row>
    <row r="75111" spans="3:3" x14ac:dyDescent="0.25">
      <c r="C75111" s="62"/>
    </row>
    <row r="75199" spans="3:3" x14ac:dyDescent="0.25">
      <c r="C75199" s="62"/>
    </row>
    <row r="75200" spans="3:3" x14ac:dyDescent="0.25">
      <c r="C75200" s="62"/>
    </row>
    <row r="75288" spans="3:3" x14ac:dyDescent="0.25">
      <c r="C75288" s="62"/>
    </row>
    <row r="75289" spans="3:3" x14ac:dyDescent="0.25">
      <c r="C75289" s="62"/>
    </row>
    <row r="75377" spans="3:3" x14ac:dyDescent="0.25">
      <c r="C75377" s="62"/>
    </row>
    <row r="75378" spans="3:3" x14ac:dyDescent="0.25">
      <c r="C75378" s="62"/>
    </row>
    <row r="75466" spans="3:3" x14ac:dyDescent="0.25">
      <c r="C75466" s="62"/>
    </row>
    <row r="75467" spans="3:3" x14ac:dyDescent="0.25">
      <c r="C75467" s="62"/>
    </row>
    <row r="75555" spans="3:3" x14ac:dyDescent="0.25">
      <c r="C75555" s="62"/>
    </row>
    <row r="75556" spans="3:3" x14ac:dyDescent="0.25">
      <c r="C75556" s="62"/>
    </row>
    <row r="75644" spans="3:3" x14ac:dyDescent="0.25">
      <c r="C75644" s="62"/>
    </row>
    <row r="75645" spans="3:3" x14ac:dyDescent="0.25">
      <c r="C75645" s="62"/>
    </row>
    <row r="75733" spans="3:3" x14ac:dyDescent="0.25">
      <c r="C75733" s="62"/>
    </row>
    <row r="75734" spans="3:3" x14ac:dyDescent="0.25">
      <c r="C75734" s="62"/>
    </row>
    <row r="75822" spans="3:3" x14ac:dyDescent="0.25">
      <c r="C75822" s="62"/>
    </row>
    <row r="75823" spans="3:3" x14ac:dyDescent="0.25">
      <c r="C75823" s="62"/>
    </row>
    <row r="75911" spans="3:3" x14ac:dyDescent="0.25">
      <c r="C75911" s="62"/>
    </row>
    <row r="75912" spans="3:3" x14ac:dyDescent="0.25">
      <c r="C75912" s="62"/>
    </row>
    <row r="76000" spans="3:3" x14ac:dyDescent="0.25">
      <c r="C76000" s="62"/>
    </row>
    <row r="76001" spans="3:3" x14ac:dyDescent="0.25">
      <c r="C76001" s="62"/>
    </row>
    <row r="76089" spans="3:3" x14ac:dyDescent="0.25">
      <c r="C76089" s="62"/>
    </row>
    <row r="76090" spans="3:3" x14ac:dyDescent="0.25">
      <c r="C76090" s="62"/>
    </row>
    <row r="76178" spans="3:3" x14ac:dyDescent="0.25">
      <c r="C76178" s="62"/>
    </row>
    <row r="76179" spans="3:3" x14ac:dyDescent="0.25">
      <c r="C76179" s="62"/>
    </row>
    <row r="76267" spans="3:3" x14ac:dyDescent="0.25">
      <c r="C76267" s="62"/>
    </row>
    <row r="76268" spans="3:3" x14ac:dyDescent="0.25">
      <c r="C76268" s="62"/>
    </row>
    <row r="76356" spans="3:3" x14ac:dyDescent="0.25">
      <c r="C76356" s="62"/>
    </row>
    <row r="76357" spans="3:3" x14ac:dyDescent="0.25">
      <c r="C76357" s="62"/>
    </row>
    <row r="76445" spans="3:3" x14ac:dyDescent="0.25">
      <c r="C76445" s="62"/>
    </row>
    <row r="76446" spans="3:3" x14ac:dyDescent="0.25">
      <c r="C76446" s="62"/>
    </row>
    <row r="76534" spans="3:3" x14ac:dyDescent="0.25">
      <c r="C76534" s="62"/>
    </row>
    <row r="76535" spans="3:3" x14ac:dyDescent="0.25">
      <c r="C76535" s="62"/>
    </row>
    <row r="76623" spans="3:3" x14ac:dyDescent="0.25">
      <c r="C76623" s="62"/>
    </row>
    <row r="76624" spans="3:3" x14ac:dyDescent="0.25">
      <c r="C76624" s="62"/>
    </row>
    <row r="76712" spans="3:3" x14ac:dyDescent="0.25">
      <c r="C76712" s="62"/>
    </row>
    <row r="76713" spans="3:3" x14ac:dyDescent="0.25">
      <c r="C76713" s="62"/>
    </row>
    <row r="76801" spans="3:3" x14ac:dyDescent="0.25">
      <c r="C76801" s="62"/>
    </row>
    <row r="76802" spans="3:3" x14ac:dyDescent="0.25">
      <c r="C76802" s="62"/>
    </row>
    <row r="76890" spans="3:3" x14ac:dyDescent="0.25">
      <c r="C76890" s="62"/>
    </row>
    <row r="76891" spans="3:3" x14ac:dyDescent="0.25">
      <c r="C76891" s="62"/>
    </row>
    <row r="76979" spans="3:3" x14ac:dyDescent="0.25">
      <c r="C76979" s="62"/>
    </row>
    <row r="76980" spans="3:3" x14ac:dyDescent="0.25">
      <c r="C76980" s="62"/>
    </row>
    <row r="77068" spans="3:3" x14ac:dyDescent="0.25">
      <c r="C77068" s="62"/>
    </row>
    <row r="77069" spans="3:3" x14ac:dyDescent="0.25">
      <c r="C77069" s="62"/>
    </row>
    <row r="77157" spans="3:3" x14ac:dyDescent="0.25">
      <c r="C77157" s="62"/>
    </row>
    <row r="77158" spans="3:3" x14ac:dyDescent="0.25">
      <c r="C77158" s="62"/>
    </row>
    <row r="77246" spans="3:3" x14ac:dyDescent="0.25">
      <c r="C77246" s="62"/>
    </row>
    <row r="77247" spans="3:3" x14ac:dyDescent="0.25">
      <c r="C77247" s="62"/>
    </row>
    <row r="77335" spans="3:3" x14ac:dyDescent="0.25">
      <c r="C77335" s="62"/>
    </row>
    <row r="77336" spans="3:3" x14ac:dyDescent="0.25">
      <c r="C77336" s="62"/>
    </row>
    <row r="77424" spans="3:3" x14ac:dyDescent="0.25">
      <c r="C77424" s="62"/>
    </row>
    <row r="77425" spans="3:3" x14ac:dyDescent="0.25">
      <c r="C77425" s="62"/>
    </row>
    <row r="77513" spans="3:3" x14ac:dyDescent="0.25">
      <c r="C77513" s="62"/>
    </row>
    <row r="77514" spans="3:3" x14ac:dyDescent="0.25">
      <c r="C77514" s="62"/>
    </row>
    <row r="77602" spans="3:3" x14ac:dyDescent="0.25">
      <c r="C77602" s="62"/>
    </row>
    <row r="77603" spans="3:3" x14ac:dyDescent="0.25">
      <c r="C77603" s="62"/>
    </row>
    <row r="77691" spans="3:3" x14ac:dyDescent="0.25">
      <c r="C77691" s="62"/>
    </row>
    <row r="77692" spans="3:3" x14ac:dyDescent="0.25">
      <c r="C77692" s="62"/>
    </row>
    <row r="77780" spans="3:3" x14ac:dyDescent="0.25">
      <c r="C77780" s="62"/>
    </row>
    <row r="77781" spans="3:3" x14ac:dyDescent="0.25">
      <c r="C77781" s="62"/>
    </row>
    <row r="77869" spans="3:3" x14ac:dyDescent="0.25">
      <c r="C77869" s="62"/>
    </row>
    <row r="77870" spans="3:3" x14ac:dyDescent="0.25">
      <c r="C77870" s="62"/>
    </row>
    <row r="77958" spans="3:3" x14ac:dyDescent="0.25">
      <c r="C77958" s="62"/>
    </row>
    <row r="77959" spans="3:3" x14ac:dyDescent="0.25">
      <c r="C77959" s="62"/>
    </row>
    <row r="78047" spans="3:3" x14ac:dyDescent="0.25">
      <c r="C78047" s="62"/>
    </row>
    <row r="78048" spans="3:3" x14ac:dyDescent="0.25">
      <c r="C78048" s="62"/>
    </row>
    <row r="78136" spans="3:3" x14ac:dyDescent="0.25">
      <c r="C78136" s="62"/>
    </row>
    <row r="78137" spans="3:3" x14ac:dyDescent="0.25">
      <c r="C78137" s="62"/>
    </row>
    <row r="78225" spans="3:3" x14ac:dyDescent="0.25">
      <c r="C78225" s="62"/>
    </row>
    <row r="78226" spans="3:3" x14ac:dyDescent="0.25">
      <c r="C78226" s="62"/>
    </row>
    <row r="78314" spans="3:3" x14ac:dyDescent="0.25">
      <c r="C78314" s="62"/>
    </row>
    <row r="78315" spans="3:3" x14ac:dyDescent="0.25">
      <c r="C78315" s="62"/>
    </row>
    <row r="78403" spans="3:3" x14ac:dyDescent="0.25">
      <c r="C78403" s="62"/>
    </row>
    <row r="78404" spans="3:3" x14ac:dyDescent="0.25">
      <c r="C78404" s="62"/>
    </row>
    <row r="78492" spans="3:3" x14ac:dyDescent="0.25">
      <c r="C78492" s="62"/>
    </row>
    <row r="78493" spans="3:3" x14ac:dyDescent="0.25">
      <c r="C78493" s="62"/>
    </row>
    <row r="78581" spans="3:3" x14ac:dyDescent="0.25">
      <c r="C78581" s="62"/>
    </row>
    <row r="78582" spans="3:3" x14ac:dyDescent="0.25">
      <c r="C78582" s="62"/>
    </row>
    <row r="78670" spans="3:3" x14ac:dyDescent="0.25">
      <c r="C78670" s="62"/>
    </row>
    <row r="78671" spans="3:3" x14ac:dyDescent="0.25">
      <c r="C78671" s="62"/>
    </row>
    <row r="78759" spans="3:3" x14ac:dyDescent="0.25">
      <c r="C78759" s="62"/>
    </row>
    <row r="78760" spans="3:3" x14ac:dyDescent="0.25">
      <c r="C78760" s="62"/>
    </row>
    <row r="78848" spans="3:3" x14ac:dyDescent="0.25">
      <c r="C78848" s="62"/>
    </row>
    <row r="78849" spans="3:3" x14ac:dyDescent="0.25">
      <c r="C78849" s="62"/>
    </row>
    <row r="78937" spans="3:3" x14ac:dyDescent="0.25">
      <c r="C78937" s="62"/>
    </row>
    <row r="78938" spans="3:3" x14ac:dyDescent="0.25">
      <c r="C78938" s="62"/>
    </row>
    <row r="79026" spans="3:3" x14ac:dyDescent="0.25">
      <c r="C79026" s="62"/>
    </row>
    <row r="79027" spans="3:3" x14ac:dyDescent="0.25">
      <c r="C79027" s="62"/>
    </row>
    <row r="79115" spans="3:3" x14ac:dyDescent="0.25">
      <c r="C79115" s="62"/>
    </row>
    <row r="79116" spans="3:3" x14ac:dyDescent="0.25">
      <c r="C79116" s="62"/>
    </row>
    <row r="79204" spans="3:3" x14ac:dyDescent="0.25">
      <c r="C79204" s="62"/>
    </row>
    <row r="79205" spans="3:3" x14ac:dyDescent="0.25">
      <c r="C79205" s="62"/>
    </row>
    <row r="79293" spans="3:3" x14ac:dyDescent="0.25">
      <c r="C79293" s="62"/>
    </row>
    <row r="79294" spans="3:3" x14ac:dyDescent="0.25">
      <c r="C79294" s="62"/>
    </row>
    <row r="79382" spans="3:3" x14ac:dyDescent="0.25">
      <c r="C79382" s="62"/>
    </row>
    <row r="79383" spans="3:3" x14ac:dyDescent="0.25">
      <c r="C79383" s="62"/>
    </row>
    <row r="79471" spans="3:3" x14ac:dyDescent="0.25">
      <c r="C79471" s="62"/>
    </row>
    <row r="79472" spans="3:3" x14ac:dyDescent="0.25">
      <c r="C79472" s="62"/>
    </row>
    <row r="79560" spans="3:3" x14ac:dyDescent="0.25">
      <c r="C79560" s="62"/>
    </row>
    <row r="79561" spans="3:3" x14ac:dyDescent="0.25">
      <c r="C79561" s="62"/>
    </row>
    <row r="79649" spans="3:3" x14ac:dyDescent="0.25">
      <c r="C79649" s="62"/>
    </row>
    <row r="79650" spans="3:3" x14ac:dyDescent="0.25">
      <c r="C79650" s="62"/>
    </row>
    <row r="79738" spans="3:3" x14ac:dyDescent="0.25">
      <c r="C79738" s="62"/>
    </row>
    <row r="79739" spans="3:3" x14ac:dyDescent="0.25">
      <c r="C79739" s="62"/>
    </row>
    <row r="79827" spans="3:3" x14ac:dyDescent="0.25">
      <c r="C79827" s="62"/>
    </row>
    <row r="79828" spans="3:3" x14ac:dyDescent="0.25">
      <c r="C79828" s="62"/>
    </row>
    <row r="79916" spans="3:3" x14ac:dyDescent="0.25">
      <c r="C79916" s="62"/>
    </row>
    <row r="79917" spans="3:3" x14ac:dyDescent="0.25">
      <c r="C79917" s="62"/>
    </row>
    <row r="80005" spans="3:3" x14ac:dyDescent="0.25">
      <c r="C80005" s="62"/>
    </row>
    <row r="80006" spans="3:3" x14ac:dyDescent="0.25">
      <c r="C80006" s="62"/>
    </row>
    <row r="80094" spans="3:3" x14ac:dyDescent="0.25">
      <c r="C80094" s="62"/>
    </row>
    <row r="80095" spans="3:3" x14ac:dyDescent="0.25">
      <c r="C80095" s="62"/>
    </row>
    <row r="80183" spans="3:3" x14ac:dyDescent="0.25">
      <c r="C80183" s="62"/>
    </row>
    <row r="80184" spans="3:3" x14ac:dyDescent="0.25">
      <c r="C80184" s="62"/>
    </row>
    <row r="80272" spans="3:3" x14ac:dyDescent="0.25">
      <c r="C80272" s="62"/>
    </row>
    <row r="80273" spans="3:3" x14ac:dyDescent="0.25">
      <c r="C80273" s="62"/>
    </row>
    <row r="80361" spans="3:3" x14ac:dyDescent="0.25">
      <c r="C80361" s="62"/>
    </row>
    <row r="80362" spans="3:3" x14ac:dyDescent="0.25">
      <c r="C80362" s="62"/>
    </row>
    <row r="80450" spans="3:3" x14ac:dyDescent="0.25">
      <c r="C80450" s="62"/>
    </row>
    <row r="80451" spans="3:3" x14ac:dyDescent="0.25">
      <c r="C80451" s="62"/>
    </row>
    <row r="80539" spans="3:3" x14ac:dyDescent="0.25">
      <c r="C80539" s="62"/>
    </row>
    <row r="80540" spans="3:3" x14ac:dyDescent="0.25">
      <c r="C80540" s="62"/>
    </row>
    <row r="80628" spans="3:3" x14ac:dyDescent="0.25">
      <c r="C80628" s="62"/>
    </row>
    <row r="80629" spans="3:3" x14ac:dyDescent="0.25">
      <c r="C80629" s="62"/>
    </row>
    <row r="80717" spans="3:3" x14ac:dyDescent="0.25">
      <c r="C80717" s="62"/>
    </row>
    <row r="80718" spans="3:3" x14ac:dyDescent="0.25">
      <c r="C80718" s="62"/>
    </row>
    <row r="80806" spans="3:3" x14ac:dyDescent="0.25">
      <c r="C80806" s="62"/>
    </row>
    <row r="80807" spans="3:3" x14ac:dyDescent="0.25">
      <c r="C80807" s="62"/>
    </row>
    <row r="80895" spans="3:3" x14ac:dyDescent="0.25">
      <c r="C80895" s="62"/>
    </row>
    <row r="80896" spans="3:3" x14ac:dyDescent="0.25">
      <c r="C80896" s="62"/>
    </row>
    <row r="80984" spans="3:3" x14ac:dyDescent="0.25">
      <c r="C80984" s="62"/>
    </row>
    <row r="80985" spans="3:3" x14ac:dyDescent="0.25">
      <c r="C80985" s="62"/>
    </row>
    <row r="81073" spans="3:3" x14ac:dyDescent="0.25">
      <c r="C81073" s="62"/>
    </row>
    <row r="81074" spans="3:3" x14ac:dyDescent="0.25">
      <c r="C81074" s="62"/>
    </row>
    <row r="81162" spans="3:3" x14ac:dyDescent="0.25">
      <c r="C81162" s="62"/>
    </row>
    <row r="81163" spans="3:3" x14ac:dyDescent="0.25">
      <c r="C81163" s="62"/>
    </row>
    <row r="81251" spans="3:3" x14ac:dyDescent="0.25">
      <c r="C81251" s="62"/>
    </row>
    <row r="81252" spans="3:3" x14ac:dyDescent="0.25">
      <c r="C81252" s="62"/>
    </row>
    <row r="81340" spans="3:3" x14ac:dyDescent="0.25">
      <c r="C81340" s="62"/>
    </row>
    <row r="81341" spans="3:3" x14ac:dyDescent="0.25">
      <c r="C81341" s="62"/>
    </row>
    <row r="81429" spans="3:3" x14ac:dyDescent="0.25">
      <c r="C81429" s="62"/>
    </row>
    <row r="81430" spans="3:3" x14ac:dyDescent="0.25">
      <c r="C81430" s="62"/>
    </row>
    <row r="81518" spans="3:3" x14ac:dyDescent="0.25">
      <c r="C81518" s="62"/>
    </row>
    <row r="81519" spans="3:3" x14ac:dyDescent="0.25">
      <c r="C81519" s="62"/>
    </row>
    <row r="81607" spans="3:3" x14ac:dyDescent="0.25">
      <c r="C81607" s="62"/>
    </row>
    <row r="81608" spans="3:3" x14ac:dyDescent="0.25">
      <c r="C81608" s="62"/>
    </row>
    <row r="81696" spans="3:3" x14ac:dyDescent="0.25">
      <c r="C81696" s="62"/>
    </row>
    <row r="81697" spans="3:3" x14ac:dyDescent="0.25">
      <c r="C81697" s="62"/>
    </row>
    <row r="81785" spans="3:3" x14ac:dyDescent="0.25">
      <c r="C81785" s="62"/>
    </row>
    <row r="81786" spans="3:3" x14ac:dyDescent="0.25">
      <c r="C81786" s="62"/>
    </row>
    <row r="81874" spans="3:3" x14ac:dyDescent="0.25">
      <c r="C81874" s="62"/>
    </row>
    <row r="81875" spans="3:3" x14ac:dyDescent="0.25">
      <c r="C81875" s="62"/>
    </row>
    <row r="81963" spans="3:3" x14ac:dyDescent="0.25">
      <c r="C81963" s="62"/>
    </row>
    <row r="81964" spans="3:3" x14ac:dyDescent="0.25">
      <c r="C81964" s="62"/>
    </row>
    <row r="82052" spans="3:3" x14ac:dyDescent="0.25">
      <c r="C82052" s="62"/>
    </row>
    <row r="82053" spans="3:3" x14ac:dyDescent="0.25">
      <c r="C82053" s="62"/>
    </row>
    <row r="82141" spans="3:3" x14ac:dyDescent="0.25">
      <c r="C82141" s="62"/>
    </row>
    <row r="82142" spans="3:3" x14ac:dyDescent="0.25">
      <c r="C82142" s="62"/>
    </row>
    <row r="82230" spans="3:3" x14ac:dyDescent="0.25">
      <c r="C82230" s="62"/>
    </row>
    <row r="82231" spans="3:3" x14ac:dyDescent="0.25">
      <c r="C82231" s="62"/>
    </row>
    <row r="82319" spans="3:3" x14ac:dyDescent="0.25">
      <c r="C82319" s="62"/>
    </row>
    <row r="82320" spans="3:3" x14ac:dyDescent="0.25">
      <c r="C82320" s="62"/>
    </row>
    <row r="82408" spans="3:3" x14ac:dyDescent="0.25">
      <c r="C82408" s="62"/>
    </row>
    <row r="82409" spans="3:3" x14ac:dyDescent="0.25">
      <c r="C82409" s="62"/>
    </row>
    <row r="82497" spans="3:3" x14ac:dyDescent="0.25">
      <c r="C82497" s="62"/>
    </row>
    <row r="82498" spans="3:3" x14ac:dyDescent="0.25">
      <c r="C82498" s="62"/>
    </row>
    <row r="82586" spans="3:3" x14ac:dyDescent="0.25">
      <c r="C82586" s="62"/>
    </row>
    <row r="82587" spans="3:3" x14ac:dyDescent="0.25">
      <c r="C82587" s="62"/>
    </row>
    <row r="82675" spans="3:3" x14ac:dyDescent="0.25">
      <c r="C82675" s="62"/>
    </row>
    <row r="82676" spans="3:3" x14ac:dyDescent="0.25">
      <c r="C82676" s="62"/>
    </row>
    <row r="82764" spans="3:3" x14ac:dyDescent="0.25">
      <c r="C82764" s="62"/>
    </row>
    <row r="82765" spans="3:3" x14ac:dyDescent="0.25">
      <c r="C82765" s="62"/>
    </row>
    <row r="82853" spans="3:3" x14ac:dyDescent="0.25">
      <c r="C82853" s="62"/>
    </row>
    <row r="82854" spans="3:3" x14ac:dyDescent="0.25">
      <c r="C82854" s="62"/>
    </row>
    <row r="82942" spans="3:3" x14ac:dyDescent="0.25">
      <c r="C82942" s="62"/>
    </row>
    <row r="82943" spans="3:3" x14ac:dyDescent="0.25">
      <c r="C82943" s="62"/>
    </row>
    <row r="83031" spans="3:3" x14ac:dyDescent="0.25">
      <c r="C83031" s="62"/>
    </row>
    <row r="83032" spans="3:3" x14ac:dyDescent="0.25">
      <c r="C83032" s="62"/>
    </row>
    <row r="83120" spans="3:3" x14ac:dyDescent="0.25">
      <c r="C83120" s="62"/>
    </row>
    <row r="83121" spans="3:3" x14ac:dyDescent="0.25">
      <c r="C83121" s="62"/>
    </row>
    <row r="83209" spans="3:3" x14ac:dyDescent="0.25">
      <c r="C83209" s="62"/>
    </row>
    <row r="83210" spans="3:3" x14ac:dyDescent="0.25">
      <c r="C83210" s="62"/>
    </row>
    <row r="83298" spans="3:3" x14ac:dyDescent="0.25">
      <c r="C83298" s="62"/>
    </row>
    <row r="83299" spans="3:3" x14ac:dyDescent="0.25">
      <c r="C83299" s="62"/>
    </row>
    <row r="83387" spans="3:3" x14ac:dyDescent="0.25">
      <c r="C83387" s="62"/>
    </row>
    <row r="83388" spans="3:3" x14ac:dyDescent="0.25">
      <c r="C83388" s="62"/>
    </row>
    <row r="83476" spans="3:3" x14ac:dyDescent="0.25">
      <c r="C83476" s="62"/>
    </row>
    <row r="83477" spans="3:3" x14ac:dyDescent="0.25">
      <c r="C83477" s="62"/>
    </row>
    <row r="83565" spans="3:3" x14ac:dyDescent="0.25">
      <c r="C83565" s="62"/>
    </row>
    <row r="83566" spans="3:3" x14ac:dyDescent="0.25">
      <c r="C83566" s="62"/>
    </row>
    <row r="83654" spans="3:3" x14ac:dyDescent="0.25">
      <c r="C83654" s="62"/>
    </row>
    <row r="83655" spans="3:3" x14ac:dyDescent="0.25">
      <c r="C83655" s="62"/>
    </row>
    <row r="83743" spans="3:3" x14ac:dyDescent="0.25">
      <c r="C83743" s="62"/>
    </row>
    <row r="83744" spans="3:3" x14ac:dyDescent="0.25">
      <c r="C83744" s="62"/>
    </row>
    <row r="83832" spans="3:3" x14ac:dyDescent="0.25">
      <c r="C83832" s="62"/>
    </row>
    <row r="83833" spans="3:3" x14ac:dyDescent="0.25">
      <c r="C83833" s="62"/>
    </row>
    <row r="83921" spans="3:3" x14ac:dyDescent="0.25">
      <c r="C83921" s="62"/>
    </row>
    <row r="83922" spans="3:3" x14ac:dyDescent="0.25">
      <c r="C83922" s="62"/>
    </row>
    <row r="84010" spans="3:3" x14ac:dyDescent="0.25">
      <c r="C84010" s="62"/>
    </row>
    <row r="84011" spans="3:3" x14ac:dyDescent="0.25">
      <c r="C84011" s="62"/>
    </row>
    <row r="84099" spans="3:3" x14ac:dyDescent="0.25">
      <c r="C84099" s="62"/>
    </row>
    <row r="84100" spans="3:3" x14ac:dyDescent="0.25">
      <c r="C84100" s="62"/>
    </row>
    <row r="84188" spans="3:3" x14ac:dyDescent="0.25">
      <c r="C84188" s="62"/>
    </row>
    <row r="84189" spans="3:3" x14ac:dyDescent="0.25">
      <c r="C84189" s="62"/>
    </row>
    <row r="84277" spans="3:3" x14ac:dyDescent="0.25">
      <c r="C84277" s="62"/>
    </row>
    <row r="84278" spans="3:3" x14ac:dyDescent="0.25">
      <c r="C84278" s="62"/>
    </row>
    <row r="84366" spans="3:3" x14ac:dyDescent="0.25">
      <c r="C84366" s="62"/>
    </row>
    <row r="84367" spans="3:3" x14ac:dyDescent="0.25">
      <c r="C84367" s="62"/>
    </row>
    <row r="84455" spans="3:3" x14ac:dyDescent="0.25">
      <c r="C84455" s="62"/>
    </row>
    <row r="84456" spans="3:3" x14ac:dyDescent="0.25">
      <c r="C84456" s="62"/>
    </row>
    <row r="84544" spans="3:3" x14ac:dyDescent="0.25">
      <c r="C84544" s="62"/>
    </row>
    <row r="84545" spans="3:3" x14ac:dyDescent="0.25">
      <c r="C84545" s="62"/>
    </row>
    <row r="84633" spans="3:3" x14ac:dyDescent="0.25">
      <c r="C84633" s="62"/>
    </row>
    <row r="84634" spans="3:3" x14ac:dyDescent="0.25">
      <c r="C84634" s="62"/>
    </row>
    <row r="84722" spans="3:3" x14ac:dyDescent="0.25">
      <c r="C84722" s="62"/>
    </row>
    <row r="84723" spans="3:3" x14ac:dyDescent="0.25">
      <c r="C84723" s="62"/>
    </row>
    <row r="84811" spans="3:3" x14ac:dyDescent="0.25">
      <c r="C84811" s="62"/>
    </row>
    <row r="84812" spans="3:3" x14ac:dyDescent="0.25">
      <c r="C84812" s="62"/>
    </row>
    <row r="84900" spans="3:3" x14ac:dyDescent="0.25">
      <c r="C84900" s="62"/>
    </row>
    <row r="84901" spans="3:3" x14ac:dyDescent="0.25">
      <c r="C84901" s="62"/>
    </row>
    <row r="84989" spans="3:3" x14ac:dyDescent="0.25">
      <c r="C84989" s="62"/>
    </row>
    <row r="84990" spans="3:3" x14ac:dyDescent="0.25">
      <c r="C84990" s="62"/>
    </row>
    <row r="85078" spans="3:3" x14ac:dyDescent="0.25">
      <c r="C85078" s="62"/>
    </row>
    <row r="85079" spans="3:3" x14ac:dyDescent="0.25">
      <c r="C85079" s="62"/>
    </row>
    <row r="85167" spans="3:3" x14ac:dyDescent="0.25">
      <c r="C85167" s="62"/>
    </row>
    <row r="85168" spans="3:3" x14ac:dyDescent="0.25">
      <c r="C85168" s="62"/>
    </row>
    <row r="85256" spans="3:3" x14ac:dyDescent="0.25">
      <c r="C85256" s="62"/>
    </row>
    <row r="85257" spans="3:3" x14ac:dyDescent="0.25">
      <c r="C85257" s="62"/>
    </row>
    <row r="85345" spans="3:3" x14ac:dyDescent="0.25">
      <c r="C85345" s="62"/>
    </row>
    <row r="85346" spans="3:3" x14ac:dyDescent="0.25">
      <c r="C85346" s="62"/>
    </row>
    <row r="85434" spans="3:3" x14ac:dyDescent="0.25">
      <c r="C85434" s="62"/>
    </row>
    <row r="85435" spans="3:3" x14ac:dyDescent="0.25">
      <c r="C85435" s="62"/>
    </row>
    <row r="85523" spans="3:3" x14ac:dyDescent="0.25">
      <c r="C85523" s="62"/>
    </row>
    <row r="85524" spans="3:3" x14ac:dyDescent="0.25">
      <c r="C85524" s="62"/>
    </row>
    <row r="85612" spans="3:3" x14ac:dyDescent="0.25">
      <c r="C85612" s="62"/>
    </row>
    <row r="85613" spans="3:3" x14ac:dyDescent="0.25">
      <c r="C85613" s="62"/>
    </row>
    <row r="85701" spans="3:3" x14ac:dyDescent="0.25">
      <c r="C85701" s="62"/>
    </row>
    <row r="85702" spans="3:3" x14ac:dyDescent="0.25">
      <c r="C85702" s="62"/>
    </row>
    <row r="85790" spans="3:3" x14ac:dyDescent="0.25">
      <c r="C85790" s="62"/>
    </row>
    <row r="85791" spans="3:3" x14ac:dyDescent="0.25">
      <c r="C85791" s="62"/>
    </row>
    <row r="85879" spans="3:3" x14ac:dyDescent="0.25">
      <c r="C85879" s="62"/>
    </row>
    <row r="85880" spans="3:3" x14ac:dyDescent="0.25">
      <c r="C85880" s="62"/>
    </row>
    <row r="85968" spans="3:3" x14ac:dyDescent="0.25">
      <c r="C85968" s="62"/>
    </row>
    <row r="85969" spans="3:3" x14ac:dyDescent="0.25">
      <c r="C85969" s="62"/>
    </row>
    <row r="86057" spans="3:3" x14ac:dyDescent="0.25">
      <c r="C86057" s="62"/>
    </row>
    <row r="86058" spans="3:3" x14ac:dyDescent="0.25">
      <c r="C86058" s="62"/>
    </row>
    <row r="86146" spans="3:3" x14ac:dyDescent="0.25">
      <c r="C86146" s="62"/>
    </row>
    <row r="86147" spans="3:3" x14ac:dyDescent="0.25">
      <c r="C86147" s="62"/>
    </row>
    <row r="86235" spans="3:3" x14ac:dyDescent="0.25">
      <c r="C86235" s="62"/>
    </row>
    <row r="86236" spans="3:3" x14ac:dyDescent="0.25">
      <c r="C86236" s="62"/>
    </row>
    <row r="86324" spans="3:3" x14ac:dyDescent="0.25">
      <c r="C86324" s="62"/>
    </row>
    <row r="86325" spans="3:3" x14ac:dyDescent="0.25">
      <c r="C86325" s="62"/>
    </row>
    <row r="86413" spans="3:3" x14ac:dyDescent="0.25">
      <c r="C86413" s="62"/>
    </row>
    <row r="86414" spans="3:3" x14ac:dyDescent="0.25">
      <c r="C86414" s="62"/>
    </row>
    <row r="86502" spans="3:3" x14ac:dyDescent="0.25">
      <c r="C86502" s="62"/>
    </row>
    <row r="86503" spans="3:3" x14ac:dyDescent="0.25">
      <c r="C86503" s="62"/>
    </row>
    <row r="86591" spans="3:3" x14ac:dyDescent="0.25">
      <c r="C86591" s="62"/>
    </row>
    <row r="86592" spans="3:3" x14ac:dyDescent="0.25">
      <c r="C86592" s="62"/>
    </row>
    <row r="86680" spans="3:3" x14ac:dyDescent="0.25">
      <c r="C86680" s="62"/>
    </row>
    <row r="86681" spans="3:3" x14ac:dyDescent="0.25">
      <c r="C86681" s="62"/>
    </row>
    <row r="86769" spans="3:3" x14ac:dyDescent="0.25">
      <c r="C86769" s="62"/>
    </row>
    <row r="86770" spans="3:3" x14ac:dyDescent="0.25">
      <c r="C86770" s="62"/>
    </row>
    <row r="86858" spans="3:3" x14ac:dyDescent="0.25">
      <c r="C86858" s="62"/>
    </row>
    <row r="86859" spans="3:3" x14ac:dyDescent="0.25">
      <c r="C86859" s="62"/>
    </row>
    <row r="86947" spans="3:3" x14ac:dyDescent="0.25">
      <c r="C86947" s="62"/>
    </row>
    <row r="86948" spans="3:3" x14ac:dyDescent="0.25">
      <c r="C86948" s="62"/>
    </row>
    <row r="87036" spans="3:3" x14ac:dyDescent="0.25">
      <c r="C87036" s="62"/>
    </row>
    <row r="87037" spans="3:3" x14ac:dyDescent="0.25">
      <c r="C87037" s="62"/>
    </row>
    <row r="87125" spans="3:3" x14ac:dyDescent="0.25">
      <c r="C87125" s="62"/>
    </row>
    <row r="87126" spans="3:3" x14ac:dyDescent="0.25">
      <c r="C87126" s="62"/>
    </row>
    <row r="87214" spans="3:3" x14ac:dyDescent="0.25">
      <c r="C87214" s="62"/>
    </row>
    <row r="87215" spans="3:3" x14ac:dyDescent="0.25">
      <c r="C87215" s="62"/>
    </row>
    <row r="87303" spans="3:3" x14ac:dyDescent="0.25">
      <c r="C87303" s="62"/>
    </row>
    <row r="87304" spans="3:3" x14ac:dyDescent="0.25">
      <c r="C87304" s="62"/>
    </row>
    <row r="87392" spans="3:3" x14ac:dyDescent="0.25">
      <c r="C87392" s="62"/>
    </row>
    <row r="87393" spans="3:3" x14ac:dyDescent="0.25">
      <c r="C87393" s="62"/>
    </row>
    <row r="87481" spans="3:3" x14ac:dyDescent="0.25">
      <c r="C87481" s="62"/>
    </row>
    <row r="87482" spans="3:3" x14ac:dyDescent="0.25">
      <c r="C87482" s="62"/>
    </row>
    <row r="87570" spans="3:3" x14ac:dyDescent="0.25">
      <c r="C87570" s="62"/>
    </row>
    <row r="87571" spans="3:3" x14ac:dyDescent="0.25">
      <c r="C87571" s="62"/>
    </row>
    <row r="87659" spans="3:3" x14ac:dyDescent="0.25">
      <c r="C87659" s="62"/>
    </row>
    <row r="87660" spans="3:3" x14ac:dyDescent="0.25">
      <c r="C87660" s="62"/>
    </row>
    <row r="87748" spans="3:3" x14ac:dyDescent="0.25">
      <c r="C87748" s="62"/>
    </row>
    <row r="87749" spans="3:3" x14ac:dyDescent="0.25">
      <c r="C87749" s="62"/>
    </row>
    <row r="87837" spans="3:3" x14ac:dyDescent="0.25">
      <c r="C87837" s="62"/>
    </row>
    <row r="87838" spans="3:3" x14ac:dyDescent="0.25">
      <c r="C87838" s="62"/>
    </row>
    <row r="87926" spans="3:3" x14ac:dyDescent="0.25">
      <c r="C87926" s="62"/>
    </row>
    <row r="87927" spans="3:3" x14ac:dyDescent="0.25">
      <c r="C87927" s="62"/>
    </row>
    <row r="88015" spans="3:3" x14ac:dyDescent="0.25">
      <c r="C88015" s="62"/>
    </row>
    <row r="88016" spans="3:3" x14ac:dyDescent="0.25">
      <c r="C88016" s="62"/>
    </row>
    <row r="88104" spans="3:3" x14ac:dyDescent="0.25">
      <c r="C88104" s="62"/>
    </row>
    <row r="88105" spans="3:3" x14ac:dyDescent="0.25">
      <c r="C88105" s="62"/>
    </row>
    <row r="88193" spans="3:3" x14ac:dyDescent="0.25">
      <c r="C88193" s="62"/>
    </row>
    <row r="88194" spans="3:3" x14ac:dyDescent="0.25">
      <c r="C88194" s="62"/>
    </row>
    <row r="88282" spans="3:3" x14ac:dyDescent="0.25">
      <c r="C88282" s="62"/>
    </row>
    <row r="88283" spans="3:3" x14ac:dyDescent="0.25">
      <c r="C88283" s="62"/>
    </row>
    <row r="88371" spans="3:3" x14ac:dyDescent="0.25">
      <c r="C88371" s="62"/>
    </row>
    <row r="88372" spans="3:3" x14ac:dyDescent="0.25">
      <c r="C88372" s="62"/>
    </row>
    <row r="88460" spans="3:3" x14ac:dyDescent="0.25">
      <c r="C88460" s="62"/>
    </row>
    <row r="88461" spans="3:3" x14ac:dyDescent="0.25">
      <c r="C88461" s="62"/>
    </row>
    <row r="88549" spans="3:3" x14ac:dyDescent="0.25">
      <c r="C88549" s="62"/>
    </row>
    <row r="88550" spans="3:3" x14ac:dyDescent="0.25">
      <c r="C88550" s="62"/>
    </row>
    <row r="88638" spans="3:3" x14ac:dyDescent="0.25">
      <c r="C88638" s="62"/>
    </row>
    <row r="88639" spans="3:3" x14ac:dyDescent="0.25">
      <c r="C88639" s="62"/>
    </row>
    <row r="88727" spans="3:3" x14ac:dyDescent="0.25">
      <c r="C88727" s="62"/>
    </row>
    <row r="88728" spans="3:3" x14ac:dyDescent="0.25">
      <c r="C88728" s="62"/>
    </row>
    <row r="88816" spans="3:3" x14ac:dyDescent="0.25">
      <c r="C88816" s="62"/>
    </row>
    <row r="88817" spans="3:3" x14ac:dyDescent="0.25">
      <c r="C88817" s="62"/>
    </row>
    <row r="88905" spans="3:3" x14ac:dyDescent="0.25">
      <c r="C88905" s="62"/>
    </row>
    <row r="88906" spans="3:3" x14ac:dyDescent="0.25">
      <c r="C88906" s="62"/>
    </row>
    <row r="88994" spans="3:3" x14ac:dyDescent="0.25">
      <c r="C88994" s="62"/>
    </row>
    <row r="88995" spans="3:3" x14ac:dyDescent="0.25">
      <c r="C88995" s="62"/>
    </row>
    <row r="89083" spans="3:3" x14ac:dyDescent="0.25">
      <c r="C89083" s="62"/>
    </row>
    <row r="89084" spans="3:3" x14ac:dyDescent="0.25">
      <c r="C89084" s="62"/>
    </row>
    <row r="89172" spans="3:3" x14ac:dyDescent="0.25">
      <c r="C89172" s="62"/>
    </row>
    <row r="89173" spans="3:3" x14ac:dyDescent="0.25">
      <c r="C89173" s="62"/>
    </row>
    <row r="89261" spans="3:3" x14ac:dyDescent="0.25">
      <c r="C89261" s="62"/>
    </row>
    <row r="89262" spans="3:3" x14ac:dyDescent="0.25">
      <c r="C89262" s="62"/>
    </row>
    <row r="89350" spans="3:3" x14ac:dyDescent="0.25">
      <c r="C89350" s="62"/>
    </row>
    <row r="89351" spans="3:3" x14ac:dyDescent="0.25">
      <c r="C89351" s="62"/>
    </row>
    <row r="89439" spans="3:3" x14ac:dyDescent="0.25">
      <c r="C89439" s="62"/>
    </row>
    <row r="89440" spans="3:3" x14ac:dyDescent="0.25">
      <c r="C89440" s="62"/>
    </row>
    <row r="89528" spans="3:3" x14ac:dyDescent="0.25">
      <c r="C89528" s="62"/>
    </row>
    <row r="89529" spans="3:3" x14ac:dyDescent="0.25">
      <c r="C89529" s="62"/>
    </row>
    <row r="89617" spans="3:3" x14ac:dyDescent="0.25">
      <c r="C89617" s="62"/>
    </row>
    <row r="89618" spans="3:3" x14ac:dyDescent="0.25">
      <c r="C89618" s="62"/>
    </row>
    <row r="89706" spans="3:3" x14ac:dyDescent="0.25">
      <c r="C89706" s="62"/>
    </row>
    <row r="89707" spans="3:3" x14ac:dyDescent="0.25">
      <c r="C89707" s="62"/>
    </row>
    <row r="89795" spans="3:3" x14ac:dyDescent="0.25">
      <c r="C89795" s="62"/>
    </row>
    <row r="89796" spans="3:3" x14ac:dyDescent="0.25">
      <c r="C89796" s="62"/>
    </row>
    <row r="89884" spans="3:3" x14ac:dyDescent="0.25">
      <c r="C89884" s="62"/>
    </row>
    <row r="89885" spans="3:3" x14ac:dyDescent="0.25">
      <c r="C89885" s="62"/>
    </row>
    <row r="89973" spans="3:3" x14ac:dyDescent="0.25">
      <c r="C89973" s="62"/>
    </row>
    <row r="89974" spans="3:3" x14ac:dyDescent="0.25">
      <c r="C89974" s="62"/>
    </row>
    <row r="90062" spans="3:3" x14ac:dyDescent="0.25">
      <c r="C90062" s="62"/>
    </row>
    <row r="90063" spans="3:3" x14ac:dyDescent="0.25">
      <c r="C90063" s="62"/>
    </row>
    <row r="90151" spans="3:3" x14ac:dyDescent="0.25">
      <c r="C90151" s="62"/>
    </row>
    <row r="90152" spans="3:3" x14ac:dyDescent="0.25">
      <c r="C90152" s="62"/>
    </row>
    <row r="90240" spans="3:3" x14ac:dyDescent="0.25">
      <c r="C90240" s="62"/>
    </row>
    <row r="90241" spans="3:3" x14ac:dyDescent="0.25">
      <c r="C90241" s="62"/>
    </row>
    <row r="90329" spans="3:3" x14ac:dyDescent="0.25">
      <c r="C90329" s="62"/>
    </row>
    <row r="90330" spans="3:3" x14ac:dyDescent="0.25">
      <c r="C90330" s="62"/>
    </row>
    <row r="90418" spans="3:3" x14ac:dyDescent="0.25">
      <c r="C90418" s="62"/>
    </row>
    <row r="90419" spans="3:3" x14ac:dyDescent="0.25">
      <c r="C90419" s="62"/>
    </row>
    <row r="90507" spans="3:3" x14ac:dyDescent="0.25">
      <c r="C90507" s="62"/>
    </row>
    <row r="90508" spans="3:3" x14ac:dyDescent="0.25">
      <c r="C90508" s="62"/>
    </row>
    <row r="90596" spans="3:3" x14ac:dyDescent="0.25">
      <c r="C90596" s="62"/>
    </row>
    <row r="90597" spans="3:3" x14ac:dyDescent="0.25">
      <c r="C90597" s="62"/>
    </row>
    <row r="90685" spans="3:3" x14ac:dyDescent="0.25">
      <c r="C90685" s="62"/>
    </row>
    <row r="90686" spans="3:3" x14ac:dyDescent="0.25">
      <c r="C90686" s="62"/>
    </row>
    <row r="90774" spans="3:3" x14ac:dyDescent="0.25">
      <c r="C90774" s="62"/>
    </row>
    <row r="90775" spans="3:3" x14ac:dyDescent="0.25">
      <c r="C90775" s="62"/>
    </row>
    <row r="90863" spans="3:3" x14ac:dyDescent="0.25">
      <c r="C90863" s="62"/>
    </row>
    <row r="90864" spans="3:3" x14ac:dyDescent="0.25">
      <c r="C90864" s="62"/>
    </row>
    <row r="90952" spans="3:3" x14ac:dyDescent="0.25">
      <c r="C90952" s="62"/>
    </row>
    <row r="90953" spans="3:3" x14ac:dyDescent="0.25">
      <c r="C90953" s="62"/>
    </row>
    <row r="91041" spans="3:3" x14ac:dyDescent="0.25">
      <c r="C91041" s="62"/>
    </row>
    <row r="91042" spans="3:3" x14ac:dyDescent="0.25">
      <c r="C91042" s="62"/>
    </row>
    <row r="91130" spans="3:3" x14ac:dyDescent="0.25">
      <c r="C91130" s="62"/>
    </row>
    <row r="91131" spans="3:3" x14ac:dyDescent="0.25">
      <c r="C91131" s="62"/>
    </row>
    <row r="91219" spans="3:3" x14ac:dyDescent="0.25">
      <c r="C91219" s="62"/>
    </row>
    <row r="91220" spans="3:3" x14ac:dyDescent="0.25">
      <c r="C91220" s="62"/>
    </row>
    <row r="91308" spans="3:3" x14ac:dyDescent="0.25">
      <c r="C91308" s="62"/>
    </row>
    <row r="91309" spans="3:3" x14ac:dyDescent="0.25">
      <c r="C91309" s="62"/>
    </row>
    <row r="91397" spans="3:3" x14ac:dyDescent="0.25">
      <c r="C91397" s="62"/>
    </row>
    <row r="91398" spans="3:3" x14ac:dyDescent="0.25">
      <c r="C91398" s="62"/>
    </row>
    <row r="91486" spans="3:3" x14ac:dyDescent="0.25">
      <c r="C91486" s="62"/>
    </row>
    <row r="91487" spans="3:3" x14ac:dyDescent="0.25">
      <c r="C91487" s="62"/>
    </row>
    <row r="91575" spans="3:3" x14ac:dyDescent="0.25">
      <c r="C91575" s="62"/>
    </row>
    <row r="91576" spans="3:3" x14ac:dyDescent="0.25">
      <c r="C91576" s="62"/>
    </row>
    <row r="91664" spans="3:3" x14ac:dyDescent="0.25">
      <c r="C91664" s="62"/>
    </row>
    <row r="91665" spans="3:3" x14ac:dyDescent="0.25">
      <c r="C91665" s="62"/>
    </row>
    <row r="91753" spans="3:3" x14ac:dyDescent="0.25">
      <c r="C91753" s="62"/>
    </row>
    <row r="91754" spans="3:3" x14ac:dyDescent="0.25">
      <c r="C91754" s="62"/>
    </row>
    <row r="91842" spans="3:3" x14ac:dyDescent="0.25">
      <c r="C91842" s="62"/>
    </row>
    <row r="91843" spans="3:3" x14ac:dyDescent="0.25">
      <c r="C91843" s="62"/>
    </row>
    <row r="91931" spans="3:3" x14ac:dyDescent="0.25">
      <c r="C91931" s="62"/>
    </row>
    <row r="91932" spans="3:3" x14ac:dyDescent="0.25">
      <c r="C91932" s="62"/>
    </row>
    <row r="92020" spans="3:3" x14ac:dyDescent="0.25">
      <c r="C92020" s="62"/>
    </row>
    <row r="92021" spans="3:3" x14ac:dyDescent="0.25">
      <c r="C92021" s="62"/>
    </row>
    <row r="92109" spans="3:3" x14ac:dyDescent="0.25">
      <c r="C92109" s="62"/>
    </row>
    <row r="92110" spans="3:3" x14ac:dyDescent="0.25">
      <c r="C92110" s="62"/>
    </row>
    <row r="92198" spans="3:3" x14ac:dyDescent="0.25">
      <c r="C92198" s="62"/>
    </row>
    <row r="92199" spans="3:3" x14ac:dyDescent="0.25">
      <c r="C92199" s="62"/>
    </row>
    <row r="92287" spans="3:3" x14ac:dyDescent="0.25">
      <c r="C92287" s="62"/>
    </row>
    <row r="92288" spans="3:3" x14ac:dyDescent="0.25">
      <c r="C92288" s="62"/>
    </row>
    <row r="92376" spans="3:3" x14ac:dyDescent="0.25">
      <c r="C92376" s="62"/>
    </row>
    <row r="92377" spans="3:3" x14ac:dyDescent="0.25">
      <c r="C92377" s="62"/>
    </row>
    <row r="92465" spans="3:3" x14ac:dyDescent="0.25">
      <c r="C92465" s="62"/>
    </row>
    <row r="92466" spans="3:3" x14ac:dyDescent="0.25">
      <c r="C92466" s="62"/>
    </row>
    <row r="92554" spans="3:3" x14ac:dyDescent="0.25">
      <c r="C92554" s="62"/>
    </row>
    <row r="92555" spans="3:3" x14ac:dyDescent="0.25">
      <c r="C92555" s="62"/>
    </row>
    <row r="92643" spans="3:3" x14ac:dyDescent="0.25">
      <c r="C92643" s="62"/>
    </row>
    <row r="92644" spans="3:3" x14ac:dyDescent="0.25">
      <c r="C92644" s="62"/>
    </row>
    <row r="92732" spans="3:3" x14ac:dyDescent="0.25">
      <c r="C92732" s="62"/>
    </row>
    <row r="92733" spans="3:3" x14ac:dyDescent="0.25">
      <c r="C92733" s="62"/>
    </row>
    <row r="92821" spans="3:3" x14ac:dyDescent="0.25">
      <c r="C92821" s="62"/>
    </row>
    <row r="92822" spans="3:3" x14ac:dyDescent="0.25">
      <c r="C92822" s="62"/>
    </row>
    <row r="92910" spans="3:3" x14ac:dyDescent="0.25">
      <c r="C92910" s="62"/>
    </row>
    <row r="92911" spans="3:3" x14ac:dyDescent="0.25">
      <c r="C92911" s="62"/>
    </row>
    <row r="92999" spans="3:3" x14ac:dyDescent="0.25">
      <c r="C92999" s="62"/>
    </row>
    <row r="93000" spans="3:3" x14ac:dyDescent="0.25">
      <c r="C93000" s="62"/>
    </row>
    <row r="93088" spans="3:3" x14ac:dyDescent="0.25">
      <c r="C93088" s="62"/>
    </row>
    <row r="93089" spans="3:3" x14ac:dyDescent="0.25">
      <c r="C93089" s="62"/>
    </row>
    <row r="93177" spans="3:3" x14ac:dyDescent="0.25">
      <c r="C93177" s="62"/>
    </row>
    <row r="93178" spans="3:3" x14ac:dyDescent="0.25">
      <c r="C93178" s="62"/>
    </row>
    <row r="93266" spans="3:3" x14ac:dyDescent="0.25">
      <c r="C93266" s="62"/>
    </row>
    <row r="93267" spans="3:3" x14ac:dyDescent="0.25">
      <c r="C93267" s="62"/>
    </row>
    <row r="93355" spans="3:3" x14ac:dyDescent="0.25">
      <c r="C93355" s="62"/>
    </row>
    <row r="93356" spans="3:3" x14ac:dyDescent="0.25">
      <c r="C93356" s="62"/>
    </row>
    <row r="93444" spans="3:3" x14ac:dyDescent="0.25">
      <c r="C93444" s="62"/>
    </row>
    <row r="93445" spans="3:3" x14ac:dyDescent="0.25">
      <c r="C93445" s="62"/>
    </row>
    <row r="93533" spans="3:3" x14ac:dyDescent="0.25">
      <c r="C93533" s="62"/>
    </row>
    <row r="93534" spans="3:3" x14ac:dyDescent="0.25">
      <c r="C93534" s="62"/>
    </row>
    <row r="93622" spans="3:3" x14ac:dyDescent="0.25">
      <c r="C93622" s="62"/>
    </row>
    <row r="93623" spans="3:3" x14ac:dyDescent="0.25">
      <c r="C93623" s="62"/>
    </row>
    <row r="93711" spans="3:3" x14ac:dyDescent="0.25">
      <c r="C93711" s="62"/>
    </row>
    <row r="93712" spans="3:3" x14ac:dyDescent="0.25">
      <c r="C93712" s="62"/>
    </row>
    <row r="93800" spans="3:3" x14ac:dyDescent="0.25">
      <c r="C93800" s="62"/>
    </row>
    <row r="93801" spans="3:3" x14ac:dyDescent="0.25">
      <c r="C93801" s="62"/>
    </row>
    <row r="93889" spans="3:3" x14ac:dyDescent="0.25">
      <c r="C93889" s="62"/>
    </row>
    <row r="93890" spans="3:3" x14ac:dyDescent="0.25">
      <c r="C93890" s="62"/>
    </row>
    <row r="93978" spans="3:3" x14ac:dyDescent="0.25">
      <c r="C93978" s="62"/>
    </row>
    <row r="93979" spans="3:3" x14ac:dyDescent="0.25">
      <c r="C93979" s="62"/>
    </row>
    <row r="94067" spans="3:3" x14ac:dyDescent="0.25">
      <c r="C94067" s="62"/>
    </row>
    <row r="94068" spans="3:3" x14ac:dyDescent="0.25">
      <c r="C94068" s="62"/>
    </row>
    <row r="94156" spans="3:3" x14ac:dyDescent="0.25">
      <c r="C94156" s="62"/>
    </row>
    <row r="94157" spans="3:3" x14ac:dyDescent="0.25">
      <c r="C94157" s="62"/>
    </row>
    <row r="94245" spans="3:3" x14ac:dyDescent="0.25">
      <c r="C94245" s="62"/>
    </row>
    <row r="94246" spans="3:3" x14ac:dyDescent="0.25">
      <c r="C94246" s="62"/>
    </row>
    <row r="94334" spans="3:3" x14ac:dyDescent="0.25">
      <c r="C94334" s="62"/>
    </row>
    <row r="94335" spans="3:3" x14ac:dyDescent="0.25">
      <c r="C94335" s="62"/>
    </row>
    <row r="94423" spans="3:3" x14ac:dyDescent="0.25">
      <c r="C94423" s="62"/>
    </row>
    <row r="94424" spans="3:3" x14ac:dyDescent="0.25">
      <c r="C94424" s="62"/>
    </row>
    <row r="94512" spans="3:3" x14ac:dyDescent="0.25">
      <c r="C94512" s="62"/>
    </row>
    <row r="94513" spans="3:3" x14ac:dyDescent="0.25">
      <c r="C94513" s="62"/>
    </row>
    <row r="94601" spans="3:3" x14ac:dyDescent="0.25">
      <c r="C94601" s="62"/>
    </row>
    <row r="94602" spans="3:3" x14ac:dyDescent="0.25">
      <c r="C94602" s="62"/>
    </row>
    <row r="94690" spans="3:3" x14ac:dyDescent="0.25">
      <c r="C94690" s="62"/>
    </row>
    <row r="94691" spans="3:3" x14ac:dyDescent="0.25">
      <c r="C94691" s="62"/>
    </row>
    <row r="94779" spans="3:3" x14ac:dyDescent="0.25">
      <c r="C94779" s="62"/>
    </row>
    <row r="94780" spans="3:3" x14ac:dyDescent="0.25">
      <c r="C94780" s="62"/>
    </row>
    <row r="94868" spans="3:3" x14ac:dyDescent="0.25">
      <c r="C94868" s="62"/>
    </row>
    <row r="94869" spans="3:3" x14ac:dyDescent="0.25">
      <c r="C94869" s="62"/>
    </row>
    <row r="94957" spans="3:3" x14ac:dyDescent="0.25">
      <c r="C94957" s="62"/>
    </row>
    <row r="94958" spans="3:3" x14ac:dyDescent="0.25">
      <c r="C94958" s="62"/>
    </row>
    <row r="95046" spans="3:3" x14ac:dyDescent="0.25">
      <c r="C95046" s="62"/>
    </row>
    <row r="95047" spans="3:3" x14ac:dyDescent="0.25">
      <c r="C95047" s="62"/>
    </row>
    <row r="95135" spans="3:3" x14ac:dyDescent="0.25">
      <c r="C95135" s="62"/>
    </row>
    <row r="95136" spans="3:3" x14ac:dyDescent="0.25">
      <c r="C95136" s="62"/>
    </row>
    <row r="95224" spans="3:3" x14ac:dyDescent="0.25">
      <c r="C95224" s="62"/>
    </row>
    <row r="95225" spans="3:3" x14ac:dyDescent="0.25">
      <c r="C95225" s="62"/>
    </row>
    <row r="95313" spans="3:3" x14ac:dyDescent="0.25">
      <c r="C95313" s="62"/>
    </row>
    <row r="95314" spans="3:3" x14ac:dyDescent="0.25">
      <c r="C95314" s="62"/>
    </row>
    <row r="95402" spans="3:3" x14ac:dyDescent="0.25">
      <c r="C95402" s="62"/>
    </row>
    <row r="95403" spans="3:3" x14ac:dyDescent="0.25">
      <c r="C95403" s="62"/>
    </row>
    <row r="95491" spans="3:3" x14ac:dyDescent="0.25">
      <c r="C95491" s="62"/>
    </row>
    <row r="95492" spans="3:3" x14ac:dyDescent="0.25">
      <c r="C95492" s="62"/>
    </row>
    <row r="95580" spans="3:3" x14ac:dyDescent="0.25">
      <c r="C95580" s="62"/>
    </row>
    <row r="95581" spans="3:3" x14ac:dyDescent="0.25">
      <c r="C95581" s="62"/>
    </row>
    <row r="95669" spans="3:3" x14ac:dyDescent="0.25">
      <c r="C95669" s="62"/>
    </row>
    <row r="95670" spans="3:3" x14ac:dyDescent="0.25">
      <c r="C95670" s="62"/>
    </row>
    <row r="95758" spans="3:3" x14ac:dyDescent="0.25">
      <c r="C95758" s="62"/>
    </row>
    <row r="95759" spans="3:3" x14ac:dyDescent="0.25">
      <c r="C95759" s="62"/>
    </row>
    <row r="95847" spans="3:3" x14ac:dyDescent="0.25">
      <c r="C95847" s="62"/>
    </row>
    <row r="95848" spans="3:3" x14ac:dyDescent="0.25">
      <c r="C95848" s="62"/>
    </row>
    <row r="95936" spans="3:3" x14ac:dyDescent="0.25">
      <c r="C95936" s="62"/>
    </row>
    <row r="95937" spans="3:3" x14ac:dyDescent="0.25">
      <c r="C95937" s="62"/>
    </row>
    <row r="96025" spans="3:3" x14ac:dyDescent="0.25">
      <c r="C96025" s="62"/>
    </row>
    <row r="96026" spans="3:3" x14ac:dyDescent="0.25">
      <c r="C96026" s="62"/>
    </row>
    <row r="96114" spans="3:3" x14ac:dyDescent="0.25">
      <c r="C96114" s="62"/>
    </row>
    <row r="96115" spans="3:3" x14ac:dyDescent="0.25">
      <c r="C96115" s="62"/>
    </row>
    <row r="96203" spans="3:3" x14ac:dyDescent="0.25">
      <c r="C96203" s="62"/>
    </row>
    <row r="96204" spans="3:3" x14ac:dyDescent="0.25">
      <c r="C96204" s="62"/>
    </row>
    <row r="96292" spans="3:3" x14ac:dyDescent="0.25">
      <c r="C96292" s="62"/>
    </row>
    <row r="96293" spans="3:3" x14ac:dyDescent="0.25">
      <c r="C96293" s="62"/>
    </row>
    <row r="96381" spans="3:3" x14ac:dyDescent="0.25">
      <c r="C96381" s="62"/>
    </row>
    <row r="96382" spans="3:3" x14ac:dyDescent="0.25">
      <c r="C96382" s="62"/>
    </row>
    <row r="96470" spans="3:3" x14ac:dyDescent="0.25">
      <c r="C96470" s="62"/>
    </row>
    <row r="96471" spans="3:3" x14ac:dyDescent="0.25">
      <c r="C96471" s="62"/>
    </row>
    <row r="96559" spans="3:3" x14ac:dyDescent="0.25">
      <c r="C96559" s="62"/>
    </row>
    <row r="96560" spans="3:3" x14ac:dyDescent="0.25">
      <c r="C96560" s="62"/>
    </row>
    <row r="96648" spans="3:3" x14ac:dyDescent="0.25">
      <c r="C96648" s="62"/>
    </row>
    <row r="96649" spans="3:3" x14ac:dyDescent="0.25">
      <c r="C96649" s="62"/>
    </row>
    <row r="96737" spans="3:3" x14ac:dyDescent="0.25">
      <c r="C96737" s="62"/>
    </row>
    <row r="96738" spans="3:3" x14ac:dyDescent="0.25">
      <c r="C96738" s="62"/>
    </row>
    <row r="96826" spans="3:3" x14ac:dyDescent="0.25">
      <c r="C96826" s="62"/>
    </row>
    <row r="96827" spans="3:3" x14ac:dyDescent="0.25">
      <c r="C96827" s="62"/>
    </row>
    <row r="96915" spans="3:3" x14ac:dyDescent="0.25">
      <c r="C96915" s="62"/>
    </row>
    <row r="96916" spans="3:3" x14ac:dyDescent="0.25">
      <c r="C96916" s="62"/>
    </row>
    <row r="97004" spans="3:3" x14ac:dyDescent="0.25">
      <c r="C97004" s="62"/>
    </row>
    <row r="97005" spans="3:3" x14ac:dyDescent="0.25">
      <c r="C97005" s="62"/>
    </row>
    <row r="97093" spans="3:3" x14ac:dyDescent="0.25">
      <c r="C97093" s="62"/>
    </row>
    <row r="97094" spans="3:3" x14ac:dyDescent="0.25">
      <c r="C97094" s="62"/>
    </row>
    <row r="97182" spans="3:3" x14ac:dyDescent="0.25">
      <c r="C97182" s="62"/>
    </row>
    <row r="97183" spans="3:3" x14ac:dyDescent="0.25">
      <c r="C97183" s="62"/>
    </row>
    <row r="97271" spans="3:3" x14ac:dyDescent="0.25">
      <c r="C97271" s="62"/>
    </row>
    <row r="97272" spans="3:3" x14ac:dyDescent="0.25">
      <c r="C97272" s="62"/>
    </row>
    <row r="97360" spans="3:3" x14ac:dyDescent="0.25">
      <c r="C97360" s="62"/>
    </row>
    <row r="97361" spans="3:3" x14ac:dyDescent="0.25">
      <c r="C97361" s="62"/>
    </row>
    <row r="97449" spans="3:3" x14ac:dyDescent="0.25">
      <c r="C97449" s="62"/>
    </row>
    <row r="97450" spans="3:3" x14ac:dyDescent="0.25">
      <c r="C97450" s="62"/>
    </row>
    <row r="97538" spans="3:3" x14ac:dyDescent="0.25">
      <c r="C97538" s="62"/>
    </row>
    <row r="97539" spans="3:3" x14ac:dyDescent="0.25">
      <c r="C97539" s="62"/>
    </row>
    <row r="97627" spans="3:3" x14ac:dyDescent="0.25">
      <c r="C97627" s="62"/>
    </row>
    <row r="97628" spans="3:3" x14ac:dyDescent="0.25">
      <c r="C97628" s="62"/>
    </row>
    <row r="97716" spans="3:3" x14ac:dyDescent="0.25">
      <c r="C97716" s="62"/>
    </row>
    <row r="97717" spans="3:3" x14ac:dyDescent="0.25">
      <c r="C97717" s="62"/>
    </row>
    <row r="97805" spans="3:3" x14ac:dyDescent="0.25">
      <c r="C97805" s="62"/>
    </row>
    <row r="97806" spans="3:3" x14ac:dyDescent="0.25">
      <c r="C97806" s="62"/>
    </row>
    <row r="97894" spans="3:3" x14ac:dyDescent="0.25">
      <c r="C97894" s="62"/>
    </row>
    <row r="97895" spans="3:3" x14ac:dyDescent="0.25">
      <c r="C97895" s="62"/>
    </row>
    <row r="97983" spans="3:3" x14ac:dyDescent="0.25">
      <c r="C97983" s="62"/>
    </row>
    <row r="97984" spans="3:3" x14ac:dyDescent="0.25">
      <c r="C97984" s="62"/>
    </row>
    <row r="98072" spans="3:3" x14ac:dyDescent="0.25">
      <c r="C98072" s="62"/>
    </row>
    <row r="98073" spans="3:3" x14ac:dyDescent="0.25">
      <c r="C98073" s="62"/>
    </row>
    <row r="98161" spans="3:3" x14ac:dyDescent="0.25">
      <c r="C98161" s="62"/>
    </row>
    <row r="98162" spans="3:3" x14ac:dyDescent="0.25">
      <c r="C98162" s="62"/>
    </row>
    <row r="98250" spans="3:3" x14ac:dyDescent="0.25">
      <c r="C98250" s="62"/>
    </row>
    <row r="98251" spans="3:3" x14ac:dyDescent="0.25">
      <c r="C98251" s="62"/>
    </row>
    <row r="98339" spans="3:3" x14ac:dyDescent="0.25">
      <c r="C98339" s="62"/>
    </row>
    <row r="98340" spans="3:3" x14ac:dyDescent="0.25">
      <c r="C98340" s="62"/>
    </row>
    <row r="98428" spans="3:3" x14ac:dyDescent="0.25">
      <c r="C98428" s="62"/>
    </row>
    <row r="98429" spans="3:3" x14ac:dyDescent="0.25">
      <c r="C98429" s="62"/>
    </row>
    <row r="98517" spans="3:3" x14ac:dyDescent="0.25">
      <c r="C98517" s="62"/>
    </row>
    <row r="98518" spans="3:3" x14ac:dyDescent="0.25">
      <c r="C98518" s="62"/>
    </row>
    <row r="98606" spans="3:3" x14ac:dyDescent="0.25">
      <c r="C98606" s="62"/>
    </row>
    <row r="98607" spans="3:3" x14ac:dyDescent="0.25">
      <c r="C98607" s="62"/>
    </row>
    <row r="98695" spans="3:3" x14ac:dyDescent="0.25">
      <c r="C98695" s="62"/>
    </row>
    <row r="98696" spans="3:3" x14ac:dyDescent="0.25">
      <c r="C98696" s="62"/>
    </row>
    <row r="98784" spans="3:3" x14ac:dyDescent="0.25">
      <c r="C98784" s="62"/>
    </row>
    <row r="98785" spans="3:3" x14ac:dyDescent="0.25">
      <c r="C98785" s="62"/>
    </row>
    <row r="98873" spans="3:3" x14ac:dyDescent="0.25">
      <c r="C98873" s="62"/>
    </row>
    <row r="98874" spans="3:3" x14ac:dyDescent="0.25">
      <c r="C98874" s="62"/>
    </row>
    <row r="98962" spans="3:3" x14ac:dyDescent="0.25">
      <c r="C98962" s="62"/>
    </row>
    <row r="98963" spans="3:3" x14ac:dyDescent="0.25">
      <c r="C98963" s="62"/>
    </row>
    <row r="99051" spans="3:3" x14ac:dyDescent="0.25">
      <c r="C99051" s="62"/>
    </row>
    <row r="99052" spans="3:3" x14ac:dyDescent="0.25">
      <c r="C99052" s="62"/>
    </row>
    <row r="99140" spans="3:3" x14ac:dyDescent="0.25">
      <c r="C99140" s="62"/>
    </row>
    <row r="99141" spans="3:3" x14ac:dyDescent="0.25">
      <c r="C99141" s="62"/>
    </row>
    <row r="99229" spans="3:3" x14ac:dyDescent="0.25">
      <c r="C99229" s="62"/>
    </row>
    <row r="99230" spans="3:3" x14ac:dyDescent="0.25">
      <c r="C99230" s="62"/>
    </row>
    <row r="99318" spans="3:3" x14ac:dyDescent="0.25">
      <c r="C99318" s="62"/>
    </row>
    <row r="99319" spans="3:3" x14ac:dyDescent="0.25">
      <c r="C99319" s="62"/>
    </row>
    <row r="99407" spans="3:3" x14ac:dyDescent="0.25">
      <c r="C99407" s="62"/>
    </row>
    <row r="99408" spans="3:3" x14ac:dyDescent="0.25">
      <c r="C99408" s="62"/>
    </row>
    <row r="99496" spans="3:3" x14ac:dyDescent="0.25">
      <c r="C99496" s="62"/>
    </row>
    <row r="99497" spans="3:3" x14ac:dyDescent="0.25">
      <c r="C99497" s="62"/>
    </row>
    <row r="99585" spans="3:3" x14ac:dyDescent="0.25">
      <c r="C99585" s="62"/>
    </row>
    <row r="99586" spans="3:3" x14ac:dyDescent="0.25">
      <c r="C99586" s="62"/>
    </row>
    <row r="99674" spans="3:3" x14ac:dyDescent="0.25">
      <c r="C99674" s="62"/>
    </row>
    <row r="99675" spans="3:3" x14ac:dyDescent="0.25">
      <c r="C99675" s="62"/>
    </row>
    <row r="99763" spans="3:3" x14ac:dyDescent="0.25">
      <c r="C99763" s="62"/>
    </row>
    <row r="99764" spans="3:3" x14ac:dyDescent="0.25">
      <c r="C99764" s="62"/>
    </row>
    <row r="99852" spans="3:3" x14ac:dyDescent="0.25">
      <c r="C99852" s="62"/>
    </row>
    <row r="99853" spans="3:3" x14ac:dyDescent="0.25">
      <c r="C99853" s="62"/>
    </row>
    <row r="99941" spans="3:3" x14ac:dyDescent="0.25">
      <c r="C99941" s="62"/>
    </row>
    <row r="99942" spans="3:3" x14ac:dyDescent="0.25">
      <c r="C99942" s="62"/>
    </row>
    <row r="100030" spans="3:3" x14ac:dyDescent="0.25">
      <c r="C100030" s="62"/>
    </row>
    <row r="100031" spans="3:3" x14ac:dyDescent="0.25">
      <c r="C100031" s="62"/>
    </row>
    <row r="100119" spans="3:3" x14ac:dyDescent="0.25">
      <c r="C100119" s="62"/>
    </row>
    <row r="100120" spans="3:3" x14ac:dyDescent="0.25">
      <c r="C100120" s="62"/>
    </row>
    <row r="100208" spans="3:3" x14ac:dyDescent="0.25">
      <c r="C100208" s="62"/>
    </row>
    <row r="100209" spans="3:3" x14ac:dyDescent="0.25">
      <c r="C100209" s="62"/>
    </row>
    <row r="100297" spans="3:3" x14ac:dyDescent="0.25">
      <c r="C100297" s="62"/>
    </row>
    <row r="100298" spans="3:3" x14ac:dyDescent="0.25">
      <c r="C100298" s="62"/>
    </row>
    <row r="100386" spans="3:3" x14ac:dyDescent="0.25">
      <c r="C100386" s="62"/>
    </row>
    <row r="100387" spans="3:3" x14ac:dyDescent="0.25">
      <c r="C100387" s="62"/>
    </row>
    <row r="100475" spans="3:3" x14ac:dyDescent="0.25">
      <c r="C100475" s="62"/>
    </row>
    <row r="100476" spans="3:3" x14ac:dyDescent="0.25">
      <c r="C100476" s="62"/>
    </row>
    <row r="100564" spans="3:3" x14ac:dyDescent="0.25">
      <c r="C100564" s="62"/>
    </row>
    <row r="100565" spans="3:3" x14ac:dyDescent="0.25">
      <c r="C100565" s="62"/>
    </row>
    <row r="100653" spans="3:3" x14ac:dyDescent="0.25">
      <c r="C100653" s="62"/>
    </row>
    <row r="100654" spans="3:3" x14ac:dyDescent="0.25">
      <c r="C100654" s="62"/>
    </row>
    <row r="100742" spans="3:3" x14ac:dyDescent="0.25">
      <c r="C100742" s="62"/>
    </row>
    <row r="100743" spans="3:3" x14ac:dyDescent="0.25">
      <c r="C100743" s="62"/>
    </row>
    <row r="100831" spans="3:3" x14ac:dyDescent="0.25">
      <c r="C100831" s="62"/>
    </row>
    <row r="100832" spans="3:3" x14ac:dyDescent="0.25">
      <c r="C100832" s="62"/>
    </row>
    <row r="100920" spans="3:3" x14ac:dyDescent="0.25">
      <c r="C100920" s="62"/>
    </row>
    <row r="100921" spans="3:3" x14ac:dyDescent="0.25">
      <c r="C100921" s="62"/>
    </row>
    <row r="101009" spans="3:3" x14ac:dyDescent="0.25">
      <c r="C101009" s="62"/>
    </row>
    <row r="101010" spans="3:3" x14ac:dyDescent="0.25">
      <c r="C101010" s="62"/>
    </row>
    <row r="101098" spans="3:3" x14ac:dyDescent="0.25">
      <c r="C101098" s="62"/>
    </row>
    <row r="101099" spans="3:3" x14ac:dyDescent="0.25">
      <c r="C101099" s="62"/>
    </row>
    <row r="101187" spans="3:3" x14ac:dyDescent="0.25">
      <c r="C101187" s="62"/>
    </row>
    <row r="101188" spans="3:3" x14ac:dyDescent="0.25">
      <c r="C101188" s="62"/>
    </row>
    <row r="101276" spans="3:3" x14ac:dyDescent="0.25">
      <c r="C101276" s="62"/>
    </row>
    <row r="101277" spans="3:3" x14ac:dyDescent="0.25">
      <c r="C101277" s="62"/>
    </row>
    <row r="101365" spans="3:3" x14ac:dyDescent="0.25">
      <c r="C101365" s="62"/>
    </row>
    <row r="101366" spans="3:3" x14ac:dyDescent="0.25">
      <c r="C101366" s="62"/>
    </row>
    <row r="101454" spans="3:3" x14ac:dyDescent="0.25">
      <c r="C101454" s="62"/>
    </row>
    <row r="101455" spans="3:3" x14ac:dyDescent="0.25">
      <c r="C101455" s="62"/>
    </row>
    <row r="101543" spans="3:3" x14ac:dyDescent="0.25">
      <c r="C101543" s="62"/>
    </row>
    <row r="101544" spans="3:3" x14ac:dyDescent="0.25">
      <c r="C101544" s="62"/>
    </row>
    <row r="101632" spans="3:3" x14ac:dyDescent="0.25">
      <c r="C101632" s="62"/>
    </row>
    <row r="101633" spans="3:3" x14ac:dyDescent="0.25">
      <c r="C101633" s="62"/>
    </row>
    <row r="101721" spans="3:3" x14ac:dyDescent="0.25">
      <c r="C101721" s="62"/>
    </row>
    <row r="101722" spans="3:3" x14ac:dyDescent="0.25">
      <c r="C101722" s="62"/>
    </row>
    <row r="101810" spans="3:3" x14ac:dyDescent="0.25">
      <c r="C101810" s="62"/>
    </row>
    <row r="101811" spans="3:3" x14ac:dyDescent="0.25">
      <c r="C101811" s="62"/>
    </row>
    <row r="101899" spans="3:3" x14ac:dyDescent="0.25">
      <c r="C101899" s="62"/>
    </row>
    <row r="101900" spans="3:3" x14ac:dyDescent="0.25">
      <c r="C101900" s="62"/>
    </row>
    <row r="101988" spans="3:3" x14ac:dyDescent="0.25">
      <c r="C101988" s="62"/>
    </row>
    <row r="101989" spans="3:3" x14ac:dyDescent="0.25">
      <c r="C101989" s="62"/>
    </row>
    <row r="102077" spans="3:3" x14ac:dyDescent="0.25">
      <c r="C102077" s="62"/>
    </row>
    <row r="102078" spans="3:3" x14ac:dyDescent="0.25">
      <c r="C102078" s="62"/>
    </row>
    <row r="102166" spans="3:3" x14ac:dyDescent="0.25">
      <c r="C102166" s="62"/>
    </row>
    <row r="102167" spans="3:3" x14ac:dyDescent="0.25">
      <c r="C102167" s="62"/>
    </row>
    <row r="102255" spans="3:3" x14ac:dyDescent="0.25">
      <c r="C102255" s="62"/>
    </row>
    <row r="102256" spans="3:3" x14ac:dyDescent="0.25">
      <c r="C102256" s="62"/>
    </row>
    <row r="102344" spans="3:3" x14ac:dyDescent="0.25">
      <c r="C102344" s="62"/>
    </row>
    <row r="102345" spans="3:3" x14ac:dyDescent="0.25">
      <c r="C102345" s="62"/>
    </row>
    <row r="102433" spans="3:3" x14ac:dyDescent="0.25">
      <c r="C102433" s="62"/>
    </row>
    <row r="102434" spans="3:3" x14ac:dyDescent="0.25">
      <c r="C102434" s="62"/>
    </row>
    <row r="102522" spans="3:3" x14ac:dyDescent="0.25">
      <c r="C102522" s="62"/>
    </row>
    <row r="102523" spans="3:3" x14ac:dyDescent="0.25">
      <c r="C102523" s="62"/>
    </row>
    <row r="102611" spans="3:3" x14ac:dyDescent="0.25">
      <c r="C102611" s="62"/>
    </row>
    <row r="102612" spans="3:3" x14ac:dyDescent="0.25">
      <c r="C102612" s="62"/>
    </row>
    <row r="102700" spans="3:3" x14ac:dyDescent="0.25">
      <c r="C102700" s="62"/>
    </row>
    <row r="102701" spans="3:3" x14ac:dyDescent="0.25">
      <c r="C102701" s="62"/>
    </row>
    <row r="102789" spans="3:3" x14ac:dyDescent="0.25">
      <c r="C102789" s="62"/>
    </row>
    <row r="102790" spans="3:3" x14ac:dyDescent="0.25">
      <c r="C102790" s="62"/>
    </row>
    <row r="102878" spans="3:3" x14ac:dyDescent="0.25">
      <c r="C102878" s="62"/>
    </row>
    <row r="102879" spans="3:3" x14ac:dyDescent="0.25">
      <c r="C102879" s="62"/>
    </row>
    <row r="102967" spans="3:3" x14ac:dyDescent="0.25">
      <c r="C102967" s="62"/>
    </row>
    <row r="102968" spans="3:3" x14ac:dyDescent="0.25">
      <c r="C102968" s="62"/>
    </row>
    <row r="103056" spans="3:3" x14ac:dyDescent="0.25">
      <c r="C103056" s="62"/>
    </row>
    <row r="103057" spans="3:3" x14ac:dyDescent="0.25">
      <c r="C103057" s="62"/>
    </row>
    <row r="103145" spans="3:3" x14ac:dyDescent="0.25">
      <c r="C103145" s="62"/>
    </row>
    <row r="103146" spans="3:3" x14ac:dyDescent="0.25">
      <c r="C103146" s="62"/>
    </row>
    <row r="103234" spans="3:3" x14ac:dyDescent="0.25">
      <c r="C103234" s="62"/>
    </row>
    <row r="103235" spans="3:3" x14ac:dyDescent="0.25">
      <c r="C103235" s="62"/>
    </row>
    <row r="103323" spans="3:3" x14ac:dyDescent="0.25">
      <c r="C103323" s="62"/>
    </row>
    <row r="103324" spans="3:3" x14ac:dyDescent="0.25">
      <c r="C103324" s="62"/>
    </row>
    <row r="103412" spans="3:3" x14ac:dyDescent="0.25">
      <c r="C103412" s="62"/>
    </row>
    <row r="103413" spans="3:3" x14ac:dyDescent="0.25">
      <c r="C103413" s="62"/>
    </row>
    <row r="103501" spans="3:3" x14ac:dyDescent="0.25">
      <c r="C103501" s="62"/>
    </row>
    <row r="103502" spans="3:3" x14ac:dyDescent="0.25">
      <c r="C103502" s="62"/>
    </row>
    <row r="103590" spans="3:3" x14ac:dyDescent="0.25">
      <c r="C103590" s="62"/>
    </row>
    <row r="103591" spans="3:3" x14ac:dyDescent="0.25">
      <c r="C103591" s="62"/>
    </row>
    <row r="103679" spans="3:3" x14ac:dyDescent="0.25">
      <c r="C103679" s="62"/>
    </row>
    <row r="103680" spans="3:3" x14ac:dyDescent="0.25">
      <c r="C103680" s="62"/>
    </row>
    <row r="103768" spans="3:3" x14ac:dyDescent="0.25">
      <c r="C103768" s="62"/>
    </row>
    <row r="103769" spans="3:3" x14ac:dyDescent="0.25">
      <c r="C103769" s="62"/>
    </row>
    <row r="103857" spans="3:3" x14ac:dyDescent="0.25">
      <c r="C103857" s="62"/>
    </row>
    <row r="103858" spans="3:3" x14ac:dyDescent="0.25">
      <c r="C103858" s="62"/>
    </row>
    <row r="103946" spans="3:3" x14ac:dyDescent="0.25">
      <c r="C103946" s="62"/>
    </row>
    <row r="103947" spans="3:3" x14ac:dyDescent="0.25">
      <c r="C103947" s="62"/>
    </row>
    <row r="104035" spans="3:3" x14ac:dyDescent="0.25">
      <c r="C104035" s="62"/>
    </row>
    <row r="104036" spans="3:3" x14ac:dyDescent="0.25">
      <c r="C104036" s="62"/>
    </row>
    <row r="104124" spans="3:3" x14ac:dyDescent="0.25">
      <c r="C104124" s="62"/>
    </row>
    <row r="104125" spans="3:3" x14ac:dyDescent="0.25">
      <c r="C104125" s="62"/>
    </row>
    <row r="104213" spans="3:3" x14ac:dyDescent="0.25">
      <c r="C104213" s="62"/>
    </row>
    <row r="104214" spans="3:3" x14ac:dyDescent="0.25">
      <c r="C104214" s="62"/>
    </row>
    <row r="104302" spans="3:3" x14ac:dyDescent="0.25">
      <c r="C104302" s="62"/>
    </row>
    <row r="104303" spans="3:3" x14ac:dyDescent="0.25">
      <c r="C104303" s="62"/>
    </row>
    <row r="104391" spans="3:3" x14ac:dyDescent="0.25">
      <c r="C104391" s="62"/>
    </row>
    <row r="104392" spans="3:3" x14ac:dyDescent="0.25">
      <c r="C104392" s="62"/>
    </row>
    <row r="104480" spans="3:3" x14ac:dyDescent="0.25">
      <c r="C104480" s="62"/>
    </row>
    <row r="104481" spans="3:3" x14ac:dyDescent="0.25">
      <c r="C104481" s="62"/>
    </row>
    <row r="104569" spans="3:3" x14ac:dyDescent="0.25">
      <c r="C104569" s="62"/>
    </row>
    <row r="104570" spans="3:3" x14ac:dyDescent="0.25">
      <c r="C104570" s="62"/>
    </row>
    <row r="104658" spans="3:3" x14ac:dyDescent="0.25">
      <c r="C104658" s="62"/>
    </row>
    <row r="104659" spans="3:3" x14ac:dyDescent="0.25">
      <c r="C104659" s="62"/>
    </row>
    <row r="104747" spans="3:3" x14ac:dyDescent="0.25">
      <c r="C104747" s="62"/>
    </row>
    <row r="104748" spans="3:3" x14ac:dyDescent="0.25">
      <c r="C104748" s="62"/>
    </row>
    <row r="104836" spans="3:3" x14ac:dyDescent="0.25">
      <c r="C104836" s="62"/>
    </row>
    <row r="104837" spans="3:3" x14ac:dyDescent="0.25">
      <c r="C104837" s="62"/>
    </row>
    <row r="104925" spans="3:3" x14ac:dyDescent="0.25">
      <c r="C104925" s="62"/>
    </row>
    <row r="104926" spans="3:3" x14ac:dyDescent="0.25">
      <c r="C104926" s="62"/>
    </row>
    <row r="105014" spans="3:3" x14ac:dyDescent="0.25">
      <c r="C105014" s="62"/>
    </row>
    <row r="105015" spans="3:3" x14ac:dyDescent="0.25">
      <c r="C105015" s="62"/>
    </row>
    <row r="105103" spans="3:3" x14ac:dyDescent="0.25">
      <c r="C105103" s="62"/>
    </row>
    <row r="105104" spans="3:3" x14ac:dyDescent="0.25">
      <c r="C105104" s="62"/>
    </row>
    <row r="105192" spans="3:3" x14ac:dyDescent="0.25">
      <c r="C105192" s="62"/>
    </row>
    <row r="105193" spans="3:3" x14ac:dyDescent="0.25">
      <c r="C105193" s="62"/>
    </row>
    <row r="105281" spans="3:3" x14ac:dyDescent="0.25">
      <c r="C105281" s="62"/>
    </row>
    <row r="105282" spans="3:3" x14ac:dyDescent="0.25">
      <c r="C105282" s="62"/>
    </row>
    <row r="105370" spans="3:3" x14ac:dyDescent="0.25">
      <c r="C105370" s="62"/>
    </row>
    <row r="105371" spans="3:3" x14ac:dyDescent="0.25">
      <c r="C105371" s="62"/>
    </row>
    <row r="105459" spans="3:3" x14ac:dyDescent="0.25">
      <c r="C105459" s="62"/>
    </row>
    <row r="105460" spans="3:3" x14ac:dyDescent="0.25">
      <c r="C105460" s="62"/>
    </row>
    <row r="105548" spans="3:3" x14ac:dyDescent="0.25">
      <c r="C105548" s="62"/>
    </row>
    <row r="105549" spans="3:3" x14ac:dyDescent="0.25">
      <c r="C105549" s="62"/>
    </row>
    <row r="105637" spans="3:3" x14ac:dyDescent="0.25">
      <c r="C105637" s="62"/>
    </row>
    <row r="105638" spans="3:3" x14ac:dyDescent="0.25">
      <c r="C105638" s="62"/>
    </row>
    <row r="105726" spans="3:3" x14ac:dyDescent="0.25">
      <c r="C105726" s="62"/>
    </row>
    <row r="105727" spans="3:3" x14ac:dyDescent="0.25">
      <c r="C105727" s="62"/>
    </row>
    <row r="105815" spans="3:3" x14ac:dyDescent="0.25">
      <c r="C105815" s="62"/>
    </row>
    <row r="105816" spans="3:3" x14ac:dyDescent="0.25">
      <c r="C105816" s="62"/>
    </row>
    <row r="105904" spans="3:3" x14ac:dyDescent="0.25">
      <c r="C105904" s="62"/>
    </row>
    <row r="105905" spans="3:3" x14ac:dyDescent="0.25">
      <c r="C105905" s="62"/>
    </row>
    <row r="105993" spans="3:3" x14ac:dyDescent="0.25">
      <c r="C105993" s="62"/>
    </row>
    <row r="105994" spans="3:3" x14ac:dyDescent="0.25">
      <c r="C105994" s="62"/>
    </row>
    <row r="106082" spans="3:3" x14ac:dyDescent="0.25">
      <c r="C106082" s="62"/>
    </row>
    <row r="106083" spans="3:3" x14ac:dyDescent="0.25">
      <c r="C106083" s="62"/>
    </row>
    <row r="106171" spans="3:3" x14ac:dyDescent="0.25">
      <c r="C106171" s="62"/>
    </row>
    <row r="106172" spans="3:3" x14ac:dyDescent="0.25">
      <c r="C106172" s="62"/>
    </row>
    <row r="106260" spans="3:3" x14ac:dyDescent="0.25">
      <c r="C106260" s="62"/>
    </row>
    <row r="106261" spans="3:3" x14ac:dyDescent="0.25">
      <c r="C106261" s="62"/>
    </row>
    <row r="106349" spans="3:3" x14ac:dyDescent="0.25">
      <c r="C106349" s="62"/>
    </row>
    <row r="106350" spans="3:3" x14ac:dyDescent="0.25">
      <c r="C106350" s="62"/>
    </row>
    <row r="106438" spans="3:3" x14ac:dyDescent="0.25">
      <c r="C106438" s="62"/>
    </row>
    <row r="106439" spans="3:3" x14ac:dyDescent="0.25">
      <c r="C106439" s="62"/>
    </row>
    <row r="106527" spans="3:3" x14ac:dyDescent="0.25">
      <c r="C106527" s="62"/>
    </row>
    <row r="106528" spans="3:3" x14ac:dyDescent="0.25">
      <c r="C106528" s="62"/>
    </row>
    <row r="106616" spans="3:3" x14ac:dyDescent="0.25">
      <c r="C106616" s="62"/>
    </row>
    <row r="106617" spans="3:3" x14ac:dyDescent="0.25">
      <c r="C106617" s="62"/>
    </row>
    <row r="106705" spans="3:3" x14ac:dyDescent="0.25">
      <c r="C106705" s="62"/>
    </row>
    <row r="106706" spans="3:3" x14ac:dyDescent="0.25">
      <c r="C106706" s="62"/>
    </row>
    <row r="106794" spans="3:3" x14ac:dyDescent="0.25">
      <c r="C106794" s="62"/>
    </row>
    <row r="106795" spans="3:3" x14ac:dyDescent="0.25">
      <c r="C106795" s="62"/>
    </row>
    <row r="106883" spans="3:3" x14ac:dyDescent="0.25">
      <c r="C106883" s="62"/>
    </row>
    <row r="106884" spans="3:3" x14ac:dyDescent="0.25">
      <c r="C106884" s="62"/>
    </row>
    <row r="106972" spans="3:3" x14ac:dyDescent="0.25">
      <c r="C106972" s="62"/>
    </row>
    <row r="106973" spans="3:3" x14ac:dyDescent="0.25">
      <c r="C106973" s="62"/>
    </row>
    <row r="107061" spans="3:3" x14ac:dyDescent="0.25">
      <c r="C107061" s="62"/>
    </row>
    <row r="107062" spans="3:3" x14ac:dyDescent="0.25">
      <c r="C107062" s="62"/>
    </row>
    <row r="107150" spans="3:3" x14ac:dyDescent="0.25">
      <c r="C107150" s="62"/>
    </row>
    <row r="107151" spans="3:3" x14ac:dyDescent="0.25">
      <c r="C107151" s="62"/>
    </row>
    <row r="107239" spans="3:3" x14ac:dyDescent="0.25">
      <c r="C107239" s="62"/>
    </row>
    <row r="107240" spans="3:3" x14ac:dyDescent="0.25">
      <c r="C107240" s="62"/>
    </row>
    <row r="107328" spans="3:3" x14ac:dyDescent="0.25">
      <c r="C107328" s="62"/>
    </row>
    <row r="107329" spans="3:3" x14ac:dyDescent="0.25">
      <c r="C107329" s="62"/>
    </row>
    <row r="107417" spans="3:3" x14ac:dyDescent="0.25">
      <c r="C107417" s="62"/>
    </row>
    <row r="107418" spans="3:3" x14ac:dyDescent="0.25">
      <c r="C107418" s="62"/>
    </row>
    <row r="107506" spans="3:3" x14ac:dyDescent="0.25">
      <c r="C107506" s="62"/>
    </row>
    <row r="107507" spans="3:3" x14ac:dyDescent="0.25">
      <c r="C107507" s="62"/>
    </row>
    <row r="107595" spans="3:3" x14ac:dyDescent="0.25">
      <c r="C107595" s="62"/>
    </row>
    <row r="107596" spans="3:3" x14ac:dyDescent="0.25">
      <c r="C107596" s="62"/>
    </row>
    <row r="107684" spans="3:3" x14ac:dyDescent="0.25">
      <c r="C107684" s="62"/>
    </row>
    <row r="107685" spans="3:3" x14ac:dyDescent="0.25">
      <c r="C107685" s="62"/>
    </row>
    <row r="107773" spans="3:3" x14ac:dyDescent="0.25">
      <c r="C107773" s="62"/>
    </row>
    <row r="107774" spans="3:3" x14ac:dyDescent="0.25">
      <c r="C107774" s="62"/>
    </row>
    <row r="107862" spans="3:3" x14ac:dyDescent="0.25">
      <c r="C107862" s="62"/>
    </row>
    <row r="107863" spans="3:3" x14ac:dyDescent="0.25">
      <c r="C107863" s="62"/>
    </row>
    <row r="107951" spans="3:3" x14ac:dyDescent="0.25">
      <c r="C107951" s="62"/>
    </row>
    <row r="107952" spans="3:3" x14ac:dyDescent="0.25">
      <c r="C107952" s="62"/>
    </row>
    <row r="108040" spans="3:3" x14ac:dyDescent="0.25">
      <c r="C108040" s="62"/>
    </row>
    <row r="108041" spans="3:3" x14ac:dyDescent="0.25">
      <c r="C108041" s="62"/>
    </row>
    <row r="108129" spans="3:3" x14ac:dyDescent="0.25">
      <c r="C108129" s="62"/>
    </row>
    <row r="108130" spans="3:3" x14ac:dyDescent="0.25">
      <c r="C108130" s="62"/>
    </row>
    <row r="108218" spans="3:3" x14ac:dyDescent="0.25">
      <c r="C108218" s="62"/>
    </row>
    <row r="108219" spans="3:3" x14ac:dyDescent="0.25">
      <c r="C108219" s="62"/>
    </row>
    <row r="108307" spans="3:3" x14ac:dyDescent="0.25">
      <c r="C108307" s="62"/>
    </row>
    <row r="108308" spans="3:3" x14ac:dyDescent="0.25">
      <c r="C108308" s="62"/>
    </row>
    <row r="108396" spans="3:3" x14ac:dyDescent="0.25">
      <c r="C108396" s="62"/>
    </row>
    <row r="108397" spans="3:3" x14ac:dyDescent="0.25">
      <c r="C108397" s="62"/>
    </row>
    <row r="108485" spans="3:3" x14ac:dyDescent="0.25">
      <c r="C108485" s="62"/>
    </row>
    <row r="108486" spans="3:3" x14ac:dyDescent="0.25">
      <c r="C108486" s="62"/>
    </row>
    <row r="108574" spans="3:3" x14ac:dyDescent="0.25">
      <c r="C108574" s="62"/>
    </row>
    <row r="108575" spans="3:3" x14ac:dyDescent="0.25">
      <c r="C108575" s="62"/>
    </row>
    <row r="108663" spans="3:3" x14ac:dyDescent="0.25">
      <c r="C108663" s="62"/>
    </row>
    <row r="108664" spans="3:3" x14ac:dyDescent="0.25">
      <c r="C108664" s="62"/>
    </row>
    <row r="108752" spans="3:3" x14ac:dyDescent="0.25">
      <c r="C108752" s="62"/>
    </row>
    <row r="108753" spans="3:3" x14ac:dyDescent="0.25">
      <c r="C108753" s="62"/>
    </row>
    <row r="108841" spans="3:3" x14ac:dyDescent="0.25">
      <c r="C108841" s="62"/>
    </row>
    <row r="108842" spans="3:3" x14ac:dyDescent="0.25">
      <c r="C108842" s="62"/>
    </row>
    <row r="108930" spans="3:3" x14ac:dyDescent="0.25">
      <c r="C108930" s="62"/>
    </row>
    <row r="108931" spans="3:3" x14ac:dyDescent="0.25">
      <c r="C108931" s="62"/>
    </row>
    <row r="109019" spans="3:3" x14ac:dyDescent="0.25">
      <c r="C109019" s="62"/>
    </row>
    <row r="109020" spans="3:3" x14ac:dyDescent="0.25">
      <c r="C109020" s="62"/>
    </row>
    <row r="109108" spans="3:3" x14ac:dyDescent="0.25">
      <c r="C109108" s="62"/>
    </row>
    <row r="109109" spans="3:3" x14ac:dyDescent="0.25">
      <c r="C109109" s="62"/>
    </row>
    <row r="109197" spans="3:3" x14ac:dyDescent="0.25">
      <c r="C109197" s="62"/>
    </row>
    <row r="109198" spans="3:3" x14ac:dyDescent="0.25">
      <c r="C109198" s="62"/>
    </row>
    <row r="109286" spans="3:3" x14ac:dyDescent="0.25">
      <c r="C109286" s="62"/>
    </row>
    <row r="109287" spans="3:3" x14ac:dyDescent="0.25">
      <c r="C109287" s="62"/>
    </row>
    <row r="109375" spans="3:3" x14ac:dyDescent="0.25">
      <c r="C109375" s="62"/>
    </row>
    <row r="109376" spans="3:3" x14ac:dyDescent="0.25">
      <c r="C109376" s="62"/>
    </row>
    <row r="109464" spans="3:3" x14ac:dyDescent="0.25">
      <c r="C109464" s="62"/>
    </row>
    <row r="109465" spans="3:3" x14ac:dyDescent="0.25">
      <c r="C109465" s="62"/>
    </row>
    <row r="109553" spans="3:3" x14ac:dyDescent="0.25">
      <c r="C109553" s="62"/>
    </row>
    <row r="109554" spans="3:3" x14ac:dyDescent="0.25">
      <c r="C109554" s="62"/>
    </row>
    <row r="109642" spans="3:3" x14ac:dyDescent="0.25">
      <c r="C109642" s="62"/>
    </row>
    <row r="109643" spans="3:3" x14ac:dyDescent="0.25">
      <c r="C109643" s="62"/>
    </row>
    <row r="109731" spans="3:3" x14ac:dyDescent="0.25">
      <c r="C109731" s="62"/>
    </row>
    <row r="109732" spans="3:3" x14ac:dyDescent="0.25">
      <c r="C109732" s="62"/>
    </row>
    <row r="109820" spans="3:3" x14ac:dyDescent="0.25">
      <c r="C109820" s="62"/>
    </row>
    <row r="109821" spans="3:3" x14ac:dyDescent="0.25">
      <c r="C109821" s="62"/>
    </row>
    <row r="109909" spans="3:3" x14ac:dyDescent="0.25">
      <c r="C109909" s="62"/>
    </row>
    <row r="109910" spans="3:3" x14ac:dyDescent="0.25">
      <c r="C109910" s="62"/>
    </row>
    <row r="109998" spans="3:3" x14ac:dyDescent="0.25">
      <c r="C109998" s="62"/>
    </row>
    <row r="109999" spans="3:3" x14ac:dyDescent="0.25">
      <c r="C109999" s="62"/>
    </row>
    <row r="110087" spans="3:3" x14ac:dyDescent="0.25">
      <c r="C110087" s="62"/>
    </row>
    <row r="110088" spans="3:3" x14ac:dyDescent="0.25">
      <c r="C110088" s="62"/>
    </row>
    <row r="110176" spans="3:3" x14ac:dyDescent="0.25">
      <c r="C110176" s="62"/>
    </row>
    <row r="110177" spans="3:3" x14ac:dyDescent="0.25">
      <c r="C110177" s="62"/>
    </row>
    <row r="110265" spans="3:3" x14ac:dyDescent="0.25">
      <c r="C110265" s="62"/>
    </row>
    <row r="110266" spans="3:3" x14ac:dyDescent="0.25">
      <c r="C110266" s="62"/>
    </row>
    <row r="110354" spans="3:3" x14ac:dyDescent="0.25">
      <c r="C110354" s="62"/>
    </row>
    <row r="110355" spans="3:3" x14ac:dyDescent="0.25">
      <c r="C110355" s="62"/>
    </row>
    <row r="110443" spans="3:3" x14ac:dyDescent="0.25">
      <c r="C110443" s="62"/>
    </row>
    <row r="110444" spans="3:3" x14ac:dyDescent="0.25">
      <c r="C110444" s="62"/>
    </row>
    <row r="110532" spans="3:3" x14ac:dyDescent="0.25">
      <c r="C110532" s="62"/>
    </row>
    <row r="110533" spans="3:3" x14ac:dyDescent="0.25">
      <c r="C110533" s="62"/>
    </row>
    <row r="110621" spans="3:3" x14ac:dyDescent="0.25">
      <c r="C110621" s="62"/>
    </row>
    <row r="110622" spans="3:3" x14ac:dyDescent="0.25">
      <c r="C110622" s="62"/>
    </row>
    <row r="110710" spans="3:3" x14ac:dyDescent="0.25">
      <c r="C110710" s="62"/>
    </row>
    <row r="110711" spans="3:3" x14ac:dyDescent="0.25">
      <c r="C110711" s="62"/>
    </row>
    <row r="110799" spans="3:3" x14ac:dyDescent="0.25">
      <c r="C110799" s="62"/>
    </row>
    <row r="110800" spans="3:3" x14ac:dyDescent="0.25">
      <c r="C110800" s="62"/>
    </row>
    <row r="110888" spans="3:3" x14ac:dyDescent="0.25">
      <c r="C110888" s="62"/>
    </row>
    <row r="110889" spans="3:3" x14ac:dyDescent="0.25">
      <c r="C110889" s="62"/>
    </row>
    <row r="110977" spans="3:3" x14ac:dyDescent="0.25">
      <c r="C110977" s="62"/>
    </row>
    <row r="110978" spans="3:3" x14ac:dyDescent="0.25">
      <c r="C110978" s="62"/>
    </row>
    <row r="111066" spans="3:3" x14ac:dyDescent="0.25">
      <c r="C111066" s="62"/>
    </row>
    <row r="111067" spans="3:3" x14ac:dyDescent="0.25">
      <c r="C111067" s="62"/>
    </row>
    <row r="111155" spans="3:3" x14ac:dyDescent="0.25">
      <c r="C111155" s="62"/>
    </row>
    <row r="111156" spans="3:3" x14ac:dyDescent="0.25">
      <c r="C111156" s="62"/>
    </row>
    <row r="111244" spans="3:3" x14ac:dyDescent="0.25">
      <c r="C111244" s="62"/>
    </row>
    <row r="111245" spans="3:3" x14ac:dyDescent="0.25">
      <c r="C111245" s="62"/>
    </row>
    <row r="111333" spans="3:3" x14ac:dyDescent="0.25">
      <c r="C111333" s="62"/>
    </row>
    <row r="111334" spans="3:3" x14ac:dyDescent="0.25">
      <c r="C111334" s="62"/>
    </row>
    <row r="111422" spans="3:3" x14ac:dyDescent="0.25">
      <c r="C111422" s="62"/>
    </row>
    <row r="111423" spans="3:3" x14ac:dyDescent="0.25">
      <c r="C111423" s="62"/>
    </row>
    <row r="111511" spans="3:3" x14ac:dyDescent="0.25">
      <c r="C111511" s="62"/>
    </row>
    <row r="111512" spans="3:3" x14ac:dyDescent="0.25">
      <c r="C111512" s="62"/>
    </row>
    <row r="111600" spans="3:3" x14ac:dyDescent="0.25">
      <c r="C111600" s="62"/>
    </row>
    <row r="111601" spans="3:3" x14ac:dyDescent="0.25">
      <c r="C111601" s="62"/>
    </row>
    <row r="111689" spans="3:3" x14ac:dyDescent="0.25">
      <c r="C111689" s="62"/>
    </row>
    <row r="111690" spans="3:3" x14ac:dyDescent="0.25">
      <c r="C111690" s="62"/>
    </row>
    <row r="111778" spans="3:3" x14ac:dyDescent="0.25">
      <c r="C111778" s="62"/>
    </row>
    <row r="111779" spans="3:3" x14ac:dyDescent="0.25">
      <c r="C111779" s="62"/>
    </row>
    <row r="111867" spans="3:3" x14ac:dyDescent="0.25">
      <c r="C111867" s="62"/>
    </row>
    <row r="111868" spans="3:3" x14ac:dyDescent="0.25">
      <c r="C111868" s="62"/>
    </row>
    <row r="111956" spans="3:3" x14ac:dyDescent="0.25">
      <c r="C111956" s="62"/>
    </row>
    <row r="111957" spans="3:3" x14ac:dyDescent="0.25">
      <c r="C111957" s="62"/>
    </row>
    <row r="112045" spans="3:3" x14ac:dyDescent="0.25">
      <c r="C112045" s="62"/>
    </row>
    <row r="112046" spans="3:3" x14ac:dyDescent="0.25">
      <c r="C112046" s="62"/>
    </row>
    <row r="112134" spans="3:3" x14ac:dyDescent="0.25">
      <c r="C112134" s="62"/>
    </row>
    <row r="112135" spans="3:3" x14ac:dyDescent="0.25">
      <c r="C112135" s="62"/>
    </row>
    <row r="112223" spans="3:3" x14ac:dyDescent="0.25">
      <c r="C112223" s="62"/>
    </row>
    <row r="112224" spans="3:3" x14ac:dyDescent="0.25">
      <c r="C112224" s="62"/>
    </row>
    <row r="112312" spans="3:3" x14ac:dyDescent="0.25">
      <c r="C112312" s="62"/>
    </row>
    <row r="112313" spans="3:3" x14ac:dyDescent="0.25">
      <c r="C112313" s="62"/>
    </row>
    <row r="112401" spans="3:3" x14ac:dyDescent="0.25">
      <c r="C112401" s="62"/>
    </row>
    <row r="112402" spans="3:3" x14ac:dyDescent="0.25">
      <c r="C112402" s="62"/>
    </row>
    <row r="112490" spans="3:3" x14ac:dyDescent="0.25">
      <c r="C112490" s="62"/>
    </row>
    <row r="112491" spans="3:3" x14ac:dyDescent="0.25">
      <c r="C112491" s="62"/>
    </row>
    <row r="112579" spans="3:3" x14ac:dyDescent="0.25">
      <c r="C112579" s="62"/>
    </row>
    <row r="112580" spans="3:3" x14ac:dyDescent="0.25">
      <c r="C112580" s="62"/>
    </row>
    <row r="112668" spans="3:3" x14ac:dyDescent="0.25">
      <c r="C112668" s="62"/>
    </row>
    <row r="112669" spans="3:3" x14ac:dyDescent="0.25">
      <c r="C112669" s="62"/>
    </row>
    <row r="112757" spans="3:3" x14ac:dyDescent="0.25">
      <c r="C112757" s="62"/>
    </row>
    <row r="112758" spans="3:3" x14ac:dyDescent="0.25">
      <c r="C112758" s="62"/>
    </row>
    <row r="112846" spans="3:3" x14ac:dyDescent="0.25">
      <c r="C112846" s="62"/>
    </row>
    <row r="112847" spans="3:3" x14ac:dyDescent="0.25">
      <c r="C112847" s="62"/>
    </row>
    <row r="112935" spans="3:3" x14ac:dyDescent="0.25">
      <c r="C112935" s="62"/>
    </row>
    <row r="112936" spans="3:3" x14ac:dyDescent="0.25">
      <c r="C112936" s="62"/>
    </row>
    <row r="113024" spans="3:3" x14ac:dyDescent="0.25">
      <c r="C113024" s="62"/>
    </row>
    <row r="113025" spans="3:3" x14ac:dyDescent="0.25">
      <c r="C113025" s="62"/>
    </row>
    <row r="113113" spans="3:3" x14ac:dyDescent="0.25">
      <c r="C113113" s="62"/>
    </row>
    <row r="113114" spans="3:3" x14ac:dyDescent="0.25">
      <c r="C113114" s="62"/>
    </row>
    <row r="113202" spans="3:3" x14ac:dyDescent="0.25">
      <c r="C113202" s="62"/>
    </row>
    <row r="113203" spans="3:3" x14ac:dyDescent="0.25">
      <c r="C113203" s="62"/>
    </row>
    <row r="113291" spans="3:3" x14ac:dyDescent="0.25">
      <c r="C113291" s="62"/>
    </row>
    <row r="113292" spans="3:3" x14ac:dyDescent="0.25">
      <c r="C113292" s="62"/>
    </row>
    <row r="113380" spans="3:3" x14ac:dyDescent="0.25">
      <c r="C113380" s="62"/>
    </row>
    <row r="113381" spans="3:3" x14ac:dyDescent="0.25">
      <c r="C113381" s="62"/>
    </row>
    <row r="113469" spans="3:3" x14ac:dyDescent="0.25">
      <c r="C113469" s="62"/>
    </row>
    <row r="113470" spans="3:3" x14ac:dyDescent="0.25">
      <c r="C113470" s="62"/>
    </row>
    <row r="113558" spans="3:3" x14ac:dyDescent="0.25">
      <c r="C113558" s="62"/>
    </row>
    <row r="113559" spans="3:3" x14ac:dyDescent="0.25">
      <c r="C113559" s="62"/>
    </row>
    <row r="113647" spans="3:3" x14ac:dyDescent="0.25">
      <c r="C113647" s="62"/>
    </row>
    <row r="113648" spans="3:3" x14ac:dyDescent="0.25">
      <c r="C113648" s="62"/>
    </row>
    <row r="113736" spans="3:3" x14ac:dyDescent="0.25">
      <c r="C113736" s="62"/>
    </row>
    <row r="113737" spans="3:3" x14ac:dyDescent="0.25">
      <c r="C113737" s="62"/>
    </row>
    <row r="113825" spans="3:3" x14ac:dyDescent="0.25">
      <c r="C113825" s="62"/>
    </row>
    <row r="113826" spans="3:3" x14ac:dyDescent="0.25">
      <c r="C113826" s="62"/>
    </row>
    <row r="113914" spans="3:3" x14ac:dyDescent="0.25">
      <c r="C113914" s="62"/>
    </row>
    <row r="113915" spans="3:3" x14ac:dyDescent="0.25">
      <c r="C113915" s="62"/>
    </row>
    <row r="114003" spans="3:3" x14ac:dyDescent="0.25">
      <c r="C114003" s="62"/>
    </row>
    <row r="114004" spans="3:3" x14ac:dyDescent="0.25">
      <c r="C114004" s="62"/>
    </row>
    <row r="114092" spans="3:3" x14ac:dyDescent="0.25">
      <c r="C114092" s="62"/>
    </row>
    <row r="114093" spans="3:3" x14ac:dyDescent="0.25">
      <c r="C114093" s="62"/>
    </row>
    <row r="114181" spans="3:3" x14ac:dyDescent="0.25">
      <c r="C114181" s="62"/>
    </row>
    <row r="114182" spans="3:3" x14ac:dyDescent="0.25">
      <c r="C114182" s="62"/>
    </row>
    <row r="114270" spans="3:3" x14ac:dyDescent="0.25">
      <c r="C114270" s="62"/>
    </row>
    <row r="114271" spans="3:3" x14ac:dyDescent="0.25">
      <c r="C114271" s="62"/>
    </row>
    <row r="114359" spans="3:3" x14ac:dyDescent="0.25">
      <c r="C114359" s="62"/>
    </row>
    <row r="114360" spans="3:3" x14ac:dyDescent="0.25">
      <c r="C114360" s="62"/>
    </row>
    <row r="114448" spans="3:3" x14ac:dyDescent="0.25">
      <c r="C114448" s="62"/>
    </row>
    <row r="114449" spans="3:3" x14ac:dyDescent="0.25">
      <c r="C114449" s="62"/>
    </row>
    <row r="114537" spans="3:3" x14ac:dyDescent="0.25">
      <c r="C114537" s="62"/>
    </row>
    <row r="114538" spans="3:3" x14ac:dyDescent="0.25">
      <c r="C114538" s="62"/>
    </row>
    <row r="114626" spans="3:3" x14ac:dyDescent="0.25">
      <c r="C114626" s="62"/>
    </row>
    <row r="114627" spans="3:3" x14ac:dyDescent="0.25">
      <c r="C114627" s="62"/>
    </row>
    <row r="114715" spans="3:3" x14ac:dyDescent="0.25">
      <c r="C114715" s="62"/>
    </row>
    <row r="114716" spans="3:3" x14ac:dyDescent="0.25">
      <c r="C114716" s="62"/>
    </row>
    <row r="114804" spans="3:3" x14ac:dyDescent="0.25">
      <c r="C114804" s="62"/>
    </row>
    <row r="114805" spans="3:3" x14ac:dyDescent="0.25">
      <c r="C114805" s="62"/>
    </row>
    <row r="114893" spans="3:3" x14ac:dyDescent="0.25">
      <c r="C114893" s="62"/>
    </row>
    <row r="114894" spans="3:3" x14ac:dyDescent="0.25">
      <c r="C114894" s="62"/>
    </row>
    <row r="114982" spans="3:3" x14ac:dyDescent="0.25">
      <c r="C114982" s="62"/>
    </row>
    <row r="114983" spans="3:3" x14ac:dyDescent="0.25">
      <c r="C114983" s="62"/>
    </row>
    <row r="115071" spans="3:3" x14ac:dyDescent="0.25">
      <c r="C115071" s="62"/>
    </row>
    <row r="115072" spans="3:3" x14ac:dyDescent="0.25">
      <c r="C115072" s="62"/>
    </row>
    <row r="115160" spans="3:3" x14ac:dyDescent="0.25">
      <c r="C115160" s="62"/>
    </row>
    <row r="115161" spans="3:3" x14ac:dyDescent="0.25">
      <c r="C115161" s="62"/>
    </row>
    <row r="115249" spans="3:3" x14ac:dyDescent="0.25">
      <c r="C115249" s="62"/>
    </row>
    <row r="115250" spans="3:3" x14ac:dyDescent="0.25">
      <c r="C115250" s="62"/>
    </row>
    <row r="115338" spans="3:3" x14ac:dyDescent="0.25">
      <c r="C115338" s="62"/>
    </row>
    <row r="115339" spans="3:3" x14ac:dyDescent="0.25">
      <c r="C115339" s="62"/>
    </row>
    <row r="115427" spans="3:3" x14ac:dyDescent="0.25">
      <c r="C115427" s="62"/>
    </row>
    <row r="115428" spans="3:3" x14ac:dyDescent="0.25">
      <c r="C115428" s="62"/>
    </row>
    <row r="115516" spans="3:3" x14ac:dyDescent="0.25">
      <c r="C115516" s="62"/>
    </row>
    <row r="115517" spans="3:3" x14ac:dyDescent="0.25">
      <c r="C115517" s="62"/>
    </row>
    <row r="115605" spans="3:3" x14ac:dyDescent="0.25">
      <c r="C115605" s="62"/>
    </row>
    <row r="115606" spans="3:3" x14ac:dyDescent="0.25">
      <c r="C115606" s="62"/>
    </row>
    <row r="115694" spans="3:3" x14ac:dyDescent="0.25">
      <c r="C115694" s="62"/>
    </row>
    <row r="115695" spans="3:3" x14ac:dyDescent="0.25">
      <c r="C115695" s="62"/>
    </row>
    <row r="115783" spans="3:3" x14ac:dyDescent="0.25">
      <c r="C115783" s="62"/>
    </row>
    <row r="115784" spans="3:3" x14ac:dyDescent="0.25">
      <c r="C115784" s="62"/>
    </row>
    <row r="115872" spans="3:3" x14ac:dyDescent="0.25">
      <c r="C115872" s="62"/>
    </row>
    <row r="115873" spans="3:3" x14ac:dyDescent="0.25">
      <c r="C115873" s="62"/>
    </row>
    <row r="115961" spans="3:3" x14ac:dyDescent="0.25">
      <c r="C115961" s="62"/>
    </row>
    <row r="115962" spans="3:3" x14ac:dyDescent="0.25">
      <c r="C115962" s="62"/>
    </row>
    <row r="116050" spans="3:3" x14ac:dyDescent="0.25">
      <c r="C116050" s="62"/>
    </row>
    <row r="116051" spans="3:3" x14ac:dyDescent="0.25">
      <c r="C116051" s="62"/>
    </row>
    <row r="116139" spans="3:3" x14ac:dyDescent="0.25">
      <c r="C116139" s="62"/>
    </row>
    <row r="116140" spans="3:3" x14ac:dyDescent="0.25">
      <c r="C116140" s="62"/>
    </row>
    <row r="116228" spans="3:3" x14ac:dyDescent="0.25">
      <c r="C116228" s="62"/>
    </row>
    <row r="116229" spans="3:3" x14ac:dyDescent="0.25">
      <c r="C116229" s="62"/>
    </row>
    <row r="116317" spans="3:3" x14ac:dyDescent="0.25">
      <c r="C116317" s="62"/>
    </row>
    <row r="116318" spans="3:3" x14ac:dyDescent="0.25">
      <c r="C116318" s="62"/>
    </row>
    <row r="116406" spans="3:3" x14ac:dyDescent="0.25">
      <c r="C116406" s="62"/>
    </row>
    <row r="116407" spans="3:3" x14ac:dyDescent="0.25">
      <c r="C116407" s="62"/>
    </row>
    <row r="116495" spans="3:3" x14ac:dyDescent="0.25">
      <c r="C116495" s="62"/>
    </row>
    <row r="116496" spans="3:3" x14ac:dyDescent="0.25">
      <c r="C116496" s="62"/>
    </row>
    <row r="116584" spans="3:3" x14ac:dyDescent="0.25">
      <c r="C116584" s="62"/>
    </row>
    <row r="116585" spans="3:3" x14ac:dyDescent="0.25">
      <c r="C116585" s="62"/>
    </row>
    <row r="116673" spans="3:3" x14ac:dyDescent="0.25">
      <c r="C116673" s="62"/>
    </row>
    <row r="116674" spans="3:3" x14ac:dyDescent="0.25">
      <c r="C116674" s="62"/>
    </row>
    <row r="116762" spans="3:3" x14ac:dyDescent="0.25">
      <c r="C116762" s="62"/>
    </row>
    <row r="116763" spans="3:3" x14ac:dyDescent="0.25">
      <c r="C116763" s="62"/>
    </row>
    <row r="116851" spans="3:3" x14ac:dyDescent="0.25">
      <c r="C116851" s="62"/>
    </row>
    <row r="116852" spans="3:3" x14ac:dyDescent="0.25">
      <c r="C116852" s="62"/>
    </row>
    <row r="116940" spans="3:3" x14ac:dyDescent="0.25">
      <c r="C116940" s="62"/>
    </row>
    <row r="116941" spans="3:3" x14ac:dyDescent="0.25">
      <c r="C116941" s="62"/>
    </row>
    <row r="117029" spans="3:3" x14ac:dyDescent="0.25">
      <c r="C117029" s="62"/>
    </row>
    <row r="117030" spans="3:3" x14ac:dyDescent="0.25">
      <c r="C117030" s="62"/>
    </row>
    <row r="117118" spans="3:3" x14ac:dyDescent="0.25">
      <c r="C117118" s="62"/>
    </row>
    <row r="117119" spans="3:3" x14ac:dyDescent="0.25">
      <c r="C117119" s="62"/>
    </row>
    <row r="117207" spans="3:3" x14ac:dyDescent="0.25">
      <c r="C117207" s="62"/>
    </row>
    <row r="117208" spans="3:3" x14ac:dyDescent="0.25">
      <c r="C117208" s="62"/>
    </row>
    <row r="117296" spans="3:3" x14ac:dyDescent="0.25">
      <c r="C117296" s="62"/>
    </row>
    <row r="117297" spans="3:3" x14ac:dyDescent="0.25">
      <c r="C117297" s="62"/>
    </row>
    <row r="117385" spans="3:3" x14ac:dyDescent="0.25">
      <c r="C117385" s="62"/>
    </row>
    <row r="117386" spans="3:3" x14ac:dyDescent="0.25">
      <c r="C117386" s="62"/>
    </row>
    <row r="117474" spans="3:3" x14ac:dyDescent="0.25">
      <c r="C117474" s="62"/>
    </row>
    <row r="117475" spans="3:3" x14ac:dyDescent="0.25">
      <c r="C117475" s="62"/>
    </row>
    <row r="117563" spans="3:3" x14ac:dyDescent="0.25">
      <c r="C117563" s="62"/>
    </row>
    <row r="117564" spans="3:3" x14ac:dyDescent="0.25">
      <c r="C117564" s="62"/>
    </row>
    <row r="117652" spans="3:3" x14ac:dyDescent="0.25">
      <c r="C117652" s="62"/>
    </row>
    <row r="117653" spans="3:3" x14ac:dyDescent="0.25">
      <c r="C117653" s="62"/>
    </row>
    <row r="117741" spans="3:3" x14ac:dyDescent="0.25">
      <c r="C117741" s="62"/>
    </row>
    <row r="117742" spans="3:3" x14ac:dyDescent="0.25">
      <c r="C117742" s="62"/>
    </row>
    <row r="117830" spans="3:3" x14ac:dyDescent="0.25">
      <c r="C117830" s="62"/>
    </row>
    <row r="117831" spans="3:3" x14ac:dyDescent="0.25">
      <c r="C117831" s="62"/>
    </row>
    <row r="117919" spans="3:3" x14ac:dyDescent="0.25">
      <c r="C117919" s="62"/>
    </row>
    <row r="117920" spans="3:3" x14ac:dyDescent="0.25">
      <c r="C117920" s="62"/>
    </row>
    <row r="118008" spans="3:3" x14ac:dyDescent="0.25">
      <c r="C118008" s="62"/>
    </row>
    <row r="118009" spans="3:3" x14ac:dyDescent="0.25">
      <c r="C118009" s="62"/>
    </row>
    <row r="118097" spans="3:3" x14ac:dyDescent="0.25">
      <c r="C118097" s="62"/>
    </row>
    <row r="118098" spans="3:3" x14ac:dyDescent="0.25">
      <c r="C118098" s="62"/>
    </row>
    <row r="118186" spans="3:3" x14ac:dyDescent="0.25">
      <c r="C118186" s="62"/>
    </row>
    <row r="118187" spans="3:3" x14ac:dyDescent="0.25">
      <c r="C118187" s="62"/>
    </row>
    <row r="118275" spans="3:3" x14ac:dyDescent="0.25">
      <c r="C118275" s="62"/>
    </row>
    <row r="118276" spans="3:3" x14ac:dyDescent="0.25">
      <c r="C118276" s="62"/>
    </row>
    <row r="118364" spans="3:3" x14ac:dyDescent="0.25">
      <c r="C118364" s="62"/>
    </row>
    <row r="118365" spans="3:3" x14ac:dyDescent="0.25">
      <c r="C118365" s="62"/>
    </row>
    <row r="118453" spans="3:3" x14ac:dyDescent="0.25">
      <c r="C118453" s="62"/>
    </row>
    <row r="118454" spans="3:3" x14ac:dyDescent="0.25">
      <c r="C118454" s="62"/>
    </row>
    <row r="118542" spans="3:3" x14ac:dyDescent="0.25">
      <c r="C118542" s="62"/>
    </row>
    <row r="118543" spans="3:3" x14ac:dyDescent="0.25">
      <c r="C118543" s="62"/>
    </row>
    <row r="118631" spans="3:3" x14ac:dyDescent="0.25">
      <c r="C118631" s="62"/>
    </row>
    <row r="118632" spans="3:3" x14ac:dyDescent="0.25">
      <c r="C118632" s="62"/>
    </row>
    <row r="118720" spans="3:3" x14ac:dyDescent="0.25">
      <c r="C118720" s="62"/>
    </row>
    <row r="118721" spans="3:3" x14ac:dyDescent="0.25">
      <c r="C118721" s="62"/>
    </row>
    <row r="118809" spans="3:3" x14ac:dyDescent="0.25">
      <c r="C118809" s="62"/>
    </row>
    <row r="118810" spans="3:3" x14ac:dyDescent="0.25">
      <c r="C118810" s="62"/>
    </row>
    <row r="118898" spans="3:3" x14ac:dyDescent="0.25">
      <c r="C118898" s="62"/>
    </row>
    <row r="118899" spans="3:3" x14ac:dyDescent="0.25">
      <c r="C118899" s="62"/>
    </row>
    <row r="118987" spans="3:3" x14ac:dyDescent="0.25">
      <c r="C118987" s="62"/>
    </row>
    <row r="118988" spans="3:3" x14ac:dyDescent="0.25">
      <c r="C118988" s="62"/>
    </row>
    <row r="119076" spans="3:3" x14ac:dyDescent="0.25">
      <c r="C119076" s="62"/>
    </row>
    <row r="119077" spans="3:3" x14ac:dyDescent="0.25">
      <c r="C119077" s="62"/>
    </row>
    <row r="119165" spans="3:3" x14ac:dyDescent="0.25">
      <c r="C119165" s="62"/>
    </row>
    <row r="119166" spans="3:3" x14ac:dyDescent="0.25">
      <c r="C119166" s="62"/>
    </row>
    <row r="119254" spans="3:3" x14ac:dyDescent="0.25">
      <c r="C119254" s="62"/>
    </row>
    <row r="119255" spans="3:3" x14ac:dyDescent="0.25">
      <c r="C119255" s="62"/>
    </row>
    <row r="119343" spans="3:3" x14ac:dyDescent="0.25">
      <c r="C119343" s="62"/>
    </row>
    <row r="119344" spans="3:3" x14ac:dyDescent="0.25">
      <c r="C119344" s="62"/>
    </row>
    <row r="119432" spans="3:3" x14ac:dyDescent="0.25">
      <c r="C119432" s="62"/>
    </row>
    <row r="119433" spans="3:3" x14ac:dyDescent="0.25">
      <c r="C119433" s="62"/>
    </row>
    <row r="119521" spans="3:3" x14ac:dyDescent="0.25">
      <c r="C119521" s="62"/>
    </row>
    <row r="119522" spans="3:3" x14ac:dyDescent="0.25">
      <c r="C119522" s="62"/>
    </row>
    <row r="119610" spans="3:3" x14ac:dyDescent="0.25">
      <c r="C119610" s="62"/>
    </row>
    <row r="119611" spans="3:3" x14ac:dyDescent="0.25">
      <c r="C119611" s="62"/>
    </row>
    <row r="119699" spans="3:3" x14ac:dyDescent="0.25">
      <c r="C119699" s="62"/>
    </row>
    <row r="119700" spans="3:3" x14ac:dyDescent="0.25">
      <c r="C119700" s="62"/>
    </row>
    <row r="119788" spans="3:3" x14ac:dyDescent="0.25">
      <c r="C119788" s="62"/>
    </row>
    <row r="119789" spans="3:3" x14ac:dyDescent="0.25">
      <c r="C119789" s="62"/>
    </row>
    <row r="119877" spans="3:3" x14ac:dyDescent="0.25">
      <c r="C119877" s="62"/>
    </row>
    <row r="119878" spans="3:3" x14ac:dyDescent="0.25">
      <c r="C119878" s="62"/>
    </row>
    <row r="119966" spans="3:3" x14ac:dyDescent="0.25">
      <c r="C119966" s="62"/>
    </row>
    <row r="119967" spans="3:3" x14ac:dyDescent="0.25">
      <c r="C119967" s="62"/>
    </row>
    <row r="120055" spans="3:3" x14ac:dyDescent="0.25">
      <c r="C120055" s="62"/>
    </row>
    <row r="120056" spans="3:3" x14ac:dyDescent="0.25">
      <c r="C120056" s="62"/>
    </row>
    <row r="120144" spans="3:3" x14ac:dyDescent="0.25">
      <c r="C120144" s="62"/>
    </row>
    <row r="120145" spans="3:3" x14ac:dyDescent="0.25">
      <c r="C120145" s="62"/>
    </row>
    <row r="120233" spans="3:3" x14ac:dyDescent="0.25">
      <c r="C120233" s="62"/>
    </row>
    <row r="120234" spans="3:3" x14ac:dyDescent="0.25">
      <c r="C120234" s="62"/>
    </row>
    <row r="120322" spans="3:3" x14ac:dyDescent="0.25">
      <c r="C120322" s="62"/>
    </row>
    <row r="120323" spans="3:3" x14ac:dyDescent="0.25">
      <c r="C120323" s="62"/>
    </row>
    <row r="120411" spans="3:3" x14ac:dyDescent="0.25">
      <c r="C120411" s="62"/>
    </row>
    <row r="120412" spans="3:3" x14ac:dyDescent="0.25">
      <c r="C120412" s="62"/>
    </row>
    <row r="120500" spans="3:3" x14ac:dyDescent="0.25">
      <c r="C120500" s="62"/>
    </row>
    <row r="120501" spans="3:3" x14ac:dyDescent="0.25">
      <c r="C120501" s="62"/>
    </row>
    <row r="120589" spans="3:3" x14ac:dyDescent="0.25">
      <c r="C120589" s="62"/>
    </row>
    <row r="120590" spans="3:3" x14ac:dyDescent="0.25">
      <c r="C120590" s="62"/>
    </row>
    <row r="120678" spans="3:3" x14ac:dyDescent="0.25">
      <c r="C120678" s="62"/>
    </row>
    <row r="120679" spans="3:3" x14ac:dyDescent="0.25">
      <c r="C120679" s="62"/>
    </row>
    <row r="120767" spans="3:3" x14ac:dyDescent="0.25">
      <c r="C120767" s="62"/>
    </row>
    <row r="120768" spans="3:3" x14ac:dyDescent="0.25">
      <c r="C120768" s="62"/>
    </row>
    <row r="120856" spans="3:3" x14ac:dyDescent="0.25">
      <c r="C120856" s="62"/>
    </row>
    <row r="120857" spans="3:3" x14ac:dyDescent="0.25">
      <c r="C120857" s="62"/>
    </row>
    <row r="120945" spans="3:3" x14ac:dyDescent="0.25">
      <c r="C120945" s="62"/>
    </row>
    <row r="120946" spans="3:3" x14ac:dyDescent="0.25">
      <c r="C120946" s="62"/>
    </row>
    <row r="121034" spans="3:3" x14ac:dyDescent="0.25">
      <c r="C121034" s="62"/>
    </row>
    <row r="121035" spans="3:3" x14ac:dyDescent="0.25">
      <c r="C121035" s="62"/>
    </row>
    <row r="121123" spans="3:3" x14ac:dyDescent="0.25">
      <c r="C121123" s="62"/>
    </row>
    <row r="121124" spans="3:3" x14ac:dyDescent="0.25">
      <c r="C121124" s="62"/>
    </row>
    <row r="121212" spans="3:3" x14ac:dyDescent="0.25">
      <c r="C121212" s="62"/>
    </row>
    <row r="121213" spans="3:3" x14ac:dyDescent="0.25">
      <c r="C121213" s="62"/>
    </row>
    <row r="121301" spans="3:3" x14ac:dyDescent="0.25">
      <c r="C121301" s="62"/>
    </row>
    <row r="121302" spans="3:3" x14ac:dyDescent="0.25">
      <c r="C121302" s="62"/>
    </row>
    <row r="121390" spans="3:3" x14ac:dyDescent="0.25">
      <c r="C121390" s="62"/>
    </row>
    <row r="121391" spans="3:3" x14ac:dyDescent="0.25">
      <c r="C121391" s="62"/>
    </row>
    <row r="121479" spans="3:3" x14ac:dyDescent="0.25">
      <c r="C121479" s="62"/>
    </row>
    <row r="121480" spans="3:3" x14ac:dyDescent="0.25">
      <c r="C121480" s="62"/>
    </row>
    <row r="121568" spans="3:3" x14ac:dyDescent="0.25">
      <c r="C121568" s="62"/>
    </row>
    <row r="121569" spans="3:3" x14ac:dyDescent="0.25">
      <c r="C121569" s="62"/>
    </row>
    <row r="121657" spans="3:3" x14ac:dyDescent="0.25">
      <c r="C121657" s="62"/>
    </row>
    <row r="121658" spans="3:3" x14ac:dyDescent="0.25">
      <c r="C121658" s="62"/>
    </row>
    <row r="121746" spans="3:3" x14ac:dyDescent="0.25">
      <c r="C121746" s="62"/>
    </row>
    <row r="121747" spans="3:3" x14ac:dyDescent="0.25">
      <c r="C121747" s="62"/>
    </row>
    <row r="121835" spans="3:3" x14ac:dyDescent="0.25">
      <c r="C121835" s="62"/>
    </row>
    <row r="121836" spans="3:3" x14ac:dyDescent="0.25">
      <c r="C121836" s="62"/>
    </row>
    <row r="121924" spans="3:3" x14ac:dyDescent="0.25">
      <c r="C121924" s="62"/>
    </row>
    <row r="121925" spans="3:3" x14ac:dyDescent="0.25">
      <c r="C121925" s="62"/>
    </row>
    <row r="122013" spans="3:3" x14ac:dyDescent="0.25">
      <c r="C122013" s="62"/>
    </row>
    <row r="122014" spans="3:3" x14ac:dyDescent="0.25">
      <c r="C122014" s="62"/>
    </row>
    <row r="122102" spans="3:3" x14ac:dyDescent="0.25">
      <c r="C122102" s="62"/>
    </row>
    <row r="122103" spans="3:3" x14ac:dyDescent="0.25">
      <c r="C122103" s="62"/>
    </row>
    <row r="122191" spans="3:3" x14ac:dyDescent="0.25">
      <c r="C122191" s="62"/>
    </row>
    <row r="122192" spans="3:3" x14ac:dyDescent="0.25">
      <c r="C122192" s="62"/>
    </row>
    <row r="122280" spans="3:3" x14ac:dyDescent="0.25">
      <c r="C122280" s="62"/>
    </row>
    <row r="122281" spans="3:3" x14ac:dyDescent="0.25">
      <c r="C122281" s="62"/>
    </row>
    <row r="122369" spans="3:3" x14ac:dyDescent="0.25">
      <c r="C122369" s="62"/>
    </row>
    <row r="122370" spans="3:3" x14ac:dyDescent="0.25">
      <c r="C122370" s="62"/>
    </row>
    <row r="122458" spans="3:3" x14ac:dyDescent="0.25">
      <c r="C122458" s="62"/>
    </row>
    <row r="122459" spans="3:3" x14ac:dyDescent="0.25">
      <c r="C122459" s="62"/>
    </row>
    <row r="122547" spans="3:3" x14ac:dyDescent="0.25">
      <c r="C122547" s="62"/>
    </row>
    <row r="122548" spans="3:3" x14ac:dyDescent="0.25">
      <c r="C122548" s="62"/>
    </row>
    <row r="122636" spans="3:3" x14ac:dyDescent="0.25">
      <c r="C122636" s="62"/>
    </row>
    <row r="122637" spans="3:3" x14ac:dyDescent="0.25">
      <c r="C122637" s="62"/>
    </row>
    <row r="122725" spans="3:3" x14ac:dyDescent="0.25">
      <c r="C122725" s="62"/>
    </row>
    <row r="122726" spans="3:3" x14ac:dyDescent="0.25">
      <c r="C122726" s="62"/>
    </row>
    <row r="122814" spans="3:3" x14ac:dyDescent="0.25">
      <c r="C122814" s="62"/>
    </row>
    <row r="122815" spans="3:3" x14ac:dyDescent="0.25">
      <c r="C122815" s="62"/>
    </row>
    <row r="122903" spans="3:3" x14ac:dyDescent="0.25">
      <c r="C122903" s="62"/>
    </row>
    <row r="122904" spans="3:3" x14ac:dyDescent="0.25">
      <c r="C122904" s="62"/>
    </row>
    <row r="122992" spans="3:3" x14ac:dyDescent="0.25">
      <c r="C122992" s="62"/>
    </row>
    <row r="122993" spans="3:3" x14ac:dyDescent="0.25">
      <c r="C122993" s="62"/>
    </row>
    <row r="123081" spans="3:3" x14ac:dyDescent="0.25">
      <c r="C123081" s="62"/>
    </row>
    <row r="123082" spans="3:3" x14ac:dyDescent="0.25">
      <c r="C123082" s="62"/>
    </row>
    <row r="123170" spans="3:3" x14ac:dyDescent="0.25">
      <c r="C123170" s="62"/>
    </row>
    <row r="123171" spans="3:3" x14ac:dyDescent="0.25">
      <c r="C123171" s="62"/>
    </row>
    <row r="123259" spans="3:3" x14ac:dyDescent="0.25">
      <c r="C123259" s="62"/>
    </row>
    <row r="123260" spans="3:3" x14ac:dyDescent="0.25">
      <c r="C123260" s="62"/>
    </row>
    <row r="123348" spans="3:3" x14ac:dyDescent="0.25">
      <c r="C123348" s="62"/>
    </row>
    <row r="123349" spans="3:3" x14ac:dyDescent="0.25">
      <c r="C123349" s="62"/>
    </row>
    <row r="123437" spans="3:3" x14ac:dyDescent="0.25">
      <c r="C123437" s="62"/>
    </row>
    <row r="123438" spans="3:3" x14ac:dyDescent="0.25">
      <c r="C123438" s="62"/>
    </row>
    <row r="123526" spans="3:3" x14ac:dyDescent="0.25">
      <c r="C123526" s="62"/>
    </row>
    <row r="123527" spans="3:3" x14ac:dyDescent="0.25">
      <c r="C123527" s="62"/>
    </row>
    <row r="123615" spans="3:3" x14ac:dyDescent="0.25">
      <c r="C123615" s="62"/>
    </row>
    <row r="123616" spans="3:3" x14ac:dyDescent="0.25">
      <c r="C123616" s="62"/>
    </row>
    <row r="123704" spans="3:3" x14ac:dyDescent="0.25">
      <c r="C123704" s="62"/>
    </row>
    <row r="123705" spans="3:3" x14ac:dyDescent="0.25">
      <c r="C123705" s="62"/>
    </row>
    <row r="123793" spans="3:3" x14ac:dyDescent="0.25">
      <c r="C123793" s="62"/>
    </row>
    <row r="123794" spans="3:3" x14ac:dyDescent="0.25">
      <c r="C123794" s="62"/>
    </row>
    <row r="123882" spans="3:3" x14ac:dyDescent="0.25">
      <c r="C123882" s="62"/>
    </row>
    <row r="123883" spans="3:3" x14ac:dyDescent="0.25">
      <c r="C123883" s="62"/>
    </row>
    <row r="123971" spans="3:3" x14ac:dyDescent="0.25">
      <c r="C123971" s="62"/>
    </row>
    <row r="123972" spans="3:3" x14ac:dyDescent="0.25">
      <c r="C123972" s="62"/>
    </row>
    <row r="124060" spans="3:3" x14ac:dyDescent="0.25">
      <c r="C124060" s="62"/>
    </row>
    <row r="124061" spans="3:3" x14ac:dyDescent="0.25">
      <c r="C124061" s="62"/>
    </row>
    <row r="124149" spans="3:3" x14ac:dyDescent="0.25">
      <c r="C124149" s="62"/>
    </row>
    <row r="124150" spans="3:3" x14ac:dyDescent="0.25">
      <c r="C124150" s="62"/>
    </row>
    <row r="124238" spans="3:3" x14ac:dyDescent="0.25">
      <c r="C124238" s="62"/>
    </row>
    <row r="124239" spans="3:3" x14ac:dyDescent="0.25">
      <c r="C124239" s="62"/>
    </row>
    <row r="124327" spans="3:3" x14ac:dyDescent="0.25">
      <c r="C124327" s="62"/>
    </row>
    <row r="124328" spans="3:3" x14ac:dyDescent="0.25">
      <c r="C124328" s="62"/>
    </row>
    <row r="124416" spans="3:3" x14ac:dyDescent="0.25">
      <c r="C124416" s="62"/>
    </row>
    <row r="124417" spans="3:3" x14ac:dyDescent="0.25">
      <c r="C124417" s="62"/>
    </row>
    <row r="124505" spans="3:3" x14ac:dyDescent="0.25">
      <c r="C124505" s="62"/>
    </row>
    <row r="124506" spans="3:3" x14ac:dyDescent="0.25">
      <c r="C124506" s="62"/>
    </row>
    <row r="124594" spans="3:3" x14ac:dyDescent="0.25">
      <c r="C124594" s="62"/>
    </row>
    <row r="124595" spans="3:3" x14ac:dyDescent="0.25">
      <c r="C124595" s="62"/>
    </row>
    <row r="124683" spans="3:3" x14ac:dyDescent="0.25">
      <c r="C124683" s="62"/>
    </row>
    <row r="124684" spans="3:3" x14ac:dyDescent="0.25">
      <c r="C124684" s="62"/>
    </row>
    <row r="124772" spans="3:3" x14ac:dyDescent="0.25">
      <c r="C124772" s="62"/>
    </row>
    <row r="124773" spans="3:3" x14ac:dyDescent="0.25">
      <c r="C124773" s="62"/>
    </row>
    <row r="124861" spans="3:3" x14ac:dyDescent="0.25">
      <c r="C124861" s="62"/>
    </row>
    <row r="124862" spans="3:3" x14ac:dyDescent="0.25">
      <c r="C124862" s="62"/>
    </row>
    <row r="124950" spans="3:3" x14ac:dyDescent="0.25">
      <c r="C124950" s="62"/>
    </row>
    <row r="124951" spans="3:3" x14ac:dyDescent="0.25">
      <c r="C124951" s="62"/>
    </row>
    <row r="125039" spans="3:3" x14ac:dyDescent="0.25">
      <c r="C125039" s="62"/>
    </row>
    <row r="125040" spans="3:3" x14ac:dyDescent="0.25">
      <c r="C125040" s="62"/>
    </row>
    <row r="125128" spans="3:3" x14ac:dyDescent="0.25">
      <c r="C125128" s="62"/>
    </row>
    <row r="125129" spans="3:3" x14ac:dyDescent="0.25">
      <c r="C125129" s="62"/>
    </row>
    <row r="125217" spans="3:3" x14ac:dyDescent="0.25">
      <c r="C125217" s="62"/>
    </row>
    <row r="125218" spans="3:3" x14ac:dyDescent="0.25">
      <c r="C125218" s="62"/>
    </row>
    <row r="125306" spans="3:3" x14ac:dyDescent="0.25">
      <c r="C125306" s="62"/>
    </row>
    <row r="125307" spans="3:3" x14ac:dyDescent="0.25">
      <c r="C125307" s="62"/>
    </row>
    <row r="125395" spans="3:3" x14ac:dyDescent="0.25">
      <c r="C125395" s="62"/>
    </row>
    <row r="125396" spans="3:3" x14ac:dyDescent="0.25">
      <c r="C125396" s="62"/>
    </row>
    <row r="125484" spans="3:3" x14ac:dyDescent="0.25">
      <c r="C125484" s="62"/>
    </row>
    <row r="125485" spans="3:3" x14ac:dyDescent="0.25">
      <c r="C125485" s="62"/>
    </row>
    <row r="125573" spans="3:3" x14ac:dyDescent="0.25">
      <c r="C125573" s="62"/>
    </row>
    <row r="125574" spans="3:3" x14ac:dyDescent="0.25">
      <c r="C125574" s="62"/>
    </row>
    <row r="125662" spans="3:3" x14ac:dyDescent="0.25">
      <c r="C125662" s="62"/>
    </row>
    <row r="125663" spans="3:3" x14ac:dyDescent="0.25">
      <c r="C125663" s="62"/>
    </row>
    <row r="125751" spans="3:3" x14ac:dyDescent="0.25">
      <c r="C125751" s="62"/>
    </row>
    <row r="125752" spans="3:3" x14ac:dyDescent="0.25">
      <c r="C125752" s="62"/>
    </row>
    <row r="125840" spans="3:3" x14ac:dyDescent="0.25">
      <c r="C125840" s="62"/>
    </row>
    <row r="125841" spans="3:3" x14ac:dyDescent="0.25">
      <c r="C125841" s="62"/>
    </row>
    <row r="125929" spans="3:3" x14ac:dyDescent="0.25">
      <c r="C125929" s="62"/>
    </row>
    <row r="125930" spans="3:3" x14ac:dyDescent="0.25">
      <c r="C125930" s="62"/>
    </row>
    <row r="126018" spans="3:3" x14ac:dyDescent="0.25">
      <c r="C126018" s="62"/>
    </row>
    <row r="126019" spans="3:3" x14ac:dyDescent="0.25">
      <c r="C126019" s="62"/>
    </row>
    <row r="126107" spans="3:3" x14ac:dyDescent="0.25">
      <c r="C126107" s="62"/>
    </row>
    <row r="126108" spans="3:3" x14ac:dyDescent="0.25">
      <c r="C126108" s="62"/>
    </row>
    <row r="126196" spans="3:3" x14ac:dyDescent="0.25">
      <c r="C126196" s="62"/>
    </row>
    <row r="126197" spans="3:3" x14ac:dyDescent="0.25">
      <c r="C126197" s="62"/>
    </row>
    <row r="126285" spans="3:3" x14ac:dyDescent="0.25">
      <c r="C126285" s="62"/>
    </row>
    <row r="126286" spans="3:3" x14ac:dyDescent="0.25">
      <c r="C126286" s="62"/>
    </row>
    <row r="126374" spans="3:3" x14ac:dyDescent="0.25">
      <c r="C126374" s="62"/>
    </row>
    <row r="126375" spans="3:3" x14ac:dyDescent="0.25">
      <c r="C126375" s="62"/>
    </row>
    <row r="126463" spans="3:3" x14ac:dyDescent="0.25">
      <c r="C126463" s="62"/>
    </row>
    <row r="126464" spans="3:3" x14ac:dyDescent="0.25">
      <c r="C126464" s="62"/>
    </row>
    <row r="126552" spans="3:3" x14ac:dyDescent="0.25">
      <c r="C126552" s="62"/>
    </row>
    <row r="126553" spans="3:3" x14ac:dyDescent="0.25">
      <c r="C126553" s="62"/>
    </row>
    <row r="126641" spans="3:3" x14ac:dyDescent="0.25">
      <c r="C126641" s="62"/>
    </row>
    <row r="126642" spans="3:3" x14ac:dyDescent="0.25">
      <c r="C126642" s="62"/>
    </row>
    <row r="126730" spans="3:3" x14ac:dyDescent="0.25">
      <c r="C126730" s="62"/>
    </row>
    <row r="126731" spans="3:3" x14ac:dyDescent="0.25">
      <c r="C126731" s="62"/>
    </row>
    <row r="126819" spans="3:3" x14ac:dyDescent="0.25">
      <c r="C126819" s="62"/>
    </row>
    <row r="126820" spans="3:3" x14ac:dyDescent="0.25">
      <c r="C126820" s="62"/>
    </row>
    <row r="126908" spans="3:3" x14ac:dyDescent="0.25">
      <c r="C126908" s="62"/>
    </row>
    <row r="126909" spans="3:3" x14ac:dyDescent="0.25">
      <c r="C126909" s="62"/>
    </row>
    <row r="126997" spans="3:3" x14ac:dyDescent="0.25">
      <c r="C126997" s="62"/>
    </row>
    <row r="126998" spans="3:3" x14ac:dyDescent="0.25">
      <c r="C126998" s="62"/>
    </row>
    <row r="127086" spans="3:3" x14ac:dyDescent="0.25">
      <c r="C127086" s="62"/>
    </row>
    <row r="127087" spans="3:3" x14ac:dyDescent="0.25">
      <c r="C127087" s="62"/>
    </row>
    <row r="127175" spans="3:3" x14ac:dyDescent="0.25">
      <c r="C127175" s="62"/>
    </row>
    <row r="127176" spans="3:3" x14ac:dyDescent="0.25">
      <c r="C127176" s="62"/>
    </row>
    <row r="127264" spans="3:3" x14ac:dyDescent="0.25">
      <c r="C127264" s="62"/>
    </row>
    <row r="127265" spans="3:3" x14ac:dyDescent="0.25">
      <c r="C127265" s="62"/>
    </row>
    <row r="127353" spans="3:3" x14ac:dyDescent="0.25">
      <c r="C127353" s="62"/>
    </row>
    <row r="127354" spans="3:3" x14ac:dyDescent="0.25">
      <c r="C127354" s="62"/>
    </row>
    <row r="127442" spans="3:3" x14ac:dyDescent="0.25">
      <c r="C127442" s="62"/>
    </row>
    <row r="127443" spans="3:3" x14ac:dyDescent="0.25">
      <c r="C127443" s="62"/>
    </row>
    <row r="127531" spans="3:3" x14ac:dyDescent="0.25">
      <c r="C127531" s="62"/>
    </row>
    <row r="127532" spans="3:3" x14ac:dyDescent="0.25">
      <c r="C127532" s="62"/>
    </row>
    <row r="127620" spans="3:3" x14ac:dyDescent="0.25">
      <c r="C127620" s="62"/>
    </row>
    <row r="127621" spans="3:3" x14ac:dyDescent="0.25">
      <c r="C127621" s="62"/>
    </row>
    <row r="127709" spans="3:3" x14ac:dyDescent="0.25">
      <c r="C127709" s="62"/>
    </row>
    <row r="127710" spans="3:3" x14ac:dyDescent="0.25">
      <c r="C127710" s="62"/>
    </row>
    <row r="127798" spans="3:3" x14ac:dyDescent="0.25">
      <c r="C127798" s="62"/>
    </row>
    <row r="127799" spans="3:3" x14ac:dyDescent="0.25">
      <c r="C127799" s="62"/>
    </row>
    <row r="127887" spans="3:3" x14ac:dyDescent="0.25">
      <c r="C127887" s="62"/>
    </row>
    <row r="127888" spans="3:3" x14ac:dyDescent="0.25">
      <c r="C127888" s="62"/>
    </row>
    <row r="127976" spans="3:3" x14ac:dyDescent="0.25">
      <c r="C127976" s="62"/>
    </row>
    <row r="127977" spans="3:3" x14ac:dyDescent="0.25">
      <c r="C127977" s="62"/>
    </row>
    <row r="128065" spans="3:3" x14ac:dyDescent="0.25">
      <c r="C128065" s="62"/>
    </row>
    <row r="128066" spans="3:3" x14ac:dyDescent="0.25">
      <c r="C128066" s="62"/>
    </row>
    <row r="128154" spans="3:3" x14ac:dyDescent="0.25">
      <c r="C128154" s="62"/>
    </row>
    <row r="128155" spans="3:3" x14ac:dyDescent="0.25">
      <c r="C128155" s="62"/>
    </row>
    <row r="128243" spans="3:3" x14ac:dyDescent="0.25">
      <c r="C128243" s="62"/>
    </row>
    <row r="128244" spans="3:3" x14ac:dyDescent="0.25">
      <c r="C128244" s="62"/>
    </row>
    <row r="128332" spans="3:3" x14ac:dyDescent="0.25">
      <c r="C128332" s="62"/>
    </row>
    <row r="128333" spans="3:3" x14ac:dyDescent="0.25">
      <c r="C128333" s="62"/>
    </row>
    <row r="128421" spans="3:3" x14ac:dyDescent="0.25">
      <c r="C128421" s="62"/>
    </row>
    <row r="128422" spans="3:3" x14ac:dyDescent="0.25">
      <c r="C128422" s="62"/>
    </row>
    <row r="128510" spans="3:3" x14ac:dyDescent="0.25">
      <c r="C128510" s="62"/>
    </row>
    <row r="128511" spans="3:3" x14ac:dyDescent="0.25">
      <c r="C128511" s="62"/>
    </row>
    <row r="128599" spans="3:3" x14ac:dyDescent="0.25">
      <c r="C128599" s="62"/>
    </row>
    <row r="128600" spans="3:3" x14ac:dyDescent="0.25">
      <c r="C128600" s="62"/>
    </row>
    <row r="128688" spans="3:3" x14ac:dyDescent="0.25">
      <c r="C128688" s="62"/>
    </row>
    <row r="128689" spans="3:3" x14ac:dyDescent="0.25">
      <c r="C128689" s="62"/>
    </row>
    <row r="128777" spans="3:3" x14ac:dyDescent="0.25">
      <c r="C128777" s="62"/>
    </row>
    <row r="128778" spans="3:3" x14ac:dyDescent="0.25">
      <c r="C128778" s="62"/>
    </row>
    <row r="128866" spans="3:3" x14ac:dyDescent="0.25">
      <c r="C128866" s="62"/>
    </row>
    <row r="128867" spans="3:3" x14ac:dyDescent="0.25">
      <c r="C128867" s="62"/>
    </row>
    <row r="128955" spans="3:3" x14ac:dyDescent="0.25">
      <c r="C128955" s="62"/>
    </row>
    <row r="128956" spans="3:3" x14ac:dyDescent="0.25">
      <c r="C128956" s="62"/>
    </row>
    <row r="129044" spans="3:3" x14ac:dyDescent="0.25">
      <c r="C129044" s="62"/>
    </row>
    <row r="129045" spans="3:3" x14ac:dyDescent="0.25">
      <c r="C129045" s="62"/>
    </row>
    <row r="129133" spans="3:3" x14ac:dyDescent="0.25">
      <c r="C129133" s="62"/>
    </row>
    <row r="129134" spans="3:3" x14ac:dyDescent="0.25">
      <c r="C129134" s="62"/>
    </row>
    <row r="129222" spans="3:3" x14ac:dyDescent="0.25">
      <c r="C129222" s="62"/>
    </row>
    <row r="129223" spans="3:3" x14ac:dyDescent="0.25">
      <c r="C129223" s="62"/>
    </row>
    <row r="129311" spans="3:3" x14ac:dyDescent="0.25">
      <c r="C129311" s="62"/>
    </row>
    <row r="129312" spans="3:3" x14ac:dyDescent="0.25">
      <c r="C129312" s="62"/>
    </row>
    <row r="129400" spans="3:3" x14ac:dyDescent="0.25">
      <c r="C129400" s="62"/>
    </row>
    <row r="129401" spans="3:3" x14ac:dyDescent="0.25">
      <c r="C129401" s="62"/>
    </row>
    <row r="129489" spans="3:3" x14ac:dyDescent="0.25">
      <c r="C129489" s="62"/>
    </row>
    <row r="129490" spans="3:3" x14ac:dyDescent="0.25">
      <c r="C129490" s="62"/>
    </row>
    <row r="129578" spans="3:3" x14ac:dyDescent="0.25">
      <c r="C129578" s="62"/>
    </row>
    <row r="129579" spans="3:3" x14ac:dyDescent="0.25">
      <c r="C129579" s="62"/>
    </row>
    <row r="129667" spans="3:3" x14ac:dyDescent="0.25">
      <c r="C129667" s="62"/>
    </row>
    <row r="129668" spans="3:3" x14ac:dyDescent="0.25">
      <c r="C129668" s="62"/>
    </row>
    <row r="129756" spans="3:3" x14ac:dyDescent="0.25">
      <c r="C129756" s="62"/>
    </row>
    <row r="129757" spans="3:3" x14ac:dyDescent="0.25">
      <c r="C129757" s="62"/>
    </row>
    <row r="129845" spans="3:3" x14ac:dyDescent="0.25">
      <c r="C129845" s="62"/>
    </row>
    <row r="129846" spans="3:3" x14ac:dyDescent="0.25">
      <c r="C129846" s="62"/>
    </row>
    <row r="129934" spans="3:3" x14ac:dyDescent="0.25">
      <c r="C129934" s="62"/>
    </row>
    <row r="129935" spans="3:3" x14ac:dyDescent="0.25">
      <c r="C129935" s="62"/>
    </row>
    <row r="130023" spans="3:3" x14ac:dyDescent="0.25">
      <c r="C130023" s="62"/>
    </row>
    <row r="130024" spans="3:3" x14ac:dyDescent="0.25">
      <c r="C130024" s="62"/>
    </row>
    <row r="130112" spans="3:3" x14ac:dyDescent="0.25">
      <c r="C130112" s="62"/>
    </row>
    <row r="130113" spans="3:3" x14ac:dyDescent="0.25">
      <c r="C130113" s="62"/>
    </row>
    <row r="130201" spans="3:3" x14ac:dyDescent="0.25">
      <c r="C130201" s="62"/>
    </row>
    <row r="130202" spans="3:3" x14ac:dyDescent="0.25">
      <c r="C130202" s="62"/>
    </row>
    <row r="130290" spans="3:3" x14ac:dyDescent="0.25">
      <c r="C130290" s="62"/>
    </row>
    <row r="130291" spans="3:3" x14ac:dyDescent="0.25">
      <c r="C130291" s="62"/>
    </row>
    <row r="130379" spans="3:3" x14ac:dyDescent="0.25">
      <c r="C130379" s="62"/>
    </row>
    <row r="130380" spans="3:3" x14ac:dyDescent="0.25">
      <c r="C130380" s="62"/>
    </row>
    <row r="130468" spans="3:3" x14ac:dyDescent="0.25">
      <c r="C130468" s="62"/>
    </row>
    <row r="130469" spans="3:3" x14ac:dyDescent="0.25">
      <c r="C130469" s="62"/>
    </row>
    <row r="130557" spans="3:3" x14ac:dyDescent="0.25">
      <c r="C130557" s="62"/>
    </row>
    <row r="130558" spans="3:3" x14ac:dyDescent="0.25">
      <c r="C130558" s="62"/>
    </row>
    <row r="130646" spans="3:3" x14ac:dyDescent="0.25">
      <c r="C130646" s="62"/>
    </row>
    <row r="130647" spans="3:3" x14ac:dyDescent="0.25">
      <c r="C130647" s="62"/>
    </row>
    <row r="130735" spans="3:3" x14ac:dyDescent="0.25">
      <c r="C130735" s="62"/>
    </row>
    <row r="130736" spans="3:3" x14ac:dyDescent="0.25">
      <c r="C130736" s="62"/>
    </row>
    <row r="130824" spans="3:3" x14ac:dyDescent="0.25">
      <c r="C130824" s="62"/>
    </row>
    <row r="130825" spans="3:3" x14ac:dyDescent="0.25">
      <c r="C130825" s="62"/>
    </row>
    <row r="130913" spans="3:3" x14ac:dyDescent="0.25">
      <c r="C130913" s="62"/>
    </row>
    <row r="130914" spans="3:3" x14ac:dyDescent="0.25">
      <c r="C130914" s="62"/>
    </row>
    <row r="131002" spans="3:3" x14ac:dyDescent="0.25">
      <c r="C131002" s="62"/>
    </row>
    <row r="131003" spans="3:3" x14ac:dyDescent="0.25">
      <c r="C131003" s="62"/>
    </row>
    <row r="131091" spans="3:3" x14ac:dyDescent="0.25">
      <c r="C131091" s="62"/>
    </row>
    <row r="131092" spans="3:3" x14ac:dyDescent="0.25">
      <c r="C131092" s="62"/>
    </row>
    <row r="131180" spans="3:3" x14ac:dyDescent="0.25">
      <c r="C131180" s="62"/>
    </row>
    <row r="131181" spans="3:3" x14ac:dyDescent="0.25">
      <c r="C131181" s="62"/>
    </row>
    <row r="131269" spans="3:3" x14ac:dyDescent="0.25">
      <c r="C131269" s="62"/>
    </row>
    <row r="131270" spans="3:3" x14ac:dyDescent="0.25">
      <c r="C131270" s="62"/>
    </row>
    <row r="131358" spans="3:3" x14ac:dyDescent="0.25">
      <c r="C131358" s="62"/>
    </row>
    <row r="131359" spans="3:3" x14ac:dyDescent="0.25">
      <c r="C131359" s="62"/>
    </row>
    <row r="131447" spans="3:3" x14ac:dyDescent="0.25">
      <c r="C131447" s="62"/>
    </row>
    <row r="131448" spans="3:3" x14ac:dyDescent="0.25">
      <c r="C131448" s="62"/>
    </row>
    <row r="131536" spans="3:3" x14ac:dyDescent="0.25">
      <c r="C131536" s="62"/>
    </row>
    <row r="131537" spans="3:3" x14ac:dyDescent="0.25">
      <c r="C131537" s="62"/>
    </row>
    <row r="131625" spans="3:3" x14ac:dyDescent="0.25">
      <c r="C131625" s="62"/>
    </row>
    <row r="131626" spans="3:3" x14ac:dyDescent="0.25">
      <c r="C131626" s="62"/>
    </row>
    <row r="131714" spans="3:3" x14ac:dyDescent="0.25">
      <c r="C131714" s="62"/>
    </row>
    <row r="131715" spans="3:3" x14ac:dyDescent="0.25">
      <c r="C131715" s="62"/>
    </row>
    <row r="131803" spans="3:3" x14ac:dyDescent="0.25">
      <c r="C131803" s="62"/>
    </row>
    <row r="131804" spans="3:3" x14ac:dyDescent="0.25">
      <c r="C131804" s="62"/>
    </row>
    <row r="131892" spans="3:3" x14ac:dyDescent="0.25">
      <c r="C131892" s="62"/>
    </row>
    <row r="131893" spans="3:3" x14ac:dyDescent="0.25">
      <c r="C131893" s="62"/>
    </row>
    <row r="131981" spans="3:3" x14ac:dyDescent="0.25">
      <c r="C131981" s="62"/>
    </row>
    <row r="131982" spans="3:3" x14ac:dyDescent="0.25">
      <c r="C131982" s="62"/>
    </row>
    <row r="132070" spans="3:3" x14ac:dyDescent="0.25">
      <c r="C132070" s="62"/>
    </row>
    <row r="132071" spans="3:3" x14ac:dyDescent="0.25">
      <c r="C132071" s="62"/>
    </row>
    <row r="132159" spans="3:3" x14ac:dyDescent="0.25">
      <c r="C132159" s="62"/>
    </row>
    <row r="132160" spans="3:3" x14ac:dyDescent="0.25">
      <c r="C132160" s="62"/>
    </row>
    <row r="132248" spans="3:3" x14ac:dyDescent="0.25">
      <c r="C132248" s="62"/>
    </row>
    <row r="132249" spans="3:3" x14ac:dyDescent="0.25">
      <c r="C132249" s="62"/>
    </row>
    <row r="132337" spans="3:3" x14ac:dyDescent="0.25">
      <c r="C132337" s="62"/>
    </row>
    <row r="132338" spans="3:3" x14ac:dyDescent="0.25">
      <c r="C132338" s="62"/>
    </row>
    <row r="132426" spans="3:3" x14ac:dyDescent="0.25">
      <c r="C132426" s="62"/>
    </row>
    <row r="132427" spans="3:3" x14ac:dyDescent="0.25">
      <c r="C132427" s="62"/>
    </row>
    <row r="132515" spans="3:3" x14ac:dyDescent="0.25">
      <c r="C132515" s="62"/>
    </row>
    <row r="132516" spans="3:3" x14ac:dyDescent="0.25">
      <c r="C132516" s="62"/>
    </row>
    <row r="132604" spans="3:3" x14ac:dyDescent="0.25">
      <c r="C132604" s="62"/>
    </row>
    <row r="132605" spans="3:3" x14ac:dyDescent="0.25">
      <c r="C132605" s="62"/>
    </row>
    <row r="132693" spans="3:3" x14ac:dyDescent="0.25">
      <c r="C132693" s="62"/>
    </row>
    <row r="132694" spans="3:3" x14ac:dyDescent="0.25">
      <c r="C132694" s="62"/>
    </row>
    <row r="132782" spans="3:3" x14ac:dyDescent="0.25">
      <c r="C132782" s="62"/>
    </row>
    <row r="132783" spans="3:3" x14ac:dyDescent="0.25">
      <c r="C132783" s="62"/>
    </row>
    <row r="132871" spans="3:3" x14ac:dyDescent="0.25">
      <c r="C132871" s="62"/>
    </row>
    <row r="132872" spans="3:3" x14ac:dyDescent="0.25">
      <c r="C132872" s="62"/>
    </row>
    <row r="132960" spans="3:3" x14ac:dyDescent="0.25">
      <c r="C132960" s="62"/>
    </row>
    <row r="132961" spans="3:3" x14ac:dyDescent="0.25">
      <c r="C132961" s="62"/>
    </row>
    <row r="133049" spans="3:3" x14ac:dyDescent="0.25">
      <c r="C133049" s="62"/>
    </row>
    <row r="133050" spans="3:3" x14ac:dyDescent="0.25">
      <c r="C133050" s="62"/>
    </row>
    <row r="133138" spans="3:3" x14ac:dyDescent="0.25">
      <c r="C133138" s="62"/>
    </row>
    <row r="133139" spans="3:3" x14ac:dyDescent="0.25">
      <c r="C133139" s="62"/>
    </row>
    <row r="133227" spans="3:3" x14ac:dyDescent="0.25">
      <c r="C133227" s="62"/>
    </row>
    <row r="133228" spans="3:3" x14ac:dyDescent="0.25">
      <c r="C133228" s="62"/>
    </row>
    <row r="133316" spans="3:3" x14ac:dyDescent="0.25">
      <c r="C133316" s="62"/>
    </row>
    <row r="133317" spans="3:3" x14ac:dyDescent="0.25">
      <c r="C133317" s="62"/>
    </row>
    <row r="133405" spans="3:3" x14ac:dyDescent="0.25">
      <c r="C133405" s="62"/>
    </row>
    <row r="133406" spans="3:3" x14ac:dyDescent="0.25">
      <c r="C133406" s="62"/>
    </row>
    <row r="133494" spans="3:3" x14ac:dyDescent="0.25">
      <c r="C133494" s="62"/>
    </row>
    <row r="133495" spans="3:3" x14ac:dyDescent="0.25">
      <c r="C133495" s="62"/>
    </row>
    <row r="133583" spans="3:3" x14ac:dyDescent="0.25">
      <c r="C133583" s="62"/>
    </row>
    <row r="133584" spans="3:3" x14ac:dyDescent="0.25">
      <c r="C133584" s="62"/>
    </row>
    <row r="133672" spans="3:3" x14ac:dyDescent="0.25">
      <c r="C133672" s="62"/>
    </row>
    <row r="133673" spans="3:3" x14ac:dyDescent="0.25">
      <c r="C133673" s="62"/>
    </row>
    <row r="133761" spans="3:3" x14ac:dyDescent="0.25">
      <c r="C133761" s="62"/>
    </row>
    <row r="133762" spans="3:3" x14ac:dyDescent="0.25">
      <c r="C133762" s="62"/>
    </row>
    <row r="133850" spans="3:3" x14ac:dyDescent="0.25">
      <c r="C133850" s="62"/>
    </row>
    <row r="133851" spans="3:3" x14ac:dyDescent="0.25">
      <c r="C133851" s="62"/>
    </row>
    <row r="133939" spans="3:3" x14ac:dyDescent="0.25">
      <c r="C133939" s="62"/>
    </row>
    <row r="133940" spans="3:3" x14ac:dyDescent="0.25">
      <c r="C133940" s="62"/>
    </row>
    <row r="134028" spans="3:3" x14ac:dyDescent="0.25">
      <c r="C134028" s="62"/>
    </row>
    <row r="134029" spans="3:3" x14ac:dyDescent="0.25">
      <c r="C134029" s="62"/>
    </row>
    <row r="134117" spans="3:3" x14ac:dyDescent="0.25">
      <c r="C134117" s="62"/>
    </row>
    <row r="134118" spans="3:3" x14ac:dyDescent="0.25">
      <c r="C134118" s="62"/>
    </row>
    <row r="134206" spans="3:3" x14ac:dyDescent="0.25">
      <c r="C134206" s="62"/>
    </row>
    <row r="134207" spans="3:3" x14ac:dyDescent="0.25">
      <c r="C134207" s="62"/>
    </row>
    <row r="134295" spans="3:3" x14ac:dyDescent="0.25">
      <c r="C134295" s="62"/>
    </row>
    <row r="134296" spans="3:3" x14ac:dyDescent="0.25">
      <c r="C134296" s="62"/>
    </row>
    <row r="134384" spans="3:3" x14ac:dyDescent="0.25">
      <c r="C134384" s="62"/>
    </row>
    <row r="134385" spans="3:3" x14ac:dyDescent="0.25">
      <c r="C134385" s="62"/>
    </row>
    <row r="134473" spans="3:3" x14ac:dyDescent="0.25">
      <c r="C134473" s="62"/>
    </row>
    <row r="134474" spans="3:3" x14ac:dyDescent="0.25">
      <c r="C134474" s="62"/>
    </row>
    <row r="134562" spans="3:3" x14ac:dyDescent="0.25">
      <c r="C134562" s="62"/>
    </row>
    <row r="134563" spans="3:3" x14ac:dyDescent="0.25">
      <c r="C134563" s="62"/>
    </row>
    <row r="134651" spans="3:3" x14ac:dyDescent="0.25">
      <c r="C134651" s="62"/>
    </row>
    <row r="134652" spans="3:3" x14ac:dyDescent="0.25">
      <c r="C134652" s="62"/>
    </row>
    <row r="134740" spans="3:3" x14ac:dyDescent="0.25">
      <c r="C134740" s="62"/>
    </row>
    <row r="134741" spans="3:3" x14ac:dyDescent="0.25">
      <c r="C134741" s="62"/>
    </row>
    <row r="134829" spans="3:3" x14ac:dyDescent="0.25">
      <c r="C134829" s="62"/>
    </row>
    <row r="134830" spans="3:3" x14ac:dyDescent="0.25">
      <c r="C134830" s="62"/>
    </row>
    <row r="134918" spans="3:3" x14ac:dyDescent="0.25">
      <c r="C134918" s="62"/>
    </row>
    <row r="134919" spans="3:3" x14ac:dyDescent="0.25">
      <c r="C134919" s="62"/>
    </row>
    <row r="135007" spans="3:3" x14ac:dyDescent="0.25">
      <c r="C135007" s="62"/>
    </row>
    <row r="135008" spans="3:3" x14ac:dyDescent="0.25">
      <c r="C135008" s="62"/>
    </row>
    <row r="135096" spans="3:3" x14ac:dyDescent="0.25">
      <c r="C135096" s="62"/>
    </row>
    <row r="135097" spans="3:3" x14ac:dyDescent="0.25">
      <c r="C135097" s="62"/>
    </row>
    <row r="135185" spans="3:3" x14ac:dyDescent="0.25">
      <c r="C135185" s="62"/>
    </row>
    <row r="135186" spans="3:3" x14ac:dyDescent="0.25">
      <c r="C135186" s="62"/>
    </row>
    <row r="135274" spans="3:3" x14ac:dyDescent="0.25">
      <c r="C135274" s="62"/>
    </row>
    <row r="135275" spans="3:3" x14ac:dyDescent="0.25">
      <c r="C135275" s="62"/>
    </row>
    <row r="135363" spans="3:3" x14ac:dyDescent="0.25">
      <c r="C135363" s="62"/>
    </row>
    <row r="135364" spans="3:3" x14ac:dyDescent="0.25">
      <c r="C135364" s="62"/>
    </row>
    <row r="135452" spans="3:3" x14ac:dyDescent="0.25">
      <c r="C135452" s="62"/>
    </row>
    <row r="135453" spans="3:3" x14ac:dyDescent="0.25">
      <c r="C135453" s="62"/>
    </row>
    <row r="135541" spans="3:3" x14ac:dyDescent="0.25">
      <c r="C135541" s="62"/>
    </row>
    <row r="135542" spans="3:3" x14ac:dyDescent="0.25">
      <c r="C135542" s="62"/>
    </row>
    <row r="135630" spans="3:3" x14ac:dyDescent="0.25">
      <c r="C135630" s="62"/>
    </row>
    <row r="135631" spans="3:3" x14ac:dyDescent="0.25">
      <c r="C135631" s="62"/>
    </row>
    <row r="135719" spans="3:3" x14ac:dyDescent="0.25">
      <c r="C135719" s="62"/>
    </row>
    <row r="135720" spans="3:3" x14ac:dyDescent="0.25">
      <c r="C135720" s="62"/>
    </row>
    <row r="135808" spans="3:3" x14ac:dyDescent="0.25">
      <c r="C135808" s="62"/>
    </row>
    <row r="135809" spans="3:3" x14ac:dyDescent="0.25">
      <c r="C135809" s="62"/>
    </row>
    <row r="135897" spans="3:3" x14ac:dyDescent="0.25">
      <c r="C135897" s="62"/>
    </row>
    <row r="135898" spans="3:3" x14ac:dyDescent="0.25">
      <c r="C135898" s="62"/>
    </row>
    <row r="135986" spans="3:3" x14ac:dyDescent="0.25">
      <c r="C135986" s="62"/>
    </row>
    <row r="135987" spans="3:3" x14ac:dyDescent="0.25">
      <c r="C135987" s="62"/>
    </row>
    <row r="136075" spans="3:3" x14ac:dyDescent="0.25">
      <c r="C136075" s="62"/>
    </row>
    <row r="136076" spans="3:3" x14ac:dyDescent="0.25">
      <c r="C136076" s="62"/>
    </row>
    <row r="136164" spans="3:3" x14ac:dyDescent="0.25">
      <c r="C136164" s="62"/>
    </row>
    <row r="136165" spans="3:3" x14ac:dyDescent="0.25">
      <c r="C136165" s="62"/>
    </row>
    <row r="136253" spans="3:3" x14ac:dyDescent="0.25">
      <c r="C136253" s="62"/>
    </row>
    <row r="136254" spans="3:3" x14ac:dyDescent="0.25">
      <c r="C136254" s="62"/>
    </row>
    <row r="136342" spans="3:3" x14ac:dyDescent="0.25">
      <c r="C136342" s="62"/>
    </row>
    <row r="136343" spans="3:3" x14ac:dyDescent="0.25">
      <c r="C136343" s="62"/>
    </row>
    <row r="136431" spans="3:3" x14ac:dyDescent="0.25">
      <c r="C136431" s="62"/>
    </row>
    <row r="136432" spans="3:3" x14ac:dyDescent="0.25">
      <c r="C136432" s="62"/>
    </row>
    <row r="136520" spans="3:3" x14ac:dyDescent="0.25">
      <c r="C136520" s="62"/>
    </row>
    <row r="136521" spans="3:3" x14ac:dyDescent="0.25">
      <c r="C136521" s="62"/>
    </row>
    <row r="136609" spans="3:3" x14ac:dyDescent="0.25">
      <c r="C136609" s="62"/>
    </row>
    <row r="136610" spans="3:3" x14ac:dyDescent="0.25">
      <c r="C136610" s="62"/>
    </row>
    <row r="136698" spans="3:3" x14ac:dyDescent="0.25">
      <c r="C136698" s="62"/>
    </row>
    <row r="136699" spans="3:3" x14ac:dyDescent="0.25">
      <c r="C136699" s="62"/>
    </row>
    <row r="136787" spans="3:3" x14ac:dyDescent="0.25">
      <c r="C136787" s="62"/>
    </row>
    <row r="136788" spans="3:3" x14ac:dyDescent="0.25">
      <c r="C136788" s="62"/>
    </row>
    <row r="136876" spans="3:3" x14ac:dyDescent="0.25">
      <c r="C136876" s="62"/>
    </row>
    <row r="136877" spans="3:3" x14ac:dyDescent="0.25">
      <c r="C136877" s="62"/>
    </row>
    <row r="136965" spans="3:3" x14ac:dyDescent="0.25">
      <c r="C136965" s="62"/>
    </row>
    <row r="136966" spans="3:3" x14ac:dyDescent="0.25">
      <c r="C136966" s="62"/>
    </row>
    <row r="137054" spans="3:3" x14ac:dyDescent="0.25">
      <c r="C137054" s="62"/>
    </row>
    <row r="137055" spans="3:3" x14ac:dyDescent="0.25">
      <c r="C137055" s="62"/>
    </row>
    <row r="137143" spans="3:3" x14ac:dyDescent="0.25">
      <c r="C137143" s="62"/>
    </row>
    <row r="137144" spans="3:3" x14ac:dyDescent="0.25">
      <c r="C137144" s="62"/>
    </row>
    <row r="137232" spans="3:3" x14ac:dyDescent="0.25">
      <c r="C137232" s="62"/>
    </row>
    <row r="137233" spans="3:3" x14ac:dyDescent="0.25">
      <c r="C137233" s="62"/>
    </row>
    <row r="137321" spans="3:3" x14ac:dyDescent="0.25">
      <c r="C137321" s="62"/>
    </row>
    <row r="137322" spans="3:3" x14ac:dyDescent="0.25">
      <c r="C137322" s="62"/>
    </row>
    <row r="137410" spans="3:3" x14ac:dyDescent="0.25">
      <c r="C137410" s="62"/>
    </row>
    <row r="137411" spans="3:3" x14ac:dyDescent="0.25">
      <c r="C137411" s="62"/>
    </row>
    <row r="137499" spans="3:3" x14ac:dyDescent="0.25">
      <c r="C137499" s="62"/>
    </row>
    <row r="137500" spans="3:3" x14ac:dyDescent="0.25">
      <c r="C137500" s="62"/>
    </row>
    <row r="137588" spans="3:3" x14ac:dyDescent="0.25">
      <c r="C137588" s="62"/>
    </row>
    <row r="137589" spans="3:3" x14ac:dyDescent="0.25">
      <c r="C137589" s="62"/>
    </row>
    <row r="137677" spans="3:3" x14ac:dyDescent="0.25">
      <c r="C137677" s="62"/>
    </row>
    <row r="137678" spans="3:3" x14ac:dyDescent="0.25">
      <c r="C137678" s="62"/>
    </row>
    <row r="137766" spans="3:3" x14ac:dyDescent="0.25">
      <c r="C137766" s="62"/>
    </row>
    <row r="137767" spans="3:3" x14ac:dyDescent="0.25">
      <c r="C137767" s="62"/>
    </row>
    <row r="137855" spans="3:3" x14ac:dyDescent="0.25">
      <c r="C137855" s="62"/>
    </row>
    <row r="137856" spans="3:3" x14ac:dyDescent="0.25">
      <c r="C137856" s="62"/>
    </row>
    <row r="137944" spans="3:3" x14ac:dyDescent="0.25">
      <c r="C137944" s="62"/>
    </row>
    <row r="137945" spans="3:3" x14ac:dyDescent="0.25">
      <c r="C137945" s="62"/>
    </row>
    <row r="138033" spans="3:3" x14ac:dyDescent="0.25">
      <c r="C138033" s="62"/>
    </row>
    <row r="138034" spans="3:3" x14ac:dyDescent="0.25">
      <c r="C138034" s="62"/>
    </row>
    <row r="138122" spans="3:3" x14ac:dyDescent="0.25">
      <c r="C138122" s="62"/>
    </row>
    <row r="138123" spans="3:3" x14ac:dyDescent="0.25">
      <c r="C138123" s="62"/>
    </row>
    <row r="138211" spans="3:3" x14ac:dyDescent="0.25">
      <c r="C138211" s="62"/>
    </row>
    <row r="138212" spans="3:3" x14ac:dyDescent="0.25">
      <c r="C138212" s="62"/>
    </row>
    <row r="138300" spans="3:3" x14ac:dyDescent="0.25">
      <c r="C138300" s="62"/>
    </row>
    <row r="138301" spans="3:3" x14ac:dyDescent="0.25">
      <c r="C138301" s="62"/>
    </row>
    <row r="138389" spans="3:3" x14ac:dyDescent="0.25">
      <c r="C138389" s="62"/>
    </row>
    <row r="138390" spans="3:3" x14ac:dyDescent="0.25">
      <c r="C138390" s="62"/>
    </row>
    <row r="138478" spans="3:3" x14ac:dyDescent="0.25">
      <c r="C138478" s="62"/>
    </row>
    <row r="138479" spans="3:3" x14ac:dyDescent="0.25">
      <c r="C138479" s="62"/>
    </row>
    <row r="138567" spans="3:3" x14ac:dyDescent="0.25">
      <c r="C138567" s="62"/>
    </row>
    <row r="138568" spans="3:3" x14ac:dyDescent="0.25">
      <c r="C138568" s="62"/>
    </row>
    <row r="138656" spans="3:3" x14ac:dyDescent="0.25">
      <c r="C138656" s="62"/>
    </row>
    <row r="138657" spans="3:3" x14ac:dyDescent="0.25">
      <c r="C138657" s="62"/>
    </row>
    <row r="138745" spans="3:3" x14ac:dyDescent="0.25">
      <c r="C138745" s="62"/>
    </row>
    <row r="138746" spans="3:3" x14ac:dyDescent="0.25">
      <c r="C138746" s="62"/>
    </row>
    <row r="138834" spans="3:3" x14ac:dyDescent="0.25">
      <c r="C138834" s="62"/>
    </row>
    <row r="138835" spans="3:3" x14ac:dyDescent="0.25">
      <c r="C138835" s="62"/>
    </row>
    <row r="138923" spans="3:3" x14ac:dyDescent="0.25">
      <c r="C138923" s="62"/>
    </row>
    <row r="138924" spans="3:3" x14ac:dyDescent="0.25">
      <c r="C138924" s="62"/>
    </row>
    <row r="139012" spans="3:3" x14ac:dyDescent="0.25">
      <c r="C139012" s="62"/>
    </row>
    <row r="139013" spans="3:3" x14ac:dyDescent="0.25">
      <c r="C139013" s="62"/>
    </row>
    <row r="139101" spans="3:3" x14ac:dyDescent="0.25">
      <c r="C139101" s="62"/>
    </row>
    <row r="139102" spans="3:3" x14ac:dyDescent="0.25">
      <c r="C139102" s="62"/>
    </row>
    <row r="139190" spans="3:3" x14ac:dyDescent="0.25">
      <c r="C139190" s="62"/>
    </row>
    <row r="139191" spans="3:3" x14ac:dyDescent="0.25">
      <c r="C139191" s="62"/>
    </row>
    <row r="139279" spans="3:3" x14ac:dyDescent="0.25">
      <c r="C139279" s="62"/>
    </row>
    <row r="139280" spans="3:3" x14ac:dyDescent="0.25">
      <c r="C139280" s="62"/>
    </row>
    <row r="139368" spans="3:3" x14ac:dyDescent="0.25">
      <c r="C139368" s="62"/>
    </row>
    <row r="139369" spans="3:3" x14ac:dyDescent="0.25">
      <c r="C139369" s="62"/>
    </row>
    <row r="139457" spans="3:3" x14ac:dyDescent="0.25">
      <c r="C139457" s="62"/>
    </row>
    <row r="139458" spans="3:3" x14ac:dyDescent="0.25">
      <c r="C139458" s="62"/>
    </row>
    <row r="139546" spans="3:3" x14ac:dyDescent="0.25">
      <c r="C139546" s="62"/>
    </row>
    <row r="139547" spans="3:3" x14ac:dyDescent="0.25">
      <c r="C139547" s="62"/>
    </row>
    <row r="139635" spans="3:3" x14ac:dyDescent="0.25">
      <c r="C139635" s="62"/>
    </row>
    <row r="139636" spans="3:3" x14ac:dyDescent="0.25">
      <c r="C139636" s="62"/>
    </row>
    <row r="139724" spans="3:3" x14ac:dyDescent="0.25">
      <c r="C139724" s="62"/>
    </row>
    <row r="139725" spans="3:3" x14ac:dyDescent="0.25">
      <c r="C139725" s="62"/>
    </row>
    <row r="139813" spans="3:3" x14ac:dyDescent="0.25">
      <c r="C139813" s="62"/>
    </row>
    <row r="139814" spans="3:3" x14ac:dyDescent="0.25">
      <c r="C139814" s="62"/>
    </row>
    <row r="139902" spans="3:3" x14ac:dyDescent="0.25">
      <c r="C139902" s="62"/>
    </row>
    <row r="139903" spans="3:3" x14ac:dyDescent="0.25">
      <c r="C139903" s="62"/>
    </row>
    <row r="139991" spans="3:3" x14ac:dyDescent="0.25">
      <c r="C139991" s="62"/>
    </row>
    <row r="139992" spans="3:3" x14ac:dyDescent="0.25">
      <c r="C139992" s="62"/>
    </row>
    <row r="140080" spans="3:3" x14ac:dyDescent="0.25">
      <c r="C140080" s="62"/>
    </row>
    <row r="140081" spans="3:3" x14ac:dyDescent="0.25">
      <c r="C140081" s="62"/>
    </row>
    <row r="140169" spans="3:3" x14ac:dyDescent="0.25">
      <c r="C140169" s="62"/>
    </row>
    <row r="140170" spans="3:3" x14ac:dyDescent="0.25">
      <c r="C140170" s="62"/>
    </row>
    <row r="140258" spans="3:3" x14ac:dyDescent="0.25">
      <c r="C140258" s="62"/>
    </row>
    <row r="140259" spans="3:3" x14ac:dyDescent="0.25">
      <c r="C140259" s="62"/>
    </row>
    <row r="140347" spans="3:3" x14ac:dyDescent="0.25">
      <c r="C140347" s="62"/>
    </row>
    <row r="140348" spans="3:3" x14ac:dyDescent="0.25">
      <c r="C140348" s="62"/>
    </row>
    <row r="140436" spans="3:3" x14ac:dyDescent="0.25">
      <c r="C140436" s="62"/>
    </row>
    <row r="140437" spans="3:3" x14ac:dyDescent="0.25">
      <c r="C140437" s="62"/>
    </row>
    <row r="140525" spans="3:3" x14ac:dyDescent="0.25">
      <c r="C140525" s="62"/>
    </row>
    <row r="140526" spans="3:3" x14ac:dyDescent="0.25">
      <c r="C140526" s="62"/>
    </row>
    <row r="140614" spans="3:3" x14ac:dyDescent="0.25">
      <c r="C140614" s="62"/>
    </row>
    <row r="140615" spans="3:3" x14ac:dyDescent="0.25">
      <c r="C140615" s="62"/>
    </row>
    <row r="140703" spans="3:3" x14ac:dyDescent="0.25">
      <c r="C140703" s="62"/>
    </row>
    <row r="140704" spans="3:3" x14ac:dyDescent="0.25">
      <c r="C140704" s="62"/>
    </row>
    <row r="140792" spans="3:3" x14ac:dyDescent="0.25">
      <c r="C140792" s="62"/>
    </row>
    <row r="140793" spans="3:3" x14ac:dyDescent="0.25">
      <c r="C140793" s="62"/>
    </row>
    <row r="140881" spans="3:3" x14ac:dyDescent="0.25">
      <c r="C140881" s="62"/>
    </row>
    <row r="140882" spans="3:3" x14ac:dyDescent="0.25">
      <c r="C140882" s="62"/>
    </row>
    <row r="140970" spans="3:3" x14ac:dyDescent="0.25">
      <c r="C140970" s="62"/>
    </row>
    <row r="140971" spans="3:3" x14ac:dyDescent="0.25">
      <c r="C140971" s="62"/>
    </row>
    <row r="141059" spans="3:3" x14ac:dyDescent="0.25">
      <c r="C141059" s="62"/>
    </row>
    <row r="141060" spans="3:3" x14ac:dyDescent="0.25">
      <c r="C141060" s="62"/>
    </row>
    <row r="141148" spans="3:3" x14ac:dyDescent="0.25">
      <c r="C141148" s="62"/>
    </row>
    <row r="141149" spans="3:3" x14ac:dyDescent="0.25">
      <c r="C141149" s="62"/>
    </row>
    <row r="141237" spans="3:3" x14ac:dyDescent="0.25">
      <c r="C141237" s="62"/>
    </row>
    <row r="141238" spans="3:3" x14ac:dyDescent="0.25">
      <c r="C141238" s="62"/>
    </row>
    <row r="141326" spans="3:3" x14ac:dyDescent="0.25">
      <c r="C141326" s="62"/>
    </row>
    <row r="141327" spans="3:3" x14ac:dyDescent="0.25">
      <c r="C141327" s="62"/>
    </row>
    <row r="141415" spans="3:3" x14ac:dyDescent="0.25">
      <c r="C141415" s="62"/>
    </row>
    <row r="141416" spans="3:3" x14ac:dyDescent="0.25">
      <c r="C141416" s="62"/>
    </row>
    <row r="141504" spans="3:3" x14ac:dyDescent="0.25">
      <c r="C141504" s="62"/>
    </row>
    <row r="141505" spans="3:3" x14ac:dyDescent="0.25">
      <c r="C141505" s="62"/>
    </row>
    <row r="141593" spans="3:3" x14ac:dyDescent="0.25">
      <c r="C141593" s="62"/>
    </row>
    <row r="141594" spans="3:3" x14ac:dyDescent="0.25">
      <c r="C141594" s="62"/>
    </row>
    <row r="141682" spans="3:3" x14ac:dyDescent="0.25">
      <c r="C141682" s="62"/>
    </row>
    <row r="141683" spans="3:3" x14ac:dyDescent="0.25">
      <c r="C141683" s="62"/>
    </row>
    <row r="141771" spans="3:3" x14ac:dyDescent="0.25">
      <c r="C141771" s="62"/>
    </row>
    <row r="141772" spans="3:3" x14ac:dyDescent="0.25">
      <c r="C141772" s="62"/>
    </row>
    <row r="141860" spans="3:3" x14ac:dyDescent="0.25">
      <c r="C141860" s="62"/>
    </row>
    <row r="141861" spans="3:3" x14ac:dyDescent="0.25">
      <c r="C141861" s="62"/>
    </row>
    <row r="141949" spans="3:3" x14ac:dyDescent="0.25">
      <c r="C141949" s="62"/>
    </row>
    <row r="141950" spans="3:3" x14ac:dyDescent="0.25">
      <c r="C141950" s="62"/>
    </row>
    <row r="142038" spans="3:3" x14ac:dyDescent="0.25">
      <c r="C142038" s="62"/>
    </row>
    <row r="142039" spans="3:3" x14ac:dyDescent="0.25">
      <c r="C142039" s="62"/>
    </row>
    <row r="142127" spans="3:3" x14ac:dyDescent="0.25">
      <c r="C142127" s="62"/>
    </row>
    <row r="142128" spans="3:3" x14ac:dyDescent="0.25">
      <c r="C142128" s="62"/>
    </row>
    <row r="142216" spans="3:3" x14ac:dyDescent="0.25">
      <c r="C142216" s="62"/>
    </row>
    <row r="142217" spans="3:3" x14ac:dyDescent="0.25">
      <c r="C142217" s="62"/>
    </row>
    <row r="142305" spans="3:3" x14ac:dyDescent="0.25">
      <c r="C142305" s="62"/>
    </row>
    <row r="142306" spans="3:3" x14ac:dyDescent="0.25">
      <c r="C142306" s="62"/>
    </row>
    <row r="142394" spans="3:3" x14ac:dyDescent="0.25">
      <c r="C142394" s="62"/>
    </row>
    <row r="142395" spans="3:3" x14ac:dyDescent="0.25">
      <c r="C142395" s="62"/>
    </row>
    <row r="142483" spans="3:3" x14ac:dyDescent="0.25">
      <c r="C142483" s="62"/>
    </row>
    <row r="142484" spans="3:3" x14ac:dyDescent="0.25">
      <c r="C142484" s="62"/>
    </row>
    <row r="142572" spans="3:3" x14ac:dyDescent="0.25">
      <c r="C142572" s="62"/>
    </row>
    <row r="142573" spans="3:3" x14ac:dyDescent="0.25">
      <c r="C142573" s="62"/>
    </row>
    <row r="142661" spans="3:3" x14ac:dyDescent="0.25">
      <c r="C142661" s="62"/>
    </row>
    <row r="142662" spans="3:3" x14ac:dyDescent="0.25">
      <c r="C142662" s="62"/>
    </row>
    <row r="142750" spans="3:3" x14ac:dyDescent="0.25">
      <c r="C142750" s="62"/>
    </row>
    <row r="142751" spans="3:3" x14ac:dyDescent="0.25">
      <c r="C142751" s="62"/>
    </row>
    <row r="142839" spans="3:3" x14ac:dyDescent="0.25">
      <c r="C142839" s="62"/>
    </row>
    <row r="142840" spans="3:3" x14ac:dyDescent="0.25">
      <c r="C142840" s="62"/>
    </row>
    <row r="142928" spans="3:3" x14ac:dyDescent="0.25">
      <c r="C142928" s="62"/>
    </row>
    <row r="142929" spans="3:3" x14ac:dyDescent="0.25">
      <c r="C142929" s="62"/>
    </row>
    <row r="143017" spans="3:3" x14ac:dyDescent="0.25">
      <c r="C143017" s="62"/>
    </row>
    <row r="143018" spans="3:3" x14ac:dyDescent="0.25">
      <c r="C143018" s="62"/>
    </row>
    <row r="143106" spans="3:3" x14ac:dyDescent="0.25">
      <c r="C143106" s="62"/>
    </row>
    <row r="143107" spans="3:3" x14ac:dyDescent="0.25">
      <c r="C143107" s="62"/>
    </row>
    <row r="143195" spans="3:3" x14ac:dyDescent="0.25">
      <c r="C143195" s="62"/>
    </row>
    <row r="143196" spans="3:3" x14ac:dyDescent="0.25">
      <c r="C143196" s="62"/>
    </row>
    <row r="143284" spans="3:3" x14ac:dyDescent="0.25">
      <c r="C143284" s="62"/>
    </row>
    <row r="143285" spans="3:3" x14ac:dyDescent="0.25">
      <c r="C143285" s="62"/>
    </row>
    <row r="143373" spans="3:3" x14ac:dyDescent="0.25">
      <c r="C143373" s="62"/>
    </row>
    <row r="143374" spans="3:3" x14ac:dyDescent="0.25">
      <c r="C143374" s="62"/>
    </row>
    <row r="143462" spans="3:3" x14ac:dyDescent="0.25">
      <c r="C143462" s="62"/>
    </row>
    <row r="143463" spans="3:3" x14ac:dyDescent="0.25">
      <c r="C143463" s="62"/>
    </row>
    <row r="143551" spans="3:3" x14ac:dyDescent="0.25">
      <c r="C143551" s="62"/>
    </row>
    <row r="143552" spans="3:3" x14ac:dyDescent="0.25">
      <c r="C143552" s="62"/>
    </row>
    <row r="143640" spans="3:3" x14ac:dyDescent="0.25">
      <c r="C143640" s="62"/>
    </row>
    <row r="143641" spans="3:3" x14ac:dyDescent="0.25">
      <c r="C143641" s="62"/>
    </row>
    <row r="143729" spans="3:3" x14ac:dyDescent="0.25">
      <c r="C143729" s="62"/>
    </row>
    <row r="143730" spans="3:3" x14ac:dyDescent="0.25">
      <c r="C143730" s="62"/>
    </row>
    <row r="143818" spans="3:3" x14ac:dyDescent="0.25">
      <c r="C143818" s="62"/>
    </row>
    <row r="143819" spans="3:3" x14ac:dyDescent="0.25">
      <c r="C143819" s="62"/>
    </row>
    <row r="143907" spans="3:3" x14ac:dyDescent="0.25">
      <c r="C143907" s="62"/>
    </row>
    <row r="143908" spans="3:3" x14ac:dyDescent="0.25">
      <c r="C143908" s="62"/>
    </row>
    <row r="143996" spans="3:3" x14ac:dyDescent="0.25">
      <c r="C143996" s="62"/>
    </row>
    <row r="143997" spans="3:3" x14ac:dyDescent="0.25">
      <c r="C143997" s="62"/>
    </row>
    <row r="144085" spans="3:3" x14ac:dyDescent="0.25">
      <c r="C144085" s="62"/>
    </row>
    <row r="144086" spans="3:3" x14ac:dyDescent="0.25">
      <c r="C144086" s="62"/>
    </row>
    <row r="144174" spans="3:3" x14ac:dyDescent="0.25">
      <c r="C144174" s="62"/>
    </row>
    <row r="144175" spans="3:3" x14ac:dyDescent="0.25">
      <c r="C144175" s="62"/>
    </row>
    <row r="144263" spans="3:3" x14ac:dyDescent="0.25">
      <c r="C144263" s="62"/>
    </row>
    <row r="144264" spans="3:3" x14ac:dyDescent="0.25">
      <c r="C144264" s="62"/>
    </row>
    <row r="144352" spans="3:3" x14ac:dyDescent="0.25">
      <c r="C144352" s="62"/>
    </row>
    <row r="144353" spans="3:3" x14ac:dyDescent="0.25">
      <c r="C144353" s="62"/>
    </row>
    <row r="144441" spans="3:3" x14ac:dyDescent="0.25">
      <c r="C144441" s="62"/>
    </row>
    <row r="144442" spans="3:3" x14ac:dyDescent="0.25">
      <c r="C144442" s="62"/>
    </row>
    <row r="144530" spans="3:3" x14ac:dyDescent="0.25">
      <c r="C144530" s="62"/>
    </row>
    <row r="144531" spans="3:3" x14ac:dyDescent="0.25">
      <c r="C144531" s="62"/>
    </row>
    <row r="144619" spans="3:3" x14ac:dyDescent="0.25">
      <c r="C144619" s="62"/>
    </row>
    <row r="144620" spans="3:3" x14ac:dyDescent="0.25">
      <c r="C144620" s="62"/>
    </row>
    <row r="144708" spans="3:3" x14ac:dyDescent="0.25">
      <c r="C144708" s="62"/>
    </row>
    <row r="144709" spans="3:3" x14ac:dyDescent="0.25">
      <c r="C144709" s="62"/>
    </row>
    <row r="144797" spans="3:3" x14ac:dyDescent="0.25">
      <c r="C144797" s="62"/>
    </row>
    <row r="144798" spans="3:3" x14ac:dyDescent="0.25">
      <c r="C144798" s="62"/>
    </row>
    <row r="144886" spans="3:3" x14ac:dyDescent="0.25">
      <c r="C144886" s="62"/>
    </row>
    <row r="144887" spans="3:3" x14ac:dyDescent="0.25">
      <c r="C144887" s="62"/>
    </row>
    <row r="144975" spans="3:3" x14ac:dyDescent="0.25">
      <c r="C144975" s="62"/>
    </row>
    <row r="144976" spans="3:3" x14ac:dyDescent="0.25">
      <c r="C144976" s="62"/>
    </row>
    <row r="145064" spans="3:3" x14ac:dyDescent="0.25">
      <c r="C145064" s="62"/>
    </row>
    <row r="145065" spans="3:3" x14ac:dyDescent="0.25">
      <c r="C145065" s="62"/>
    </row>
    <row r="145153" spans="3:3" x14ac:dyDescent="0.25">
      <c r="C145153" s="62"/>
    </row>
    <row r="145154" spans="3:3" x14ac:dyDescent="0.25">
      <c r="C145154" s="62"/>
    </row>
    <row r="145242" spans="3:3" x14ac:dyDescent="0.25">
      <c r="C145242" s="62"/>
    </row>
    <row r="145243" spans="3:3" x14ac:dyDescent="0.25">
      <c r="C145243" s="62"/>
    </row>
    <row r="145331" spans="3:3" x14ac:dyDescent="0.25">
      <c r="C145331" s="62"/>
    </row>
    <row r="145332" spans="3:3" x14ac:dyDescent="0.25">
      <c r="C145332" s="62"/>
    </row>
    <row r="145420" spans="3:3" x14ac:dyDescent="0.25">
      <c r="C145420" s="62"/>
    </row>
    <row r="145421" spans="3:3" x14ac:dyDescent="0.25">
      <c r="C145421" s="62"/>
    </row>
    <row r="145509" spans="3:3" x14ac:dyDescent="0.25">
      <c r="C145509" s="62"/>
    </row>
    <row r="145510" spans="3:3" x14ac:dyDescent="0.25">
      <c r="C145510" s="62"/>
    </row>
    <row r="145598" spans="3:3" x14ac:dyDescent="0.25">
      <c r="C145598" s="62"/>
    </row>
    <row r="145599" spans="3:3" x14ac:dyDescent="0.25">
      <c r="C145599" s="62"/>
    </row>
    <row r="145687" spans="3:3" x14ac:dyDescent="0.25">
      <c r="C145687" s="62"/>
    </row>
    <row r="145688" spans="3:3" x14ac:dyDescent="0.25">
      <c r="C145688" s="62"/>
    </row>
    <row r="145776" spans="3:3" x14ac:dyDescent="0.25">
      <c r="C145776" s="62"/>
    </row>
    <row r="145777" spans="3:3" x14ac:dyDescent="0.25">
      <c r="C145777" s="62"/>
    </row>
    <row r="145865" spans="3:3" x14ac:dyDescent="0.25">
      <c r="C145865" s="62"/>
    </row>
    <row r="145866" spans="3:3" x14ac:dyDescent="0.25">
      <c r="C145866" s="62"/>
    </row>
    <row r="145954" spans="3:3" x14ac:dyDescent="0.25">
      <c r="C145954" s="62"/>
    </row>
    <row r="145955" spans="3:3" x14ac:dyDescent="0.25">
      <c r="C145955" s="62"/>
    </row>
    <row r="146043" spans="3:3" x14ac:dyDescent="0.25">
      <c r="C146043" s="62"/>
    </row>
    <row r="146044" spans="3:3" x14ac:dyDescent="0.25">
      <c r="C146044" s="62"/>
    </row>
    <row r="146132" spans="3:3" x14ac:dyDescent="0.25">
      <c r="C146132" s="62"/>
    </row>
    <row r="146133" spans="3:3" x14ac:dyDescent="0.25">
      <c r="C146133" s="62"/>
    </row>
    <row r="146221" spans="3:3" x14ac:dyDescent="0.25">
      <c r="C146221" s="62"/>
    </row>
    <row r="146222" spans="3:3" x14ac:dyDescent="0.25">
      <c r="C146222" s="62"/>
    </row>
    <row r="146310" spans="3:3" x14ac:dyDescent="0.25">
      <c r="C146310" s="62"/>
    </row>
    <row r="146311" spans="3:3" x14ac:dyDescent="0.25">
      <c r="C146311" s="62"/>
    </row>
    <row r="146399" spans="3:3" x14ac:dyDescent="0.25">
      <c r="C146399" s="62"/>
    </row>
    <row r="146400" spans="3:3" x14ac:dyDescent="0.25">
      <c r="C146400" s="62"/>
    </row>
    <row r="146488" spans="3:3" x14ac:dyDescent="0.25">
      <c r="C146488" s="62"/>
    </row>
    <row r="146489" spans="3:3" x14ac:dyDescent="0.25">
      <c r="C146489" s="62"/>
    </row>
    <row r="146577" spans="3:3" x14ac:dyDescent="0.25">
      <c r="C146577" s="62"/>
    </row>
    <row r="146578" spans="3:3" x14ac:dyDescent="0.25">
      <c r="C146578" s="62"/>
    </row>
    <row r="146666" spans="3:3" x14ac:dyDescent="0.25">
      <c r="C146666" s="62"/>
    </row>
    <row r="146667" spans="3:3" x14ac:dyDescent="0.25">
      <c r="C146667" s="62"/>
    </row>
    <row r="146755" spans="3:3" x14ac:dyDescent="0.25">
      <c r="C146755" s="62"/>
    </row>
    <row r="146756" spans="3:3" x14ac:dyDescent="0.25">
      <c r="C146756" s="62"/>
    </row>
    <row r="146844" spans="3:3" x14ac:dyDescent="0.25">
      <c r="C146844" s="62"/>
    </row>
    <row r="146845" spans="3:3" x14ac:dyDescent="0.25">
      <c r="C146845" s="62"/>
    </row>
    <row r="146933" spans="3:3" x14ac:dyDescent="0.25">
      <c r="C146933" s="62"/>
    </row>
    <row r="146934" spans="3:3" x14ac:dyDescent="0.25">
      <c r="C146934" s="62"/>
    </row>
    <row r="147022" spans="3:3" x14ac:dyDescent="0.25">
      <c r="C147022" s="62"/>
    </row>
    <row r="147023" spans="3:3" x14ac:dyDescent="0.25">
      <c r="C147023" s="62"/>
    </row>
    <row r="147111" spans="3:3" x14ac:dyDescent="0.25">
      <c r="C147111" s="62"/>
    </row>
    <row r="147112" spans="3:3" x14ac:dyDescent="0.25">
      <c r="C147112" s="62"/>
    </row>
    <row r="147200" spans="3:3" x14ac:dyDescent="0.25">
      <c r="C147200" s="62"/>
    </row>
    <row r="147201" spans="3:3" x14ac:dyDescent="0.25">
      <c r="C147201" s="62"/>
    </row>
    <row r="147289" spans="3:3" x14ac:dyDescent="0.25">
      <c r="C147289" s="62"/>
    </row>
    <row r="147290" spans="3:3" x14ac:dyDescent="0.25">
      <c r="C147290" s="62"/>
    </row>
    <row r="147378" spans="3:3" x14ac:dyDescent="0.25">
      <c r="C147378" s="62"/>
    </row>
    <row r="147379" spans="3:3" x14ac:dyDescent="0.25">
      <c r="C147379" s="62"/>
    </row>
    <row r="147467" spans="3:3" x14ac:dyDescent="0.25">
      <c r="C147467" s="62"/>
    </row>
    <row r="147468" spans="3:3" x14ac:dyDescent="0.25">
      <c r="C147468" s="62"/>
    </row>
    <row r="147556" spans="3:3" x14ac:dyDescent="0.25">
      <c r="C147556" s="62"/>
    </row>
    <row r="147557" spans="3:3" x14ac:dyDescent="0.25">
      <c r="C147557" s="62"/>
    </row>
    <row r="147645" spans="3:3" x14ac:dyDescent="0.25">
      <c r="C147645" s="62"/>
    </row>
    <row r="147646" spans="3:3" x14ac:dyDescent="0.25">
      <c r="C147646" s="62"/>
    </row>
    <row r="147734" spans="3:3" x14ac:dyDescent="0.25">
      <c r="C147734" s="62"/>
    </row>
    <row r="147735" spans="3:3" x14ac:dyDescent="0.25">
      <c r="C147735" s="62"/>
    </row>
    <row r="147823" spans="3:3" x14ac:dyDescent="0.25">
      <c r="C147823" s="62"/>
    </row>
    <row r="147824" spans="3:3" x14ac:dyDescent="0.25">
      <c r="C147824" s="62"/>
    </row>
    <row r="147912" spans="3:3" x14ac:dyDescent="0.25">
      <c r="C147912" s="62"/>
    </row>
    <row r="147913" spans="3:3" x14ac:dyDescent="0.25">
      <c r="C147913" s="62"/>
    </row>
    <row r="148001" spans="3:3" x14ac:dyDescent="0.25">
      <c r="C148001" s="62"/>
    </row>
    <row r="148002" spans="3:3" x14ac:dyDescent="0.25">
      <c r="C148002" s="62"/>
    </row>
    <row r="148090" spans="3:3" x14ac:dyDescent="0.25">
      <c r="C148090" s="62"/>
    </row>
    <row r="148091" spans="3:3" x14ac:dyDescent="0.25">
      <c r="C148091" s="62"/>
    </row>
    <row r="148179" spans="3:3" x14ac:dyDescent="0.25">
      <c r="C148179" s="62"/>
    </row>
    <row r="148180" spans="3:3" x14ac:dyDescent="0.25">
      <c r="C148180" s="62"/>
    </row>
    <row r="148268" spans="3:3" x14ac:dyDescent="0.25">
      <c r="C148268" s="62"/>
    </row>
    <row r="148269" spans="3:3" x14ac:dyDescent="0.25">
      <c r="C148269" s="62"/>
    </row>
    <row r="148357" spans="3:3" x14ac:dyDescent="0.25">
      <c r="C148357" s="62"/>
    </row>
    <row r="148358" spans="3:3" x14ac:dyDescent="0.25">
      <c r="C148358" s="62"/>
    </row>
    <row r="148446" spans="3:3" x14ac:dyDescent="0.25">
      <c r="C148446" s="62"/>
    </row>
    <row r="148447" spans="3:3" x14ac:dyDescent="0.25">
      <c r="C148447" s="62"/>
    </row>
    <row r="148535" spans="3:3" x14ac:dyDescent="0.25">
      <c r="C148535" s="62"/>
    </row>
    <row r="148536" spans="3:3" x14ac:dyDescent="0.25">
      <c r="C148536" s="62"/>
    </row>
    <row r="148624" spans="3:3" x14ac:dyDescent="0.25">
      <c r="C148624" s="62"/>
    </row>
    <row r="148625" spans="3:3" x14ac:dyDescent="0.25">
      <c r="C148625" s="62"/>
    </row>
    <row r="148713" spans="3:3" x14ac:dyDescent="0.25">
      <c r="C148713" s="62"/>
    </row>
    <row r="148714" spans="3:3" x14ac:dyDescent="0.25">
      <c r="C148714" s="62"/>
    </row>
    <row r="148802" spans="3:3" x14ac:dyDescent="0.25">
      <c r="C148802" s="62"/>
    </row>
    <row r="148803" spans="3:3" x14ac:dyDescent="0.25">
      <c r="C148803" s="62"/>
    </row>
    <row r="148891" spans="3:3" x14ac:dyDescent="0.25">
      <c r="C148891" s="62"/>
    </row>
    <row r="148892" spans="3:3" x14ac:dyDescent="0.25">
      <c r="C148892" s="62"/>
    </row>
    <row r="148980" spans="3:3" x14ac:dyDescent="0.25">
      <c r="C148980" s="62"/>
    </row>
    <row r="148981" spans="3:3" x14ac:dyDescent="0.25">
      <c r="C148981" s="62"/>
    </row>
    <row r="149069" spans="3:3" x14ac:dyDescent="0.25">
      <c r="C149069" s="62"/>
    </row>
    <row r="149070" spans="3:3" x14ac:dyDescent="0.25">
      <c r="C149070" s="62"/>
    </row>
    <row r="149158" spans="3:3" x14ac:dyDescent="0.25">
      <c r="C149158" s="62"/>
    </row>
    <row r="149159" spans="3:3" x14ac:dyDescent="0.25">
      <c r="C149159" s="62"/>
    </row>
    <row r="149247" spans="3:3" x14ac:dyDescent="0.25">
      <c r="C149247" s="62"/>
    </row>
    <row r="149248" spans="3:3" x14ac:dyDescent="0.25">
      <c r="C149248" s="62"/>
    </row>
    <row r="149336" spans="3:3" x14ac:dyDescent="0.25">
      <c r="C149336" s="62"/>
    </row>
    <row r="149337" spans="3:3" x14ac:dyDescent="0.25">
      <c r="C149337" s="62"/>
    </row>
    <row r="149425" spans="3:3" x14ac:dyDescent="0.25">
      <c r="C149425" s="62"/>
    </row>
    <row r="149426" spans="3:3" x14ac:dyDescent="0.25">
      <c r="C149426" s="62"/>
    </row>
    <row r="149514" spans="3:3" x14ac:dyDescent="0.25">
      <c r="C149514" s="62"/>
    </row>
    <row r="149515" spans="3:3" x14ac:dyDescent="0.25">
      <c r="C149515" s="62"/>
    </row>
    <row r="149603" spans="3:3" x14ac:dyDescent="0.25">
      <c r="C149603" s="62"/>
    </row>
    <row r="149604" spans="3:3" x14ac:dyDescent="0.25">
      <c r="C149604" s="62"/>
    </row>
    <row r="149692" spans="3:3" x14ac:dyDescent="0.25">
      <c r="C149692" s="62"/>
    </row>
    <row r="149693" spans="3:3" x14ac:dyDescent="0.25">
      <c r="C149693" s="62"/>
    </row>
    <row r="149781" spans="3:3" x14ac:dyDescent="0.25">
      <c r="C149781" s="62"/>
    </row>
    <row r="149782" spans="3:3" x14ac:dyDescent="0.25">
      <c r="C149782" s="62"/>
    </row>
    <row r="149870" spans="3:3" x14ac:dyDescent="0.25">
      <c r="C149870" s="62"/>
    </row>
    <row r="149871" spans="3:3" x14ac:dyDescent="0.25">
      <c r="C149871" s="62"/>
    </row>
    <row r="149959" spans="3:3" x14ac:dyDescent="0.25">
      <c r="C149959" s="62"/>
    </row>
    <row r="149960" spans="3:3" x14ac:dyDescent="0.25">
      <c r="C149960" s="62"/>
    </row>
    <row r="150048" spans="3:3" x14ac:dyDescent="0.25">
      <c r="C150048" s="62"/>
    </row>
    <row r="150049" spans="3:3" x14ac:dyDescent="0.25">
      <c r="C150049" s="62"/>
    </row>
    <row r="150137" spans="3:3" x14ac:dyDescent="0.25">
      <c r="C150137" s="62"/>
    </row>
    <row r="150138" spans="3:3" x14ac:dyDescent="0.25">
      <c r="C150138" s="62"/>
    </row>
    <row r="150226" spans="3:3" x14ac:dyDescent="0.25">
      <c r="C150226" s="62"/>
    </row>
    <row r="150227" spans="3:3" x14ac:dyDescent="0.25">
      <c r="C150227" s="62"/>
    </row>
    <row r="150315" spans="3:3" x14ac:dyDescent="0.25">
      <c r="C150315" s="62"/>
    </row>
    <row r="150316" spans="3:3" x14ac:dyDescent="0.25">
      <c r="C150316" s="62"/>
    </row>
    <row r="150404" spans="3:3" x14ac:dyDescent="0.25">
      <c r="C150404" s="62"/>
    </row>
    <row r="150405" spans="3:3" x14ac:dyDescent="0.25">
      <c r="C150405" s="62"/>
    </row>
    <row r="150493" spans="3:3" x14ac:dyDescent="0.25">
      <c r="C150493" s="62"/>
    </row>
    <row r="150494" spans="3:3" x14ac:dyDescent="0.25">
      <c r="C150494" s="62"/>
    </row>
    <row r="150582" spans="3:3" x14ac:dyDescent="0.25">
      <c r="C150582" s="62"/>
    </row>
    <row r="150583" spans="3:3" x14ac:dyDescent="0.25">
      <c r="C150583" s="62"/>
    </row>
    <row r="150671" spans="3:3" x14ac:dyDescent="0.25">
      <c r="C150671" s="62"/>
    </row>
    <row r="150672" spans="3:3" x14ac:dyDescent="0.25">
      <c r="C150672" s="62"/>
    </row>
    <row r="150760" spans="3:3" x14ac:dyDescent="0.25">
      <c r="C150760" s="62"/>
    </row>
    <row r="150761" spans="3:3" x14ac:dyDescent="0.25">
      <c r="C150761" s="62"/>
    </row>
    <row r="150849" spans="3:3" x14ac:dyDescent="0.25">
      <c r="C150849" s="62"/>
    </row>
    <row r="150850" spans="3:3" x14ac:dyDescent="0.25">
      <c r="C150850" s="62"/>
    </row>
    <row r="150938" spans="3:3" x14ac:dyDescent="0.25">
      <c r="C150938" s="62"/>
    </row>
    <row r="150939" spans="3:3" x14ac:dyDescent="0.25">
      <c r="C150939" s="62"/>
    </row>
    <row r="151027" spans="3:3" x14ac:dyDescent="0.25">
      <c r="C151027" s="62"/>
    </row>
    <row r="151028" spans="3:3" x14ac:dyDescent="0.25">
      <c r="C151028" s="62"/>
    </row>
    <row r="151116" spans="3:3" x14ac:dyDescent="0.25">
      <c r="C151116" s="62"/>
    </row>
    <row r="151117" spans="3:3" x14ac:dyDescent="0.25">
      <c r="C151117" s="62"/>
    </row>
    <row r="151205" spans="3:3" x14ac:dyDescent="0.25">
      <c r="C151205" s="62"/>
    </row>
    <row r="151206" spans="3:3" x14ac:dyDescent="0.25">
      <c r="C151206" s="62"/>
    </row>
    <row r="151294" spans="3:3" x14ac:dyDescent="0.25">
      <c r="C151294" s="62"/>
    </row>
    <row r="151295" spans="3:3" x14ac:dyDescent="0.25">
      <c r="C151295" s="62"/>
    </row>
    <row r="151383" spans="3:3" x14ac:dyDescent="0.25">
      <c r="C151383" s="62"/>
    </row>
    <row r="151384" spans="3:3" x14ac:dyDescent="0.25">
      <c r="C151384" s="62"/>
    </row>
    <row r="151472" spans="3:3" x14ac:dyDescent="0.25">
      <c r="C151472" s="62"/>
    </row>
    <row r="151473" spans="3:3" x14ac:dyDescent="0.25">
      <c r="C151473" s="62"/>
    </row>
    <row r="151561" spans="3:3" x14ac:dyDescent="0.25">
      <c r="C151561" s="62"/>
    </row>
    <row r="151562" spans="3:3" x14ac:dyDescent="0.25">
      <c r="C151562" s="62"/>
    </row>
    <row r="151650" spans="3:3" x14ac:dyDescent="0.25">
      <c r="C151650" s="62"/>
    </row>
    <row r="151651" spans="3:3" x14ac:dyDescent="0.25">
      <c r="C151651" s="62"/>
    </row>
    <row r="151739" spans="3:3" x14ac:dyDescent="0.25">
      <c r="C151739" s="62"/>
    </row>
    <row r="151740" spans="3:3" x14ac:dyDescent="0.25">
      <c r="C151740" s="62"/>
    </row>
    <row r="151828" spans="3:3" x14ac:dyDescent="0.25">
      <c r="C151828" s="62"/>
    </row>
    <row r="151829" spans="3:3" x14ac:dyDescent="0.25">
      <c r="C151829" s="62"/>
    </row>
    <row r="151917" spans="3:3" x14ac:dyDescent="0.25">
      <c r="C151917" s="62"/>
    </row>
    <row r="151918" spans="3:3" x14ac:dyDescent="0.25">
      <c r="C151918" s="62"/>
    </row>
    <row r="152006" spans="3:3" x14ac:dyDescent="0.25">
      <c r="C152006" s="62"/>
    </row>
    <row r="152007" spans="3:3" x14ac:dyDescent="0.25">
      <c r="C152007" s="62"/>
    </row>
    <row r="152095" spans="3:3" x14ac:dyDescent="0.25">
      <c r="C152095" s="62"/>
    </row>
    <row r="152096" spans="3:3" x14ac:dyDescent="0.25">
      <c r="C152096" s="62"/>
    </row>
    <row r="152184" spans="3:3" x14ac:dyDescent="0.25">
      <c r="C152184" s="62"/>
    </row>
    <row r="152185" spans="3:3" x14ac:dyDescent="0.25">
      <c r="C152185" s="62"/>
    </row>
    <row r="152273" spans="3:3" x14ac:dyDescent="0.25">
      <c r="C152273" s="62"/>
    </row>
    <row r="152274" spans="3:3" x14ac:dyDescent="0.25">
      <c r="C152274" s="62"/>
    </row>
    <row r="152362" spans="3:3" x14ac:dyDescent="0.25">
      <c r="C152362" s="62"/>
    </row>
    <row r="152363" spans="3:3" x14ac:dyDescent="0.25">
      <c r="C152363" s="62"/>
    </row>
    <row r="152451" spans="3:3" x14ac:dyDescent="0.25">
      <c r="C152451" s="62"/>
    </row>
    <row r="152452" spans="3:3" x14ac:dyDescent="0.25">
      <c r="C152452" s="62"/>
    </row>
    <row r="152540" spans="3:3" x14ac:dyDescent="0.25">
      <c r="C152540" s="62"/>
    </row>
    <row r="152541" spans="3:3" x14ac:dyDescent="0.25">
      <c r="C152541" s="62"/>
    </row>
    <row r="152629" spans="3:3" x14ac:dyDescent="0.25">
      <c r="C152629" s="62"/>
    </row>
    <row r="152630" spans="3:3" x14ac:dyDescent="0.25">
      <c r="C152630" s="62"/>
    </row>
    <row r="152718" spans="3:3" x14ac:dyDescent="0.25">
      <c r="C152718" s="62"/>
    </row>
    <row r="152719" spans="3:3" x14ac:dyDescent="0.25">
      <c r="C152719" s="62"/>
    </row>
    <row r="152807" spans="3:3" x14ac:dyDescent="0.25">
      <c r="C152807" s="62"/>
    </row>
    <row r="152808" spans="3:3" x14ac:dyDescent="0.25">
      <c r="C152808" s="62"/>
    </row>
    <row r="152896" spans="3:3" x14ac:dyDescent="0.25">
      <c r="C152896" s="62"/>
    </row>
    <row r="152897" spans="3:3" x14ac:dyDescent="0.25">
      <c r="C152897" s="62"/>
    </row>
    <row r="152985" spans="3:3" x14ac:dyDescent="0.25">
      <c r="C152985" s="62"/>
    </row>
    <row r="152986" spans="3:3" x14ac:dyDescent="0.25">
      <c r="C152986" s="62"/>
    </row>
    <row r="153074" spans="3:3" x14ac:dyDescent="0.25">
      <c r="C153074" s="62"/>
    </row>
    <row r="153075" spans="3:3" x14ac:dyDescent="0.25">
      <c r="C153075" s="62"/>
    </row>
    <row r="153163" spans="3:3" x14ac:dyDescent="0.25">
      <c r="C153163" s="62"/>
    </row>
    <row r="153164" spans="3:3" x14ac:dyDescent="0.25">
      <c r="C153164" s="62"/>
    </row>
    <row r="153252" spans="3:3" x14ac:dyDescent="0.25">
      <c r="C153252" s="62"/>
    </row>
    <row r="153253" spans="3:3" x14ac:dyDescent="0.25">
      <c r="C153253" s="62"/>
    </row>
    <row r="153341" spans="3:3" x14ac:dyDescent="0.25">
      <c r="C153341" s="62"/>
    </row>
    <row r="153342" spans="3:3" x14ac:dyDescent="0.25">
      <c r="C153342" s="62"/>
    </row>
    <row r="153430" spans="3:3" x14ac:dyDescent="0.25">
      <c r="C153430" s="62"/>
    </row>
    <row r="153431" spans="3:3" x14ac:dyDescent="0.25">
      <c r="C153431" s="62"/>
    </row>
    <row r="153519" spans="3:3" x14ac:dyDescent="0.25">
      <c r="C153519" s="62"/>
    </row>
    <row r="153520" spans="3:3" x14ac:dyDescent="0.25">
      <c r="C153520" s="62"/>
    </row>
    <row r="153608" spans="3:3" x14ac:dyDescent="0.25">
      <c r="C153608" s="62"/>
    </row>
    <row r="153609" spans="3:3" x14ac:dyDescent="0.25">
      <c r="C153609" s="62"/>
    </row>
    <row r="153697" spans="3:3" x14ac:dyDescent="0.25">
      <c r="C153697" s="62"/>
    </row>
    <row r="153698" spans="3:3" x14ac:dyDescent="0.25">
      <c r="C153698" s="62"/>
    </row>
    <row r="153786" spans="3:3" x14ac:dyDescent="0.25">
      <c r="C153786" s="62"/>
    </row>
    <row r="153787" spans="3:3" x14ac:dyDescent="0.25">
      <c r="C153787" s="62"/>
    </row>
    <row r="153875" spans="3:3" x14ac:dyDescent="0.25">
      <c r="C153875" s="62"/>
    </row>
    <row r="153876" spans="3:3" x14ac:dyDescent="0.25">
      <c r="C153876" s="62"/>
    </row>
    <row r="153964" spans="3:3" x14ac:dyDescent="0.25">
      <c r="C153964" s="62"/>
    </row>
    <row r="153965" spans="3:3" x14ac:dyDescent="0.25">
      <c r="C153965" s="62"/>
    </row>
    <row r="154053" spans="3:3" x14ac:dyDescent="0.25">
      <c r="C154053" s="62"/>
    </row>
    <row r="154054" spans="3:3" x14ac:dyDescent="0.25">
      <c r="C154054" s="62"/>
    </row>
    <row r="154142" spans="3:3" x14ac:dyDescent="0.25">
      <c r="C154142" s="62"/>
    </row>
    <row r="154143" spans="3:3" x14ac:dyDescent="0.25">
      <c r="C154143" s="62"/>
    </row>
    <row r="154231" spans="3:3" x14ac:dyDescent="0.25">
      <c r="C154231" s="62"/>
    </row>
    <row r="154232" spans="3:3" x14ac:dyDescent="0.25">
      <c r="C154232" s="62"/>
    </row>
    <row r="154320" spans="3:3" x14ac:dyDescent="0.25">
      <c r="C154320" s="62"/>
    </row>
    <row r="154321" spans="3:3" x14ac:dyDescent="0.25">
      <c r="C154321" s="62"/>
    </row>
    <row r="154409" spans="3:3" x14ac:dyDescent="0.25">
      <c r="C154409" s="62"/>
    </row>
    <row r="154410" spans="3:3" x14ac:dyDescent="0.25">
      <c r="C154410" s="62"/>
    </row>
    <row r="154498" spans="3:3" x14ac:dyDescent="0.25">
      <c r="C154498" s="62"/>
    </row>
    <row r="154499" spans="3:3" x14ac:dyDescent="0.25">
      <c r="C154499" s="62"/>
    </row>
    <row r="154587" spans="3:3" x14ac:dyDescent="0.25">
      <c r="C154587" s="62"/>
    </row>
    <row r="154588" spans="3:3" x14ac:dyDescent="0.25">
      <c r="C154588" s="62"/>
    </row>
    <row r="154676" spans="3:3" x14ac:dyDescent="0.25">
      <c r="C154676" s="62"/>
    </row>
    <row r="154677" spans="3:3" x14ac:dyDescent="0.25">
      <c r="C154677" s="62"/>
    </row>
    <row r="154765" spans="3:3" x14ac:dyDescent="0.25">
      <c r="C154765" s="62"/>
    </row>
    <row r="154766" spans="3:3" x14ac:dyDescent="0.25">
      <c r="C154766" s="62"/>
    </row>
    <row r="154854" spans="3:3" x14ac:dyDescent="0.25">
      <c r="C154854" s="62"/>
    </row>
    <row r="154855" spans="3:3" x14ac:dyDescent="0.25">
      <c r="C154855" s="62"/>
    </row>
    <row r="154943" spans="3:3" x14ac:dyDescent="0.25">
      <c r="C154943" s="62"/>
    </row>
    <row r="154944" spans="3:3" x14ac:dyDescent="0.25">
      <c r="C154944" s="62"/>
    </row>
    <row r="155032" spans="3:3" x14ac:dyDescent="0.25">
      <c r="C155032" s="62"/>
    </row>
    <row r="155033" spans="3:3" x14ac:dyDescent="0.25">
      <c r="C155033" s="62"/>
    </row>
    <row r="155121" spans="3:3" x14ac:dyDescent="0.25">
      <c r="C155121" s="62"/>
    </row>
    <row r="155122" spans="3:3" x14ac:dyDescent="0.25">
      <c r="C155122" s="62"/>
    </row>
    <row r="155210" spans="3:3" x14ac:dyDescent="0.25">
      <c r="C155210" s="62"/>
    </row>
    <row r="155211" spans="3:3" x14ac:dyDescent="0.25">
      <c r="C155211" s="62"/>
    </row>
    <row r="155299" spans="3:3" x14ac:dyDescent="0.25">
      <c r="C155299" s="62"/>
    </row>
    <row r="155300" spans="3:3" x14ac:dyDescent="0.25">
      <c r="C155300" s="62"/>
    </row>
    <row r="155388" spans="3:3" x14ac:dyDescent="0.25">
      <c r="C155388" s="62"/>
    </row>
    <row r="155389" spans="3:3" x14ac:dyDescent="0.25">
      <c r="C155389" s="62"/>
    </row>
    <row r="155477" spans="3:3" x14ac:dyDescent="0.25">
      <c r="C155477" s="62"/>
    </row>
    <row r="155478" spans="3:3" x14ac:dyDescent="0.25">
      <c r="C155478" s="62"/>
    </row>
    <row r="155566" spans="3:3" x14ac:dyDescent="0.25">
      <c r="C155566" s="62"/>
    </row>
    <row r="155567" spans="3:3" x14ac:dyDescent="0.25">
      <c r="C155567" s="62"/>
    </row>
    <row r="155655" spans="3:3" x14ac:dyDescent="0.25">
      <c r="C155655" s="62"/>
    </row>
    <row r="155656" spans="3:3" x14ac:dyDescent="0.25">
      <c r="C155656" s="62"/>
    </row>
    <row r="155744" spans="3:3" x14ac:dyDescent="0.25">
      <c r="C155744" s="62"/>
    </row>
    <row r="155745" spans="3:3" x14ac:dyDescent="0.25">
      <c r="C155745" s="62"/>
    </row>
    <row r="155833" spans="3:3" x14ac:dyDescent="0.25">
      <c r="C155833" s="62"/>
    </row>
    <row r="155834" spans="3:3" x14ac:dyDescent="0.25">
      <c r="C155834" s="62"/>
    </row>
    <row r="155922" spans="3:3" x14ac:dyDescent="0.25">
      <c r="C155922" s="62"/>
    </row>
    <row r="155923" spans="3:3" x14ac:dyDescent="0.25">
      <c r="C155923" s="62"/>
    </row>
    <row r="156011" spans="3:3" x14ac:dyDescent="0.25">
      <c r="C156011" s="62"/>
    </row>
    <row r="156012" spans="3:3" x14ac:dyDescent="0.25">
      <c r="C156012" s="62"/>
    </row>
    <row r="156100" spans="3:3" x14ac:dyDescent="0.25">
      <c r="C156100" s="62"/>
    </row>
    <row r="156101" spans="3:3" x14ac:dyDescent="0.25">
      <c r="C156101" s="62"/>
    </row>
    <row r="156189" spans="3:3" x14ac:dyDescent="0.25">
      <c r="C156189" s="62"/>
    </row>
    <row r="156190" spans="3:3" x14ac:dyDescent="0.25">
      <c r="C156190" s="62"/>
    </row>
    <row r="156278" spans="3:3" x14ac:dyDescent="0.25">
      <c r="C156278" s="62"/>
    </row>
    <row r="156279" spans="3:3" x14ac:dyDescent="0.25">
      <c r="C156279" s="62"/>
    </row>
    <row r="156367" spans="3:3" x14ac:dyDescent="0.25">
      <c r="C156367" s="62"/>
    </row>
    <row r="156368" spans="3:3" x14ac:dyDescent="0.25">
      <c r="C156368" s="62"/>
    </row>
    <row r="156456" spans="3:3" x14ac:dyDescent="0.25">
      <c r="C156456" s="62"/>
    </row>
    <row r="156457" spans="3:3" x14ac:dyDescent="0.25">
      <c r="C156457" s="62"/>
    </row>
    <row r="156545" spans="3:3" x14ac:dyDescent="0.25">
      <c r="C156545" s="62"/>
    </row>
    <row r="156546" spans="3:3" x14ac:dyDescent="0.25">
      <c r="C156546" s="62"/>
    </row>
    <row r="156634" spans="3:3" x14ac:dyDescent="0.25">
      <c r="C156634" s="62"/>
    </row>
    <row r="156635" spans="3:3" x14ac:dyDescent="0.25">
      <c r="C156635" s="62"/>
    </row>
    <row r="156723" spans="3:3" x14ac:dyDescent="0.25">
      <c r="C156723" s="62"/>
    </row>
    <row r="156724" spans="3:3" x14ac:dyDescent="0.25">
      <c r="C156724" s="62"/>
    </row>
    <row r="156812" spans="3:3" x14ac:dyDescent="0.25">
      <c r="C156812" s="62"/>
    </row>
    <row r="156813" spans="3:3" x14ac:dyDescent="0.25">
      <c r="C156813" s="62"/>
    </row>
    <row r="156901" spans="3:3" x14ac:dyDescent="0.25">
      <c r="C156901" s="62"/>
    </row>
    <row r="156902" spans="3:3" x14ac:dyDescent="0.25">
      <c r="C156902" s="62"/>
    </row>
    <row r="156990" spans="3:3" x14ac:dyDescent="0.25">
      <c r="C156990" s="62"/>
    </row>
    <row r="156991" spans="3:3" x14ac:dyDescent="0.25">
      <c r="C156991" s="62"/>
    </row>
    <row r="157079" spans="3:3" x14ac:dyDescent="0.25">
      <c r="C157079" s="62"/>
    </row>
    <row r="157080" spans="3:3" x14ac:dyDescent="0.25">
      <c r="C157080" s="62"/>
    </row>
    <row r="157168" spans="3:3" x14ac:dyDescent="0.25">
      <c r="C157168" s="62"/>
    </row>
    <row r="157169" spans="3:3" x14ac:dyDescent="0.25">
      <c r="C157169" s="62"/>
    </row>
    <row r="157257" spans="3:3" x14ac:dyDescent="0.25">
      <c r="C157257" s="62"/>
    </row>
    <row r="157258" spans="3:3" x14ac:dyDescent="0.25">
      <c r="C157258" s="62"/>
    </row>
    <row r="157346" spans="3:3" x14ac:dyDescent="0.25">
      <c r="C157346" s="62"/>
    </row>
    <row r="157347" spans="3:3" x14ac:dyDescent="0.25">
      <c r="C157347" s="62"/>
    </row>
    <row r="157435" spans="3:3" x14ac:dyDescent="0.25">
      <c r="C157435" s="62"/>
    </row>
    <row r="157436" spans="3:3" x14ac:dyDescent="0.25">
      <c r="C157436" s="62"/>
    </row>
    <row r="157524" spans="3:3" x14ac:dyDescent="0.25">
      <c r="C157524" s="62"/>
    </row>
    <row r="157525" spans="3:3" x14ac:dyDescent="0.25">
      <c r="C157525" s="62"/>
    </row>
    <row r="157613" spans="3:3" x14ac:dyDescent="0.25">
      <c r="C157613" s="62"/>
    </row>
    <row r="157614" spans="3:3" x14ac:dyDescent="0.25">
      <c r="C157614" s="62"/>
    </row>
    <row r="157702" spans="3:3" x14ac:dyDescent="0.25">
      <c r="C157702" s="62"/>
    </row>
    <row r="157703" spans="3:3" x14ac:dyDescent="0.25">
      <c r="C157703" s="62"/>
    </row>
    <row r="157791" spans="3:3" x14ac:dyDescent="0.25">
      <c r="C157791" s="62"/>
    </row>
    <row r="157792" spans="3:3" x14ac:dyDescent="0.25">
      <c r="C157792" s="62"/>
    </row>
    <row r="157880" spans="3:3" x14ac:dyDescent="0.25">
      <c r="C157880" s="62"/>
    </row>
    <row r="157881" spans="3:3" x14ac:dyDescent="0.25">
      <c r="C157881" s="62"/>
    </row>
    <row r="157969" spans="3:3" x14ac:dyDescent="0.25">
      <c r="C157969" s="62"/>
    </row>
    <row r="157970" spans="3:3" x14ac:dyDescent="0.25">
      <c r="C157970" s="62"/>
    </row>
    <row r="158058" spans="3:3" x14ac:dyDescent="0.25">
      <c r="C158058" s="62"/>
    </row>
    <row r="158059" spans="3:3" x14ac:dyDescent="0.25">
      <c r="C158059" s="62"/>
    </row>
    <row r="158147" spans="3:3" x14ac:dyDescent="0.25">
      <c r="C158147" s="62"/>
    </row>
    <row r="158148" spans="3:3" x14ac:dyDescent="0.25">
      <c r="C158148" s="62"/>
    </row>
    <row r="158236" spans="3:3" x14ac:dyDescent="0.25">
      <c r="C158236" s="62"/>
    </row>
    <row r="158237" spans="3:3" x14ac:dyDescent="0.25">
      <c r="C158237" s="62"/>
    </row>
    <row r="158325" spans="3:3" x14ac:dyDescent="0.25">
      <c r="C158325" s="62"/>
    </row>
    <row r="158326" spans="3:3" x14ac:dyDescent="0.25">
      <c r="C158326" s="62"/>
    </row>
    <row r="158414" spans="3:3" x14ac:dyDescent="0.25">
      <c r="C158414" s="62"/>
    </row>
    <row r="158415" spans="3:3" x14ac:dyDescent="0.25">
      <c r="C158415" s="62"/>
    </row>
    <row r="158503" spans="3:3" x14ac:dyDescent="0.25">
      <c r="C158503" s="62"/>
    </row>
    <row r="158504" spans="3:3" x14ac:dyDescent="0.25">
      <c r="C158504" s="62"/>
    </row>
    <row r="158592" spans="3:3" x14ac:dyDescent="0.25">
      <c r="C158592" s="62"/>
    </row>
    <row r="158593" spans="3:3" x14ac:dyDescent="0.25">
      <c r="C158593" s="62"/>
    </row>
    <row r="158681" spans="3:3" x14ac:dyDescent="0.25">
      <c r="C158681" s="62"/>
    </row>
    <row r="158682" spans="3:3" x14ac:dyDescent="0.25">
      <c r="C158682" s="62"/>
    </row>
    <row r="158770" spans="3:3" x14ac:dyDescent="0.25">
      <c r="C158770" s="62"/>
    </row>
    <row r="158771" spans="3:3" x14ac:dyDescent="0.25">
      <c r="C158771" s="62"/>
    </row>
    <row r="158859" spans="3:3" x14ac:dyDescent="0.25">
      <c r="C158859" s="62"/>
    </row>
    <row r="158860" spans="3:3" x14ac:dyDescent="0.25">
      <c r="C158860" s="62"/>
    </row>
    <row r="158948" spans="3:3" x14ac:dyDescent="0.25">
      <c r="C158948" s="62"/>
    </row>
    <row r="158949" spans="3:3" x14ac:dyDescent="0.25">
      <c r="C158949" s="62"/>
    </row>
    <row r="159037" spans="3:3" x14ac:dyDescent="0.25">
      <c r="C159037" s="62"/>
    </row>
    <row r="159038" spans="3:3" x14ac:dyDescent="0.25">
      <c r="C159038" s="62"/>
    </row>
    <row r="159126" spans="3:3" x14ac:dyDescent="0.25">
      <c r="C159126" s="62"/>
    </row>
    <row r="159127" spans="3:3" x14ac:dyDescent="0.25">
      <c r="C159127" s="62"/>
    </row>
    <row r="159215" spans="3:3" x14ac:dyDescent="0.25">
      <c r="C159215" s="62"/>
    </row>
    <row r="159216" spans="3:3" x14ac:dyDescent="0.25">
      <c r="C159216" s="62"/>
    </row>
    <row r="159304" spans="3:3" x14ac:dyDescent="0.25">
      <c r="C159304" s="62"/>
    </row>
    <row r="159305" spans="3:3" x14ac:dyDescent="0.25">
      <c r="C159305" s="62"/>
    </row>
    <row r="159393" spans="3:3" x14ac:dyDescent="0.25">
      <c r="C159393" s="62"/>
    </row>
    <row r="159394" spans="3:3" x14ac:dyDescent="0.25">
      <c r="C159394" s="62"/>
    </row>
    <row r="159482" spans="3:3" x14ac:dyDescent="0.25">
      <c r="C159482" s="62"/>
    </row>
    <row r="159483" spans="3:3" x14ac:dyDescent="0.25">
      <c r="C159483" s="62"/>
    </row>
    <row r="159571" spans="3:3" x14ac:dyDescent="0.25">
      <c r="C159571" s="62"/>
    </row>
    <row r="159572" spans="3:3" x14ac:dyDescent="0.25">
      <c r="C159572" s="62"/>
    </row>
    <row r="159660" spans="3:3" x14ac:dyDescent="0.25">
      <c r="C159660" s="62"/>
    </row>
    <row r="159661" spans="3:3" x14ac:dyDescent="0.25">
      <c r="C159661" s="62"/>
    </row>
    <row r="159749" spans="3:3" x14ac:dyDescent="0.25">
      <c r="C159749" s="62"/>
    </row>
    <row r="159750" spans="3:3" x14ac:dyDescent="0.25">
      <c r="C159750" s="62"/>
    </row>
    <row r="159838" spans="3:3" x14ac:dyDescent="0.25">
      <c r="C159838" s="62"/>
    </row>
    <row r="159839" spans="3:3" x14ac:dyDescent="0.25">
      <c r="C159839" s="62"/>
    </row>
    <row r="159927" spans="3:3" x14ac:dyDescent="0.25">
      <c r="C159927" s="62"/>
    </row>
    <row r="159928" spans="3:3" x14ac:dyDescent="0.25">
      <c r="C159928" s="62"/>
    </row>
    <row r="160016" spans="3:3" x14ac:dyDescent="0.25">
      <c r="C160016" s="62"/>
    </row>
    <row r="160017" spans="3:3" x14ac:dyDescent="0.25">
      <c r="C160017" s="62"/>
    </row>
    <row r="160105" spans="3:3" x14ac:dyDescent="0.25">
      <c r="C160105" s="62"/>
    </row>
    <row r="160106" spans="3:3" x14ac:dyDescent="0.25">
      <c r="C160106" s="62"/>
    </row>
    <row r="160194" spans="3:3" x14ac:dyDescent="0.25">
      <c r="C160194" s="62"/>
    </row>
    <row r="160195" spans="3:3" x14ac:dyDescent="0.25">
      <c r="C160195" s="62"/>
    </row>
    <row r="160283" spans="3:3" x14ac:dyDescent="0.25">
      <c r="C160283" s="62"/>
    </row>
    <row r="160284" spans="3:3" x14ac:dyDescent="0.25">
      <c r="C160284" s="62"/>
    </row>
    <row r="160372" spans="3:3" x14ac:dyDescent="0.25">
      <c r="C160372" s="62"/>
    </row>
    <row r="160373" spans="3:3" x14ac:dyDescent="0.25">
      <c r="C160373" s="62"/>
    </row>
    <row r="160461" spans="3:3" x14ac:dyDescent="0.25">
      <c r="C160461" s="62"/>
    </row>
    <row r="160462" spans="3:3" x14ac:dyDescent="0.25">
      <c r="C160462" s="62"/>
    </row>
    <row r="160550" spans="3:3" x14ac:dyDescent="0.25">
      <c r="C160550" s="62"/>
    </row>
    <row r="160551" spans="3:3" x14ac:dyDescent="0.25">
      <c r="C160551" s="62"/>
    </row>
    <row r="160639" spans="3:3" x14ac:dyDescent="0.25">
      <c r="C160639" s="62"/>
    </row>
    <row r="160640" spans="3:3" x14ac:dyDescent="0.25">
      <c r="C160640" s="62"/>
    </row>
    <row r="160728" spans="3:3" x14ac:dyDescent="0.25">
      <c r="C160728" s="62"/>
    </row>
    <row r="160729" spans="3:3" x14ac:dyDescent="0.25">
      <c r="C160729" s="62"/>
    </row>
    <row r="160817" spans="3:3" x14ac:dyDescent="0.25">
      <c r="C160817" s="62"/>
    </row>
    <row r="160818" spans="3:3" x14ac:dyDescent="0.25">
      <c r="C160818" s="62"/>
    </row>
    <row r="160906" spans="3:3" x14ac:dyDescent="0.25">
      <c r="C160906" s="62"/>
    </row>
    <row r="160907" spans="3:3" x14ac:dyDescent="0.25">
      <c r="C160907" s="62"/>
    </row>
    <row r="160995" spans="3:3" x14ac:dyDescent="0.25">
      <c r="C160995" s="62"/>
    </row>
    <row r="160996" spans="3:3" x14ac:dyDescent="0.25">
      <c r="C160996" s="62"/>
    </row>
    <row r="161084" spans="3:3" x14ac:dyDescent="0.25">
      <c r="C161084" s="62"/>
    </row>
    <row r="161085" spans="3:3" x14ac:dyDescent="0.25">
      <c r="C161085" s="62"/>
    </row>
    <row r="161173" spans="3:3" x14ac:dyDescent="0.25">
      <c r="C161173" s="62"/>
    </row>
    <row r="161174" spans="3:3" x14ac:dyDescent="0.25">
      <c r="C161174" s="62"/>
    </row>
    <row r="161262" spans="3:3" x14ac:dyDescent="0.25">
      <c r="C161262" s="62"/>
    </row>
    <row r="161263" spans="3:3" x14ac:dyDescent="0.25">
      <c r="C161263" s="62"/>
    </row>
    <row r="161351" spans="3:3" x14ac:dyDescent="0.25">
      <c r="C161351" s="62"/>
    </row>
    <row r="161352" spans="3:3" x14ac:dyDescent="0.25">
      <c r="C161352" s="62"/>
    </row>
    <row r="161440" spans="3:3" x14ac:dyDescent="0.25">
      <c r="C161440" s="62"/>
    </row>
    <row r="161441" spans="3:3" x14ac:dyDescent="0.25">
      <c r="C161441" s="62"/>
    </row>
    <row r="161529" spans="3:3" x14ac:dyDescent="0.25">
      <c r="C161529" s="62"/>
    </row>
    <row r="161530" spans="3:3" x14ac:dyDescent="0.25">
      <c r="C161530" s="62"/>
    </row>
    <row r="161618" spans="3:3" x14ac:dyDescent="0.25">
      <c r="C161618" s="62"/>
    </row>
    <row r="161619" spans="3:3" x14ac:dyDescent="0.25">
      <c r="C161619" s="62"/>
    </row>
    <row r="161707" spans="3:3" x14ac:dyDescent="0.25">
      <c r="C161707" s="62"/>
    </row>
    <row r="161708" spans="3:3" x14ac:dyDescent="0.25">
      <c r="C161708" s="62"/>
    </row>
    <row r="161796" spans="3:3" x14ac:dyDescent="0.25">
      <c r="C161796" s="62"/>
    </row>
    <row r="161797" spans="3:3" x14ac:dyDescent="0.25">
      <c r="C161797" s="62"/>
    </row>
    <row r="161885" spans="3:3" x14ac:dyDescent="0.25">
      <c r="C161885" s="62"/>
    </row>
    <row r="161886" spans="3:3" x14ac:dyDescent="0.25">
      <c r="C161886" s="62"/>
    </row>
    <row r="161974" spans="3:3" x14ac:dyDescent="0.25">
      <c r="C161974" s="62"/>
    </row>
    <row r="161975" spans="3:3" x14ac:dyDescent="0.25">
      <c r="C161975" s="62"/>
    </row>
    <row r="162063" spans="3:3" x14ac:dyDescent="0.25">
      <c r="C162063" s="62"/>
    </row>
    <row r="162064" spans="3:3" x14ac:dyDescent="0.25">
      <c r="C162064" s="62"/>
    </row>
    <row r="162152" spans="3:3" x14ac:dyDescent="0.25">
      <c r="C162152" s="62"/>
    </row>
    <row r="162153" spans="3:3" x14ac:dyDescent="0.25">
      <c r="C162153" s="62"/>
    </row>
    <row r="162241" spans="3:3" x14ac:dyDescent="0.25">
      <c r="C162241" s="62"/>
    </row>
    <row r="162242" spans="3:3" x14ac:dyDescent="0.25">
      <c r="C162242" s="62"/>
    </row>
    <row r="162330" spans="3:3" x14ac:dyDescent="0.25">
      <c r="C162330" s="62"/>
    </row>
    <row r="162331" spans="3:3" x14ac:dyDescent="0.25">
      <c r="C162331" s="62"/>
    </row>
    <row r="162419" spans="3:3" x14ac:dyDescent="0.25">
      <c r="C162419" s="62"/>
    </row>
    <row r="162420" spans="3:3" x14ac:dyDescent="0.25">
      <c r="C162420" s="62"/>
    </row>
    <row r="162508" spans="3:3" x14ac:dyDescent="0.25">
      <c r="C162508" s="62"/>
    </row>
    <row r="162509" spans="3:3" x14ac:dyDescent="0.25">
      <c r="C162509" s="62"/>
    </row>
    <row r="162597" spans="3:3" x14ac:dyDescent="0.25">
      <c r="C162597" s="62"/>
    </row>
    <row r="162598" spans="3:3" x14ac:dyDescent="0.25">
      <c r="C162598" s="62"/>
    </row>
    <row r="162686" spans="3:3" x14ac:dyDescent="0.25">
      <c r="C162686" s="62"/>
    </row>
    <row r="162687" spans="3:3" x14ac:dyDescent="0.25">
      <c r="C162687" s="62"/>
    </row>
    <row r="162775" spans="3:3" x14ac:dyDescent="0.25">
      <c r="C162775" s="62"/>
    </row>
    <row r="162776" spans="3:3" x14ac:dyDescent="0.25">
      <c r="C162776" s="62"/>
    </row>
    <row r="162864" spans="3:3" x14ac:dyDescent="0.25">
      <c r="C162864" s="62"/>
    </row>
    <row r="162865" spans="3:3" x14ac:dyDescent="0.25">
      <c r="C162865" s="62"/>
    </row>
    <row r="162953" spans="3:3" x14ac:dyDescent="0.25">
      <c r="C162953" s="62"/>
    </row>
    <row r="162954" spans="3:3" x14ac:dyDescent="0.25">
      <c r="C162954" s="62"/>
    </row>
    <row r="163042" spans="3:3" x14ac:dyDescent="0.25">
      <c r="C163042" s="62"/>
    </row>
    <row r="163043" spans="3:3" x14ac:dyDescent="0.25">
      <c r="C163043" s="62"/>
    </row>
    <row r="163131" spans="3:3" x14ac:dyDescent="0.25">
      <c r="C163131" s="62"/>
    </row>
    <row r="163132" spans="3:3" x14ac:dyDescent="0.25">
      <c r="C163132" s="62"/>
    </row>
    <row r="163220" spans="3:3" x14ac:dyDescent="0.25">
      <c r="C163220" s="62"/>
    </row>
    <row r="163221" spans="3:3" x14ac:dyDescent="0.25">
      <c r="C163221" s="62"/>
    </row>
    <row r="163309" spans="3:3" x14ac:dyDescent="0.25">
      <c r="C163309" s="62"/>
    </row>
    <row r="163310" spans="3:3" x14ac:dyDescent="0.25">
      <c r="C163310" s="62"/>
    </row>
    <row r="163398" spans="3:3" x14ac:dyDescent="0.25">
      <c r="C163398" s="62"/>
    </row>
    <row r="163399" spans="3:3" x14ac:dyDescent="0.25">
      <c r="C163399" s="62"/>
    </row>
    <row r="163487" spans="3:3" x14ac:dyDescent="0.25">
      <c r="C163487" s="62"/>
    </row>
    <row r="163488" spans="3:3" x14ac:dyDescent="0.25">
      <c r="C163488" s="62"/>
    </row>
    <row r="163576" spans="3:3" x14ac:dyDescent="0.25">
      <c r="C163576" s="62"/>
    </row>
    <row r="163577" spans="3:3" x14ac:dyDescent="0.25">
      <c r="C163577" s="62"/>
    </row>
    <row r="163665" spans="3:3" x14ac:dyDescent="0.25">
      <c r="C163665" s="62"/>
    </row>
    <row r="163666" spans="3:3" x14ac:dyDescent="0.25">
      <c r="C163666" s="62"/>
    </row>
    <row r="163754" spans="3:3" x14ac:dyDescent="0.25">
      <c r="C163754" s="62"/>
    </row>
    <row r="163755" spans="3:3" x14ac:dyDescent="0.25">
      <c r="C163755" s="62"/>
    </row>
    <row r="163843" spans="3:3" x14ac:dyDescent="0.25">
      <c r="C163843" s="62"/>
    </row>
    <row r="163844" spans="3:3" x14ac:dyDescent="0.25">
      <c r="C163844" s="62"/>
    </row>
    <row r="163932" spans="3:3" x14ac:dyDescent="0.25">
      <c r="C163932" s="62"/>
    </row>
    <row r="163933" spans="3:3" x14ac:dyDescent="0.25">
      <c r="C163933" s="62"/>
    </row>
    <row r="164021" spans="3:3" x14ac:dyDescent="0.25">
      <c r="C164021" s="62"/>
    </row>
    <row r="164022" spans="3:3" x14ac:dyDescent="0.25">
      <c r="C164022" s="62"/>
    </row>
    <row r="164110" spans="3:3" x14ac:dyDescent="0.25">
      <c r="C164110" s="62"/>
    </row>
    <row r="164111" spans="3:3" x14ac:dyDescent="0.25">
      <c r="C164111" s="62"/>
    </row>
    <row r="164199" spans="3:3" x14ac:dyDescent="0.25">
      <c r="C164199" s="62"/>
    </row>
    <row r="164200" spans="3:3" x14ac:dyDescent="0.25">
      <c r="C164200" s="62"/>
    </row>
    <row r="164288" spans="3:3" x14ac:dyDescent="0.25">
      <c r="C164288" s="62"/>
    </row>
    <row r="164289" spans="3:3" x14ac:dyDescent="0.25">
      <c r="C164289" s="62"/>
    </row>
    <row r="164377" spans="3:3" x14ac:dyDescent="0.25">
      <c r="C164377" s="62"/>
    </row>
    <row r="164378" spans="3:3" x14ac:dyDescent="0.25">
      <c r="C164378" s="62"/>
    </row>
    <row r="164466" spans="3:3" x14ac:dyDescent="0.25">
      <c r="C164466" s="62"/>
    </row>
    <row r="164467" spans="3:3" x14ac:dyDescent="0.25">
      <c r="C164467" s="62"/>
    </row>
    <row r="164555" spans="3:3" x14ac:dyDescent="0.25">
      <c r="C164555" s="62"/>
    </row>
    <row r="164556" spans="3:3" x14ac:dyDescent="0.25">
      <c r="C164556" s="62"/>
    </row>
    <row r="164644" spans="3:3" x14ac:dyDescent="0.25">
      <c r="C164644" s="62"/>
    </row>
    <row r="164645" spans="3:3" x14ac:dyDescent="0.25">
      <c r="C164645" s="62"/>
    </row>
    <row r="164733" spans="3:3" x14ac:dyDescent="0.25">
      <c r="C164733" s="62"/>
    </row>
    <row r="164734" spans="3:3" x14ac:dyDescent="0.25">
      <c r="C164734" s="62"/>
    </row>
    <row r="164822" spans="3:3" x14ac:dyDescent="0.25">
      <c r="C164822" s="62"/>
    </row>
    <row r="164823" spans="3:3" x14ac:dyDescent="0.25">
      <c r="C164823" s="62"/>
    </row>
    <row r="164911" spans="3:3" x14ac:dyDescent="0.25">
      <c r="C164911" s="62"/>
    </row>
    <row r="164912" spans="3:3" x14ac:dyDescent="0.25">
      <c r="C164912" s="62"/>
    </row>
    <row r="165000" spans="3:3" x14ac:dyDescent="0.25">
      <c r="C165000" s="62"/>
    </row>
    <row r="165001" spans="3:3" x14ac:dyDescent="0.25">
      <c r="C165001" s="62"/>
    </row>
    <row r="165089" spans="3:3" x14ac:dyDescent="0.25">
      <c r="C165089" s="62"/>
    </row>
    <row r="165090" spans="3:3" x14ac:dyDescent="0.25">
      <c r="C165090" s="62"/>
    </row>
    <row r="165178" spans="3:3" x14ac:dyDescent="0.25">
      <c r="C165178" s="62"/>
    </row>
    <row r="165179" spans="3:3" x14ac:dyDescent="0.25">
      <c r="C165179" s="62"/>
    </row>
    <row r="165267" spans="3:3" x14ac:dyDescent="0.25">
      <c r="C165267" s="62"/>
    </row>
    <row r="165268" spans="3:3" x14ac:dyDescent="0.25">
      <c r="C165268" s="62"/>
    </row>
    <row r="165356" spans="3:3" x14ac:dyDescent="0.25">
      <c r="C165356" s="62"/>
    </row>
    <row r="165357" spans="3:3" x14ac:dyDescent="0.25">
      <c r="C165357" s="62"/>
    </row>
    <row r="165445" spans="3:3" x14ac:dyDescent="0.25">
      <c r="C165445" s="62"/>
    </row>
    <row r="165446" spans="3:3" x14ac:dyDescent="0.25">
      <c r="C165446" s="62"/>
    </row>
    <row r="165534" spans="3:3" x14ac:dyDescent="0.25">
      <c r="C165534" s="62"/>
    </row>
    <row r="165535" spans="3:3" x14ac:dyDescent="0.25">
      <c r="C165535" s="62"/>
    </row>
    <row r="165623" spans="3:3" x14ac:dyDescent="0.25">
      <c r="C165623" s="62"/>
    </row>
    <row r="165624" spans="3:3" x14ac:dyDescent="0.25">
      <c r="C165624" s="62"/>
    </row>
    <row r="165712" spans="3:3" x14ac:dyDescent="0.25">
      <c r="C165712" s="62"/>
    </row>
    <row r="165713" spans="3:3" x14ac:dyDescent="0.25">
      <c r="C165713" s="62"/>
    </row>
    <row r="165801" spans="3:3" x14ac:dyDescent="0.25">
      <c r="C165801" s="62"/>
    </row>
    <row r="165802" spans="3:3" x14ac:dyDescent="0.25">
      <c r="C165802" s="62"/>
    </row>
    <row r="165890" spans="3:3" x14ac:dyDescent="0.25">
      <c r="C165890" s="62"/>
    </row>
    <row r="165891" spans="3:3" x14ac:dyDescent="0.25">
      <c r="C165891" s="62"/>
    </row>
    <row r="165979" spans="3:3" x14ac:dyDescent="0.25">
      <c r="C165979" s="62"/>
    </row>
    <row r="165980" spans="3:3" x14ac:dyDescent="0.25">
      <c r="C165980" s="62"/>
    </row>
    <row r="166068" spans="3:3" x14ac:dyDescent="0.25">
      <c r="C166068" s="62"/>
    </row>
    <row r="166069" spans="3:3" x14ac:dyDescent="0.25">
      <c r="C166069" s="62"/>
    </row>
    <row r="166157" spans="3:3" x14ac:dyDescent="0.25">
      <c r="C166157" s="62"/>
    </row>
    <row r="166158" spans="3:3" x14ac:dyDescent="0.25">
      <c r="C166158" s="62"/>
    </row>
    <row r="166246" spans="3:3" x14ac:dyDescent="0.25">
      <c r="C166246" s="62"/>
    </row>
    <row r="166247" spans="3:3" x14ac:dyDescent="0.25">
      <c r="C166247" s="62"/>
    </row>
    <row r="166335" spans="3:3" x14ac:dyDescent="0.25">
      <c r="C166335" s="62"/>
    </row>
    <row r="166336" spans="3:3" x14ac:dyDescent="0.25">
      <c r="C166336" s="62"/>
    </row>
    <row r="166424" spans="3:3" x14ac:dyDescent="0.25">
      <c r="C166424" s="62"/>
    </row>
    <row r="166425" spans="3:3" x14ac:dyDescent="0.25">
      <c r="C166425" s="62"/>
    </row>
    <row r="166513" spans="3:3" x14ac:dyDescent="0.25">
      <c r="C166513" s="62"/>
    </row>
    <row r="166514" spans="3:3" x14ac:dyDescent="0.25">
      <c r="C166514" s="62"/>
    </row>
    <row r="166602" spans="3:3" x14ac:dyDescent="0.25">
      <c r="C166602" s="62"/>
    </row>
    <row r="166603" spans="3:3" x14ac:dyDescent="0.25">
      <c r="C166603" s="62"/>
    </row>
    <row r="166691" spans="3:3" x14ac:dyDescent="0.25">
      <c r="C166691" s="62"/>
    </row>
    <row r="166692" spans="3:3" x14ac:dyDescent="0.25">
      <c r="C166692" s="62"/>
    </row>
    <row r="166780" spans="3:3" x14ac:dyDescent="0.25">
      <c r="C166780" s="62"/>
    </row>
    <row r="166781" spans="3:3" x14ac:dyDescent="0.25">
      <c r="C166781" s="62"/>
    </row>
    <row r="166869" spans="3:3" x14ac:dyDescent="0.25">
      <c r="C166869" s="62"/>
    </row>
    <row r="166870" spans="3:3" x14ac:dyDescent="0.25">
      <c r="C166870" s="62"/>
    </row>
    <row r="166958" spans="3:3" x14ac:dyDescent="0.25">
      <c r="C166958" s="62"/>
    </row>
    <row r="166959" spans="3:3" x14ac:dyDescent="0.25">
      <c r="C166959" s="62"/>
    </row>
    <row r="167047" spans="3:3" x14ac:dyDescent="0.25">
      <c r="C167047" s="62"/>
    </row>
    <row r="167048" spans="3:3" x14ac:dyDescent="0.25">
      <c r="C167048" s="62"/>
    </row>
    <row r="167136" spans="3:3" x14ac:dyDescent="0.25">
      <c r="C167136" s="62"/>
    </row>
    <row r="167137" spans="3:3" x14ac:dyDescent="0.25">
      <c r="C167137" s="62"/>
    </row>
    <row r="167225" spans="3:3" x14ac:dyDescent="0.25">
      <c r="C167225" s="62"/>
    </row>
    <row r="167226" spans="3:3" x14ac:dyDescent="0.25">
      <c r="C167226" s="62"/>
    </row>
    <row r="167314" spans="3:3" x14ac:dyDescent="0.25">
      <c r="C167314" s="62"/>
    </row>
    <row r="167315" spans="3:3" x14ac:dyDescent="0.25">
      <c r="C167315" s="62"/>
    </row>
    <row r="167403" spans="3:3" x14ac:dyDescent="0.25">
      <c r="C167403" s="62"/>
    </row>
    <row r="167404" spans="3:3" x14ac:dyDescent="0.25">
      <c r="C167404" s="62"/>
    </row>
    <row r="167492" spans="3:3" x14ac:dyDescent="0.25">
      <c r="C167492" s="62"/>
    </row>
    <row r="167493" spans="3:3" x14ac:dyDescent="0.25">
      <c r="C167493" s="62"/>
    </row>
    <row r="167581" spans="3:3" x14ac:dyDescent="0.25">
      <c r="C167581" s="62"/>
    </row>
    <row r="167582" spans="3:3" x14ac:dyDescent="0.25">
      <c r="C167582" s="62"/>
    </row>
    <row r="167670" spans="3:3" x14ac:dyDescent="0.25">
      <c r="C167670" s="62"/>
    </row>
    <row r="167671" spans="3:3" x14ac:dyDescent="0.25">
      <c r="C167671" s="62"/>
    </row>
    <row r="167759" spans="3:3" x14ac:dyDescent="0.25">
      <c r="C167759" s="62"/>
    </row>
    <row r="167760" spans="3:3" x14ac:dyDescent="0.25">
      <c r="C167760" s="62"/>
    </row>
    <row r="167848" spans="3:3" x14ac:dyDescent="0.25">
      <c r="C167848" s="62"/>
    </row>
    <row r="167849" spans="3:3" x14ac:dyDescent="0.25">
      <c r="C167849" s="62"/>
    </row>
    <row r="167937" spans="3:3" x14ac:dyDescent="0.25">
      <c r="C167937" s="62"/>
    </row>
    <row r="167938" spans="3:3" x14ac:dyDescent="0.25">
      <c r="C167938" s="62"/>
    </row>
    <row r="168026" spans="3:3" x14ac:dyDescent="0.25">
      <c r="C168026" s="62"/>
    </row>
    <row r="168027" spans="3:3" x14ac:dyDescent="0.25">
      <c r="C168027" s="62"/>
    </row>
    <row r="168115" spans="3:3" x14ac:dyDescent="0.25">
      <c r="C168115" s="62"/>
    </row>
    <row r="168116" spans="3:3" x14ac:dyDescent="0.25">
      <c r="C168116" s="62"/>
    </row>
    <row r="168204" spans="3:3" x14ac:dyDescent="0.25">
      <c r="C168204" s="62"/>
    </row>
    <row r="168205" spans="3:3" x14ac:dyDescent="0.25">
      <c r="C168205" s="62"/>
    </row>
    <row r="168293" spans="3:3" x14ac:dyDescent="0.25">
      <c r="C168293" s="62"/>
    </row>
    <row r="168294" spans="3:3" x14ac:dyDescent="0.25">
      <c r="C168294" s="62"/>
    </row>
    <row r="168382" spans="3:3" x14ac:dyDescent="0.25">
      <c r="C168382" s="62"/>
    </row>
    <row r="168383" spans="3:3" x14ac:dyDescent="0.25">
      <c r="C168383" s="62"/>
    </row>
    <row r="168471" spans="3:3" x14ac:dyDescent="0.25">
      <c r="C168471" s="62"/>
    </row>
    <row r="168472" spans="3:3" x14ac:dyDescent="0.25">
      <c r="C168472" s="62"/>
    </row>
    <row r="168560" spans="3:3" x14ac:dyDescent="0.25">
      <c r="C168560" s="62"/>
    </row>
    <row r="168561" spans="3:3" x14ac:dyDescent="0.25">
      <c r="C168561" s="62"/>
    </row>
    <row r="168649" spans="3:3" x14ac:dyDescent="0.25">
      <c r="C168649" s="62"/>
    </row>
    <row r="168650" spans="3:3" x14ac:dyDescent="0.25">
      <c r="C168650" s="62"/>
    </row>
    <row r="168738" spans="3:3" x14ac:dyDescent="0.25">
      <c r="C168738" s="62"/>
    </row>
    <row r="168739" spans="3:3" x14ac:dyDescent="0.25">
      <c r="C168739" s="62"/>
    </row>
    <row r="168827" spans="3:3" x14ac:dyDescent="0.25">
      <c r="C168827" s="62"/>
    </row>
    <row r="168828" spans="3:3" x14ac:dyDescent="0.25">
      <c r="C168828" s="62"/>
    </row>
    <row r="168916" spans="3:3" x14ac:dyDescent="0.25">
      <c r="C168916" s="62"/>
    </row>
    <row r="168917" spans="3:3" x14ac:dyDescent="0.25">
      <c r="C168917" s="62"/>
    </row>
    <row r="169005" spans="3:3" x14ac:dyDescent="0.25">
      <c r="C169005" s="62"/>
    </row>
    <row r="169006" spans="3:3" x14ac:dyDescent="0.25">
      <c r="C169006" s="62"/>
    </row>
    <row r="169094" spans="3:3" x14ac:dyDescent="0.25">
      <c r="C169094" s="62"/>
    </row>
    <row r="169095" spans="3:3" x14ac:dyDescent="0.25">
      <c r="C169095" s="62"/>
    </row>
    <row r="169183" spans="3:3" x14ac:dyDescent="0.25">
      <c r="C169183" s="62"/>
    </row>
    <row r="169184" spans="3:3" x14ac:dyDescent="0.25">
      <c r="C169184" s="62"/>
    </row>
    <row r="169272" spans="3:3" x14ac:dyDescent="0.25">
      <c r="C169272" s="62"/>
    </row>
    <row r="169273" spans="3:3" x14ac:dyDescent="0.25">
      <c r="C169273" s="62"/>
    </row>
    <row r="169361" spans="3:3" x14ac:dyDescent="0.25">
      <c r="C169361" s="62"/>
    </row>
    <row r="169362" spans="3:3" x14ac:dyDescent="0.25">
      <c r="C169362" s="62"/>
    </row>
    <row r="169450" spans="3:3" x14ac:dyDescent="0.25">
      <c r="C169450" s="62"/>
    </row>
    <row r="169451" spans="3:3" x14ac:dyDescent="0.25">
      <c r="C169451" s="62"/>
    </row>
    <row r="169539" spans="3:3" x14ac:dyDescent="0.25">
      <c r="C169539" s="62"/>
    </row>
    <row r="169540" spans="3:3" x14ac:dyDescent="0.25">
      <c r="C169540" s="62"/>
    </row>
    <row r="169628" spans="3:3" x14ac:dyDescent="0.25">
      <c r="C169628" s="62"/>
    </row>
    <row r="169629" spans="3:3" x14ac:dyDescent="0.25">
      <c r="C169629" s="62"/>
    </row>
    <row r="169717" spans="3:3" x14ac:dyDescent="0.25">
      <c r="C169717" s="62"/>
    </row>
    <row r="169718" spans="3:3" x14ac:dyDescent="0.25">
      <c r="C169718" s="62"/>
    </row>
    <row r="169806" spans="3:3" x14ac:dyDescent="0.25">
      <c r="C169806" s="62"/>
    </row>
    <row r="169807" spans="3:3" x14ac:dyDescent="0.25">
      <c r="C169807" s="62"/>
    </row>
    <row r="169895" spans="3:3" x14ac:dyDescent="0.25">
      <c r="C169895" s="62"/>
    </row>
    <row r="169896" spans="3:3" x14ac:dyDescent="0.25">
      <c r="C169896" s="62"/>
    </row>
    <row r="169984" spans="3:3" x14ac:dyDescent="0.25">
      <c r="C169984" s="62"/>
    </row>
    <row r="169985" spans="3:3" x14ac:dyDescent="0.25">
      <c r="C169985" s="62"/>
    </row>
    <row r="170073" spans="3:3" x14ac:dyDescent="0.25">
      <c r="C170073" s="62"/>
    </row>
    <row r="170074" spans="3:3" x14ac:dyDescent="0.25">
      <c r="C170074" s="62"/>
    </row>
    <row r="170162" spans="3:3" x14ac:dyDescent="0.25">
      <c r="C170162" s="62"/>
    </row>
    <row r="170163" spans="3:3" x14ac:dyDescent="0.25">
      <c r="C170163" s="62"/>
    </row>
    <row r="170251" spans="3:3" x14ac:dyDescent="0.25">
      <c r="C170251" s="62"/>
    </row>
    <row r="170252" spans="3:3" x14ac:dyDescent="0.25">
      <c r="C170252" s="62"/>
    </row>
    <row r="170340" spans="3:3" x14ac:dyDescent="0.25">
      <c r="C170340" s="62"/>
    </row>
    <row r="170341" spans="3:3" x14ac:dyDescent="0.25">
      <c r="C170341" s="62"/>
    </row>
    <row r="170429" spans="3:3" x14ac:dyDescent="0.25">
      <c r="C170429" s="62"/>
    </row>
    <row r="170430" spans="3:3" x14ac:dyDescent="0.25">
      <c r="C170430" s="62"/>
    </row>
    <row r="170518" spans="3:3" x14ac:dyDescent="0.25">
      <c r="C170518" s="62"/>
    </row>
    <row r="170519" spans="3:3" x14ac:dyDescent="0.25">
      <c r="C170519" s="62"/>
    </row>
    <row r="170607" spans="3:3" x14ac:dyDescent="0.25">
      <c r="C170607" s="62"/>
    </row>
    <row r="170608" spans="3:3" x14ac:dyDescent="0.25">
      <c r="C170608" s="62"/>
    </row>
    <row r="170696" spans="3:3" x14ac:dyDescent="0.25">
      <c r="C170696" s="62"/>
    </row>
    <row r="170697" spans="3:3" x14ac:dyDescent="0.25">
      <c r="C170697" s="62"/>
    </row>
    <row r="170785" spans="3:3" x14ac:dyDescent="0.25">
      <c r="C170785" s="62"/>
    </row>
    <row r="170786" spans="3:3" x14ac:dyDescent="0.25">
      <c r="C170786" s="62"/>
    </row>
    <row r="170874" spans="3:3" x14ac:dyDescent="0.25">
      <c r="C170874" s="62"/>
    </row>
    <row r="170875" spans="3:3" x14ac:dyDescent="0.25">
      <c r="C170875" s="62"/>
    </row>
    <row r="170963" spans="3:3" x14ac:dyDescent="0.25">
      <c r="C170963" s="62"/>
    </row>
    <row r="170964" spans="3:3" x14ac:dyDescent="0.25">
      <c r="C170964" s="62"/>
    </row>
    <row r="171052" spans="3:3" x14ac:dyDescent="0.25">
      <c r="C171052" s="62"/>
    </row>
    <row r="171053" spans="3:3" x14ac:dyDescent="0.25">
      <c r="C171053" s="62"/>
    </row>
    <row r="171141" spans="3:3" x14ac:dyDescent="0.25">
      <c r="C171141" s="62"/>
    </row>
    <row r="171142" spans="3:3" x14ac:dyDescent="0.25">
      <c r="C171142" s="62"/>
    </row>
    <row r="171230" spans="3:3" x14ac:dyDescent="0.25">
      <c r="C171230" s="62"/>
    </row>
    <row r="171231" spans="3:3" x14ac:dyDescent="0.25">
      <c r="C171231" s="62"/>
    </row>
    <row r="171319" spans="3:3" x14ac:dyDescent="0.25">
      <c r="C171319" s="62"/>
    </row>
    <row r="171320" spans="3:3" x14ac:dyDescent="0.25">
      <c r="C171320" s="62"/>
    </row>
    <row r="171408" spans="3:3" x14ac:dyDescent="0.25">
      <c r="C171408" s="62"/>
    </row>
    <row r="171409" spans="3:3" x14ac:dyDescent="0.25">
      <c r="C171409" s="62"/>
    </row>
    <row r="171497" spans="3:3" x14ac:dyDescent="0.25">
      <c r="C171497" s="62"/>
    </row>
    <row r="171498" spans="3:3" x14ac:dyDescent="0.25">
      <c r="C171498" s="62"/>
    </row>
    <row r="171586" spans="3:3" x14ac:dyDescent="0.25">
      <c r="C171586" s="62"/>
    </row>
    <row r="171587" spans="3:3" x14ac:dyDescent="0.25">
      <c r="C171587" s="62"/>
    </row>
    <row r="171675" spans="3:3" x14ac:dyDescent="0.25">
      <c r="C171675" s="62"/>
    </row>
    <row r="171676" spans="3:3" x14ac:dyDescent="0.25">
      <c r="C171676" s="62"/>
    </row>
    <row r="171764" spans="3:3" x14ac:dyDescent="0.25">
      <c r="C171764" s="62"/>
    </row>
    <row r="171765" spans="3:3" x14ac:dyDescent="0.25">
      <c r="C171765" s="62"/>
    </row>
    <row r="171853" spans="3:3" x14ac:dyDescent="0.25">
      <c r="C171853" s="62"/>
    </row>
    <row r="171854" spans="3:3" x14ac:dyDescent="0.25">
      <c r="C171854" s="62"/>
    </row>
    <row r="171942" spans="3:3" x14ac:dyDescent="0.25">
      <c r="C171942" s="62"/>
    </row>
    <row r="171943" spans="3:3" x14ac:dyDescent="0.25">
      <c r="C171943" s="62"/>
    </row>
    <row r="172031" spans="3:3" x14ac:dyDescent="0.25">
      <c r="C172031" s="62"/>
    </row>
    <row r="172032" spans="3:3" x14ac:dyDescent="0.25">
      <c r="C172032" s="62"/>
    </row>
    <row r="172120" spans="3:3" x14ac:dyDescent="0.25">
      <c r="C172120" s="62"/>
    </row>
    <row r="172121" spans="3:3" x14ac:dyDescent="0.25">
      <c r="C172121" s="62"/>
    </row>
    <row r="172209" spans="3:3" x14ac:dyDescent="0.25">
      <c r="C172209" s="62"/>
    </row>
    <row r="172210" spans="3:3" x14ac:dyDescent="0.25">
      <c r="C172210" s="62"/>
    </row>
    <row r="172298" spans="3:3" x14ac:dyDescent="0.25">
      <c r="C172298" s="62"/>
    </row>
    <row r="172299" spans="3:3" x14ac:dyDescent="0.25">
      <c r="C172299" s="62"/>
    </row>
    <row r="172387" spans="3:3" x14ac:dyDescent="0.25">
      <c r="C172387" s="62"/>
    </row>
    <row r="172388" spans="3:3" x14ac:dyDescent="0.25">
      <c r="C172388" s="62"/>
    </row>
    <row r="172476" spans="3:3" x14ac:dyDescent="0.25">
      <c r="C172476" s="62"/>
    </row>
    <row r="172477" spans="3:3" x14ac:dyDescent="0.25">
      <c r="C172477" s="62"/>
    </row>
    <row r="172565" spans="3:3" x14ac:dyDescent="0.25">
      <c r="C172565" s="62"/>
    </row>
    <row r="172566" spans="3:3" x14ac:dyDescent="0.25">
      <c r="C172566" s="62"/>
    </row>
    <row r="172654" spans="3:3" x14ac:dyDescent="0.25">
      <c r="C172654" s="62"/>
    </row>
    <row r="172655" spans="3:3" x14ac:dyDescent="0.25">
      <c r="C172655" s="62"/>
    </row>
    <row r="172743" spans="3:3" x14ac:dyDescent="0.25">
      <c r="C172743" s="62"/>
    </row>
    <row r="172744" spans="3:3" x14ac:dyDescent="0.25">
      <c r="C172744" s="62"/>
    </row>
    <row r="172832" spans="3:3" x14ac:dyDescent="0.25">
      <c r="C172832" s="62"/>
    </row>
    <row r="172833" spans="3:3" x14ac:dyDescent="0.25">
      <c r="C172833" s="62"/>
    </row>
    <row r="172921" spans="3:3" x14ac:dyDescent="0.25">
      <c r="C172921" s="62"/>
    </row>
    <row r="172922" spans="3:3" x14ac:dyDescent="0.25">
      <c r="C172922" s="62"/>
    </row>
    <row r="173010" spans="3:3" x14ac:dyDescent="0.25">
      <c r="C173010" s="62"/>
    </row>
    <row r="173011" spans="3:3" x14ac:dyDescent="0.25">
      <c r="C173011" s="62"/>
    </row>
    <row r="173099" spans="3:3" x14ac:dyDescent="0.25">
      <c r="C173099" s="62"/>
    </row>
    <row r="173100" spans="3:3" x14ac:dyDescent="0.25">
      <c r="C173100" s="62"/>
    </row>
    <row r="173188" spans="3:3" x14ac:dyDescent="0.25">
      <c r="C173188" s="62"/>
    </row>
    <row r="173189" spans="3:3" x14ac:dyDescent="0.25">
      <c r="C173189" s="62"/>
    </row>
    <row r="173277" spans="3:3" x14ac:dyDescent="0.25">
      <c r="C173277" s="62"/>
    </row>
    <row r="173278" spans="3:3" x14ac:dyDescent="0.25">
      <c r="C173278" s="62"/>
    </row>
    <row r="173366" spans="3:3" x14ac:dyDescent="0.25">
      <c r="C173366" s="62"/>
    </row>
    <row r="173367" spans="3:3" x14ac:dyDescent="0.25">
      <c r="C173367" s="62"/>
    </row>
    <row r="173455" spans="3:3" x14ac:dyDescent="0.25">
      <c r="C173455" s="62"/>
    </row>
    <row r="173456" spans="3:3" x14ac:dyDescent="0.25">
      <c r="C173456" s="62"/>
    </row>
    <row r="173544" spans="3:3" x14ac:dyDescent="0.25">
      <c r="C173544" s="62"/>
    </row>
    <row r="173545" spans="3:3" x14ac:dyDescent="0.25">
      <c r="C173545" s="62"/>
    </row>
    <row r="173633" spans="3:3" x14ac:dyDescent="0.25">
      <c r="C173633" s="62"/>
    </row>
    <row r="173634" spans="3:3" x14ac:dyDescent="0.25">
      <c r="C173634" s="62"/>
    </row>
    <row r="173722" spans="3:3" x14ac:dyDescent="0.25">
      <c r="C173722" s="62"/>
    </row>
    <row r="173723" spans="3:3" x14ac:dyDescent="0.25">
      <c r="C173723" s="62"/>
    </row>
    <row r="173811" spans="3:3" x14ac:dyDescent="0.25">
      <c r="C173811" s="62"/>
    </row>
    <row r="173812" spans="3:3" x14ac:dyDescent="0.25">
      <c r="C173812" s="62"/>
    </row>
    <row r="173900" spans="3:3" x14ac:dyDescent="0.25">
      <c r="C173900" s="62"/>
    </row>
    <row r="173901" spans="3:3" x14ac:dyDescent="0.25">
      <c r="C173901" s="62"/>
    </row>
    <row r="173989" spans="3:3" x14ac:dyDescent="0.25">
      <c r="C173989" s="62"/>
    </row>
    <row r="173990" spans="3:3" x14ac:dyDescent="0.25">
      <c r="C173990" s="62"/>
    </row>
    <row r="174078" spans="3:3" x14ac:dyDescent="0.25">
      <c r="C174078" s="62"/>
    </row>
    <row r="174079" spans="3:3" x14ac:dyDescent="0.25">
      <c r="C174079" s="62"/>
    </row>
    <row r="174167" spans="3:3" x14ac:dyDescent="0.25">
      <c r="C174167" s="62"/>
    </row>
    <row r="174168" spans="3:3" x14ac:dyDescent="0.25">
      <c r="C174168" s="62"/>
    </row>
    <row r="174256" spans="3:3" x14ac:dyDescent="0.25">
      <c r="C174256" s="62"/>
    </row>
    <row r="174257" spans="3:3" x14ac:dyDescent="0.25">
      <c r="C174257" s="62"/>
    </row>
    <row r="174345" spans="3:3" x14ac:dyDescent="0.25">
      <c r="C174345" s="62"/>
    </row>
    <row r="174346" spans="3:3" x14ac:dyDescent="0.25">
      <c r="C174346" s="62"/>
    </row>
    <row r="174434" spans="3:3" x14ac:dyDescent="0.25">
      <c r="C174434" s="62"/>
    </row>
    <row r="174435" spans="3:3" x14ac:dyDescent="0.25">
      <c r="C174435" s="62"/>
    </row>
    <row r="174523" spans="3:3" x14ac:dyDescent="0.25">
      <c r="C174523" s="62"/>
    </row>
    <row r="174524" spans="3:3" x14ac:dyDescent="0.25">
      <c r="C174524" s="62"/>
    </row>
    <row r="174612" spans="3:3" x14ac:dyDescent="0.25">
      <c r="C174612" s="62"/>
    </row>
    <row r="174613" spans="3:3" x14ac:dyDescent="0.25">
      <c r="C174613" s="62"/>
    </row>
    <row r="174701" spans="3:3" x14ac:dyDescent="0.25">
      <c r="C174701" s="62"/>
    </row>
    <row r="174702" spans="3:3" x14ac:dyDescent="0.25">
      <c r="C174702" s="62"/>
    </row>
    <row r="174790" spans="3:3" x14ac:dyDescent="0.25">
      <c r="C174790" s="62"/>
    </row>
    <row r="174791" spans="3:3" x14ac:dyDescent="0.25">
      <c r="C174791" s="62"/>
    </row>
    <row r="174879" spans="3:3" x14ac:dyDescent="0.25">
      <c r="C174879" s="62"/>
    </row>
    <row r="174880" spans="3:3" x14ac:dyDescent="0.25">
      <c r="C174880" s="62"/>
    </row>
    <row r="174968" spans="3:3" x14ac:dyDescent="0.25">
      <c r="C174968" s="62"/>
    </row>
    <row r="174969" spans="3:3" x14ac:dyDescent="0.25">
      <c r="C174969" s="62"/>
    </row>
    <row r="175057" spans="3:3" x14ac:dyDescent="0.25">
      <c r="C175057" s="62"/>
    </row>
    <row r="175058" spans="3:3" x14ac:dyDescent="0.25">
      <c r="C175058" s="62"/>
    </row>
    <row r="175146" spans="3:3" x14ac:dyDescent="0.25">
      <c r="C175146" s="62"/>
    </row>
    <row r="175147" spans="3:3" x14ac:dyDescent="0.25">
      <c r="C175147" s="62"/>
    </row>
    <row r="175235" spans="3:3" x14ac:dyDescent="0.25">
      <c r="C175235" s="62"/>
    </row>
    <row r="175236" spans="3:3" x14ac:dyDescent="0.25">
      <c r="C175236" s="62"/>
    </row>
    <row r="175324" spans="3:3" x14ac:dyDescent="0.25">
      <c r="C175324" s="62"/>
    </row>
    <row r="175325" spans="3:3" x14ac:dyDescent="0.25">
      <c r="C175325" s="62"/>
    </row>
    <row r="175413" spans="3:3" x14ac:dyDescent="0.25">
      <c r="C175413" s="62"/>
    </row>
    <row r="175414" spans="3:3" x14ac:dyDescent="0.25">
      <c r="C175414" s="62"/>
    </row>
    <row r="175502" spans="3:3" x14ac:dyDescent="0.25">
      <c r="C175502" s="62"/>
    </row>
    <row r="175503" spans="3:3" x14ac:dyDescent="0.25">
      <c r="C175503" s="62"/>
    </row>
    <row r="175591" spans="3:3" x14ac:dyDescent="0.25">
      <c r="C175591" s="62"/>
    </row>
    <row r="175592" spans="3:3" x14ac:dyDescent="0.25">
      <c r="C175592" s="62"/>
    </row>
    <row r="175680" spans="3:3" x14ac:dyDescent="0.25">
      <c r="C175680" s="62"/>
    </row>
    <row r="175681" spans="3:3" x14ac:dyDescent="0.25">
      <c r="C175681" s="62"/>
    </row>
    <row r="175769" spans="3:3" x14ac:dyDescent="0.25">
      <c r="C175769" s="62"/>
    </row>
    <row r="175770" spans="3:3" x14ac:dyDescent="0.25">
      <c r="C175770" s="62"/>
    </row>
    <row r="175858" spans="3:3" x14ac:dyDescent="0.25">
      <c r="C175858" s="62"/>
    </row>
    <row r="175859" spans="3:3" x14ac:dyDescent="0.25">
      <c r="C175859" s="62"/>
    </row>
    <row r="175947" spans="3:3" x14ac:dyDescent="0.25">
      <c r="C175947" s="62"/>
    </row>
    <row r="175948" spans="3:3" x14ac:dyDescent="0.25">
      <c r="C175948" s="62"/>
    </row>
    <row r="176036" spans="3:3" x14ac:dyDescent="0.25">
      <c r="C176036" s="62"/>
    </row>
    <row r="176037" spans="3:3" x14ac:dyDescent="0.25">
      <c r="C176037" s="62"/>
    </row>
    <row r="176125" spans="3:3" x14ac:dyDescent="0.25">
      <c r="C176125" s="62"/>
    </row>
    <row r="176126" spans="3:3" x14ac:dyDescent="0.25">
      <c r="C176126" s="62"/>
    </row>
    <row r="176214" spans="3:3" x14ac:dyDescent="0.25">
      <c r="C176214" s="62"/>
    </row>
    <row r="176215" spans="3:3" x14ac:dyDescent="0.25">
      <c r="C176215" s="62"/>
    </row>
    <row r="176303" spans="3:3" x14ac:dyDescent="0.25">
      <c r="C176303" s="62"/>
    </row>
    <row r="176304" spans="3:3" x14ac:dyDescent="0.25">
      <c r="C176304" s="62"/>
    </row>
    <row r="176392" spans="3:3" x14ac:dyDescent="0.25">
      <c r="C176392" s="62"/>
    </row>
    <row r="176393" spans="3:3" x14ac:dyDescent="0.25">
      <c r="C176393" s="62"/>
    </row>
    <row r="176481" spans="3:3" x14ac:dyDescent="0.25">
      <c r="C176481" s="62"/>
    </row>
    <row r="176482" spans="3:3" x14ac:dyDescent="0.25">
      <c r="C176482" s="62"/>
    </row>
    <row r="176570" spans="3:3" x14ac:dyDescent="0.25">
      <c r="C176570" s="62"/>
    </row>
    <row r="176571" spans="3:3" x14ac:dyDescent="0.25">
      <c r="C176571" s="62"/>
    </row>
    <row r="176659" spans="3:3" x14ac:dyDescent="0.25">
      <c r="C176659" s="62"/>
    </row>
    <row r="176660" spans="3:3" x14ac:dyDescent="0.25">
      <c r="C176660" s="62"/>
    </row>
    <row r="176748" spans="3:3" x14ac:dyDescent="0.25">
      <c r="C176748" s="62"/>
    </row>
    <row r="176749" spans="3:3" x14ac:dyDescent="0.25">
      <c r="C176749" s="62"/>
    </row>
    <row r="176837" spans="3:3" x14ac:dyDescent="0.25">
      <c r="C176837" s="62"/>
    </row>
    <row r="176838" spans="3:3" x14ac:dyDescent="0.25">
      <c r="C176838" s="62"/>
    </row>
    <row r="176926" spans="3:3" x14ac:dyDescent="0.25">
      <c r="C176926" s="62"/>
    </row>
    <row r="176927" spans="3:3" x14ac:dyDescent="0.25">
      <c r="C176927" s="62"/>
    </row>
    <row r="177015" spans="3:3" x14ac:dyDescent="0.25">
      <c r="C177015" s="62"/>
    </row>
    <row r="177016" spans="3:3" x14ac:dyDescent="0.25">
      <c r="C177016" s="62"/>
    </row>
    <row r="177104" spans="3:3" x14ac:dyDescent="0.25">
      <c r="C177104" s="62"/>
    </row>
    <row r="177105" spans="3:3" x14ac:dyDescent="0.25">
      <c r="C177105" s="62"/>
    </row>
    <row r="177193" spans="3:3" x14ac:dyDescent="0.25">
      <c r="C177193" s="62"/>
    </row>
    <row r="177194" spans="3:3" x14ac:dyDescent="0.25">
      <c r="C177194" s="62"/>
    </row>
    <row r="177282" spans="3:3" x14ac:dyDescent="0.25">
      <c r="C177282" s="62"/>
    </row>
    <row r="177283" spans="3:3" x14ac:dyDescent="0.25">
      <c r="C177283" s="62"/>
    </row>
    <row r="177371" spans="3:3" x14ac:dyDescent="0.25">
      <c r="C177371" s="62"/>
    </row>
    <row r="177372" spans="3:3" x14ac:dyDescent="0.25">
      <c r="C177372" s="62"/>
    </row>
    <row r="177460" spans="3:3" x14ac:dyDescent="0.25">
      <c r="C177460" s="62"/>
    </row>
    <row r="177461" spans="3:3" x14ac:dyDescent="0.25">
      <c r="C177461" s="62"/>
    </row>
    <row r="177549" spans="3:3" x14ac:dyDescent="0.25">
      <c r="C177549" s="62"/>
    </row>
    <row r="177550" spans="3:3" x14ac:dyDescent="0.25">
      <c r="C177550" s="62"/>
    </row>
    <row r="177638" spans="3:3" x14ac:dyDescent="0.25">
      <c r="C177638" s="62"/>
    </row>
    <row r="177639" spans="3:3" x14ac:dyDescent="0.25">
      <c r="C177639" s="62"/>
    </row>
    <row r="177727" spans="3:3" x14ac:dyDescent="0.25">
      <c r="C177727" s="62"/>
    </row>
    <row r="177728" spans="3:3" x14ac:dyDescent="0.25">
      <c r="C177728" s="62"/>
    </row>
    <row r="177816" spans="3:3" x14ac:dyDescent="0.25">
      <c r="C177816" s="62"/>
    </row>
    <row r="177817" spans="3:3" x14ac:dyDescent="0.25">
      <c r="C177817" s="62"/>
    </row>
    <row r="177905" spans="3:3" x14ac:dyDescent="0.25">
      <c r="C177905" s="62"/>
    </row>
    <row r="177906" spans="3:3" x14ac:dyDescent="0.25">
      <c r="C177906" s="62"/>
    </row>
    <row r="177994" spans="3:3" x14ac:dyDescent="0.25">
      <c r="C177994" s="62"/>
    </row>
    <row r="177995" spans="3:3" x14ac:dyDescent="0.25">
      <c r="C177995" s="62"/>
    </row>
    <row r="178083" spans="3:3" x14ac:dyDescent="0.25">
      <c r="C178083" s="62"/>
    </row>
    <row r="178084" spans="3:3" x14ac:dyDescent="0.25">
      <c r="C178084" s="62"/>
    </row>
    <row r="178172" spans="3:3" x14ac:dyDescent="0.25">
      <c r="C178172" s="62"/>
    </row>
    <row r="178173" spans="3:3" x14ac:dyDescent="0.25">
      <c r="C178173" s="62"/>
    </row>
    <row r="178261" spans="3:3" x14ac:dyDescent="0.25">
      <c r="C178261" s="62"/>
    </row>
    <row r="178262" spans="3:3" x14ac:dyDescent="0.25">
      <c r="C178262" s="62"/>
    </row>
    <row r="178350" spans="3:3" x14ac:dyDescent="0.25">
      <c r="C178350" s="62"/>
    </row>
    <row r="178351" spans="3:3" x14ac:dyDescent="0.25">
      <c r="C178351" s="62"/>
    </row>
    <row r="178439" spans="3:3" x14ac:dyDescent="0.25">
      <c r="C178439" s="62"/>
    </row>
    <row r="178440" spans="3:3" x14ac:dyDescent="0.25">
      <c r="C178440" s="62"/>
    </row>
    <row r="178528" spans="3:3" x14ac:dyDescent="0.25">
      <c r="C178528" s="62"/>
    </row>
    <row r="178529" spans="3:3" x14ac:dyDescent="0.25">
      <c r="C178529" s="62"/>
    </row>
    <row r="178617" spans="3:3" x14ac:dyDescent="0.25">
      <c r="C178617" s="62"/>
    </row>
    <row r="178618" spans="3:3" x14ac:dyDescent="0.25">
      <c r="C178618" s="62"/>
    </row>
    <row r="178706" spans="3:3" x14ac:dyDescent="0.25">
      <c r="C178706" s="62"/>
    </row>
    <row r="178707" spans="3:3" x14ac:dyDescent="0.25">
      <c r="C178707" s="62"/>
    </row>
    <row r="178795" spans="3:3" x14ac:dyDescent="0.25">
      <c r="C178795" s="62"/>
    </row>
    <row r="178796" spans="3:3" x14ac:dyDescent="0.25">
      <c r="C178796" s="62"/>
    </row>
    <row r="178884" spans="3:3" x14ac:dyDescent="0.25">
      <c r="C178884" s="62"/>
    </row>
    <row r="178885" spans="3:3" x14ac:dyDescent="0.25">
      <c r="C178885" s="62"/>
    </row>
    <row r="178973" spans="3:3" x14ac:dyDescent="0.25">
      <c r="C178973" s="62"/>
    </row>
    <row r="178974" spans="3:3" x14ac:dyDescent="0.25">
      <c r="C178974" s="62"/>
    </row>
    <row r="179062" spans="3:3" x14ac:dyDescent="0.25">
      <c r="C179062" s="62"/>
    </row>
    <row r="179063" spans="3:3" x14ac:dyDescent="0.25">
      <c r="C179063" s="62"/>
    </row>
    <row r="179151" spans="3:3" x14ac:dyDescent="0.25">
      <c r="C179151" s="62"/>
    </row>
    <row r="179152" spans="3:3" x14ac:dyDescent="0.25">
      <c r="C179152" s="62"/>
    </row>
    <row r="179240" spans="3:3" x14ac:dyDescent="0.25">
      <c r="C179240" s="62"/>
    </row>
    <row r="179241" spans="3:3" x14ac:dyDescent="0.25">
      <c r="C179241" s="62"/>
    </row>
    <row r="179329" spans="3:3" x14ac:dyDescent="0.25">
      <c r="C179329" s="62"/>
    </row>
    <row r="179330" spans="3:3" x14ac:dyDescent="0.25">
      <c r="C179330" s="62"/>
    </row>
    <row r="179418" spans="3:3" x14ac:dyDescent="0.25">
      <c r="C179418" s="62"/>
    </row>
    <row r="179419" spans="3:3" x14ac:dyDescent="0.25">
      <c r="C179419" s="62"/>
    </row>
    <row r="179507" spans="3:3" x14ac:dyDescent="0.25">
      <c r="C179507" s="62"/>
    </row>
    <row r="179508" spans="3:3" x14ac:dyDescent="0.25">
      <c r="C179508" s="62"/>
    </row>
    <row r="179596" spans="3:3" x14ac:dyDescent="0.25">
      <c r="C179596" s="62"/>
    </row>
    <row r="179597" spans="3:3" x14ac:dyDescent="0.25">
      <c r="C179597" s="62"/>
    </row>
    <row r="179685" spans="3:3" x14ac:dyDescent="0.25">
      <c r="C179685" s="62"/>
    </row>
    <row r="179686" spans="3:3" x14ac:dyDescent="0.25">
      <c r="C179686" s="62"/>
    </row>
    <row r="179774" spans="3:3" x14ac:dyDescent="0.25">
      <c r="C179774" s="62"/>
    </row>
    <row r="179775" spans="3:3" x14ac:dyDescent="0.25">
      <c r="C179775" s="62"/>
    </row>
    <row r="179863" spans="3:3" x14ac:dyDescent="0.25">
      <c r="C179863" s="62"/>
    </row>
    <row r="179864" spans="3:3" x14ac:dyDescent="0.25">
      <c r="C179864" s="62"/>
    </row>
    <row r="179952" spans="3:3" x14ac:dyDescent="0.25">
      <c r="C179952" s="62"/>
    </row>
    <row r="179953" spans="3:3" x14ac:dyDescent="0.25">
      <c r="C179953" s="62"/>
    </row>
    <row r="180041" spans="3:3" x14ac:dyDescent="0.25">
      <c r="C180041" s="62"/>
    </row>
    <row r="180042" spans="3:3" x14ac:dyDescent="0.25">
      <c r="C180042" s="62"/>
    </row>
    <row r="180130" spans="3:3" x14ac:dyDescent="0.25">
      <c r="C180130" s="62"/>
    </row>
    <row r="180131" spans="3:3" x14ac:dyDescent="0.25">
      <c r="C180131" s="62"/>
    </row>
    <row r="180219" spans="3:3" x14ac:dyDescent="0.25">
      <c r="C180219" s="62"/>
    </row>
    <row r="180220" spans="3:3" x14ac:dyDescent="0.25">
      <c r="C180220" s="62"/>
    </row>
    <row r="180308" spans="3:3" x14ac:dyDescent="0.25">
      <c r="C180308" s="62"/>
    </row>
    <row r="180309" spans="3:3" x14ac:dyDescent="0.25">
      <c r="C180309" s="62"/>
    </row>
    <row r="180397" spans="3:3" x14ac:dyDescent="0.25">
      <c r="C180397" s="62"/>
    </row>
    <row r="180398" spans="3:3" x14ac:dyDescent="0.25">
      <c r="C180398" s="62"/>
    </row>
    <row r="180486" spans="3:3" x14ac:dyDescent="0.25">
      <c r="C180486" s="62"/>
    </row>
    <row r="180487" spans="3:3" x14ac:dyDescent="0.25">
      <c r="C180487" s="62"/>
    </row>
    <row r="180575" spans="3:3" x14ac:dyDescent="0.25">
      <c r="C180575" s="62"/>
    </row>
    <row r="180576" spans="3:3" x14ac:dyDescent="0.25">
      <c r="C180576" s="62"/>
    </row>
    <row r="180664" spans="3:3" x14ac:dyDescent="0.25">
      <c r="C180664" s="62"/>
    </row>
    <row r="180665" spans="3:3" x14ac:dyDescent="0.25">
      <c r="C180665" s="62"/>
    </row>
    <row r="180753" spans="3:3" x14ac:dyDescent="0.25">
      <c r="C180753" s="62"/>
    </row>
    <row r="180754" spans="3:3" x14ac:dyDescent="0.25">
      <c r="C180754" s="62"/>
    </row>
    <row r="180842" spans="3:3" x14ac:dyDescent="0.25">
      <c r="C180842" s="62"/>
    </row>
    <row r="180843" spans="3:3" x14ac:dyDescent="0.25">
      <c r="C180843" s="62"/>
    </row>
    <row r="180931" spans="3:3" x14ac:dyDescent="0.25">
      <c r="C180931" s="62"/>
    </row>
    <row r="180932" spans="3:3" x14ac:dyDescent="0.25">
      <c r="C180932" s="62"/>
    </row>
    <row r="181020" spans="3:3" x14ac:dyDescent="0.25">
      <c r="C181020" s="62"/>
    </row>
    <row r="181021" spans="3:3" x14ac:dyDescent="0.25">
      <c r="C181021" s="62"/>
    </row>
    <row r="181109" spans="3:3" x14ac:dyDescent="0.25">
      <c r="C181109" s="62"/>
    </row>
    <row r="181110" spans="3:3" x14ac:dyDescent="0.25">
      <c r="C181110" s="62"/>
    </row>
    <row r="181198" spans="3:3" x14ac:dyDescent="0.25">
      <c r="C181198" s="62"/>
    </row>
    <row r="181199" spans="3:3" x14ac:dyDescent="0.25">
      <c r="C181199" s="62"/>
    </row>
    <row r="181287" spans="3:3" x14ac:dyDescent="0.25">
      <c r="C181287" s="62"/>
    </row>
    <row r="181288" spans="3:3" x14ac:dyDescent="0.25">
      <c r="C181288" s="62"/>
    </row>
    <row r="181376" spans="3:3" x14ac:dyDescent="0.25">
      <c r="C181376" s="62"/>
    </row>
    <row r="181377" spans="3:3" x14ac:dyDescent="0.25">
      <c r="C181377" s="62"/>
    </row>
    <row r="181465" spans="3:3" x14ac:dyDescent="0.25">
      <c r="C181465" s="62"/>
    </row>
    <row r="181466" spans="3:3" x14ac:dyDescent="0.25">
      <c r="C181466" s="62"/>
    </row>
    <row r="181554" spans="3:3" x14ac:dyDescent="0.25">
      <c r="C181554" s="62"/>
    </row>
    <row r="181555" spans="3:3" x14ac:dyDescent="0.25">
      <c r="C181555" s="62"/>
    </row>
    <row r="181643" spans="3:3" x14ac:dyDescent="0.25">
      <c r="C181643" s="62"/>
    </row>
    <row r="181644" spans="3:3" x14ac:dyDescent="0.25">
      <c r="C181644" s="62"/>
    </row>
    <row r="181732" spans="3:3" x14ac:dyDescent="0.25">
      <c r="C181732" s="62"/>
    </row>
    <row r="181733" spans="3:3" x14ac:dyDescent="0.25">
      <c r="C181733" s="62"/>
    </row>
    <row r="181821" spans="3:3" x14ac:dyDescent="0.25">
      <c r="C181821" s="62"/>
    </row>
    <row r="181822" spans="3:3" x14ac:dyDescent="0.25">
      <c r="C181822" s="62"/>
    </row>
    <row r="181910" spans="3:3" x14ac:dyDescent="0.25">
      <c r="C181910" s="62"/>
    </row>
    <row r="181911" spans="3:3" x14ac:dyDescent="0.25">
      <c r="C181911" s="62"/>
    </row>
    <row r="181999" spans="3:3" x14ac:dyDescent="0.25">
      <c r="C181999" s="62"/>
    </row>
    <row r="182000" spans="3:3" x14ac:dyDescent="0.25">
      <c r="C182000" s="62"/>
    </row>
    <row r="182088" spans="3:3" x14ac:dyDescent="0.25">
      <c r="C182088" s="62"/>
    </row>
    <row r="182089" spans="3:3" x14ac:dyDescent="0.25">
      <c r="C182089" s="62"/>
    </row>
    <row r="182177" spans="3:3" x14ac:dyDescent="0.25">
      <c r="C182177" s="62"/>
    </row>
    <row r="182178" spans="3:3" x14ac:dyDescent="0.25">
      <c r="C182178" s="62"/>
    </row>
    <row r="182266" spans="3:3" x14ac:dyDescent="0.25">
      <c r="C182266" s="62"/>
    </row>
    <row r="182267" spans="3:3" x14ac:dyDescent="0.25">
      <c r="C182267" s="62"/>
    </row>
    <row r="182355" spans="3:3" x14ac:dyDescent="0.25">
      <c r="C182355" s="62"/>
    </row>
    <row r="182356" spans="3:3" x14ac:dyDescent="0.25">
      <c r="C182356" s="62"/>
    </row>
    <row r="182444" spans="3:3" x14ac:dyDescent="0.25">
      <c r="C182444" s="62"/>
    </row>
    <row r="182445" spans="3:3" x14ac:dyDescent="0.25">
      <c r="C182445" s="62"/>
    </row>
    <row r="182533" spans="3:3" x14ac:dyDescent="0.25">
      <c r="C182533" s="62"/>
    </row>
    <row r="182534" spans="3:3" x14ac:dyDescent="0.25">
      <c r="C182534" s="62"/>
    </row>
    <row r="182622" spans="3:3" x14ac:dyDescent="0.25">
      <c r="C182622" s="62"/>
    </row>
    <row r="182623" spans="3:3" x14ac:dyDescent="0.25">
      <c r="C182623" s="62"/>
    </row>
    <row r="182711" spans="3:3" x14ac:dyDescent="0.25">
      <c r="C182711" s="62"/>
    </row>
    <row r="182712" spans="3:3" x14ac:dyDescent="0.25">
      <c r="C182712" s="62"/>
    </row>
    <row r="182800" spans="3:3" x14ac:dyDescent="0.25">
      <c r="C182800" s="62"/>
    </row>
    <row r="182801" spans="3:3" x14ac:dyDescent="0.25">
      <c r="C182801" s="62"/>
    </row>
    <row r="182889" spans="3:3" x14ac:dyDescent="0.25">
      <c r="C182889" s="62"/>
    </row>
    <row r="182890" spans="3:3" x14ac:dyDescent="0.25">
      <c r="C182890" s="62"/>
    </row>
    <row r="182978" spans="3:3" x14ac:dyDescent="0.25">
      <c r="C182978" s="62"/>
    </row>
    <row r="182979" spans="3:3" x14ac:dyDescent="0.25">
      <c r="C182979" s="62"/>
    </row>
    <row r="183067" spans="3:3" x14ac:dyDescent="0.25">
      <c r="C183067" s="62"/>
    </row>
    <row r="183068" spans="3:3" x14ac:dyDescent="0.25">
      <c r="C183068" s="62"/>
    </row>
    <row r="183156" spans="3:3" x14ac:dyDescent="0.25">
      <c r="C183156" s="62"/>
    </row>
    <row r="183157" spans="3:3" x14ac:dyDescent="0.25">
      <c r="C183157" s="62"/>
    </row>
    <row r="183245" spans="3:3" x14ac:dyDescent="0.25">
      <c r="C183245" s="62"/>
    </row>
    <row r="183246" spans="3:3" x14ac:dyDescent="0.25">
      <c r="C183246" s="62"/>
    </row>
    <row r="183334" spans="3:3" x14ac:dyDescent="0.25">
      <c r="C183334" s="62"/>
    </row>
    <row r="183335" spans="3:3" x14ac:dyDescent="0.25">
      <c r="C183335" s="62"/>
    </row>
    <row r="183423" spans="3:3" x14ac:dyDescent="0.25">
      <c r="C183423" s="62"/>
    </row>
    <row r="183424" spans="3:3" x14ac:dyDescent="0.25">
      <c r="C183424" s="62"/>
    </row>
    <row r="183512" spans="3:3" x14ac:dyDescent="0.25">
      <c r="C183512" s="62"/>
    </row>
    <row r="183513" spans="3:3" x14ac:dyDescent="0.25">
      <c r="C183513" s="62"/>
    </row>
    <row r="183601" spans="3:3" x14ac:dyDescent="0.25">
      <c r="C183601" s="62"/>
    </row>
    <row r="183602" spans="3:3" x14ac:dyDescent="0.25">
      <c r="C183602" s="62"/>
    </row>
    <row r="183690" spans="3:3" x14ac:dyDescent="0.25">
      <c r="C183690" s="62"/>
    </row>
    <row r="183691" spans="3:3" x14ac:dyDescent="0.25">
      <c r="C183691" s="62"/>
    </row>
    <row r="183779" spans="3:3" x14ac:dyDescent="0.25">
      <c r="C183779" s="62"/>
    </row>
    <row r="183780" spans="3:3" x14ac:dyDescent="0.25">
      <c r="C183780" s="62"/>
    </row>
    <row r="183868" spans="3:3" x14ac:dyDescent="0.25">
      <c r="C183868" s="62"/>
    </row>
    <row r="183869" spans="3:3" x14ac:dyDescent="0.25">
      <c r="C183869" s="62"/>
    </row>
    <row r="183957" spans="3:3" x14ac:dyDescent="0.25">
      <c r="C183957" s="62"/>
    </row>
    <row r="183958" spans="3:3" x14ac:dyDescent="0.25">
      <c r="C183958" s="62"/>
    </row>
    <row r="184046" spans="3:3" x14ac:dyDescent="0.25">
      <c r="C184046" s="62"/>
    </row>
    <row r="184047" spans="3:3" x14ac:dyDescent="0.25">
      <c r="C184047" s="62"/>
    </row>
    <row r="184135" spans="3:3" x14ac:dyDescent="0.25">
      <c r="C184135" s="62"/>
    </row>
    <row r="184136" spans="3:3" x14ac:dyDescent="0.25">
      <c r="C184136" s="62"/>
    </row>
    <row r="184224" spans="3:3" x14ac:dyDescent="0.25">
      <c r="C184224" s="62"/>
    </row>
    <row r="184225" spans="3:3" x14ac:dyDescent="0.25">
      <c r="C184225" s="62"/>
    </row>
    <row r="184313" spans="3:3" x14ac:dyDescent="0.25">
      <c r="C184313" s="62"/>
    </row>
    <row r="184314" spans="3:3" x14ac:dyDescent="0.25">
      <c r="C184314" s="62"/>
    </row>
    <row r="184402" spans="3:3" x14ac:dyDescent="0.25">
      <c r="C184402" s="62"/>
    </row>
    <row r="184403" spans="3:3" x14ac:dyDescent="0.25">
      <c r="C184403" s="62"/>
    </row>
    <row r="184491" spans="3:3" x14ac:dyDescent="0.25">
      <c r="C184491" s="62"/>
    </row>
    <row r="184492" spans="3:3" x14ac:dyDescent="0.25">
      <c r="C184492" s="62"/>
    </row>
    <row r="184580" spans="3:3" x14ac:dyDescent="0.25">
      <c r="C184580" s="62"/>
    </row>
    <row r="184581" spans="3:3" x14ac:dyDescent="0.25">
      <c r="C184581" s="62"/>
    </row>
    <row r="184669" spans="3:3" x14ac:dyDescent="0.25">
      <c r="C184669" s="62"/>
    </row>
    <row r="184670" spans="3:3" x14ac:dyDescent="0.25">
      <c r="C184670" s="62"/>
    </row>
    <row r="184758" spans="3:3" x14ac:dyDescent="0.25">
      <c r="C184758" s="62"/>
    </row>
    <row r="184759" spans="3:3" x14ac:dyDescent="0.25">
      <c r="C184759" s="62"/>
    </row>
    <row r="184847" spans="3:3" x14ac:dyDescent="0.25">
      <c r="C184847" s="62"/>
    </row>
    <row r="184848" spans="3:3" x14ac:dyDescent="0.25">
      <c r="C184848" s="62"/>
    </row>
    <row r="184936" spans="3:3" x14ac:dyDescent="0.25">
      <c r="C184936" s="62"/>
    </row>
    <row r="184937" spans="3:3" x14ac:dyDescent="0.25">
      <c r="C184937" s="62"/>
    </row>
    <row r="185025" spans="3:3" x14ac:dyDescent="0.25">
      <c r="C185025" s="62"/>
    </row>
    <row r="185026" spans="3:3" x14ac:dyDescent="0.25">
      <c r="C185026" s="62"/>
    </row>
    <row r="185114" spans="3:3" x14ac:dyDescent="0.25">
      <c r="C185114" s="62"/>
    </row>
    <row r="185115" spans="3:3" x14ac:dyDescent="0.25">
      <c r="C185115" s="62"/>
    </row>
    <row r="185203" spans="3:3" x14ac:dyDescent="0.25">
      <c r="C185203" s="62"/>
    </row>
    <row r="185204" spans="3:3" x14ac:dyDescent="0.25">
      <c r="C185204" s="62"/>
    </row>
    <row r="185292" spans="3:3" x14ac:dyDescent="0.25">
      <c r="C185292" s="62"/>
    </row>
    <row r="185293" spans="3:3" x14ac:dyDescent="0.25">
      <c r="C185293" s="62"/>
    </row>
    <row r="185381" spans="3:3" x14ac:dyDescent="0.25">
      <c r="C185381" s="62"/>
    </row>
    <row r="185382" spans="3:3" x14ac:dyDescent="0.25">
      <c r="C185382" s="62"/>
    </row>
    <row r="185470" spans="3:3" x14ac:dyDescent="0.25">
      <c r="C185470" s="62"/>
    </row>
    <row r="185471" spans="3:3" x14ac:dyDescent="0.25">
      <c r="C185471" s="62"/>
    </row>
    <row r="185559" spans="3:3" x14ac:dyDescent="0.25">
      <c r="C185559" s="62"/>
    </row>
    <row r="185560" spans="3:3" x14ac:dyDescent="0.25">
      <c r="C185560" s="62"/>
    </row>
    <row r="185648" spans="3:3" x14ac:dyDescent="0.25">
      <c r="C185648" s="62"/>
    </row>
    <row r="185649" spans="3:3" x14ac:dyDescent="0.25">
      <c r="C185649" s="62"/>
    </row>
    <row r="185737" spans="3:3" x14ac:dyDescent="0.25">
      <c r="C185737" s="62"/>
    </row>
    <row r="185738" spans="3:3" x14ac:dyDescent="0.25">
      <c r="C185738" s="62"/>
    </row>
    <row r="185826" spans="3:3" x14ac:dyDescent="0.25">
      <c r="C185826" s="62"/>
    </row>
    <row r="185827" spans="3:3" x14ac:dyDescent="0.25">
      <c r="C185827" s="62"/>
    </row>
    <row r="185915" spans="3:3" x14ac:dyDescent="0.25">
      <c r="C185915" s="62"/>
    </row>
    <row r="185916" spans="3:3" x14ac:dyDescent="0.25">
      <c r="C185916" s="62"/>
    </row>
    <row r="186004" spans="3:3" x14ac:dyDescent="0.25">
      <c r="C186004" s="62"/>
    </row>
    <row r="186005" spans="3:3" x14ac:dyDescent="0.25">
      <c r="C186005" s="62"/>
    </row>
    <row r="186093" spans="3:3" x14ac:dyDescent="0.25">
      <c r="C186093" s="62"/>
    </row>
    <row r="186094" spans="3:3" x14ac:dyDescent="0.25">
      <c r="C186094" s="62"/>
    </row>
    <row r="186182" spans="3:3" x14ac:dyDescent="0.25">
      <c r="C186182" s="62"/>
    </row>
    <row r="186183" spans="3:3" x14ac:dyDescent="0.25">
      <c r="C186183" s="62"/>
    </row>
    <row r="186271" spans="3:3" x14ac:dyDescent="0.25">
      <c r="C186271" s="62"/>
    </row>
    <row r="186272" spans="3:3" x14ac:dyDescent="0.25">
      <c r="C186272" s="62"/>
    </row>
    <row r="186360" spans="3:3" x14ac:dyDescent="0.25">
      <c r="C186360" s="62"/>
    </row>
    <row r="186361" spans="3:3" x14ac:dyDescent="0.25">
      <c r="C186361" s="62"/>
    </row>
    <row r="186449" spans="3:3" x14ac:dyDescent="0.25">
      <c r="C186449" s="62"/>
    </row>
    <row r="186450" spans="3:3" x14ac:dyDescent="0.25">
      <c r="C186450" s="62"/>
    </row>
    <row r="186538" spans="3:3" x14ac:dyDescent="0.25">
      <c r="C186538" s="62"/>
    </row>
    <row r="186539" spans="3:3" x14ac:dyDescent="0.25">
      <c r="C186539" s="62"/>
    </row>
    <row r="186627" spans="3:3" x14ac:dyDescent="0.25">
      <c r="C186627" s="62"/>
    </row>
    <row r="186628" spans="3:3" x14ac:dyDescent="0.25">
      <c r="C186628" s="62"/>
    </row>
    <row r="186716" spans="3:3" x14ac:dyDescent="0.25">
      <c r="C186716" s="62"/>
    </row>
    <row r="186717" spans="3:3" x14ac:dyDescent="0.25">
      <c r="C186717" s="62"/>
    </row>
    <row r="186805" spans="3:3" x14ac:dyDescent="0.25">
      <c r="C186805" s="62"/>
    </row>
    <row r="186806" spans="3:3" x14ac:dyDescent="0.25">
      <c r="C186806" s="62"/>
    </row>
    <row r="186894" spans="3:3" x14ac:dyDescent="0.25">
      <c r="C186894" s="62"/>
    </row>
    <row r="186895" spans="3:3" x14ac:dyDescent="0.25">
      <c r="C186895" s="62"/>
    </row>
    <row r="186983" spans="3:3" x14ac:dyDescent="0.25">
      <c r="C186983" s="62"/>
    </row>
    <row r="186984" spans="3:3" x14ac:dyDescent="0.25">
      <c r="C186984" s="62"/>
    </row>
    <row r="187072" spans="3:3" x14ac:dyDescent="0.25">
      <c r="C187072" s="62"/>
    </row>
    <row r="187073" spans="3:3" x14ac:dyDescent="0.25">
      <c r="C187073" s="62"/>
    </row>
    <row r="187161" spans="3:3" x14ac:dyDescent="0.25">
      <c r="C187161" s="62"/>
    </row>
    <row r="187162" spans="3:3" x14ac:dyDescent="0.25">
      <c r="C187162" s="62"/>
    </row>
    <row r="187250" spans="3:3" x14ac:dyDescent="0.25">
      <c r="C187250" s="62"/>
    </row>
    <row r="187251" spans="3:3" x14ac:dyDescent="0.25">
      <c r="C187251" s="62"/>
    </row>
    <row r="187339" spans="3:3" x14ac:dyDescent="0.25">
      <c r="C187339" s="62"/>
    </row>
    <row r="187340" spans="3:3" x14ac:dyDescent="0.25">
      <c r="C187340" s="62"/>
    </row>
    <row r="187428" spans="3:3" x14ac:dyDescent="0.25">
      <c r="C187428" s="62"/>
    </row>
    <row r="187429" spans="3:3" x14ac:dyDescent="0.25">
      <c r="C187429" s="62"/>
    </row>
    <row r="187517" spans="3:3" x14ac:dyDescent="0.25">
      <c r="C187517" s="62"/>
    </row>
    <row r="187518" spans="3:3" x14ac:dyDescent="0.25">
      <c r="C187518" s="62"/>
    </row>
    <row r="187606" spans="3:3" x14ac:dyDescent="0.25">
      <c r="C187606" s="62"/>
    </row>
    <row r="187607" spans="3:3" x14ac:dyDescent="0.25">
      <c r="C187607" s="62"/>
    </row>
    <row r="187695" spans="3:3" x14ac:dyDescent="0.25">
      <c r="C187695" s="62"/>
    </row>
    <row r="187696" spans="3:3" x14ac:dyDescent="0.25">
      <c r="C187696" s="62"/>
    </row>
    <row r="187784" spans="3:3" x14ac:dyDescent="0.25">
      <c r="C187784" s="62"/>
    </row>
    <row r="187785" spans="3:3" x14ac:dyDescent="0.25">
      <c r="C187785" s="62"/>
    </row>
    <row r="187873" spans="3:3" x14ac:dyDescent="0.25">
      <c r="C187873" s="62"/>
    </row>
    <row r="187874" spans="3:3" x14ac:dyDescent="0.25">
      <c r="C187874" s="62"/>
    </row>
    <row r="187962" spans="3:3" x14ac:dyDescent="0.25">
      <c r="C187962" s="62"/>
    </row>
    <row r="187963" spans="3:3" x14ac:dyDescent="0.25">
      <c r="C187963" s="62"/>
    </row>
    <row r="188051" spans="3:3" x14ac:dyDescent="0.25">
      <c r="C188051" s="62"/>
    </row>
    <row r="188052" spans="3:3" x14ac:dyDescent="0.25">
      <c r="C188052" s="62"/>
    </row>
    <row r="188140" spans="3:3" x14ac:dyDescent="0.25">
      <c r="C188140" s="62"/>
    </row>
    <row r="188141" spans="3:3" x14ac:dyDescent="0.25">
      <c r="C188141" s="62"/>
    </row>
    <row r="188229" spans="3:3" x14ac:dyDescent="0.25">
      <c r="C188229" s="62"/>
    </row>
    <row r="188230" spans="3:3" x14ac:dyDescent="0.25">
      <c r="C188230" s="62"/>
    </row>
    <row r="188318" spans="3:3" x14ac:dyDescent="0.25">
      <c r="C188318" s="62"/>
    </row>
    <row r="188319" spans="3:3" x14ac:dyDescent="0.25">
      <c r="C188319" s="62"/>
    </row>
    <row r="188407" spans="3:3" x14ac:dyDescent="0.25">
      <c r="C188407" s="62"/>
    </row>
    <row r="188408" spans="3:3" x14ac:dyDescent="0.25">
      <c r="C188408" s="62"/>
    </row>
    <row r="188496" spans="3:3" x14ac:dyDescent="0.25">
      <c r="C188496" s="62"/>
    </row>
    <row r="188497" spans="3:3" x14ac:dyDescent="0.25">
      <c r="C188497" s="62"/>
    </row>
    <row r="188585" spans="3:3" x14ac:dyDescent="0.25">
      <c r="C188585" s="62"/>
    </row>
    <row r="188586" spans="3:3" x14ac:dyDescent="0.25">
      <c r="C188586" s="62"/>
    </row>
    <row r="188674" spans="3:3" x14ac:dyDescent="0.25">
      <c r="C188674" s="62"/>
    </row>
    <row r="188675" spans="3:3" x14ac:dyDescent="0.25">
      <c r="C188675" s="62"/>
    </row>
    <row r="188763" spans="3:3" x14ac:dyDescent="0.25">
      <c r="C188763" s="62"/>
    </row>
    <row r="188764" spans="3:3" x14ac:dyDescent="0.25">
      <c r="C188764" s="62"/>
    </row>
    <row r="188852" spans="3:3" x14ac:dyDescent="0.25">
      <c r="C188852" s="62"/>
    </row>
    <row r="188853" spans="3:3" x14ac:dyDescent="0.25">
      <c r="C188853" s="62"/>
    </row>
    <row r="188941" spans="3:3" x14ac:dyDescent="0.25">
      <c r="C188941" s="62"/>
    </row>
    <row r="188942" spans="3:3" x14ac:dyDescent="0.25">
      <c r="C188942" s="62"/>
    </row>
    <row r="189030" spans="3:3" x14ac:dyDescent="0.25">
      <c r="C189030" s="62"/>
    </row>
    <row r="189031" spans="3:3" x14ac:dyDescent="0.25">
      <c r="C189031" s="62"/>
    </row>
    <row r="189119" spans="3:3" x14ac:dyDescent="0.25">
      <c r="C189119" s="62"/>
    </row>
    <row r="189120" spans="3:3" x14ac:dyDescent="0.25">
      <c r="C189120" s="62"/>
    </row>
    <row r="189208" spans="3:3" x14ac:dyDescent="0.25">
      <c r="C189208" s="62"/>
    </row>
    <row r="189209" spans="3:3" x14ac:dyDescent="0.25">
      <c r="C189209" s="62"/>
    </row>
    <row r="189297" spans="3:3" x14ac:dyDescent="0.25">
      <c r="C189297" s="62"/>
    </row>
    <row r="189298" spans="3:3" x14ac:dyDescent="0.25">
      <c r="C189298" s="62"/>
    </row>
    <row r="189386" spans="3:3" x14ac:dyDescent="0.25">
      <c r="C189386" s="62"/>
    </row>
    <row r="189387" spans="3:3" x14ac:dyDescent="0.25">
      <c r="C189387" s="62"/>
    </row>
    <row r="189475" spans="3:3" x14ac:dyDescent="0.25">
      <c r="C189475" s="62"/>
    </row>
    <row r="189476" spans="3:3" x14ac:dyDescent="0.25">
      <c r="C189476" s="62"/>
    </row>
    <row r="189564" spans="3:3" x14ac:dyDescent="0.25">
      <c r="C189564" s="62"/>
    </row>
    <row r="189565" spans="3:3" x14ac:dyDescent="0.25">
      <c r="C189565" s="62"/>
    </row>
    <row r="189653" spans="3:3" x14ac:dyDescent="0.25">
      <c r="C189653" s="62"/>
    </row>
    <row r="189654" spans="3:3" x14ac:dyDescent="0.25">
      <c r="C189654" s="62"/>
    </row>
    <row r="189742" spans="3:3" x14ac:dyDescent="0.25">
      <c r="C189742" s="62"/>
    </row>
    <row r="189743" spans="3:3" x14ac:dyDescent="0.25">
      <c r="C189743" s="62"/>
    </row>
    <row r="189831" spans="3:3" x14ac:dyDescent="0.25">
      <c r="C189831" s="62"/>
    </row>
    <row r="189832" spans="3:3" x14ac:dyDescent="0.25">
      <c r="C189832" s="62"/>
    </row>
    <row r="189920" spans="3:3" x14ac:dyDescent="0.25">
      <c r="C189920" s="62"/>
    </row>
    <row r="189921" spans="3:3" x14ac:dyDescent="0.25">
      <c r="C189921" s="62"/>
    </row>
    <row r="190009" spans="3:3" x14ac:dyDescent="0.25">
      <c r="C190009" s="62"/>
    </row>
    <row r="190010" spans="3:3" x14ac:dyDescent="0.25">
      <c r="C190010" s="62"/>
    </row>
    <row r="190098" spans="3:3" x14ac:dyDescent="0.25">
      <c r="C190098" s="62"/>
    </row>
    <row r="190099" spans="3:3" x14ac:dyDescent="0.25">
      <c r="C190099" s="62"/>
    </row>
    <row r="190187" spans="3:3" x14ac:dyDescent="0.25">
      <c r="C190187" s="62"/>
    </row>
    <row r="190188" spans="3:3" x14ac:dyDescent="0.25">
      <c r="C190188" s="62"/>
    </row>
    <row r="190276" spans="3:3" x14ac:dyDescent="0.25">
      <c r="C190276" s="62"/>
    </row>
    <row r="190277" spans="3:3" x14ac:dyDescent="0.25">
      <c r="C190277" s="62"/>
    </row>
    <row r="190365" spans="3:3" x14ac:dyDescent="0.25">
      <c r="C190365" s="62"/>
    </row>
    <row r="190366" spans="3:3" x14ac:dyDescent="0.25">
      <c r="C190366" s="62"/>
    </row>
    <row r="190454" spans="3:3" x14ac:dyDescent="0.25">
      <c r="C190454" s="62"/>
    </row>
    <row r="190455" spans="3:3" x14ac:dyDescent="0.25">
      <c r="C190455" s="62"/>
    </row>
    <row r="190543" spans="3:3" x14ac:dyDescent="0.25">
      <c r="C190543" s="62"/>
    </row>
    <row r="190544" spans="3:3" x14ac:dyDescent="0.25">
      <c r="C190544" s="62"/>
    </row>
    <row r="190632" spans="3:3" x14ac:dyDescent="0.25">
      <c r="C190632" s="62"/>
    </row>
    <row r="190633" spans="3:3" x14ac:dyDescent="0.25">
      <c r="C190633" s="62"/>
    </row>
    <row r="190721" spans="3:3" x14ac:dyDescent="0.25">
      <c r="C190721" s="62"/>
    </row>
    <row r="190722" spans="3:3" x14ac:dyDescent="0.25">
      <c r="C190722" s="62"/>
    </row>
    <row r="190810" spans="3:3" x14ac:dyDescent="0.25">
      <c r="C190810" s="62"/>
    </row>
    <row r="190811" spans="3:3" x14ac:dyDescent="0.25">
      <c r="C190811" s="62"/>
    </row>
    <row r="190899" spans="3:3" x14ac:dyDescent="0.25">
      <c r="C190899" s="62"/>
    </row>
    <row r="190900" spans="3:3" x14ac:dyDescent="0.25">
      <c r="C190900" s="62"/>
    </row>
    <row r="190988" spans="3:3" x14ac:dyDescent="0.25">
      <c r="C190988" s="62"/>
    </row>
    <row r="190989" spans="3:3" x14ac:dyDescent="0.25">
      <c r="C190989" s="62"/>
    </row>
    <row r="191077" spans="3:3" x14ac:dyDescent="0.25">
      <c r="C191077" s="62"/>
    </row>
    <row r="191078" spans="3:3" x14ac:dyDescent="0.25">
      <c r="C191078" s="62"/>
    </row>
    <row r="191166" spans="3:3" x14ac:dyDescent="0.25">
      <c r="C191166" s="62"/>
    </row>
    <row r="191167" spans="3:3" x14ac:dyDescent="0.25">
      <c r="C191167" s="62"/>
    </row>
    <row r="191255" spans="3:3" x14ac:dyDescent="0.25">
      <c r="C191255" s="62"/>
    </row>
    <row r="191256" spans="3:3" x14ac:dyDescent="0.25">
      <c r="C191256" s="62"/>
    </row>
    <row r="191344" spans="3:3" x14ac:dyDescent="0.25">
      <c r="C191344" s="62"/>
    </row>
    <row r="191345" spans="3:3" x14ac:dyDescent="0.25">
      <c r="C191345" s="62"/>
    </row>
    <row r="191433" spans="3:3" x14ac:dyDescent="0.25">
      <c r="C191433" s="62"/>
    </row>
    <row r="191434" spans="3:3" x14ac:dyDescent="0.25">
      <c r="C191434" s="62"/>
    </row>
    <row r="191522" spans="3:3" x14ac:dyDescent="0.25">
      <c r="C191522" s="62"/>
    </row>
    <row r="191523" spans="3:3" x14ac:dyDescent="0.25">
      <c r="C191523" s="62"/>
    </row>
    <row r="191611" spans="3:3" x14ac:dyDescent="0.25">
      <c r="C191611" s="62"/>
    </row>
    <row r="191612" spans="3:3" x14ac:dyDescent="0.25">
      <c r="C191612" s="62"/>
    </row>
    <row r="191700" spans="3:3" x14ac:dyDescent="0.25">
      <c r="C191700" s="62"/>
    </row>
    <row r="191701" spans="3:3" x14ac:dyDescent="0.25">
      <c r="C191701" s="62"/>
    </row>
    <row r="191789" spans="3:3" x14ac:dyDescent="0.25">
      <c r="C191789" s="62"/>
    </row>
    <row r="191790" spans="3:3" x14ac:dyDescent="0.25">
      <c r="C191790" s="62"/>
    </row>
    <row r="191878" spans="3:3" x14ac:dyDescent="0.25">
      <c r="C191878" s="62"/>
    </row>
    <row r="191879" spans="3:3" x14ac:dyDescent="0.25">
      <c r="C191879" s="62"/>
    </row>
    <row r="191967" spans="3:3" x14ac:dyDescent="0.25">
      <c r="C191967" s="62"/>
    </row>
    <row r="191968" spans="3:3" x14ac:dyDescent="0.25">
      <c r="C191968" s="62"/>
    </row>
    <row r="192056" spans="3:3" x14ac:dyDescent="0.25">
      <c r="C192056" s="62"/>
    </row>
    <row r="192057" spans="3:3" x14ac:dyDescent="0.25">
      <c r="C192057" s="62"/>
    </row>
    <row r="192145" spans="3:3" x14ac:dyDescent="0.25">
      <c r="C192145" s="62"/>
    </row>
    <row r="192146" spans="3:3" x14ac:dyDescent="0.25">
      <c r="C192146" s="62"/>
    </row>
    <row r="192234" spans="3:3" x14ac:dyDescent="0.25">
      <c r="C192234" s="62"/>
    </row>
    <row r="192235" spans="3:3" x14ac:dyDescent="0.25">
      <c r="C192235" s="62"/>
    </row>
    <row r="192323" spans="3:3" x14ac:dyDescent="0.25">
      <c r="C192323" s="62"/>
    </row>
    <row r="192324" spans="3:3" x14ac:dyDescent="0.25">
      <c r="C192324" s="62"/>
    </row>
    <row r="192412" spans="3:3" x14ac:dyDescent="0.25">
      <c r="C192412" s="62"/>
    </row>
    <row r="192413" spans="3:3" x14ac:dyDescent="0.25">
      <c r="C192413" s="62"/>
    </row>
    <row r="192501" spans="3:3" x14ac:dyDescent="0.25">
      <c r="C192501" s="62"/>
    </row>
    <row r="192502" spans="3:3" x14ac:dyDescent="0.25">
      <c r="C192502" s="62"/>
    </row>
    <row r="192590" spans="3:3" x14ac:dyDescent="0.25">
      <c r="C192590" s="62"/>
    </row>
    <row r="192591" spans="3:3" x14ac:dyDescent="0.25">
      <c r="C192591" s="62"/>
    </row>
    <row r="192679" spans="3:3" x14ac:dyDescent="0.25">
      <c r="C192679" s="62"/>
    </row>
    <row r="192680" spans="3:3" x14ac:dyDescent="0.25">
      <c r="C192680" s="62"/>
    </row>
    <row r="192768" spans="3:3" x14ac:dyDescent="0.25">
      <c r="C192768" s="62"/>
    </row>
    <row r="192769" spans="3:3" x14ac:dyDescent="0.25">
      <c r="C192769" s="62"/>
    </row>
    <row r="192857" spans="3:3" x14ac:dyDescent="0.25">
      <c r="C192857" s="62"/>
    </row>
    <row r="192858" spans="3:3" x14ac:dyDescent="0.25">
      <c r="C192858" s="62"/>
    </row>
    <row r="192946" spans="3:3" x14ac:dyDescent="0.25">
      <c r="C192946" s="62"/>
    </row>
    <row r="192947" spans="3:3" x14ac:dyDescent="0.25">
      <c r="C192947" s="62"/>
    </row>
    <row r="193035" spans="3:3" x14ac:dyDescent="0.25">
      <c r="C193035" s="62"/>
    </row>
    <row r="193036" spans="3:3" x14ac:dyDescent="0.25">
      <c r="C193036" s="62"/>
    </row>
    <row r="193124" spans="3:3" x14ac:dyDescent="0.25">
      <c r="C193124" s="62"/>
    </row>
    <row r="193125" spans="3:3" x14ac:dyDescent="0.25">
      <c r="C193125" s="62"/>
    </row>
    <row r="193213" spans="3:3" x14ac:dyDescent="0.25">
      <c r="C193213" s="62"/>
    </row>
    <row r="193214" spans="3:3" x14ac:dyDescent="0.25">
      <c r="C193214" s="62"/>
    </row>
    <row r="193302" spans="3:3" x14ac:dyDescent="0.25">
      <c r="C193302" s="62"/>
    </row>
    <row r="193303" spans="3:3" x14ac:dyDescent="0.25">
      <c r="C193303" s="62"/>
    </row>
    <row r="193391" spans="3:3" x14ac:dyDescent="0.25">
      <c r="C193391" s="62"/>
    </row>
    <row r="193392" spans="3:3" x14ac:dyDescent="0.25">
      <c r="C193392" s="62"/>
    </row>
    <row r="193480" spans="3:3" x14ac:dyDescent="0.25">
      <c r="C193480" s="62"/>
    </row>
    <row r="193481" spans="3:3" x14ac:dyDescent="0.25">
      <c r="C193481" s="62"/>
    </row>
    <row r="193569" spans="3:3" x14ac:dyDescent="0.25">
      <c r="C193569" s="62"/>
    </row>
    <row r="193570" spans="3:3" x14ac:dyDescent="0.25">
      <c r="C193570" s="62"/>
    </row>
    <row r="193658" spans="3:3" x14ac:dyDescent="0.25">
      <c r="C193658" s="62"/>
    </row>
    <row r="193659" spans="3:3" x14ac:dyDescent="0.25">
      <c r="C193659" s="62"/>
    </row>
    <row r="193747" spans="3:3" x14ac:dyDescent="0.25">
      <c r="C193747" s="62"/>
    </row>
    <row r="193748" spans="3:3" x14ac:dyDescent="0.25">
      <c r="C193748" s="62"/>
    </row>
    <row r="193836" spans="3:3" x14ac:dyDescent="0.25">
      <c r="C193836" s="62"/>
    </row>
    <row r="193837" spans="3:3" x14ac:dyDescent="0.25">
      <c r="C193837" s="62"/>
    </row>
    <row r="193925" spans="3:3" x14ac:dyDescent="0.25">
      <c r="C193925" s="62"/>
    </row>
    <row r="193926" spans="3:3" x14ac:dyDescent="0.25">
      <c r="C193926" s="62"/>
    </row>
    <row r="194014" spans="3:3" x14ac:dyDescent="0.25">
      <c r="C194014" s="62"/>
    </row>
    <row r="194015" spans="3:3" x14ac:dyDescent="0.25">
      <c r="C194015" s="62"/>
    </row>
    <row r="194103" spans="3:3" x14ac:dyDescent="0.25">
      <c r="C194103" s="62"/>
    </row>
    <row r="194104" spans="3:3" x14ac:dyDescent="0.25">
      <c r="C194104" s="62"/>
    </row>
    <row r="194192" spans="3:3" x14ac:dyDescent="0.25">
      <c r="C194192" s="62"/>
    </row>
    <row r="194193" spans="3:3" x14ac:dyDescent="0.25">
      <c r="C194193" s="62"/>
    </row>
    <row r="194281" spans="3:3" x14ac:dyDescent="0.25">
      <c r="C194281" s="62"/>
    </row>
    <row r="194282" spans="3:3" x14ac:dyDescent="0.25">
      <c r="C194282" s="62"/>
    </row>
    <row r="194370" spans="3:3" x14ac:dyDescent="0.25">
      <c r="C194370" s="62"/>
    </row>
    <row r="194371" spans="3:3" x14ac:dyDescent="0.25">
      <c r="C194371" s="62"/>
    </row>
    <row r="194459" spans="3:3" x14ac:dyDescent="0.25">
      <c r="C194459" s="62"/>
    </row>
    <row r="194460" spans="3:3" x14ac:dyDescent="0.25">
      <c r="C194460" s="62"/>
    </row>
    <row r="194548" spans="3:3" x14ac:dyDescent="0.25">
      <c r="C194548" s="62"/>
    </row>
    <row r="194549" spans="3:3" x14ac:dyDescent="0.25">
      <c r="C194549" s="62"/>
    </row>
    <row r="194637" spans="3:3" x14ac:dyDescent="0.25">
      <c r="C194637" s="62"/>
    </row>
    <row r="194638" spans="3:3" x14ac:dyDescent="0.25">
      <c r="C194638" s="62"/>
    </row>
    <row r="194726" spans="3:3" x14ac:dyDescent="0.25">
      <c r="C194726" s="62"/>
    </row>
    <row r="194727" spans="3:3" x14ac:dyDescent="0.25">
      <c r="C194727" s="62"/>
    </row>
    <row r="194815" spans="3:3" x14ac:dyDescent="0.25">
      <c r="C194815" s="62"/>
    </row>
    <row r="194816" spans="3:3" x14ac:dyDescent="0.25">
      <c r="C194816" s="62"/>
    </row>
    <row r="194904" spans="3:3" x14ac:dyDescent="0.25">
      <c r="C194904" s="62"/>
    </row>
    <row r="194905" spans="3:3" x14ac:dyDescent="0.25">
      <c r="C194905" s="62"/>
    </row>
    <row r="194993" spans="3:3" x14ac:dyDescent="0.25">
      <c r="C194993" s="62"/>
    </row>
    <row r="194994" spans="3:3" x14ac:dyDescent="0.25">
      <c r="C194994" s="62"/>
    </row>
    <row r="195082" spans="3:3" x14ac:dyDescent="0.25">
      <c r="C195082" s="62"/>
    </row>
    <row r="195083" spans="3:3" x14ac:dyDescent="0.25">
      <c r="C195083" s="62"/>
    </row>
    <row r="195171" spans="3:3" x14ac:dyDescent="0.25">
      <c r="C195171" s="62"/>
    </row>
    <row r="195172" spans="3:3" x14ac:dyDescent="0.25">
      <c r="C195172" s="62"/>
    </row>
    <row r="195260" spans="3:3" x14ac:dyDescent="0.25">
      <c r="C195260" s="62"/>
    </row>
    <row r="195261" spans="3:3" x14ac:dyDescent="0.25">
      <c r="C195261" s="62"/>
    </row>
    <row r="195349" spans="3:3" x14ac:dyDescent="0.25">
      <c r="C195349" s="62"/>
    </row>
    <row r="195350" spans="3:3" x14ac:dyDescent="0.25">
      <c r="C195350" s="62"/>
    </row>
    <row r="195438" spans="3:3" x14ac:dyDescent="0.25">
      <c r="C195438" s="62"/>
    </row>
    <row r="195439" spans="3:3" x14ac:dyDescent="0.25">
      <c r="C195439" s="62"/>
    </row>
    <row r="195527" spans="3:3" x14ac:dyDescent="0.25">
      <c r="C195527" s="62"/>
    </row>
    <row r="195528" spans="3:3" x14ac:dyDescent="0.25">
      <c r="C195528" s="62"/>
    </row>
    <row r="195616" spans="3:3" x14ac:dyDescent="0.25">
      <c r="C195616" s="62"/>
    </row>
    <row r="195617" spans="3:3" x14ac:dyDescent="0.25">
      <c r="C195617" s="62"/>
    </row>
    <row r="195705" spans="3:3" x14ac:dyDescent="0.25">
      <c r="C195705" s="62"/>
    </row>
    <row r="195706" spans="3:3" x14ac:dyDescent="0.25">
      <c r="C195706" s="62"/>
    </row>
    <row r="195794" spans="3:3" x14ac:dyDescent="0.25">
      <c r="C195794" s="62"/>
    </row>
    <row r="195795" spans="3:3" x14ac:dyDescent="0.25">
      <c r="C195795" s="62"/>
    </row>
    <row r="195883" spans="3:3" x14ac:dyDescent="0.25">
      <c r="C195883" s="62"/>
    </row>
    <row r="195884" spans="3:3" x14ac:dyDescent="0.25">
      <c r="C195884" s="62"/>
    </row>
    <row r="195972" spans="3:3" x14ac:dyDescent="0.25">
      <c r="C195972" s="62"/>
    </row>
    <row r="195973" spans="3:3" x14ac:dyDescent="0.25">
      <c r="C195973" s="62"/>
    </row>
    <row r="196061" spans="3:3" x14ac:dyDescent="0.25">
      <c r="C196061" s="62"/>
    </row>
    <row r="196062" spans="3:3" x14ac:dyDescent="0.25">
      <c r="C196062" s="62"/>
    </row>
    <row r="196150" spans="3:3" x14ac:dyDescent="0.25">
      <c r="C196150" s="62"/>
    </row>
    <row r="196151" spans="3:3" x14ac:dyDescent="0.25">
      <c r="C196151" s="62"/>
    </row>
    <row r="196239" spans="3:3" x14ac:dyDescent="0.25">
      <c r="C196239" s="62"/>
    </row>
    <row r="196240" spans="3:3" x14ac:dyDescent="0.25">
      <c r="C196240" s="62"/>
    </row>
    <row r="196328" spans="3:3" x14ac:dyDescent="0.25">
      <c r="C196328" s="62"/>
    </row>
    <row r="196329" spans="3:3" x14ac:dyDescent="0.25">
      <c r="C196329" s="62"/>
    </row>
    <row r="196417" spans="3:3" x14ac:dyDescent="0.25">
      <c r="C196417" s="62"/>
    </row>
    <row r="196418" spans="3:3" x14ac:dyDescent="0.25">
      <c r="C196418" s="62"/>
    </row>
    <row r="196506" spans="3:3" x14ac:dyDescent="0.25">
      <c r="C196506" s="62"/>
    </row>
    <row r="196507" spans="3:3" x14ac:dyDescent="0.25">
      <c r="C196507" s="62"/>
    </row>
    <row r="196595" spans="3:3" x14ac:dyDescent="0.25">
      <c r="C196595" s="62"/>
    </row>
    <row r="196596" spans="3:3" x14ac:dyDescent="0.25">
      <c r="C196596" s="62"/>
    </row>
    <row r="196684" spans="3:3" x14ac:dyDescent="0.25">
      <c r="C196684" s="62"/>
    </row>
    <row r="196685" spans="3:3" x14ac:dyDescent="0.25">
      <c r="C196685" s="62"/>
    </row>
    <row r="196773" spans="3:3" x14ac:dyDescent="0.25">
      <c r="C196773" s="62"/>
    </row>
    <row r="196774" spans="3:3" x14ac:dyDescent="0.25">
      <c r="C196774" s="62"/>
    </row>
    <row r="196862" spans="3:3" x14ac:dyDescent="0.25">
      <c r="C196862" s="62"/>
    </row>
    <row r="196863" spans="3:3" x14ac:dyDescent="0.25">
      <c r="C196863" s="62"/>
    </row>
    <row r="196951" spans="3:3" x14ac:dyDescent="0.25">
      <c r="C196951" s="62"/>
    </row>
    <row r="196952" spans="3:3" x14ac:dyDescent="0.25">
      <c r="C196952" s="62"/>
    </row>
    <row r="197040" spans="3:3" x14ac:dyDescent="0.25">
      <c r="C197040" s="62"/>
    </row>
    <row r="197041" spans="3:3" x14ac:dyDescent="0.25">
      <c r="C197041" s="62"/>
    </row>
    <row r="197129" spans="3:3" x14ac:dyDescent="0.25">
      <c r="C197129" s="62"/>
    </row>
    <row r="197130" spans="3:3" x14ac:dyDescent="0.25">
      <c r="C197130" s="62"/>
    </row>
    <row r="197218" spans="3:3" x14ac:dyDescent="0.25">
      <c r="C197218" s="62"/>
    </row>
    <row r="197219" spans="3:3" x14ac:dyDescent="0.25">
      <c r="C197219" s="62"/>
    </row>
    <row r="197307" spans="3:3" x14ac:dyDescent="0.25">
      <c r="C197307" s="62"/>
    </row>
    <row r="197308" spans="3:3" x14ac:dyDescent="0.25">
      <c r="C197308" s="62"/>
    </row>
    <row r="197396" spans="3:3" x14ac:dyDescent="0.25">
      <c r="C197396" s="62"/>
    </row>
    <row r="197397" spans="3:3" x14ac:dyDescent="0.25">
      <c r="C197397" s="62"/>
    </row>
    <row r="197485" spans="3:3" x14ac:dyDescent="0.25">
      <c r="C197485" s="62"/>
    </row>
    <row r="197486" spans="3:3" x14ac:dyDescent="0.25">
      <c r="C197486" s="62"/>
    </row>
    <row r="197574" spans="3:3" x14ac:dyDescent="0.25">
      <c r="C197574" s="62"/>
    </row>
    <row r="197575" spans="3:3" x14ac:dyDescent="0.25">
      <c r="C197575" s="62"/>
    </row>
    <row r="197663" spans="3:3" x14ac:dyDescent="0.25">
      <c r="C197663" s="62"/>
    </row>
    <row r="197664" spans="3:3" x14ac:dyDescent="0.25">
      <c r="C197664" s="62"/>
    </row>
    <row r="197752" spans="3:3" x14ac:dyDescent="0.25">
      <c r="C197752" s="62"/>
    </row>
    <row r="197753" spans="3:3" x14ac:dyDescent="0.25">
      <c r="C197753" s="62"/>
    </row>
    <row r="197841" spans="3:3" x14ac:dyDescent="0.25">
      <c r="C197841" s="62"/>
    </row>
    <row r="197842" spans="3:3" x14ac:dyDescent="0.25">
      <c r="C197842" s="62"/>
    </row>
    <row r="197930" spans="3:3" x14ac:dyDescent="0.25">
      <c r="C197930" s="62"/>
    </row>
    <row r="197931" spans="3:3" x14ac:dyDescent="0.25">
      <c r="C197931" s="62"/>
    </row>
    <row r="198019" spans="3:3" x14ac:dyDescent="0.25">
      <c r="C198019" s="62"/>
    </row>
    <row r="198020" spans="3:3" x14ac:dyDescent="0.25">
      <c r="C198020" s="62"/>
    </row>
    <row r="198108" spans="3:3" x14ac:dyDescent="0.25">
      <c r="C198108" s="62"/>
    </row>
    <row r="198109" spans="3:3" x14ac:dyDescent="0.25">
      <c r="C198109" s="62"/>
    </row>
    <row r="198197" spans="3:3" x14ac:dyDescent="0.25">
      <c r="C198197" s="62"/>
    </row>
    <row r="198198" spans="3:3" x14ac:dyDescent="0.25">
      <c r="C198198" s="62"/>
    </row>
    <row r="198286" spans="3:3" x14ac:dyDescent="0.25">
      <c r="C198286" s="62"/>
    </row>
    <row r="198287" spans="3:3" x14ac:dyDescent="0.25">
      <c r="C198287" s="62"/>
    </row>
    <row r="198375" spans="3:3" x14ac:dyDescent="0.25">
      <c r="C198375" s="62"/>
    </row>
    <row r="198376" spans="3:3" x14ac:dyDescent="0.25">
      <c r="C198376" s="62"/>
    </row>
    <row r="198464" spans="3:3" x14ac:dyDescent="0.25">
      <c r="C198464" s="62"/>
    </row>
    <row r="198465" spans="3:3" x14ac:dyDescent="0.25">
      <c r="C198465" s="62"/>
    </row>
    <row r="198553" spans="3:3" x14ac:dyDescent="0.25">
      <c r="C198553" s="62"/>
    </row>
    <row r="198554" spans="3:3" x14ac:dyDescent="0.25">
      <c r="C198554" s="62"/>
    </row>
    <row r="198642" spans="3:3" x14ac:dyDescent="0.25">
      <c r="C198642" s="62"/>
    </row>
    <row r="198643" spans="3:3" x14ac:dyDescent="0.25">
      <c r="C198643" s="62"/>
    </row>
    <row r="198731" spans="3:3" x14ac:dyDescent="0.25">
      <c r="C198731" s="62"/>
    </row>
    <row r="198732" spans="3:3" x14ac:dyDescent="0.25">
      <c r="C198732" s="62"/>
    </row>
    <row r="198820" spans="3:3" x14ac:dyDescent="0.25">
      <c r="C198820" s="62"/>
    </row>
    <row r="198821" spans="3:3" x14ac:dyDescent="0.25">
      <c r="C198821" s="62"/>
    </row>
    <row r="198909" spans="3:3" x14ac:dyDescent="0.25">
      <c r="C198909" s="62"/>
    </row>
    <row r="198910" spans="3:3" x14ac:dyDescent="0.25">
      <c r="C198910" s="62"/>
    </row>
    <row r="198998" spans="3:3" x14ac:dyDescent="0.25">
      <c r="C198998" s="62"/>
    </row>
    <row r="198999" spans="3:3" x14ac:dyDescent="0.25">
      <c r="C198999" s="62"/>
    </row>
    <row r="199087" spans="3:3" x14ac:dyDescent="0.25">
      <c r="C199087" s="62"/>
    </row>
    <row r="199088" spans="3:3" x14ac:dyDescent="0.25">
      <c r="C199088" s="62"/>
    </row>
    <row r="199176" spans="3:3" x14ac:dyDescent="0.25">
      <c r="C199176" s="62"/>
    </row>
    <row r="199177" spans="3:3" x14ac:dyDescent="0.25">
      <c r="C199177" s="62"/>
    </row>
    <row r="199265" spans="3:3" x14ac:dyDescent="0.25">
      <c r="C199265" s="62"/>
    </row>
    <row r="199266" spans="3:3" x14ac:dyDescent="0.25">
      <c r="C199266" s="62"/>
    </row>
    <row r="199354" spans="3:3" x14ac:dyDescent="0.25">
      <c r="C199354" s="62"/>
    </row>
    <row r="199355" spans="3:3" x14ac:dyDescent="0.25">
      <c r="C199355" s="62"/>
    </row>
    <row r="199443" spans="3:3" x14ac:dyDescent="0.25">
      <c r="C199443" s="62"/>
    </row>
    <row r="199444" spans="3:3" x14ac:dyDescent="0.25">
      <c r="C199444" s="62"/>
    </row>
    <row r="199532" spans="3:3" x14ac:dyDescent="0.25">
      <c r="C199532" s="62"/>
    </row>
    <row r="199533" spans="3:3" x14ac:dyDescent="0.25">
      <c r="C199533" s="62"/>
    </row>
    <row r="199621" spans="3:3" x14ac:dyDescent="0.25">
      <c r="C199621" s="62"/>
    </row>
    <row r="199622" spans="3:3" x14ac:dyDescent="0.25">
      <c r="C199622" s="62"/>
    </row>
    <row r="199710" spans="3:3" x14ac:dyDescent="0.25">
      <c r="C199710" s="62"/>
    </row>
    <row r="199711" spans="3:3" x14ac:dyDescent="0.25">
      <c r="C199711" s="62"/>
    </row>
    <row r="199799" spans="3:3" x14ac:dyDescent="0.25">
      <c r="C199799" s="62"/>
    </row>
    <row r="199800" spans="3:3" x14ac:dyDescent="0.25">
      <c r="C199800" s="62"/>
    </row>
    <row r="199888" spans="3:3" x14ac:dyDescent="0.25">
      <c r="C199888" s="62"/>
    </row>
    <row r="199889" spans="3:3" x14ac:dyDescent="0.25">
      <c r="C199889" s="62"/>
    </row>
    <row r="199977" spans="3:3" x14ac:dyDescent="0.25">
      <c r="C199977" s="62"/>
    </row>
    <row r="199978" spans="3:3" x14ac:dyDescent="0.25">
      <c r="C199978" s="62"/>
    </row>
    <row r="200066" spans="3:3" x14ac:dyDescent="0.25">
      <c r="C200066" s="62"/>
    </row>
    <row r="200067" spans="3:3" x14ac:dyDescent="0.25">
      <c r="C200067" s="62"/>
    </row>
    <row r="200155" spans="3:3" x14ac:dyDescent="0.25">
      <c r="C200155" s="62"/>
    </row>
    <row r="200156" spans="3:3" x14ac:dyDescent="0.25">
      <c r="C200156" s="62"/>
    </row>
    <row r="200244" spans="3:3" x14ac:dyDescent="0.25">
      <c r="C200244" s="62"/>
    </row>
    <row r="200245" spans="3:3" x14ac:dyDescent="0.25">
      <c r="C200245" s="62"/>
    </row>
    <row r="200333" spans="3:3" x14ac:dyDescent="0.25">
      <c r="C200333" s="62"/>
    </row>
    <row r="200334" spans="3:3" x14ac:dyDescent="0.25">
      <c r="C200334" s="62"/>
    </row>
    <row r="200422" spans="3:3" x14ac:dyDescent="0.25">
      <c r="C200422" s="62"/>
    </row>
    <row r="200423" spans="3:3" x14ac:dyDescent="0.25">
      <c r="C200423" s="62"/>
    </row>
    <row r="200511" spans="3:3" x14ac:dyDescent="0.25">
      <c r="C200511" s="62"/>
    </row>
    <row r="200512" spans="3:3" x14ac:dyDescent="0.25">
      <c r="C200512" s="62"/>
    </row>
    <row r="200600" spans="3:3" x14ac:dyDescent="0.25">
      <c r="C200600" s="62"/>
    </row>
    <row r="200601" spans="3:3" x14ac:dyDescent="0.25">
      <c r="C200601" s="62"/>
    </row>
    <row r="200689" spans="3:3" x14ac:dyDescent="0.25">
      <c r="C200689" s="62"/>
    </row>
    <row r="200690" spans="3:3" x14ac:dyDescent="0.25">
      <c r="C200690" s="62"/>
    </row>
    <row r="200778" spans="3:3" x14ac:dyDescent="0.25">
      <c r="C200778" s="62"/>
    </row>
    <row r="200779" spans="3:3" x14ac:dyDescent="0.25">
      <c r="C200779" s="62"/>
    </row>
    <row r="200867" spans="3:3" x14ac:dyDescent="0.25">
      <c r="C200867" s="62"/>
    </row>
    <row r="200868" spans="3:3" x14ac:dyDescent="0.25">
      <c r="C200868" s="62"/>
    </row>
    <row r="200956" spans="3:3" x14ac:dyDescent="0.25">
      <c r="C200956" s="62"/>
    </row>
    <row r="200957" spans="3:3" x14ac:dyDescent="0.25">
      <c r="C200957" s="62"/>
    </row>
    <row r="201045" spans="3:3" x14ac:dyDescent="0.25">
      <c r="C201045" s="62"/>
    </row>
    <row r="201046" spans="3:3" x14ac:dyDescent="0.25">
      <c r="C201046" s="62"/>
    </row>
    <row r="201134" spans="3:3" x14ac:dyDescent="0.25">
      <c r="C201134" s="62"/>
    </row>
    <row r="201135" spans="3:3" x14ac:dyDescent="0.25">
      <c r="C201135" s="62"/>
    </row>
    <row r="201223" spans="3:3" x14ac:dyDescent="0.25">
      <c r="C201223" s="62"/>
    </row>
    <row r="201224" spans="3:3" x14ac:dyDescent="0.25">
      <c r="C201224" s="62"/>
    </row>
    <row r="201312" spans="3:3" x14ac:dyDescent="0.25">
      <c r="C201312" s="62"/>
    </row>
    <row r="201313" spans="3:3" x14ac:dyDescent="0.25">
      <c r="C201313" s="62"/>
    </row>
    <row r="201401" spans="3:3" x14ac:dyDescent="0.25">
      <c r="C201401" s="62"/>
    </row>
    <row r="201402" spans="3:3" x14ac:dyDescent="0.25">
      <c r="C201402" s="62"/>
    </row>
    <row r="201490" spans="3:3" x14ac:dyDescent="0.25">
      <c r="C201490" s="62"/>
    </row>
    <row r="201491" spans="3:3" x14ac:dyDescent="0.25">
      <c r="C201491" s="62"/>
    </row>
    <row r="201579" spans="3:3" x14ac:dyDescent="0.25">
      <c r="C201579" s="62"/>
    </row>
    <row r="201580" spans="3:3" x14ac:dyDescent="0.25">
      <c r="C201580" s="62"/>
    </row>
    <row r="201668" spans="3:3" x14ac:dyDescent="0.25">
      <c r="C201668" s="62"/>
    </row>
    <row r="201669" spans="3:3" x14ac:dyDescent="0.25">
      <c r="C201669" s="62"/>
    </row>
    <row r="201757" spans="3:3" x14ac:dyDescent="0.25">
      <c r="C201757" s="62"/>
    </row>
    <row r="201758" spans="3:3" x14ac:dyDescent="0.25">
      <c r="C201758" s="62"/>
    </row>
    <row r="201846" spans="3:3" x14ac:dyDescent="0.25">
      <c r="C201846" s="62"/>
    </row>
    <row r="201847" spans="3:3" x14ac:dyDescent="0.25">
      <c r="C201847" s="62"/>
    </row>
    <row r="201935" spans="3:3" x14ac:dyDescent="0.25">
      <c r="C201935" s="62"/>
    </row>
    <row r="201936" spans="3:3" x14ac:dyDescent="0.25">
      <c r="C201936" s="62"/>
    </row>
    <row r="202024" spans="3:3" x14ac:dyDescent="0.25">
      <c r="C202024" s="62"/>
    </row>
    <row r="202025" spans="3:3" x14ac:dyDescent="0.25">
      <c r="C202025" s="62"/>
    </row>
    <row r="202113" spans="3:3" x14ac:dyDescent="0.25">
      <c r="C202113" s="62"/>
    </row>
    <row r="202114" spans="3:3" x14ac:dyDescent="0.25">
      <c r="C202114" s="62"/>
    </row>
    <row r="202202" spans="3:3" x14ac:dyDescent="0.25">
      <c r="C202202" s="62"/>
    </row>
    <row r="202203" spans="3:3" x14ac:dyDescent="0.25">
      <c r="C202203" s="62"/>
    </row>
    <row r="202291" spans="3:3" x14ac:dyDescent="0.25">
      <c r="C202291" s="62"/>
    </row>
    <row r="202292" spans="3:3" x14ac:dyDescent="0.25">
      <c r="C202292" s="62"/>
    </row>
    <row r="202380" spans="3:3" x14ac:dyDescent="0.25">
      <c r="C202380" s="62"/>
    </row>
    <row r="202381" spans="3:3" x14ac:dyDescent="0.25">
      <c r="C202381" s="62"/>
    </row>
    <row r="202469" spans="3:3" x14ac:dyDescent="0.25">
      <c r="C202469" s="62"/>
    </row>
    <row r="202470" spans="3:3" x14ac:dyDescent="0.25">
      <c r="C202470" s="62"/>
    </row>
    <row r="202558" spans="3:3" x14ac:dyDescent="0.25">
      <c r="C202558" s="62"/>
    </row>
    <row r="202559" spans="3:3" x14ac:dyDescent="0.25">
      <c r="C202559" s="62"/>
    </row>
    <row r="202647" spans="3:3" x14ac:dyDescent="0.25">
      <c r="C202647" s="62"/>
    </row>
    <row r="202648" spans="3:3" x14ac:dyDescent="0.25">
      <c r="C202648" s="62"/>
    </row>
    <row r="202736" spans="3:3" x14ac:dyDescent="0.25">
      <c r="C202736" s="62"/>
    </row>
    <row r="202737" spans="3:3" x14ac:dyDescent="0.25">
      <c r="C202737" s="62"/>
    </row>
    <row r="202825" spans="3:3" x14ac:dyDescent="0.25">
      <c r="C202825" s="62"/>
    </row>
    <row r="202826" spans="3:3" x14ac:dyDescent="0.25">
      <c r="C202826" s="62"/>
    </row>
    <row r="202914" spans="3:3" x14ac:dyDescent="0.25">
      <c r="C202914" s="62"/>
    </row>
    <row r="202915" spans="3:3" x14ac:dyDescent="0.25">
      <c r="C202915" s="62"/>
    </row>
    <row r="203003" spans="3:3" x14ac:dyDescent="0.25">
      <c r="C203003" s="62"/>
    </row>
    <row r="203004" spans="3:3" x14ac:dyDescent="0.25">
      <c r="C203004" s="62"/>
    </row>
    <row r="203092" spans="3:3" x14ac:dyDescent="0.25">
      <c r="C203092" s="62"/>
    </row>
    <row r="203093" spans="3:3" x14ac:dyDescent="0.25">
      <c r="C203093" s="62"/>
    </row>
    <row r="203181" spans="3:3" x14ac:dyDescent="0.25">
      <c r="C203181" s="62"/>
    </row>
    <row r="203182" spans="3:3" x14ac:dyDescent="0.25">
      <c r="C203182" s="62"/>
    </row>
    <row r="203270" spans="3:3" x14ac:dyDescent="0.25">
      <c r="C203270" s="62"/>
    </row>
    <row r="203271" spans="3:3" x14ac:dyDescent="0.25">
      <c r="C203271" s="62"/>
    </row>
    <row r="203359" spans="3:3" x14ac:dyDescent="0.25">
      <c r="C203359" s="62"/>
    </row>
    <row r="203360" spans="3:3" x14ac:dyDescent="0.25">
      <c r="C203360" s="62"/>
    </row>
    <row r="203448" spans="3:3" x14ac:dyDescent="0.25">
      <c r="C203448" s="62"/>
    </row>
    <row r="203449" spans="3:3" x14ac:dyDescent="0.25">
      <c r="C203449" s="62"/>
    </row>
    <row r="203537" spans="3:3" x14ac:dyDescent="0.25">
      <c r="C203537" s="62"/>
    </row>
    <row r="203538" spans="3:3" x14ac:dyDescent="0.25">
      <c r="C203538" s="62"/>
    </row>
    <row r="203626" spans="3:3" x14ac:dyDescent="0.25">
      <c r="C203626" s="62"/>
    </row>
    <row r="203627" spans="3:3" x14ac:dyDescent="0.25">
      <c r="C203627" s="62"/>
    </row>
    <row r="203715" spans="3:3" x14ac:dyDescent="0.25">
      <c r="C203715" s="62"/>
    </row>
    <row r="203716" spans="3:3" x14ac:dyDescent="0.25">
      <c r="C203716" s="62"/>
    </row>
    <row r="203804" spans="3:3" x14ac:dyDescent="0.25">
      <c r="C203804" s="62"/>
    </row>
    <row r="203805" spans="3:3" x14ac:dyDescent="0.25">
      <c r="C203805" s="62"/>
    </row>
    <row r="203893" spans="3:3" x14ac:dyDescent="0.25">
      <c r="C203893" s="62"/>
    </row>
    <row r="203894" spans="3:3" x14ac:dyDescent="0.25">
      <c r="C203894" s="62"/>
    </row>
    <row r="203982" spans="3:3" x14ac:dyDescent="0.25">
      <c r="C203982" s="62"/>
    </row>
    <row r="203983" spans="3:3" x14ac:dyDescent="0.25">
      <c r="C203983" s="62"/>
    </row>
    <row r="204071" spans="3:3" x14ac:dyDescent="0.25">
      <c r="C204071" s="62"/>
    </row>
    <row r="204072" spans="3:3" x14ac:dyDescent="0.25">
      <c r="C204072" s="62"/>
    </row>
    <row r="204160" spans="3:3" x14ac:dyDescent="0.25">
      <c r="C204160" s="62"/>
    </row>
    <row r="204161" spans="3:3" x14ac:dyDescent="0.25">
      <c r="C204161" s="62"/>
    </row>
    <row r="204249" spans="3:3" x14ac:dyDescent="0.25">
      <c r="C204249" s="62"/>
    </row>
    <row r="204250" spans="3:3" x14ac:dyDescent="0.25">
      <c r="C204250" s="62"/>
    </row>
    <row r="204338" spans="3:3" x14ac:dyDescent="0.25">
      <c r="C204338" s="62"/>
    </row>
    <row r="204339" spans="3:3" x14ac:dyDescent="0.25">
      <c r="C204339" s="62"/>
    </row>
    <row r="204427" spans="3:3" x14ac:dyDescent="0.25">
      <c r="C204427" s="62"/>
    </row>
    <row r="204428" spans="3:3" x14ac:dyDescent="0.25">
      <c r="C204428" s="62"/>
    </row>
    <row r="204516" spans="3:3" x14ac:dyDescent="0.25">
      <c r="C204516" s="62"/>
    </row>
    <row r="204517" spans="3:3" x14ac:dyDescent="0.25">
      <c r="C204517" s="62"/>
    </row>
    <row r="204605" spans="3:3" x14ac:dyDescent="0.25">
      <c r="C204605" s="62"/>
    </row>
    <row r="204606" spans="3:3" x14ac:dyDescent="0.25">
      <c r="C204606" s="62"/>
    </row>
    <row r="204694" spans="3:3" x14ac:dyDescent="0.25">
      <c r="C204694" s="62"/>
    </row>
    <row r="204695" spans="3:3" x14ac:dyDescent="0.25">
      <c r="C204695" s="62"/>
    </row>
    <row r="204783" spans="3:3" x14ac:dyDescent="0.25">
      <c r="C204783" s="62"/>
    </row>
    <row r="204784" spans="3:3" x14ac:dyDescent="0.25">
      <c r="C204784" s="62"/>
    </row>
    <row r="204872" spans="3:3" x14ac:dyDescent="0.25">
      <c r="C204872" s="62"/>
    </row>
    <row r="204873" spans="3:3" x14ac:dyDescent="0.25">
      <c r="C204873" s="62"/>
    </row>
    <row r="204961" spans="3:3" x14ac:dyDescent="0.25">
      <c r="C204961" s="62"/>
    </row>
    <row r="204962" spans="3:3" x14ac:dyDescent="0.25">
      <c r="C204962" s="62"/>
    </row>
    <row r="205050" spans="3:3" x14ac:dyDescent="0.25">
      <c r="C205050" s="62"/>
    </row>
    <row r="205051" spans="3:3" x14ac:dyDescent="0.25">
      <c r="C205051" s="62"/>
    </row>
    <row r="205139" spans="3:3" x14ac:dyDescent="0.25">
      <c r="C205139" s="62"/>
    </row>
    <row r="205140" spans="3:3" x14ac:dyDescent="0.25">
      <c r="C205140" s="62"/>
    </row>
    <row r="205228" spans="3:3" x14ac:dyDescent="0.25">
      <c r="C205228" s="62"/>
    </row>
    <row r="205229" spans="3:3" x14ac:dyDescent="0.25">
      <c r="C205229" s="62"/>
    </row>
    <row r="205317" spans="3:3" x14ac:dyDescent="0.25">
      <c r="C205317" s="62"/>
    </row>
    <row r="205318" spans="3:3" x14ac:dyDescent="0.25">
      <c r="C205318" s="62"/>
    </row>
    <row r="205406" spans="3:3" x14ac:dyDescent="0.25">
      <c r="C205406" s="62"/>
    </row>
    <row r="205407" spans="3:3" x14ac:dyDescent="0.25">
      <c r="C205407" s="62"/>
    </row>
    <row r="205495" spans="3:3" x14ac:dyDescent="0.25">
      <c r="C205495" s="62"/>
    </row>
    <row r="205496" spans="3:3" x14ac:dyDescent="0.25">
      <c r="C205496" s="62"/>
    </row>
    <row r="205584" spans="3:3" x14ac:dyDescent="0.25">
      <c r="C205584" s="62"/>
    </row>
    <row r="205585" spans="3:3" x14ac:dyDescent="0.25">
      <c r="C205585" s="62"/>
    </row>
    <row r="205673" spans="3:3" x14ac:dyDescent="0.25">
      <c r="C205673" s="62"/>
    </row>
    <row r="205674" spans="3:3" x14ac:dyDescent="0.25">
      <c r="C205674" s="62"/>
    </row>
    <row r="205762" spans="3:3" x14ac:dyDescent="0.25">
      <c r="C205762" s="62"/>
    </row>
    <row r="205763" spans="3:3" x14ac:dyDescent="0.25">
      <c r="C205763" s="62"/>
    </row>
    <row r="205851" spans="3:3" x14ac:dyDescent="0.25">
      <c r="C205851" s="62"/>
    </row>
    <row r="205852" spans="3:3" x14ac:dyDescent="0.25">
      <c r="C205852" s="62"/>
    </row>
    <row r="205940" spans="3:3" x14ac:dyDescent="0.25">
      <c r="C205940" s="62"/>
    </row>
    <row r="205941" spans="3:3" x14ac:dyDescent="0.25">
      <c r="C205941" s="62"/>
    </row>
    <row r="206029" spans="3:3" x14ac:dyDescent="0.25">
      <c r="C206029" s="62"/>
    </row>
    <row r="206030" spans="3:3" x14ac:dyDescent="0.25">
      <c r="C206030" s="62"/>
    </row>
    <row r="206118" spans="3:3" x14ac:dyDescent="0.25">
      <c r="C206118" s="62"/>
    </row>
    <row r="206119" spans="3:3" x14ac:dyDescent="0.25">
      <c r="C206119" s="62"/>
    </row>
    <row r="206207" spans="3:3" x14ac:dyDescent="0.25">
      <c r="C206207" s="62"/>
    </row>
    <row r="206208" spans="3:3" x14ac:dyDescent="0.25">
      <c r="C206208" s="62"/>
    </row>
    <row r="206296" spans="3:3" x14ac:dyDescent="0.25">
      <c r="C206296" s="62"/>
    </row>
    <row r="206297" spans="3:3" x14ac:dyDescent="0.25">
      <c r="C206297" s="62"/>
    </row>
    <row r="206385" spans="3:3" x14ac:dyDescent="0.25">
      <c r="C206385" s="62"/>
    </row>
    <row r="206386" spans="3:3" x14ac:dyDescent="0.25">
      <c r="C206386" s="62"/>
    </row>
    <row r="206474" spans="3:3" x14ac:dyDescent="0.25">
      <c r="C206474" s="62"/>
    </row>
    <row r="206475" spans="3:3" x14ac:dyDescent="0.25">
      <c r="C206475" s="62"/>
    </row>
    <row r="206563" spans="3:3" x14ac:dyDescent="0.25">
      <c r="C206563" s="62"/>
    </row>
    <row r="206564" spans="3:3" x14ac:dyDescent="0.25">
      <c r="C206564" s="62"/>
    </row>
    <row r="206652" spans="3:3" x14ac:dyDescent="0.25">
      <c r="C206652" s="62"/>
    </row>
    <row r="206653" spans="3:3" x14ac:dyDescent="0.25">
      <c r="C206653" s="62"/>
    </row>
    <row r="206741" spans="3:3" x14ac:dyDescent="0.25">
      <c r="C206741" s="62"/>
    </row>
    <row r="206742" spans="3:3" x14ac:dyDescent="0.25">
      <c r="C206742" s="62"/>
    </row>
    <row r="206830" spans="3:3" x14ac:dyDescent="0.25">
      <c r="C206830" s="62"/>
    </row>
    <row r="206831" spans="3:3" x14ac:dyDescent="0.25">
      <c r="C206831" s="62"/>
    </row>
    <row r="206919" spans="3:3" x14ac:dyDescent="0.25">
      <c r="C206919" s="62"/>
    </row>
    <row r="206920" spans="3:3" x14ac:dyDescent="0.25">
      <c r="C206920" s="62"/>
    </row>
    <row r="207008" spans="3:3" x14ac:dyDescent="0.25">
      <c r="C207008" s="62"/>
    </row>
    <row r="207009" spans="3:3" x14ac:dyDescent="0.25">
      <c r="C207009" s="62"/>
    </row>
    <row r="207097" spans="3:3" x14ac:dyDescent="0.25">
      <c r="C207097" s="62"/>
    </row>
    <row r="207098" spans="3:3" x14ac:dyDescent="0.25">
      <c r="C207098" s="62"/>
    </row>
    <row r="207186" spans="3:3" x14ac:dyDescent="0.25">
      <c r="C207186" s="62"/>
    </row>
    <row r="207187" spans="3:3" x14ac:dyDescent="0.25">
      <c r="C207187" s="62"/>
    </row>
    <row r="207275" spans="3:3" x14ac:dyDescent="0.25">
      <c r="C207275" s="62"/>
    </row>
    <row r="207276" spans="3:3" x14ac:dyDescent="0.25">
      <c r="C207276" s="62"/>
    </row>
    <row r="207364" spans="3:3" x14ac:dyDescent="0.25">
      <c r="C207364" s="62"/>
    </row>
    <row r="207365" spans="3:3" x14ac:dyDescent="0.25">
      <c r="C207365" s="62"/>
    </row>
    <row r="207453" spans="3:3" x14ac:dyDescent="0.25">
      <c r="C207453" s="62"/>
    </row>
    <row r="207454" spans="3:3" x14ac:dyDescent="0.25">
      <c r="C207454" s="62"/>
    </row>
    <row r="207542" spans="3:3" x14ac:dyDescent="0.25">
      <c r="C207542" s="62"/>
    </row>
    <row r="207543" spans="3:3" x14ac:dyDescent="0.25">
      <c r="C207543" s="62"/>
    </row>
    <row r="207631" spans="3:3" x14ac:dyDescent="0.25">
      <c r="C207631" s="62"/>
    </row>
    <row r="207632" spans="3:3" x14ac:dyDescent="0.25">
      <c r="C207632" s="62"/>
    </row>
    <row r="207720" spans="3:3" x14ac:dyDescent="0.25">
      <c r="C207720" s="62"/>
    </row>
    <row r="207721" spans="3:3" x14ac:dyDescent="0.25">
      <c r="C207721" s="62"/>
    </row>
    <row r="207809" spans="3:3" x14ac:dyDescent="0.25">
      <c r="C207809" s="62"/>
    </row>
    <row r="207810" spans="3:3" x14ac:dyDescent="0.25">
      <c r="C207810" s="62"/>
    </row>
    <row r="207898" spans="3:3" x14ac:dyDescent="0.25">
      <c r="C207898" s="62"/>
    </row>
    <row r="207899" spans="3:3" x14ac:dyDescent="0.25">
      <c r="C207899" s="62"/>
    </row>
    <row r="207987" spans="3:3" x14ac:dyDescent="0.25">
      <c r="C207987" s="62"/>
    </row>
    <row r="207988" spans="3:3" x14ac:dyDescent="0.25">
      <c r="C207988" s="62"/>
    </row>
    <row r="208076" spans="3:3" x14ac:dyDescent="0.25">
      <c r="C208076" s="62"/>
    </row>
    <row r="208077" spans="3:3" x14ac:dyDescent="0.25">
      <c r="C208077" s="62"/>
    </row>
    <row r="208165" spans="3:3" x14ac:dyDescent="0.25">
      <c r="C208165" s="62"/>
    </row>
    <row r="208166" spans="3:3" x14ac:dyDescent="0.25">
      <c r="C208166" s="62"/>
    </row>
    <row r="208254" spans="3:3" x14ac:dyDescent="0.25">
      <c r="C208254" s="62"/>
    </row>
    <row r="208255" spans="3:3" x14ac:dyDescent="0.25">
      <c r="C208255" s="62"/>
    </row>
    <row r="208343" spans="3:3" x14ac:dyDescent="0.25">
      <c r="C208343" s="62"/>
    </row>
    <row r="208344" spans="3:3" x14ac:dyDescent="0.25">
      <c r="C208344" s="62"/>
    </row>
    <row r="208432" spans="3:3" x14ac:dyDescent="0.25">
      <c r="C208432" s="62"/>
    </row>
    <row r="208433" spans="3:3" x14ac:dyDescent="0.25">
      <c r="C208433" s="62"/>
    </row>
    <row r="208521" spans="3:3" x14ac:dyDescent="0.25">
      <c r="C208521" s="62"/>
    </row>
    <row r="208522" spans="3:3" x14ac:dyDescent="0.25">
      <c r="C208522" s="62"/>
    </row>
    <row r="208610" spans="3:3" x14ac:dyDescent="0.25">
      <c r="C208610" s="62"/>
    </row>
    <row r="208611" spans="3:3" x14ac:dyDescent="0.25">
      <c r="C208611" s="62"/>
    </row>
    <row r="208699" spans="3:3" x14ac:dyDescent="0.25">
      <c r="C208699" s="62"/>
    </row>
    <row r="208700" spans="3:3" x14ac:dyDescent="0.25">
      <c r="C208700" s="62"/>
    </row>
    <row r="208788" spans="3:3" x14ac:dyDescent="0.25">
      <c r="C208788" s="62"/>
    </row>
    <row r="208789" spans="3:3" x14ac:dyDescent="0.25">
      <c r="C208789" s="62"/>
    </row>
    <row r="208877" spans="3:3" x14ac:dyDescent="0.25">
      <c r="C208877" s="62"/>
    </row>
    <row r="208878" spans="3:3" x14ac:dyDescent="0.25">
      <c r="C208878" s="62"/>
    </row>
    <row r="208966" spans="3:3" x14ac:dyDescent="0.25">
      <c r="C208966" s="62"/>
    </row>
    <row r="208967" spans="3:3" x14ac:dyDescent="0.25">
      <c r="C208967" s="62"/>
    </row>
    <row r="209055" spans="3:3" x14ac:dyDescent="0.25">
      <c r="C209055" s="62"/>
    </row>
    <row r="209056" spans="3:3" x14ac:dyDescent="0.25">
      <c r="C209056" s="62"/>
    </row>
    <row r="209144" spans="3:3" x14ac:dyDescent="0.25">
      <c r="C209144" s="62"/>
    </row>
    <row r="209145" spans="3:3" x14ac:dyDescent="0.25">
      <c r="C209145" s="62"/>
    </row>
    <row r="209233" spans="3:3" x14ac:dyDescent="0.25">
      <c r="C209233" s="62"/>
    </row>
    <row r="209234" spans="3:3" x14ac:dyDescent="0.25">
      <c r="C209234" s="62"/>
    </row>
    <row r="209322" spans="3:3" x14ac:dyDescent="0.25">
      <c r="C209322" s="62"/>
    </row>
    <row r="209323" spans="3:3" x14ac:dyDescent="0.25">
      <c r="C209323" s="62"/>
    </row>
    <row r="209411" spans="3:3" x14ac:dyDescent="0.25">
      <c r="C209411" s="62"/>
    </row>
    <row r="209412" spans="3:3" x14ac:dyDescent="0.25">
      <c r="C209412" s="62"/>
    </row>
    <row r="209500" spans="3:3" x14ac:dyDescent="0.25">
      <c r="C209500" s="62"/>
    </row>
    <row r="209501" spans="3:3" x14ac:dyDescent="0.25">
      <c r="C209501" s="62"/>
    </row>
    <row r="209589" spans="3:3" x14ac:dyDescent="0.25">
      <c r="C209589" s="62"/>
    </row>
    <row r="209590" spans="3:3" x14ac:dyDescent="0.25">
      <c r="C209590" s="62"/>
    </row>
    <row r="209678" spans="3:3" x14ac:dyDescent="0.25">
      <c r="C209678" s="62"/>
    </row>
    <row r="209679" spans="3:3" x14ac:dyDescent="0.25">
      <c r="C209679" s="62"/>
    </row>
    <row r="209767" spans="3:3" x14ac:dyDescent="0.25">
      <c r="C209767" s="62"/>
    </row>
    <row r="209768" spans="3:3" x14ac:dyDescent="0.25">
      <c r="C209768" s="62"/>
    </row>
    <row r="209856" spans="3:3" x14ac:dyDescent="0.25">
      <c r="C209856" s="62"/>
    </row>
    <row r="209857" spans="3:3" x14ac:dyDescent="0.25">
      <c r="C209857" s="62"/>
    </row>
    <row r="209945" spans="3:3" x14ac:dyDescent="0.25">
      <c r="C209945" s="62"/>
    </row>
    <row r="209946" spans="3:3" x14ac:dyDescent="0.25">
      <c r="C209946" s="62"/>
    </row>
    <row r="210034" spans="3:3" x14ac:dyDescent="0.25">
      <c r="C210034" s="62"/>
    </row>
    <row r="210035" spans="3:3" x14ac:dyDescent="0.25">
      <c r="C210035" s="62"/>
    </row>
    <row r="210123" spans="3:3" x14ac:dyDescent="0.25">
      <c r="C210123" s="62"/>
    </row>
    <row r="210124" spans="3:3" x14ac:dyDescent="0.25">
      <c r="C210124" s="62"/>
    </row>
    <row r="210212" spans="3:3" x14ac:dyDescent="0.25">
      <c r="C210212" s="62"/>
    </row>
    <row r="210213" spans="3:3" x14ac:dyDescent="0.25">
      <c r="C210213" s="62"/>
    </row>
    <row r="210301" spans="3:3" x14ac:dyDescent="0.25">
      <c r="C210301" s="62"/>
    </row>
    <row r="210302" spans="3:3" x14ac:dyDescent="0.25">
      <c r="C210302" s="62"/>
    </row>
    <row r="210390" spans="3:3" x14ac:dyDescent="0.25">
      <c r="C210390" s="62"/>
    </row>
    <row r="210391" spans="3:3" x14ac:dyDescent="0.25">
      <c r="C210391" s="62"/>
    </row>
    <row r="210479" spans="3:3" x14ac:dyDescent="0.25">
      <c r="C210479" s="62"/>
    </row>
    <row r="210480" spans="3:3" x14ac:dyDescent="0.25">
      <c r="C210480" s="62"/>
    </row>
    <row r="210568" spans="3:3" x14ac:dyDescent="0.25">
      <c r="C210568" s="62"/>
    </row>
    <row r="210569" spans="3:3" x14ac:dyDescent="0.25">
      <c r="C210569" s="62"/>
    </row>
    <row r="210657" spans="3:3" x14ac:dyDescent="0.25">
      <c r="C210657" s="62"/>
    </row>
    <row r="210658" spans="3:3" x14ac:dyDescent="0.25">
      <c r="C210658" s="62"/>
    </row>
    <row r="210746" spans="3:3" x14ac:dyDescent="0.25">
      <c r="C210746" s="62"/>
    </row>
    <row r="210747" spans="3:3" x14ac:dyDescent="0.25">
      <c r="C210747" s="62"/>
    </row>
    <row r="210835" spans="3:3" x14ac:dyDescent="0.25">
      <c r="C210835" s="62"/>
    </row>
    <row r="210836" spans="3:3" x14ac:dyDescent="0.25">
      <c r="C210836" s="62"/>
    </row>
    <row r="210924" spans="3:3" x14ac:dyDescent="0.25">
      <c r="C210924" s="62"/>
    </row>
    <row r="210925" spans="3:3" x14ac:dyDescent="0.25">
      <c r="C210925" s="62"/>
    </row>
    <row r="211013" spans="3:3" x14ac:dyDescent="0.25">
      <c r="C211013" s="62"/>
    </row>
    <row r="211014" spans="3:3" x14ac:dyDescent="0.25">
      <c r="C211014" s="62"/>
    </row>
    <row r="211102" spans="3:3" x14ac:dyDescent="0.25">
      <c r="C211102" s="62"/>
    </row>
    <row r="211103" spans="3:3" x14ac:dyDescent="0.25">
      <c r="C211103" s="62"/>
    </row>
    <row r="211191" spans="3:3" x14ac:dyDescent="0.25">
      <c r="C211191" s="62"/>
    </row>
    <row r="211192" spans="3:3" x14ac:dyDescent="0.25">
      <c r="C211192" s="62"/>
    </row>
    <row r="211280" spans="3:3" x14ac:dyDescent="0.25">
      <c r="C211280" s="62"/>
    </row>
    <row r="211281" spans="3:3" x14ac:dyDescent="0.25">
      <c r="C211281" s="62"/>
    </row>
    <row r="211369" spans="3:3" x14ac:dyDescent="0.25">
      <c r="C211369" s="62"/>
    </row>
    <row r="211370" spans="3:3" x14ac:dyDescent="0.25">
      <c r="C211370" s="62"/>
    </row>
    <row r="211458" spans="3:3" x14ac:dyDescent="0.25">
      <c r="C211458" s="62"/>
    </row>
    <row r="211459" spans="3:3" x14ac:dyDescent="0.25">
      <c r="C211459" s="62"/>
    </row>
    <row r="211547" spans="3:3" x14ac:dyDescent="0.25">
      <c r="C211547" s="62"/>
    </row>
    <row r="211548" spans="3:3" x14ac:dyDescent="0.25">
      <c r="C211548" s="62"/>
    </row>
    <row r="211636" spans="3:3" x14ac:dyDescent="0.25">
      <c r="C211636" s="62"/>
    </row>
    <row r="211637" spans="3:3" x14ac:dyDescent="0.25">
      <c r="C211637" s="62"/>
    </row>
    <row r="211725" spans="3:3" x14ac:dyDescent="0.25">
      <c r="C211725" s="62"/>
    </row>
    <row r="211726" spans="3:3" x14ac:dyDescent="0.25">
      <c r="C211726" s="62"/>
    </row>
    <row r="211814" spans="3:3" x14ac:dyDescent="0.25">
      <c r="C211814" s="62"/>
    </row>
    <row r="211815" spans="3:3" x14ac:dyDescent="0.25">
      <c r="C211815" s="62"/>
    </row>
    <row r="211903" spans="3:3" x14ac:dyDescent="0.25">
      <c r="C211903" s="62"/>
    </row>
    <row r="211904" spans="3:3" x14ac:dyDescent="0.25">
      <c r="C211904" s="62"/>
    </row>
    <row r="211992" spans="3:3" x14ac:dyDescent="0.25">
      <c r="C211992" s="62"/>
    </row>
    <row r="211993" spans="3:3" x14ac:dyDescent="0.25">
      <c r="C211993" s="62"/>
    </row>
    <row r="212081" spans="3:3" x14ac:dyDescent="0.25">
      <c r="C212081" s="62"/>
    </row>
    <row r="212082" spans="3:3" x14ac:dyDescent="0.25">
      <c r="C212082" s="62"/>
    </row>
    <row r="212170" spans="3:3" x14ac:dyDescent="0.25">
      <c r="C212170" s="62"/>
    </row>
    <row r="212171" spans="3:3" x14ac:dyDescent="0.25">
      <c r="C212171" s="62"/>
    </row>
    <row r="212259" spans="3:3" x14ac:dyDescent="0.25">
      <c r="C212259" s="62"/>
    </row>
    <row r="212260" spans="3:3" x14ac:dyDescent="0.25">
      <c r="C212260" s="62"/>
    </row>
    <row r="212348" spans="3:3" x14ac:dyDescent="0.25">
      <c r="C212348" s="62"/>
    </row>
    <row r="212349" spans="3:3" x14ac:dyDescent="0.25">
      <c r="C212349" s="62"/>
    </row>
    <row r="212437" spans="3:3" x14ac:dyDescent="0.25">
      <c r="C212437" s="62"/>
    </row>
    <row r="212438" spans="3:3" x14ac:dyDescent="0.25">
      <c r="C212438" s="62"/>
    </row>
    <row r="212526" spans="3:3" x14ac:dyDescent="0.25">
      <c r="C212526" s="62"/>
    </row>
    <row r="212527" spans="3:3" x14ac:dyDescent="0.25">
      <c r="C212527" s="62"/>
    </row>
    <row r="212615" spans="3:3" x14ac:dyDescent="0.25">
      <c r="C212615" s="62"/>
    </row>
    <row r="212616" spans="3:3" x14ac:dyDescent="0.25">
      <c r="C212616" s="62"/>
    </row>
    <row r="212704" spans="3:3" x14ac:dyDescent="0.25">
      <c r="C212704" s="62"/>
    </row>
    <row r="212705" spans="3:3" x14ac:dyDescent="0.25">
      <c r="C212705" s="62"/>
    </row>
    <row r="212793" spans="3:3" x14ac:dyDescent="0.25">
      <c r="C212793" s="62"/>
    </row>
    <row r="212794" spans="3:3" x14ac:dyDescent="0.25">
      <c r="C212794" s="62"/>
    </row>
    <row r="212882" spans="3:3" x14ac:dyDescent="0.25">
      <c r="C212882" s="62"/>
    </row>
    <row r="212883" spans="3:3" x14ac:dyDescent="0.25">
      <c r="C212883" s="62"/>
    </row>
    <row r="212971" spans="3:3" x14ac:dyDescent="0.25">
      <c r="C212971" s="62"/>
    </row>
    <row r="212972" spans="3:3" x14ac:dyDescent="0.25">
      <c r="C212972" s="62"/>
    </row>
    <row r="213060" spans="3:3" x14ac:dyDescent="0.25">
      <c r="C213060" s="62"/>
    </row>
    <row r="213061" spans="3:3" x14ac:dyDescent="0.25">
      <c r="C213061" s="62"/>
    </row>
    <row r="213149" spans="3:3" x14ac:dyDescent="0.25">
      <c r="C213149" s="62"/>
    </row>
    <row r="213150" spans="3:3" x14ac:dyDescent="0.25">
      <c r="C213150" s="62"/>
    </row>
    <row r="213238" spans="3:3" x14ac:dyDescent="0.25">
      <c r="C213238" s="62"/>
    </row>
    <row r="213239" spans="3:3" x14ac:dyDescent="0.25">
      <c r="C213239" s="62"/>
    </row>
    <row r="213327" spans="3:3" x14ac:dyDescent="0.25">
      <c r="C213327" s="62"/>
    </row>
    <row r="213328" spans="3:3" x14ac:dyDescent="0.25">
      <c r="C213328" s="62"/>
    </row>
    <row r="213416" spans="3:3" x14ac:dyDescent="0.25">
      <c r="C213416" s="62"/>
    </row>
    <row r="213417" spans="3:3" x14ac:dyDescent="0.25">
      <c r="C213417" s="62"/>
    </row>
    <row r="213505" spans="3:3" x14ac:dyDescent="0.25">
      <c r="C213505" s="62"/>
    </row>
    <row r="213506" spans="3:3" x14ac:dyDescent="0.25">
      <c r="C213506" s="62"/>
    </row>
    <row r="213594" spans="3:3" x14ac:dyDescent="0.25">
      <c r="C213594" s="62"/>
    </row>
    <row r="213595" spans="3:3" x14ac:dyDescent="0.25">
      <c r="C213595" s="62"/>
    </row>
    <row r="213683" spans="3:3" x14ac:dyDescent="0.25">
      <c r="C213683" s="62"/>
    </row>
    <row r="213684" spans="3:3" x14ac:dyDescent="0.25">
      <c r="C213684" s="62"/>
    </row>
    <row r="213772" spans="3:3" x14ac:dyDescent="0.25">
      <c r="C213772" s="62"/>
    </row>
    <row r="213773" spans="3:3" x14ac:dyDescent="0.25">
      <c r="C213773" s="62"/>
    </row>
    <row r="213861" spans="3:3" x14ac:dyDescent="0.25">
      <c r="C213861" s="62"/>
    </row>
    <row r="213862" spans="3:3" x14ac:dyDescent="0.25">
      <c r="C213862" s="62"/>
    </row>
    <row r="213950" spans="3:3" x14ac:dyDescent="0.25">
      <c r="C213950" s="62"/>
    </row>
    <row r="213951" spans="3:3" x14ac:dyDescent="0.25">
      <c r="C213951" s="62"/>
    </row>
    <row r="214039" spans="3:3" x14ac:dyDescent="0.25">
      <c r="C214039" s="62"/>
    </row>
    <row r="214040" spans="3:3" x14ac:dyDescent="0.25">
      <c r="C214040" s="62"/>
    </row>
    <row r="214128" spans="3:3" x14ac:dyDescent="0.25">
      <c r="C214128" s="62"/>
    </row>
    <row r="214129" spans="3:3" x14ac:dyDescent="0.25">
      <c r="C214129" s="62"/>
    </row>
    <row r="214217" spans="3:3" x14ac:dyDescent="0.25">
      <c r="C214217" s="62"/>
    </row>
    <row r="214218" spans="3:3" x14ac:dyDescent="0.25">
      <c r="C214218" s="62"/>
    </row>
    <row r="214306" spans="3:3" x14ac:dyDescent="0.25">
      <c r="C214306" s="62"/>
    </row>
    <row r="214307" spans="3:3" x14ac:dyDescent="0.25">
      <c r="C214307" s="62"/>
    </row>
    <row r="214395" spans="3:3" x14ac:dyDescent="0.25">
      <c r="C214395" s="62"/>
    </row>
    <row r="214396" spans="3:3" x14ac:dyDescent="0.25">
      <c r="C214396" s="62"/>
    </row>
    <row r="214484" spans="3:3" x14ac:dyDescent="0.25">
      <c r="C214484" s="62"/>
    </row>
    <row r="214485" spans="3:3" x14ac:dyDescent="0.25">
      <c r="C214485" s="62"/>
    </row>
    <row r="214573" spans="3:3" x14ac:dyDescent="0.25">
      <c r="C214573" s="62"/>
    </row>
    <row r="214574" spans="3:3" x14ac:dyDescent="0.25">
      <c r="C214574" s="62"/>
    </row>
    <row r="214662" spans="3:3" x14ac:dyDescent="0.25">
      <c r="C214662" s="62"/>
    </row>
    <row r="214663" spans="3:3" x14ac:dyDescent="0.25">
      <c r="C214663" s="62"/>
    </row>
    <row r="214751" spans="3:3" x14ac:dyDescent="0.25">
      <c r="C214751" s="62"/>
    </row>
    <row r="214752" spans="3:3" x14ac:dyDescent="0.25">
      <c r="C214752" s="62"/>
    </row>
    <row r="214840" spans="3:3" x14ac:dyDescent="0.25">
      <c r="C214840" s="62"/>
    </row>
    <row r="214841" spans="3:3" x14ac:dyDescent="0.25">
      <c r="C214841" s="62"/>
    </row>
    <row r="214929" spans="3:3" x14ac:dyDescent="0.25">
      <c r="C214929" s="62"/>
    </row>
    <row r="214930" spans="3:3" x14ac:dyDescent="0.25">
      <c r="C214930" s="62"/>
    </row>
    <row r="215018" spans="3:3" x14ac:dyDescent="0.25">
      <c r="C215018" s="62"/>
    </row>
    <row r="215019" spans="3:3" x14ac:dyDescent="0.25">
      <c r="C215019" s="62"/>
    </row>
    <row r="215107" spans="3:3" x14ac:dyDescent="0.25">
      <c r="C215107" s="62"/>
    </row>
    <row r="215108" spans="3:3" x14ac:dyDescent="0.25">
      <c r="C215108" s="62"/>
    </row>
    <row r="215196" spans="3:3" x14ac:dyDescent="0.25">
      <c r="C215196" s="62"/>
    </row>
    <row r="215197" spans="3:3" x14ac:dyDescent="0.25">
      <c r="C215197" s="62"/>
    </row>
    <row r="215285" spans="3:3" x14ac:dyDescent="0.25">
      <c r="C215285" s="62"/>
    </row>
    <row r="215286" spans="3:3" x14ac:dyDescent="0.25">
      <c r="C215286" s="62"/>
    </row>
    <row r="215374" spans="3:3" x14ac:dyDescent="0.25">
      <c r="C215374" s="62"/>
    </row>
    <row r="215375" spans="3:3" x14ac:dyDescent="0.25">
      <c r="C215375" s="62"/>
    </row>
    <row r="215463" spans="3:3" x14ac:dyDescent="0.25">
      <c r="C215463" s="62"/>
    </row>
    <row r="215464" spans="3:3" x14ac:dyDescent="0.25">
      <c r="C215464" s="62"/>
    </row>
    <row r="215552" spans="3:3" x14ac:dyDescent="0.25">
      <c r="C215552" s="62"/>
    </row>
    <row r="215553" spans="3:3" x14ac:dyDescent="0.25">
      <c r="C215553" s="62"/>
    </row>
    <row r="215641" spans="3:3" x14ac:dyDescent="0.25">
      <c r="C215641" s="62"/>
    </row>
    <row r="215642" spans="3:3" x14ac:dyDescent="0.25">
      <c r="C215642" s="62"/>
    </row>
    <row r="215730" spans="3:3" x14ac:dyDescent="0.25">
      <c r="C215730" s="62"/>
    </row>
    <row r="215731" spans="3:3" x14ac:dyDescent="0.25">
      <c r="C215731" s="62"/>
    </row>
    <row r="215819" spans="3:3" x14ac:dyDescent="0.25">
      <c r="C215819" s="62"/>
    </row>
    <row r="215820" spans="3:3" x14ac:dyDescent="0.25">
      <c r="C215820" s="62"/>
    </row>
    <row r="215908" spans="3:3" x14ac:dyDescent="0.25">
      <c r="C215908" s="62"/>
    </row>
    <row r="215909" spans="3:3" x14ac:dyDescent="0.25">
      <c r="C215909" s="62"/>
    </row>
    <row r="215997" spans="3:3" x14ac:dyDescent="0.25">
      <c r="C215997" s="62"/>
    </row>
    <row r="215998" spans="3:3" x14ac:dyDescent="0.25">
      <c r="C215998" s="62"/>
    </row>
    <row r="216086" spans="3:3" x14ac:dyDescent="0.25">
      <c r="C216086" s="62"/>
    </row>
    <row r="216087" spans="3:3" x14ac:dyDescent="0.25">
      <c r="C216087" s="62"/>
    </row>
    <row r="216175" spans="3:3" x14ac:dyDescent="0.25">
      <c r="C216175" s="62"/>
    </row>
    <row r="216176" spans="3:3" x14ac:dyDescent="0.25">
      <c r="C216176" s="62"/>
    </row>
    <row r="216264" spans="3:3" x14ac:dyDescent="0.25">
      <c r="C216264" s="62"/>
    </row>
    <row r="216265" spans="3:3" x14ac:dyDescent="0.25">
      <c r="C216265" s="62"/>
    </row>
    <row r="216353" spans="3:3" x14ac:dyDescent="0.25">
      <c r="C216353" s="62"/>
    </row>
    <row r="216354" spans="3:3" x14ac:dyDescent="0.25">
      <c r="C216354" s="62"/>
    </row>
    <row r="216442" spans="3:3" x14ac:dyDescent="0.25">
      <c r="C216442" s="62"/>
    </row>
    <row r="216443" spans="3:3" x14ac:dyDescent="0.25">
      <c r="C216443" s="62"/>
    </row>
    <row r="216531" spans="3:3" x14ac:dyDescent="0.25">
      <c r="C216531" s="62"/>
    </row>
    <row r="216532" spans="3:3" x14ac:dyDescent="0.25">
      <c r="C216532" s="62"/>
    </row>
    <row r="216620" spans="3:3" x14ac:dyDescent="0.25">
      <c r="C216620" s="62"/>
    </row>
    <row r="216621" spans="3:3" x14ac:dyDescent="0.25">
      <c r="C216621" s="62"/>
    </row>
    <row r="216709" spans="3:3" x14ac:dyDescent="0.25">
      <c r="C216709" s="62"/>
    </row>
    <row r="216710" spans="3:3" x14ac:dyDescent="0.25">
      <c r="C216710" s="62"/>
    </row>
    <row r="216798" spans="3:3" x14ac:dyDescent="0.25">
      <c r="C216798" s="62"/>
    </row>
    <row r="216799" spans="3:3" x14ac:dyDescent="0.25">
      <c r="C216799" s="62"/>
    </row>
    <row r="216887" spans="3:3" x14ac:dyDescent="0.25">
      <c r="C216887" s="62"/>
    </row>
    <row r="216888" spans="3:3" x14ac:dyDescent="0.25">
      <c r="C216888" s="62"/>
    </row>
    <row r="216976" spans="3:3" x14ac:dyDescent="0.25">
      <c r="C216976" s="62"/>
    </row>
    <row r="216977" spans="3:3" x14ac:dyDescent="0.25">
      <c r="C216977" s="62"/>
    </row>
    <row r="217065" spans="3:3" x14ac:dyDescent="0.25">
      <c r="C217065" s="62"/>
    </row>
    <row r="217066" spans="3:3" x14ac:dyDescent="0.25">
      <c r="C217066" s="62"/>
    </row>
    <row r="217154" spans="3:3" x14ac:dyDescent="0.25">
      <c r="C217154" s="62"/>
    </row>
    <row r="217155" spans="3:3" x14ac:dyDescent="0.25">
      <c r="C217155" s="62"/>
    </row>
    <row r="217243" spans="3:3" x14ac:dyDescent="0.25">
      <c r="C217243" s="62"/>
    </row>
    <row r="217244" spans="3:3" x14ac:dyDescent="0.25">
      <c r="C217244" s="62"/>
    </row>
    <row r="217332" spans="3:3" x14ac:dyDescent="0.25">
      <c r="C217332" s="62"/>
    </row>
    <row r="217333" spans="3:3" x14ac:dyDescent="0.25">
      <c r="C217333" s="62"/>
    </row>
    <row r="217421" spans="3:3" x14ac:dyDescent="0.25">
      <c r="C217421" s="62"/>
    </row>
    <row r="217422" spans="3:3" x14ac:dyDescent="0.25">
      <c r="C217422" s="62"/>
    </row>
    <row r="217510" spans="3:3" x14ac:dyDescent="0.25">
      <c r="C217510" s="62"/>
    </row>
    <row r="217511" spans="3:3" x14ac:dyDescent="0.25">
      <c r="C217511" s="62"/>
    </row>
    <row r="217599" spans="3:3" x14ac:dyDescent="0.25">
      <c r="C217599" s="62"/>
    </row>
    <row r="217600" spans="3:3" x14ac:dyDescent="0.25">
      <c r="C217600" s="62"/>
    </row>
    <row r="217688" spans="3:3" x14ac:dyDescent="0.25">
      <c r="C217688" s="62"/>
    </row>
    <row r="217689" spans="3:3" x14ac:dyDescent="0.25">
      <c r="C217689" s="62"/>
    </row>
    <row r="217777" spans="3:3" x14ac:dyDescent="0.25">
      <c r="C217777" s="62"/>
    </row>
    <row r="217778" spans="3:3" x14ac:dyDescent="0.25">
      <c r="C217778" s="62"/>
    </row>
    <row r="217866" spans="3:3" x14ac:dyDescent="0.25">
      <c r="C217866" s="62"/>
    </row>
    <row r="217867" spans="3:3" x14ac:dyDescent="0.25">
      <c r="C217867" s="62"/>
    </row>
    <row r="217955" spans="3:3" x14ac:dyDescent="0.25">
      <c r="C217955" s="62"/>
    </row>
    <row r="217956" spans="3:3" x14ac:dyDescent="0.25">
      <c r="C217956" s="62"/>
    </row>
    <row r="218044" spans="3:3" x14ac:dyDescent="0.25">
      <c r="C218044" s="62"/>
    </row>
    <row r="218045" spans="3:3" x14ac:dyDescent="0.25">
      <c r="C218045" s="62"/>
    </row>
    <row r="218133" spans="3:3" x14ac:dyDescent="0.25">
      <c r="C218133" s="62"/>
    </row>
    <row r="218134" spans="3:3" x14ac:dyDescent="0.25">
      <c r="C218134" s="62"/>
    </row>
    <row r="218222" spans="3:3" x14ac:dyDescent="0.25">
      <c r="C218222" s="62"/>
    </row>
    <row r="218223" spans="3:3" x14ac:dyDescent="0.25">
      <c r="C218223" s="62"/>
    </row>
    <row r="218311" spans="3:3" x14ac:dyDescent="0.25">
      <c r="C218311" s="62"/>
    </row>
    <row r="218312" spans="3:3" x14ac:dyDescent="0.25">
      <c r="C218312" s="62"/>
    </row>
    <row r="218400" spans="3:3" x14ac:dyDescent="0.25">
      <c r="C218400" s="62"/>
    </row>
    <row r="218401" spans="3:3" x14ac:dyDescent="0.25">
      <c r="C218401" s="62"/>
    </row>
    <row r="218489" spans="3:3" x14ac:dyDescent="0.25">
      <c r="C218489" s="62"/>
    </row>
    <row r="218490" spans="3:3" x14ac:dyDescent="0.25">
      <c r="C218490" s="62"/>
    </row>
    <row r="218578" spans="3:3" x14ac:dyDescent="0.25">
      <c r="C218578" s="62"/>
    </row>
    <row r="218579" spans="3:3" x14ac:dyDescent="0.25">
      <c r="C218579" s="62"/>
    </row>
    <row r="218667" spans="3:3" x14ac:dyDescent="0.25">
      <c r="C218667" s="62"/>
    </row>
    <row r="218668" spans="3:3" x14ac:dyDescent="0.25">
      <c r="C218668" s="62"/>
    </row>
    <row r="218756" spans="3:3" x14ac:dyDescent="0.25">
      <c r="C218756" s="62"/>
    </row>
    <row r="218757" spans="3:3" x14ac:dyDescent="0.25">
      <c r="C218757" s="62"/>
    </row>
    <row r="218845" spans="3:3" x14ac:dyDescent="0.25">
      <c r="C218845" s="62"/>
    </row>
    <row r="218846" spans="3:3" x14ac:dyDescent="0.25">
      <c r="C218846" s="62"/>
    </row>
    <row r="218934" spans="3:3" x14ac:dyDescent="0.25">
      <c r="C218934" s="62"/>
    </row>
    <row r="218935" spans="3:3" x14ac:dyDescent="0.25">
      <c r="C218935" s="62"/>
    </row>
    <row r="219023" spans="3:3" x14ac:dyDescent="0.25">
      <c r="C219023" s="62"/>
    </row>
    <row r="219024" spans="3:3" x14ac:dyDescent="0.25">
      <c r="C219024" s="62"/>
    </row>
    <row r="219112" spans="3:3" x14ac:dyDescent="0.25">
      <c r="C219112" s="62"/>
    </row>
    <row r="219113" spans="3:3" x14ac:dyDescent="0.25">
      <c r="C219113" s="62"/>
    </row>
    <row r="219201" spans="3:3" x14ac:dyDescent="0.25">
      <c r="C219201" s="62"/>
    </row>
    <row r="219202" spans="3:3" x14ac:dyDescent="0.25">
      <c r="C219202" s="62"/>
    </row>
    <row r="219290" spans="3:3" x14ac:dyDescent="0.25">
      <c r="C219290" s="62"/>
    </row>
    <row r="219291" spans="3:3" x14ac:dyDescent="0.25">
      <c r="C219291" s="62"/>
    </row>
    <row r="219379" spans="3:3" x14ac:dyDescent="0.25">
      <c r="C219379" s="62"/>
    </row>
    <row r="219380" spans="3:3" x14ac:dyDescent="0.25">
      <c r="C219380" s="62"/>
    </row>
    <row r="219468" spans="3:3" x14ac:dyDescent="0.25">
      <c r="C219468" s="62"/>
    </row>
    <row r="219469" spans="3:3" x14ac:dyDescent="0.25">
      <c r="C219469" s="62"/>
    </row>
    <row r="219557" spans="3:3" x14ac:dyDescent="0.25">
      <c r="C219557" s="62"/>
    </row>
    <row r="219558" spans="3:3" x14ac:dyDescent="0.25">
      <c r="C219558" s="62"/>
    </row>
    <row r="219646" spans="3:3" x14ac:dyDescent="0.25">
      <c r="C219646" s="62"/>
    </row>
    <row r="219647" spans="3:3" x14ac:dyDescent="0.25">
      <c r="C219647" s="62"/>
    </row>
    <row r="219735" spans="3:3" x14ac:dyDescent="0.25">
      <c r="C219735" s="62"/>
    </row>
    <row r="219736" spans="3:3" x14ac:dyDescent="0.25">
      <c r="C219736" s="62"/>
    </row>
    <row r="219824" spans="3:3" x14ac:dyDescent="0.25">
      <c r="C219824" s="62"/>
    </row>
    <row r="219825" spans="3:3" x14ac:dyDescent="0.25">
      <c r="C219825" s="62"/>
    </row>
    <row r="219913" spans="3:3" x14ac:dyDescent="0.25">
      <c r="C219913" s="62"/>
    </row>
    <row r="219914" spans="3:3" x14ac:dyDescent="0.25">
      <c r="C219914" s="62"/>
    </row>
    <row r="220002" spans="3:3" x14ac:dyDescent="0.25">
      <c r="C220002" s="62"/>
    </row>
    <row r="220003" spans="3:3" x14ac:dyDescent="0.25">
      <c r="C220003" s="62"/>
    </row>
    <row r="220091" spans="3:3" x14ac:dyDescent="0.25">
      <c r="C220091" s="62"/>
    </row>
    <row r="220092" spans="3:3" x14ac:dyDescent="0.25">
      <c r="C220092" s="62"/>
    </row>
    <row r="220180" spans="3:3" x14ac:dyDescent="0.25">
      <c r="C220180" s="62"/>
    </row>
    <row r="220181" spans="3:3" x14ac:dyDescent="0.25">
      <c r="C220181" s="62"/>
    </row>
    <row r="220269" spans="3:3" x14ac:dyDescent="0.25">
      <c r="C220269" s="62"/>
    </row>
    <row r="220270" spans="3:3" x14ac:dyDescent="0.25">
      <c r="C220270" s="62"/>
    </row>
    <row r="220358" spans="3:3" x14ac:dyDescent="0.25">
      <c r="C220358" s="62"/>
    </row>
    <row r="220359" spans="3:3" x14ac:dyDescent="0.25">
      <c r="C220359" s="62"/>
    </row>
    <row r="220447" spans="3:3" x14ac:dyDescent="0.25">
      <c r="C220447" s="62"/>
    </row>
    <row r="220448" spans="3:3" x14ac:dyDescent="0.25">
      <c r="C220448" s="62"/>
    </row>
    <row r="220536" spans="3:3" x14ac:dyDescent="0.25">
      <c r="C220536" s="62"/>
    </row>
    <row r="220537" spans="3:3" x14ac:dyDescent="0.25">
      <c r="C220537" s="62"/>
    </row>
    <row r="220625" spans="3:3" x14ac:dyDescent="0.25">
      <c r="C220625" s="62"/>
    </row>
    <row r="220626" spans="3:3" x14ac:dyDescent="0.25">
      <c r="C220626" s="62"/>
    </row>
    <row r="220714" spans="3:3" x14ac:dyDescent="0.25">
      <c r="C220714" s="62"/>
    </row>
    <row r="220715" spans="3:3" x14ac:dyDescent="0.25">
      <c r="C220715" s="62"/>
    </row>
    <row r="220803" spans="3:3" x14ac:dyDescent="0.25">
      <c r="C220803" s="62"/>
    </row>
    <row r="220804" spans="3:3" x14ac:dyDescent="0.25">
      <c r="C220804" s="62"/>
    </row>
    <row r="220892" spans="3:3" x14ac:dyDescent="0.25">
      <c r="C220892" s="62"/>
    </row>
    <row r="220893" spans="3:3" x14ac:dyDescent="0.25">
      <c r="C220893" s="62"/>
    </row>
    <row r="220981" spans="3:3" x14ac:dyDescent="0.25">
      <c r="C220981" s="62"/>
    </row>
    <row r="220982" spans="3:3" x14ac:dyDescent="0.25">
      <c r="C220982" s="62"/>
    </row>
    <row r="221070" spans="3:3" x14ac:dyDescent="0.25">
      <c r="C221070" s="62"/>
    </row>
    <row r="221071" spans="3:3" x14ac:dyDescent="0.25">
      <c r="C221071" s="62"/>
    </row>
    <row r="221159" spans="3:3" x14ac:dyDescent="0.25">
      <c r="C221159" s="62"/>
    </row>
    <row r="221160" spans="3:3" x14ac:dyDescent="0.25">
      <c r="C221160" s="62"/>
    </row>
    <row r="221248" spans="3:3" x14ac:dyDescent="0.25">
      <c r="C221248" s="62"/>
    </row>
    <row r="221249" spans="3:3" x14ac:dyDescent="0.25">
      <c r="C221249" s="62"/>
    </row>
    <row r="221337" spans="3:3" x14ac:dyDescent="0.25">
      <c r="C221337" s="62"/>
    </row>
    <row r="221338" spans="3:3" x14ac:dyDescent="0.25">
      <c r="C221338" s="62"/>
    </row>
    <row r="221426" spans="3:3" x14ac:dyDescent="0.25">
      <c r="C221426" s="62"/>
    </row>
    <row r="221427" spans="3:3" x14ac:dyDescent="0.25">
      <c r="C221427" s="62"/>
    </row>
    <row r="221515" spans="3:3" x14ac:dyDescent="0.25">
      <c r="C221515" s="62"/>
    </row>
    <row r="221516" spans="3:3" x14ac:dyDescent="0.25">
      <c r="C221516" s="62"/>
    </row>
    <row r="221604" spans="3:3" x14ac:dyDescent="0.25">
      <c r="C221604" s="62"/>
    </row>
    <row r="221605" spans="3:3" x14ac:dyDescent="0.25">
      <c r="C221605" s="62"/>
    </row>
    <row r="221693" spans="3:3" x14ac:dyDescent="0.25">
      <c r="C221693" s="62"/>
    </row>
    <row r="221694" spans="3:3" x14ac:dyDescent="0.25">
      <c r="C221694" s="62"/>
    </row>
    <row r="221782" spans="3:3" x14ac:dyDescent="0.25">
      <c r="C221782" s="62"/>
    </row>
    <row r="221783" spans="3:3" x14ac:dyDescent="0.25">
      <c r="C221783" s="62"/>
    </row>
    <row r="221871" spans="3:3" x14ac:dyDescent="0.25">
      <c r="C221871" s="62"/>
    </row>
    <row r="221872" spans="3:3" x14ac:dyDescent="0.25">
      <c r="C221872" s="62"/>
    </row>
    <row r="221960" spans="3:3" x14ac:dyDescent="0.25">
      <c r="C221960" s="62"/>
    </row>
    <row r="221961" spans="3:3" x14ac:dyDescent="0.25">
      <c r="C221961" s="62"/>
    </row>
    <row r="222049" spans="3:3" x14ac:dyDescent="0.25">
      <c r="C222049" s="62"/>
    </row>
    <row r="222050" spans="3:3" x14ac:dyDescent="0.25">
      <c r="C222050" s="62"/>
    </row>
    <row r="222138" spans="3:3" x14ac:dyDescent="0.25">
      <c r="C222138" s="62"/>
    </row>
    <row r="222139" spans="3:3" x14ac:dyDescent="0.25">
      <c r="C222139" s="62"/>
    </row>
    <row r="222227" spans="3:3" x14ac:dyDescent="0.25">
      <c r="C222227" s="62"/>
    </row>
    <row r="222228" spans="3:3" x14ac:dyDescent="0.25">
      <c r="C222228" s="62"/>
    </row>
    <row r="222316" spans="3:3" x14ac:dyDescent="0.25">
      <c r="C222316" s="62"/>
    </row>
    <row r="222317" spans="3:3" x14ac:dyDescent="0.25">
      <c r="C222317" s="62"/>
    </row>
    <row r="222405" spans="3:3" x14ac:dyDescent="0.25">
      <c r="C222405" s="62"/>
    </row>
    <row r="222406" spans="3:3" x14ac:dyDescent="0.25">
      <c r="C222406" s="62"/>
    </row>
    <row r="222494" spans="3:3" x14ac:dyDescent="0.25">
      <c r="C222494" s="62"/>
    </row>
    <row r="222495" spans="3:3" x14ac:dyDescent="0.25">
      <c r="C222495" s="62"/>
    </row>
    <row r="222583" spans="3:3" x14ac:dyDescent="0.25">
      <c r="C222583" s="62"/>
    </row>
    <row r="222584" spans="3:3" x14ac:dyDescent="0.25">
      <c r="C222584" s="62"/>
    </row>
    <row r="222672" spans="3:3" x14ac:dyDescent="0.25">
      <c r="C222672" s="62"/>
    </row>
    <row r="222673" spans="3:3" x14ac:dyDescent="0.25">
      <c r="C222673" s="62"/>
    </row>
    <row r="222761" spans="3:3" x14ac:dyDescent="0.25">
      <c r="C222761" s="62"/>
    </row>
    <row r="222762" spans="3:3" x14ac:dyDescent="0.25">
      <c r="C222762" s="62"/>
    </row>
    <row r="222850" spans="3:3" x14ac:dyDescent="0.25">
      <c r="C222850" s="62"/>
    </row>
    <row r="222851" spans="3:3" x14ac:dyDescent="0.25">
      <c r="C222851" s="62"/>
    </row>
    <row r="222939" spans="3:3" x14ac:dyDescent="0.25">
      <c r="C222939" s="62"/>
    </row>
    <row r="222940" spans="3:3" x14ac:dyDescent="0.25">
      <c r="C222940" s="62"/>
    </row>
    <row r="223028" spans="3:3" x14ac:dyDescent="0.25">
      <c r="C223028" s="62"/>
    </row>
    <row r="223029" spans="3:3" x14ac:dyDescent="0.25">
      <c r="C223029" s="62"/>
    </row>
    <row r="223117" spans="3:3" x14ac:dyDescent="0.25">
      <c r="C223117" s="62"/>
    </row>
    <row r="223118" spans="3:3" x14ac:dyDescent="0.25">
      <c r="C223118" s="62"/>
    </row>
    <row r="223206" spans="3:3" x14ac:dyDescent="0.25">
      <c r="C223206" s="62"/>
    </row>
    <row r="223207" spans="3:3" x14ac:dyDescent="0.25">
      <c r="C223207" s="62"/>
    </row>
    <row r="223295" spans="3:3" x14ac:dyDescent="0.25">
      <c r="C223295" s="62"/>
    </row>
    <row r="223296" spans="3:3" x14ac:dyDescent="0.25">
      <c r="C223296" s="62"/>
    </row>
    <row r="223384" spans="3:3" x14ac:dyDescent="0.25">
      <c r="C223384" s="62"/>
    </row>
    <row r="223385" spans="3:3" x14ac:dyDescent="0.25">
      <c r="C223385" s="62"/>
    </row>
    <row r="223473" spans="3:3" x14ac:dyDescent="0.25">
      <c r="C223473" s="62"/>
    </row>
    <row r="223474" spans="3:3" x14ac:dyDescent="0.25">
      <c r="C223474" s="62"/>
    </row>
    <row r="223562" spans="3:3" x14ac:dyDescent="0.25">
      <c r="C223562" s="62"/>
    </row>
    <row r="223563" spans="3:3" x14ac:dyDescent="0.25">
      <c r="C223563" s="62"/>
    </row>
    <row r="223651" spans="3:3" x14ac:dyDescent="0.25">
      <c r="C223651" s="62"/>
    </row>
    <row r="223652" spans="3:3" x14ac:dyDescent="0.25">
      <c r="C223652" s="62"/>
    </row>
    <row r="223740" spans="3:3" x14ac:dyDescent="0.25">
      <c r="C223740" s="62"/>
    </row>
    <row r="223741" spans="3:3" x14ac:dyDescent="0.25">
      <c r="C223741" s="62"/>
    </row>
    <row r="223829" spans="3:3" x14ac:dyDescent="0.25">
      <c r="C223829" s="62"/>
    </row>
    <row r="223830" spans="3:3" x14ac:dyDescent="0.25">
      <c r="C223830" s="62"/>
    </row>
    <row r="223918" spans="3:3" x14ac:dyDescent="0.25">
      <c r="C223918" s="62"/>
    </row>
    <row r="223919" spans="3:3" x14ac:dyDescent="0.25">
      <c r="C223919" s="62"/>
    </row>
    <row r="224007" spans="3:3" x14ac:dyDescent="0.25">
      <c r="C224007" s="62"/>
    </row>
    <row r="224008" spans="3:3" x14ac:dyDescent="0.25">
      <c r="C224008" s="62"/>
    </row>
    <row r="224096" spans="3:3" x14ac:dyDescent="0.25">
      <c r="C224096" s="62"/>
    </row>
    <row r="224097" spans="3:3" x14ac:dyDescent="0.25">
      <c r="C224097" s="62"/>
    </row>
    <row r="224185" spans="3:3" x14ac:dyDescent="0.25">
      <c r="C224185" s="62"/>
    </row>
    <row r="224186" spans="3:3" x14ac:dyDescent="0.25">
      <c r="C224186" s="62"/>
    </row>
    <row r="224274" spans="3:3" x14ac:dyDescent="0.25">
      <c r="C224274" s="62"/>
    </row>
    <row r="224275" spans="3:3" x14ac:dyDescent="0.25">
      <c r="C224275" s="62"/>
    </row>
    <row r="224363" spans="3:3" x14ac:dyDescent="0.25">
      <c r="C224363" s="62"/>
    </row>
    <row r="224364" spans="3:3" x14ac:dyDescent="0.25">
      <c r="C224364" s="62"/>
    </row>
    <row r="224452" spans="3:3" x14ac:dyDescent="0.25">
      <c r="C224452" s="62"/>
    </row>
    <row r="224453" spans="3:3" x14ac:dyDescent="0.25">
      <c r="C224453" s="62"/>
    </row>
    <row r="224541" spans="3:3" x14ac:dyDescent="0.25">
      <c r="C224541" s="62"/>
    </row>
    <row r="224542" spans="3:3" x14ac:dyDescent="0.25">
      <c r="C224542" s="62"/>
    </row>
    <row r="224630" spans="3:3" x14ac:dyDescent="0.25">
      <c r="C224630" s="62"/>
    </row>
    <row r="224631" spans="3:3" x14ac:dyDescent="0.25">
      <c r="C224631" s="62"/>
    </row>
    <row r="224719" spans="3:3" x14ac:dyDescent="0.25">
      <c r="C224719" s="62"/>
    </row>
    <row r="224720" spans="3:3" x14ac:dyDescent="0.25">
      <c r="C224720" s="62"/>
    </row>
    <row r="224808" spans="3:3" x14ac:dyDescent="0.25">
      <c r="C224808" s="62"/>
    </row>
    <row r="224809" spans="3:3" x14ac:dyDescent="0.25">
      <c r="C224809" s="62"/>
    </row>
    <row r="224897" spans="3:3" x14ac:dyDescent="0.25">
      <c r="C224897" s="62"/>
    </row>
    <row r="224898" spans="3:3" x14ac:dyDescent="0.25">
      <c r="C224898" s="62"/>
    </row>
    <row r="224986" spans="3:3" x14ac:dyDescent="0.25">
      <c r="C224986" s="62"/>
    </row>
    <row r="224987" spans="3:3" x14ac:dyDescent="0.25">
      <c r="C224987" s="62"/>
    </row>
    <row r="225075" spans="3:3" x14ac:dyDescent="0.25">
      <c r="C225075" s="62"/>
    </row>
    <row r="225076" spans="3:3" x14ac:dyDescent="0.25">
      <c r="C225076" s="62"/>
    </row>
    <row r="225164" spans="3:3" x14ac:dyDescent="0.25">
      <c r="C225164" s="62"/>
    </row>
    <row r="225165" spans="3:3" x14ac:dyDescent="0.25">
      <c r="C225165" s="62"/>
    </row>
    <row r="225253" spans="3:3" x14ac:dyDescent="0.25">
      <c r="C225253" s="62"/>
    </row>
    <row r="225254" spans="3:3" x14ac:dyDescent="0.25">
      <c r="C225254" s="62"/>
    </row>
    <row r="225342" spans="3:3" x14ac:dyDescent="0.25">
      <c r="C225342" s="62"/>
    </row>
    <row r="225343" spans="3:3" x14ac:dyDescent="0.25">
      <c r="C225343" s="62"/>
    </row>
    <row r="225431" spans="3:3" x14ac:dyDescent="0.25">
      <c r="C225431" s="62"/>
    </row>
    <row r="225432" spans="3:3" x14ac:dyDescent="0.25">
      <c r="C225432" s="62"/>
    </row>
    <row r="225520" spans="3:3" x14ac:dyDescent="0.25">
      <c r="C225520" s="62"/>
    </row>
    <row r="225521" spans="3:3" x14ac:dyDescent="0.25">
      <c r="C225521" s="62"/>
    </row>
    <row r="225609" spans="3:3" x14ac:dyDescent="0.25">
      <c r="C225609" s="62"/>
    </row>
    <row r="225610" spans="3:3" x14ac:dyDescent="0.25">
      <c r="C225610" s="62"/>
    </row>
    <row r="225698" spans="3:3" x14ac:dyDescent="0.25">
      <c r="C225698" s="62"/>
    </row>
    <row r="225699" spans="3:3" x14ac:dyDescent="0.25">
      <c r="C225699" s="62"/>
    </row>
    <row r="225787" spans="3:3" x14ac:dyDescent="0.25">
      <c r="C225787" s="62"/>
    </row>
    <row r="225788" spans="3:3" x14ac:dyDescent="0.25">
      <c r="C225788" s="62"/>
    </row>
    <row r="225876" spans="3:3" x14ac:dyDescent="0.25">
      <c r="C225876" s="62"/>
    </row>
    <row r="225877" spans="3:3" x14ac:dyDescent="0.25">
      <c r="C225877" s="62"/>
    </row>
    <row r="225965" spans="3:3" x14ac:dyDescent="0.25">
      <c r="C225965" s="62"/>
    </row>
    <row r="225966" spans="3:3" x14ac:dyDescent="0.25">
      <c r="C225966" s="62"/>
    </row>
    <row r="226054" spans="3:3" x14ac:dyDescent="0.25">
      <c r="C226054" s="62"/>
    </row>
    <row r="226055" spans="3:3" x14ac:dyDescent="0.25">
      <c r="C226055" s="62"/>
    </row>
    <row r="226143" spans="3:3" x14ac:dyDescent="0.25">
      <c r="C226143" s="62"/>
    </row>
    <row r="226144" spans="3:3" x14ac:dyDescent="0.25">
      <c r="C226144" s="62"/>
    </row>
    <row r="226232" spans="3:3" x14ac:dyDescent="0.25">
      <c r="C226232" s="62"/>
    </row>
    <row r="226233" spans="3:3" x14ac:dyDescent="0.25">
      <c r="C226233" s="62"/>
    </row>
    <row r="226321" spans="3:3" x14ac:dyDescent="0.25">
      <c r="C226321" s="62"/>
    </row>
    <row r="226322" spans="3:3" x14ac:dyDescent="0.25">
      <c r="C226322" s="62"/>
    </row>
    <row r="226410" spans="3:3" x14ac:dyDescent="0.25">
      <c r="C226410" s="62"/>
    </row>
    <row r="226411" spans="3:3" x14ac:dyDescent="0.25">
      <c r="C226411" s="62"/>
    </row>
    <row r="226499" spans="3:3" x14ac:dyDescent="0.25">
      <c r="C226499" s="62"/>
    </row>
    <row r="226500" spans="3:3" x14ac:dyDescent="0.25">
      <c r="C226500" s="62"/>
    </row>
    <row r="226588" spans="3:3" x14ac:dyDescent="0.25">
      <c r="C226588" s="62"/>
    </row>
    <row r="226589" spans="3:3" x14ac:dyDescent="0.25">
      <c r="C226589" s="62"/>
    </row>
    <row r="226677" spans="3:3" x14ac:dyDescent="0.25">
      <c r="C226677" s="62"/>
    </row>
    <row r="226678" spans="3:3" x14ac:dyDescent="0.25">
      <c r="C226678" s="62"/>
    </row>
    <row r="226766" spans="3:3" x14ac:dyDescent="0.25">
      <c r="C226766" s="62"/>
    </row>
    <row r="226767" spans="3:3" x14ac:dyDescent="0.25">
      <c r="C226767" s="62"/>
    </row>
    <row r="226855" spans="3:3" x14ac:dyDescent="0.25">
      <c r="C226855" s="62"/>
    </row>
    <row r="226856" spans="3:3" x14ac:dyDescent="0.25">
      <c r="C226856" s="62"/>
    </row>
    <row r="226944" spans="3:3" x14ac:dyDescent="0.25">
      <c r="C226944" s="62"/>
    </row>
    <row r="226945" spans="3:3" x14ac:dyDescent="0.25">
      <c r="C226945" s="62"/>
    </row>
    <row r="227033" spans="3:3" x14ac:dyDescent="0.25">
      <c r="C227033" s="62"/>
    </row>
    <row r="227034" spans="3:3" x14ac:dyDescent="0.25">
      <c r="C227034" s="62"/>
    </row>
    <row r="227122" spans="3:3" x14ac:dyDescent="0.25">
      <c r="C227122" s="62"/>
    </row>
    <row r="227123" spans="3:3" x14ac:dyDescent="0.25">
      <c r="C227123" s="62"/>
    </row>
    <row r="227211" spans="3:3" x14ac:dyDescent="0.25">
      <c r="C227211" s="62"/>
    </row>
    <row r="227212" spans="3:3" x14ac:dyDescent="0.25">
      <c r="C227212" s="62"/>
    </row>
    <row r="227300" spans="3:3" x14ac:dyDescent="0.25">
      <c r="C227300" s="62"/>
    </row>
    <row r="227301" spans="3:3" x14ac:dyDescent="0.25">
      <c r="C227301" s="62"/>
    </row>
    <row r="227389" spans="3:3" x14ac:dyDescent="0.25">
      <c r="C227389" s="62"/>
    </row>
    <row r="227390" spans="3:3" x14ac:dyDescent="0.25">
      <c r="C227390" s="62"/>
    </row>
    <row r="227478" spans="3:3" x14ac:dyDescent="0.25">
      <c r="C227478" s="62"/>
    </row>
    <row r="227479" spans="3:3" x14ac:dyDescent="0.25">
      <c r="C227479" s="62"/>
    </row>
    <row r="227567" spans="3:3" x14ac:dyDescent="0.25">
      <c r="C227567" s="62"/>
    </row>
    <row r="227568" spans="3:3" x14ac:dyDescent="0.25">
      <c r="C227568" s="62"/>
    </row>
    <row r="227656" spans="3:3" x14ac:dyDescent="0.25">
      <c r="C227656" s="62"/>
    </row>
    <row r="227657" spans="3:3" x14ac:dyDescent="0.25">
      <c r="C227657" s="62"/>
    </row>
    <row r="227745" spans="3:3" x14ac:dyDescent="0.25">
      <c r="C227745" s="62"/>
    </row>
    <row r="227746" spans="3:3" x14ac:dyDescent="0.25">
      <c r="C227746" s="62"/>
    </row>
    <row r="227834" spans="3:3" x14ac:dyDescent="0.25">
      <c r="C227834" s="62"/>
    </row>
    <row r="227835" spans="3:3" x14ac:dyDescent="0.25">
      <c r="C227835" s="62"/>
    </row>
    <row r="227923" spans="3:3" x14ac:dyDescent="0.25">
      <c r="C227923" s="62"/>
    </row>
    <row r="227924" spans="3:3" x14ac:dyDescent="0.25">
      <c r="C227924" s="62"/>
    </row>
    <row r="228012" spans="3:3" x14ac:dyDescent="0.25">
      <c r="C228012" s="62"/>
    </row>
    <row r="228013" spans="3:3" x14ac:dyDescent="0.25">
      <c r="C228013" s="62"/>
    </row>
    <row r="228101" spans="3:3" x14ac:dyDescent="0.25">
      <c r="C228101" s="62"/>
    </row>
    <row r="228102" spans="3:3" x14ac:dyDescent="0.25">
      <c r="C228102" s="62"/>
    </row>
    <row r="228190" spans="3:3" x14ac:dyDescent="0.25">
      <c r="C228190" s="62"/>
    </row>
    <row r="228191" spans="3:3" x14ac:dyDescent="0.25">
      <c r="C228191" s="62"/>
    </row>
    <row r="228279" spans="3:3" x14ac:dyDescent="0.25">
      <c r="C228279" s="62"/>
    </row>
    <row r="228280" spans="3:3" x14ac:dyDescent="0.25">
      <c r="C228280" s="62"/>
    </row>
    <row r="228368" spans="3:3" x14ac:dyDescent="0.25">
      <c r="C228368" s="62"/>
    </row>
    <row r="228369" spans="3:3" x14ac:dyDescent="0.25">
      <c r="C228369" s="62"/>
    </row>
    <row r="228457" spans="3:3" x14ac:dyDescent="0.25">
      <c r="C228457" s="62"/>
    </row>
    <row r="228458" spans="3:3" x14ac:dyDescent="0.25">
      <c r="C228458" s="62"/>
    </row>
    <row r="228546" spans="3:3" x14ac:dyDescent="0.25">
      <c r="C228546" s="62"/>
    </row>
    <row r="228547" spans="3:3" x14ac:dyDescent="0.25">
      <c r="C228547" s="62"/>
    </row>
    <row r="228635" spans="3:3" x14ac:dyDescent="0.25">
      <c r="C228635" s="62"/>
    </row>
    <row r="228636" spans="3:3" x14ac:dyDescent="0.25">
      <c r="C228636" s="62"/>
    </row>
    <row r="228724" spans="3:3" x14ac:dyDescent="0.25">
      <c r="C228724" s="62"/>
    </row>
    <row r="228725" spans="3:3" x14ac:dyDescent="0.25">
      <c r="C228725" s="62"/>
    </row>
    <row r="228813" spans="3:3" x14ac:dyDescent="0.25">
      <c r="C228813" s="62"/>
    </row>
    <row r="228814" spans="3:3" x14ac:dyDescent="0.25">
      <c r="C228814" s="62"/>
    </row>
    <row r="228902" spans="3:3" x14ac:dyDescent="0.25">
      <c r="C228902" s="62"/>
    </row>
    <row r="228903" spans="3:3" x14ac:dyDescent="0.25">
      <c r="C228903" s="62"/>
    </row>
    <row r="228991" spans="3:3" x14ac:dyDescent="0.25">
      <c r="C228991" s="62"/>
    </row>
    <row r="228992" spans="3:3" x14ac:dyDescent="0.25">
      <c r="C228992" s="62"/>
    </row>
    <row r="229080" spans="3:3" x14ac:dyDescent="0.25">
      <c r="C229080" s="62"/>
    </row>
    <row r="229081" spans="3:3" x14ac:dyDescent="0.25">
      <c r="C229081" s="62"/>
    </row>
    <row r="229169" spans="3:3" x14ac:dyDescent="0.25">
      <c r="C229169" s="62"/>
    </row>
    <row r="229170" spans="3:3" x14ac:dyDescent="0.25">
      <c r="C229170" s="62"/>
    </row>
    <row r="229258" spans="3:3" x14ac:dyDescent="0.25">
      <c r="C229258" s="62"/>
    </row>
    <row r="229259" spans="3:3" x14ac:dyDescent="0.25">
      <c r="C229259" s="62"/>
    </row>
    <row r="229347" spans="3:3" x14ac:dyDescent="0.25">
      <c r="C229347" s="62"/>
    </row>
    <row r="229348" spans="3:3" x14ac:dyDescent="0.25">
      <c r="C229348" s="62"/>
    </row>
    <row r="229436" spans="3:3" x14ac:dyDescent="0.25">
      <c r="C229436" s="62"/>
    </row>
    <row r="229437" spans="3:3" x14ac:dyDescent="0.25">
      <c r="C229437" s="62"/>
    </row>
    <row r="229525" spans="3:3" x14ac:dyDescent="0.25">
      <c r="C229525" s="62"/>
    </row>
    <row r="229526" spans="3:3" x14ac:dyDescent="0.25">
      <c r="C229526" s="62"/>
    </row>
    <row r="229614" spans="3:3" x14ac:dyDescent="0.25">
      <c r="C229614" s="62"/>
    </row>
    <row r="229615" spans="3:3" x14ac:dyDescent="0.25">
      <c r="C229615" s="62"/>
    </row>
    <row r="229703" spans="3:3" x14ac:dyDescent="0.25">
      <c r="C229703" s="62"/>
    </row>
    <row r="229704" spans="3:3" x14ac:dyDescent="0.25">
      <c r="C229704" s="62"/>
    </row>
    <row r="229792" spans="3:3" x14ac:dyDescent="0.25">
      <c r="C229792" s="62"/>
    </row>
    <row r="229793" spans="3:3" x14ac:dyDescent="0.25">
      <c r="C229793" s="62"/>
    </row>
    <row r="229881" spans="3:3" x14ac:dyDescent="0.25">
      <c r="C229881" s="62"/>
    </row>
    <row r="229882" spans="3:3" x14ac:dyDescent="0.25">
      <c r="C229882" s="62"/>
    </row>
    <row r="229970" spans="3:3" x14ac:dyDescent="0.25">
      <c r="C229970" s="62"/>
    </row>
    <row r="229971" spans="3:3" x14ac:dyDescent="0.25">
      <c r="C229971" s="62"/>
    </row>
    <row r="230059" spans="3:3" x14ac:dyDescent="0.25">
      <c r="C230059" s="62"/>
    </row>
    <row r="230060" spans="3:3" x14ac:dyDescent="0.25">
      <c r="C230060" s="62"/>
    </row>
    <row r="230148" spans="3:3" x14ac:dyDescent="0.25">
      <c r="C230148" s="62"/>
    </row>
    <row r="230149" spans="3:3" x14ac:dyDescent="0.25">
      <c r="C230149" s="62"/>
    </row>
    <row r="230237" spans="3:3" x14ac:dyDescent="0.25">
      <c r="C230237" s="62"/>
    </row>
    <row r="230238" spans="3:3" x14ac:dyDescent="0.25">
      <c r="C230238" s="62"/>
    </row>
    <row r="230326" spans="3:3" x14ac:dyDescent="0.25">
      <c r="C230326" s="62"/>
    </row>
    <row r="230327" spans="3:3" x14ac:dyDescent="0.25">
      <c r="C230327" s="62"/>
    </row>
    <row r="230415" spans="3:3" x14ac:dyDescent="0.25">
      <c r="C230415" s="62"/>
    </row>
    <row r="230416" spans="3:3" x14ac:dyDescent="0.25">
      <c r="C230416" s="62"/>
    </row>
    <row r="230504" spans="3:3" x14ac:dyDescent="0.25">
      <c r="C230504" s="62"/>
    </row>
    <row r="230505" spans="3:3" x14ac:dyDescent="0.25">
      <c r="C230505" s="62"/>
    </row>
    <row r="230593" spans="3:3" x14ac:dyDescent="0.25">
      <c r="C230593" s="62"/>
    </row>
    <row r="230594" spans="3:3" x14ac:dyDescent="0.25">
      <c r="C230594" s="62"/>
    </row>
    <row r="230682" spans="3:3" x14ac:dyDescent="0.25">
      <c r="C230682" s="62"/>
    </row>
    <row r="230683" spans="3:3" x14ac:dyDescent="0.25">
      <c r="C230683" s="62"/>
    </row>
    <row r="230771" spans="3:3" x14ac:dyDescent="0.25">
      <c r="C230771" s="62"/>
    </row>
    <row r="230772" spans="3:3" x14ac:dyDescent="0.25">
      <c r="C230772" s="62"/>
    </row>
    <row r="230860" spans="3:3" x14ac:dyDescent="0.25">
      <c r="C230860" s="62"/>
    </row>
    <row r="230861" spans="3:3" x14ac:dyDescent="0.25">
      <c r="C230861" s="62"/>
    </row>
    <row r="230949" spans="3:3" x14ac:dyDescent="0.25">
      <c r="C230949" s="62"/>
    </row>
    <row r="230950" spans="3:3" x14ac:dyDescent="0.25">
      <c r="C230950" s="62"/>
    </row>
    <row r="231038" spans="3:3" x14ac:dyDescent="0.25">
      <c r="C231038" s="62"/>
    </row>
    <row r="231039" spans="3:3" x14ac:dyDescent="0.25">
      <c r="C231039" s="62"/>
    </row>
    <row r="231127" spans="3:3" x14ac:dyDescent="0.25">
      <c r="C231127" s="62"/>
    </row>
    <row r="231128" spans="3:3" x14ac:dyDescent="0.25">
      <c r="C231128" s="62"/>
    </row>
    <row r="231216" spans="3:3" x14ac:dyDescent="0.25">
      <c r="C231216" s="62"/>
    </row>
    <row r="231217" spans="3:3" x14ac:dyDescent="0.25">
      <c r="C231217" s="62"/>
    </row>
    <row r="231305" spans="3:3" x14ac:dyDescent="0.25">
      <c r="C231305" s="62"/>
    </row>
    <row r="231306" spans="3:3" x14ac:dyDescent="0.25">
      <c r="C231306" s="62"/>
    </row>
    <row r="231394" spans="3:3" x14ac:dyDescent="0.25">
      <c r="C231394" s="62"/>
    </row>
    <row r="231395" spans="3:3" x14ac:dyDescent="0.25">
      <c r="C231395" s="62"/>
    </row>
    <row r="231483" spans="3:3" x14ac:dyDescent="0.25">
      <c r="C231483" s="62"/>
    </row>
    <row r="231484" spans="3:3" x14ac:dyDescent="0.25">
      <c r="C231484" s="62"/>
    </row>
    <row r="231572" spans="3:3" x14ac:dyDescent="0.25">
      <c r="C231572" s="62"/>
    </row>
    <row r="231573" spans="3:3" x14ac:dyDescent="0.25">
      <c r="C231573" s="62"/>
    </row>
    <row r="231661" spans="3:3" x14ac:dyDescent="0.25">
      <c r="C231661" s="62"/>
    </row>
    <row r="231662" spans="3:3" x14ac:dyDescent="0.25">
      <c r="C231662" s="62"/>
    </row>
    <row r="231750" spans="3:3" x14ac:dyDescent="0.25">
      <c r="C231750" s="62"/>
    </row>
    <row r="231751" spans="3:3" x14ac:dyDescent="0.25">
      <c r="C231751" s="62"/>
    </row>
    <row r="231839" spans="3:3" x14ac:dyDescent="0.25">
      <c r="C231839" s="62"/>
    </row>
    <row r="231840" spans="3:3" x14ac:dyDescent="0.25">
      <c r="C231840" s="62"/>
    </row>
    <row r="231928" spans="3:3" x14ac:dyDescent="0.25">
      <c r="C231928" s="62"/>
    </row>
    <row r="231929" spans="3:3" x14ac:dyDescent="0.25">
      <c r="C231929" s="62"/>
    </row>
    <row r="232017" spans="3:3" x14ac:dyDescent="0.25">
      <c r="C232017" s="62"/>
    </row>
    <row r="232018" spans="3:3" x14ac:dyDescent="0.25">
      <c r="C232018" s="62"/>
    </row>
    <row r="232106" spans="3:3" x14ac:dyDescent="0.25">
      <c r="C232106" s="62"/>
    </row>
    <row r="232107" spans="3:3" x14ac:dyDescent="0.25">
      <c r="C232107" s="62"/>
    </row>
    <row r="232195" spans="3:3" x14ac:dyDescent="0.25">
      <c r="C232195" s="62"/>
    </row>
    <row r="232196" spans="3:3" x14ac:dyDescent="0.25">
      <c r="C232196" s="62"/>
    </row>
    <row r="232284" spans="3:3" x14ac:dyDescent="0.25">
      <c r="C232284" s="62"/>
    </row>
    <row r="232285" spans="3:3" x14ac:dyDescent="0.25">
      <c r="C232285" s="62"/>
    </row>
    <row r="232373" spans="3:3" x14ac:dyDescent="0.25">
      <c r="C232373" s="62"/>
    </row>
    <row r="232374" spans="3:3" x14ac:dyDescent="0.25">
      <c r="C232374" s="62"/>
    </row>
    <row r="232462" spans="3:3" x14ac:dyDescent="0.25">
      <c r="C232462" s="62"/>
    </row>
    <row r="232463" spans="3:3" x14ac:dyDescent="0.25">
      <c r="C232463" s="62"/>
    </row>
    <row r="232551" spans="3:3" x14ac:dyDescent="0.25">
      <c r="C232551" s="62"/>
    </row>
    <row r="232552" spans="3:3" x14ac:dyDescent="0.25">
      <c r="C232552" s="62"/>
    </row>
    <row r="232640" spans="3:3" x14ac:dyDescent="0.25">
      <c r="C232640" s="62"/>
    </row>
    <row r="232641" spans="3:3" x14ac:dyDescent="0.25">
      <c r="C232641" s="62"/>
    </row>
    <row r="232729" spans="3:3" x14ac:dyDescent="0.25">
      <c r="C232729" s="62"/>
    </row>
    <row r="232730" spans="3:3" x14ac:dyDescent="0.25">
      <c r="C232730" s="62"/>
    </row>
    <row r="232818" spans="3:3" x14ac:dyDescent="0.25">
      <c r="C232818" s="62"/>
    </row>
    <row r="232819" spans="3:3" x14ac:dyDescent="0.25">
      <c r="C232819" s="62"/>
    </row>
    <row r="232907" spans="3:3" x14ac:dyDescent="0.25">
      <c r="C232907" s="62"/>
    </row>
    <row r="232908" spans="3:3" x14ac:dyDescent="0.25">
      <c r="C232908" s="62"/>
    </row>
    <row r="232996" spans="3:3" x14ac:dyDescent="0.25">
      <c r="C232996" s="62"/>
    </row>
    <row r="232997" spans="3:3" x14ac:dyDescent="0.25">
      <c r="C232997" s="62"/>
    </row>
    <row r="233085" spans="3:3" x14ac:dyDescent="0.25">
      <c r="C233085" s="62"/>
    </row>
    <row r="233086" spans="3:3" x14ac:dyDescent="0.25">
      <c r="C233086" s="62"/>
    </row>
    <row r="233174" spans="3:3" x14ac:dyDescent="0.25">
      <c r="C233174" s="62"/>
    </row>
    <row r="233175" spans="3:3" x14ac:dyDescent="0.25">
      <c r="C233175" s="62"/>
    </row>
    <row r="233263" spans="3:3" x14ac:dyDescent="0.25">
      <c r="C233263" s="62"/>
    </row>
    <row r="233264" spans="3:3" x14ac:dyDescent="0.25">
      <c r="C233264" s="62"/>
    </row>
    <row r="233352" spans="3:3" x14ac:dyDescent="0.25">
      <c r="C233352" s="62"/>
    </row>
    <row r="233353" spans="3:3" x14ac:dyDescent="0.25">
      <c r="C233353" s="62"/>
    </row>
    <row r="233441" spans="3:3" x14ac:dyDescent="0.25">
      <c r="C233441" s="62"/>
    </row>
    <row r="233442" spans="3:3" x14ac:dyDescent="0.25">
      <c r="C233442" s="62"/>
    </row>
    <row r="233530" spans="3:3" x14ac:dyDescent="0.25">
      <c r="C233530" s="62"/>
    </row>
    <row r="233531" spans="3:3" x14ac:dyDescent="0.25">
      <c r="C233531" s="62"/>
    </row>
    <row r="233619" spans="3:3" x14ac:dyDescent="0.25">
      <c r="C233619" s="62"/>
    </row>
    <row r="233620" spans="3:3" x14ac:dyDescent="0.25">
      <c r="C233620" s="62"/>
    </row>
    <row r="233708" spans="3:3" x14ac:dyDescent="0.25">
      <c r="C233708" s="62"/>
    </row>
    <row r="233709" spans="3:3" x14ac:dyDescent="0.25">
      <c r="C233709" s="62"/>
    </row>
    <row r="233797" spans="3:3" x14ac:dyDescent="0.25">
      <c r="C233797" s="62"/>
    </row>
    <row r="233798" spans="3:3" x14ac:dyDescent="0.25">
      <c r="C233798" s="62"/>
    </row>
    <row r="233886" spans="3:3" x14ac:dyDescent="0.25">
      <c r="C233886" s="62"/>
    </row>
    <row r="233887" spans="3:3" x14ac:dyDescent="0.25">
      <c r="C233887" s="62"/>
    </row>
    <row r="233975" spans="3:3" x14ac:dyDescent="0.25">
      <c r="C233975" s="62"/>
    </row>
    <row r="233976" spans="3:3" x14ac:dyDescent="0.25">
      <c r="C233976" s="62"/>
    </row>
    <row r="234064" spans="3:3" x14ac:dyDescent="0.25">
      <c r="C234064" s="62"/>
    </row>
    <row r="234065" spans="3:3" x14ac:dyDescent="0.25">
      <c r="C234065" s="62"/>
    </row>
    <row r="234153" spans="3:3" x14ac:dyDescent="0.25">
      <c r="C234153" s="62"/>
    </row>
    <row r="234154" spans="3:3" x14ac:dyDescent="0.25">
      <c r="C234154" s="62"/>
    </row>
    <row r="234242" spans="3:3" x14ac:dyDescent="0.25">
      <c r="C234242" s="62"/>
    </row>
    <row r="234243" spans="3:3" x14ac:dyDescent="0.25">
      <c r="C234243" s="62"/>
    </row>
    <row r="234331" spans="3:3" x14ac:dyDescent="0.25">
      <c r="C234331" s="62"/>
    </row>
    <row r="234332" spans="3:3" x14ac:dyDescent="0.25">
      <c r="C234332" s="62"/>
    </row>
    <row r="234420" spans="3:3" x14ac:dyDescent="0.25">
      <c r="C234420" s="62"/>
    </row>
    <row r="234421" spans="3:3" x14ac:dyDescent="0.25">
      <c r="C234421" s="62"/>
    </row>
    <row r="234509" spans="3:3" x14ac:dyDescent="0.25">
      <c r="C234509" s="62"/>
    </row>
    <row r="234510" spans="3:3" x14ac:dyDescent="0.25">
      <c r="C234510" s="62"/>
    </row>
    <row r="234598" spans="3:3" x14ac:dyDescent="0.25">
      <c r="C234598" s="62"/>
    </row>
    <row r="234599" spans="3:3" x14ac:dyDescent="0.25">
      <c r="C234599" s="62"/>
    </row>
    <row r="234687" spans="3:3" x14ac:dyDescent="0.25">
      <c r="C234687" s="62"/>
    </row>
    <row r="234688" spans="3:3" x14ac:dyDescent="0.25">
      <c r="C234688" s="62"/>
    </row>
    <row r="234776" spans="3:3" x14ac:dyDescent="0.25">
      <c r="C234776" s="62"/>
    </row>
    <row r="234777" spans="3:3" x14ac:dyDescent="0.25">
      <c r="C234777" s="62"/>
    </row>
    <row r="234865" spans="3:3" x14ac:dyDescent="0.25">
      <c r="C234865" s="62"/>
    </row>
    <row r="234866" spans="3:3" x14ac:dyDescent="0.25">
      <c r="C234866" s="62"/>
    </row>
    <row r="234954" spans="3:3" x14ac:dyDescent="0.25">
      <c r="C234954" s="62"/>
    </row>
    <row r="234955" spans="3:3" x14ac:dyDescent="0.25">
      <c r="C234955" s="62"/>
    </row>
    <row r="235043" spans="3:3" x14ac:dyDescent="0.25">
      <c r="C235043" s="62"/>
    </row>
    <row r="235044" spans="3:3" x14ac:dyDescent="0.25">
      <c r="C235044" s="62"/>
    </row>
    <row r="235132" spans="3:3" x14ac:dyDescent="0.25">
      <c r="C235132" s="62"/>
    </row>
    <row r="235133" spans="3:3" x14ac:dyDescent="0.25">
      <c r="C235133" s="62"/>
    </row>
    <row r="235221" spans="3:3" x14ac:dyDescent="0.25">
      <c r="C235221" s="62"/>
    </row>
    <row r="235222" spans="3:3" x14ac:dyDescent="0.25">
      <c r="C235222" s="62"/>
    </row>
    <row r="235310" spans="3:3" x14ac:dyDescent="0.25">
      <c r="C235310" s="62"/>
    </row>
    <row r="235311" spans="3:3" x14ac:dyDescent="0.25">
      <c r="C235311" s="62"/>
    </row>
    <row r="235399" spans="3:3" x14ac:dyDescent="0.25">
      <c r="C235399" s="62"/>
    </row>
    <row r="235400" spans="3:3" x14ac:dyDescent="0.25">
      <c r="C235400" s="62"/>
    </row>
    <row r="235488" spans="3:3" x14ac:dyDescent="0.25">
      <c r="C235488" s="62"/>
    </row>
    <row r="235489" spans="3:3" x14ac:dyDescent="0.25">
      <c r="C235489" s="62"/>
    </row>
    <row r="235577" spans="3:3" x14ac:dyDescent="0.25">
      <c r="C235577" s="62"/>
    </row>
    <row r="235578" spans="3:3" x14ac:dyDescent="0.25">
      <c r="C235578" s="62"/>
    </row>
    <row r="235666" spans="3:3" x14ac:dyDescent="0.25">
      <c r="C235666" s="62"/>
    </row>
    <row r="235667" spans="3:3" x14ac:dyDescent="0.25">
      <c r="C235667" s="62"/>
    </row>
    <row r="235755" spans="3:3" x14ac:dyDescent="0.25">
      <c r="C235755" s="62"/>
    </row>
    <row r="235756" spans="3:3" x14ac:dyDescent="0.25">
      <c r="C235756" s="62"/>
    </row>
    <row r="235844" spans="3:3" x14ac:dyDescent="0.25">
      <c r="C235844" s="62"/>
    </row>
    <row r="235845" spans="3:3" x14ac:dyDescent="0.25">
      <c r="C235845" s="62"/>
    </row>
    <row r="235933" spans="3:3" x14ac:dyDescent="0.25">
      <c r="C235933" s="62"/>
    </row>
    <row r="235934" spans="3:3" x14ac:dyDescent="0.25">
      <c r="C235934" s="62"/>
    </row>
    <row r="236022" spans="3:3" x14ac:dyDescent="0.25">
      <c r="C236022" s="62"/>
    </row>
    <row r="236023" spans="3:3" x14ac:dyDescent="0.25">
      <c r="C236023" s="62"/>
    </row>
    <row r="236111" spans="3:3" x14ac:dyDescent="0.25">
      <c r="C236111" s="62"/>
    </row>
    <row r="236112" spans="3:3" x14ac:dyDescent="0.25">
      <c r="C236112" s="62"/>
    </row>
    <row r="236200" spans="3:3" x14ac:dyDescent="0.25">
      <c r="C236200" s="62"/>
    </row>
    <row r="236201" spans="3:3" x14ac:dyDescent="0.25">
      <c r="C236201" s="62"/>
    </row>
    <row r="236289" spans="3:3" x14ac:dyDescent="0.25">
      <c r="C236289" s="62"/>
    </row>
    <row r="236290" spans="3:3" x14ac:dyDescent="0.25">
      <c r="C236290" s="62"/>
    </row>
    <row r="236378" spans="3:3" x14ac:dyDescent="0.25">
      <c r="C236378" s="62"/>
    </row>
    <row r="236379" spans="3:3" x14ac:dyDescent="0.25">
      <c r="C236379" s="62"/>
    </row>
    <row r="236467" spans="3:3" x14ac:dyDescent="0.25">
      <c r="C236467" s="62"/>
    </row>
    <row r="236468" spans="3:3" x14ac:dyDescent="0.25">
      <c r="C236468" s="62"/>
    </row>
    <row r="236556" spans="3:3" x14ac:dyDescent="0.25">
      <c r="C236556" s="62"/>
    </row>
    <row r="236557" spans="3:3" x14ac:dyDescent="0.25">
      <c r="C236557" s="62"/>
    </row>
    <row r="236645" spans="3:3" x14ac:dyDescent="0.25">
      <c r="C236645" s="62"/>
    </row>
    <row r="236646" spans="3:3" x14ac:dyDescent="0.25">
      <c r="C236646" s="62"/>
    </row>
    <row r="236734" spans="3:3" x14ac:dyDescent="0.25">
      <c r="C236734" s="62"/>
    </row>
    <row r="236735" spans="3:3" x14ac:dyDescent="0.25">
      <c r="C236735" s="62"/>
    </row>
    <row r="236823" spans="3:3" x14ac:dyDescent="0.25">
      <c r="C236823" s="62"/>
    </row>
    <row r="236824" spans="3:3" x14ac:dyDescent="0.25">
      <c r="C236824" s="62"/>
    </row>
    <row r="236912" spans="3:3" x14ac:dyDescent="0.25">
      <c r="C236912" s="62"/>
    </row>
    <row r="236913" spans="3:3" x14ac:dyDescent="0.25">
      <c r="C236913" s="62"/>
    </row>
    <row r="237001" spans="3:3" x14ac:dyDescent="0.25">
      <c r="C237001" s="62"/>
    </row>
    <row r="237002" spans="3:3" x14ac:dyDescent="0.25">
      <c r="C237002" s="62"/>
    </row>
    <row r="237090" spans="3:3" x14ac:dyDescent="0.25">
      <c r="C237090" s="62"/>
    </row>
    <row r="237091" spans="3:3" x14ac:dyDescent="0.25">
      <c r="C237091" s="62"/>
    </row>
    <row r="237179" spans="3:3" x14ac:dyDescent="0.25">
      <c r="C237179" s="62"/>
    </row>
    <row r="237180" spans="3:3" x14ac:dyDescent="0.25">
      <c r="C237180" s="62"/>
    </row>
    <row r="237268" spans="3:3" x14ac:dyDescent="0.25">
      <c r="C237268" s="62"/>
    </row>
    <row r="237269" spans="3:3" x14ac:dyDescent="0.25">
      <c r="C237269" s="62"/>
    </row>
    <row r="237357" spans="3:3" x14ac:dyDescent="0.25">
      <c r="C237357" s="62"/>
    </row>
    <row r="237358" spans="3:3" x14ac:dyDescent="0.25">
      <c r="C237358" s="62"/>
    </row>
    <row r="237446" spans="3:3" x14ac:dyDescent="0.25">
      <c r="C237446" s="62"/>
    </row>
    <row r="237447" spans="3:3" x14ac:dyDescent="0.25">
      <c r="C237447" s="62"/>
    </row>
    <row r="237535" spans="3:3" x14ac:dyDescent="0.25">
      <c r="C237535" s="62"/>
    </row>
    <row r="237536" spans="3:3" x14ac:dyDescent="0.25">
      <c r="C237536" s="62"/>
    </row>
    <row r="237624" spans="3:3" x14ac:dyDescent="0.25">
      <c r="C237624" s="62"/>
    </row>
    <row r="237625" spans="3:3" x14ac:dyDescent="0.25">
      <c r="C237625" s="62"/>
    </row>
    <row r="237713" spans="3:3" x14ac:dyDescent="0.25">
      <c r="C237713" s="62"/>
    </row>
    <row r="237714" spans="3:3" x14ac:dyDescent="0.25">
      <c r="C237714" s="62"/>
    </row>
    <row r="237802" spans="3:3" x14ac:dyDescent="0.25">
      <c r="C237802" s="62"/>
    </row>
    <row r="237803" spans="3:3" x14ac:dyDescent="0.25">
      <c r="C237803" s="62"/>
    </row>
    <row r="237891" spans="3:3" x14ac:dyDescent="0.25">
      <c r="C237891" s="62"/>
    </row>
    <row r="237892" spans="3:3" x14ac:dyDescent="0.25">
      <c r="C237892" s="62"/>
    </row>
    <row r="237980" spans="3:3" x14ac:dyDescent="0.25">
      <c r="C237980" s="62"/>
    </row>
    <row r="237981" spans="3:3" x14ac:dyDescent="0.25">
      <c r="C237981" s="62"/>
    </row>
    <row r="238069" spans="3:3" x14ac:dyDescent="0.25">
      <c r="C238069" s="62"/>
    </row>
    <row r="238070" spans="3:3" x14ac:dyDescent="0.25">
      <c r="C238070" s="62"/>
    </row>
    <row r="238158" spans="3:3" x14ac:dyDescent="0.25">
      <c r="C238158" s="62"/>
    </row>
    <row r="238159" spans="3:3" x14ac:dyDescent="0.25">
      <c r="C238159" s="62"/>
    </row>
    <row r="238247" spans="3:3" x14ac:dyDescent="0.25">
      <c r="C238247" s="62"/>
    </row>
    <row r="238248" spans="3:3" x14ac:dyDescent="0.25">
      <c r="C238248" s="62"/>
    </row>
    <row r="238336" spans="3:3" x14ac:dyDescent="0.25">
      <c r="C238336" s="62"/>
    </row>
    <row r="238337" spans="3:3" x14ac:dyDescent="0.25">
      <c r="C238337" s="62"/>
    </row>
    <row r="238425" spans="3:3" x14ac:dyDescent="0.25">
      <c r="C238425" s="62"/>
    </row>
    <row r="238426" spans="3:3" x14ac:dyDescent="0.25">
      <c r="C238426" s="62"/>
    </row>
    <row r="238514" spans="3:3" x14ac:dyDescent="0.25">
      <c r="C238514" s="62"/>
    </row>
    <row r="238515" spans="3:3" x14ac:dyDescent="0.25">
      <c r="C238515" s="62"/>
    </row>
    <row r="238603" spans="3:3" x14ac:dyDescent="0.25">
      <c r="C238603" s="62"/>
    </row>
    <row r="238604" spans="3:3" x14ac:dyDescent="0.25">
      <c r="C238604" s="62"/>
    </row>
    <row r="238692" spans="3:3" x14ac:dyDescent="0.25">
      <c r="C238692" s="62"/>
    </row>
    <row r="238693" spans="3:3" x14ac:dyDescent="0.25">
      <c r="C238693" s="62"/>
    </row>
    <row r="238781" spans="3:3" x14ac:dyDescent="0.25">
      <c r="C238781" s="62"/>
    </row>
    <row r="238782" spans="3:3" x14ac:dyDescent="0.25">
      <c r="C238782" s="62"/>
    </row>
    <row r="238870" spans="3:3" x14ac:dyDescent="0.25">
      <c r="C238870" s="62"/>
    </row>
    <row r="238871" spans="3:3" x14ac:dyDescent="0.25">
      <c r="C238871" s="62"/>
    </row>
    <row r="238959" spans="3:3" x14ac:dyDescent="0.25">
      <c r="C238959" s="62"/>
    </row>
    <row r="238960" spans="3:3" x14ac:dyDescent="0.25">
      <c r="C238960" s="62"/>
    </row>
    <row r="239048" spans="3:3" x14ac:dyDescent="0.25">
      <c r="C239048" s="62"/>
    </row>
    <row r="239049" spans="3:3" x14ac:dyDescent="0.25">
      <c r="C239049" s="62"/>
    </row>
    <row r="239137" spans="3:3" x14ac:dyDescent="0.25">
      <c r="C239137" s="62"/>
    </row>
    <row r="239138" spans="3:3" x14ac:dyDescent="0.25">
      <c r="C239138" s="62"/>
    </row>
    <row r="239226" spans="3:3" x14ac:dyDescent="0.25">
      <c r="C239226" s="62"/>
    </row>
    <row r="239227" spans="3:3" x14ac:dyDescent="0.25">
      <c r="C239227" s="62"/>
    </row>
    <row r="239315" spans="3:3" x14ac:dyDescent="0.25">
      <c r="C239315" s="62"/>
    </row>
    <row r="239316" spans="3:3" x14ac:dyDescent="0.25">
      <c r="C239316" s="62"/>
    </row>
    <row r="239404" spans="3:3" x14ac:dyDescent="0.25">
      <c r="C239404" s="62"/>
    </row>
    <row r="239405" spans="3:3" x14ac:dyDescent="0.25">
      <c r="C239405" s="62"/>
    </row>
    <row r="239493" spans="3:3" x14ac:dyDescent="0.25">
      <c r="C239493" s="62"/>
    </row>
    <row r="239494" spans="3:3" x14ac:dyDescent="0.25">
      <c r="C239494" s="62"/>
    </row>
    <row r="239582" spans="3:3" x14ac:dyDescent="0.25">
      <c r="C239582" s="62"/>
    </row>
    <row r="239583" spans="3:3" x14ac:dyDescent="0.25">
      <c r="C239583" s="62"/>
    </row>
    <row r="239671" spans="3:3" x14ac:dyDescent="0.25">
      <c r="C239671" s="62"/>
    </row>
    <row r="239672" spans="3:3" x14ac:dyDescent="0.25">
      <c r="C239672" s="62"/>
    </row>
    <row r="239760" spans="3:3" x14ac:dyDescent="0.25">
      <c r="C239760" s="62"/>
    </row>
    <row r="239761" spans="3:3" x14ac:dyDescent="0.25">
      <c r="C239761" s="62"/>
    </row>
    <row r="239849" spans="3:3" x14ac:dyDescent="0.25">
      <c r="C239849" s="62"/>
    </row>
    <row r="239850" spans="3:3" x14ac:dyDescent="0.25">
      <c r="C239850" s="62"/>
    </row>
    <row r="239938" spans="3:3" x14ac:dyDescent="0.25">
      <c r="C239938" s="62"/>
    </row>
    <row r="239939" spans="3:3" x14ac:dyDescent="0.25">
      <c r="C239939" s="62"/>
    </row>
    <row r="240027" spans="3:3" x14ac:dyDescent="0.25">
      <c r="C240027" s="62"/>
    </row>
    <row r="240028" spans="3:3" x14ac:dyDescent="0.25">
      <c r="C240028" s="62"/>
    </row>
    <row r="240116" spans="3:3" x14ac:dyDescent="0.25">
      <c r="C240116" s="62"/>
    </row>
    <row r="240117" spans="3:3" x14ac:dyDescent="0.25">
      <c r="C240117" s="62"/>
    </row>
    <row r="240205" spans="3:3" x14ac:dyDescent="0.25">
      <c r="C240205" s="62"/>
    </row>
    <row r="240206" spans="3:3" x14ac:dyDescent="0.25">
      <c r="C240206" s="62"/>
    </row>
    <row r="240294" spans="3:3" x14ac:dyDescent="0.25">
      <c r="C240294" s="62"/>
    </row>
    <row r="240295" spans="3:3" x14ac:dyDescent="0.25">
      <c r="C240295" s="62"/>
    </row>
    <row r="240383" spans="3:3" x14ac:dyDescent="0.25">
      <c r="C240383" s="62"/>
    </row>
    <row r="240384" spans="3:3" x14ac:dyDescent="0.25">
      <c r="C240384" s="62"/>
    </row>
    <row r="240472" spans="3:3" x14ac:dyDescent="0.25">
      <c r="C240472" s="62"/>
    </row>
    <row r="240473" spans="3:3" x14ac:dyDescent="0.25">
      <c r="C240473" s="62"/>
    </row>
    <row r="240561" spans="3:3" x14ac:dyDescent="0.25">
      <c r="C240561" s="62"/>
    </row>
    <row r="240562" spans="3:3" x14ac:dyDescent="0.25">
      <c r="C240562" s="62"/>
    </row>
    <row r="240650" spans="3:3" x14ac:dyDescent="0.25">
      <c r="C240650" s="62"/>
    </row>
    <row r="240651" spans="3:3" x14ac:dyDescent="0.25">
      <c r="C240651" s="62"/>
    </row>
    <row r="240739" spans="3:3" x14ac:dyDescent="0.25">
      <c r="C240739" s="62"/>
    </row>
    <row r="240740" spans="3:3" x14ac:dyDescent="0.25">
      <c r="C240740" s="62"/>
    </row>
    <row r="240828" spans="3:3" x14ac:dyDescent="0.25">
      <c r="C240828" s="62"/>
    </row>
    <row r="240829" spans="3:3" x14ac:dyDescent="0.25">
      <c r="C240829" s="62"/>
    </row>
    <row r="240917" spans="3:3" x14ac:dyDescent="0.25">
      <c r="C240917" s="62"/>
    </row>
    <row r="240918" spans="3:3" x14ac:dyDescent="0.25">
      <c r="C240918" s="62"/>
    </row>
    <row r="241006" spans="3:3" x14ac:dyDescent="0.25">
      <c r="C241006" s="62"/>
    </row>
    <row r="241007" spans="3:3" x14ac:dyDescent="0.25">
      <c r="C241007" s="62"/>
    </row>
    <row r="241095" spans="3:3" x14ac:dyDescent="0.25">
      <c r="C241095" s="62"/>
    </row>
    <row r="241096" spans="3:3" x14ac:dyDescent="0.25">
      <c r="C241096" s="62"/>
    </row>
    <row r="241184" spans="3:3" x14ac:dyDescent="0.25">
      <c r="C241184" s="62"/>
    </row>
    <row r="241185" spans="3:3" x14ac:dyDescent="0.25">
      <c r="C241185" s="62"/>
    </row>
    <row r="241273" spans="3:3" x14ac:dyDescent="0.25">
      <c r="C241273" s="62"/>
    </row>
    <row r="241274" spans="3:3" x14ac:dyDescent="0.25">
      <c r="C241274" s="62"/>
    </row>
    <row r="241362" spans="3:3" x14ac:dyDescent="0.25">
      <c r="C241362" s="62"/>
    </row>
    <row r="241363" spans="3:3" x14ac:dyDescent="0.25">
      <c r="C241363" s="62"/>
    </row>
    <row r="241451" spans="3:3" x14ac:dyDescent="0.25">
      <c r="C241451" s="62"/>
    </row>
    <row r="241452" spans="3:3" x14ac:dyDescent="0.25">
      <c r="C241452" s="62"/>
    </row>
    <row r="241540" spans="3:3" x14ac:dyDescent="0.25">
      <c r="C241540" s="62"/>
    </row>
    <row r="241541" spans="3:3" x14ac:dyDescent="0.25">
      <c r="C241541" s="62"/>
    </row>
    <row r="241629" spans="3:3" x14ac:dyDescent="0.25">
      <c r="C241629" s="62"/>
    </row>
    <row r="241630" spans="3:3" x14ac:dyDescent="0.25">
      <c r="C241630" s="62"/>
    </row>
    <row r="241718" spans="3:3" x14ac:dyDescent="0.25">
      <c r="C241718" s="62"/>
    </row>
    <row r="241719" spans="3:3" x14ac:dyDescent="0.25">
      <c r="C241719" s="62"/>
    </row>
    <row r="241807" spans="3:3" x14ac:dyDescent="0.25">
      <c r="C241807" s="62"/>
    </row>
    <row r="241808" spans="3:3" x14ac:dyDescent="0.25">
      <c r="C241808" s="62"/>
    </row>
    <row r="241896" spans="3:3" x14ac:dyDescent="0.25">
      <c r="C241896" s="62"/>
    </row>
    <row r="241897" spans="3:3" x14ac:dyDescent="0.25">
      <c r="C241897" s="62"/>
    </row>
    <row r="241985" spans="3:3" x14ac:dyDescent="0.25">
      <c r="C241985" s="62"/>
    </row>
    <row r="241986" spans="3:3" x14ac:dyDescent="0.25">
      <c r="C241986" s="62"/>
    </row>
    <row r="242074" spans="3:3" x14ac:dyDescent="0.25">
      <c r="C242074" s="62"/>
    </row>
    <row r="242075" spans="3:3" x14ac:dyDescent="0.25">
      <c r="C242075" s="62"/>
    </row>
    <row r="242163" spans="3:3" x14ac:dyDescent="0.25">
      <c r="C242163" s="62"/>
    </row>
    <row r="242164" spans="3:3" x14ac:dyDescent="0.25">
      <c r="C242164" s="62"/>
    </row>
    <row r="242252" spans="3:3" x14ac:dyDescent="0.25">
      <c r="C242252" s="62"/>
    </row>
    <row r="242253" spans="3:3" x14ac:dyDescent="0.25">
      <c r="C242253" s="62"/>
    </row>
    <row r="242341" spans="3:3" x14ac:dyDescent="0.25">
      <c r="C242341" s="62"/>
    </row>
    <row r="242342" spans="3:3" x14ac:dyDescent="0.25">
      <c r="C242342" s="62"/>
    </row>
    <row r="242430" spans="3:3" x14ac:dyDescent="0.25">
      <c r="C242430" s="62"/>
    </row>
    <row r="242431" spans="3:3" x14ac:dyDescent="0.25">
      <c r="C242431" s="62"/>
    </row>
    <row r="242519" spans="3:3" x14ac:dyDescent="0.25">
      <c r="C242519" s="62"/>
    </row>
    <row r="242520" spans="3:3" x14ac:dyDescent="0.25">
      <c r="C242520" s="62"/>
    </row>
    <row r="242608" spans="3:3" x14ac:dyDescent="0.25">
      <c r="C242608" s="62"/>
    </row>
    <row r="242609" spans="3:3" x14ac:dyDescent="0.25">
      <c r="C242609" s="62"/>
    </row>
    <row r="242697" spans="3:3" x14ac:dyDescent="0.25">
      <c r="C242697" s="62"/>
    </row>
    <row r="242698" spans="3:3" x14ac:dyDescent="0.25">
      <c r="C242698" s="62"/>
    </row>
    <row r="242786" spans="3:3" x14ac:dyDescent="0.25">
      <c r="C242786" s="62"/>
    </row>
    <row r="242787" spans="3:3" x14ac:dyDescent="0.25">
      <c r="C242787" s="62"/>
    </row>
    <row r="242875" spans="3:3" x14ac:dyDescent="0.25">
      <c r="C242875" s="62"/>
    </row>
    <row r="242876" spans="3:3" x14ac:dyDescent="0.25">
      <c r="C242876" s="62"/>
    </row>
    <row r="242964" spans="3:3" x14ac:dyDescent="0.25">
      <c r="C242964" s="62"/>
    </row>
    <row r="242965" spans="3:3" x14ac:dyDescent="0.25">
      <c r="C242965" s="62"/>
    </row>
    <row r="243053" spans="3:3" x14ac:dyDescent="0.25">
      <c r="C243053" s="62"/>
    </row>
    <row r="243054" spans="3:3" x14ac:dyDescent="0.25">
      <c r="C243054" s="62"/>
    </row>
    <row r="243142" spans="3:3" x14ac:dyDescent="0.25">
      <c r="C243142" s="62"/>
    </row>
    <row r="243143" spans="3:3" x14ac:dyDescent="0.25">
      <c r="C243143" s="62"/>
    </row>
    <row r="243231" spans="3:3" x14ac:dyDescent="0.25">
      <c r="C243231" s="62"/>
    </row>
    <row r="243232" spans="3:3" x14ac:dyDescent="0.25">
      <c r="C243232" s="62"/>
    </row>
    <row r="243320" spans="3:3" x14ac:dyDescent="0.25">
      <c r="C243320" s="62"/>
    </row>
    <row r="243321" spans="3:3" x14ac:dyDescent="0.25">
      <c r="C243321" s="62"/>
    </row>
    <row r="243409" spans="3:3" x14ac:dyDescent="0.25">
      <c r="C243409" s="62"/>
    </row>
    <row r="243410" spans="3:3" x14ac:dyDescent="0.25">
      <c r="C243410" s="62"/>
    </row>
    <row r="243498" spans="3:3" x14ac:dyDescent="0.25">
      <c r="C243498" s="62"/>
    </row>
    <row r="243499" spans="3:3" x14ac:dyDescent="0.25">
      <c r="C243499" s="62"/>
    </row>
    <row r="243587" spans="3:3" x14ac:dyDescent="0.25">
      <c r="C243587" s="62"/>
    </row>
    <row r="243588" spans="3:3" x14ac:dyDescent="0.25">
      <c r="C243588" s="62"/>
    </row>
    <row r="243676" spans="3:3" x14ac:dyDescent="0.25">
      <c r="C243676" s="62"/>
    </row>
    <row r="243677" spans="3:3" x14ac:dyDescent="0.25">
      <c r="C243677" s="62"/>
    </row>
    <row r="243765" spans="3:3" x14ac:dyDescent="0.25">
      <c r="C243765" s="62"/>
    </row>
    <row r="243766" spans="3:3" x14ac:dyDescent="0.25">
      <c r="C243766" s="62"/>
    </row>
    <row r="243854" spans="3:3" x14ac:dyDescent="0.25">
      <c r="C243854" s="62"/>
    </row>
    <row r="243855" spans="3:3" x14ac:dyDescent="0.25">
      <c r="C243855" s="62"/>
    </row>
    <row r="243943" spans="3:3" x14ac:dyDescent="0.25">
      <c r="C243943" s="62"/>
    </row>
    <row r="243944" spans="3:3" x14ac:dyDescent="0.25">
      <c r="C243944" s="62"/>
    </row>
    <row r="244032" spans="3:3" x14ac:dyDescent="0.25">
      <c r="C244032" s="62"/>
    </row>
    <row r="244033" spans="3:3" x14ac:dyDescent="0.25">
      <c r="C244033" s="62"/>
    </row>
    <row r="244121" spans="3:3" x14ac:dyDescent="0.25">
      <c r="C244121" s="62"/>
    </row>
    <row r="244122" spans="3:3" x14ac:dyDescent="0.25">
      <c r="C244122" s="62"/>
    </row>
    <row r="244210" spans="3:3" x14ac:dyDescent="0.25">
      <c r="C244210" s="62"/>
    </row>
    <row r="244211" spans="3:3" x14ac:dyDescent="0.25">
      <c r="C244211" s="62"/>
    </row>
    <row r="244299" spans="3:3" x14ac:dyDescent="0.25">
      <c r="C244299" s="62"/>
    </row>
    <row r="244300" spans="3:3" x14ac:dyDescent="0.25">
      <c r="C244300" s="62"/>
    </row>
    <row r="244388" spans="3:3" x14ac:dyDescent="0.25">
      <c r="C244388" s="62"/>
    </row>
    <row r="244389" spans="3:3" x14ac:dyDescent="0.25">
      <c r="C244389" s="62"/>
    </row>
    <row r="244477" spans="3:3" x14ac:dyDescent="0.25">
      <c r="C244477" s="62"/>
    </row>
    <row r="244478" spans="3:3" x14ac:dyDescent="0.25">
      <c r="C244478" s="62"/>
    </row>
    <row r="244566" spans="3:3" x14ac:dyDescent="0.25">
      <c r="C244566" s="62"/>
    </row>
    <row r="244567" spans="3:3" x14ac:dyDescent="0.25">
      <c r="C244567" s="62"/>
    </row>
    <row r="244655" spans="3:3" x14ac:dyDescent="0.25">
      <c r="C244655" s="62"/>
    </row>
    <row r="244656" spans="3:3" x14ac:dyDescent="0.25">
      <c r="C244656" s="62"/>
    </row>
    <row r="244744" spans="3:3" x14ac:dyDescent="0.25">
      <c r="C244744" s="62"/>
    </row>
    <row r="244745" spans="3:3" x14ac:dyDescent="0.25">
      <c r="C244745" s="62"/>
    </row>
    <row r="244833" spans="3:3" x14ac:dyDescent="0.25">
      <c r="C244833" s="62"/>
    </row>
    <row r="244834" spans="3:3" x14ac:dyDescent="0.25">
      <c r="C244834" s="62"/>
    </row>
    <row r="244922" spans="3:3" x14ac:dyDescent="0.25">
      <c r="C244922" s="62"/>
    </row>
    <row r="244923" spans="3:3" x14ac:dyDescent="0.25">
      <c r="C244923" s="62"/>
    </row>
    <row r="245011" spans="3:3" x14ac:dyDescent="0.25">
      <c r="C245011" s="62"/>
    </row>
    <row r="245012" spans="3:3" x14ac:dyDescent="0.25">
      <c r="C245012" s="62"/>
    </row>
    <row r="245100" spans="3:3" x14ac:dyDescent="0.25">
      <c r="C245100" s="62"/>
    </row>
    <row r="245101" spans="3:3" x14ac:dyDescent="0.25">
      <c r="C245101" s="62"/>
    </row>
    <row r="245189" spans="3:3" x14ac:dyDescent="0.25">
      <c r="C245189" s="62"/>
    </row>
    <row r="245190" spans="3:3" x14ac:dyDescent="0.25">
      <c r="C245190" s="62"/>
    </row>
    <row r="245278" spans="3:3" x14ac:dyDescent="0.25">
      <c r="C245278" s="62"/>
    </row>
    <row r="245279" spans="3:3" x14ac:dyDescent="0.25">
      <c r="C245279" s="62"/>
    </row>
    <row r="245367" spans="3:3" x14ac:dyDescent="0.25">
      <c r="C245367" s="62"/>
    </row>
    <row r="245368" spans="3:3" x14ac:dyDescent="0.25">
      <c r="C245368" s="62"/>
    </row>
    <row r="245456" spans="3:3" x14ac:dyDescent="0.25">
      <c r="C245456" s="62"/>
    </row>
    <row r="245457" spans="3:3" x14ac:dyDescent="0.25">
      <c r="C245457" s="62"/>
    </row>
    <row r="245545" spans="3:3" x14ac:dyDescent="0.25">
      <c r="C245545" s="62"/>
    </row>
    <row r="245546" spans="3:3" x14ac:dyDescent="0.25">
      <c r="C245546" s="62"/>
    </row>
    <row r="245634" spans="3:3" x14ac:dyDescent="0.25">
      <c r="C245634" s="62"/>
    </row>
    <row r="245635" spans="3:3" x14ac:dyDescent="0.25">
      <c r="C245635" s="62"/>
    </row>
    <row r="245723" spans="3:3" x14ac:dyDescent="0.25">
      <c r="C245723" s="62"/>
    </row>
    <row r="245724" spans="3:3" x14ac:dyDescent="0.25">
      <c r="C245724" s="62"/>
    </row>
    <row r="245812" spans="3:3" x14ac:dyDescent="0.25">
      <c r="C245812" s="62"/>
    </row>
    <row r="245813" spans="3:3" x14ac:dyDescent="0.25">
      <c r="C245813" s="62"/>
    </row>
    <row r="245901" spans="3:3" x14ac:dyDescent="0.25">
      <c r="C245901" s="62"/>
    </row>
    <row r="245902" spans="3:3" x14ac:dyDescent="0.25">
      <c r="C245902" s="62"/>
    </row>
    <row r="245990" spans="3:3" x14ac:dyDescent="0.25">
      <c r="C245990" s="62"/>
    </row>
    <row r="245991" spans="3:3" x14ac:dyDescent="0.25">
      <c r="C245991" s="62"/>
    </row>
    <row r="246079" spans="3:3" x14ac:dyDescent="0.25">
      <c r="C246079" s="62"/>
    </row>
    <row r="246080" spans="3:3" x14ac:dyDescent="0.25">
      <c r="C246080" s="62"/>
    </row>
    <row r="246168" spans="3:3" x14ac:dyDescent="0.25">
      <c r="C246168" s="62"/>
    </row>
    <row r="246169" spans="3:3" x14ac:dyDescent="0.25">
      <c r="C246169" s="62"/>
    </row>
    <row r="246257" spans="3:3" x14ac:dyDescent="0.25">
      <c r="C246257" s="62"/>
    </row>
    <row r="246258" spans="3:3" x14ac:dyDescent="0.25">
      <c r="C246258" s="62"/>
    </row>
    <row r="246346" spans="3:3" x14ac:dyDescent="0.25">
      <c r="C246346" s="62"/>
    </row>
    <row r="246347" spans="3:3" x14ac:dyDescent="0.25">
      <c r="C246347" s="62"/>
    </row>
    <row r="246435" spans="3:3" x14ac:dyDescent="0.25">
      <c r="C246435" s="62"/>
    </row>
    <row r="246436" spans="3:3" x14ac:dyDescent="0.25">
      <c r="C246436" s="62"/>
    </row>
    <row r="246524" spans="3:3" x14ac:dyDescent="0.25">
      <c r="C246524" s="62"/>
    </row>
    <row r="246525" spans="3:3" x14ac:dyDescent="0.25">
      <c r="C246525" s="62"/>
    </row>
    <row r="246613" spans="3:3" x14ac:dyDescent="0.25">
      <c r="C246613" s="62"/>
    </row>
    <row r="246614" spans="3:3" x14ac:dyDescent="0.25">
      <c r="C246614" s="62"/>
    </row>
    <row r="246702" spans="3:3" x14ac:dyDescent="0.25">
      <c r="C246702" s="62"/>
    </row>
    <row r="246703" spans="3:3" x14ac:dyDescent="0.25">
      <c r="C246703" s="62"/>
    </row>
    <row r="246791" spans="3:3" x14ac:dyDescent="0.25">
      <c r="C246791" s="62"/>
    </row>
    <row r="246792" spans="3:3" x14ac:dyDescent="0.25">
      <c r="C246792" s="62"/>
    </row>
    <row r="246880" spans="3:3" x14ac:dyDescent="0.25">
      <c r="C246880" s="62"/>
    </row>
    <row r="246881" spans="3:3" x14ac:dyDescent="0.25">
      <c r="C246881" s="62"/>
    </row>
    <row r="246969" spans="3:3" x14ac:dyDescent="0.25">
      <c r="C246969" s="62"/>
    </row>
    <row r="246970" spans="3:3" x14ac:dyDescent="0.25">
      <c r="C246970" s="62"/>
    </row>
    <row r="247058" spans="3:3" x14ac:dyDescent="0.25">
      <c r="C247058" s="62"/>
    </row>
    <row r="247059" spans="3:3" x14ac:dyDescent="0.25">
      <c r="C247059" s="62"/>
    </row>
    <row r="247147" spans="3:3" x14ac:dyDescent="0.25">
      <c r="C247147" s="62"/>
    </row>
    <row r="247148" spans="3:3" x14ac:dyDescent="0.25">
      <c r="C247148" s="62"/>
    </row>
    <row r="247236" spans="3:3" x14ac:dyDescent="0.25">
      <c r="C247236" s="62"/>
    </row>
    <row r="247237" spans="3:3" x14ac:dyDescent="0.25">
      <c r="C247237" s="62"/>
    </row>
    <row r="247325" spans="3:3" x14ac:dyDescent="0.25">
      <c r="C247325" s="62"/>
    </row>
    <row r="247326" spans="3:3" x14ac:dyDescent="0.25">
      <c r="C247326" s="62"/>
    </row>
    <row r="247414" spans="3:3" x14ac:dyDescent="0.25">
      <c r="C247414" s="62"/>
    </row>
    <row r="247415" spans="3:3" x14ac:dyDescent="0.25">
      <c r="C247415" s="62"/>
    </row>
    <row r="247503" spans="3:3" x14ac:dyDescent="0.25">
      <c r="C247503" s="62"/>
    </row>
    <row r="247504" spans="3:3" x14ac:dyDescent="0.25">
      <c r="C247504" s="62"/>
    </row>
    <row r="247592" spans="3:3" x14ac:dyDescent="0.25">
      <c r="C247592" s="62"/>
    </row>
    <row r="247593" spans="3:3" x14ac:dyDescent="0.25">
      <c r="C247593" s="62"/>
    </row>
    <row r="247681" spans="3:3" x14ac:dyDescent="0.25">
      <c r="C247681" s="62"/>
    </row>
    <row r="247682" spans="3:3" x14ac:dyDescent="0.25">
      <c r="C247682" s="62"/>
    </row>
    <row r="247770" spans="3:3" x14ac:dyDescent="0.25">
      <c r="C247770" s="62"/>
    </row>
    <row r="247771" spans="3:3" x14ac:dyDescent="0.25">
      <c r="C247771" s="62"/>
    </row>
    <row r="247859" spans="3:3" x14ac:dyDescent="0.25">
      <c r="C247859" s="62"/>
    </row>
    <row r="247860" spans="3:3" x14ac:dyDescent="0.25">
      <c r="C247860" s="62"/>
    </row>
    <row r="247948" spans="3:3" x14ac:dyDescent="0.25">
      <c r="C247948" s="62"/>
    </row>
    <row r="247949" spans="3:3" x14ac:dyDescent="0.25">
      <c r="C247949" s="62"/>
    </row>
    <row r="248037" spans="3:3" x14ac:dyDescent="0.25">
      <c r="C248037" s="62"/>
    </row>
    <row r="248038" spans="3:3" x14ac:dyDescent="0.25">
      <c r="C248038" s="62"/>
    </row>
    <row r="248126" spans="3:3" x14ac:dyDescent="0.25">
      <c r="C248126" s="62"/>
    </row>
    <row r="248127" spans="3:3" x14ac:dyDescent="0.25">
      <c r="C248127" s="62"/>
    </row>
    <row r="248215" spans="3:3" x14ac:dyDescent="0.25">
      <c r="C248215" s="62"/>
    </row>
    <row r="248216" spans="3:3" x14ac:dyDescent="0.25">
      <c r="C248216" s="62"/>
    </row>
    <row r="248304" spans="3:3" x14ac:dyDescent="0.25">
      <c r="C248304" s="62"/>
    </row>
    <row r="248305" spans="3:3" x14ac:dyDescent="0.25">
      <c r="C248305" s="62"/>
    </row>
    <row r="248393" spans="3:3" x14ac:dyDescent="0.25">
      <c r="C248393" s="62"/>
    </row>
    <row r="248394" spans="3:3" x14ac:dyDescent="0.25">
      <c r="C248394" s="62"/>
    </row>
    <row r="248482" spans="3:3" x14ac:dyDescent="0.25">
      <c r="C248482" s="62"/>
    </row>
    <row r="248483" spans="3:3" x14ac:dyDescent="0.25">
      <c r="C248483" s="62"/>
    </row>
    <row r="248571" spans="3:3" x14ac:dyDescent="0.25">
      <c r="C248571" s="62"/>
    </row>
    <row r="248572" spans="3:3" x14ac:dyDescent="0.25">
      <c r="C248572" s="62"/>
    </row>
    <row r="248660" spans="3:3" x14ac:dyDescent="0.25">
      <c r="C248660" s="62"/>
    </row>
    <row r="248661" spans="3:3" x14ac:dyDescent="0.25">
      <c r="C248661" s="62"/>
    </row>
    <row r="248749" spans="3:3" x14ac:dyDescent="0.25">
      <c r="C248749" s="62"/>
    </row>
    <row r="248750" spans="3:3" x14ac:dyDescent="0.25">
      <c r="C248750" s="62"/>
    </row>
    <row r="248838" spans="3:3" x14ac:dyDescent="0.25">
      <c r="C248838" s="62"/>
    </row>
    <row r="248839" spans="3:3" x14ac:dyDescent="0.25">
      <c r="C248839" s="62"/>
    </row>
    <row r="248927" spans="3:3" x14ac:dyDescent="0.25">
      <c r="C248927" s="62"/>
    </row>
    <row r="248928" spans="3:3" x14ac:dyDescent="0.25">
      <c r="C248928" s="62"/>
    </row>
    <row r="249016" spans="3:3" x14ac:dyDescent="0.25">
      <c r="C249016" s="62"/>
    </row>
    <row r="249017" spans="3:3" x14ac:dyDescent="0.25">
      <c r="C249017" s="62"/>
    </row>
    <row r="249105" spans="3:3" x14ac:dyDescent="0.25">
      <c r="C249105" s="62"/>
    </row>
    <row r="249106" spans="3:3" x14ac:dyDescent="0.25">
      <c r="C249106" s="62"/>
    </row>
    <row r="249194" spans="3:3" x14ac:dyDescent="0.25">
      <c r="C249194" s="62"/>
    </row>
    <row r="249195" spans="3:3" x14ac:dyDescent="0.25">
      <c r="C249195" s="62"/>
    </row>
    <row r="249283" spans="3:3" x14ac:dyDescent="0.25">
      <c r="C249283" s="62"/>
    </row>
    <row r="249284" spans="3:3" x14ac:dyDescent="0.25">
      <c r="C249284" s="62"/>
    </row>
    <row r="249372" spans="3:3" x14ac:dyDescent="0.25">
      <c r="C249372" s="62"/>
    </row>
    <row r="249373" spans="3:3" x14ac:dyDescent="0.25">
      <c r="C249373" s="62"/>
    </row>
    <row r="249461" spans="3:3" x14ac:dyDescent="0.25">
      <c r="C249461" s="62"/>
    </row>
    <row r="249462" spans="3:3" x14ac:dyDescent="0.25">
      <c r="C249462" s="62"/>
    </row>
    <row r="249550" spans="3:3" x14ac:dyDescent="0.25">
      <c r="C249550" s="62"/>
    </row>
    <row r="249551" spans="3:3" x14ac:dyDescent="0.25">
      <c r="C249551" s="62"/>
    </row>
    <row r="249639" spans="3:3" x14ac:dyDescent="0.25">
      <c r="C249639" s="62"/>
    </row>
    <row r="249640" spans="3:3" x14ac:dyDescent="0.25">
      <c r="C249640" s="62"/>
    </row>
    <row r="249728" spans="3:3" x14ac:dyDescent="0.25">
      <c r="C249728" s="62"/>
    </row>
    <row r="249729" spans="3:3" x14ac:dyDescent="0.25">
      <c r="C249729" s="62"/>
    </row>
    <row r="249817" spans="3:3" x14ac:dyDescent="0.25">
      <c r="C249817" s="62"/>
    </row>
    <row r="249818" spans="3:3" x14ac:dyDescent="0.25">
      <c r="C249818" s="62"/>
    </row>
    <row r="249906" spans="3:3" x14ac:dyDescent="0.25">
      <c r="C249906" s="62"/>
    </row>
    <row r="249907" spans="3:3" x14ac:dyDescent="0.25">
      <c r="C249907" s="62"/>
    </row>
    <row r="249995" spans="3:3" x14ac:dyDescent="0.25">
      <c r="C249995" s="62"/>
    </row>
    <row r="249996" spans="3:3" x14ac:dyDescent="0.25">
      <c r="C249996" s="62"/>
    </row>
    <row r="250084" spans="3:3" x14ac:dyDescent="0.25">
      <c r="C250084" s="62"/>
    </row>
    <row r="250085" spans="3:3" x14ac:dyDescent="0.25">
      <c r="C250085" s="62"/>
    </row>
    <row r="250173" spans="3:3" x14ac:dyDescent="0.25">
      <c r="C250173" s="62"/>
    </row>
    <row r="250174" spans="3:3" x14ac:dyDescent="0.25">
      <c r="C250174" s="62"/>
    </row>
    <row r="250262" spans="3:3" x14ac:dyDescent="0.25">
      <c r="C250262" s="62"/>
    </row>
    <row r="250263" spans="3:3" x14ac:dyDescent="0.25">
      <c r="C250263" s="62"/>
    </row>
    <row r="250351" spans="3:3" x14ac:dyDescent="0.25">
      <c r="C250351" s="62"/>
    </row>
    <row r="250352" spans="3:3" x14ac:dyDescent="0.25">
      <c r="C250352" s="62"/>
    </row>
    <row r="250440" spans="3:3" x14ac:dyDescent="0.25">
      <c r="C250440" s="62"/>
    </row>
    <row r="250441" spans="3:3" x14ac:dyDescent="0.25">
      <c r="C250441" s="62"/>
    </row>
    <row r="250529" spans="3:3" x14ac:dyDescent="0.25">
      <c r="C250529" s="62"/>
    </row>
    <row r="250530" spans="3:3" x14ac:dyDescent="0.25">
      <c r="C250530" s="62"/>
    </row>
    <row r="250618" spans="3:3" x14ac:dyDescent="0.25">
      <c r="C250618" s="62"/>
    </row>
    <row r="250619" spans="3:3" x14ac:dyDescent="0.25">
      <c r="C250619" s="62"/>
    </row>
    <row r="250707" spans="3:3" x14ac:dyDescent="0.25">
      <c r="C250707" s="62"/>
    </row>
    <row r="250708" spans="3:3" x14ac:dyDescent="0.25">
      <c r="C250708" s="62"/>
    </row>
    <row r="250796" spans="3:3" x14ac:dyDescent="0.25">
      <c r="C250796" s="62"/>
    </row>
    <row r="250797" spans="3:3" x14ac:dyDescent="0.25">
      <c r="C250797" s="62"/>
    </row>
    <row r="250885" spans="3:3" x14ac:dyDescent="0.25">
      <c r="C250885" s="62"/>
    </row>
    <row r="250886" spans="3:3" x14ac:dyDescent="0.25">
      <c r="C250886" s="62"/>
    </row>
    <row r="250974" spans="3:3" x14ac:dyDescent="0.25">
      <c r="C250974" s="62"/>
    </row>
    <row r="250975" spans="3:3" x14ac:dyDescent="0.25">
      <c r="C250975" s="62"/>
    </row>
    <row r="251063" spans="3:3" x14ac:dyDescent="0.25">
      <c r="C251063" s="62"/>
    </row>
    <row r="251064" spans="3:3" x14ac:dyDescent="0.25">
      <c r="C251064" s="62"/>
    </row>
    <row r="251152" spans="3:3" x14ac:dyDescent="0.25">
      <c r="C251152" s="62"/>
    </row>
    <row r="251153" spans="3:3" x14ac:dyDescent="0.25">
      <c r="C251153" s="62"/>
    </row>
    <row r="251241" spans="3:3" x14ac:dyDescent="0.25">
      <c r="C251241" s="62"/>
    </row>
    <row r="251242" spans="3:3" x14ac:dyDescent="0.25">
      <c r="C251242" s="62"/>
    </row>
    <row r="251330" spans="3:3" x14ac:dyDescent="0.25">
      <c r="C251330" s="62"/>
    </row>
    <row r="251331" spans="3:3" x14ac:dyDescent="0.25">
      <c r="C251331" s="62"/>
    </row>
    <row r="251419" spans="3:3" x14ac:dyDescent="0.25">
      <c r="C251419" s="62"/>
    </row>
    <row r="251420" spans="3:3" x14ac:dyDescent="0.25">
      <c r="C251420" s="62"/>
    </row>
    <row r="251508" spans="3:3" x14ac:dyDescent="0.25">
      <c r="C251508" s="62"/>
    </row>
    <row r="251509" spans="3:3" x14ac:dyDescent="0.25">
      <c r="C251509" s="62"/>
    </row>
    <row r="251597" spans="3:3" x14ac:dyDescent="0.25">
      <c r="C251597" s="62"/>
    </row>
    <row r="251598" spans="3:3" x14ac:dyDescent="0.25">
      <c r="C251598" s="62"/>
    </row>
    <row r="251686" spans="3:3" x14ac:dyDescent="0.25">
      <c r="C251686" s="62"/>
    </row>
    <row r="251687" spans="3:3" x14ac:dyDescent="0.25">
      <c r="C251687" s="62"/>
    </row>
    <row r="251775" spans="3:3" x14ac:dyDescent="0.25">
      <c r="C251775" s="62"/>
    </row>
    <row r="251776" spans="3:3" x14ac:dyDescent="0.25">
      <c r="C251776" s="62"/>
    </row>
    <row r="251864" spans="3:3" x14ac:dyDescent="0.25">
      <c r="C251864" s="62"/>
    </row>
    <row r="251865" spans="3:3" x14ac:dyDescent="0.25">
      <c r="C251865" s="62"/>
    </row>
    <row r="251953" spans="3:3" x14ac:dyDescent="0.25">
      <c r="C251953" s="62"/>
    </row>
    <row r="251954" spans="3:3" x14ac:dyDescent="0.25">
      <c r="C251954" s="62"/>
    </row>
    <row r="252042" spans="3:3" x14ac:dyDescent="0.25">
      <c r="C252042" s="62"/>
    </row>
    <row r="252043" spans="3:3" x14ac:dyDescent="0.25">
      <c r="C252043" s="62"/>
    </row>
    <row r="252131" spans="3:3" x14ac:dyDescent="0.25">
      <c r="C252131" s="62"/>
    </row>
    <row r="252132" spans="3:3" x14ac:dyDescent="0.25">
      <c r="C252132" s="62"/>
    </row>
    <row r="252220" spans="3:3" x14ac:dyDescent="0.25">
      <c r="C252220" s="62"/>
    </row>
    <row r="252221" spans="3:3" x14ac:dyDescent="0.25">
      <c r="C252221" s="62"/>
    </row>
    <row r="252309" spans="3:3" x14ac:dyDescent="0.25">
      <c r="C252309" s="62"/>
    </row>
    <row r="252310" spans="3:3" x14ac:dyDescent="0.25">
      <c r="C252310" s="62"/>
    </row>
    <row r="252398" spans="3:3" x14ac:dyDescent="0.25">
      <c r="C252398" s="62"/>
    </row>
    <row r="252399" spans="3:3" x14ac:dyDescent="0.25">
      <c r="C252399" s="62"/>
    </row>
    <row r="252487" spans="3:3" x14ac:dyDescent="0.25">
      <c r="C252487" s="62"/>
    </row>
    <row r="252488" spans="3:3" x14ac:dyDescent="0.25">
      <c r="C252488" s="62"/>
    </row>
    <row r="252576" spans="3:3" x14ac:dyDescent="0.25">
      <c r="C252576" s="62"/>
    </row>
    <row r="252577" spans="3:3" x14ac:dyDescent="0.25">
      <c r="C252577" s="62"/>
    </row>
    <row r="252665" spans="3:3" x14ac:dyDescent="0.25">
      <c r="C252665" s="62"/>
    </row>
    <row r="252666" spans="3:3" x14ac:dyDescent="0.25">
      <c r="C252666" s="62"/>
    </row>
    <row r="252754" spans="3:3" x14ac:dyDescent="0.25">
      <c r="C252754" s="62"/>
    </row>
    <row r="252755" spans="3:3" x14ac:dyDescent="0.25">
      <c r="C252755" s="62"/>
    </row>
    <row r="252843" spans="3:3" x14ac:dyDescent="0.25">
      <c r="C252843" s="62"/>
    </row>
    <row r="252844" spans="3:3" x14ac:dyDescent="0.25">
      <c r="C252844" s="62"/>
    </row>
    <row r="252932" spans="3:3" x14ac:dyDescent="0.25">
      <c r="C252932" s="62"/>
    </row>
    <row r="252933" spans="3:3" x14ac:dyDescent="0.25">
      <c r="C252933" s="62"/>
    </row>
    <row r="253021" spans="3:3" x14ac:dyDescent="0.25">
      <c r="C253021" s="62"/>
    </row>
    <row r="253022" spans="3:3" x14ac:dyDescent="0.25">
      <c r="C253022" s="62"/>
    </row>
    <row r="253110" spans="3:3" x14ac:dyDescent="0.25">
      <c r="C253110" s="62"/>
    </row>
    <row r="253111" spans="3:3" x14ac:dyDescent="0.25">
      <c r="C253111" s="62"/>
    </row>
    <row r="253199" spans="3:3" x14ac:dyDescent="0.25">
      <c r="C253199" s="62"/>
    </row>
    <row r="253200" spans="3:3" x14ac:dyDescent="0.25">
      <c r="C253200" s="62"/>
    </row>
    <row r="253288" spans="3:3" x14ac:dyDescent="0.25">
      <c r="C253288" s="62"/>
    </row>
    <row r="253289" spans="3:3" x14ac:dyDescent="0.25">
      <c r="C253289" s="62"/>
    </row>
    <row r="253377" spans="3:3" x14ac:dyDescent="0.25">
      <c r="C253377" s="62"/>
    </row>
    <row r="253378" spans="3:3" x14ac:dyDescent="0.25">
      <c r="C253378" s="62"/>
    </row>
    <row r="253466" spans="3:3" x14ac:dyDescent="0.25">
      <c r="C253466" s="62"/>
    </row>
    <row r="253467" spans="3:3" x14ac:dyDescent="0.25">
      <c r="C253467" s="62"/>
    </row>
    <row r="253555" spans="3:3" x14ac:dyDescent="0.25">
      <c r="C253555" s="62"/>
    </row>
    <row r="253556" spans="3:3" x14ac:dyDescent="0.25">
      <c r="C253556" s="62"/>
    </row>
    <row r="253644" spans="3:3" x14ac:dyDescent="0.25">
      <c r="C253644" s="62"/>
    </row>
    <row r="253645" spans="3:3" x14ac:dyDescent="0.25">
      <c r="C253645" s="62"/>
    </row>
    <row r="253733" spans="3:3" x14ac:dyDescent="0.25">
      <c r="C253733" s="62"/>
    </row>
    <row r="253734" spans="3:3" x14ac:dyDescent="0.25">
      <c r="C253734" s="62"/>
    </row>
    <row r="253822" spans="3:3" x14ac:dyDescent="0.25">
      <c r="C253822" s="62"/>
    </row>
    <row r="253823" spans="3:3" x14ac:dyDescent="0.25">
      <c r="C253823" s="62"/>
    </row>
    <row r="253911" spans="3:3" x14ac:dyDescent="0.25">
      <c r="C253911" s="62"/>
    </row>
    <row r="253912" spans="3:3" x14ac:dyDescent="0.25">
      <c r="C253912" s="62"/>
    </row>
    <row r="254000" spans="3:3" x14ac:dyDescent="0.25">
      <c r="C254000" s="62"/>
    </row>
    <row r="254001" spans="3:3" x14ac:dyDescent="0.25">
      <c r="C254001" s="62"/>
    </row>
    <row r="254089" spans="3:3" x14ac:dyDescent="0.25">
      <c r="C254089" s="62"/>
    </row>
    <row r="254090" spans="3:3" x14ac:dyDescent="0.25">
      <c r="C254090" s="62"/>
    </row>
    <row r="254178" spans="3:3" x14ac:dyDescent="0.25">
      <c r="C254178" s="62"/>
    </row>
    <row r="254179" spans="3:3" x14ac:dyDescent="0.25">
      <c r="C254179" s="62"/>
    </row>
    <row r="254267" spans="3:3" x14ac:dyDescent="0.25">
      <c r="C254267" s="62"/>
    </row>
    <row r="254268" spans="3:3" x14ac:dyDescent="0.25">
      <c r="C254268" s="62"/>
    </row>
    <row r="254356" spans="3:3" x14ac:dyDescent="0.25">
      <c r="C254356" s="62"/>
    </row>
    <row r="254357" spans="3:3" x14ac:dyDescent="0.25">
      <c r="C254357" s="62"/>
    </row>
    <row r="254445" spans="3:3" x14ac:dyDescent="0.25">
      <c r="C254445" s="62"/>
    </row>
    <row r="254446" spans="3:3" x14ac:dyDescent="0.25">
      <c r="C254446" s="62"/>
    </row>
    <row r="254534" spans="3:3" x14ac:dyDescent="0.25">
      <c r="C254534" s="62"/>
    </row>
    <row r="254535" spans="3:3" x14ac:dyDescent="0.25">
      <c r="C254535" s="62"/>
    </row>
    <row r="254623" spans="3:3" x14ac:dyDescent="0.25">
      <c r="C254623" s="62"/>
    </row>
    <row r="254624" spans="3:3" x14ac:dyDescent="0.25">
      <c r="C254624" s="62"/>
    </row>
    <row r="254712" spans="3:3" x14ac:dyDescent="0.25">
      <c r="C254712" s="62"/>
    </row>
    <row r="254713" spans="3:3" x14ac:dyDescent="0.25">
      <c r="C254713" s="62"/>
    </row>
    <row r="254801" spans="3:3" x14ac:dyDescent="0.25">
      <c r="C254801" s="62"/>
    </row>
    <row r="254802" spans="3:3" x14ac:dyDescent="0.25">
      <c r="C254802" s="62"/>
    </row>
    <row r="254890" spans="3:3" x14ac:dyDescent="0.25">
      <c r="C254890" s="62"/>
    </row>
    <row r="254891" spans="3:3" x14ac:dyDescent="0.25">
      <c r="C254891" s="62"/>
    </row>
    <row r="254979" spans="3:3" x14ac:dyDescent="0.25">
      <c r="C254979" s="62"/>
    </row>
    <row r="254980" spans="3:3" x14ac:dyDescent="0.25">
      <c r="C254980" s="62"/>
    </row>
    <row r="255068" spans="3:3" x14ac:dyDescent="0.25">
      <c r="C255068" s="62"/>
    </row>
    <row r="255069" spans="3:3" x14ac:dyDescent="0.25">
      <c r="C255069" s="62"/>
    </row>
    <row r="255157" spans="3:3" x14ac:dyDescent="0.25">
      <c r="C255157" s="62"/>
    </row>
    <row r="255158" spans="3:3" x14ac:dyDescent="0.25">
      <c r="C255158" s="62"/>
    </row>
    <row r="255246" spans="3:3" x14ac:dyDescent="0.25">
      <c r="C255246" s="62"/>
    </row>
    <row r="255247" spans="3:3" x14ac:dyDescent="0.25">
      <c r="C255247" s="62"/>
    </row>
    <row r="255335" spans="3:3" x14ac:dyDescent="0.25">
      <c r="C255335" s="62"/>
    </row>
    <row r="255336" spans="3:3" x14ac:dyDescent="0.25">
      <c r="C255336" s="62"/>
    </row>
    <row r="255424" spans="3:3" x14ac:dyDescent="0.25">
      <c r="C255424" s="62"/>
    </row>
    <row r="255425" spans="3:3" x14ac:dyDescent="0.25">
      <c r="C255425" s="62"/>
    </row>
    <row r="255513" spans="3:3" x14ac:dyDescent="0.25">
      <c r="C255513" s="62"/>
    </row>
    <row r="255514" spans="3:3" x14ac:dyDescent="0.25">
      <c r="C255514" s="62"/>
    </row>
    <row r="255602" spans="3:3" x14ac:dyDescent="0.25">
      <c r="C255602" s="62"/>
    </row>
    <row r="255603" spans="3:3" x14ac:dyDescent="0.25">
      <c r="C255603" s="62"/>
    </row>
    <row r="255691" spans="3:3" x14ac:dyDescent="0.25">
      <c r="C255691" s="62"/>
    </row>
    <row r="255692" spans="3:3" x14ac:dyDescent="0.25">
      <c r="C255692" s="62"/>
    </row>
    <row r="255780" spans="3:3" x14ac:dyDescent="0.25">
      <c r="C255780" s="62"/>
    </row>
    <row r="255781" spans="3:3" x14ac:dyDescent="0.25">
      <c r="C255781" s="62"/>
    </row>
    <row r="255869" spans="3:3" x14ac:dyDescent="0.25">
      <c r="C255869" s="62"/>
    </row>
    <row r="255870" spans="3:3" x14ac:dyDescent="0.25">
      <c r="C255870" s="62"/>
    </row>
    <row r="255958" spans="3:3" x14ac:dyDescent="0.25">
      <c r="C255958" s="62"/>
    </row>
    <row r="255959" spans="3:3" x14ac:dyDescent="0.25">
      <c r="C255959" s="62"/>
    </row>
    <row r="256047" spans="3:3" x14ac:dyDescent="0.25">
      <c r="C256047" s="62"/>
    </row>
    <row r="256048" spans="3:3" x14ac:dyDescent="0.25">
      <c r="C256048" s="62"/>
    </row>
    <row r="256136" spans="3:3" x14ac:dyDescent="0.25">
      <c r="C256136" s="62"/>
    </row>
    <row r="256137" spans="3:3" x14ac:dyDescent="0.25">
      <c r="C256137" s="62"/>
    </row>
    <row r="256225" spans="3:3" x14ac:dyDescent="0.25">
      <c r="C256225" s="62"/>
    </row>
    <row r="256226" spans="3:3" x14ac:dyDescent="0.25">
      <c r="C256226" s="62"/>
    </row>
    <row r="256314" spans="3:3" x14ac:dyDescent="0.25">
      <c r="C256314" s="62"/>
    </row>
    <row r="256315" spans="3:3" x14ac:dyDescent="0.25">
      <c r="C256315" s="62"/>
    </row>
    <row r="256403" spans="3:3" x14ac:dyDescent="0.25">
      <c r="C256403" s="62"/>
    </row>
    <row r="256404" spans="3:3" x14ac:dyDescent="0.25">
      <c r="C256404" s="62"/>
    </row>
    <row r="256492" spans="3:3" x14ac:dyDescent="0.25">
      <c r="C256492" s="62"/>
    </row>
    <row r="256493" spans="3:3" x14ac:dyDescent="0.25">
      <c r="C256493" s="62"/>
    </row>
    <row r="256581" spans="3:3" x14ac:dyDescent="0.25">
      <c r="C256581" s="62"/>
    </row>
    <row r="256582" spans="3:3" x14ac:dyDescent="0.25">
      <c r="C256582" s="62"/>
    </row>
    <row r="256670" spans="3:3" x14ac:dyDescent="0.25">
      <c r="C256670" s="62"/>
    </row>
    <row r="256671" spans="3:3" x14ac:dyDescent="0.25">
      <c r="C256671" s="62"/>
    </row>
    <row r="256759" spans="3:3" x14ac:dyDescent="0.25">
      <c r="C256759" s="62"/>
    </row>
    <row r="256760" spans="3:3" x14ac:dyDescent="0.25">
      <c r="C256760" s="62"/>
    </row>
    <row r="256848" spans="3:3" x14ac:dyDescent="0.25">
      <c r="C256848" s="62"/>
    </row>
    <row r="256849" spans="3:3" x14ac:dyDescent="0.25">
      <c r="C256849" s="62"/>
    </row>
    <row r="256937" spans="3:3" x14ac:dyDescent="0.25">
      <c r="C256937" s="62"/>
    </row>
    <row r="256938" spans="3:3" x14ac:dyDescent="0.25">
      <c r="C256938" s="62"/>
    </row>
    <row r="257026" spans="3:3" x14ac:dyDescent="0.25">
      <c r="C257026" s="62"/>
    </row>
    <row r="257027" spans="3:3" x14ac:dyDescent="0.25">
      <c r="C257027" s="62"/>
    </row>
    <row r="257115" spans="3:3" x14ac:dyDescent="0.25">
      <c r="C257115" s="62"/>
    </row>
    <row r="257116" spans="3:3" x14ac:dyDescent="0.25">
      <c r="C257116" s="62"/>
    </row>
    <row r="257204" spans="3:3" x14ac:dyDescent="0.25">
      <c r="C257204" s="62"/>
    </row>
    <row r="257205" spans="3:3" x14ac:dyDescent="0.25">
      <c r="C257205" s="62"/>
    </row>
    <row r="257293" spans="3:3" x14ac:dyDescent="0.25">
      <c r="C257293" s="62"/>
    </row>
    <row r="257294" spans="3:3" x14ac:dyDescent="0.25">
      <c r="C257294" s="62"/>
    </row>
    <row r="257382" spans="3:3" x14ac:dyDescent="0.25">
      <c r="C257382" s="62"/>
    </row>
    <row r="257383" spans="3:3" x14ac:dyDescent="0.25">
      <c r="C257383" s="62"/>
    </row>
    <row r="257471" spans="3:3" x14ac:dyDescent="0.25">
      <c r="C257471" s="62"/>
    </row>
    <row r="257472" spans="3:3" x14ac:dyDescent="0.25">
      <c r="C257472" s="62"/>
    </row>
    <row r="257560" spans="3:3" x14ac:dyDescent="0.25">
      <c r="C257560" s="62"/>
    </row>
    <row r="257561" spans="3:3" x14ac:dyDescent="0.25">
      <c r="C257561" s="62"/>
    </row>
    <row r="257649" spans="3:3" x14ac:dyDescent="0.25">
      <c r="C257649" s="62"/>
    </row>
    <row r="257650" spans="3:3" x14ac:dyDescent="0.25">
      <c r="C257650" s="62"/>
    </row>
    <row r="257738" spans="3:3" x14ac:dyDescent="0.25">
      <c r="C257738" s="62"/>
    </row>
    <row r="257739" spans="3:3" x14ac:dyDescent="0.25">
      <c r="C257739" s="62"/>
    </row>
    <row r="257827" spans="3:3" x14ac:dyDescent="0.25">
      <c r="C257827" s="62"/>
    </row>
    <row r="257828" spans="3:3" x14ac:dyDescent="0.25">
      <c r="C257828" s="62"/>
    </row>
    <row r="257916" spans="3:3" x14ac:dyDescent="0.25">
      <c r="C257916" s="62"/>
    </row>
    <row r="257917" spans="3:3" x14ac:dyDescent="0.25">
      <c r="C257917" s="62"/>
    </row>
    <row r="258005" spans="3:3" x14ac:dyDescent="0.25">
      <c r="C258005" s="62"/>
    </row>
    <row r="258006" spans="3:3" x14ac:dyDescent="0.25">
      <c r="C258006" s="62"/>
    </row>
    <row r="258094" spans="3:3" x14ac:dyDescent="0.25">
      <c r="C258094" s="62"/>
    </row>
    <row r="258095" spans="3:3" x14ac:dyDescent="0.25">
      <c r="C258095" s="62"/>
    </row>
    <row r="258183" spans="3:3" x14ac:dyDescent="0.25">
      <c r="C258183" s="62"/>
    </row>
    <row r="258184" spans="3:3" x14ac:dyDescent="0.25">
      <c r="C258184" s="62"/>
    </row>
    <row r="258272" spans="3:3" x14ac:dyDescent="0.25">
      <c r="C258272" s="62"/>
    </row>
    <row r="258273" spans="3:3" x14ac:dyDescent="0.25">
      <c r="C258273" s="62"/>
    </row>
    <row r="258361" spans="3:3" x14ac:dyDescent="0.25">
      <c r="C258361" s="62"/>
    </row>
    <row r="258362" spans="3:3" x14ac:dyDescent="0.25">
      <c r="C258362" s="62"/>
    </row>
    <row r="258450" spans="3:3" x14ac:dyDescent="0.25">
      <c r="C258450" s="62"/>
    </row>
    <row r="258451" spans="3:3" x14ac:dyDescent="0.25">
      <c r="C258451" s="62"/>
    </row>
    <row r="258539" spans="3:3" x14ac:dyDescent="0.25">
      <c r="C258539" s="62"/>
    </row>
    <row r="258540" spans="3:3" x14ac:dyDescent="0.25">
      <c r="C258540" s="62"/>
    </row>
    <row r="258628" spans="3:3" x14ac:dyDescent="0.25">
      <c r="C258628" s="62"/>
    </row>
    <row r="258629" spans="3:3" x14ac:dyDescent="0.25">
      <c r="C258629" s="62"/>
    </row>
    <row r="258717" spans="3:3" x14ac:dyDescent="0.25">
      <c r="C258717" s="62"/>
    </row>
    <row r="258718" spans="3:3" x14ac:dyDescent="0.25">
      <c r="C258718" s="62"/>
    </row>
    <row r="258806" spans="3:3" x14ac:dyDescent="0.25">
      <c r="C258806" s="62"/>
    </row>
    <row r="258807" spans="3:3" x14ac:dyDescent="0.25">
      <c r="C258807" s="62"/>
    </row>
    <row r="258895" spans="3:3" x14ac:dyDescent="0.25">
      <c r="C258895" s="62"/>
    </row>
    <row r="258896" spans="3:3" x14ac:dyDescent="0.25">
      <c r="C258896" s="62"/>
    </row>
    <row r="258984" spans="3:3" x14ac:dyDescent="0.25">
      <c r="C258984" s="62"/>
    </row>
    <row r="258985" spans="3:3" x14ac:dyDescent="0.25">
      <c r="C258985" s="62"/>
    </row>
    <row r="259073" spans="3:3" x14ac:dyDescent="0.25">
      <c r="C259073" s="62"/>
    </row>
    <row r="259074" spans="3:3" x14ac:dyDescent="0.25">
      <c r="C259074" s="62"/>
    </row>
    <row r="259162" spans="3:3" x14ac:dyDescent="0.25">
      <c r="C259162" s="62"/>
    </row>
    <row r="259163" spans="3:3" x14ac:dyDescent="0.25">
      <c r="C259163" s="62"/>
    </row>
    <row r="259251" spans="3:3" x14ac:dyDescent="0.25">
      <c r="C259251" s="62"/>
    </row>
    <row r="259252" spans="3:3" x14ac:dyDescent="0.25">
      <c r="C259252" s="62"/>
    </row>
    <row r="259340" spans="3:3" x14ac:dyDescent="0.25">
      <c r="C259340" s="62"/>
    </row>
    <row r="259341" spans="3:3" x14ac:dyDescent="0.25">
      <c r="C259341" s="62"/>
    </row>
    <row r="259429" spans="3:3" x14ac:dyDescent="0.25">
      <c r="C259429" s="62"/>
    </row>
    <row r="259430" spans="3:3" x14ac:dyDescent="0.25">
      <c r="C259430" s="62"/>
    </row>
    <row r="259518" spans="3:3" x14ac:dyDescent="0.25">
      <c r="C259518" s="62"/>
    </row>
    <row r="259519" spans="3:3" x14ac:dyDescent="0.25">
      <c r="C259519" s="62"/>
    </row>
    <row r="259607" spans="3:3" x14ac:dyDescent="0.25">
      <c r="C259607" s="62"/>
    </row>
    <row r="259608" spans="3:3" x14ac:dyDescent="0.25">
      <c r="C259608" s="62"/>
    </row>
    <row r="259696" spans="3:3" x14ac:dyDescent="0.25">
      <c r="C259696" s="62"/>
    </row>
    <row r="259697" spans="3:3" x14ac:dyDescent="0.25">
      <c r="C259697" s="62"/>
    </row>
    <row r="259785" spans="3:3" x14ac:dyDescent="0.25">
      <c r="C259785" s="62"/>
    </row>
    <row r="259786" spans="3:3" x14ac:dyDescent="0.25">
      <c r="C259786" s="62"/>
    </row>
    <row r="259874" spans="3:3" x14ac:dyDescent="0.25">
      <c r="C259874" s="62"/>
    </row>
    <row r="259875" spans="3:3" x14ac:dyDescent="0.25">
      <c r="C259875" s="62"/>
    </row>
    <row r="259963" spans="3:3" x14ac:dyDescent="0.25">
      <c r="C259963" s="62"/>
    </row>
    <row r="259964" spans="3:3" x14ac:dyDescent="0.25">
      <c r="C259964" s="62"/>
    </row>
    <row r="260052" spans="3:3" x14ac:dyDescent="0.25">
      <c r="C260052" s="62"/>
    </row>
    <row r="260053" spans="3:3" x14ac:dyDescent="0.25">
      <c r="C260053" s="62"/>
    </row>
    <row r="260141" spans="3:3" x14ac:dyDescent="0.25">
      <c r="C260141" s="62"/>
    </row>
    <row r="260142" spans="3:3" x14ac:dyDescent="0.25">
      <c r="C260142" s="62"/>
    </row>
    <row r="260230" spans="3:3" x14ac:dyDescent="0.25">
      <c r="C260230" s="62"/>
    </row>
    <row r="260231" spans="3:3" x14ac:dyDescent="0.25">
      <c r="C260231" s="62"/>
    </row>
    <row r="260319" spans="3:3" x14ac:dyDescent="0.25">
      <c r="C260319" s="62"/>
    </row>
    <row r="260320" spans="3:3" x14ac:dyDescent="0.25">
      <c r="C260320" s="62"/>
    </row>
    <row r="260408" spans="3:3" x14ac:dyDescent="0.25">
      <c r="C260408" s="62"/>
    </row>
    <row r="260409" spans="3:3" x14ac:dyDescent="0.25">
      <c r="C260409" s="62"/>
    </row>
    <row r="260497" spans="3:3" x14ac:dyDescent="0.25">
      <c r="C260497" s="62"/>
    </row>
    <row r="260498" spans="3:3" x14ac:dyDescent="0.25">
      <c r="C260498" s="62"/>
    </row>
    <row r="260586" spans="3:3" x14ac:dyDescent="0.25">
      <c r="C260586" s="62"/>
    </row>
    <row r="260587" spans="3:3" x14ac:dyDescent="0.25">
      <c r="C260587" s="62"/>
    </row>
    <row r="260675" spans="3:3" x14ac:dyDescent="0.25">
      <c r="C260675" s="62"/>
    </row>
    <row r="260676" spans="3:3" x14ac:dyDescent="0.25">
      <c r="C260676" s="62"/>
    </row>
    <row r="260764" spans="3:3" x14ac:dyDescent="0.25">
      <c r="C260764" s="62"/>
    </row>
    <row r="260765" spans="3:3" x14ac:dyDescent="0.25">
      <c r="C260765" s="62"/>
    </row>
    <row r="260853" spans="3:3" x14ac:dyDescent="0.25">
      <c r="C260853" s="62"/>
    </row>
    <row r="260854" spans="3:3" x14ac:dyDescent="0.25">
      <c r="C260854" s="62"/>
    </row>
    <row r="260942" spans="3:3" x14ac:dyDescent="0.25">
      <c r="C260942" s="62"/>
    </row>
    <row r="260943" spans="3:3" x14ac:dyDescent="0.25">
      <c r="C260943" s="62"/>
    </row>
    <row r="261031" spans="3:3" x14ac:dyDescent="0.25">
      <c r="C261031" s="62"/>
    </row>
    <row r="261032" spans="3:3" x14ac:dyDescent="0.25">
      <c r="C261032" s="62"/>
    </row>
    <row r="261120" spans="3:3" x14ac:dyDescent="0.25">
      <c r="C261120" s="62"/>
    </row>
    <row r="261121" spans="3:3" x14ac:dyDescent="0.25">
      <c r="C261121" s="62"/>
    </row>
    <row r="261209" spans="3:3" x14ac:dyDescent="0.25">
      <c r="C261209" s="62"/>
    </row>
    <row r="261210" spans="3:3" x14ac:dyDescent="0.25">
      <c r="C261210" s="62"/>
    </row>
    <row r="261298" spans="3:3" x14ac:dyDescent="0.25">
      <c r="C261298" s="62"/>
    </row>
    <row r="261299" spans="3:3" x14ac:dyDescent="0.25">
      <c r="C261299" s="62"/>
    </row>
    <row r="261387" spans="3:3" x14ac:dyDescent="0.25">
      <c r="C261387" s="62"/>
    </row>
    <row r="261388" spans="3:3" x14ac:dyDescent="0.25">
      <c r="C261388" s="62"/>
    </row>
    <row r="261476" spans="3:3" x14ac:dyDescent="0.25">
      <c r="C261476" s="62"/>
    </row>
    <row r="261477" spans="3:3" x14ac:dyDescent="0.25">
      <c r="C261477" s="62"/>
    </row>
    <row r="261565" spans="3:3" x14ac:dyDescent="0.25">
      <c r="C261565" s="62"/>
    </row>
    <row r="261566" spans="3:3" x14ac:dyDescent="0.25">
      <c r="C261566" s="62"/>
    </row>
    <row r="261654" spans="3:3" x14ac:dyDescent="0.25">
      <c r="C261654" s="62"/>
    </row>
    <row r="261655" spans="3:3" x14ac:dyDescent="0.25">
      <c r="C261655" s="62"/>
    </row>
    <row r="261743" spans="3:3" x14ac:dyDescent="0.25">
      <c r="C261743" s="62"/>
    </row>
    <row r="261744" spans="3:3" x14ac:dyDescent="0.25">
      <c r="C261744" s="62"/>
    </row>
    <row r="261832" spans="3:3" x14ac:dyDescent="0.25">
      <c r="C261832" s="62"/>
    </row>
    <row r="261833" spans="3:3" x14ac:dyDescent="0.25">
      <c r="C261833" s="62"/>
    </row>
    <row r="261921" spans="3:3" x14ac:dyDescent="0.25">
      <c r="C261921" s="62"/>
    </row>
    <row r="261922" spans="3:3" x14ac:dyDescent="0.25">
      <c r="C261922" s="62"/>
    </row>
    <row r="262010" spans="3:3" x14ac:dyDescent="0.25">
      <c r="C262010" s="62"/>
    </row>
    <row r="262011" spans="3:3" x14ac:dyDescent="0.25">
      <c r="C262011" s="62"/>
    </row>
    <row r="262099" spans="3:3" x14ac:dyDescent="0.25">
      <c r="C262099" s="62"/>
    </row>
    <row r="262100" spans="3:3" x14ac:dyDescent="0.25">
      <c r="C262100" s="62"/>
    </row>
    <row r="262188" spans="3:3" x14ac:dyDescent="0.25">
      <c r="C262188" s="62"/>
    </row>
    <row r="262189" spans="3:3" x14ac:dyDescent="0.25">
      <c r="C262189" s="62"/>
    </row>
    <row r="262277" spans="3:3" x14ac:dyDescent="0.25">
      <c r="C262277" s="62"/>
    </row>
    <row r="262278" spans="3:3" x14ac:dyDescent="0.25">
      <c r="C262278" s="62"/>
    </row>
    <row r="262366" spans="3:3" x14ac:dyDescent="0.25">
      <c r="C262366" s="62"/>
    </row>
    <row r="262367" spans="3:3" x14ac:dyDescent="0.25">
      <c r="C262367" s="62"/>
    </row>
    <row r="262455" spans="3:3" x14ac:dyDescent="0.25">
      <c r="C262455" s="62"/>
    </row>
    <row r="262456" spans="3:3" x14ac:dyDescent="0.25">
      <c r="C262456" s="62"/>
    </row>
    <row r="262544" spans="3:3" x14ac:dyDescent="0.25">
      <c r="C262544" s="62"/>
    </row>
    <row r="262545" spans="3:3" x14ac:dyDescent="0.25">
      <c r="C262545" s="62"/>
    </row>
    <row r="262633" spans="3:3" x14ac:dyDescent="0.25">
      <c r="C262633" s="62"/>
    </row>
    <row r="262634" spans="3:3" x14ac:dyDescent="0.25">
      <c r="C262634" s="62"/>
    </row>
    <row r="262722" spans="3:3" x14ac:dyDescent="0.25">
      <c r="C262722" s="62"/>
    </row>
    <row r="262723" spans="3:3" x14ac:dyDescent="0.25">
      <c r="C262723" s="62"/>
    </row>
    <row r="262811" spans="3:3" x14ac:dyDescent="0.25">
      <c r="C262811" s="62"/>
    </row>
    <row r="262812" spans="3:3" x14ac:dyDescent="0.25">
      <c r="C262812" s="62"/>
    </row>
    <row r="262900" spans="3:3" x14ac:dyDescent="0.25">
      <c r="C262900" s="62"/>
    </row>
    <row r="262901" spans="3:3" x14ac:dyDescent="0.25">
      <c r="C262901" s="62"/>
    </row>
    <row r="262989" spans="3:3" x14ac:dyDescent="0.25">
      <c r="C262989" s="62"/>
    </row>
    <row r="262990" spans="3:3" x14ac:dyDescent="0.25">
      <c r="C262990" s="62"/>
    </row>
    <row r="263078" spans="3:3" x14ac:dyDescent="0.25">
      <c r="C263078" s="62"/>
    </row>
    <row r="263079" spans="3:3" x14ac:dyDescent="0.25">
      <c r="C263079" s="62"/>
    </row>
    <row r="263167" spans="3:3" x14ac:dyDescent="0.25">
      <c r="C263167" s="62"/>
    </row>
    <row r="263168" spans="3:3" x14ac:dyDescent="0.25">
      <c r="C263168" s="62"/>
    </row>
    <row r="263256" spans="3:3" x14ac:dyDescent="0.25">
      <c r="C263256" s="62"/>
    </row>
    <row r="263257" spans="3:3" x14ac:dyDescent="0.25">
      <c r="C263257" s="62"/>
    </row>
    <row r="263345" spans="3:3" x14ac:dyDescent="0.25">
      <c r="C263345" s="62"/>
    </row>
    <row r="263346" spans="3:3" x14ac:dyDescent="0.25">
      <c r="C263346" s="62"/>
    </row>
    <row r="263434" spans="3:3" x14ac:dyDescent="0.25">
      <c r="C263434" s="62"/>
    </row>
    <row r="263435" spans="3:3" x14ac:dyDescent="0.25">
      <c r="C263435" s="62"/>
    </row>
    <row r="263523" spans="3:3" x14ac:dyDescent="0.25">
      <c r="C263523" s="62"/>
    </row>
    <row r="263524" spans="3:3" x14ac:dyDescent="0.25">
      <c r="C263524" s="62"/>
    </row>
    <row r="263612" spans="3:3" x14ac:dyDescent="0.25">
      <c r="C263612" s="62"/>
    </row>
    <row r="263613" spans="3:3" x14ac:dyDescent="0.25">
      <c r="C263613" s="62"/>
    </row>
    <row r="263701" spans="3:3" x14ac:dyDescent="0.25">
      <c r="C263701" s="62"/>
    </row>
    <row r="263702" spans="3:3" x14ac:dyDescent="0.25">
      <c r="C263702" s="62"/>
    </row>
    <row r="263790" spans="3:3" x14ac:dyDescent="0.25">
      <c r="C263790" s="62"/>
    </row>
    <row r="263791" spans="3:3" x14ac:dyDescent="0.25">
      <c r="C263791" s="62"/>
    </row>
    <row r="263879" spans="3:3" x14ac:dyDescent="0.25">
      <c r="C263879" s="62"/>
    </row>
    <row r="263880" spans="3:3" x14ac:dyDescent="0.25">
      <c r="C263880" s="62"/>
    </row>
    <row r="263968" spans="3:3" x14ac:dyDescent="0.25">
      <c r="C263968" s="62"/>
    </row>
    <row r="263969" spans="3:3" x14ac:dyDescent="0.25">
      <c r="C263969" s="62"/>
    </row>
    <row r="264057" spans="3:3" x14ac:dyDescent="0.25">
      <c r="C264057" s="62"/>
    </row>
    <row r="264058" spans="3:3" x14ac:dyDescent="0.25">
      <c r="C264058" s="62"/>
    </row>
    <row r="264146" spans="3:3" x14ac:dyDescent="0.25">
      <c r="C264146" s="62"/>
    </row>
    <row r="264147" spans="3:3" x14ac:dyDescent="0.25">
      <c r="C264147" s="62"/>
    </row>
    <row r="264235" spans="3:3" x14ac:dyDescent="0.25">
      <c r="C264235" s="62"/>
    </row>
    <row r="264236" spans="3:3" x14ac:dyDescent="0.25">
      <c r="C264236" s="62"/>
    </row>
    <row r="264324" spans="3:3" x14ac:dyDescent="0.25">
      <c r="C264324" s="62"/>
    </row>
    <row r="264325" spans="3:3" x14ac:dyDescent="0.25">
      <c r="C264325" s="62"/>
    </row>
    <row r="264413" spans="3:3" x14ac:dyDescent="0.25">
      <c r="C264413" s="62"/>
    </row>
    <row r="264414" spans="3:3" x14ac:dyDescent="0.25">
      <c r="C264414" s="62"/>
    </row>
    <row r="264502" spans="3:3" x14ac:dyDescent="0.25">
      <c r="C264502" s="62"/>
    </row>
    <row r="264503" spans="3:3" x14ac:dyDescent="0.25">
      <c r="C264503" s="62"/>
    </row>
    <row r="264591" spans="3:3" x14ac:dyDescent="0.25">
      <c r="C264591" s="62"/>
    </row>
    <row r="264592" spans="3:3" x14ac:dyDescent="0.25">
      <c r="C264592" s="62"/>
    </row>
    <row r="264680" spans="3:3" x14ac:dyDescent="0.25">
      <c r="C264680" s="62"/>
    </row>
    <row r="264681" spans="3:3" x14ac:dyDescent="0.25">
      <c r="C264681" s="62"/>
    </row>
    <row r="264769" spans="3:3" x14ac:dyDescent="0.25">
      <c r="C264769" s="62"/>
    </row>
    <row r="264770" spans="3:3" x14ac:dyDescent="0.25">
      <c r="C264770" s="62"/>
    </row>
    <row r="264858" spans="3:3" x14ac:dyDescent="0.25">
      <c r="C264858" s="62"/>
    </row>
    <row r="264859" spans="3:3" x14ac:dyDescent="0.25">
      <c r="C264859" s="62"/>
    </row>
    <row r="264947" spans="3:3" x14ac:dyDescent="0.25">
      <c r="C264947" s="62"/>
    </row>
    <row r="264948" spans="3:3" x14ac:dyDescent="0.25">
      <c r="C264948" s="62"/>
    </row>
    <row r="265036" spans="3:3" x14ac:dyDescent="0.25">
      <c r="C265036" s="62"/>
    </row>
    <row r="265037" spans="3:3" x14ac:dyDescent="0.25">
      <c r="C265037" s="62"/>
    </row>
    <row r="265125" spans="3:3" x14ac:dyDescent="0.25">
      <c r="C265125" s="62"/>
    </row>
    <row r="265126" spans="3:3" x14ac:dyDescent="0.25">
      <c r="C265126" s="62"/>
    </row>
    <row r="265214" spans="3:3" x14ac:dyDescent="0.25">
      <c r="C265214" s="62"/>
    </row>
    <row r="265215" spans="3:3" x14ac:dyDescent="0.25">
      <c r="C265215" s="62"/>
    </row>
    <row r="265303" spans="3:3" x14ac:dyDescent="0.25">
      <c r="C265303" s="62"/>
    </row>
    <row r="265304" spans="3:3" x14ac:dyDescent="0.25">
      <c r="C265304" s="62"/>
    </row>
    <row r="265392" spans="3:3" x14ac:dyDescent="0.25">
      <c r="C265392" s="62"/>
    </row>
    <row r="265393" spans="3:3" x14ac:dyDescent="0.25">
      <c r="C265393" s="62"/>
    </row>
    <row r="265481" spans="3:3" x14ac:dyDescent="0.25">
      <c r="C265481" s="62"/>
    </row>
    <row r="265482" spans="3:3" x14ac:dyDescent="0.25">
      <c r="C265482" s="62"/>
    </row>
    <row r="265570" spans="3:3" x14ac:dyDescent="0.25">
      <c r="C265570" s="62"/>
    </row>
    <row r="265571" spans="3:3" x14ac:dyDescent="0.25">
      <c r="C265571" s="62"/>
    </row>
    <row r="265659" spans="3:3" x14ac:dyDescent="0.25">
      <c r="C265659" s="62"/>
    </row>
    <row r="265660" spans="3:3" x14ac:dyDescent="0.25">
      <c r="C265660" s="62"/>
    </row>
    <row r="265748" spans="3:3" x14ac:dyDescent="0.25">
      <c r="C265748" s="62"/>
    </row>
    <row r="265749" spans="3:3" x14ac:dyDescent="0.25">
      <c r="C265749" s="62"/>
    </row>
    <row r="265837" spans="3:3" x14ac:dyDescent="0.25">
      <c r="C265837" s="62"/>
    </row>
    <row r="265838" spans="3:3" x14ac:dyDescent="0.25">
      <c r="C265838" s="62"/>
    </row>
    <row r="265926" spans="3:3" x14ac:dyDescent="0.25">
      <c r="C265926" s="62"/>
    </row>
    <row r="265927" spans="3:3" x14ac:dyDescent="0.25">
      <c r="C265927" s="62"/>
    </row>
    <row r="266015" spans="3:3" x14ac:dyDescent="0.25">
      <c r="C266015" s="62"/>
    </row>
    <row r="266016" spans="3:3" x14ac:dyDescent="0.25">
      <c r="C266016" s="62"/>
    </row>
    <row r="266104" spans="3:3" x14ac:dyDescent="0.25">
      <c r="C266104" s="62"/>
    </row>
    <row r="266105" spans="3:3" x14ac:dyDescent="0.25">
      <c r="C266105" s="62"/>
    </row>
    <row r="266193" spans="3:3" x14ac:dyDescent="0.25">
      <c r="C266193" s="62"/>
    </row>
    <row r="266194" spans="3:3" x14ac:dyDescent="0.25">
      <c r="C266194" s="62"/>
    </row>
    <row r="266282" spans="3:3" x14ac:dyDescent="0.25">
      <c r="C266282" s="62"/>
    </row>
    <row r="266283" spans="3:3" x14ac:dyDescent="0.25">
      <c r="C266283" s="62"/>
    </row>
    <row r="266371" spans="3:3" x14ac:dyDescent="0.25">
      <c r="C266371" s="62"/>
    </row>
    <row r="266372" spans="3:3" x14ac:dyDescent="0.25">
      <c r="C266372" s="62"/>
    </row>
    <row r="266460" spans="3:3" x14ac:dyDescent="0.25">
      <c r="C266460" s="62"/>
    </row>
    <row r="266461" spans="3:3" x14ac:dyDescent="0.25">
      <c r="C266461" s="62"/>
    </row>
    <row r="266549" spans="3:3" x14ac:dyDescent="0.25">
      <c r="C266549" s="62"/>
    </row>
    <row r="266550" spans="3:3" x14ac:dyDescent="0.25">
      <c r="C266550" s="62"/>
    </row>
    <row r="266638" spans="3:3" x14ac:dyDescent="0.25">
      <c r="C266638" s="62"/>
    </row>
    <row r="266639" spans="3:3" x14ac:dyDescent="0.25">
      <c r="C266639" s="62"/>
    </row>
    <row r="266727" spans="3:3" x14ac:dyDescent="0.25">
      <c r="C266727" s="62"/>
    </row>
    <row r="266728" spans="3:3" x14ac:dyDescent="0.25">
      <c r="C266728" s="62"/>
    </row>
    <row r="266816" spans="3:3" x14ac:dyDescent="0.25">
      <c r="C266816" s="62"/>
    </row>
    <row r="266817" spans="3:3" x14ac:dyDescent="0.25">
      <c r="C266817" s="62"/>
    </row>
    <row r="266905" spans="3:3" x14ac:dyDescent="0.25">
      <c r="C266905" s="62"/>
    </row>
    <row r="266906" spans="3:3" x14ac:dyDescent="0.25">
      <c r="C266906" s="62"/>
    </row>
    <row r="266994" spans="3:3" x14ac:dyDescent="0.25">
      <c r="C266994" s="62"/>
    </row>
    <row r="266995" spans="3:3" x14ac:dyDescent="0.25">
      <c r="C266995" s="62"/>
    </row>
    <row r="267083" spans="3:3" x14ac:dyDescent="0.25">
      <c r="C267083" s="62"/>
    </row>
    <row r="267084" spans="3:3" x14ac:dyDescent="0.25">
      <c r="C267084" s="62"/>
    </row>
    <row r="267172" spans="3:3" x14ac:dyDescent="0.25">
      <c r="C267172" s="62"/>
    </row>
    <row r="267173" spans="3:3" x14ac:dyDescent="0.25">
      <c r="C267173" s="62"/>
    </row>
    <row r="267261" spans="3:3" x14ac:dyDescent="0.25">
      <c r="C267261" s="62"/>
    </row>
    <row r="267262" spans="3:3" x14ac:dyDescent="0.25">
      <c r="C267262" s="62"/>
    </row>
    <row r="267350" spans="3:3" x14ac:dyDescent="0.25">
      <c r="C267350" s="62"/>
    </row>
    <row r="267351" spans="3:3" x14ac:dyDescent="0.25">
      <c r="C267351" s="62"/>
    </row>
    <row r="267439" spans="3:3" x14ac:dyDescent="0.25">
      <c r="C267439" s="62"/>
    </row>
    <row r="267440" spans="3:3" x14ac:dyDescent="0.25">
      <c r="C267440" s="62"/>
    </row>
    <row r="267528" spans="3:3" x14ac:dyDescent="0.25">
      <c r="C267528" s="62"/>
    </row>
    <row r="267529" spans="3:3" x14ac:dyDescent="0.25">
      <c r="C267529" s="62"/>
    </row>
    <row r="267617" spans="3:3" x14ac:dyDescent="0.25">
      <c r="C267617" s="62"/>
    </row>
    <row r="267618" spans="3:3" x14ac:dyDescent="0.25">
      <c r="C267618" s="62"/>
    </row>
    <row r="267706" spans="3:3" x14ac:dyDescent="0.25">
      <c r="C267706" s="62"/>
    </row>
    <row r="267707" spans="3:3" x14ac:dyDescent="0.25">
      <c r="C267707" s="62"/>
    </row>
    <row r="267795" spans="3:3" x14ac:dyDescent="0.25">
      <c r="C267795" s="62"/>
    </row>
    <row r="267796" spans="3:3" x14ac:dyDescent="0.25">
      <c r="C267796" s="62"/>
    </row>
    <row r="267884" spans="3:3" x14ac:dyDescent="0.25">
      <c r="C267884" s="62"/>
    </row>
    <row r="267885" spans="3:3" x14ac:dyDescent="0.25">
      <c r="C267885" s="62"/>
    </row>
    <row r="267973" spans="3:3" x14ac:dyDescent="0.25">
      <c r="C267973" s="62"/>
    </row>
    <row r="267974" spans="3:3" x14ac:dyDescent="0.25">
      <c r="C267974" s="62"/>
    </row>
    <row r="268062" spans="3:3" x14ac:dyDescent="0.25">
      <c r="C268062" s="62"/>
    </row>
    <row r="268063" spans="3:3" x14ac:dyDescent="0.25">
      <c r="C268063" s="62"/>
    </row>
    <row r="268151" spans="3:3" x14ac:dyDescent="0.25">
      <c r="C268151" s="62"/>
    </row>
    <row r="268152" spans="3:3" x14ac:dyDescent="0.25">
      <c r="C268152" s="62"/>
    </row>
    <row r="268240" spans="3:3" x14ac:dyDescent="0.25">
      <c r="C268240" s="62"/>
    </row>
    <row r="268241" spans="3:3" x14ac:dyDescent="0.25">
      <c r="C268241" s="62"/>
    </row>
    <row r="268329" spans="3:3" x14ac:dyDescent="0.25">
      <c r="C268329" s="62"/>
    </row>
    <row r="268330" spans="3:3" x14ac:dyDescent="0.25">
      <c r="C268330" s="62"/>
    </row>
    <row r="268418" spans="3:3" x14ac:dyDescent="0.25">
      <c r="C268418" s="62"/>
    </row>
    <row r="268419" spans="3:3" x14ac:dyDescent="0.25">
      <c r="C268419" s="62"/>
    </row>
    <row r="268507" spans="3:3" x14ac:dyDescent="0.25">
      <c r="C268507" s="62"/>
    </row>
    <row r="268508" spans="3:3" x14ac:dyDescent="0.25">
      <c r="C268508" s="62"/>
    </row>
    <row r="268596" spans="3:3" x14ac:dyDescent="0.25">
      <c r="C268596" s="62"/>
    </row>
    <row r="268597" spans="3:3" x14ac:dyDescent="0.25">
      <c r="C268597" s="62"/>
    </row>
    <row r="268685" spans="3:3" x14ac:dyDescent="0.25">
      <c r="C268685" s="62"/>
    </row>
    <row r="268686" spans="3:3" x14ac:dyDescent="0.25">
      <c r="C268686" s="62"/>
    </row>
    <row r="268774" spans="3:3" x14ac:dyDescent="0.25">
      <c r="C268774" s="62"/>
    </row>
    <row r="268775" spans="3:3" x14ac:dyDescent="0.25">
      <c r="C268775" s="62"/>
    </row>
    <row r="268863" spans="3:3" x14ac:dyDescent="0.25">
      <c r="C268863" s="62"/>
    </row>
    <row r="268864" spans="3:3" x14ac:dyDescent="0.25">
      <c r="C268864" s="62"/>
    </row>
    <row r="268952" spans="3:3" x14ac:dyDescent="0.25">
      <c r="C268952" s="62"/>
    </row>
    <row r="268953" spans="3:3" x14ac:dyDescent="0.25">
      <c r="C268953" s="62"/>
    </row>
    <row r="269041" spans="3:3" x14ac:dyDescent="0.25">
      <c r="C269041" s="62"/>
    </row>
    <row r="269042" spans="3:3" x14ac:dyDescent="0.25">
      <c r="C269042" s="62"/>
    </row>
    <row r="269130" spans="3:3" x14ac:dyDescent="0.25">
      <c r="C269130" s="62"/>
    </row>
    <row r="269131" spans="3:3" x14ac:dyDescent="0.25">
      <c r="C269131" s="62"/>
    </row>
    <row r="269219" spans="3:3" x14ac:dyDescent="0.25">
      <c r="C269219" s="62"/>
    </row>
    <row r="269220" spans="3:3" x14ac:dyDescent="0.25">
      <c r="C269220" s="62"/>
    </row>
    <row r="269308" spans="3:3" x14ac:dyDescent="0.25">
      <c r="C269308" s="62"/>
    </row>
    <row r="269309" spans="3:3" x14ac:dyDescent="0.25">
      <c r="C269309" s="62"/>
    </row>
    <row r="269397" spans="3:3" x14ac:dyDescent="0.25">
      <c r="C269397" s="62"/>
    </row>
    <row r="269398" spans="3:3" x14ac:dyDescent="0.25">
      <c r="C269398" s="62"/>
    </row>
    <row r="269486" spans="3:3" x14ac:dyDescent="0.25">
      <c r="C269486" s="62"/>
    </row>
    <row r="269487" spans="3:3" x14ac:dyDescent="0.25">
      <c r="C269487" s="62"/>
    </row>
    <row r="269575" spans="3:3" x14ac:dyDescent="0.25">
      <c r="C269575" s="62"/>
    </row>
    <row r="269576" spans="3:3" x14ac:dyDescent="0.25">
      <c r="C269576" s="62"/>
    </row>
    <row r="269664" spans="3:3" x14ac:dyDescent="0.25">
      <c r="C269664" s="62"/>
    </row>
    <row r="269665" spans="3:3" x14ac:dyDescent="0.25">
      <c r="C269665" s="62"/>
    </row>
    <row r="269753" spans="3:3" x14ac:dyDescent="0.25">
      <c r="C269753" s="62"/>
    </row>
    <row r="269754" spans="3:3" x14ac:dyDescent="0.25">
      <c r="C269754" s="62"/>
    </row>
    <row r="269842" spans="3:3" x14ac:dyDescent="0.25">
      <c r="C269842" s="62"/>
    </row>
    <row r="269843" spans="3:3" x14ac:dyDescent="0.25">
      <c r="C269843" s="62"/>
    </row>
    <row r="269931" spans="3:3" x14ac:dyDescent="0.25">
      <c r="C269931" s="62"/>
    </row>
    <row r="269932" spans="3:3" x14ac:dyDescent="0.25">
      <c r="C269932" s="62"/>
    </row>
    <row r="270020" spans="3:3" x14ac:dyDescent="0.25">
      <c r="C270020" s="62"/>
    </row>
    <row r="270021" spans="3:3" x14ac:dyDescent="0.25">
      <c r="C270021" s="62"/>
    </row>
    <row r="270109" spans="3:3" x14ac:dyDescent="0.25">
      <c r="C270109" s="62"/>
    </row>
    <row r="270110" spans="3:3" x14ac:dyDescent="0.25">
      <c r="C270110" s="62"/>
    </row>
    <row r="270198" spans="3:3" x14ac:dyDescent="0.25">
      <c r="C270198" s="62"/>
    </row>
    <row r="270199" spans="3:3" x14ac:dyDescent="0.25">
      <c r="C270199" s="62"/>
    </row>
    <row r="270287" spans="3:3" x14ac:dyDescent="0.25">
      <c r="C270287" s="62"/>
    </row>
    <row r="270288" spans="3:3" x14ac:dyDescent="0.25">
      <c r="C270288" s="62"/>
    </row>
    <row r="270376" spans="3:3" x14ac:dyDescent="0.25">
      <c r="C270376" s="62"/>
    </row>
    <row r="270377" spans="3:3" x14ac:dyDescent="0.25">
      <c r="C270377" s="62"/>
    </row>
    <row r="270465" spans="3:3" x14ac:dyDescent="0.25">
      <c r="C270465" s="62"/>
    </row>
    <row r="270466" spans="3:3" x14ac:dyDescent="0.25">
      <c r="C270466" s="62"/>
    </row>
    <row r="270554" spans="3:3" x14ac:dyDescent="0.25">
      <c r="C270554" s="62"/>
    </row>
    <row r="270555" spans="3:3" x14ac:dyDescent="0.25">
      <c r="C270555" s="62"/>
    </row>
    <row r="270643" spans="3:3" x14ac:dyDescent="0.25">
      <c r="C270643" s="62"/>
    </row>
    <row r="270644" spans="3:3" x14ac:dyDescent="0.25">
      <c r="C270644" s="62"/>
    </row>
    <row r="270732" spans="3:3" x14ac:dyDescent="0.25">
      <c r="C270732" s="62"/>
    </row>
    <row r="270733" spans="3:3" x14ac:dyDescent="0.25">
      <c r="C270733" s="62"/>
    </row>
    <row r="270821" spans="3:3" x14ac:dyDescent="0.25">
      <c r="C270821" s="62"/>
    </row>
    <row r="270822" spans="3:3" x14ac:dyDescent="0.25">
      <c r="C270822" s="62"/>
    </row>
    <row r="270910" spans="3:3" x14ac:dyDescent="0.25">
      <c r="C270910" s="62"/>
    </row>
    <row r="270911" spans="3:3" x14ac:dyDescent="0.25">
      <c r="C270911" s="62"/>
    </row>
    <row r="270999" spans="3:3" x14ac:dyDescent="0.25">
      <c r="C270999" s="62"/>
    </row>
    <row r="271000" spans="3:3" x14ac:dyDescent="0.25">
      <c r="C271000" s="62"/>
    </row>
    <row r="271088" spans="3:3" x14ac:dyDescent="0.25">
      <c r="C271088" s="62"/>
    </row>
    <row r="271089" spans="3:3" x14ac:dyDescent="0.25">
      <c r="C271089" s="62"/>
    </row>
    <row r="271177" spans="3:3" x14ac:dyDescent="0.25">
      <c r="C271177" s="62"/>
    </row>
    <row r="271178" spans="3:3" x14ac:dyDescent="0.25">
      <c r="C271178" s="62"/>
    </row>
    <row r="271266" spans="3:3" x14ac:dyDescent="0.25">
      <c r="C271266" s="62"/>
    </row>
    <row r="271267" spans="3:3" x14ac:dyDescent="0.25">
      <c r="C271267" s="62"/>
    </row>
    <row r="271355" spans="3:3" x14ac:dyDescent="0.25">
      <c r="C271355" s="62"/>
    </row>
    <row r="271356" spans="3:3" x14ac:dyDescent="0.25">
      <c r="C271356" s="62"/>
    </row>
    <row r="271444" spans="3:3" x14ac:dyDescent="0.25">
      <c r="C271444" s="62"/>
    </row>
    <row r="271445" spans="3:3" x14ac:dyDescent="0.25">
      <c r="C271445" s="62"/>
    </row>
    <row r="271533" spans="3:3" x14ac:dyDescent="0.25">
      <c r="C271533" s="62"/>
    </row>
    <row r="271534" spans="3:3" x14ac:dyDescent="0.25">
      <c r="C271534" s="62"/>
    </row>
    <row r="271622" spans="3:3" x14ac:dyDescent="0.25">
      <c r="C271622" s="62"/>
    </row>
    <row r="271623" spans="3:3" x14ac:dyDescent="0.25">
      <c r="C271623" s="62"/>
    </row>
    <row r="271711" spans="3:3" x14ac:dyDescent="0.25">
      <c r="C271711" s="62"/>
    </row>
    <row r="271712" spans="3:3" x14ac:dyDescent="0.25">
      <c r="C271712" s="62"/>
    </row>
    <row r="271800" spans="3:3" x14ac:dyDescent="0.25">
      <c r="C271800" s="62"/>
    </row>
    <row r="271801" spans="3:3" x14ac:dyDescent="0.25">
      <c r="C271801" s="62"/>
    </row>
    <row r="271889" spans="3:3" x14ac:dyDescent="0.25">
      <c r="C271889" s="62"/>
    </row>
    <row r="271890" spans="3:3" x14ac:dyDescent="0.25">
      <c r="C271890" s="62"/>
    </row>
    <row r="271978" spans="3:3" x14ac:dyDescent="0.25">
      <c r="C271978" s="62"/>
    </row>
    <row r="271979" spans="3:3" x14ac:dyDescent="0.25">
      <c r="C271979" s="62"/>
    </row>
    <row r="272067" spans="3:3" x14ac:dyDescent="0.25">
      <c r="C272067" s="62"/>
    </row>
    <row r="272068" spans="3:3" x14ac:dyDescent="0.25">
      <c r="C272068" s="62"/>
    </row>
    <row r="272156" spans="3:3" x14ac:dyDescent="0.25">
      <c r="C272156" s="62"/>
    </row>
    <row r="272157" spans="3:3" x14ac:dyDescent="0.25">
      <c r="C272157" s="62"/>
    </row>
    <row r="272245" spans="3:3" x14ac:dyDescent="0.25">
      <c r="C272245" s="62"/>
    </row>
    <row r="272246" spans="3:3" x14ac:dyDescent="0.25">
      <c r="C272246" s="62"/>
    </row>
    <row r="272334" spans="3:3" x14ac:dyDescent="0.25">
      <c r="C272334" s="62"/>
    </row>
    <row r="272335" spans="3:3" x14ac:dyDescent="0.25">
      <c r="C272335" s="62"/>
    </row>
    <row r="272423" spans="3:3" x14ac:dyDescent="0.25">
      <c r="C272423" s="62"/>
    </row>
    <row r="272424" spans="3:3" x14ac:dyDescent="0.25">
      <c r="C272424" s="62"/>
    </row>
    <row r="272512" spans="3:3" x14ac:dyDescent="0.25">
      <c r="C272512" s="62"/>
    </row>
    <row r="272513" spans="3:3" x14ac:dyDescent="0.25">
      <c r="C272513" s="62"/>
    </row>
    <row r="272601" spans="3:3" x14ac:dyDescent="0.25">
      <c r="C272601" s="62"/>
    </row>
    <row r="272602" spans="3:3" x14ac:dyDescent="0.25">
      <c r="C272602" s="62"/>
    </row>
    <row r="272690" spans="3:3" x14ac:dyDescent="0.25">
      <c r="C272690" s="62"/>
    </row>
    <row r="272691" spans="3:3" x14ac:dyDescent="0.25">
      <c r="C272691" s="62"/>
    </row>
    <row r="272779" spans="3:3" x14ac:dyDescent="0.25">
      <c r="C272779" s="62"/>
    </row>
    <row r="272780" spans="3:3" x14ac:dyDescent="0.25">
      <c r="C272780" s="62"/>
    </row>
    <row r="272868" spans="3:3" x14ac:dyDescent="0.25">
      <c r="C272868" s="62"/>
    </row>
    <row r="272869" spans="3:3" x14ac:dyDescent="0.25">
      <c r="C272869" s="62"/>
    </row>
    <row r="272957" spans="3:3" x14ac:dyDescent="0.25">
      <c r="C272957" s="62"/>
    </row>
    <row r="272958" spans="3:3" x14ac:dyDescent="0.25">
      <c r="C272958" s="62"/>
    </row>
    <row r="273046" spans="3:3" x14ac:dyDescent="0.25">
      <c r="C273046" s="62"/>
    </row>
    <row r="273047" spans="3:3" x14ac:dyDescent="0.25">
      <c r="C273047" s="62"/>
    </row>
    <row r="273135" spans="3:3" x14ac:dyDescent="0.25">
      <c r="C273135" s="62"/>
    </row>
    <row r="273136" spans="3:3" x14ac:dyDescent="0.25">
      <c r="C273136" s="62"/>
    </row>
    <row r="273224" spans="3:3" x14ac:dyDescent="0.25">
      <c r="C273224" s="62"/>
    </row>
    <row r="273225" spans="3:3" x14ac:dyDescent="0.25">
      <c r="C273225" s="62"/>
    </row>
    <row r="273313" spans="3:3" x14ac:dyDescent="0.25">
      <c r="C273313" s="62"/>
    </row>
    <row r="273314" spans="3:3" x14ac:dyDescent="0.25">
      <c r="C273314" s="62"/>
    </row>
    <row r="273402" spans="3:3" x14ac:dyDescent="0.25">
      <c r="C273402" s="62"/>
    </row>
    <row r="273403" spans="3:3" x14ac:dyDescent="0.25">
      <c r="C273403" s="62"/>
    </row>
    <row r="273491" spans="3:3" x14ac:dyDescent="0.25">
      <c r="C273491" s="62"/>
    </row>
    <row r="273492" spans="3:3" x14ac:dyDescent="0.25">
      <c r="C273492" s="62"/>
    </row>
    <row r="273580" spans="3:3" x14ac:dyDescent="0.25">
      <c r="C273580" s="62"/>
    </row>
    <row r="273581" spans="3:3" x14ac:dyDescent="0.25">
      <c r="C273581" s="62"/>
    </row>
    <row r="273669" spans="3:3" x14ac:dyDescent="0.25">
      <c r="C273669" s="62"/>
    </row>
    <row r="273670" spans="3:3" x14ac:dyDescent="0.25">
      <c r="C273670" s="62"/>
    </row>
    <row r="273758" spans="3:3" x14ac:dyDescent="0.25">
      <c r="C273758" s="62"/>
    </row>
    <row r="273759" spans="3:3" x14ac:dyDescent="0.25">
      <c r="C273759" s="62"/>
    </row>
    <row r="273847" spans="3:3" x14ac:dyDescent="0.25">
      <c r="C273847" s="62"/>
    </row>
    <row r="273848" spans="3:3" x14ac:dyDescent="0.25">
      <c r="C273848" s="62"/>
    </row>
    <row r="273936" spans="3:3" x14ac:dyDescent="0.25">
      <c r="C273936" s="62"/>
    </row>
    <row r="273937" spans="3:3" x14ac:dyDescent="0.25">
      <c r="C273937" s="62"/>
    </row>
    <row r="274025" spans="3:3" x14ac:dyDescent="0.25">
      <c r="C274025" s="62"/>
    </row>
    <row r="274026" spans="3:3" x14ac:dyDescent="0.25">
      <c r="C274026" s="62"/>
    </row>
    <row r="274114" spans="3:3" x14ac:dyDescent="0.25">
      <c r="C274114" s="62"/>
    </row>
    <row r="274115" spans="3:3" x14ac:dyDescent="0.25">
      <c r="C274115" s="62"/>
    </row>
    <row r="274203" spans="3:3" x14ac:dyDescent="0.25">
      <c r="C274203" s="62"/>
    </row>
    <row r="274204" spans="3:3" x14ac:dyDescent="0.25">
      <c r="C274204" s="62"/>
    </row>
    <row r="274292" spans="3:3" x14ac:dyDescent="0.25">
      <c r="C274292" s="62"/>
    </row>
    <row r="274293" spans="3:3" x14ac:dyDescent="0.25">
      <c r="C274293" s="62"/>
    </row>
    <row r="274381" spans="3:3" x14ac:dyDescent="0.25">
      <c r="C274381" s="62"/>
    </row>
    <row r="274382" spans="3:3" x14ac:dyDescent="0.25">
      <c r="C274382" s="62"/>
    </row>
    <row r="274470" spans="3:3" x14ac:dyDescent="0.25">
      <c r="C274470" s="62"/>
    </row>
    <row r="274471" spans="3:3" x14ac:dyDescent="0.25">
      <c r="C274471" s="62"/>
    </row>
    <row r="274559" spans="3:3" x14ac:dyDescent="0.25">
      <c r="C274559" s="62"/>
    </row>
    <row r="274560" spans="3:3" x14ac:dyDescent="0.25">
      <c r="C274560" s="62"/>
    </row>
    <row r="274648" spans="3:3" x14ac:dyDescent="0.25">
      <c r="C274648" s="62"/>
    </row>
    <row r="274649" spans="3:3" x14ac:dyDescent="0.25">
      <c r="C274649" s="62"/>
    </row>
    <row r="274737" spans="3:3" x14ac:dyDescent="0.25">
      <c r="C274737" s="62"/>
    </row>
    <row r="274738" spans="3:3" x14ac:dyDescent="0.25">
      <c r="C274738" s="62"/>
    </row>
    <row r="274826" spans="3:3" x14ac:dyDescent="0.25">
      <c r="C274826" s="62"/>
    </row>
    <row r="274827" spans="3:3" x14ac:dyDescent="0.25">
      <c r="C274827" s="62"/>
    </row>
    <row r="274915" spans="3:3" x14ac:dyDescent="0.25">
      <c r="C274915" s="62"/>
    </row>
    <row r="274916" spans="3:3" x14ac:dyDescent="0.25">
      <c r="C274916" s="62"/>
    </row>
    <row r="275004" spans="3:3" x14ac:dyDescent="0.25">
      <c r="C275004" s="62"/>
    </row>
    <row r="275005" spans="3:3" x14ac:dyDescent="0.25">
      <c r="C275005" s="62"/>
    </row>
    <row r="275093" spans="3:3" x14ac:dyDescent="0.25">
      <c r="C275093" s="62"/>
    </row>
    <row r="275094" spans="3:3" x14ac:dyDescent="0.25">
      <c r="C275094" s="62"/>
    </row>
    <row r="275182" spans="3:3" x14ac:dyDescent="0.25">
      <c r="C275182" s="62"/>
    </row>
    <row r="275183" spans="3:3" x14ac:dyDescent="0.25">
      <c r="C275183" s="62"/>
    </row>
    <row r="275271" spans="3:3" x14ac:dyDescent="0.25">
      <c r="C275271" s="62"/>
    </row>
    <row r="275272" spans="3:3" x14ac:dyDescent="0.25">
      <c r="C275272" s="62"/>
    </row>
    <row r="275360" spans="3:3" x14ac:dyDescent="0.25">
      <c r="C275360" s="62"/>
    </row>
    <row r="275361" spans="3:3" x14ac:dyDescent="0.25">
      <c r="C275361" s="62"/>
    </row>
    <row r="275449" spans="3:3" x14ac:dyDescent="0.25">
      <c r="C275449" s="62"/>
    </row>
    <row r="275450" spans="3:3" x14ac:dyDescent="0.25">
      <c r="C275450" s="62"/>
    </row>
    <row r="275538" spans="3:3" x14ac:dyDescent="0.25">
      <c r="C275538" s="62"/>
    </row>
    <row r="275539" spans="3:3" x14ac:dyDescent="0.25">
      <c r="C275539" s="62"/>
    </row>
    <row r="275627" spans="3:3" x14ac:dyDescent="0.25">
      <c r="C275627" s="62"/>
    </row>
    <row r="275628" spans="3:3" x14ac:dyDescent="0.25">
      <c r="C275628" s="62"/>
    </row>
    <row r="275716" spans="3:3" x14ac:dyDescent="0.25">
      <c r="C275716" s="62"/>
    </row>
    <row r="275717" spans="3:3" x14ac:dyDescent="0.25">
      <c r="C275717" s="62"/>
    </row>
    <row r="275805" spans="3:3" x14ac:dyDescent="0.25">
      <c r="C275805" s="62"/>
    </row>
    <row r="275806" spans="3:3" x14ac:dyDescent="0.25">
      <c r="C275806" s="62"/>
    </row>
    <row r="275894" spans="3:3" x14ac:dyDescent="0.25">
      <c r="C275894" s="62"/>
    </row>
    <row r="275895" spans="3:3" x14ac:dyDescent="0.25">
      <c r="C275895" s="62"/>
    </row>
    <row r="275983" spans="3:3" x14ac:dyDescent="0.25">
      <c r="C275983" s="62"/>
    </row>
    <row r="275984" spans="3:3" x14ac:dyDescent="0.25">
      <c r="C275984" s="62"/>
    </row>
    <row r="276072" spans="3:3" x14ac:dyDescent="0.25">
      <c r="C276072" s="62"/>
    </row>
    <row r="276073" spans="3:3" x14ac:dyDescent="0.25">
      <c r="C276073" s="62"/>
    </row>
    <row r="276161" spans="3:3" x14ac:dyDescent="0.25">
      <c r="C276161" s="62"/>
    </row>
    <row r="276162" spans="3:3" x14ac:dyDescent="0.25">
      <c r="C276162" s="62"/>
    </row>
    <row r="276250" spans="3:3" x14ac:dyDescent="0.25">
      <c r="C276250" s="62"/>
    </row>
    <row r="276251" spans="3:3" x14ac:dyDescent="0.25">
      <c r="C276251" s="62"/>
    </row>
    <row r="276339" spans="3:3" x14ac:dyDescent="0.25">
      <c r="C276339" s="62"/>
    </row>
    <row r="276340" spans="3:3" x14ac:dyDescent="0.25">
      <c r="C276340" s="62"/>
    </row>
    <row r="276428" spans="3:3" x14ac:dyDescent="0.25">
      <c r="C276428" s="62"/>
    </row>
    <row r="276429" spans="3:3" x14ac:dyDescent="0.25">
      <c r="C276429" s="62"/>
    </row>
    <row r="276517" spans="3:3" x14ac:dyDescent="0.25">
      <c r="C276517" s="62"/>
    </row>
    <row r="276518" spans="3:3" x14ac:dyDescent="0.25">
      <c r="C276518" s="62"/>
    </row>
    <row r="276606" spans="3:3" x14ac:dyDescent="0.25">
      <c r="C276606" s="62"/>
    </row>
    <row r="276607" spans="3:3" x14ac:dyDescent="0.25">
      <c r="C276607" s="62"/>
    </row>
    <row r="276695" spans="3:3" x14ac:dyDescent="0.25">
      <c r="C276695" s="62"/>
    </row>
    <row r="276696" spans="3:3" x14ac:dyDescent="0.25">
      <c r="C276696" s="62"/>
    </row>
    <row r="276784" spans="3:3" x14ac:dyDescent="0.25">
      <c r="C276784" s="62"/>
    </row>
    <row r="276785" spans="3:3" x14ac:dyDescent="0.25">
      <c r="C276785" s="62"/>
    </row>
    <row r="276873" spans="3:3" x14ac:dyDescent="0.25">
      <c r="C276873" s="62"/>
    </row>
    <row r="276874" spans="3:3" x14ac:dyDescent="0.25">
      <c r="C276874" s="62"/>
    </row>
    <row r="276962" spans="3:3" x14ac:dyDescent="0.25">
      <c r="C276962" s="62"/>
    </row>
    <row r="276963" spans="3:3" x14ac:dyDescent="0.25">
      <c r="C276963" s="62"/>
    </row>
    <row r="277051" spans="3:3" x14ac:dyDescent="0.25">
      <c r="C277051" s="62"/>
    </row>
    <row r="277052" spans="3:3" x14ac:dyDescent="0.25">
      <c r="C277052" s="62"/>
    </row>
    <row r="277140" spans="3:3" x14ac:dyDescent="0.25">
      <c r="C277140" s="62"/>
    </row>
    <row r="277141" spans="3:3" x14ac:dyDescent="0.25">
      <c r="C277141" s="62"/>
    </row>
    <row r="277229" spans="3:3" x14ac:dyDescent="0.25">
      <c r="C277229" s="62"/>
    </row>
    <row r="277230" spans="3:3" x14ac:dyDescent="0.25">
      <c r="C277230" s="62"/>
    </row>
    <row r="277318" spans="3:3" x14ac:dyDescent="0.25">
      <c r="C277318" s="62"/>
    </row>
    <row r="277319" spans="3:3" x14ac:dyDescent="0.25">
      <c r="C277319" s="62"/>
    </row>
    <row r="277407" spans="3:3" x14ac:dyDescent="0.25">
      <c r="C277407" s="62"/>
    </row>
    <row r="277408" spans="3:3" x14ac:dyDescent="0.25">
      <c r="C277408" s="62"/>
    </row>
    <row r="277496" spans="3:3" x14ac:dyDescent="0.25">
      <c r="C277496" s="62"/>
    </row>
    <row r="277497" spans="3:3" x14ac:dyDescent="0.25">
      <c r="C277497" s="62"/>
    </row>
    <row r="277585" spans="3:3" x14ac:dyDescent="0.25">
      <c r="C277585" s="62"/>
    </row>
    <row r="277586" spans="3:3" x14ac:dyDescent="0.25">
      <c r="C277586" s="62"/>
    </row>
    <row r="277674" spans="3:3" x14ac:dyDescent="0.25">
      <c r="C277674" s="62"/>
    </row>
    <row r="277675" spans="3:3" x14ac:dyDescent="0.25">
      <c r="C277675" s="62"/>
    </row>
    <row r="277763" spans="3:3" x14ac:dyDescent="0.25">
      <c r="C277763" s="62"/>
    </row>
    <row r="277764" spans="3:3" x14ac:dyDescent="0.25">
      <c r="C277764" s="62"/>
    </row>
    <row r="277852" spans="3:3" x14ac:dyDescent="0.25">
      <c r="C277852" s="62"/>
    </row>
    <row r="277853" spans="3:3" x14ac:dyDescent="0.25">
      <c r="C277853" s="62"/>
    </row>
    <row r="277941" spans="3:3" x14ac:dyDescent="0.25">
      <c r="C277941" s="62"/>
    </row>
    <row r="277942" spans="3:3" x14ac:dyDescent="0.25">
      <c r="C277942" s="62"/>
    </row>
    <row r="278030" spans="3:3" x14ac:dyDescent="0.25">
      <c r="C278030" s="62"/>
    </row>
    <row r="278031" spans="3:3" x14ac:dyDescent="0.25">
      <c r="C278031" s="62"/>
    </row>
    <row r="278119" spans="3:3" x14ac:dyDescent="0.25">
      <c r="C278119" s="62"/>
    </row>
    <row r="278120" spans="3:3" x14ac:dyDescent="0.25">
      <c r="C278120" s="62"/>
    </row>
    <row r="278208" spans="3:3" x14ac:dyDescent="0.25">
      <c r="C278208" s="62"/>
    </row>
    <row r="278209" spans="3:3" x14ac:dyDescent="0.25">
      <c r="C278209" s="62"/>
    </row>
    <row r="278297" spans="3:3" x14ac:dyDescent="0.25">
      <c r="C278297" s="62"/>
    </row>
    <row r="278298" spans="3:3" x14ac:dyDescent="0.25">
      <c r="C278298" s="62"/>
    </row>
    <row r="278386" spans="3:3" x14ac:dyDescent="0.25">
      <c r="C278386" s="62"/>
    </row>
    <row r="278387" spans="3:3" x14ac:dyDescent="0.25">
      <c r="C278387" s="62"/>
    </row>
    <row r="278475" spans="3:3" x14ac:dyDescent="0.25">
      <c r="C278475" s="62"/>
    </row>
    <row r="278476" spans="3:3" x14ac:dyDescent="0.25">
      <c r="C278476" s="62"/>
    </row>
    <row r="278564" spans="3:3" x14ac:dyDescent="0.25">
      <c r="C278564" s="62"/>
    </row>
    <row r="278565" spans="3:3" x14ac:dyDescent="0.25">
      <c r="C278565" s="62"/>
    </row>
    <row r="278653" spans="3:3" x14ac:dyDescent="0.25">
      <c r="C278653" s="62"/>
    </row>
    <row r="278654" spans="3:3" x14ac:dyDescent="0.25">
      <c r="C278654" s="62"/>
    </row>
    <row r="278742" spans="3:3" x14ac:dyDescent="0.25">
      <c r="C278742" s="62"/>
    </row>
    <row r="278743" spans="3:3" x14ac:dyDescent="0.25">
      <c r="C278743" s="62"/>
    </row>
    <row r="278831" spans="3:3" x14ac:dyDescent="0.25">
      <c r="C278831" s="62"/>
    </row>
    <row r="278832" spans="3:3" x14ac:dyDescent="0.25">
      <c r="C278832" s="62"/>
    </row>
    <row r="278920" spans="3:3" x14ac:dyDescent="0.25">
      <c r="C278920" s="62"/>
    </row>
    <row r="278921" spans="3:3" x14ac:dyDescent="0.25">
      <c r="C278921" s="62"/>
    </row>
    <row r="279009" spans="3:3" x14ac:dyDescent="0.25">
      <c r="C279009" s="62"/>
    </row>
    <row r="279010" spans="3:3" x14ac:dyDescent="0.25">
      <c r="C279010" s="62"/>
    </row>
    <row r="279098" spans="3:3" x14ac:dyDescent="0.25">
      <c r="C279098" s="62"/>
    </row>
    <row r="279099" spans="3:3" x14ac:dyDescent="0.25">
      <c r="C279099" s="62"/>
    </row>
    <row r="279187" spans="3:3" x14ac:dyDescent="0.25">
      <c r="C279187" s="62"/>
    </row>
    <row r="279188" spans="3:3" x14ac:dyDescent="0.25">
      <c r="C279188" s="62"/>
    </row>
    <row r="279276" spans="3:3" x14ac:dyDescent="0.25">
      <c r="C279276" s="62"/>
    </row>
    <row r="279277" spans="3:3" x14ac:dyDescent="0.25">
      <c r="C279277" s="62"/>
    </row>
    <row r="279365" spans="3:3" x14ac:dyDescent="0.25">
      <c r="C279365" s="62"/>
    </row>
    <row r="279366" spans="3:3" x14ac:dyDescent="0.25">
      <c r="C279366" s="62"/>
    </row>
    <row r="279454" spans="3:3" x14ac:dyDescent="0.25">
      <c r="C279454" s="62"/>
    </row>
    <row r="279455" spans="3:3" x14ac:dyDescent="0.25">
      <c r="C279455" s="62"/>
    </row>
    <row r="279543" spans="3:3" x14ac:dyDescent="0.25">
      <c r="C279543" s="62"/>
    </row>
    <row r="279544" spans="3:3" x14ac:dyDescent="0.25">
      <c r="C279544" s="62"/>
    </row>
    <row r="279632" spans="3:3" x14ac:dyDescent="0.25">
      <c r="C279632" s="62"/>
    </row>
    <row r="279633" spans="3:3" x14ac:dyDescent="0.25">
      <c r="C279633" s="62"/>
    </row>
    <row r="279721" spans="3:3" x14ac:dyDescent="0.25">
      <c r="C279721" s="62"/>
    </row>
    <row r="279722" spans="3:3" x14ac:dyDescent="0.25">
      <c r="C279722" s="62"/>
    </row>
    <row r="279810" spans="3:3" x14ac:dyDescent="0.25">
      <c r="C279810" s="62"/>
    </row>
    <row r="279811" spans="3:3" x14ac:dyDescent="0.25">
      <c r="C279811" s="62"/>
    </row>
    <row r="279899" spans="3:3" x14ac:dyDescent="0.25">
      <c r="C279899" s="62"/>
    </row>
    <row r="279900" spans="3:3" x14ac:dyDescent="0.25">
      <c r="C279900" s="62"/>
    </row>
    <row r="279988" spans="3:3" x14ac:dyDescent="0.25">
      <c r="C279988" s="62"/>
    </row>
    <row r="279989" spans="3:3" x14ac:dyDescent="0.25">
      <c r="C279989" s="62"/>
    </row>
    <row r="280077" spans="3:3" x14ac:dyDescent="0.25">
      <c r="C280077" s="62"/>
    </row>
    <row r="280078" spans="3:3" x14ac:dyDescent="0.25">
      <c r="C280078" s="62"/>
    </row>
    <row r="280166" spans="3:3" x14ac:dyDescent="0.25">
      <c r="C280166" s="62"/>
    </row>
    <row r="280167" spans="3:3" x14ac:dyDescent="0.25">
      <c r="C280167" s="62"/>
    </row>
    <row r="280255" spans="3:3" x14ac:dyDescent="0.25">
      <c r="C280255" s="62"/>
    </row>
    <row r="280256" spans="3:3" x14ac:dyDescent="0.25">
      <c r="C280256" s="62"/>
    </row>
    <row r="280344" spans="3:3" x14ac:dyDescent="0.25">
      <c r="C280344" s="62"/>
    </row>
    <row r="280345" spans="3:3" x14ac:dyDescent="0.25">
      <c r="C280345" s="62"/>
    </row>
    <row r="280433" spans="3:3" x14ac:dyDescent="0.25">
      <c r="C280433" s="62"/>
    </row>
    <row r="280434" spans="3:3" x14ac:dyDescent="0.25">
      <c r="C280434" s="62"/>
    </row>
    <row r="280522" spans="3:3" x14ac:dyDescent="0.25">
      <c r="C280522" s="62"/>
    </row>
    <row r="280523" spans="3:3" x14ac:dyDescent="0.25">
      <c r="C280523" s="62"/>
    </row>
    <row r="280611" spans="3:3" x14ac:dyDescent="0.25">
      <c r="C280611" s="62"/>
    </row>
    <row r="280612" spans="3:3" x14ac:dyDescent="0.25">
      <c r="C280612" s="62"/>
    </row>
    <row r="280700" spans="3:3" x14ac:dyDescent="0.25">
      <c r="C280700" s="62"/>
    </row>
    <row r="280701" spans="3:3" x14ac:dyDescent="0.25">
      <c r="C280701" s="62"/>
    </row>
    <row r="280789" spans="3:3" x14ac:dyDescent="0.25">
      <c r="C280789" s="62"/>
    </row>
    <row r="280790" spans="3:3" x14ac:dyDescent="0.25">
      <c r="C280790" s="62"/>
    </row>
    <row r="280878" spans="3:3" x14ac:dyDescent="0.25">
      <c r="C280878" s="62"/>
    </row>
    <row r="280879" spans="3:3" x14ac:dyDescent="0.25">
      <c r="C280879" s="62"/>
    </row>
    <row r="280967" spans="3:3" x14ac:dyDescent="0.25">
      <c r="C280967" s="62"/>
    </row>
    <row r="280968" spans="3:3" x14ac:dyDescent="0.25">
      <c r="C280968" s="62"/>
    </row>
    <row r="281056" spans="3:3" x14ac:dyDescent="0.25">
      <c r="C281056" s="62"/>
    </row>
    <row r="281057" spans="3:3" x14ac:dyDescent="0.25">
      <c r="C281057" s="62"/>
    </row>
    <row r="281145" spans="3:3" x14ac:dyDescent="0.25">
      <c r="C281145" s="62"/>
    </row>
    <row r="281146" spans="3:3" x14ac:dyDescent="0.25">
      <c r="C281146" s="62"/>
    </row>
    <row r="281234" spans="3:3" x14ac:dyDescent="0.25">
      <c r="C281234" s="62"/>
    </row>
    <row r="281235" spans="3:3" x14ac:dyDescent="0.25">
      <c r="C281235" s="62"/>
    </row>
    <row r="281323" spans="3:3" x14ac:dyDescent="0.25">
      <c r="C281323" s="62"/>
    </row>
    <row r="281324" spans="3:3" x14ac:dyDescent="0.25">
      <c r="C281324" s="62"/>
    </row>
    <row r="281412" spans="3:3" x14ac:dyDescent="0.25">
      <c r="C281412" s="62"/>
    </row>
    <row r="281413" spans="3:3" x14ac:dyDescent="0.25">
      <c r="C281413" s="62"/>
    </row>
    <row r="281501" spans="3:3" x14ac:dyDescent="0.25">
      <c r="C281501" s="62"/>
    </row>
    <row r="281502" spans="3:3" x14ac:dyDescent="0.25">
      <c r="C281502" s="62"/>
    </row>
    <row r="281590" spans="3:3" x14ac:dyDescent="0.25">
      <c r="C281590" s="62"/>
    </row>
    <row r="281591" spans="3:3" x14ac:dyDescent="0.25">
      <c r="C281591" s="62"/>
    </row>
    <row r="281679" spans="3:3" x14ac:dyDescent="0.25">
      <c r="C281679" s="62"/>
    </row>
    <row r="281680" spans="3:3" x14ac:dyDescent="0.25">
      <c r="C281680" s="62"/>
    </row>
    <row r="281768" spans="3:3" x14ac:dyDescent="0.25">
      <c r="C281768" s="62"/>
    </row>
    <row r="281769" spans="3:3" x14ac:dyDescent="0.25">
      <c r="C281769" s="62"/>
    </row>
    <row r="281857" spans="3:3" x14ac:dyDescent="0.25">
      <c r="C281857" s="62"/>
    </row>
    <row r="281858" spans="3:3" x14ac:dyDescent="0.25">
      <c r="C281858" s="62"/>
    </row>
    <row r="281946" spans="3:3" x14ac:dyDescent="0.25">
      <c r="C281946" s="62"/>
    </row>
    <row r="281947" spans="3:3" x14ac:dyDescent="0.25">
      <c r="C281947" s="62"/>
    </row>
    <row r="282035" spans="3:3" x14ac:dyDescent="0.25">
      <c r="C282035" s="62"/>
    </row>
    <row r="282036" spans="3:3" x14ac:dyDescent="0.25">
      <c r="C282036" s="62"/>
    </row>
    <row r="282124" spans="3:3" x14ac:dyDescent="0.25">
      <c r="C282124" s="62"/>
    </row>
    <row r="282125" spans="3:3" x14ac:dyDescent="0.25">
      <c r="C282125" s="62"/>
    </row>
    <row r="282213" spans="3:3" x14ac:dyDescent="0.25">
      <c r="C282213" s="62"/>
    </row>
    <row r="282214" spans="3:3" x14ac:dyDescent="0.25">
      <c r="C282214" s="62"/>
    </row>
    <row r="282302" spans="3:3" x14ac:dyDescent="0.25">
      <c r="C282302" s="62"/>
    </row>
    <row r="282303" spans="3:3" x14ac:dyDescent="0.25">
      <c r="C282303" s="62"/>
    </row>
    <row r="282391" spans="3:3" x14ac:dyDescent="0.25">
      <c r="C282391" s="62"/>
    </row>
    <row r="282392" spans="3:3" x14ac:dyDescent="0.25">
      <c r="C282392" s="62"/>
    </row>
    <row r="282480" spans="3:3" x14ac:dyDescent="0.25">
      <c r="C282480" s="62"/>
    </row>
    <row r="282481" spans="3:3" x14ac:dyDescent="0.25">
      <c r="C282481" s="62"/>
    </row>
    <row r="282569" spans="3:3" x14ac:dyDescent="0.25">
      <c r="C282569" s="62"/>
    </row>
    <row r="282570" spans="3:3" x14ac:dyDescent="0.25">
      <c r="C282570" s="62"/>
    </row>
    <row r="282658" spans="3:3" x14ac:dyDescent="0.25">
      <c r="C282658" s="62"/>
    </row>
    <row r="282659" spans="3:3" x14ac:dyDescent="0.25">
      <c r="C282659" s="62"/>
    </row>
    <row r="282747" spans="3:3" x14ac:dyDescent="0.25">
      <c r="C282747" s="62"/>
    </row>
    <row r="282748" spans="3:3" x14ac:dyDescent="0.25">
      <c r="C282748" s="62"/>
    </row>
    <row r="282836" spans="3:3" x14ac:dyDescent="0.25">
      <c r="C282836" s="62"/>
    </row>
    <row r="282837" spans="3:3" x14ac:dyDescent="0.25">
      <c r="C282837" s="62"/>
    </row>
    <row r="282925" spans="3:3" x14ac:dyDescent="0.25">
      <c r="C282925" s="62"/>
    </row>
    <row r="282926" spans="3:3" x14ac:dyDescent="0.25">
      <c r="C282926" s="62"/>
    </row>
    <row r="283014" spans="3:3" x14ac:dyDescent="0.25">
      <c r="C283014" s="62"/>
    </row>
    <row r="283015" spans="3:3" x14ac:dyDescent="0.25">
      <c r="C283015" s="62"/>
    </row>
    <row r="283103" spans="3:3" x14ac:dyDescent="0.25">
      <c r="C283103" s="62"/>
    </row>
    <row r="283104" spans="3:3" x14ac:dyDescent="0.25">
      <c r="C283104" s="62"/>
    </row>
    <row r="283192" spans="3:3" x14ac:dyDescent="0.25">
      <c r="C283192" s="62"/>
    </row>
    <row r="283193" spans="3:3" x14ac:dyDescent="0.25">
      <c r="C283193" s="62"/>
    </row>
    <row r="283281" spans="3:3" x14ac:dyDescent="0.25">
      <c r="C283281" s="62"/>
    </row>
    <row r="283282" spans="3:3" x14ac:dyDescent="0.25">
      <c r="C283282" s="62"/>
    </row>
    <row r="283370" spans="3:3" x14ac:dyDescent="0.25">
      <c r="C283370" s="62"/>
    </row>
    <row r="283371" spans="3:3" x14ac:dyDescent="0.25">
      <c r="C283371" s="62"/>
    </row>
    <row r="283459" spans="3:3" x14ac:dyDescent="0.25">
      <c r="C283459" s="62"/>
    </row>
    <row r="283460" spans="3:3" x14ac:dyDescent="0.25">
      <c r="C283460" s="62"/>
    </row>
    <row r="283548" spans="3:3" x14ac:dyDescent="0.25">
      <c r="C283548" s="62"/>
    </row>
    <row r="283549" spans="3:3" x14ac:dyDescent="0.25">
      <c r="C283549" s="62"/>
    </row>
    <row r="283637" spans="3:3" x14ac:dyDescent="0.25">
      <c r="C283637" s="62"/>
    </row>
    <row r="283638" spans="3:3" x14ac:dyDescent="0.25">
      <c r="C283638" s="62"/>
    </row>
    <row r="283726" spans="3:3" x14ac:dyDescent="0.25">
      <c r="C283726" s="62"/>
    </row>
    <row r="283727" spans="3:3" x14ac:dyDescent="0.25">
      <c r="C283727" s="62"/>
    </row>
    <row r="283815" spans="3:3" x14ac:dyDescent="0.25">
      <c r="C283815" s="62"/>
    </row>
    <row r="283816" spans="3:3" x14ac:dyDescent="0.25">
      <c r="C283816" s="62"/>
    </row>
    <row r="283904" spans="3:3" x14ac:dyDescent="0.25">
      <c r="C283904" s="62"/>
    </row>
    <row r="283905" spans="3:3" x14ac:dyDescent="0.25">
      <c r="C283905" s="62"/>
    </row>
    <row r="283993" spans="3:3" x14ac:dyDescent="0.25">
      <c r="C283993" s="62"/>
    </row>
    <row r="283994" spans="3:3" x14ac:dyDescent="0.25">
      <c r="C283994" s="62"/>
    </row>
    <row r="284082" spans="3:3" x14ac:dyDescent="0.25">
      <c r="C284082" s="62"/>
    </row>
    <row r="284083" spans="3:3" x14ac:dyDescent="0.25">
      <c r="C284083" s="62"/>
    </row>
    <row r="284171" spans="3:3" x14ac:dyDescent="0.25">
      <c r="C284171" s="62"/>
    </row>
    <row r="284172" spans="3:3" x14ac:dyDescent="0.25">
      <c r="C284172" s="62"/>
    </row>
    <row r="284260" spans="3:3" x14ac:dyDescent="0.25">
      <c r="C284260" s="62"/>
    </row>
    <row r="284261" spans="3:3" x14ac:dyDescent="0.25">
      <c r="C284261" s="62"/>
    </row>
    <row r="284349" spans="3:3" x14ac:dyDescent="0.25">
      <c r="C284349" s="62"/>
    </row>
    <row r="284350" spans="3:3" x14ac:dyDescent="0.25">
      <c r="C284350" s="62"/>
    </row>
    <row r="284438" spans="3:3" x14ac:dyDescent="0.25">
      <c r="C284438" s="62"/>
    </row>
    <row r="284439" spans="3:3" x14ac:dyDescent="0.25">
      <c r="C284439" s="62"/>
    </row>
    <row r="284527" spans="3:3" x14ac:dyDescent="0.25">
      <c r="C284527" s="62"/>
    </row>
    <row r="284528" spans="3:3" x14ac:dyDescent="0.25">
      <c r="C284528" s="62"/>
    </row>
    <row r="284616" spans="3:3" x14ac:dyDescent="0.25">
      <c r="C284616" s="62"/>
    </row>
    <row r="284617" spans="3:3" x14ac:dyDescent="0.25">
      <c r="C284617" s="62"/>
    </row>
    <row r="284705" spans="3:3" x14ac:dyDescent="0.25">
      <c r="C284705" s="62"/>
    </row>
    <row r="284706" spans="3:3" x14ac:dyDescent="0.25">
      <c r="C284706" s="62"/>
    </row>
    <row r="284794" spans="3:3" x14ac:dyDescent="0.25">
      <c r="C284794" s="62"/>
    </row>
    <row r="284795" spans="3:3" x14ac:dyDescent="0.25">
      <c r="C284795" s="62"/>
    </row>
    <row r="284883" spans="3:3" x14ac:dyDescent="0.25">
      <c r="C284883" s="62"/>
    </row>
    <row r="284884" spans="3:3" x14ac:dyDescent="0.25">
      <c r="C284884" s="62"/>
    </row>
    <row r="284972" spans="3:3" x14ac:dyDescent="0.25">
      <c r="C284972" s="62"/>
    </row>
    <row r="284973" spans="3:3" x14ac:dyDescent="0.25">
      <c r="C284973" s="62"/>
    </row>
    <row r="285061" spans="3:3" x14ac:dyDescent="0.25">
      <c r="C285061" s="62"/>
    </row>
    <row r="285062" spans="3:3" x14ac:dyDescent="0.25">
      <c r="C285062" s="62"/>
    </row>
    <row r="285150" spans="3:3" x14ac:dyDescent="0.25">
      <c r="C285150" s="62"/>
    </row>
    <row r="285151" spans="3:3" x14ac:dyDescent="0.25">
      <c r="C285151" s="62"/>
    </row>
    <row r="285239" spans="3:3" x14ac:dyDescent="0.25">
      <c r="C285239" s="62"/>
    </row>
    <row r="285240" spans="3:3" x14ac:dyDescent="0.25">
      <c r="C285240" s="62"/>
    </row>
    <row r="285328" spans="3:3" x14ac:dyDescent="0.25">
      <c r="C285328" s="62"/>
    </row>
    <row r="285329" spans="3:3" x14ac:dyDescent="0.25">
      <c r="C285329" s="62"/>
    </row>
    <row r="285417" spans="3:3" x14ac:dyDescent="0.25">
      <c r="C285417" s="62"/>
    </row>
    <row r="285418" spans="3:3" x14ac:dyDescent="0.25">
      <c r="C285418" s="62"/>
    </row>
    <row r="285506" spans="3:3" x14ac:dyDescent="0.25">
      <c r="C285506" s="62"/>
    </row>
    <row r="285507" spans="3:3" x14ac:dyDescent="0.25">
      <c r="C285507" s="62"/>
    </row>
    <row r="285595" spans="3:3" x14ac:dyDescent="0.25">
      <c r="C285595" s="62"/>
    </row>
    <row r="285596" spans="3:3" x14ac:dyDescent="0.25">
      <c r="C285596" s="62"/>
    </row>
    <row r="285684" spans="3:3" x14ac:dyDescent="0.25">
      <c r="C285684" s="62"/>
    </row>
    <row r="285685" spans="3:3" x14ac:dyDescent="0.25">
      <c r="C285685" s="62"/>
    </row>
    <row r="285773" spans="3:3" x14ac:dyDescent="0.25">
      <c r="C285773" s="62"/>
    </row>
    <row r="285774" spans="3:3" x14ac:dyDescent="0.25">
      <c r="C285774" s="62"/>
    </row>
    <row r="285862" spans="3:3" x14ac:dyDescent="0.25">
      <c r="C285862" s="62"/>
    </row>
    <row r="285863" spans="3:3" x14ac:dyDescent="0.25">
      <c r="C285863" s="62"/>
    </row>
    <row r="285951" spans="3:3" x14ac:dyDescent="0.25">
      <c r="C285951" s="62"/>
    </row>
    <row r="285952" spans="3:3" x14ac:dyDescent="0.25">
      <c r="C285952" s="62"/>
    </row>
    <row r="286040" spans="3:3" x14ac:dyDescent="0.25">
      <c r="C286040" s="62"/>
    </row>
    <row r="286041" spans="3:3" x14ac:dyDescent="0.25">
      <c r="C286041" s="62"/>
    </row>
    <row r="286129" spans="3:3" x14ac:dyDescent="0.25">
      <c r="C286129" s="62"/>
    </row>
    <row r="286130" spans="3:3" x14ac:dyDescent="0.25">
      <c r="C286130" s="62"/>
    </row>
    <row r="286218" spans="3:3" x14ac:dyDescent="0.25">
      <c r="C286218" s="62"/>
    </row>
    <row r="286219" spans="3:3" x14ac:dyDescent="0.25">
      <c r="C286219" s="62"/>
    </row>
    <row r="286307" spans="3:3" x14ac:dyDescent="0.25">
      <c r="C286307" s="62"/>
    </row>
    <row r="286308" spans="3:3" x14ac:dyDescent="0.25">
      <c r="C286308" s="62"/>
    </row>
    <row r="286396" spans="3:3" x14ac:dyDescent="0.25">
      <c r="C286396" s="62"/>
    </row>
    <row r="286397" spans="3:3" x14ac:dyDescent="0.25">
      <c r="C286397" s="62"/>
    </row>
    <row r="286485" spans="3:3" x14ac:dyDescent="0.25">
      <c r="C286485" s="62"/>
    </row>
    <row r="286486" spans="3:3" x14ac:dyDescent="0.25">
      <c r="C286486" s="62"/>
    </row>
    <row r="286574" spans="3:3" x14ac:dyDescent="0.25">
      <c r="C286574" s="62"/>
    </row>
    <row r="286575" spans="3:3" x14ac:dyDescent="0.25">
      <c r="C286575" s="62"/>
    </row>
    <row r="286663" spans="3:3" x14ac:dyDescent="0.25">
      <c r="C286663" s="62"/>
    </row>
    <row r="286664" spans="3:3" x14ac:dyDescent="0.25">
      <c r="C286664" s="62"/>
    </row>
    <row r="286752" spans="3:3" x14ac:dyDescent="0.25">
      <c r="C286752" s="62"/>
    </row>
    <row r="286753" spans="3:3" x14ac:dyDescent="0.25">
      <c r="C286753" s="62"/>
    </row>
    <row r="286841" spans="3:3" x14ac:dyDescent="0.25">
      <c r="C286841" s="62"/>
    </row>
    <row r="286842" spans="3:3" x14ac:dyDescent="0.25">
      <c r="C286842" s="62"/>
    </row>
    <row r="286930" spans="3:3" x14ac:dyDescent="0.25">
      <c r="C286930" s="62"/>
    </row>
    <row r="286931" spans="3:3" x14ac:dyDescent="0.25">
      <c r="C286931" s="62"/>
    </row>
    <row r="287019" spans="3:3" x14ac:dyDescent="0.25">
      <c r="C287019" s="62"/>
    </row>
    <row r="287020" spans="3:3" x14ac:dyDescent="0.25">
      <c r="C287020" s="62"/>
    </row>
    <row r="287108" spans="3:3" x14ac:dyDescent="0.25">
      <c r="C287108" s="62"/>
    </row>
    <row r="287109" spans="3:3" x14ac:dyDescent="0.25">
      <c r="C287109" s="62"/>
    </row>
    <row r="287197" spans="3:3" x14ac:dyDescent="0.25">
      <c r="C287197" s="62"/>
    </row>
    <row r="287198" spans="3:3" x14ac:dyDescent="0.25">
      <c r="C287198" s="62"/>
    </row>
    <row r="287286" spans="3:3" x14ac:dyDescent="0.25">
      <c r="C287286" s="62"/>
    </row>
    <row r="287287" spans="3:3" x14ac:dyDescent="0.25">
      <c r="C287287" s="62"/>
    </row>
    <row r="287375" spans="3:3" x14ac:dyDescent="0.25">
      <c r="C287375" s="62"/>
    </row>
    <row r="287376" spans="3:3" x14ac:dyDescent="0.25">
      <c r="C287376" s="62"/>
    </row>
    <row r="287464" spans="3:3" x14ac:dyDescent="0.25">
      <c r="C287464" s="62"/>
    </row>
    <row r="287465" spans="3:3" x14ac:dyDescent="0.25">
      <c r="C287465" s="62"/>
    </row>
    <row r="287553" spans="3:3" x14ac:dyDescent="0.25">
      <c r="C287553" s="62"/>
    </row>
    <row r="287554" spans="3:3" x14ac:dyDescent="0.25">
      <c r="C287554" s="62"/>
    </row>
    <row r="287642" spans="3:3" x14ac:dyDescent="0.25">
      <c r="C287642" s="62"/>
    </row>
    <row r="287643" spans="3:3" x14ac:dyDescent="0.25">
      <c r="C287643" s="62"/>
    </row>
    <row r="287731" spans="3:3" x14ac:dyDescent="0.25">
      <c r="C287731" s="62"/>
    </row>
    <row r="287732" spans="3:3" x14ac:dyDescent="0.25">
      <c r="C287732" s="62"/>
    </row>
    <row r="287820" spans="3:3" x14ac:dyDescent="0.25">
      <c r="C287820" s="62"/>
    </row>
    <row r="287821" spans="3:3" x14ac:dyDescent="0.25">
      <c r="C287821" s="62"/>
    </row>
    <row r="287909" spans="3:3" x14ac:dyDescent="0.25">
      <c r="C287909" s="62"/>
    </row>
    <row r="287910" spans="3:3" x14ac:dyDescent="0.25">
      <c r="C287910" s="62"/>
    </row>
    <row r="287998" spans="3:3" x14ac:dyDescent="0.25">
      <c r="C287998" s="62"/>
    </row>
    <row r="287999" spans="3:3" x14ac:dyDescent="0.25">
      <c r="C287999" s="62"/>
    </row>
    <row r="288087" spans="3:3" x14ac:dyDescent="0.25">
      <c r="C288087" s="62"/>
    </row>
    <row r="288088" spans="3:3" x14ac:dyDescent="0.25">
      <c r="C288088" s="62"/>
    </row>
    <row r="288176" spans="3:3" x14ac:dyDescent="0.25">
      <c r="C288176" s="62"/>
    </row>
    <row r="288177" spans="3:3" x14ac:dyDescent="0.25">
      <c r="C288177" s="62"/>
    </row>
    <row r="288265" spans="3:3" x14ac:dyDescent="0.25">
      <c r="C288265" s="62"/>
    </row>
    <row r="288266" spans="3:3" x14ac:dyDescent="0.25">
      <c r="C288266" s="62"/>
    </row>
    <row r="288354" spans="3:3" x14ac:dyDescent="0.25">
      <c r="C288354" s="62"/>
    </row>
    <row r="288355" spans="3:3" x14ac:dyDescent="0.25">
      <c r="C288355" s="62"/>
    </row>
    <row r="288443" spans="3:3" x14ac:dyDescent="0.25">
      <c r="C288443" s="62"/>
    </row>
    <row r="288444" spans="3:3" x14ac:dyDescent="0.25">
      <c r="C288444" s="62"/>
    </row>
    <row r="288532" spans="3:3" x14ac:dyDescent="0.25">
      <c r="C288532" s="62"/>
    </row>
    <row r="288533" spans="3:3" x14ac:dyDescent="0.25">
      <c r="C288533" s="62"/>
    </row>
    <row r="288621" spans="3:3" x14ac:dyDescent="0.25">
      <c r="C288621" s="62"/>
    </row>
    <row r="288622" spans="3:3" x14ac:dyDescent="0.25">
      <c r="C288622" s="62"/>
    </row>
    <row r="288710" spans="3:3" x14ac:dyDescent="0.25">
      <c r="C288710" s="62"/>
    </row>
    <row r="288711" spans="3:3" x14ac:dyDescent="0.25">
      <c r="C288711" s="62"/>
    </row>
    <row r="288799" spans="3:3" x14ac:dyDescent="0.25">
      <c r="C288799" s="62"/>
    </row>
    <row r="288800" spans="3:3" x14ac:dyDescent="0.25">
      <c r="C288800" s="62"/>
    </row>
    <row r="288888" spans="3:3" x14ac:dyDescent="0.25">
      <c r="C288888" s="62"/>
    </row>
    <row r="288889" spans="3:3" x14ac:dyDescent="0.25">
      <c r="C288889" s="62"/>
    </row>
    <row r="288977" spans="3:3" x14ac:dyDescent="0.25">
      <c r="C288977" s="62"/>
    </row>
    <row r="288978" spans="3:3" x14ac:dyDescent="0.25">
      <c r="C288978" s="62"/>
    </row>
    <row r="289066" spans="3:3" x14ac:dyDescent="0.25">
      <c r="C289066" s="62"/>
    </row>
    <row r="289067" spans="3:3" x14ac:dyDescent="0.25">
      <c r="C289067" s="62"/>
    </row>
    <row r="289155" spans="3:3" x14ac:dyDescent="0.25">
      <c r="C289155" s="62"/>
    </row>
    <row r="289156" spans="3:3" x14ac:dyDescent="0.25">
      <c r="C289156" s="62"/>
    </row>
    <row r="289244" spans="3:3" x14ac:dyDescent="0.25">
      <c r="C289244" s="62"/>
    </row>
    <row r="289245" spans="3:3" x14ac:dyDescent="0.25">
      <c r="C289245" s="62"/>
    </row>
    <row r="289333" spans="3:3" x14ac:dyDescent="0.25">
      <c r="C289333" s="62"/>
    </row>
    <row r="289334" spans="3:3" x14ac:dyDescent="0.25">
      <c r="C289334" s="62"/>
    </row>
    <row r="289422" spans="3:3" x14ac:dyDescent="0.25">
      <c r="C289422" s="62"/>
    </row>
    <row r="289423" spans="3:3" x14ac:dyDescent="0.25">
      <c r="C289423" s="62"/>
    </row>
    <row r="289511" spans="3:3" x14ac:dyDescent="0.25">
      <c r="C289511" s="62"/>
    </row>
    <row r="289512" spans="3:3" x14ac:dyDescent="0.25">
      <c r="C289512" s="62"/>
    </row>
    <row r="289600" spans="3:3" x14ac:dyDescent="0.25">
      <c r="C289600" s="62"/>
    </row>
    <row r="289601" spans="3:3" x14ac:dyDescent="0.25">
      <c r="C289601" s="62"/>
    </row>
    <row r="289689" spans="3:3" x14ac:dyDescent="0.25">
      <c r="C289689" s="62"/>
    </row>
    <row r="289690" spans="3:3" x14ac:dyDescent="0.25">
      <c r="C289690" s="62"/>
    </row>
    <row r="289778" spans="3:3" x14ac:dyDescent="0.25">
      <c r="C289778" s="62"/>
    </row>
    <row r="289779" spans="3:3" x14ac:dyDescent="0.25">
      <c r="C289779" s="62"/>
    </row>
    <row r="289867" spans="3:3" x14ac:dyDescent="0.25">
      <c r="C289867" s="62"/>
    </row>
    <row r="289868" spans="3:3" x14ac:dyDescent="0.25">
      <c r="C289868" s="62"/>
    </row>
    <row r="289956" spans="3:3" x14ac:dyDescent="0.25">
      <c r="C289956" s="62"/>
    </row>
    <row r="289957" spans="3:3" x14ac:dyDescent="0.25">
      <c r="C289957" s="62"/>
    </row>
    <row r="290045" spans="3:3" x14ac:dyDescent="0.25">
      <c r="C290045" s="62"/>
    </row>
    <row r="290046" spans="3:3" x14ac:dyDescent="0.25">
      <c r="C290046" s="62"/>
    </row>
    <row r="290134" spans="3:3" x14ac:dyDescent="0.25">
      <c r="C290134" s="62"/>
    </row>
    <row r="290135" spans="3:3" x14ac:dyDescent="0.25">
      <c r="C290135" s="62"/>
    </row>
    <row r="290223" spans="3:3" x14ac:dyDescent="0.25">
      <c r="C290223" s="62"/>
    </row>
    <row r="290224" spans="3:3" x14ac:dyDescent="0.25">
      <c r="C290224" s="62"/>
    </row>
    <row r="290312" spans="3:3" x14ac:dyDescent="0.25">
      <c r="C290312" s="62"/>
    </row>
    <row r="290313" spans="3:3" x14ac:dyDescent="0.25">
      <c r="C290313" s="62"/>
    </row>
    <row r="290401" spans="3:3" x14ac:dyDescent="0.25">
      <c r="C290401" s="62"/>
    </row>
    <row r="290402" spans="3:3" x14ac:dyDescent="0.25">
      <c r="C290402" s="62"/>
    </row>
    <row r="290490" spans="3:3" x14ac:dyDescent="0.25">
      <c r="C290490" s="62"/>
    </row>
    <row r="290491" spans="3:3" x14ac:dyDescent="0.25">
      <c r="C290491" s="62"/>
    </row>
    <row r="290579" spans="3:3" x14ac:dyDescent="0.25">
      <c r="C290579" s="62"/>
    </row>
    <row r="290580" spans="3:3" x14ac:dyDescent="0.25">
      <c r="C290580" s="62"/>
    </row>
    <row r="290668" spans="3:3" x14ac:dyDescent="0.25">
      <c r="C290668" s="62"/>
    </row>
    <row r="290669" spans="3:3" x14ac:dyDescent="0.25">
      <c r="C290669" s="62"/>
    </row>
    <row r="290757" spans="3:3" x14ac:dyDescent="0.25">
      <c r="C290757" s="62"/>
    </row>
    <row r="290758" spans="3:3" x14ac:dyDescent="0.25">
      <c r="C290758" s="62"/>
    </row>
    <row r="290846" spans="3:3" x14ac:dyDescent="0.25">
      <c r="C290846" s="62"/>
    </row>
    <row r="290847" spans="3:3" x14ac:dyDescent="0.25">
      <c r="C290847" s="62"/>
    </row>
    <row r="290935" spans="3:3" x14ac:dyDescent="0.25">
      <c r="C290935" s="62"/>
    </row>
    <row r="290936" spans="3:3" x14ac:dyDescent="0.25">
      <c r="C290936" s="62"/>
    </row>
    <row r="291024" spans="3:3" x14ac:dyDescent="0.25">
      <c r="C291024" s="62"/>
    </row>
    <row r="291025" spans="3:3" x14ac:dyDescent="0.25">
      <c r="C291025" s="62"/>
    </row>
    <row r="291113" spans="3:3" x14ac:dyDescent="0.25">
      <c r="C291113" s="62"/>
    </row>
    <row r="291114" spans="3:3" x14ac:dyDescent="0.25">
      <c r="C291114" s="62"/>
    </row>
    <row r="291202" spans="3:3" x14ac:dyDescent="0.25">
      <c r="C291202" s="62"/>
    </row>
    <row r="291203" spans="3:3" x14ac:dyDescent="0.25">
      <c r="C291203" s="62"/>
    </row>
    <row r="291291" spans="3:3" x14ac:dyDescent="0.25">
      <c r="C291291" s="62"/>
    </row>
    <row r="291292" spans="3:3" x14ac:dyDescent="0.25">
      <c r="C291292" s="62"/>
    </row>
    <row r="291380" spans="3:3" x14ac:dyDescent="0.25">
      <c r="C291380" s="62"/>
    </row>
    <row r="291381" spans="3:3" x14ac:dyDescent="0.25">
      <c r="C291381" s="62"/>
    </row>
    <row r="291469" spans="3:3" x14ac:dyDescent="0.25">
      <c r="C291469" s="62"/>
    </row>
    <row r="291470" spans="3:3" x14ac:dyDescent="0.25">
      <c r="C291470" s="62"/>
    </row>
    <row r="291558" spans="3:3" x14ac:dyDescent="0.25">
      <c r="C291558" s="62"/>
    </row>
    <row r="291559" spans="3:3" x14ac:dyDescent="0.25">
      <c r="C291559" s="62"/>
    </row>
    <row r="291647" spans="3:3" x14ac:dyDescent="0.25">
      <c r="C291647" s="62"/>
    </row>
    <row r="291648" spans="3:3" x14ac:dyDescent="0.25">
      <c r="C291648" s="62"/>
    </row>
    <row r="291736" spans="3:3" x14ac:dyDescent="0.25">
      <c r="C291736" s="62"/>
    </row>
    <row r="291737" spans="3:3" x14ac:dyDescent="0.25">
      <c r="C291737" s="62"/>
    </row>
    <row r="291825" spans="3:3" x14ac:dyDescent="0.25">
      <c r="C291825" s="62"/>
    </row>
    <row r="291826" spans="3:3" x14ac:dyDescent="0.25">
      <c r="C291826" s="62"/>
    </row>
    <row r="291914" spans="3:3" x14ac:dyDescent="0.25">
      <c r="C291914" s="62"/>
    </row>
    <row r="291915" spans="3:3" x14ac:dyDescent="0.25">
      <c r="C291915" s="62"/>
    </row>
    <row r="292003" spans="3:3" x14ac:dyDescent="0.25">
      <c r="C292003" s="62"/>
    </row>
    <row r="292004" spans="3:3" x14ac:dyDescent="0.25">
      <c r="C292004" s="62"/>
    </row>
    <row r="292092" spans="3:3" x14ac:dyDescent="0.25">
      <c r="C292092" s="62"/>
    </row>
    <row r="292093" spans="3:3" x14ac:dyDescent="0.25">
      <c r="C292093" s="62"/>
    </row>
    <row r="292181" spans="3:3" x14ac:dyDescent="0.25">
      <c r="C292181" s="62"/>
    </row>
    <row r="292182" spans="3:3" x14ac:dyDescent="0.25">
      <c r="C292182" s="62"/>
    </row>
    <row r="292270" spans="3:3" x14ac:dyDescent="0.25">
      <c r="C292270" s="62"/>
    </row>
    <row r="292271" spans="3:3" x14ac:dyDescent="0.25">
      <c r="C292271" s="62"/>
    </row>
    <row r="292359" spans="3:3" x14ac:dyDescent="0.25">
      <c r="C292359" s="62"/>
    </row>
    <row r="292360" spans="3:3" x14ac:dyDescent="0.25">
      <c r="C292360" s="62"/>
    </row>
    <row r="292448" spans="3:3" x14ac:dyDescent="0.25">
      <c r="C292448" s="62"/>
    </row>
    <row r="292449" spans="3:3" x14ac:dyDescent="0.25">
      <c r="C292449" s="62"/>
    </row>
    <row r="292537" spans="3:3" x14ac:dyDescent="0.25">
      <c r="C292537" s="62"/>
    </row>
    <row r="292538" spans="3:3" x14ac:dyDescent="0.25">
      <c r="C292538" s="62"/>
    </row>
    <row r="292626" spans="3:3" x14ac:dyDescent="0.25">
      <c r="C292626" s="62"/>
    </row>
    <row r="292627" spans="3:3" x14ac:dyDescent="0.25">
      <c r="C292627" s="62"/>
    </row>
    <row r="292715" spans="3:3" x14ac:dyDescent="0.25">
      <c r="C292715" s="62"/>
    </row>
    <row r="292716" spans="3:3" x14ac:dyDescent="0.25">
      <c r="C292716" s="62"/>
    </row>
    <row r="292804" spans="3:3" x14ac:dyDescent="0.25">
      <c r="C292804" s="62"/>
    </row>
    <row r="292805" spans="3:3" x14ac:dyDescent="0.25">
      <c r="C292805" s="62"/>
    </row>
    <row r="292893" spans="3:3" x14ac:dyDescent="0.25">
      <c r="C292893" s="62"/>
    </row>
    <row r="292894" spans="3:3" x14ac:dyDescent="0.25">
      <c r="C292894" s="62"/>
    </row>
    <row r="292982" spans="3:3" x14ac:dyDescent="0.25">
      <c r="C292982" s="62"/>
    </row>
    <row r="292983" spans="3:3" x14ac:dyDescent="0.25">
      <c r="C292983" s="62"/>
    </row>
    <row r="293071" spans="3:3" x14ac:dyDescent="0.25">
      <c r="C293071" s="62"/>
    </row>
    <row r="293072" spans="3:3" x14ac:dyDescent="0.25">
      <c r="C293072" s="62"/>
    </row>
    <row r="293160" spans="3:3" x14ac:dyDescent="0.25">
      <c r="C293160" s="62"/>
    </row>
    <row r="293161" spans="3:3" x14ac:dyDescent="0.25">
      <c r="C293161" s="62"/>
    </row>
    <row r="293249" spans="3:3" x14ac:dyDescent="0.25">
      <c r="C293249" s="62"/>
    </row>
    <row r="293250" spans="3:3" x14ac:dyDescent="0.25">
      <c r="C293250" s="62"/>
    </row>
    <row r="293338" spans="3:3" x14ac:dyDescent="0.25">
      <c r="C293338" s="62"/>
    </row>
    <row r="293339" spans="3:3" x14ac:dyDescent="0.25">
      <c r="C293339" s="62"/>
    </row>
    <row r="293427" spans="3:3" x14ac:dyDescent="0.25">
      <c r="C293427" s="62"/>
    </row>
    <row r="293428" spans="3:3" x14ac:dyDescent="0.25">
      <c r="C293428" s="62"/>
    </row>
    <row r="293516" spans="3:3" x14ac:dyDescent="0.25">
      <c r="C293516" s="62"/>
    </row>
    <row r="293517" spans="3:3" x14ac:dyDescent="0.25">
      <c r="C293517" s="62"/>
    </row>
    <row r="293605" spans="3:3" x14ac:dyDescent="0.25">
      <c r="C293605" s="62"/>
    </row>
    <row r="293606" spans="3:3" x14ac:dyDescent="0.25">
      <c r="C293606" s="62"/>
    </row>
    <row r="293694" spans="3:3" x14ac:dyDescent="0.25">
      <c r="C293694" s="62"/>
    </row>
    <row r="293695" spans="3:3" x14ac:dyDescent="0.25">
      <c r="C293695" s="62"/>
    </row>
    <row r="293783" spans="3:3" x14ac:dyDescent="0.25">
      <c r="C293783" s="62"/>
    </row>
    <row r="293784" spans="3:3" x14ac:dyDescent="0.25">
      <c r="C293784" s="62"/>
    </row>
    <row r="293872" spans="3:3" x14ac:dyDescent="0.25">
      <c r="C293872" s="62"/>
    </row>
    <row r="293873" spans="3:3" x14ac:dyDescent="0.25">
      <c r="C293873" s="62"/>
    </row>
    <row r="293961" spans="3:3" x14ac:dyDescent="0.25">
      <c r="C293961" s="62"/>
    </row>
    <row r="293962" spans="3:3" x14ac:dyDescent="0.25">
      <c r="C293962" s="62"/>
    </row>
    <row r="294050" spans="3:3" x14ac:dyDescent="0.25">
      <c r="C294050" s="62"/>
    </row>
    <row r="294051" spans="3:3" x14ac:dyDescent="0.25">
      <c r="C294051" s="62"/>
    </row>
    <row r="294139" spans="3:3" x14ac:dyDescent="0.25">
      <c r="C294139" s="62"/>
    </row>
    <row r="294140" spans="3:3" x14ac:dyDescent="0.25">
      <c r="C294140" s="62"/>
    </row>
    <row r="294228" spans="3:3" x14ac:dyDescent="0.25">
      <c r="C294228" s="62"/>
    </row>
    <row r="294229" spans="3:3" x14ac:dyDescent="0.25">
      <c r="C294229" s="62"/>
    </row>
    <row r="294317" spans="3:3" x14ac:dyDescent="0.25">
      <c r="C294317" s="62"/>
    </row>
    <row r="294318" spans="3:3" x14ac:dyDescent="0.25">
      <c r="C294318" s="62"/>
    </row>
    <row r="294406" spans="3:3" x14ac:dyDescent="0.25">
      <c r="C294406" s="62"/>
    </row>
    <row r="294407" spans="3:3" x14ac:dyDescent="0.25">
      <c r="C294407" s="62"/>
    </row>
    <row r="294495" spans="3:3" x14ac:dyDescent="0.25">
      <c r="C294495" s="62"/>
    </row>
    <row r="294496" spans="3:3" x14ac:dyDescent="0.25">
      <c r="C294496" s="62"/>
    </row>
    <row r="294584" spans="3:3" x14ac:dyDescent="0.25">
      <c r="C294584" s="62"/>
    </row>
    <row r="294585" spans="3:3" x14ac:dyDescent="0.25">
      <c r="C294585" s="62"/>
    </row>
    <row r="294673" spans="3:3" x14ac:dyDescent="0.25">
      <c r="C294673" s="62"/>
    </row>
    <row r="294674" spans="3:3" x14ac:dyDescent="0.25">
      <c r="C294674" s="62"/>
    </row>
    <row r="294762" spans="3:3" x14ac:dyDescent="0.25">
      <c r="C294762" s="62"/>
    </row>
    <row r="294763" spans="3:3" x14ac:dyDescent="0.25">
      <c r="C294763" s="62"/>
    </row>
    <row r="294851" spans="3:3" x14ac:dyDescent="0.25">
      <c r="C294851" s="62"/>
    </row>
    <row r="294852" spans="3:3" x14ac:dyDescent="0.25">
      <c r="C294852" s="62"/>
    </row>
    <row r="294940" spans="3:3" x14ac:dyDescent="0.25">
      <c r="C294940" s="62"/>
    </row>
    <row r="294941" spans="3:3" x14ac:dyDescent="0.25">
      <c r="C294941" s="62"/>
    </row>
    <row r="295029" spans="3:3" x14ac:dyDescent="0.25">
      <c r="C295029" s="62"/>
    </row>
    <row r="295030" spans="3:3" x14ac:dyDescent="0.25">
      <c r="C295030" s="62"/>
    </row>
    <row r="295118" spans="3:3" x14ac:dyDescent="0.25">
      <c r="C295118" s="62"/>
    </row>
    <row r="295119" spans="3:3" x14ac:dyDescent="0.25">
      <c r="C295119" s="62"/>
    </row>
    <row r="295207" spans="3:3" x14ac:dyDescent="0.25">
      <c r="C295207" s="62"/>
    </row>
    <row r="295208" spans="3:3" x14ac:dyDescent="0.25">
      <c r="C295208" s="62"/>
    </row>
    <row r="295296" spans="3:3" x14ac:dyDescent="0.25">
      <c r="C295296" s="62"/>
    </row>
    <row r="295297" spans="3:3" x14ac:dyDescent="0.25">
      <c r="C295297" s="62"/>
    </row>
    <row r="295385" spans="3:3" x14ac:dyDescent="0.25">
      <c r="C295385" s="62"/>
    </row>
    <row r="295386" spans="3:3" x14ac:dyDescent="0.25">
      <c r="C295386" s="62"/>
    </row>
    <row r="295474" spans="3:3" x14ac:dyDescent="0.25">
      <c r="C295474" s="62"/>
    </row>
    <row r="295475" spans="3:3" x14ac:dyDescent="0.25">
      <c r="C295475" s="62"/>
    </row>
    <row r="295563" spans="3:3" x14ac:dyDescent="0.25">
      <c r="C295563" s="62"/>
    </row>
    <row r="295564" spans="3:3" x14ac:dyDescent="0.25">
      <c r="C295564" s="62"/>
    </row>
    <row r="295652" spans="3:3" x14ac:dyDescent="0.25">
      <c r="C295652" s="62"/>
    </row>
    <row r="295653" spans="3:3" x14ac:dyDescent="0.25">
      <c r="C295653" s="62"/>
    </row>
    <row r="295741" spans="3:3" x14ac:dyDescent="0.25">
      <c r="C295741" s="62"/>
    </row>
    <row r="295742" spans="3:3" x14ac:dyDescent="0.25">
      <c r="C295742" s="62"/>
    </row>
    <row r="295830" spans="3:3" x14ac:dyDescent="0.25">
      <c r="C295830" s="62"/>
    </row>
    <row r="295831" spans="3:3" x14ac:dyDescent="0.25">
      <c r="C295831" s="62"/>
    </row>
    <row r="295919" spans="3:3" x14ac:dyDescent="0.25">
      <c r="C295919" s="62"/>
    </row>
    <row r="295920" spans="3:3" x14ac:dyDescent="0.25">
      <c r="C295920" s="62"/>
    </row>
    <row r="296008" spans="3:3" x14ac:dyDescent="0.25">
      <c r="C296008" s="62"/>
    </row>
    <row r="296009" spans="3:3" x14ac:dyDescent="0.25">
      <c r="C296009" s="62"/>
    </row>
    <row r="296097" spans="3:3" x14ac:dyDescent="0.25">
      <c r="C296097" s="62"/>
    </row>
    <row r="296098" spans="3:3" x14ac:dyDescent="0.25">
      <c r="C296098" s="62"/>
    </row>
    <row r="296186" spans="3:3" x14ac:dyDescent="0.25">
      <c r="C296186" s="62"/>
    </row>
    <row r="296187" spans="3:3" x14ac:dyDescent="0.25">
      <c r="C296187" s="62"/>
    </row>
    <row r="296275" spans="3:3" x14ac:dyDescent="0.25">
      <c r="C296275" s="62"/>
    </row>
    <row r="296276" spans="3:3" x14ac:dyDescent="0.25">
      <c r="C296276" s="62"/>
    </row>
    <row r="296364" spans="3:3" x14ac:dyDescent="0.25">
      <c r="C296364" s="62"/>
    </row>
    <row r="296365" spans="3:3" x14ac:dyDescent="0.25">
      <c r="C296365" s="62"/>
    </row>
    <row r="296453" spans="3:3" x14ac:dyDescent="0.25">
      <c r="C296453" s="62"/>
    </row>
    <row r="296454" spans="3:3" x14ac:dyDescent="0.25">
      <c r="C296454" s="62"/>
    </row>
    <row r="296542" spans="3:3" x14ac:dyDescent="0.25">
      <c r="C296542" s="62"/>
    </row>
    <row r="296543" spans="3:3" x14ac:dyDescent="0.25">
      <c r="C296543" s="62"/>
    </row>
    <row r="296631" spans="3:3" x14ac:dyDescent="0.25">
      <c r="C296631" s="62"/>
    </row>
    <row r="296632" spans="3:3" x14ac:dyDescent="0.25">
      <c r="C296632" s="62"/>
    </row>
    <row r="296720" spans="3:3" x14ac:dyDescent="0.25">
      <c r="C296720" s="62"/>
    </row>
    <row r="296721" spans="3:3" x14ac:dyDescent="0.25">
      <c r="C296721" s="62"/>
    </row>
    <row r="296809" spans="3:3" x14ac:dyDescent="0.25">
      <c r="C296809" s="62"/>
    </row>
    <row r="296810" spans="3:3" x14ac:dyDescent="0.25">
      <c r="C296810" s="62"/>
    </row>
    <row r="296898" spans="3:3" x14ac:dyDescent="0.25">
      <c r="C296898" s="62"/>
    </row>
    <row r="296899" spans="3:3" x14ac:dyDescent="0.25">
      <c r="C296899" s="62"/>
    </row>
    <row r="296987" spans="3:3" x14ac:dyDescent="0.25">
      <c r="C296987" s="62"/>
    </row>
    <row r="296988" spans="3:3" x14ac:dyDescent="0.25">
      <c r="C296988" s="62"/>
    </row>
    <row r="297076" spans="3:3" x14ac:dyDescent="0.25">
      <c r="C297076" s="62"/>
    </row>
    <row r="297077" spans="3:3" x14ac:dyDescent="0.25">
      <c r="C297077" s="62"/>
    </row>
    <row r="297165" spans="3:3" x14ac:dyDescent="0.25">
      <c r="C297165" s="62"/>
    </row>
    <row r="297166" spans="3:3" x14ac:dyDescent="0.25">
      <c r="C297166" s="62"/>
    </row>
    <row r="297254" spans="3:3" x14ac:dyDescent="0.25">
      <c r="C297254" s="62"/>
    </row>
    <row r="297255" spans="3:3" x14ac:dyDescent="0.25">
      <c r="C297255" s="62"/>
    </row>
    <row r="297343" spans="3:3" x14ac:dyDescent="0.25">
      <c r="C297343" s="62"/>
    </row>
    <row r="297344" spans="3:3" x14ac:dyDescent="0.25">
      <c r="C297344" s="62"/>
    </row>
    <row r="297432" spans="3:3" x14ac:dyDescent="0.25">
      <c r="C297432" s="62"/>
    </row>
    <row r="297433" spans="3:3" x14ac:dyDescent="0.25">
      <c r="C297433" s="62"/>
    </row>
    <row r="297521" spans="3:3" x14ac:dyDescent="0.25">
      <c r="C297521" s="62"/>
    </row>
    <row r="297522" spans="3:3" x14ac:dyDescent="0.25">
      <c r="C297522" s="62"/>
    </row>
    <row r="297610" spans="3:3" x14ac:dyDescent="0.25">
      <c r="C297610" s="62"/>
    </row>
    <row r="297611" spans="3:3" x14ac:dyDescent="0.25">
      <c r="C297611" s="62"/>
    </row>
    <row r="297699" spans="3:3" x14ac:dyDescent="0.25">
      <c r="C297699" s="62"/>
    </row>
    <row r="297700" spans="3:3" x14ac:dyDescent="0.25">
      <c r="C297700" s="62"/>
    </row>
    <row r="297788" spans="3:3" x14ac:dyDescent="0.25">
      <c r="C297788" s="62"/>
    </row>
    <row r="297789" spans="3:3" x14ac:dyDescent="0.25">
      <c r="C297789" s="62"/>
    </row>
    <row r="297877" spans="3:3" x14ac:dyDescent="0.25">
      <c r="C297877" s="62"/>
    </row>
    <row r="297878" spans="3:3" x14ac:dyDescent="0.25">
      <c r="C297878" s="62"/>
    </row>
    <row r="297966" spans="3:3" x14ac:dyDescent="0.25">
      <c r="C297966" s="62"/>
    </row>
    <row r="297967" spans="3:3" x14ac:dyDescent="0.25">
      <c r="C297967" s="62"/>
    </row>
    <row r="298055" spans="3:3" x14ac:dyDescent="0.25">
      <c r="C298055" s="62"/>
    </row>
    <row r="298056" spans="3:3" x14ac:dyDescent="0.25">
      <c r="C298056" s="62"/>
    </row>
    <row r="298144" spans="3:3" x14ac:dyDescent="0.25">
      <c r="C298144" s="62"/>
    </row>
    <row r="298145" spans="3:3" x14ac:dyDescent="0.25">
      <c r="C298145" s="62"/>
    </row>
    <row r="298233" spans="3:3" x14ac:dyDescent="0.25">
      <c r="C298233" s="62"/>
    </row>
    <row r="298234" spans="3:3" x14ac:dyDescent="0.25">
      <c r="C298234" s="62"/>
    </row>
    <row r="298322" spans="3:3" x14ac:dyDescent="0.25">
      <c r="C298322" s="62"/>
    </row>
    <row r="298323" spans="3:3" x14ac:dyDescent="0.25">
      <c r="C298323" s="62"/>
    </row>
    <row r="298411" spans="3:3" x14ac:dyDescent="0.25">
      <c r="C298411" s="62"/>
    </row>
    <row r="298412" spans="3:3" x14ac:dyDescent="0.25">
      <c r="C298412" s="62"/>
    </row>
    <row r="298500" spans="3:3" x14ac:dyDescent="0.25">
      <c r="C298500" s="62"/>
    </row>
    <row r="298501" spans="3:3" x14ac:dyDescent="0.25">
      <c r="C298501" s="62"/>
    </row>
    <row r="298589" spans="3:3" x14ac:dyDescent="0.25">
      <c r="C298589" s="62"/>
    </row>
    <row r="298590" spans="3:3" x14ac:dyDescent="0.25">
      <c r="C298590" s="62"/>
    </row>
    <row r="298678" spans="3:3" x14ac:dyDescent="0.25">
      <c r="C298678" s="62"/>
    </row>
    <row r="298679" spans="3:3" x14ac:dyDescent="0.25">
      <c r="C298679" s="62"/>
    </row>
    <row r="298767" spans="3:3" x14ac:dyDescent="0.25">
      <c r="C298767" s="62"/>
    </row>
    <row r="298768" spans="3:3" x14ac:dyDescent="0.25">
      <c r="C298768" s="62"/>
    </row>
    <row r="298856" spans="3:3" x14ac:dyDescent="0.25">
      <c r="C298856" s="62"/>
    </row>
    <row r="298857" spans="3:3" x14ac:dyDescent="0.25">
      <c r="C298857" s="62"/>
    </row>
    <row r="298945" spans="3:3" x14ac:dyDescent="0.25">
      <c r="C298945" s="62"/>
    </row>
    <row r="298946" spans="3:3" x14ac:dyDescent="0.25">
      <c r="C298946" s="62"/>
    </row>
    <row r="299034" spans="3:3" x14ac:dyDescent="0.25">
      <c r="C299034" s="62"/>
    </row>
    <row r="299035" spans="3:3" x14ac:dyDescent="0.25">
      <c r="C299035" s="62"/>
    </row>
    <row r="299123" spans="3:3" x14ac:dyDescent="0.25">
      <c r="C299123" s="62"/>
    </row>
    <row r="299124" spans="3:3" x14ac:dyDescent="0.25">
      <c r="C299124" s="62"/>
    </row>
    <row r="299212" spans="3:3" x14ac:dyDescent="0.25">
      <c r="C299212" s="62"/>
    </row>
    <row r="299213" spans="3:3" x14ac:dyDescent="0.25">
      <c r="C299213" s="62"/>
    </row>
    <row r="299301" spans="3:3" x14ac:dyDescent="0.25">
      <c r="C299301" s="62"/>
    </row>
    <row r="299302" spans="3:3" x14ac:dyDescent="0.25">
      <c r="C299302" s="62"/>
    </row>
    <row r="299390" spans="3:3" x14ac:dyDescent="0.25">
      <c r="C299390" s="62"/>
    </row>
    <row r="299391" spans="3:3" x14ac:dyDescent="0.25">
      <c r="C299391" s="62"/>
    </row>
    <row r="299479" spans="3:3" x14ac:dyDescent="0.25">
      <c r="C299479" s="62"/>
    </row>
    <row r="299480" spans="3:3" x14ac:dyDescent="0.25">
      <c r="C299480" s="62"/>
    </row>
    <row r="299568" spans="3:3" x14ac:dyDescent="0.25">
      <c r="C299568" s="62"/>
    </row>
    <row r="299569" spans="3:3" x14ac:dyDescent="0.25">
      <c r="C299569" s="62"/>
    </row>
    <row r="299657" spans="3:3" x14ac:dyDescent="0.25">
      <c r="C299657" s="62"/>
    </row>
    <row r="299658" spans="3:3" x14ac:dyDescent="0.25">
      <c r="C299658" s="62"/>
    </row>
    <row r="299746" spans="3:3" x14ac:dyDescent="0.25">
      <c r="C299746" s="62"/>
    </row>
    <row r="299747" spans="3:3" x14ac:dyDescent="0.25">
      <c r="C299747" s="62"/>
    </row>
    <row r="299835" spans="3:3" x14ac:dyDescent="0.25">
      <c r="C299835" s="62"/>
    </row>
    <row r="299836" spans="3:3" x14ac:dyDescent="0.25">
      <c r="C299836" s="62"/>
    </row>
    <row r="299924" spans="3:3" x14ac:dyDescent="0.25">
      <c r="C299924" s="62"/>
    </row>
    <row r="299925" spans="3:3" x14ac:dyDescent="0.25">
      <c r="C299925" s="62"/>
    </row>
    <row r="300013" spans="3:3" x14ac:dyDescent="0.25">
      <c r="C300013" s="62"/>
    </row>
    <row r="300014" spans="3:3" x14ac:dyDescent="0.25">
      <c r="C300014" s="62"/>
    </row>
    <row r="300102" spans="3:3" x14ac:dyDescent="0.25">
      <c r="C300102" s="62"/>
    </row>
    <row r="300103" spans="3:3" x14ac:dyDescent="0.25">
      <c r="C300103" s="62"/>
    </row>
    <row r="300191" spans="3:3" x14ac:dyDescent="0.25">
      <c r="C300191" s="62"/>
    </row>
    <row r="300192" spans="3:3" x14ac:dyDescent="0.25">
      <c r="C300192" s="62"/>
    </row>
    <row r="300280" spans="3:3" x14ac:dyDescent="0.25">
      <c r="C300280" s="62"/>
    </row>
    <row r="300281" spans="3:3" x14ac:dyDescent="0.25">
      <c r="C300281" s="62"/>
    </row>
    <row r="300369" spans="3:3" x14ac:dyDescent="0.25">
      <c r="C300369" s="62"/>
    </row>
    <row r="300370" spans="3:3" x14ac:dyDescent="0.25">
      <c r="C300370" s="62"/>
    </row>
    <row r="300458" spans="3:3" x14ac:dyDescent="0.25">
      <c r="C300458" s="62"/>
    </row>
    <row r="300459" spans="3:3" x14ac:dyDescent="0.25">
      <c r="C300459" s="62"/>
    </row>
    <row r="300547" spans="3:3" x14ac:dyDescent="0.25">
      <c r="C300547" s="62"/>
    </row>
    <row r="300548" spans="3:3" x14ac:dyDescent="0.25">
      <c r="C300548" s="62"/>
    </row>
    <row r="300636" spans="3:3" x14ac:dyDescent="0.25">
      <c r="C300636" s="62"/>
    </row>
    <row r="300637" spans="3:3" x14ac:dyDescent="0.25">
      <c r="C300637" s="62"/>
    </row>
    <row r="300725" spans="3:3" x14ac:dyDescent="0.25">
      <c r="C300725" s="62"/>
    </row>
    <row r="300726" spans="3:3" x14ac:dyDescent="0.25">
      <c r="C300726" s="62"/>
    </row>
    <row r="300814" spans="3:3" x14ac:dyDescent="0.25">
      <c r="C300814" s="62"/>
    </row>
    <row r="300815" spans="3:3" x14ac:dyDescent="0.25">
      <c r="C300815" s="62"/>
    </row>
    <row r="300903" spans="3:3" x14ac:dyDescent="0.25">
      <c r="C300903" s="62"/>
    </row>
    <row r="300904" spans="3:3" x14ac:dyDescent="0.25">
      <c r="C300904" s="62"/>
    </row>
    <row r="300992" spans="3:3" x14ac:dyDescent="0.25">
      <c r="C300992" s="62"/>
    </row>
    <row r="300993" spans="3:3" x14ac:dyDescent="0.25">
      <c r="C300993" s="62"/>
    </row>
    <row r="301081" spans="3:3" x14ac:dyDescent="0.25">
      <c r="C301081" s="62"/>
    </row>
    <row r="301082" spans="3:3" x14ac:dyDescent="0.25">
      <c r="C301082" s="62"/>
    </row>
    <row r="301170" spans="3:3" x14ac:dyDescent="0.25">
      <c r="C301170" s="62"/>
    </row>
    <row r="301171" spans="3:3" x14ac:dyDescent="0.25">
      <c r="C301171" s="62"/>
    </row>
    <row r="301259" spans="3:3" x14ac:dyDescent="0.25">
      <c r="C301259" s="62"/>
    </row>
    <row r="301260" spans="3:3" x14ac:dyDescent="0.25">
      <c r="C301260" s="62"/>
    </row>
    <row r="301348" spans="3:3" x14ac:dyDescent="0.25">
      <c r="C301348" s="62"/>
    </row>
    <row r="301349" spans="3:3" x14ac:dyDescent="0.25">
      <c r="C301349" s="62"/>
    </row>
    <row r="301437" spans="3:3" x14ac:dyDescent="0.25">
      <c r="C301437" s="62"/>
    </row>
    <row r="301438" spans="3:3" x14ac:dyDescent="0.25">
      <c r="C301438" s="62"/>
    </row>
    <row r="301526" spans="3:3" x14ac:dyDescent="0.25">
      <c r="C301526" s="62"/>
    </row>
    <row r="301527" spans="3:3" x14ac:dyDescent="0.25">
      <c r="C301527" s="62"/>
    </row>
    <row r="301615" spans="3:3" x14ac:dyDescent="0.25">
      <c r="C301615" s="62"/>
    </row>
    <row r="301616" spans="3:3" x14ac:dyDescent="0.25">
      <c r="C301616" s="62"/>
    </row>
    <row r="301704" spans="3:3" x14ac:dyDescent="0.25">
      <c r="C301704" s="62"/>
    </row>
    <row r="301705" spans="3:3" x14ac:dyDescent="0.25">
      <c r="C301705" s="62"/>
    </row>
    <row r="301793" spans="3:3" x14ac:dyDescent="0.25">
      <c r="C301793" s="62"/>
    </row>
    <row r="301794" spans="3:3" x14ac:dyDescent="0.25">
      <c r="C301794" s="62"/>
    </row>
    <row r="301882" spans="3:3" x14ac:dyDescent="0.25">
      <c r="C301882" s="62"/>
    </row>
    <row r="301883" spans="3:3" x14ac:dyDescent="0.25">
      <c r="C301883" s="62"/>
    </row>
    <row r="301971" spans="3:3" x14ac:dyDescent="0.25">
      <c r="C301971" s="62"/>
    </row>
    <row r="301972" spans="3:3" x14ac:dyDescent="0.25">
      <c r="C301972" s="62"/>
    </row>
    <row r="302060" spans="3:3" x14ac:dyDescent="0.25">
      <c r="C302060" s="62"/>
    </row>
    <row r="302061" spans="3:3" x14ac:dyDescent="0.25">
      <c r="C302061" s="62"/>
    </row>
    <row r="302149" spans="3:3" x14ac:dyDescent="0.25">
      <c r="C302149" s="62"/>
    </row>
    <row r="302150" spans="3:3" x14ac:dyDescent="0.25">
      <c r="C302150" s="62"/>
    </row>
    <row r="302238" spans="3:3" x14ac:dyDescent="0.25">
      <c r="C302238" s="62"/>
    </row>
    <row r="302239" spans="3:3" x14ac:dyDescent="0.25">
      <c r="C302239" s="62"/>
    </row>
    <row r="302327" spans="3:3" x14ac:dyDescent="0.25">
      <c r="C302327" s="62"/>
    </row>
    <row r="302328" spans="3:3" x14ac:dyDescent="0.25">
      <c r="C302328" s="62"/>
    </row>
    <row r="302416" spans="3:3" x14ac:dyDescent="0.25">
      <c r="C302416" s="62"/>
    </row>
    <row r="302417" spans="3:3" x14ac:dyDescent="0.25">
      <c r="C302417" s="62"/>
    </row>
    <row r="302505" spans="3:3" x14ac:dyDescent="0.25">
      <c r="C302505" s="62"/>
    </row>
    <row r="302506" spans="3:3" x14ac:dyDescent="0.25">
      <c r="C302506" s="62"/>
    </row>
    <row r="302594" spans="3:3" x14ac:dyDescent="0.25">
      <c r="C302594" s="62"/>
    </row>
    <row r="302595" spans="3:3" x14ac:dyDescent="0.25">
      <c r="C302595" s="62"/>
    </row>
    <row r="302683" spans="3:3" x14ac:dyDescent="0.25">
      <c r="C302683" s="62"/>
    </row>
    <row r="302684" spans="3:3" x14ac:dyDescent="0.25">
      <c r="C302684" s="62"/>
    </row>
    <row r="302772" spans="3:3" x14ac:dyDescent="0.25">
      <c r="C302772" s="62"/>
    </row>
    <row r="302773" spans="3:3" x14ac:dyDescent="0.25">
      <c r="C302773" s="62"/>
    </row>
    <row r="302861" spans="3:3" x14ac:dyDescent="0.25">
      <c r="C302861" s="62"/>
    </row>
    <row r="302862" spans="3:3" x14ac:dyDescent="0.25">
      <c r="C302862" s="62"/>
    </row>
    <row r="302950" spans="3:3" x14ac:dyDescent="0.25">
      <c r="C302950" s="62"/>
    </row>
    <row r="302951" spans="3:3" x14ac:dyDescent="0.25">
      <c r="C302951" s="62"/>
    </row>
    <row r="303039" spans="3:3" x14ac:dyDescent="0.25">
      <c r="C303039" s="62"/>
    </row>
    <row r="303040" spans="3:3" x14ac:dyDescent="0.25">
      <c r="C303040" s="62"/>
    </row>
    <row r="303128" spans="3:3" x14ac:dyDescent="0.25">
      <c r="C303128" s="62"/>
    </row>
    <row r="303129" spans="3:3" x14ac:dyDescent="0.25">
      <c r="C303129" s="62"/>
    </row>
    <row r="303217" spans="3:3" x14ac:dyDescent="0.25">
      <c r="C303217" s="62"/>
    </row>
    <row r="303218" spans="3:3" x14ac:dyDescent="0.25">
      <c r="C303218" s="62"/>
    </row>
    <row r="303306" spans="3:3" x14ac:dyDescent="0.25">
      <c r="C303306" s="62"/>
    </row>
    <row r="303307" spans="3:3" x14ac:dyDescent="0.25">
      <c r="C303307" s="62"/>
    </row>
    <row r="303395" spans="3:3" x14ac:dyDescent="0.25">
      <c r="C303395" s="62"/>
    </row>
    <row r="303396" spans="3:3" x14ac:dyDescent="0.25">
      <c r="C303396" s="62"/>
    </row>
    <row r="303484" spans="3:3" x14ac:dyDescent="0.25">
      <c r="C303484" s="62"/>
    </row>
    <row r="303485" spans="3:3" x14ac:dyDescent="0.25">
      <c r="C303485" s="62"/>
    </row>
    <row r="303573" spans="3:3" x14ac:dyDescent="0.25">
      <c r="C303573" s="62"/>
    </row>
    <row r="303574" spans="3:3" x14ac:dyDescent="0.25">
      <c r="C303574" s="62"/>
    </row>
    <row r="303662" spans="3:3" x14ac:dyDescent="0.25">
      <c r="C303662" s="62"/>
    </row>
    <row r="303663" spans="3:3" x14ac:dyDescent="0.25">
      <c r="C303663" s="62"/>
    </row>
    <row r="303751" spans="3:3" x14ac:dyDescent="0.25">
      <c r="C303751" s="62"/>
    </row>
    <row r="303752" spans="3:3" x14ac:dyDescent="0.25">
      <c r="C303752" s="62"/>
    </row>
    <row r="303840" spans="3:3" x14ac:dyDescent="0.25">
      <c r="C303840" s="62"/>
    </row>
    <row r="303841" spans="3:3" x14ac:dyDescent="0.25">
      <c r="C303841" s="62"/>
    </row>
    <row r="303929" spans="3:3" x14ac:dyDescent="0.25">
      <c r="C303929" s="62"/>
    </row>
    <row r="303930" spans="3:3" x14ac:dyDescent="0.25">
      <c r="C303930" s="62"/>
    </row>
    <row r="304018" spans="3:3" x14ac:dyDescent="0.25">
      <c r="C304018" s="62"/>
    </row>
    <row r="304019" spans="3:3" x14ac:dyDescent="0.25">
      <c r="C304019" s="62"/>
    </row>
    <row r="304107" spans="3:3" x14ac:dyDescent="0.25">
      <c r="C304107" s="62"/>
    </row>
    <row r="304108" spans="3:3" x14ac:dyDescent="0.25">
      <c r="C304108" s="62"/>
    </row>
    <row r="304196" spans="3:3" x14ac:dyDescent="0.25">
      <c r="C304196" s="62"/>
    </row>
    <row r="304197" spans="3:3" x14ac:dyDescent="0.25">
      <c r="C304197" s="62"/>
    </row>
    <row r="304285" spans="3:3" x14ac:dyDescent="0.25">
      <c r="C304285" s="62"/>
    </row>
    <row r="304286" spans="3:3" x14ac:dyDescent="0.25">
      <c r="C304286" s="62"/>
    </row>
    <row r="304374" spans="3:3" x14ac:dyDescent="0.25">
      <c r="C304374" s="62"/>
    </row>
    <row r="304375" spans="3:3" x14ac:dyDescent="0.25">
      <c r="C304375" s="62"/>
    </row>
    <row r="304463" spans="3:3" x14ac:dyDescent="0.25">
      <c r="C304463" s="62"/>
    </row>
    <row r="304464" spans="3:3" x14ac:dyDescent="0.25">
      <c r="C304464" s="62"/>
    </row>
    <row r="304552" spans="3:3" x14ac:dyDescent="0.25">
      <c r="C304552" s="62"/>
    </row>
    <row r="304553" spans="3:3" x14ac:dyDescent="0.25">
      <c r="C304553" s="62"/>
    </row>
    <row r="304641" spans="3:3" x14ac:dyDescent="0.25">
      <c r="C304641" s="62"/>
    </row>
    <row r="304642" spans="3:3" x14ac:dyDescent="0.25">
      <c r="C304642" s="62"/>
    </row>
    <row r="304730" spans="3:3" x14ac:dyDescent="0.25">
      <c r="C304730" s="62"/>
    </row>
    <row r="304731" spans="3:3" x14ac:dyDescent="0.25">
      <c r="C304731" s="62"/>
    </row>
    <row r="304819" spans="3:3" x14ac:dyDescent="0.25">
      <c r="C304819" s="62"/>
    </row>
    <row r="304820" spans="3:3" x14ac:dyDescent="0.25">
      <c r="C304820" s="62"/>
    </row>
    <row r="304908" spans="3:3" x14ac:dyDescent="0.25">
      <c r="C304908" s="62"/>
    </row>
    <row r="304909" spans="3:3" x14ac:dyDescent="0.25">
      <c r="C304909" s="62"/>
    </row>
    <row r="304997" spans="3:3" x14ac:dyDescent="0.25">
      <c r="C304997" s="62"/>
    </row>
    <row r="304998" spans="3:3" x14ac:dyDescent="0.25">
      <c r="C304998" s="62"/>
    </row>
    <row r="305086" spans="3:3" x14ac:dyDescent="0.25">
      <c r="C305086" s="62"/>
    </row>
    <row r="305087" spans="3:3" x14ac:dyDescent="0.25">
      <c r="C305087" s="62"/>
    </row>
    <row r="305175" spans="3:3" x14ac:dyDescent="0.25">
      <c r="C305175" s="62"/>
    </row>
    <row r="305176" spans="3:3" x14ac:dyDescent="0.25">
      <c r="C305176" s="62"/>
    </row>
    <row r="305264" spans="3:3" x14ac:dyDescent="0.25">
      <c r="C305264" s="62"/>
    </row>
    <row r="305265" spans="3:3" x14ac:dyDescent="0.25">
      <c r="C305265" s="62"/>
    </row>
    <row r="305353" spans="3:3" x14ac:dyDescent="0.25">
      <c r="C305353" s="62"/>
    </row>
    <row r="305354" spans="3:3" x14ac:dyDescent="0.25">
      <c r="C305354" s="62"/>
    </row>
    <row r="305442" spans="3:3" x14ac:dyDescent="0.25">
      <c r="C305442" s="62"/>
    </row>
    <row r="305443" spans="3:3" x14ac:dyDescent="0.25">
      <c r="C305443" s="62"/>
    </row>
    <row r="305531" spans="3:3" x14ac:dyDescent="0.25">
      <c r="C305531" s="62"/>
    </row>
    <row r="305532" spans="3:3" x14ac:dyDescent="0.25">
      <c r="C305532" s="62"/>
    </row>
    <row r="305620" spans="3:3" x14ac:dyDescent="0.25">
      <c r="C305620" s="62"/>
    </row>
    <row r="305621" spans="3:3" x14ac:dyDescent="0.25">
      <c r="C305621" s="62"/>
    </row>
    <row r="305709" spans="3:3" x14ac:dyDescent="0.25">
      <c r="C305709" s="62"/>
    </row>
    <row r="305710" spans="3:3" x14ac:dyDescent="0.25">
      <c r="C305710" s="62"/>
    </row>
    <row r="305798" spans="3:3" x14ac:dyDescent="0.25">
      <c r="C305798" s="62"/>
    </row>
    <row r="305799" spans="3:3" x14ac:dyDescent="0.25">
      <c r="C305799" s="62"/>
    </row>
    <row r="305887" spans="3:3" x14ac:dyDescent="0.25">
      <c r="C305887" s="62"/>
    </row>
    <row r="305888" spans="3:3" x14ac:dyDescent="0.25">
      <c r="C305888" s="62"/>
    </row>
    <row r="305976" spans="3:3" x14ac:dyDescent="0.25">
      <c r="C305976" s="62"/>
    </row>
    <row r="305977" spans="3:3" x14ac:dyDescent="0.25">
      <c r="C305977" s="62"/>
    </row>
    <row r="306065" spans="3:3" x14ac:dyDescent="0.25">
      <c r="C306065" s="62"/>
    </row>
    <row r="306066" spans="3:3" x14ac:dyDescent="0.25">
      <c r="C306066" s="62"/>
    </row>
    <row r="306154" spans="3:3" x14ac:dyDescent="0.25">
      <c r="C306154" s="62"/>
    </row>
    <row r="306155" spans="3:3" x14ac:dyDescent="0.25">
      <c r="C306155" s="62"/>
    </row>
    <row r="306243" spans="3:3" x14ac:dyDescent="0.25">
      <c r="C306243" s="62"/>
    </row>
    <row r="306244" spans="3:3" x14ac:dyDescent="0.25">
      <c r="C306244" s="62"/>
    </row>
    <row r="306332" spans="3:3" x14ac:dyDescent="0.25">
      <c r="C306332" s="62"/>
    </row>
    <row r="306333" spans="3:3" x14ac:dyDescent="0.25">
      <c r="C306333" s="62"/>
    </row>
    <row r="306421" spans="3:3" x14ac:dyDescent="0.25">
      <c r="C306421" s="62"/>
    </row>
    <row r="306422" spans="3:3" x14ac:dyDescent="0.25">
      <c r="C306422" s="62"/>
    </row>
    <row r="306510" spans="3:3" x14ac:dyDescent="0.25">
      <c r="C306510" s="62"/>
    </row>
    <row r="306511" spans="3:3" x14ac:dyDescent="0.25">
      <c r="C306511" s="62"/>
    </row>
    <row r="306599" spans="3:3" x14ac:dyDescent="0.25">
      <c r="C306599" s="62"/>
    </row>
    <row r="306600" spans="3:3" x14ac:dyDescent="0.25">
      <c r="C306600" s="62"/>
    </row>
    <row r="306688" spans="3:3" x14ac:dyDescent="0.25">
      <c r="C306688" s="62"/>
    </row>
    <row r="306689" spans="3:3" x14ac:dyDescent="0.25">
      <c r="C306689" s="62"/>
    </row>
    <row r="306777" spans="3:3" x14ac:dyDescent="0.25">
      <c r="C306777" s="62"/>
    </row>
    <row r="306778" spans="3:3" x14ac:dyDescent="0.25">
      <c r="C306778" s="62"/>
    </row>
    <row r="306866" spans="3:3" x14ac:dyDescent="0.25">
      <c r="C306866" s="62"/>
    </row>
    <row r="306867" spans="3:3" x14ac:dyDescent="0.25">
      <c r="C306867" s="62"/>
    </row>
    <row r="306955" spans="3:3" x14ac:dyDescent="0.25">
      <c r="C306955" s="62"/>
    </row>
    <row r="306956" spans="3:3" x14ac:dyDescent="0.25">
      <c r="C306956" s="62"/>
    </row>
    <row r="307044" spans="3:3" x14ac:dyDescent="0.25">
      <c r="C307044" s="62"/>
    </row>
    <row r="307045" spans="3:3" x14ac:dyDescent="0.25">
      <c r="C307045" s="62"/>
    </row>
    <row r="307133" spans="3:3" x14ac:dyDescent="0.25">
      <c r="C307133" s="62"/>
    </row>
    <row r="307134" spans="3:3" x14ac:dyDescent="0.25">
      <c r="C307134" s="62"/>
    </row>
    <row r="307222" spans="3:3" x14ac:dyDescent="0.25">
      <c r="C307222" s="62"/>
    </row>
    <row r="307223" spans="3:3" x14ac:dyDescent="0.25">
      <c r="C307223" s="62"/>
    </row>
    <row r="307311" spans="3:3" x14ac:dyDescent="0.25">
      <c r="C307311" s="62"/>
    </row>
    <row r="307312" spans="3:3" x14ac:dyDescent="0.25">
      <c r="C307312" s="62"/>
    </row>
    <row r="307400" spans="3:3" x14ac:dyDescent="0.25">
      <c r="C307400" s="62"/>
    </row>
    <row r="307401" spans="3:3" x14ac:dyDescent="0.25">
      <c r="C307401" s="62"/>
    </row>
    <row r="307489" spans="3:3" x14ac:dyDescent="0.25">
      <c r="C307489" s="62"/>
    </row>
    <row r="307490" spans="3:3" x14ac:dyDescent="0.25">
      <c r="C307490" s="62"/>
    </row>
    <row r="307578" spans="3:3" x14ac:dyDescent="0.25">
      <c r="C307578" s="62"/>
    </row>
    <row r="307579" spans="3:3" x14ac:dyDescent="0.25">
      <c r="C307579" s="62"/>
    </row>
    <row r="307667" spans="3:3" x14ac:dyDescent="0.25">
      <c r="C307667" s="62"/>
    </row>
    <row r="307668" spans="3:3" x14ac:dyDescent="0.25">
      <c r="C307668" s="62"/>
    </row>
    <row r="307756" spans="3:3" x14ac:dyDescent="0.25">
      <c r="C307756" s="62"/>
    </row>
    <row r="307757" spans="3:3" x14ac:dyDescent="0.25">
      <c r="C307757" s="62"/>
    </row>
    <row r="307845" spans="3:3" x14ac:dyDescent="0.25">
      <c r="C307845" s="62"/>
    </row>
    <row r="307846" spans="3:3" x14ac:dyDescent="0.25">
      <c r="C307846" s="62"/>
    </row>
    <row r="307934" spans="3:3" x14ac:dyDescent="0.25">
      <c r="C307934" s="62"/>
    </row>
    <row r="307935" spans="3:3" x14ac:dyDescent="0.25">
      <c r="C307935" s="62"/>
    </row>
    <row r="308023" spans="3:3" x14ac:dyDescent="0.25">
      <c r="C308023" s="62"/>
    </row>
    <row r="308024" spans="3:3" x14ac:dyDescent="0.25">
      <c r="C308024" s="62"/>
    </row>
    <row r="308112" spans="3:3" x14ac:dyDescent="0.25">
      <c r="C308112" s="62"/>
    </row>
    <row r="308113" spans="3:3" x14ac:dyDescent="0.25">
      <c r="C308113" s="62"/>
    </row>
    <row r="308201" spans="3:3" x14ac:dyDescent="0.25">
      <c r="C308201" s="62"/>
    </row>
    <row r="308202" spans="3:3" x14ac:dyDescent="0.25">
      <c r="C308202" s="62"/>
    </row>
    <row r="308290" spans="3:3" x14ac:dyDescent="0.25">
      <c r="C308290" s="62"/>
    </row>
    <row r="308291" spans="3:3" x14ac:dyDescent="0.25">
      <c r="C308291" s="62"/>
    </row>
    <row r="308379" spans="3:3" x14ac:dyDescent="0.25">
      <c r="C308379" s="62"/>
    </row>
    <row r="308380" spans="3:3" x14ac:dyDescent="0.25">
      <c r="C308380" s="62"/>
    </row>
    <row r="308468" spans="3:3" x14ac:dyDescent="0.25">
      <c r="C308468" s="62"/>
    </row>
    <row r="308469" spans="3:3" x14ac:dyDescent="0.25">
      <c r="C308469" s="62"/>
    </row>
    <row r="308557" spans="3:3" x14ac:dyDescent="0.25">
      <c r="C308557" s="62"/>
    </row>
    <row r="308558" spans="3:3" x14ac:dyDescent="0.25">
      <c r="C308558" s="62"/>
    </row>
    <row r="308646" spans="3:3" x14ac:dyDescent="0.25">
      <c r="C308646" s="62"/>
    </row>
    <row r="308647" spans="3:3" x14ac:dyDescent="0.25">
      <c r="C308647" s="62"/>
    </row>
    <row r="308735" spans="3:3" x14ac:dyDescent="0.25">
      <c r="C308735" s="62"/>
    </row>
    <row r="308736" spans="3:3" x14ac:dyDescent="0.25">
      <c r="C308736" s="62"/>
    </row>
    <row r="308824" spans="3:3" x14ac:dyDescent="0.25">
      <c r="C308824" s="62"/>
    </row>
    <row r="308825" spans="3:3" x14ac:dyDescent="0.25">
      <c r="C308825" s="62"/>
    </row>
    <row r="308913" spans="3:3" x14ac:dyDescent="0.25">
      <c r="C308913" s="62"/>
    </row>
    <row r="308914" spans="3:3" x14ac:dyDescent="0.25">
      <c r="C308914" s="62"/>
    </row>
    <row r="309002" spans="3:3" x14ac:dyDescent="0.25">
      <c r="C309002" s="62"/>
    </row>
    <row r="309003" spans="3:3" x14ac:dyDescent="0.25">
      <c r="C309003" s="62"/>
    </row>
    <row r="309091" spans="3:3" x14ac:dyDescent="0.25">
      <c r="C309091" s="62"/>
    </row>
    <row r="309092" spans="3:3" x14ac:dyDescent="0.25">
      <c r="C309092" s="62"/>
    </row>
    <row r="309180" spans="3:3" x14ac:dyDescent="0.25">
      <c r="C309180" s="62"/>
    </row>
    <row r="309181" spans="3:3" x14ac:dyDescent="0.25">
      <c r="C309181" s="62"/>
    </row>
    <row r="309269" spans="3:3" x14ac:dyDescent="0.25">
      <c r="C309269" s="62"/>
    </row>
    <row r="309270" spans="3:3" x14ac:dyDescent="0.25">
      <c r="C309270" s="62"/>
    </row>
    <row r="309358" spans="3:3" x14ac:dyDescent="0.25">
      <c r="C309358" s="62"/>
    </row>
    <row r="309359" spans="3:3" x14ac:dyDescent="0.25">
      <c r="C309359" s="62"/>
    </row>
    <row r="309447" spans="3:3" x14ac:dyDescent="0.25">
      <c r="C309447" s="62"/>
    </row>
    <row r="309448" spans="3:3" x14ac:dyDescent="0.25">
      <c r="C309448" s="62"/>
    </row>
    <row r="309536" spans="3:3" x14ac:dyDescent="0.25">
      <c r="C309536" s="62"/>
    </row>
    <row r="309537" spans="3:3" x14ac:dyDescent="0.25">
      <c r="C309537" s="62"/>
    </row>
    <row r="309625" spans="3:3" x14ac:dyDescent="0.25">
      <c r="C309625" s="62"/>
    </row>
    <row r="309626" spans="3:3" x14ac:dyDescent="0.25">
      <c r="C309626" s="62"/>
    </row>
    <row r="309714" spans="3:3" x14ac:dyDescent="0.25">
      <c r="C309714" s="62"/>
    </row>
    <row r="309715" spans="3:3" x14ac:dyDescent="0.25">
      <c r="C309715" s="62"/>
    </row>
    <row r="309803" spans="3:3" x14ac:dyDescent="0.25">
      <c r="C309803" s="62"/>
    </row>
    <row r="309804" spans="3:3" x14ac:dyDescent="0.25">
      <c r="C309804" s="62"/>
    </row>
    <row r="309892" spans="3:3" x14ac:dyDescent="0.25">
      <c r="C309892" s="62"/>
    </row>
    <row r="309893" spans="3:3" x14ac:dyDescent="0.25">
      <c r="C309893" s="62"/>
    </row>
    <row r="309981" spans="3:3" x14ac:dyDescent="0.25">
      <c r="C309981" s="62"/>
    </row>
    <row r="309982" spans="3:3" x14ac:dyDescent="0.25">
      <c r="C309982" s="62"/>
    </row>
    <row r="310070" spans="3:3" x14ac:dyDescent="0.25">
      <c r="C310070" s="62"/>
    </row>
    <row r="310071" spans="3:3" x14ac:dyDescent="0.25">
      <c r="C310071" s="62"/>
    </row>
    <row r="310159" spans="3:3" x14ac:dyDescent="0.25">
      <c r="C310159" s="62"/>
    </row>
    <row r="310160" spans="3:3" x14ac:dyDescent="0.25">
      <c r="C310160" s="62"/>
    </row>
    <row r="310248" spans="3:3" x14ac:dyDescent="0.25">
      <c r="C310248" s="62"/>
    </row>
    <row r="310249" spans="3:3" x14ac:dyDescent="0.25">
      <c r="C310249" s="62"/>
    </row>
    <row r="310337" spans="3:3" x14ac:dyDescent="0.25">
      <c r="C310337" s="62"/>
    </row>
    <row r="310338" spans="3:3" x14ac:dyDescent="0.25">
      <c r="C310338" s="62"/>
    </row>
    <row r="310426" spans="3:3" x14ac:dyDescent="0.25">
      <c r="C310426" s="62"/>
    </row>
    <row r="310427" spans="3:3" x14ac:dyDescent="0.25">
      <c r="C310427" s="62"/>
    </row>
    <row r="310515" spans="3:3" x14ac:dyDescent="0.25">
      <c r="C310515" s="62"/>
    </row>
    <row r="310516" spans="3:3" x14ac:dyDescent="0.25">
      <c r="C310516" s="62"/>
    </row>
    <row r="310604" spans="3:3" x14ac:dyDescent="0.25">
      <c r="C310604" s="62"/>
    </row>
    <row r="310605" spans="3:3" x14ac:dyDescent="0.25">
      <c r="C310605" s="62"/>
    </row>
    <row r="310693" spans="3:3" x14ac:dyDescent="0.25">
      <c r="C310693" s="62"/>
    </row>
    <row r="310694" spans="3:3" x14ac:dyDescent="0.25">
      <c r="C310694" s="62"/>
    </row>
    <row r="310782" spans="3:3" x14ac:dyDescent="0.25">
      <c r="C310782" s="62"/>
    </row>
    <row r="310783" spans="3:3" x14ac:dyDescent="0.25">
      <c r="C310783" s="62"/>
    </row>
    <row r="310871" spans="3:3" x14ac:dyDescent="0.25">
      <c r="C310871" s="62"/>
    </row>
    <row r="310872" spans="3:3" x14ac:dyDescent="0.25">
      <c r="C310872" s="62"/>
    </row>
    <row r="310960" spans="3:3" x14ac:dyDescent="0.25">
      <c r="C310960" s="62"/>
    </row>
    <row r="310961" spans="3:3" x14ac:dyDescent="0.25">
      <c r="C310961" s="62"/>
    </row>
    <row r="311049" spans="3:3" x14ac:dyDescent="0.25">
      <c r="C311049" s="62"/>
    </row>
    <row r="311050" spans="3:3" x14ac:dyDescent="0.25">
      <c r="C311050" s="62"/>
    </row>
    <row r="311138" spans="3:3" x14ac:dyDescent="0.25">
      <c r="C311138" s="62"/>
    </row>
    <row r="311139" spans="3:3" x14ac:dyDescent="0.25">
      <c r="C311139" s="62"/>
    </row>
    <row r="311227" spans="3:3" x14ac:dyDescent="0.25">
      <c r="C311227" s="62"/>
    </row>
    <row r="311228" spans="3:3" x14ac:dyDescent="0.25">
      <c r="C311228" s="62"/>
    </row>
    <row r="311316" spans="3:3" x14ac:dyDescent="0.25">
      <c r="C311316" s="62"/>
    </row>
    <row r="311317" spans="3:3" x14ac:dyDescent="0.25">
      <c r="C311317" s="62"/>
    </row>
    <row r="311405" spans="3:3" x14ac:dyDescent="0.25">
      <c r="C311405" s="62"/>
    </row>
    <row r="311406" spans="3:3" x14ac:dyDescent="0.25">
      <c r="C311406" s="62"/>
    </row>
    <row r="311494" spans="3:3" x14ac:dyDescent="0.25">
      <c r="C311494" s="62"/>
    </row>
    <row r="311495" spans="3:3" x14ac:dyDescent="0.25">
      <c r="C311495" s="62"/>
    </row>
    <row r="311583" spans="3:3" x14ac:dyDescent="0.25">
      <c r="C311583" s="62"/>
    </row>
    <row r="311584" spans="3:3" x14ac:dyDescent="0.25">
      <c r="C311584" s="62"/>
    </row>
    <row r="311672" spans="3:3" x14ac:dyDescent="0.25">
      <c r="C311672" s="62"/>
    </row>
    <row r="311673" spans="3:3" x14ac:dyDescent="0.25">
      <c r="C311673" s="62"/>
    </row>
    <row r="311761" spans="3:3" x14ac:dyDescent="0.25">
      <c r="C311761" s="62"/>
    </row>
    <row r="311762" spans="3:3" x14ac:dyDescent="0.25">
      <c r="C311762" s="62"/>
    </row>
    <row r="311850" spans="3:3" x14ac:dyDescent="0.25">
      <c r="C311850" s="62"/>
    </row>
    <row r="311851" spans="3:3" x14ac:dyDescent="0.25">
      <c r="C311851" s="62"/>
    </row>
    <row r="311939" spans="3:3" x14ac:dyDescent="0.25">
      <c r="C311939" s="62"/>
    </row>
    <row r="311940" spans="3:3" x14ac:dyDescent="0.25">
      <c r="C311940" s="62"/>
    </row>
    <row r="312028" spans="3:3" x14ac:dyDescent="0.25">
      <c r="C312028" s="62"/>
    </row>
    <row r="312029" spans="3:3" x14ac:dyDescent="0.25">
      <c r="C312029" s="62"/>
    </row>
    <row r="312117" spans="3:3" x14ac:dyDescent="0.25">
      <c r="C312117" s="62"/>
    </row>
    <row r="312118" spans="3:3" x14ac:dyDescent="0.25">
      <c r="C312118" s="62"/>
    </row>
    <row r="312206" spans="3:3" x14ac:dyDescent="0.25">
      <c r="C312206" s="62"/>
    </row>
    <row r="312207" spans="3:3" x14ac:dyDescent="0.25">
      <c r="C312207" s="62"/>
    </row>
    <row r="312295" spans="3:3" x14ac:dyDescent="0.25">
      <c r="C312295" s="62"/>
    </row>
    <row r="312296" spans="3:3" x14ac:dyDescent="0.25">
      <c r="C312296" s="62"/>
    </row>
    <row r="312384" spans="3:3" x14ac:dyDescent="0.25">
      <c r="C312384" s="62"/>
    </row>
    <row r="312385" spans="3:3" x14ac:dyDescent="0.25">
      <c r="C312385" s="62"/>
    </row>
    <row r="312473" spans="3:3" x14ac:dyDescent="0.25">
      <c r="C312473" s="62"/>
    </row>
    <row r="312474" spans="3:3" x14ac:dyDescent="0.25">
      <c r="C312474" s="62"/>
    </row>
    <row r="312562" spans="3:3" x14ac:dyDescent="0.25">
      <c r="C312562" s="62"/>
    </row>
    <row r="312563" spans="3:3" x14ac:dyDescent="0.25">
      <c r="C312563" s="62"/>
    </row>
    <row r="312651" spans="3:3" x14ac:dyDescent="0.25">
      <c r="C312651" s="62"/>
    </row>
    <row r="312652" spans="3:3" x14ac:dyDescent="0.25">
      <c r="C312652" s="62"/>
    </row>
    <row r="312740" spans="3:3" x14ac:dyDescent="0.25">
      <c r="C312740" s="62"/>
    </row>
    <row r="312741" spans="3:3" x14ac:dyDescent="0.25">
      <c r="C312741" s="62"/>
    </row>
    <row r="312829" spans="3:3" x14ac:dyDescent="0.25">
      <c r="C312829" s="62"/>
    </row>
    <row r="312830" spans="3:3" x14ac:dyDescent="0.25">
      <c r="C312830" s="62"/>
    </row>
    <row r="312918" spans="3:3" x14ac:dyDescent="0.25">
      <c r="C312918" s="62"/>
    </row>
    <row r="312919" spans="3:3" x14ac:dyDescent="0.25">
      <c r="C312919" s="62"/>
    </row>
    <row r="313007" spans="3:3" x14ac:dyDescent="0.25">
      <c r="C313007" s="62"/>
    </row>
    <row r="313008" spans="3:3" x14ac:dyDescent="0.25">
      <c r="C313008" s="62"/>
    </row>
    <row r="313096" spans="3:3" x14ac:dyDescent="0.25">
      <c r="C313096" s="62"/>
    </row>
    <row r="313097" spans="3:3" x14ac:dyDescent="0.25">
      <c r="C313097" s="62"/>
    </row>
    <row r="313185" spans="3:3" x14ac:dyDescent="0.25">
      <c r="C313185" s="62"/>
    </row>
    <row r="313186" spans="3:3" x14ac:dyDescent="0.25">
      <c r="C313186" s="62"/>
    </row>
    <row r="313274" spans="3:3" x14ac:dyDescent="0.25">
      <c r="C313274" s="62"/>
    </row>
    <row r="313275" spans="3:3" x14ac:dyDescent="0.25">
      <c r="C313275" s="62"/>
    </row>
    <row r="313363" spans="3:3" x14ac:dyDescent="0.25">
      <c r="C313363" s="62"/>
    </row>
    <row r="313364" spans="3:3" x14ac:dyDescent="0.25">
      <c r="C313364" s="62"/>
    </row>
    <row r="313452" spans="3:3" x14ac:dyDescent="0.25">
      <c r="C313452" s="62"/>
    </row>
    <row r="313453" spans="3:3" x14ac:dyDescent="0.25">
      <c r="C313453" s="62"/>
    </row>
    <row r="313541" spans="3:3" x14ac:dyDescent="0.25">
      <c r="C313541" s="62"/>
    </row>
    <row r="313542" spans="3:3" x14ac:dyDescent="0.25">
      <c r="C313542" s="62"/>
    </row>
    <row r="313630" spans="3:3" x14ac:dyDescent="0.25">
      <c r="C313630" s="62"/>
    </row>
    <row r="313631" spans="3:3" x14ac:dyDescent="0.25">
      <c r="C313631" s="62"/>
    </row>
    <row r="313719" spans="3:3" x14ac:dyDescent="0.25">
      <c r="C313719" s="62"/>
    </row>
    <row r="313720" spans="3:3" x14ac:dyDescent="0.25">
      <c r="C313720" s="62"/>
    </row>
    <row r="313808" spans="3:3" x14ac:dyDescent="0.25">
      <c r="C313808" s="62"/>
    </row>
    <row r="313809" spans="3:3" x14ac:dyDescent="0.25">
      <c r="C313809" s="62"/>
    </row>
    <row r="313897" spans="3:3" x14ac:dyDescent="0.25">
      <c r="C313897" s="62"/>
    </row>
    <row r="313898" spans="3:3" x14ac:dyDescent="0.25">
      <c r="C313898" s="62"/>
    </row>
    <row r="313986" spans="3:3" x14ac:dyDescent="0.25">
      <c r="C313986" s="62"/>
    </row>
    <row r="313987" spans="3:3" x14ac:dyDescent="0.25">
      <c r="C313987" s="62"/>
    </row>
    <row r="314075" spans="3:3" x14ac:dyDescent="0.25">
      <c r="C314075" s="62"/>
    </row>
    <row r="314076" spans="3:3" x14ac:dyDescent="0.25">
      <c r="C314076" s="62"/>
    </row>
    <row r="314164" spans="3:3" x14ac:dyDescent="0.25">
      <c r="C314164" s="62"/>
    </row>
    <row r="314165" spans="3:3" x14ac:dyDescent="0.25">
      <c r="C314165" s="62"/>
    </row>
    <row r="314253" spans="3:3" x14ac:dyDescent="0.25">
      <c r="C314253" s="62"/>
    </row>
    <row r="314254" spans="3:3" x14ac:dyDescent="0.25">
      <c r="C314254" s="62"/>
    </row>
    <row r="314342" spans="3:3" x14ac:dyDescent="0.25">
      <c r="C314342" s="62"/>
    </row>
    <row r="314343" spans="3:3" x14ac:dyDescent="0.25">
      <c r="C314343" s="62"/>
    </row>
    <row r="314431" spans="3:3" x14ac:dyDescent="0.25">
      <c r="C314431" s="62"/>
    </row>
    <row r="314432" spans="3:3" x14ac:dyDescent="0.25">
      <c r="C314432" s="62"/>
    </row>
    <row r="314520" spans="3:3" x14ac:dyDescent="0.25">
      <c r="C314520" s="62"/>
    </row>
    <row r="314521" spans="3:3" x14ac:dyDescent="0.25">
      <c r="C314521" s="62"/>
    </row>
    <row r="314609" spans="3:3" x14ac:dyDescent="0.25">
      <c r="C314609" s="62"/>
    </row>
    <row r="314610" spans="3:3" x14ac:dyDescent="0.25">
      <c r="C314610" s="62"/>
    </row>
    <row r="314698" spans="3:3" x14ac:dyDescent="0.25">
      <c r="C314698" s="62"/>
    </row>
    <row r="314699" spans="3:3" x14ac:dyDescent="0.25">
      <c r="C314699" s="62"/>
    </row>
    <row r="314787" spans="3:3" x14ac:dyDescent="0.25">
      <c r="C314787" s="62"/>
    </row>
    <row r="314788" spans="3:3" x14ac:dyDescent="0.25">
      <c r="C314788" s="62"/>
    </row>
    <row r="314876" spans="3:3" x14ac:dyDescent="0.25">
      <c r="C314876" s="62"/>
    </row>
    <row r="314877" spans="3:3" x14ac:dyDescent="0.25">
      <c r="C314877" s="62"/>
    </row>
    <row r="314965" spans="3:3" x14ac:dyDescent="0.25">
      <c r="C314965" s="62"/>
    </row>
    <row r="314966" spans="3:3" x14ac:dyDescent="0.25">
      <c r="C314966" s="62"/>
    </row>
    <row r="315054" spans="3:3" x14ac:dyDescent="0.25">
      <c r="C315054" s="62"/>
    </row>
    <row r="315055" spans="3:3" x14ac:dyDescent="0.25">
      <c r="C315055" s="62"/>
    </row>
    <row r="315143" spans="3:3" x14ac:dyDescent="0.25">
      <c r="C315143" s="62"/>
    </row>
    <row r="315144" spans="3:3" x14ac:dyDescent="0.25">
      <c r="C315144" s="62"/>
    </row>
    <row r="315232" spans="3:3" x14ac:dyDescent="0.25">
      <c r="C315232" s="62"/>
    </row>
    <row r="315233" spans="3:3" x14ac:dyDescent="0.25">
      <c r="C315233" s="62"/>
    </row>
    <row r="315321" spans="3:3" x14ac:dyDescent="0.25">
      <c r="C315321" s="62"/>
    </row>
    <row r="315322" spans="3:3" x14ac:dyDescent="0.25">
      <c r="C315322" s="62"/>
    </row>
    <row r="315410" spans="3:3" x14ac:dyDescent="0.25">
      <c r="C315410" s="62"/>
    </row>
    <row r="315411" spans="3:3" x14ac:dyDescent="0.25">
      <c r="C315411" s="62"/>
    </row>
    <row r="315499" spans="3:3" x14ac:dyDescent="0.25">
      <c r="C315499" s="62"/>
    </row>
    <row r="315500" spans="3:3" x14ac:dyDescent="0.25">
      <c r="C315500" s="62"/>
    </row>
    <row r="315588" spans="3:3" x14ac:dyDescent="0.25">
      <c r="C315588" s="62"/>
    </row>
    <row r="315589" spans="3:3" x14ac:dyDescent="0.25">
      <c r="C315589" s="62"/>
    </row>
    <row r="315677" spans="3:3" x14ac:dyDescent="0.25">
      <c r="C315677" s="62"/>
    </row>
    <row r="315678" spans="3:3" x14ac:dyDescent="0.25">
      <c r="C315678" s="62"/>
    </row>
    <row r="315766" spans="3:3" x14ac:dyDescent="0.25">
      <c r="C315766" s="62"/>
    </row>
    <row r="315767" spans="3:3" x14ac:dyDescent="0.25">
      <c r="C315767" s="62"/>
    </row>
    <row r="315855" spans="3:3" x14ac:dyDescent="0.25">
      <c r="C315855" s="62"/>
    </row>
    <row r="315856" spans="3:3" x14ac:dyDescent="0.25">
      <c r="C315856" s="62"/>
    </row>
    <row r="315944" spans="3:3" x14ac:dyDescent="0.25">
      <c r="C315944" s="62"/>
    </row>
    <row r="315945" spans="3:3" x14ac:dyDescent="0.25">
      <c r="C315945" s="62"/>
    </row>
    <row r="316033" spans="3:3" x14ac:dyDescent="0.25">
      <c r="C316033" s="62"/>
    </row>
    <row r="316034" spans="3:3" x14ac:dyDescent="0.25">
      <c r="C316034" s="62"/>
    </row>
    <row r="316122" spans="3:3" x14ac:dyDescent="0.25">
      <c r="C316122" s="62"/>
    </row>
    <row r="316123" spans="3:3" x14ac:dyDescent="0.25">
      <c r="C316123" s="62"/>
    </row>
    <row r="316211" spans="3:3" x14ac:dyDescent="0.25">
      <c r="C316211" s="62"/>
    </row>
    <row r="316212" spans="3:3" x14ac:dyDescent="0.25">
      <c r="C316212" s="62"/>
    </row>
    <row r="316300" spans="3:3" x14ac:dyDescent="0.25">
      <c r="C316300" s="62"/>
    </row>
    <row r="316301" spans="3:3" x14ac:dyDescent="0.25">
      <c r="C316301" s="62"/>
    </row>
    <row r="316389" spans="3:3" x14ac:dyDescent="0.25">
      <c r="C316389" s="62"/>
    </row>
    <row r="316390" spans="3:3" x14ac:dyDescent="0.25">
      <c r="C316390" s="62"/>
    </row>
    <row r="316478" spans="3:3" x14ac:dyDescent="0.25">
      <c r="C316478" s="62"/>
    </row>
    <row r="316479" spans="3:3" x14ac:dyDescent="0.25">
      <c r="C316479" s="62"/>
    </row>
    <row r="316567" spans="3:3" x14ac:dyDescent="0.25">
      <c r="C316567" s="62"/>
    </row>
    <row r="316568" spans="3:3" x14ac:dyDescent="0.25">
      <c r="C316568" s="62"/>
    </row>
    <row r="316656" spans="3:3" x14ac:dyDescent="0.25">
      <c r="C316656" s="62"/>
    </row>
    <row r="316657" spans="3:3" x14ac:dyDescent="0.25">
      <c r="C316657" s="62"/>
    </row>
    <row r="316745" spans="3:3" x14ac:dyDescent="0.25">
      <c r="C316745" s="62"/>
    </row>
    <row r="316746" spans="3:3" x14ac:dyDescent="0.25">
      <c r="C316746" s="62"/>
    </row>
    <row r="316834" spans="3:3" x14ac:dyDescent="0.25">
      <c r="C316834" s="62"/>
    </row>
    <row r="316835" spans="3:3" x14ac:dyDescent="0.25">
      <c r="C316835" s="62"/>
    </row>
    <row r="316923" spans="3:3" x14ac:dyDescent="0.25">
      <c r="C316923" s="62"/>
    </row>
    <row r="316924" spans="3:3" x14ac:dyDescent="0.25">
      <c r="C316924" s="62"/>
    </row>
    <row r="317012" spans="3:3" x14ac:dyDescent="0.25">
      <c r="C317012" s="62"/>
    </row>
    <row r="317013" spans="3:3" x14ac:dyDescent="0.25">
      <c r="C317013" s="62"/>
    </row>
    <row r="317101" spans="3:3" x14ac:dyDescent="0.25">
      <c r="C317101" s="62"/>
    </row>
    <row r="317102" spans="3:3" x14ac:dyDescent="0.25">
      <c r="C317102" s="62"/>
    </row>
    <row r="317190" spans="3:3" x14ac:dyDescent="0.25">
      <c r="C317190" s="62"/>
    </row>
    <row r="317191" spans="3:3" x14ac:dyDescent="0.25">
      <c r="C317191" s="62"/>
    </row>
    <row r="317279" spans="3:3" x14ac:dyDescent="0.25">
      <c r="C317279" s="62"/>
    </row>
    <row r="317280" spans="3:3" x14ac:dyDescent="0.25">
      <c r="C317280" s="62"/>
    </row>
    <row r="317368" spans="3:3" x14ac:dyDescent="0.25">
      <c r="C317368" s="62"/>
    </row>
    <row r="317369" spans="3:3" x14ac:dyDescent="0.25">
      <c r="C317369" s="62"/>
    </row>
    <row r="317457" spans="3:3" x14ac:dyDescent="0.25">
      <c r="C317457" s="62"/>
    </row>
    <row r="317458" spans="3:3" x14ac:dyDescent="0.25">
      <c r="C317458" s="62"/>
    </row>
    <row r="317546" spans="3:3" x14ac:dyDescent="0.25">
      <c r="C317546" s="62"/>
    </row>
    <row r="317547" spans="3:3" x14ac:dyDescent="0.25">
      <c r="C317547" s="62"/>
    </row>
    <row r="317635" spans="3:3" x14ac:dyDescent="0.25">
      <c r="C317635" s="62"/>
    </row>
    <row r="317636" spans="3:3" x14ac:dyDescent="0.25">
      <c r="C317636" s="62"/>
    </row>
    <row r="317724" spans="3:3" x14ac:dyDescent="0.25">
      <c r="C317724" s="62"/>
    </row>
    <row r="317725" spans="3:3" x14ac:dyDescent="0.25">
      <c r="C317725" s="62"/>
    </row>
    <row r="317813" spans="3:3" x14ac:dyDescent="0.25">
      <c r="C317813" s="62"/>
    </row>
    <row r="317814" spans="3:3" x14ac:dyDescent="0.25">
      <c r="C317814" s="62"/>
    </row>
    <row r="317902" spans="3:3" x14ac:dyDescent="0.25">
      <c r="C317902" s="62"/>
    </row>
    <row r="317903" spans="3:3" x14ac:dyDescent="0.25">
      <c r="C317903" s="62"/>
    </row>
    <row r="317991" spans="3:3" x14ac:dyDescent="0.25">
      <c r="C317991" s="62"/>
    </row>
    <row r="317992" spans="3:3" x14ac:dyDescent="0.25">
      <c r="C317992" s="62"/>
    </row>
    <row r="318080" spans="3:3" x14ac:dyDescent="0.25">
      <c r="C318080" s="62"/>
    </row>
    <row r="318081" spans="3:3" x14ac:dyDescent="0.25">
      <c r="C318081" s="62"/>
    </row>
    <row r="318169" spans="3:3" x14ac:dyDescent="0.25">
      <c r="C318169" s="62"/>
    </row>
    <row r="318170" spans="3:3" x14ac:dyDescent="0.25">
      <c r="C318170" s="62"/>
    </row>
    <row r="318258" spans="3:3" x14ac:dyDescent="0.25">
      <c r="C318258" s="62"/>
    </row>
    <row r="318259" spans="3:3" x14ac:dyDescent="0.25">
      <c r="C318259" s="62"/>
    </row>
    <row r="318347" spans="3:3" x14ac:dyDescent="0.25">
      <c r="C318347" s="62"/>
    </row>
    <row r="318348" spans="3:3" x14ac:dyDescent="0.25">
      <c r="C318348" s="62"/>
    </row>
    <row r="318436" spans="3:3" x14ac:dyDescent="0.25">
      <c r="C318436" s="62"/>
    </row>
    <row r="318437" spans="3:3" x14ac:dyDescent="0.25">
      <c r="C318437" s="62"/>
    </row>
    <row r="318525" spans="3:3" x14ac:dyDescent="0.25">
      <c r="C318525" s="62"/>
    </row>
    <row r="318526" spans="3:3" x14ac:dyDescent="0.25">
      <c r="C318526" s="62"/>
    </row>
    <row r="318614" spans="3:3" x14ac:dyDescent="0.25">
      <c r="C318614" s="62"/>
    </row>
    <row r="318615" spans="3:3" x14ac:dyDescent="0.25">
      <c r="C318615" s="62"/>
    </row>
    <row r="318703" spans="3:3" x14ac:dyDescent="0.25">
      <c r="C318703" s="62"/>
    </row>
    <row r="318704" spans="3:3" x14ac:dyDescent="0.25">
      <c r="C318704" s="62"/>
    </row>
    <row r="318792" spans="3:3" x14ac:dyDescent="0.25">
      <c r="C318792" s="62"/>
    </row>
    <row r="318793" spans="3:3" x14ac:dyDescent="0.25">
      <c r="C318793" s="62"/>
    </row>
    <row r="318881" spans="3:3" x14ac:dyDescent="0.25">
      <c r="C318881" s="62"/>
    </row>
    <row r="318882" spans="3:3" x14ac:dyDescent="0.25">
      <c r="C318882" s="62"/>
    </row>
    <row r="318970" spans="3:3" x14ac:dyDescent="0.25">
      <c r="C318970" s="62"/>
    </row>
    <row r="318971" spans="3:3" x14ac:dyDescent="0.25">
      <c r="C318971" s="62"/>
    </row>
    <row r="319059" spans="3:3" x14ac:dyDescent="0.25">
      <c r="C319059" s="62"/>
    </row>
    <row r="319060" spans="3:3" x14ac:dyDescent="0.25">
      <c r="C319060" s="62"/>
    </row>
    <row r="319148" spans="3:3" x14ac:dyDescent="0.25">
      <c r="C319148" s="62"/>
    </row>
    <row r="319149" spans="3:3" x14ac:dyDescent="0.25">
      <c r="C319149" s="62"/>
    </row>
    <row r="319237" spans="3:3" x14ac:dyDescent="0.25">
      <c r="C319237" s="62"/>
    </row>
    <row r="319238" spans="3:3" x14ac:dyDescent="0.25">
      <c r="C319238" s="62"/>
    </row>
    <row r="319326" spans="3:3" x14ac:dyDescent="0.25">
      <c r="C319326" s="62"/>
    </row>
    <row r="319327" spans="3:3" x14ac:dyDescent="0.25">
      <c r="C319327" s="62"/>
    </row>
    <row r="319415" spans="3:3" x14ac:dyDescent="0.25">
      <c r="C319415" s="62"/>
    </row>
    <row r="319416" spans="3:3" x14ac:dyDescent="0.25">
      <c r="C319416" s="62"/>
    </row>
    <row r="319504" spans="3:3" x14ac:dyDescent="0.25">
      <c r="C319504" s="62"/>
    </row>
    <row r="319505" spans="3:3" x14ac:dyDescent="0.25">
      <c r="C319505" s="62"/>
    </row>
    <row r="319593" spans="3:3" x14ac:dyDescent="0.25">
      <c r="C319593" s="62"/>
    </row>
    <row r="319594" spans="3:3" x14ac:dyDescent="0.25">
      <c r="C319594" s="62"/>
    </row>
    <row r="319682" spans="3:3" x14ac:dyDescent="0.25">
      <c r="C319682" s="62"/>
    </row>
    <row r="319683" spans="3:3" x14ac:dyDescent="0.25">
      <c r="C319683" s="62"/>
    </row>
    <row r="319771" spans="3:3" x14ac:dyDescent="0.25">
      <c r="C319771" s="62"/>
    </row>
    <row r="319772" spans="3:3" x14ac:dyDescent="0.25">
      <c r="C319772" s="62"/>
    </row>
    <row r="319860" spans="3:3" x14ac:dyDescent="0.25">
      <c r="C319860" s="62"/>
    </row>
    <row r="319861" spans="3:3" x14ac:dyDescent="0.25">
      <c r="C319861" s="62"/>
    </row>
    <row r="319949" spans="3:3" x14ac:dyDescent="0.25">
      <c r="C319949" s="62"/>
    </row>
    <row r="319950" spans="3:3" x14ac:dyDescent="0.25">
      <c r="C319950" s="62"/>
    </row>
    <row r="320038" spans="3:3" x14ac:dyDescent="0.25">
      <c r="C320038" s="62"/>
    </row>
    <row r="320039" spans="3:3" x14ac:dyDescent="0.25">
      <c r="C320039" s="62"/>
    </row>
    <row r="320127" spans="3:3" x14ac:dyDescent="0.25">
      <c r="C320127" s="62"/>
    </row>
    <row r="320128" spans="3:3" x14ac:dyDescent="0.25">
      <c r="C320128" s="62"/>
    </row>
    <row r="320216" spans="3:3" x14ac:dyDescent="0.25">
      <c r="C320216" s="62"/>
    </row>
    <row r="320217" spans="3:3" x14ac:dyDescent="0.25">
      <c r="C320217" s="62"/>
    </row>
    <row r="320305" spans="3:3" x14ac:dyDescent="0.25">
      <c r="C320305" s="62"/>
    </row>
    <row r="320306" spans="3:3" x14ac:dyDescent="0.25">
      <c r="C320306" s="62"/>
    </row>
    <row r="320394" spans="3:3" x14ac:dyDescent="0.25">
      <c r="C320394" s="62"/>
    </row>
    <row r="320395" spans="3:3" x14ac:dyDescent="0.25">
      <c r="C320395" s="62"/>
    </row>
    <row r="320483" spans="3:3" x14ac:dyDescent="0.25">
      <c r="C320483" s="62"/>
    </row>
    <row r="320484" spans="3:3" x14ac:dyDescent="0.25">
      <c r="C320484" s="62"/>
    </row>
    <row r="320572" spans="3:3" x14ac:dyDescent="0.25">
      <c r="C320572" s="62"/>
    </row>
    <row r="320573" spans="3:3" x14ac:dyDescent="0.25">
      <c r="C320573" s="62"/>
    </row>
    <row r="320661" spans="3:3" x14ac:dyDescent="0.25">
      <c r="C320661" s="62"/>
    </row>
    <row r="320662" spans="3:3" x14ac:dyDescent="0.25">
      <c r="C320662" s="62"/>
    </row>
    <row r="320750" spans="3:3" x14ac:dyDescent="0.25">
      <c r="C320750" s="62"/>
    </row>
    <row r="320751" spans="3:3" x14ac:dyDescent="0.25">
      <c r="C320751" s="62"/>
    </row>
    <row r="320839" spans="3:3" x14ac:dyDescent="0.25">
      <c r="C320839" s="62"/>
    </row>
    <row r="320840" spans="3:3" x14ac:dyDescent="0.25">
      <c r="C320840" s="62"/>
    </row>
    <row r="320928" spans="3:3" x14ac:dyDescent="0.25">
      <c r="C320928" s="62"/>
    </row>
    <row r="320929" spans="3:3" x14ac:dyDescent="0.25">
      <c r="C320929" s="62"/>
    </row>
    <row r="321017" spans="3:3" x14ac:dyDescent="0.25">
      <c r="C321017" s="62"/>
    </row>
    <row r="321018" spans="3:3" x14ac:dyDescent="0.25">
      <c r="C321018" s="62"/>
    </row>
    <row r="321106" spans="3:3" x14ac:dyDescent="0.25">
      <c r="C321106" s="62"/>
    </row>
    <row r="321107" spans="3:3" x14ac:dyDescent="0.25">
      <c r="C321107" s="62"/>
    </row>
    <row r="321195" spans="3:3" x14ac:dyDescent="0.25">
      <c r="C321195" s="62"/>
    </row>
    <row r="321196" spans="3:3" x14ac:dyDescent="0.25">
      <c r="C321196" s="62"/>
    </row>
    <row r="321284" spans="3:3" x14ac:dyDescent="0.25">
      <c r="C321284" s="62"/>
    </row>
    <row r="321285" spans="3:3" x14ac:dyDescent="0.25">
      <c r="C321285" s="62"/>
    </row>
    <row r="321373" spans="3:3" x14ac:dyDescent="0.25">
      <c r="C321373" s="62"/>
    </row>
    <row r="321374" spans="3:3" x14ac:dyDescent="0.25">
      <c r="C321374" s="62"/>
    </row>
    <row r="321462" spans="3:3" x14ac:dyDescent="0.25">
      <c r="C321462" s="62"/>
    </row>
    <row r="321463" spans="3:3" x14ac:dyDescent="0.25">
      <c r="C321463" s="62"/>
    </row>
    <row r="321551" spans="3:3" x14ac:dyDescent="0.25">
      <c r="C321551" s="62"/>
    </row>
    <row r="321552" spans="3:3" x14ac:dyDescent="0.25">
      <c r="C321552" s="62"/>
    </row>
    <row r="321640" spans="3:3" x14ac:dyDescent="0.25">
      <c r="C321640" s="62"/>
    </row>
    <row r="321641" spans="3:3" x14ac:dyDescent="0.25">
      <c r="C321641" s="62"/>
    </row>
    <row r="321729" spans="3:3" x14ac:dyDescent="0.25">
      <c r="C321729" s="62"/>
    </row>
    <row r="321730" spans="3:3" x14ac:dyDescent="0.25">
      <c r="C321730" s="62"/>
    </row>
    <row r="321818" spans="3:3" x14ac:dyDescent="0.25">
      <c r="C321818" s="62"/>
    </row>
    <row r="321819" spans="3:3" x14ac:dyDescent="0.25">
      <c r="C321819" s="62"/>
    </row>
    <row r="321907" spans="3:3" x14ac:dyDescent="0.25">
      <c r="C321907" s="62"/>
    </row>
    <row r="321908" spans="3:3" x14ac:dyDescent="0.25">
      <c r="C321908" s="62"/>
    </row>
    <row r="321996" spans="3:3" x14ac:dyDescent="0.25">
      <c r="C321996" s="62"/>
    </row>
    <row r="321997" spans="3:3" x14ac:dyDescent="0.25">
      <c r="C321997" s="62"/>
    </row>
    <row r="322085" spans="3:3" x14ac:dyDescent="0.25">
      <c r="C322085" s="62"/>
    </row>
    <row r="322086" spans="3:3" x14ac:dyDescent="0.25">
      <c r="C322086" s="62"/>
    </row>
    <row r="322174" spans="3:3" x14ac:dyDescent="0.25">
      <c r="C322174" s="62"/>
    </row>
    <row r="322175" spans="3:3" x14ac:dyDescent="0.25">
      <c r="C322175" s="62"/>
    </row>
    <row r="322263" spans="3:3" x14ac:dyDescent="0.25">
      <c r="C322263" s="62"/>
    </row>
    <row r="322264" spans="3:3" x14ac:dyDescent="0.25">
      <c r="C322264" s="62"/>
    </row>
    <row r="322352" spans="3:3" x14ac:dyDescent="0.25">
      <c r="C322352" s="62"/>
    </row>
    <row r="322353" spans="3:3" x14ac:dyDescent="0.25">
      <c r="C322353" s="62"/>
    </row>
    <row r="322441" spans="3:3" x14ac:dyDescent="0.25">
      <c r="C322441" s="62"/>
    </row>
    <row r="322442" spans="3:3" x14ac:dyDescent="0.25">
      <c r="C322442" s="62"/>
    </row>
    <row r="322530" spans="3:3" x14ac:dyDescent="0.25">
      <c r="C322530" s="62"/>
    </row>
    <row r="322531" spans="3:3" x14ac:dyDescent="0.25">
      <c r="C322531" s="62"/>
    </row>
    <row r="322619" spans="3:3" x14ac:dyDescent="0.25">
      <c r="C322619" s="62"/>
    </row>
    <row r="322620" spans="3:3" x14ac:dyDescent="0.25">
      <c r="C322620" s="62"/>
    </row>
    <row r="322708" spans="3:3" x14ac:dyDescent="0.25">
      <c r="C322708" s="62"/>
    </row>
    <row r="322709" spans="3:3" x14ac:dyDescent="0.25">
      <c r="C322709" s="62"/>
    </row>
    <row r="322797" spans="3:3" x14ac:dyDescent="0.25">
      <c r="C322797" s="62"/>
    </row>
    <row r="322798" spans="3:3" x14ac:dyDescent="0.25">
      <c r="C322798" s="62"/>
    </row>
    <row r="322886" spans="3:3" x14ac:dyDescent="0.25">
      <c r="C322886" s="62"/>
    </row>
    <row r="322887" spans="3:3" x14ac:dyDescent="0.25">
      <c r="C322887" s="62"/>
    </row>
    <row r="322975" spans="3:3" x14ac:dyDescent="0.25">
      <c r="C322975" s="62"/>
    </row>
    <row r="322976" spans="3:3" x14ac:dyDescent="0.25">
      <c r="C322976" s="62"/>
    </row>
    <row r="323064" spans="3:3" x14ac:dyDescent="0.25">
      <c r="C323064" s="62"/>
    </row>
    <row r="323065" spans="3:3" x14ac:dyDescent="0.25">
      <c r="C323065" s="62"/>
    </row>
    <row r="323153" spans="3:3" x14ac:dyDescent="0.25">
      <c r="C323153" s="62"/>
    </row>
    <row r="323154" spans="3:3" x14ac:dyDescent="0.25">
      <c r="C323154" s="62"/>
    </row>
    <row r="323242" spans="3:3" x14ac:dyDescent="0.25">
      <c r="C323242" s="62"/>
    </row>
    <row r="323243" spans="3:3" x14ac:dyDescent="0.25">
      <c r="C323243" s="62"/>
    </row>
    <row r="323331" spans="3:3" x14ac:dyDescent="0.25">
      <c r="C323331" s="62"/>
    </row>
    <row r="323332" spans="3:3" x14ac:dyDescent="0.25">
      <c r="C323332" s="62"/>
    </row>
    <row r="323420" spans="3:3" x14ac:dyDescent="0.25">
      <c r="C323420" s="62"/>
    </row>
    <row r="323421" spans="3:3" x14ac:dyDescent="0.25">
      <c r="C323421" s="62"/>
    </row>
    <row r="323509" spans="3:3" x14ac:dyDescent="0.25">
      <c r="C323509" s="62"/>
    </row>
    <row r="323510" spans="3:3" x14ac:dyDescent="0.25">
      <c r="C323510" s="62"/>
    </row>
    <row r="323598" spans="3:3" x14ac:dyDescent="0.25">
      <c r="C323598" s="62"/>
    </row>
    <row r="323599" spans="3:3" x14ac:dyDescent="0.25">
      <c r="C323599" s="62"/>
    </row>
    <row r="323687" spans="3:3" x14ac:dyDescent="0.25">
      <c r="C323687" s="62"/>
    </row>
    <row r="323688" spans="3:3" x14ac:dyDescent="0.25">
      <c r="C323688" s="62"/>
    </row>
    <row r="323776" spans="3:3" x14ac:dyDescent="0.25">
      <c r="C323776" s="62"/>
    </row>
    <row r="323777" spans="3:3" x14ac:dyDescent="0.25">
      <c r="C323777" s="62"/>
    </row>
    <row r="323865" spans="3:3" x14ac:dyDescent="0.25">
      <c r="C323865" s="62"/>
    </row>
    <row r="323866" spans="3:3" x14ac:dyDescent="0.25">
      <c r="C323866" s="62"/>
    </row>
    <row r="323954" spans="3:3" x14ac:dyDescent="0.25">
      <c r="C323954" s="62"/>
    </row>
    <row r="323955" spans="3:3" x14ac:dyDescent="0.25">
      <c r="C323955" s="62"/>
    </row>
    <row r="324043" spans="3:3" x14ac:dyDescent="0.25">
      <c r="C324043" s="62"/>
    </row>
    <row r="324044" spans="3:3" x14ac:dyDescent="0.25">
      <c r="C324044" s="62"/>
    </row>
    <row r="324132" spans="3:3" x14ac:dyDescent="0.25">
      <c r="C324132" s="62"/>
    </row>
    <row r="324133" spans="3:3" x14ac:dyDescent="0.25">
      <c r="C324133" s="62"/>
    </row>
    <row r="324221" spans="3:3" x14ac:dyDescent="0.25">
      <c r="C324221" s="62"/>
    </row>
    <row r="324222" spans="3:3" x14ac:dyDescent="0.25">
      <c r="C324222" s="62"/>
    </row>
    <row r="324310" spans="3:3" x14ac:dyDescent="0.25">
      <c r="C324310" s="62"/>
    </row>
    <row r="324311" spans="3:3" x14ac:dyDescent="0.25">
      <c r="C324311" s="62"/>
    </row>
    <row r="324399" spans="3:3" x14ac:dyDescent="0.25">
      <c r="C324399" s="62"/>
    </row>
    <row r="324400" spans="3:3" x14ac:dyDescent="0.25">
      <c r="C324400" s="62"/>
    </row>
    <row r="324488" spans="3:3" x14ac:dyDescent="0.25">
      <c r="C324488" s="62"/>
    </row>
    <row r="324489" spans="3:3" x14ac:dyDescent="0.25">
      <c r="C324489" s="62"/>
    </row>
    <row r="324577" spans="3:3" x14ac:dyDescent="0.25">
      <c r="C324577" s="62"/>
    </row>
    <row r="324578" spans="3:3" x14ac:dyDescent="0.25">
      <c r="C324578" s="62"/>
    </row>
    <row r="324666" spans="3:3" x14ac:dyDescent="0.25">
      <c r="C324666" s="62"/>
    </row>
    <row r="324667" spans="3:3" x14ac:dyDescent="0.25">
      <c r="C324667" s="62"/>
    </row>
    <row r="324755" spans="3:3" x14ac:dyDescent="0.25">
      <c r="C324755" s="62"/>
    </row>
    <row r="324756" spans="3:3" x14ac:dyDescent="0.25">
      <c r="C324756" s="62"/>
    </row>
    <row r="324844" spans="3:3" x14ac:dyDescent="0.25">
      <c r="C324844" s="62"/>
    </row>
    <row r="324845" spans="3:3" x14ac:dyDescent="0.25">
      <c r="C324845" s="62"/>
    </row>
    <row r="324933" spans="3:3" x14ac:dyDescent="0.25">
      <c r="C324933" s="62"/>
    </row>
    <row r="324934" spans="3:3" x14ac:dyDescent="0.25">
      <c r="C324934" s="62"/>
    </row>
    <row r="325022" spans="3:3" x14ac:dyDescent="0.25">
      <c r="C325022" s="62"/>
    </row>
    <row r="325023" spans="3:3" x14ac:dyDescent="0.25">
      <c r="C325023" s="62"/>
    </row>
    <row r="325111" spans="3:3" x14ac:dyDescent="0.25">
      <c r="C325111" s="62"/>
    </row>
    <row r="325112" spans="3:3" x14ac:dyDescent="0.25">
      <c r="C325112" s="62"/>
    </row>
    <row r="325200" spans="3:3" x14ac:dyDescent="0.25">
      <c r="C325200" s="62"/>
    </row>
    <row r="325201" spans="3:3" x14ac:dyDescent="0.25">
      <c r="C325201" s="62"/>
    </row>
    <row r="325289" spans="3:3" x14ac:dyDescent="0.25">
      <c r="C325289" s="62"/>
    </row>
    <row r="325290" spans="3:3" x14ac:dyDescent="0.25">
      <c r="C325290" s="62"/>
    </row>
    <row r="325378" spans="3:3" x14ac:dyDescent="0.25">
      <c r="C325378" s="62"/>
    </row>
    <row r="325379" spans="3:3" x14ac:dyDescent="0.25">
      <c r="C325379" s="62"/>
    </row>
    <row r="325467" spans="3:3" x14ac:dyDescent="0.25">
      <c r="C325467" s="62"/>
    </row>
    <row r="325468" spans="3:3" x14ac:dyDescent="0.25">
      <c r="C325468" s="62"/>
    </row>
    <row r="325556" spans="3:3" x14ac:dyDescent="0.25">
      <c r="C325556" s="62"/>
    </row>
    <row r="325557" spans="3:3" x14ac:dyDescent="0.25">
      <c r="C325557" s="62"/>
    </row>
    <row r="325645" spans="3:3" x14ac:dyDescent="0.25">
      <c r="C325645" s="62"/>
    </row>
    <row r="325646" spans="3:3" x14ac:dyDescent="0.25">
      <c r="C325646" s="62"/>
    </row>
    <row r="325734" spans="3:3" x14ac:dyDescent="0.25">
      <c r="C325734" s="62"/>
    </row>
    <row r="325735" spans="3:3" x14ac:dyDescent="0.25">
      <c r="C325735" s="62"/>
    </row>
    <row r="325823" spans="3:3" x14ac:dyDescent="0.25">
      <c r="C325823" s="62"/>
    </row>
    <row r="325824" spans="3:3" x14ac:dyDescent="0.25">
      <c r="C325824" s="62"/>
    </row>
    <row r="325912" spans="3:3" x14ac:dyDescent="0.25">
      <c r="C325912" s="62"/>
    </row>
    <row r="325913" spans="3:3" x14ac:dyDescent="0.25">
      <c r="C325913" s="62"/>
    </row>
    <row r="326001" spans="3:3" x14ac:dyDescent="0.25">
      <c r="C326001" s="62"/>
    </row>
    <row r="326002" spans="3:3" x14ac:dyDescent="0.25">
      <c r="C326002" s="62"/>
    </row>
    <row r="326090" spans="3:3" x14ac:dyDescent="0.25">
      <c r="C326090" s="62"/>
    </row>
    <row r="326091" spans="3:3" x14ac:dyDescent="0.25">
      <c r="C326091" s="62"/>
    </row>
    <row r="326179" spans="3:3" x14ac:dyDescent="0.25">
      <c r="C326179" s="62"/>
    </row>
    <row r="326180" spans="3:3" x14ac:dyDescent="0.25">
      <c r="C326180" s="62"/>
    </row>
    <row r="326268" spans="3:3" x14ac:dyDescent="0.25">
      <c r="C326268" s="62"/>
    </row>
    <row r="326269" spans="3:3" x14ac:dyDescent="0.25">
      <c r="C326269" s="62"/>
    </row>
    <row r="326357" spans="3:3" x14ac:dyDescent="0.25">
      <c r="C326357" s="62"/>
    </row>
    <row r="326358" spans="3:3" x14ac:dyDescent="0.25">
      <c r="C326358" s="62"/>
    </row>
    <row r="326446" spans="3:3" x14ac:dyDescent="0.25">
      <c r="C326446" s="62"/>
    </row>
    <row r="326447" spans="3:3" x14ac:dyDescent="0.25">
      <c r="C326447" s="62"/>
    </row>
    <row r="326535" spans="3:3" x14ac:dyDescent="0.25">
      <c r="C326535" s="62"/>
    </row>
    <row r="326536" spans="3:3" x14ac:dyDescent="0.25">
      <c r="C326536" s="62"/>
    </row>
    <row r="326624" spans="3:3" x14ac:dyDescent="0.25">
      <c r="C326624" s="62"/>
    </row>
    <row r="326625" spans="3:3" x14ac:dyDescent="0.25">
      <c r="C326625" s="62"/>
    </row>
    <row r="326713" spans="3:3" x14ac:dyDescent="0.25">
      <c r="C326713" s="62"/>
    </row>
    <row r="326714" spans="3:3" x14ac:dyDescent="0.25">
      <c r="C326714" s="62"/>
    </row>
    <row r="326802" spans="3:3" x14ac:dyDescent="0.25">
      <c r="C326802" s="62"/>
    </row>
    <row r="326803" spans="3:3" x14ac:dyDescent="0.25">
      <c r="C326803" s="62"/>
    </row>
    <row r="326891" spans="3:3" x14ac:dyDescent="0.25">
      <c r="C326891" s="62"/>
    </row>
    <row r="326892" spans="3:3" x14ac:dyDescent="0.25">
      <c r="C326892" s="62"/>
    </row>
    <row r="326980" spans="3:3" x14ac:dyDescent="0.25">
      <c r="C326980" s="62"/>
    </row>
    <row r="326981" spans="3:3" x14ac:dyDescent="0.25">
      <c r="C326981" s="62"/>
    </row>
    <row r="327069" spans="3:3" x14ac:dyDescent="0.25">
      <c r="C327069" s="62"/>
    </row>
    <row r="327070" spans="3:3" x14ac:dyDescent="0.25">
      <c r="C327070" s="62"/>
    </row>
    <row r="327158" spans="3:3" x14ac:dyDescent="0.25">
      <c r="C327158" s="62"/>
    </row>
    <row r="327159" spans="3:3" x14ac:dyDescent="0.25">
      <c r="C327159" s="62"/>
    </row>
    <row r="327247" spans="3:3" x14ac:dyDescent="0.25">
      <c r="C327247" s="62"/>
    </row>
    <row r="327248" spans="3:3" x14ac:dyDescent="0.25">
      <c r="C327248" s="62"/>
    </row>
    <row r="327336" spans="3:3" x14ac:dyDescent="0.25">
      <c r="C327336" s="62"/>
    </row>
    <row r="327337" spans="3:3" x14ac:dyDescent="0.25">
      <c r="C327337" s="62"/>
    </row>
    <row r="327425" spans="3:3" x14ac:dyDescent="0.25">
      <c r="C327425" s="62"/>
    </row>
    <row r="327426" spans="3:3" x14ac:dyDescent="0.25">
      <c r="C327426" s="62"/>
    </row>
    <row r="327514" spans="3:3" x14ac:dyDescent="0.25">
      <c r="C327514" s="62"/>
    </row>
    <row r="327515" spans="3:3" x14ac:dyDescent="0.25">
      <c r="C327515" s="62"/>
    </row>
    <row r="327603" spans="3:3" x14ac:dyDescent="0.25">
      <c r="C327603" s="62"/>
    </row>
    <row r="327604" spans="3:3" x14ac:dyDescent="0.25">
      <c r="C327604" s="62"/>
    </row>
    <row r="327692" spans="3:3" x14ac:dyDescent="0.25">
      <c r="C327692" s="62"/>
    </row>
    <row r="327693" spans="3:3" x14ac:dyDescent="0.25">
      <c r="C327693" s="62"/>
    </row>
    <row r="327781" spans="3:3" x14ac:dyDescent="0.25">
      <c r="C327781" s="62"/>
    </row>
    <row r="327782" spans="3:3" x14ac:dyDescent="0.25">
      <c r="C327782" s="62"/>
    </row>
    <row r="327870" spans="3:3" x14ac:dyDescent="0.25">
      <c r="C327870" s="62"/>
    </row>
    <row r="327871" spans="3:3" x14ac:dyDescent="0.25">
      <c r="C327871" s="62"/>
    </row>
    <row r="327959" spans="3:3" x14ac:dyDescent="0.25">
      <c r="C327959" s="62"/>
    </row>
    <row r="327960" spans="3:3" x14ac:dyDescent="0.25">
      <c r="C327960" s="62"/>
    </row>
    <row r="328048" spans="3:3" x14ac:dyDescent="0.25">
      <c r="C328048" s="62"/>
    </row>
    <row r="328049" spans="3:3" x14ac:dyDescent="0.25">
      <c r="C328049" s="62"/>
    </row>
    <row r="328137" spans="3:3" x14ac:dyDescent="0.25">
      <c r="C328137" s="62"/>
    </row>
    <row r="328138" spans="3:3" x14ac:dyDescent="0.25">
      <c r="C328138" s="62"/>
    </row>
    <row r="328226" spans="3:3" x14ac:dyDescent="0.25">
      <c r="C328226" s="62"/>
    </row>
    <row r="328227" spans="3:3" x14ac:dyDescent="0.25">
      <c r="C328227" s="62"/>
    </row>
    <row r="328315" spans="3:3" x14ac:dyDescent="0.25">
      <c r="C328315" s="62"/>
    </row>
    <row r="328316" spans="3:3" x14ac:dyDescent="0.25">
      <c r="C328316" s="62"/>
    </row>
    <row r="328404" spans="3:3" x14ac:dyDescent="0.25">
      <c r="C328404" s="62"/>
    </row>
    <row r="328405" spans="3:3" x14ac:dyDescent="0.25">
      <c r="C328405" s="62"/>
    </row>
    <row r="328493" spans="3:3" x14ac:dyDescent="0.25">
      <c r="C328493" s="62"/>
    </row>
    <row r="328494" spans="3:3" x14ac:dyDescent="0.25">
      <c r="C328494" s="62"/>
    </row>
    <row r="328582" spans="3:3" x14ac:dyDescent="0.25">
      <c r="C328582" s="62"/>
    </row>
    <row r="328583" spans="3:3" x14ac:dyDescent="0.25">
      <c r="C328583" s="62"/>
    </row>
    <row r="328671" spans="3:3" x14ac:dyDescent="0.25">
      <c r="C328671" s="62"/>
    </row>
    <row r="328672" spans="3:3" x14ac:dyDescent="0.25">
      <c r="C328672" s="62"/>
    </row>
    <row r="328760" spans="3:3" x14ac:dyDescent="0.25">
      <c r="C328760" s="62"/>
    </row>
    <row r="328761" spans="3:3" x14ac:dyDescent="0.25">
      <c r="C328761" s="62"/>
    </row>
    <row r="328849" spans="3:3" x14ac:dyDescent="0.25">
      <c r="C328849" s="62"/>
    </row>
    <row r="328850" spans="3:3" x14ac:dyDescent="0.25">
      <c r="C328850" s="62"/>
    </row>
    <row r="328938" spans="3:3" x14ac:dyDescent="0.25">
      <c r="C328938" s="62"/>
    </row>
    <row r="328939" spans="3:3" x14ac:dyDescent="0.25">
      <c r="C328939" s="62"/>
    </row>
    <row r="329027" spans="3:3" x14ac:dyDescent="0.25">
      <c r="C329027" s="62"/>
    </row>
    <row r="329028" spans="3:3" x14ac:dyDescent="0.25">
      <c r="C329028" s="62"/>
    </row>
    <row r="329116" spans="3:3" x14ac:dyDescent="0.25">
      <c r="C329116" s="62"/>
    </row>
    <row r="329117" spans="3:3" x14ac:dyDescent="0.25">
      <c r="C329117" s="62"/>
    </row>
    <row r="329205" spans="3:3" x14ac:dyDescent="0.25">
      <c r="C329205" s="62"/>
    </row>
    <row r="329206" spans="3:3" x14ac:dyDescent="0.25">
      <c r="C329206" s="62"/>
    </row>
    <row r="329294" spans="3:3" x14ac:dyDescent="0.25">
      <c r="C329294" s="62"/>
    </row>
    <row r="329295" spans="3:3" x14ac:dyDescent="0.25">
      <c r="C329295" s="62"/>
    </row>
    <row r="329383" spans="3:3" x14ac:dyDescent="0.25">
      <c r="C329383" s="62"/>
    </row>
    <row r="329384" spans="3:3" x14ac:dyDescent="0.25">
      <c r="C329384" s="62"/>
    </row>
    <row r="329472" spans="3:3" x14ac:dyDescent="0.25">
      <c r="C329472" s="62"/>
    </row>
    <row r="329473" spans="3:3" x14ac:dyDescent="0.25">
      <c r="C329473" s="62"/>
    </row>
    <row r="329561" spans="3:3" x14ac:dyDescent="0.25">
      <c r="C329561" s="62"/>
    </row>
    <row r="329562" spans="3:3" x14ac:dyDescent="0.25">
      <c r="C329562" s="62"/>
    </row>
    <row r="329650" spans="3:3" x14ac:dyDescent="0.25">
      <c r="C329650" s="62"/>
    </row>
    <row r="329651" spans="3:3" x14ac:dyDescent="0.25">
      <c r="C329651" s="62"/>
    </row>
    <row r="329739" spans="3:3" x14ac:dyDescent="0.25">
      <c r="C329739" s="62"/>
    </row>
    <row r="329740" spans="3:3" x14ac:dyDescent="0.25">
      <c r="C329740" s="62"/>
    </row>
    <row r="329828" spans="3:3" x14ac:dyDescent="0.25">
      <c r="C329828" s="62"/>
    </row>
    <row r="329829" spans="3:3" x14ac:dyDescent="0.25">
      <c r="C329829" s="62"/>
    </row>
    <row r="329917" spans="3:3" x14ac:dyDescent="0.25">
      <c r="C329917" s="62"/>
    </row>
    <row r="329918" spans="3:3" x14ac:dyDescent="0.25">
      <c r="C329918" s="62"/>
    </row>
    <row r="330006" spans="3:3" x14ac:dyDescent="0.25">
      <c r="C330006" s="62"/>
    </row>
    <row r="330007" spans="3:3" x14ac:dyDescent="0.25">
      <c r="C330007" s="62"/>
    </row>
    <row r="330095" spans="3:3" x14ac:dyDescent="0.25">
      <c r="C330095" s="62"/>
    </row>
    <row r="330096" spans="3:3" x14ac:dyDescent="0.25">
      <c r="C330096" s="62"/>
    </row>
    <row r="330184" spans="3:3" x14ac:dyDescent="0.25">
      <c r="C330184" s="62"/>
    </row>
    <row r="330185" spans="3:3" x14ac:dyDescent="0.25">
      <c r="C330185" s="62"/>
    </row>
    <row r="330273" spans="3:3" x14ac:dyDescent="0.25">
      <c r="C330273" s="62"/>
    </row>
    <row r="330274" spans="3:3" x14ac:dyDescent="0.25">
      <c r="C330274" s="62"/>
    </row>
    <row r="330362" spans="3:3" x14ac:dyDescent="0.25">
      <c r="C330362" s="62"/>
    </row>
    <row r="330363" spans="3:3" x14ac:dyDescent="0.25">
      <c r="C330363" s="62"/>
    </row>
    <row r="330451" spans="3:3" x14ac:dyDescent="0.25">
      <c r="C330451" s="62"/>
    </row>
    <row r="330452" spans="3:3" x14ac:dyDescent="0.25">
      <c r="C330452" s="62"/>
    </row>
    <row r="330540" spans="3:3" x14ac:dyDescent="0.25">
      <c r="C330540" s="62"/>
    </row>
    <row r="330541" spans="3:3" x14ac:dyDescent="0.25">
      <c r="C330541" s="62"/>
    </row>
    <row r="330629" spans="3:3" x14ac:dyDescent="0.25">
      <c r="C330629" s="62"/>
    </row>
    <row r="330630" spans="3:3" x14ac:dyDescent="0.25">
      <c r="C330630" s="62"/>
    </row>
    <row r="330718" spans="3:3" x14ac:dyDescent="0.25">
      <c r="C330718" s="62"/>
    </row>
    <row r="330719" spans="3:3" x14ac:dyDescent="0.25">
      <c r="C330719" s="62"/>
    </row>
    <row r="330807" spans="3:3" x14ac:dyDescent="0.25">
      <c r="C330807" s="62"/>
    </row>
    <row r="330808" spans="3:3" x14ac:dyDescent="0.25">
      <c r="C330808" s="62"/>
    </row>
    <row r="330896" spans="3:3" x14ac:dyDescent="0.25">
      <c r="C330896" s="62"/>
    </row>
    <row r="330897" spans="3:3" x14ac:dyDescent="0.25">
      <c r="C330897" s="62"/>
    </row>
    <row r="330985" spans="3:3" x14ac:dyDescent="0.25">
      <c r="C330985" s="62"/>
    </row>
    <row r="330986" spans="3:3" x14ac:dyDescent="0.25">
      <c r="C330986" s="62"/>
    </row>
    <row r="331074" spans="3:3" x14ac:dyDescent="0.25">
      <c r="C331074" s="62"/>
    </row>
    <row r="331075" spans="3:3" x14ac:dyDescent="0.25">
      <c r="C331075" s="62"/>
    </row>
    <row r="331163" spans="3:3" x14ac:dyDescent="0.25">
      <c r="C331163" s="62"/>
    </row>
    <row r="331164" spans="3:3" x14ac:dyDescent="0.25">
      <c r="C331164" s="62"/>
    </row>
    <row r="331252" spans="3:3" x14ac:dyDescent="0.25">
      <c r="C331252" s="62"/>
    </row>
    <row r="331253" spans="3:3" x14ac:dyDescent="0.25">
      <c r="C331253" s="62"/>
    </row>
    <row r="331341" spans="3:3" x14ac:dyDescent="0.25">
      <c r="C331341" s="62"/>
    </row>
    <row r="331342" spans="3:3" x14ac:dyDescent="0.25">
      <c r="C331342" s="62"/>
    </row>
    <row r="331430" spans="3:3" x14ac:dyDescent="0.25">
      <c r="C331430" s="62"/>
    </row>
    <row r="331431" spans="3:3" x14ac:dyDescent="0.25">
      <c r="C331431" s="62"/>
    </row>
    <row r="331519" spans="3:3" x14ac:dyDescent="0.25">
      <c r="C331519" s="62"/>
    </row>
    <row r="331520" spans="3:3" x14ac:dyDescent="0.25">
      <c r="C331520" s="62"/>
    </row>
    <row r="331608" spans="3:3" x14ac:dyDescent="0.25">
      <c r="C331608" s="62"/>
    </row>
    <row r="331609" spans="3:3" x14ac:dyDescent="0.25">
      <c r="C331609" s="62"/>
    </row>
    <row r="331697" spans="3:3" x14ac:dyDescent="0.25">
      <c r="C331697" s="62"/>
    </row>
    <row r="331698" spans="3:3" x14ac:dyDescent="0.25">
      <c r="C331698" s="62"/>
    </row>
    <row r="331786" spans="3:3" x14ac:dyDescent="0.25">
      <c r="C331786" s="62"/>
    </row>
    <row r="331787" spans="3:3" x14ac:dyDescent="0.25">
      <c r="C331787" s="62"/>
    </row>
    <row r="331875" spans="3:3" x14ac:dyDescent="0.25">
      <c r="C331875" s="62"/>
    </row>
    <row r="331876" spans="3:3" x14ac:dyDescent="0.25">
      <c r="C331876" s="62"/>
    </row>
    <row r="331964" spans="3:3" x14ac:dyDescent="0.25">
      <c r="C331964" s="62"/>
    </row>
    <row r="331965" spans="3:3" x14ac:dyDescent="0.25">
      <c r="C331965" s="62"/>
    </row>
    <row r="332053" spans="3:3" x14ac:dyDescent="0.25">
      <c r="C332053" s="62"/>
    </row>
    <row r="332054" spans="3:3" x14ac:dyDescent="0.25">
      <c r="C332054" s="62"/>
    </row>
    <row r="332142" spans="3:3" x14ac:dyDescent="0.25">
      <c r="C332142" s="62"/>
    </row>
    <row r="332143" spans="3:3" x14ac:dyDescent="0.25">
      <c r="C332143" s="62"/>
    </row>
    <row r="332231" spans="3:3" x14ac:dyDescent="0.25">
      <c r="C332231" s="62"/>
    </row>
    <row r="332232" spans="3:3" x14ac:dyDescent="0.25">
      <c r="C332232" s="62"/>
    </row>
    <row r="332320" spans="3:3" x14ac:dyDescent="0.25">
      <c r="C332320" s="62"/>
    </row>
    <row r="332321" spans="3:3" x14ac:dyDescent="0.25">
      <c r="C332321" s="62"/>
    </row>
    <row r="332409" spans="3:3" x14ac:dyDescent="0.25">
      <c r="C332409" s="62"/>
    </row>
    <row r="332410" spans="3:3" x14ac:dyDescent="0.25">
      <c r="C332410" s="62"/>
    </row>
    <row r="332498" spans="3:3" x14ac:dyDescent="0.25">
      <c r="C332498" s="62"/>
    </row>
    <row r="332499" spans="3:3" x14ac:dyDescent="0.25">
      <c r="C332499" s="62"/>
    </row>
    <row r="332587" spans="3:3" x14ac:dyDescent="0.25">
      <c r="C332587" s="62"/>
    </row>
    <row r="332588" spans="3:3" x14ac:dyDescent="0.25">
      <c r="C332588" s="62"/>
    </row>
    <row r="332676" spans="3:3" x14ac:dyDescent="0.25">
      <c r="C332676" s="62"/>
    </row>
    <row r="332677" spans="3:3" x14ac:dyDescent="0.25">
      <c r="C332677" s="62"/>
    </row>
    <row r="332765" spans="3:3" x14ac:dyDescent="0.25">
      <c r="C332765" s="62"/>
    </row>
    <row r="332766" spans="3:3" x14ac:dyDescent="0.25">
      <c r="C332766" s="62"/>
    </row>
    <row r="332854" spans="3:3" x14ac:dyDescent="0.25">
      <c r="C332854" s="62"/>
    </row>
    <row r="332855" spans="3:3" x14ac:dyDescent="0.25">
      <c r="C332855" s="62"/>
    </row>
    <row r="332943" spans="3:3" x14ac:dyDescent="0.25">
      <c r="C332943" s="62"/>
    </row>
    <row r="332944" spans="3:3" x14ac:dyDescent="0.25">
      <c r="C332944" s="62"/>
    </row>
    <row r="333032" spans="3:3" x14ac:dyDescent="0.25">
      <c r="C333032" s="62"/>
    </row>
    <row r="333033" spans="3:3" x14ac:dyDescent="0.25">
      <c r="C333033" s="62"/>
    </row>
    <row r="333121" spans="3:3" x14ac:dyDescent="0.25">
      <c r="C333121" s="62"/>
    </row>
    <row r="333122" spans="3:3" x14ac:dyDescent="0.25">
      <c r="C333122" s="62"/>
    </row>
    <row r="333210" spans="3:3" x14ac:dyDescent="0.25">
      <c r="C333210" s="62"/>
    </row>
    <row r="333211" spans="3:3" x14ac:dyDescent="0.25">
      <c r="C333211" s="62"/>
    </row>
    <row r="333299" spans="3:3" x14ac:dyDescent="0.25">
      <c r="C333299" s="62"/>
    </row>
    <row r="333300" spans="3:3" x14ac:dyDescent="0.25">
      <c r="C333300" s="62"/>
    </row>
    <row r="333388" spans="3:3" x14ac:dyDescent="0.25">
      <c r="C333388" s="62"/>
    </row>
    <row r="333389" spans="3:3" x14ac:dyDescent="0.25">
      <c r="C333389" s="62"/>
    </row>
    <row r="333477" spans="3:3" x14ac:dyDescent="0.25">
      <c r="C333477" s="62"/>
    </row>
    <row r="333478" spans="3:3" x14ac:dyDescent="0.25">
      <c r="C333478" s="62"/>
    </row>
    <row r="333566" spans="3:3" x14ac:dyDescent="0.25">
      <c r="C333566" s="62"/>
    </row>
    <row r="333567" spans="3:3" x14ac:dyDescent="0.25">
      <c r="C333567" s="62"/>
    </row>
    <row r="333655" spans="3:3" x14ac:dyDescent="0.25">
      <c r="C333655" s="62"/>
    </row>
    <row r="333656" spans="3:3" x14ac:dyDescent="0.25">
      <c r="C333656" s="62"/>
    </row>
    <row r="333744" spans="3:3" x14ac:dyDescent="0.25">
      <c r="C333744" s="62"/>
    </row>
    <row r="333745" spans="3:3" x14ac:dyDescent="0.25">
      <c r="C333745" s="62"/>
    </row>
    <row r="333833" spans="3:3" x14ac:dyDescent="0.25">
      <c r="C333833" s="62"/>
    </row>
    <row r="333834" spans="3:3" x14ac:dyDescent="0.25">
      <c r="C333834" s="62"/>
    </row>
    <row r="333922" spans="3:3" x14ac:dyDescent="0.25">
      <c r="C333922" s="62"/>
    </row>
    <row r="333923" spans="3:3" x14ac:dyDescent="0.25">
      <c r="C333923" s="62"/>
    </row>
    <row r="334011" spans="3:3" x14ac:dyDescent="0.25">
      <c r="C334011" s="62"/>
    </row>
    <row r="334012" spans="3:3" x14ac:dyDescent="0.25">
      <c r="C334012" s="62"/>
    </row>
    <row r="334100" spans="3:3" x14ac:dyDescent="0.25">
      <c r="C334100" s="62"/>
    </row>
    <row r="334101" spans="3:3" x14ac:dyDescent="0.25">
      <c r="C334101" s="62"/>
    </row>
    <row r="334189" spans="3:3" x14ac:dyDescent="0.25">
      <c r="C334189" s="62"/>
    </row>
    <row r="334190" spans="3:3" x14ac:dyDescent="0.25">
      <c r="C334190" s="62"/>
    </row>
    <row r="334278" spans="3:3" x14ac:dyDescent="0.25">
      <c r="C334278" s="62"/>
    </row>
    <row r="334279" spans="3:3" x14ac:dyDescent="0.25">
      <c r="C334279" s="62"/>
    </row>
    <row r="334367" spans="3:3" x14ac:dyDescent="0.25">
      <c r="C334367" s="62"/>
    </row>
    <row r="334368" spans="3:3" x14ac:dyDescent="0.25">
      <c r="C334368" s="62"/>
    </row>
    <row r="334456" spans="3:3" x14ac:dyDescent="0.25">
      <c r="C334456" s="62"/>
    </row>
    <row r="334457" spans="3:3" x14ac:dyDescent="0.25">
      <c r="C334457" s="62"/>
    </row>
    <row r="334545" spans="3:3" x14ac:dyDescent="0.25">
      <c r="C334545" s="62"/>
    </row>
    <row r="334546" spans="3:3" x14ac:dyDescent="0.25">
      <c r="C334546" s="62"/>
    </row>
    <row r="334634" spans="3:3" x14ac:dyDescent="0.25">
      <c r="C334634" s="62"/>
    </row>
    <row r="334635" spans="3:3" x14ac:dyDescent="0.25">
      <c r="C334635" s="62"/>
    </row>
    <row r="334723" spans="3:3" x14ac:dyDescent="0.25">
      <c r="C334723" s="62"/>
    </row>
    <row r="334724" spans="3:3" x14ac:dyDescent="0.25">
      <c r="C334724" s="62"/>
    </row>
    <row r="334812" spans="3:3" x14ac:dyDescent="0.25">
      <c r="C334812" s="62"/>
    </row>
    <row r="334813" spans="3:3" x14ac:dyDescent="0.25">
      <c r="C334813" s="62"/>
    </row>
    <row r="334901" spans="3:3" x14ac:dyDescent="0.25">
      <c r="C334901" s="62"/>
    </row>
    <row r="334902" spans="3:3" x14ac:dyDescent="0.25">
      <c r="C334902" s="62"/>
    </row>
    <row r="334990" spans="3:3" x14ac:dyDescent="0.25">
      <c r="C334990" s="62"/>
    </row>
    <row r="334991" spans="3:3" x14ac:dyDescent="0.25">
      <c r="C334991" s="62"/>
    </row>
    <row r="335079" spans="3:3" x14ac:dyDescent="0.25">
      <c r="C335079" s="62"/>
    </row>
    <row r="335080" spans="3:3" x14ac:dyDescent="0.25">
      <c r="C335080" s="62"/>
    </row>
    <row r="335168" spans="3:3" x14ac:dyDescent="0.25">
      <c r="C335168" s="62"/>
    </row>
    <row r="335169" spans="3:3" x14ac:dyDescent="0.25">
      <c r="C335169" s="62"/>
    </row>
    <row r="335257" spans="3:3" x14ac:dyDescent="0.25">
      <c r="C335257" s="62"/>
    </row>
    <row r="335258" spans="3:3" x14ac:dyDescent="0.25">
      <c r="C335258" s="62"/>
    </row>
    <row r="335346" spans="3:3" x14ac:dyDescent="0.25">
      <c r="C335346" s="62"/>
    </row>
    <row r="335347" spans="3:3" x14ac:dyDescent="0.25">
      <c r="C335347" s="62"/>
    </row>
    <row r="335435" spans="3:3" x14ac:dyDescent="0.25">
      <c r="C335435" s="62"/>
    </row>
    <row r="335436" spans="3:3" x14ac:dyDescent="0.25">
      <c r="C335436" s="62"/>
    </row>
    <row r="335524" spans="3:3" x14ac:dyDescent="0.25">
      <c r="C335524" s="62"/>
    </row>
    <row r="335525" spans="3:3" x14ac:dyDescent="0.25">
      <c r="C335525" s="62"/>
    </row>
    <row r="335613" spans="3:3" x14ac:dyDescent="0.25">
      <c r="C335613" s="62"/>
    </row>
    <row r="335614" spans="3:3" x14ac:dyDescent="0.25">
      <c r="C335614" s="62"/>
    </row>
    <row r="335702" spans="3:3" x14ac:dyDescent="0.25">
      <c r="C335702" s="62"/>
    </row>
    <row r="335703" spans="3:3" x14ac:dyDescent="0.25">
      <c r="C335703" s="62"/>
    </row>
    <row r="335791" spans="3:3" x14ac:dyDescent="0.25">
      <c r="C335791" s="62"/>
    </row>
    <row r="335792" spans="3:3" x14ac:dyDescent="0.25">
      <c r="C335792" s="62"/>
    </row>
    <row r="335880" spans="3:3" x14ac:dyDescent="0.25">
      <c r="C335880" s="62"/>
    </row>
    <row r="335881" spans="3:3" x14ac:dyDescent="0.25">
      <c r="C335881" s="62"/>
    </row>
    <row r="335969" spans="3:3" x14ac:dyDescent="0.25">
      <c r="C335969" s="62"/>
    </row>
    <row r="335970" spans="3:3" x14ac:dyDescent="0.25">
      <c r="C335970" s="62"/>
    </row>
    <row r="336058" spans="3:3" x14ac:dyDescent="0.25">
      <c r="C336058" s="62"/>
    </row>
    <row r="336059" spans="3:3" x14ac:dyDescent="0.25">
      <c r="C336059" s="62"/>
    </row>
    <row r="336147" spans="3:3" x14ac:dyDescent="0.25">
      <c r="C336147" s="62"/>
    </row>
    <row r="336148" spans="3:3" x14ac:dyDescent="0.25">
      <c r="C336148" s="62"/>
    </row>
    <row r="336236" spans="3:3" x14ac:dyDescent="0.25">
      <c r="C336236" s="62"/>
    </row>
    <row r="336237" spans="3:3" x14ac:dyDescent="0.25">
      <c r="C336237" s="62"/>
    </row>
    <row r="336325" spans="3:3" x14ac:dyDescent="0.25">
      <c r="C336325" s="62"/>
    </row>
    <row r="336326" spans="3:3" x14ac:dyDescent="0.25">
      <c r="C336326" s="62"/>
    </row>
    <row r="336414" spans="3:3" x14ac:dyDescent="0.25">
      <c r="C336414" s="62"/>
    </row>
    <row r="336415" spans="3:3" x14ac:dyDescent="0.25">
      <c r="C336415" s="62"/>
    </row>
    <row r="336503" spans="3:3" x14ac:dyDescent="0.25">
      <c r="C336503" s="62"/>
    </row>
    <row r="336504" spans="3:3" x14ac:dyDescent="0.25">
      <c r="C336504" s="62"/>
    </row>
    <row r="336592" spans="3:3" x14ac:dyDescent="0.25">
      <c r="C336592" s="62"/>
    </row>
    <row r="336593" spans="3:3" x14ac:dyDescent="0.25">
      <c r="C336593" s="62"/>
    </row>
    <row r="336681" spans="3:3" x14ac:dyDescent="0.25">
      <c r="C336681" s="62"/>
    </row>
    <row r="336682" spans="3:3" x14ac:dyDescent="0.25">
      <c r="C336682" s="62"/>
    </row>
    <row r="336770" spans="3:3" x14ac:dyDescent="0.25">
      <c r="C336770" s="62"/>
    </row>
    <row r="336771" spans="3:3" x14ac:dyDescent="0.25">
      <c r="C336771" s="62"/>
    </row>
    <row r="336859" spans="3:3" x14ac:dyDescent="0.25">
      <c r="C336859" s="62"/>
    </row>
    <row r="336860" spans="3:3" x14ac:dyDescent="0.25">
      <c r="C336860" s="62"/>
    </row>
    <row r="336948" spans="3:3" x14ac:dyDescent="0.25">
      <c r="C336948" s="62"/>
    </row>
    <row r="336949" spans="3:3" x14ac:dyDescent="0.25">
      <c r="C336949" s="62"/>
    </row>
    <row r="337037" spans="3:3" x14ac:dyDescent="0.25">
      <c r="C337037" s="62"/>
    </row>
    <row r="337038" spans="3:3" x14ac:dyDescent="0.25">
      <c r="C337038" s="62"/>
    </row>
    <row r="337126" spans="3:3" x14ac:dyDescent="0.25">
      <c r="C337126" s="62"/>
    </row>
    <row r="337127" spans="3:3" x14ac:dyDescent="0.25">
      <c r="C337127" s="62"/>
    </row>
    <row r="337215" spans="3:3" x14ac:dyDescent="0.25">
      <c r="C337215" s="62"/>
    </row>
    <row r="337216" spans="3:3" x14ac:dyDescent="0.25">
      <c r="C337216" s="62"/>
    </row>
    <row r="337304" spans="3:3" x14ac:dyDescent="0.25">
      <c r="C337304" s="62"/>
    </row>
    <row r="337305" spans="3:3" x14ac:dyDescent="0.25">
      <c r="C337305" s="62"/>
    </row>
    <row r="337393" spans="3:3" x14ac:dyDescent="0.25">
      <c r="C337393" s="62"/>
    </row>
    <row r="337394" spans="3:3" x14ac:dyDescent="0.25">
      <c r="C337394" s="62"/>
    </row>
    <row r="337482" spans="3:3" x14ac:dyDescent="0.25">
      <c r="C337482" s="62"/>
    </row>
    <row r="337483" spans="3:3" x14ac:dyDescent="0.25">
      <c r="C337483" s="62"/>
    </row>
    <row r="337571" spans="3:3" x14ac:dyDescent="0.25">
      <c r="C337571" s="62"/>
    </row>
    <row r="337572" spans="3:3" x14ac:dyDescent="0.25">
      <c r="C337572" s="62"/>
    </row>
    <row r="337660" spans="3:3" x14ac:dyDescent="0.25">
      <c r="C337660" s="62"/>
    </row>
    <row r="337661" spans="3:3" x14ac:dyDescent="0.25">
      <c r="C337661" s="62"/>
    </row>
    <row r="337749" spans="3:3" x14ac:dyDescent="0.25">
      <c r="C337749" s="62"/>
    </row>
    <row r="337750" spans="3:3" x14ac:dyDescent="0.25">
      <c r="C337750" s="62"/>
    </row>
    <row r="337838" spans="3:3" x14ac:dyDescent="0.25">
      <c r="C337838" s="62"/>
    </row>
    <row r="337839" spans="3:3" x14ac:dyDescent="0.25">
      <c r="C337839" s="62"/>
    </row>
    <row r="337927" spans="3:3" x14ac:dyDescent="0.25">
      <c r="C337927" s="62"/>
    </row>
    <row r="337928" spans="3:3" x14ac:dyDescent="0.25">
      <c r="C337928" s="62"/>
    </row>
    <row r="338016" spans="3:3" x14ac:dyDescent="0.25">
      <c r="C338016" s="62"/>
    </row>
    <row r="338017" spans="3:3" x14ac:dyDescent="0.25">
      <c r="C338017" s="62"/>
    </row>
    <row r="338105" spans="3:3" x14ac:dyDescent="0.25">
      <c r="C338105" s="62"/>
    </row>
    <row r="338106" spans="3:3" x14ac:dyDescent="0.25">
      <c r="C338106" s="62"/>
    </row>
    <row r="338194" spans="3:3" x14ac:dyDescent="0.25">
      <c r="C338194" s="62"/>
    </row>
    <row r="338195" spans="3:3" x14ac:dyDescent="0.25">
      <c r="C338195" s="62"/>
    </row>
    <row r="338283" spans="3:3" x14ac:dyDescent="0.25">
      <c r="C338283" s="62"/>
    </row>
    <row r="338284" spans="3:3" x14ac:dyDescent="0.25">
      <c r="C338284" s="62"/>
    </row>
    <row r="338372" spans="3:3" x14ac:dyDescent="0.25">
      <c r="C338372" s="62"/>
    </row>
    <row r="338373" spans="3:3" x14ac:dyDescent="0.25">
      <c r="C338373" s="62"/>
    </row>
    <row r="338461" spans="3:3" x14ac:dyDescent="0.25">
      <c r="C338461" s="62"/>
    </row>
    <row r="338462" spans="3:3" x14ac:dyDescent="0.25">
      <c r="C338462" s="62"/>
    </row>
    <row r="338550" spans="3:3" x14ac:dyDescent="0.25">
      <c r="C338550" s="62"/>
    </row>
    <row r="338551" spans="3:3" x14ac:dyDescent="0.25">
      <c r="C338551" s="62"/>
    </row>
    <row r="338639" spans="3:3" x14ac:dyDescent="0.25">
      <c r="C338639" s="62"/>
    </row>
    <row r="338640" spans="3:3" x14ac:dyDescent="0.25">
      <c r="C338640" s="62"/>
    </row>
    <row r="338728" spans="3:3" x14ac:dyDescent="0.25">
      <c r="C338728" s="62"/>
    </row>
    <row r="338729" spans="3:3" x14ac:dyDescent="0.25">
      <c r="C338729" s="62"/>
    </row>
    <row r="338817" spans="3:3" x14ac:dyDescent="0.25">
      <c r="C338817" s="62"/>
    </row>
    <row r="338818" spans="3:3" x14ac:dyDescent="0.25">
      <c r="C338818" s="62"/>
    </row>
    <row r="338906" spans="3:3" x14ac:dyDescent="0.25">
      <c r="C338906" s="62"/>
    </row>
    <row r="338907" spans="3:3" x14ac:dyDescent="0.25">
      <c r="C338907" s="62"/>
    </row>
    <row r="338995" spans="3:3" x14ac:dyDescent="0.25">
      <c r="C338995" s="62"/>
    </row>
    <row r="338996" spans="3:3" x14ac:dyDescent="0.25">
      <c r="C338996" s="62"/>
    </row>
    <row r="339084" spans="3:3" x14ac:dyDescent="0.25">
      <c r="C339084" s="62"/>
    </row>
    <row r="339085" spans="3:3" x14ac:dyDescent="0.25">
      <c r="C339085" s="62"/>
    </row>
    <row r="339173" spans="3:3" x14ac:dyDescent="0.25">
      <c r="C339173" s="62"/>
    </row>
    <row r="339174" spans="3:3" x14ac:dyDescent="0.25">
      <c r="C339174" s="62"/>
    </row>
    <row r="339262" spans="3:3" x14ac:dyDescent="0.25">
      <c r="C339262" s="62"/>
    </row>
    <row r="339263" spans="3:3" x14ac:dyDescent="0.25">
      <c r="C339263" s="62"/>
    </row>
    <row r="339351" spans="3:3" x14ac:dyDescent="0.25">
      <c r="C339351" s="62"/>
    </row>
    <row r="339352" spans="3:3" x14ac:dyDescent="0.25">
      <c r="C339352" s="62"/>
    </row>
    <row r="339440" spans="3:3" x14ac:dyDescent="0.25">
      <c r="C339440" s="62"/>
    </row>
    <row r="339441" spans="3:3" x14ac:dyDescent="0.25">
      <c r="C339441" s="62"/>
    </row>
    <row r="339529" spans="3:3" x14ac:dyDescent="0.25">
      <c r="C339529" s="62"/>
    </row>
    <row r="339530" spans="3:3" x14ac:dyDescent="0.25">
      <c r="C339530" s="62"/>
    </row>
    <row r="339618" spans="3:3" x14ac:dyDescent="0.25">
      <c r="C339618" s="62"/>
    </row>
    <row r="339619" spans="3:3" x14ac:dyDescent="0.25">
      <c r="C339619" s="62"/>
    </row>
    <row r="339707" spans="3:3" x14ac:dyDescent="0.25">
      <c r="C339707" s="62"/>
    </row>
    <row r="339708" spans="3:3" x14ac:dyDescent="0.25">
      <c r="C339708" s="62"/>
    </row>
    <row r="339796" spans="3:3" x14ac:dyDescent="0.25">
      <c r="C339796" s="62"/>
    </row>
    <row r="339797" spans="3:3" x14ac:dyDescent="0.25">
      <c r="C339797" s="62"/>
    </row>
    <row r="339885" spans="3:3" x14ac:dyDescent="0.25">
      <c r="C339885" s="62"/>
    </row>
    <row r="339886" spans="3:3" x14ac:dyDescent="0.25">
      <c r="C339886" s="62"/>
    </row>
    <row r="339974" spans="3:3" x14ac:dyDescent="0.25">
      <c r="C339974" s="62"/>
    </row>
    <row r="339975" spans="3:3" x14ac:dyDescent="0.25">
      <c r="C339975" s="62"/>
    </row>
    <row r="340063" spans="3:3" x14ac:dyDescent="0.25">
      <c r="C340063" s="62"/>
    </row>
    <row r="340064" spans="3:3" x14ac:dyDescent="0.25">
      <c r="C340064" s="62"/>
    </row>
    <row r="340152" spans="3:3" x14ac:dyDescent="0.25">
      <c r="C340152" s="62"/>
    </row>
    <row r="340153" spans="3:3" x14ac:dyDescent="0.25">
      <c r="C340153" s="62"/>
    </row>
    <row r="340241" spans="3:3" x14ac:dyDescent="0.25">
      <c r="C340241" s="62"/>
    </row>
    <row r="340242" spans="3:3" x14ac:dyDescent="0.25">
      <c r="C340242" s="62"/>
    </row>
    <row r="340330" spans="3:3" x14ac:dyDescent="0.25">
      <c r="C340330" s="62"/>
    </row>
    <row r="340331" spans="3:3" x14ac:dyDescent="0.25">
      <c r="C340331" s="62"/>
    </row>
    <row r="340419" spans="3:3" x14ac:dyDescent="0.25">
      <c r="C340419" s="62"/>
    </row>
    <row r="340420" spans="3:3" x14ac:dyDescent="0.25">
      <c r="C340420" s="62"/>
    </row>
    <row r="340508" spans="3:3" x14ac:dyDescent="0.25">
      <c r="C340508" s="62"/>
    </row>
    <row r="340509" spans="3:3" x14ac:dyDescent="0.25">
      <c r="C340509" s="62"/>
    </row>
    <row r="340597" spans="3:3" x14ac:dyDescent="0.25">
      <c r="C340597" s="62"/>
    </row>
    <row r="340598" spans="3:3" x14ac:dyDescent="0.25">
      <c r="C340598" s="62"/>
    </row>
    <row r="340686" spans="3:3" x14ac:dyDescent="0.25">
      <c r="C340686" s="62"/>
    </row>
    <row r="340687" spans="3:3" x14ac:dyDescent="0.25">
      <c r="C340687" s="62"/>
    </row>
    <row r="340775" spans="3:3" x14ac:dyDescent="0.25">
      <c r="C340775" s="62"/>
    </row>
    <row r="340776" spans="3:3" x14ac:dyDescent="0.25">
      <c r="C340776" s="62"/>
    </row>
    <row r="340864" spans="3:3" x14ac:dyDescent="0.25">
      <c r="C340864" s="62"/>
    </row>
    <row r="340865" spans="3:3" x14ac:dyDescent="0.25">
      <c r="C340865" s="62"/>
    </row>
    <row r="340953" spans="3:3" x14ac:dyDescent="0.25">
      <c r="C340953" s="62"/>
    </row>
    <row r="340954" spans="3:3" x14ac:dyDescent="0.25">
      <c r="C340954" s="62"/>
    </row>
    <row r="341042" spans="3:3" x14ac:dyDescent="0.25">
      <c r="C341042" s="62"/>
    </row>
    <row r="341043" spans="3:3" x14ac:dyDescent="0.25">
      <c r="C341043" s="62"/>
    </row>
    <row r="341131" spans="3:3" x14ac:dyDescent="0.25">
      <c r="C341131" s="62"/>
    </row>
    <row r="341132" spans="3:3" x14ac:dyDescent="0.25">
      <c r="C341132" s="62"/>
    </row>
    <row r="341220" spans="3:3" x14ac:dyDescent="0.25">
      <c r="C341220" s="62"/>
    </row>
    <row r="341221" spans="3:3" x14ac:dyDescent="0.25">
      <c r="C341221" s="62"/>
    </row>
    <row r="341309" spans="3:3" x14ac:dyDescent="0.25">
      <c r="C341309" s="62"/>
    </row>
    <row r="341310" spans="3:3" x14ac:dyDescent="0.25">
      <c r="C341310" s="62"/>
    </row>
    <row r="341398" spans="3:3" x14ac:dyDescent="0.25">
      <c r="C341398" s="62"/>
    </row>
    <row r="341399" spans="3:3" x14ac:dyDescent="0.25">
      <c r="C341399" s="62"/>
    </row>
    <row r="341487" spans="3:3" x14ac:dyDescent="0.25">
      <c r="C341487" s="62"/>
    </row>
    <row r="341488" spans="3:3" x14ac:dyDescent="0.25">
      <c r="C341488" s="62"/>
    </row>
    <row r="341576" spans="3:3" x14ac:dyDescent="0.25">
      <c r="C341576" s="62"/>
    </row>
    <row r="341577" spans="3:3" x14ac:dyDescent="0.25">
      <c r="C341577" s="62"/>
    </row>
    <row r="341665" spans="3:3" x14ac:dyDescent="0.25">
      <c r="C341665" s="62"/>
    </row>
    <row r="341666" spans="3:3" x14ac:dyDescent="0.25">
      <c r="C341666" s="62"/>
    </row>
    <row r="341754" spans="3:3" x14ac:dyDescent="0.25">
      <c r="C341754" s="62"/>
    </row>
    <row r="341755" spans="3:3" x14ac:dyDescent="0.25">
      <c r="C341755" s="62"/>
    </row>
    <row r="341843" spans="3:3" x14ac:dyDescent="0.25">
      <c r="C341843" s="62"/>
    </row>
    <row r="341844" spans="3:3" x14ac:dyDescent="0.25">
      <c r="C341844" s="62"/>
    </row>
    <row r="341932" spans="3:3" x14ac:dyDescent="0.25">
      <c r="C341932" s="62"/>
    </row>
    <row r="341933" spans="3:3" x14ac:dyDescent="0.25">
      <c r="C341933" s="62"/>
    </row>
    <row r="342021" spans="3:3" x14ac:dyDescent="0.25">
      <c r="C342021" s="62"/>
    </row>
    <row r="342022" spans="3:3" x14ac:dyDescent="0.25">
      <c r="C342022" s="62"/>
    </row>
    <row r="342110" spans="3:3" x14ac:dyDescent="0.25">
      <c r="C342110" s="62"/>
    </row>
    <row r="342111" spans="3:3" x14ac:dyDescent="0.25">
      <c r="C342111" s="62"/>
    </row>
    <row r="342199" spans="3:3" x14ac:dyDescent="0.25">
      <c r="C342199" s="62"/>
    </row>
    <row r="342200" spans="3:3" x14ac:dyDescent="0.25">
      <c r="C342200" s="62"/>
    </row>
    <row r="342288" spans="3:3" x14ac:dyDescent="0.25">
      <c r="C342288" s="62"/>
    </row>
    <row r="342289" spans="3:3" x14ac:dyDescent="0.25">
      <c r="C342289" s="62"/>
    </row>
    <row r="342377" spans="3:3" x14ac:dyDescent="0.25">
      <c r="C342377" s="62"/>
    </row>
    <row r="342378" spans="3:3" x14ac:dyDescent="0.25">
      <c r="C342378" s="62"/>
    </row>
    <row r="342466" spans="3:3" x14ac:dyDescent="0.25">
      <c r="C342466" s="62"/>
    </row>
    <row r="342467" spans="3:3" x14ac:dyDescent="0.25">
      <c r="C342467" s="62"/>
    </row>
    <row r="342555" spans="3:3" x14ac:dyDescent="0.25">
      <c r="C342555" s="62"/>
    </row>
    <row r="342556" spans="3:3" x14ac:dyDescent="0.25">
      <c r="C342556" s="62"/>
    </row>
    <row r="342644" spans="3:3" x14ac:dyDescent="0.25">
      <c r="C342644" s="62"/>
    </row>
    <row r="342645" spans="3:3" x14ac:dyDescent="0.25">
      <c r="C342645" s="62"/>
    </row>
    <row r="342733" spans="3:3" x14ac:dyDescent="0.25">
      <c r="C342733" s="62"/>
    </row>
    <row r="342734" spans="3:3" x14ac:dyDescent="0.25">
      <c r="C342734" s="62"/>
    </row>
    <row r="342822" spans="3:3" x14ac:dyDescent="0.25">
      <c r="C342822" s="62"/>
    </row>
    <row r="342823" spans="3:3" x14ac:dyDescent="0.25">
      <c r="C342823" s="62"/>
    </row>
    <row r="342911" spans="3:3" x14ac:dyDescent="0.25">
      <c r="C342911" s="62"/>
    </row>
    <row r="342912" spans="3:3" x14ac:dyDescent="0.25">
      <c r="C342912" s="62"/>
    </row>
    <row r="343000" spans="3:3" x14ac:dyDescent="0.25">
      <c r="C343000" s="62"/>
    </row>
    <row r="343001" spans="3:3" x14ac:dyDescent="0.25">
      <c r="C343001" s="62"/>
    </row>
    <row r="343089" spans="3:3" x14ac:dyDescent="0.25">
      <c r="C343089" s="62"/>
    </row>
    <row r="343090" spans="3:3" x14ac:dyDescent="0.25">
      <c r="C343090" s="62"/>
    </row>
    <row r="343178" spans="3:3" x14ac:dyDescent="0.25">
      <c r="C343178" s="62"/>
    </row>
    <row r="343179" spans="3:3" x14ac:dyDescent="0.25">
      <c r="C343179" s="62"/>
    </row>
    <row r="343267" spans="3:3" x14ac:dyDescent="0.25">
      <c r="C343267" s="62"/>
    </row>
    <row r="343268" spans="3:3" x14ac:dyDescent="0.25">
      <c r="C343268" s="62"/>
    </row>
    <row r="343356" spans="3:3" x14ac:dyDescent="0.25">
      <c r="C343356" s="62"/>
    </row>
    <row r="343357" spans="3:3" x14ac:dyDescent="0.25">
      <c r="C343357" s="62"/>
    </row>
    <row r="343445" spans="3:3" x14ac:dyDescent="0.25">
      <c r="C343445" s="62"/>
    </row>
    <row r="343446" spans="3:3" x14ac:dyDescent="0.25">
      <c r="C343446" s="62"/>
    </row>
    <row r="343534" spans="3:3" x14ac:dyDescent="0.25">
      <c r="C343534" s="62"/>
    </row>
    <row r="343535" spans="3:3" x14ac:dyDescent="0.25">
      <c r="C343535" s="62"/>
    </row>
    <row r="343623" spans="3:3" x14ac:dyDescent="0.25">
      <c r="C343623" s="62"/>
    </row>
    <row r="343624" spans="3:3" x14ac:dyDescent="0.25">
      <c r="C343624" s="62"/>
    </row>
    <row r="343712" spans="3:3" x14ac:dyDescent="0.25">
      <c r="C343712" s="62"/>
    </row>
    <row r="343713" spans="3:3" x14ac:dyDescent="0.25">
      <c r="C343713" s="62"/>
    </row>
    <row r="343801" spans="3:3" x14ac:dyDescent="0.25">
      <c r="C343801" s="62"/>
    </row>
    <row r="343802" spans="3:3" x14ac:dyDescent="0.25">
      <c r="C343802" s="62"/>
    </row>
    <row r="343890" spans="3:3" x14ac:dyDescent="0.25">
      <c r="C343890" s="62"/>
    </row>
    <row r="343891" spans="3:3" x14ac:dyDescent="0.25">
      <c r="C343891" s="62"/>
    </row>
    <row r="343979" spans="3:3" x14ac:dyDescent="0.25">
      <c r="C343979" s="62"/>
    </row>
    <row r="343980" spans="3:3" x14ac:dyDescent="0.25">
      <c r="C343980" s="62"/>
    </row>
    <row r="344068" spans="3:3" x14ac:dyDescent="0.25">
      <c r="C344068" s="62"/>
    </row>
    <row r="344069" spans="3:3" x14ac:dyDescent="0.25">
      <c r="C344069" s="62"/>
    </row>
    <row r="344157" spans="3:3" x14ac:dyDescent="0.25">
      <c r="C344157" s="62"/>
    </row>
    <row r="344158" spans="3:3" x14ac:dyDescent="0.25">
      <c r="C344158" s="62"/>
    </row>
    <row r="344246" spans="3:3" x14ac:dyDescent="0.25">
      <c r="C344246" s="62"/>
    </row>
    <row r="344247" spans="3:3" x14ac:dyDescent="0.25">
      <c r="C344247" s="62"/>
    </row>
    <row r="344335" spans="3:3" x14ac:dyDescent="0.25">
      <c r="C344335" s="62"/>
    </row>
    <row r="344336" spans="3:3" x14ac:dyDescent="0.25">
      <c r="C344336" s="62"/>
    </row>
    <row r="344424" spans="3:3" x14ac:dyDescent="0.25">
      <c r="C344424" s="62"/>
    </row>
    <row r="344425" spans="3:3" x14ac:dyDescent="0.25">
      <c r="C344425" s="62"/>
    </row>
    <row r="344513" spans="3:3" x14ac:dyDescent="0.25">
      <c r="C344513" s="62"/>
    </row>
    <row r="344514" spans="3:3" x14ac:dyDescent="0.25">
      <c r="C344514" s="62"/>
    </row>
    <row r="344602" spans="3:3" x14ac:dyDescent="0.25">
      <c r="C344602" s="62"/>
    </row>
    <row r="344603" spans="3:3" x14ac:dyDescent="0.25">
      <c r="C344603" s="62"/>
    </row>
    <row r="344691" spans="3:3" x14ac:dyDescent="0.25">
      <c r="C344691" s="62"/>
    </row>
    <row r="344692" spans="3:3" x14ac:dyDescent="0.25">
      <c r="C344692" s="62"/>
    </row>
    <row r="344780" spans="3:3" x14ac:dyDescent="0.25">
      <c r="C344780" s="62"/>
    </row>
    <row r="344781" spans="3:3" x14ac:dyDescent="0.25">
      <c r="C344781" s="62"/>
    </row>
    <row r="344869" spans="3:3" x14ac:dyDescent="0.25">
      <c r="C344869" s="62"/>
    </row>
    <row r="344870" spans="3:3" x14ac:dyDescent="0.25">
      <c r="C344870" s="62"/>
    </row>
    <row r="344958" spans="3:3" x14ac:dyDescent="0.25">
      <c r="C344958" s="62"/>
    </row>
    <row r="344959" spans="3:3" x14ac:dyDescent="0.25">
      <c r="C344959" s="62"/>
    </row>
    <row r="345047" spans="3:3" x14ac:dyDescent="0.25">
      <c r="C345047" s="62"/>
    </row>
    <row r="345048" spans="3:3" x14ac:dyDescent="0.25">
      <c r="C345048" s="62"/>
    </row>
    <row r="345136" spans="3:3" x14ac:dyDescent="0.25">
      <c r="C345136" s="62"/>
    </row>
    <row r="345137" spans="3:3" x14ac:dyDescent="0.25">
      <c r="C345137" s="62"/>
    </row>
    <row r="345225" spans="3:3" x14ac:dyDescent="0.25">
      <c r="C345225" s="62"/>
    </row>
    <row r="345226" spans="3:3" x14ac:dyDescent="0.25">
      <c r="C345226" s="62"/>
    </row>
    <row r="345314" spans="3:3" x14ac:dyDescent="0.25">
      <c r="C345314" s="62"/>
    </row>
    <row r="345315" spans="3:3" x14ac:dyDescent="0.25">
      <c r="C345315" s="62"/>
    </row>
    <row r="345403" spans="3:3" x14ac:dyDescent="0.25">
      <c r="C345403" s="62"/>
    </row>
    <row r="345404" spans="3:3" x14ac:dyDescent="0.25">
      <c r="C345404" s="62"/>
    </row>
    <row r="345492" spans="3:3" x14ac:dyDescent="0.25">
      <c r="C345492" s="62"/>
    </row>
    <row r="345493" spans="3:3" x14ac:dyDescent="0.25">
      <c r="C345493" s="62"/>
    </row>
    <row r="345581" spans="3:3" x14ac:dyDescent="0.25">
      <c r="C345581" s="62"/>
    </row>
    <row r="345582" spans="3:3" x14ac:dyDescent="0.25">
      <c r="C345582" s="62"/>
    </row>
    <row r="345670" spans="3:3" x14ac:dyDescent="0.25">
      <c r="C345670" s="62"/>
    </row>
    <row r="345671" spans="3:3" x14ac:dyDescent="0.25">
      <c r="C345671" s="62"/>
    </row>
    <row r="345759" spans="3:3" x14ac:dyDescent="0.25">
      <c r="C345759" s="62"/>
    </row>
    <row r="345760" spans="3:3" x14ac:dyDescent="0.25">
      <c r="C345760" s="62"/>
    </row>
    <row r="345848" spans="3:3" x14ac:dyDescent="0.25">
      <c r="C345848" s="62"/>
    </row>
    <row r="345849" spans="3:3" x14ac:dyDescent="0.25">
      <c r="C345849" s="62"/>
    </row>
    <row r="345937" spans="3:3" x14ac:dyDescent="0.25">
      <c r="C345937" s="62"/>
    </row>
    <row r="345938" spans="3:3" x14ac:dyDescent="0.25">
      <c r="C345938" s="62"/>
    </row>
    <row r="346026" spans="3:3" x14ac:dyDescent="0.25">
      <c r="C346026" s="62"/>
    </row>
    <row r="346027" spans="3:3" x14ac:dyDescent="0.25">
      <c r="C346027" s="62"/>
    </row>
    <row r="346115" spans="3:3" x14ac:dyDescent="0.25">
      <c r="C346115" s="62"/>
    </row>
    <row r="346116" spans="3:3" x14ac:dyDescent="0.25">
      <c r="C346116" s="62"/>
    </row>
    <row r="346204" spans="3:3" x14ac:dyDescent="0.25">
      <c r="C346204" s="62"/>
    </row>
    <row r="346205" spans="3:3" x14ac:dyDescent="0.25">
      <c r="C346205" s="62"/>
    </row>
    <row r="346293" spans="3:3" x14ac:dyDescent="0.25">
      <c r="C346293" s="62"/>
    </row>
    <row r="346294" spans="3:3" x14ac:dyDescent="0.25">
      <c r="C346294" s="62"/>
    </row>
    <row r="346382" spans="3:3" x14ac:dyDescent="0.25">
      <c r="C346382" s="62"/>
    </row>
    <row r="346383" spans="3:3" x14ac:dyDescent="0.25">
      <c r="C346383" s="62"/>
    </row>
    <row r="346471" spans="3:3" x14ac:dyDescent="0.25">
      <c r="C346471" s="62"/>
    </row>
    <row r="346472" spans="3:3" x14ac:dyDescent="0.25">
      <c r="C346472" s="62"/>
    </row>
    <row r="346560" spans="3:3" x14ac:dyDescent="0.25">
      <c r="C346560" s="62"/>
    </row>
    <row r="346561" spans="3:3" x14ac:dyDescent="0.25">
      <c r="C346561" s="62"/>
    </row>
    <row r="346649" spans="3:3" x14ac:dyDescent="0.25">
      <c r="C346649" s="62"/>
    </row>
    <row r="346650" spans="3:3" x14ac:dyDescent="0.25">
      <c r="C346650" s="62"/>
    </row>
    <row r="346738" spans="3:3" x14ac:dyDescent="0.25">
      <c r="C346738" s="62"/>
    </row>
    <row r="346739" spans="3:3" x14ac:dyDescent="0.25">
      <c r="C346739" s="62"/>
    </row>
    <row r="346827" spans="3:3" x14ac:dyDescent="0.25">
      <c r="C346827" s="62"/>
    </row>
    <row r="346828" spans="3:3" x14ac:dyDescent="0.25">
      <c r="C346828" s="62"/>
    </row>
    <row r="346916" spans="3:3" x14ac:dyDescent="0.25">
      <c r="C346916" s="62"/>
    </row>
    <row r="346917" spans="3:3" x14ac:dyDescent="0.25">
      <c r="C346917" s="62"/>
    </row>
    <row r="347005" spans="3:3" x14ac:dyDescent="0.25">
      <c r="C347005" s="62"/>
    </row>
    <row r="347006" spans="3:3" x14ac:dyDescent="0.25">
      <c r="C347006" s="62"/>
    </row>
    <row r="347094" spans="3:3" x14ac:dyDescent="0.25">
      <c r="C347094" s="62"/>
    </row>
    <row r="347095" spans="3:3" x14ac:dyDescent="0.25">
      <c r="C347095" s="62"/>
    </row>
    <row r="347183" spans="3:3" x14ac:dyDescent="0.25">
      <c r="C347183" s="62"/>
    </row>
    <row r="347184" spans="3:3" x14ac:dyDescent="0.25">
      <c r="C347184" s="62"/>
    </row>
    <row r="347272" spans="3:3" x14ac:dyDescent="0.25">
      <c r="C347272" s="62"/>
    </row>
    <row r="347273" spans="3:3" x14ac:dyDescent="0.25">
      <c r="C347273" s="62"/>
    </row>
    <row r="347361" spans="3:3" x14ac:dyDescent="0.25">
      <c r="C347361" s="62"/>
    </row>
    <row r="347362" spans="3:3" x14ac:dyDescent="0.25">
      <c r="C347362" s="62"/>
    </row>
    <row r="347450" spans="3:3" x14ac:dyDescent="0.25">
      <c r="C347450" s="62"/>
    </row>
    <row r="347451" spans="3:3" x14ac:dyDescent="0.25">
      <c r="C347451" s="62"/>
    </row>
    <row r="347539" spans="3:3" x14ac:dyDescent="0.25">
      <c r="C347539" s="62"/>
    </row>
    <row r="347540" spans="3:3" x14ac:dyDescent="0.25">
      <c r="C347540" s="62"/>
    </row>
    <row r="347628" spans="3:3" x14ac:dyDescent="0.25">
      <c r="C347628" s="62"/>
    </row>
    <row r="347629" spans="3:3" x14ac:dyDescent="0.25">
      <c r="C347629" s="62"/>
    </row>
    <row r="347717" spans="3:3" x14ac:dyDescent="0.25">
      <c r="C347717" s="62"/>
    </row>
    <row r="347718" spans="3:3" x14ac:dyDescent="0.25">
      <c r="C347718" s="62"/>
    </row>
    <row r="347806" spans="3:3" x14ac:dyDescent="0.25">
      <c r="C347806" s="62"/>
    </row>
    <row r="347807" spans="3:3" x14ac:dyDescent="0.25">
      <c r="C347807" s="62"/>
    </row>
    <row r="347895" spans="3:3" x14ac:dyDescent="0.25">
      <c r="C347895" s="62"/>
    </row>
    <row r="347896" spans="3:3" x14ac:dyDescent="0.25">
      <c r="C347896" s="62"/>
    </row>
    <row r="347984" spans="3:3" x14ac:dyDescent="0.25">
      <c r="C347984" s="62"/>
    </row>
    <row r="347985" spans="3:3" x14ac:dyDescent="0.25">
      <c r="C347985" s="62"/>
    </row>
    <row r="348073" spans="3:3" x14ac:dyDescent="0.25">
      <c r="C348073" s="62"/>
    </row>
    <row r="348074" spans="3:3" x14ac:dyDescent="0.25">
      <c r="C348074" s="62"/>
    </row>
    <row r="348162" spans="3:3" x14ac:dyDescent="0.25">
      <c r="C348162" s="62"/>
    </row>
    <row r="348163" spans="3:3" x14ac:dyDescent="0.25">
      <c r="C348163" s="62"/>
    </row>
    <row r="348251" spans="3:3" x14ac:dyDescent="0.25">
      <c r="C348251" s="62"/>
    </row>
    <row r="348252" spans="3:3" x14ac:dyDescent="0.25">
      <c r="C348252" s="62"/>
    </row>
    <row r="348340" spans="3:3" x14ac:dyDescent="0.25">
      <c r="C348340" s="62"/>
    </row>
    <row r="348341" spans="3:3" x14ac:dyDescent="0.25">
      <c r="C348341" s="62"/>
    </row>
    <row r="348429" spans="3:3" x14ac:dyDescent="0.25">
      <c r="C348429" s="62"/>
    </row>
    <row r="348430" spans="3:3" x14ac:dyDescent="0.25">
      <c r="C348430" s="62"/>
    </row>
    <row r="348518" spans="3:3" x14ac:dyDescent="0.25">
      <c r="C348518" s="62"/>
    </row>
    <row r="348519" spans="3:3" x14ac:dyDescent="0.25">
      <c r="C348519" s="62"/>
    </row>
    <row r="348607" spans="3:3" x14ac:dyDescent="0.25">
      <c r="C348607" s="62"/>
    </row>
    <row r="348608" spans="3:3" x14ac:dyDescent="0.25">
      <c r="C348608" s="62"/>
    </row>
    <row r="348696" spans="3:3" x14ac:dyDescent="0.25">
      <c r="C348696" s="62"/>
    </row>
    <row r="348697" spans="3:3" x14ac:dyDescent="0.25">
      <c r="C348697" s="62"/>
    </row>
    <row r="348785" spans="3:3" x14ac:dyDescent="0.25">
      <c r="C348785" s="62"/>
    </row>
    <row r="348786" spans="3:3" x14ac:dyDescent="0.25">
      <c r="C348786" s="62"/>
    </row>
    <row r="348874" spans="3:3" x14ac:dyDescent="0.25">
      <c r="C348874" s="62"/>
    </row>
    <row r="348875" spans="3:3" x14ac:dyDescent="0.25">
      <c r="C348875" s="62"/>
    </row>
    <row r="348963" spans="3:3" x14ac:dyDescent="0.25">
      <c r="C348963" s="62"/>
    </row>
    <row r="348964" spans="3:3" x14ac:dyDescent="0.25">
      <c r="C348964" s="62"/>
    </row>
    <row r="349052" spans="3:3" x14ac:dyDescent="0.25">
      <c r="C349052" s="62"/>
    </row>
    <row r="349053" spans="3:3" x14ac:dyDescent="0.25">
      <c r="C349053" s="62"/>
    </row>
    <row r="349141" spans="3:3" x14ac:dyDescent="0.25">
      <c r="C349141" s="62"/>
    </row>
    <row r="349142" spans="3:3" x14ac:dyDescent="0.25">
      <c r="C349142" s="62"/>
    </row>
    <row r="349230" spans="3:3" x14ac:dyDescent="0.25">
      <c r="C349230" s="62"/>
    </row>
    <row r="349231" spans="3:3" x14ac:dyDescent="0.25">
      <c r="C349231" s="62"/>
    </row>
    <row r="349319" spans="3:3" x14ac:dyDescent="0.25">
      <c r="C349319" s="62"/>
    </row>
    <row r="349320" spans="3:3" x14ac:dyDescent="0.25">
      <c r="C349320" s="62"/>
    </row>
    <row r="349408" spans="3:3" x14ac:dyDescent="0.25">
      <c r="C349408" s="62"/>
    </row>
    <row r="349409" spans="3:3" x14ac:dyDescent="0.25">
      <c r="C349409" s="62"/>
    </row>
    <row r="349497" spans="3:3" x14ac:dyDescent="0.25">
      <c r="C349497" s="62"/>
    </row>
    <row r="349498" spans="3:3" x14ac:dyDescent="0.25">
      <c r="C349498" s="62"/>
    </row>
    <row r="349586" spans="3:3" x14ac:dyDescent="0.25">
      <c r="C349586" s="62"/>
    </row>
    <row r="349587" spans="3:3" x14ac:dyDescent="0.25">
      <c r="C349587" s="62"/>
    </row>
    <row r="349675" spans="3:3" x14ac:dyDescent="0.25">
      <c r="C349675" s="62"/>
    </row>
    <row r="349676" spans="3:3" x14ac:dyDescent="0.25">
      <c r="C349676" s="62"/>
    </row>
    <row r="349764" spans="3:3" x14ac:dyDescent="0.25">
      <c r="C349764" s="62"/>
    </row>
    <row r="349765" spans="3:3" x14ac:dyDescent="0.25">
      <c r="C349765" s="62"/>
    </row>
    <row r="349853" spans="3:3" x14ac:dyDescent="0.25">
      <c r="C349853" s="62"/>
    </row>
    <row r="349854" spans="3:3" x14ac:dyDescent="0.25">
      <c r="C349854" s="62"/>
    </row>
    <row r="349942" spans="3:3" x14ac:dyDescent="0.25">
      <c r="C349942" s="62"/>
    </row>
    <row r="349943" spans="3:3" x14ac:dyDescent="0.25">
      <c r="C349943" s="62"/>
    </row>
    <row r="350031" spans="3:3" x14ac:dyDescent="0.25">
      <c r="C350031" s="62"/>
    </row>
    <row r="350032" spans="3:3" x14ac:dyDescent="0.25">
      <c r="C350032" s="62"/>
    </row>
    <row r="350120" spans="3:3" x14ac:dyDescent="0.25">
      <c r="C350120" s="62"/>
    </row>
    <row r="350121" spans="3:3" x14ac:dyDescent="0.25">
      <c r="C350121" s="62"/>
    </row>
    <row r="350209" spans="3:3" x14ac:dyDescent="0.25">
      <c r="C350209" s="62"/>
    </row>
    <row r="350210" spans="3:3" x14ac:dyDescent="0.25">
      <c r="C350210" s="62"/>
    </row>
    <row r="350298" spans="3:3" x14ac:dyDescent="0.25">
      <c r="C350298" s="62"/>
    </row>
    <row r="350299" spans="3:3" x14ac:dyDescent="0.25">
      <c r="C350299" s="62"/>
    </row>
    <row r="350387" spans="3:3" x14ac:dyDescent="0.25">
      <c r="C350387" s="62"/>
    </row>
    <row r="350388" spans="3:3" x14ac:dyDescent="0.25">
      <c r="C350388" s="62"/>
    </row>
    <row r="350476" spans="3:3" x14ac:dyDescent="0.25">
      <c r="C350476" s="62"/>
    </row>
    <row r="350477" spans="3:3" x14ac:dyDescent="0.25">
      <c r="C350477" s="62"/>
    </row>
    <row r="350565" spans="3:3" x14ac:dyDescent="0.25">
      <c r="C350565" s="62"/>
    </row>
    <row r="350566" spans="3:3" x14ac:dyDescent="0.25">
      <c r="C350566" s="62"/>
    </row>
    <row r="350654" spans="3:3" x14ac:dyDescent="0.25">
      <c r="C350654" s="62"/>
    </row>
    <row r="350655" spans="3:3" x14ac:dyDescent="0.25">
      <c r="C350655" s="62"/>
    </row>
    <row r="350743" spans="3:3" x14ac:dyDescent="0.25">
      <c r="C350743" s="62"/>
    </row>
    <row r="350744" spans="3:3" x14ac:dyDescent="0.25">
      <c r="C350744" s="62"/>
    </row>
    <row r="350832" spans="3:3" x14ac:dyDescent="0.25">
      <c r="C350832" s="62"/>
    </row>
    <row r="350833" spans="3:3" x14ac:dyDescent="0.25">
      <c r="C350833" s="62"/>
    </row>
    <row r="350921" spans="3:3" x14ac:dyDescent="0.25">
      <c r="C350921" s="62"/>
    </row>
    <row r="350922" spans="3:3" x14ac:dyDescent="0.25">
      <c r="C350922" s="62"/>
    </row>
    <row r="351010" spans="3:3" x14ac:dyDescent="0.25">
      <c r="C351010" s="62"/>
    </row>
    <row r="351011" spans="3:3" x14ac:dyDescent="0.25">
      <c r="C351011" s="62"/>
    </row>
    <row r="351099" spans="3:3" x14ac:dyDescent="0.25">
      <c r="C351099" s="62"/>
    </row>
    <row r="351100" spans="3:3" x14ac:dyDescent="0.25">
      <c r="C351100" s="62"/>
    </row>
    <row r="351188" spans="3:3" x14ac:dyDescent="0.25">
      <c r="C351188" s="62"/>
    </row>
    <row r="351189" spans="3:3" x14ac:dyDescent="0.25">
      <c r="C351189" s="62"/>
    </row>
    <row r="351277" spans="3:3" x14ac:dyDescent="0.25">
      <c r="C351277" s="62"/>
    </row>
    <row r="351278" spans="3:3" x14ac:dyDescent="0.25">
      <c r="C351278" s="62"/>
    </row>
    <row r="351366" spans="3:3" x14ac:dyDescent="0.25">
      <c r="C351366" s="62"/>
    </row>
    <row r="351367" spans="3:3" x14ac:dyDescent="0.25">
      <c r="C351367" s="62"/>
    </row>
    <row r="351455" spans="3:3" x14ac:dyDescent="0.25">
      <c r="C351455" s="62"/>
    </row>
    <row r="351456" spans="3:3" x14ac:dyDescent="0.25">
      <c r="C351456" s="62"/>
    </row>
    <row r="351544" spans="3:3" x14ac:dyDescent="0.25">
      <c r="C351544" s="62"/>
    </row>
    <row r="351545" spans="3:3" x14ac:dyDescent="0.25">
      <c r="C351545" s="62"/>
    </row>
    <row r="351633" spans="3:3" x14ac:dyDescent="0.25">
      <c r="C351633" s="62"/>
    </row>
    <row r="351634" spans="3:3" x14ac:dyDescent="0.25">
      <c r="C351634" s="62"/>
    </row>
    <row r="351722" spans="3:3" x14ac:dyDescent="0.25">
      <c r="C351722" s="62"/>
    </row>
    <row r="351723" spans="3:3" x14ac:dyDescent="0.25">
      <c r="C351723" s="62"/>
    </row>
    <row r="351811" spans="3:3" x14ac:dyDescent="0.25">
      <c r="C351811" s="62"/>
    </row>
    <row r="351812" spans="3:3" x14ac:dyDescent="0.25">
      <c r="C351812" s="62"/>
    </row>
    <row r="351900" spans="3:3" x14ac:dyDescent="0.25">
      <c r="C351900" s="62"/>
    </row>
    <row r="351901" spans="3:3" x14ac:dyDescent="0.25">
      <c r="C351901" s="62"/>
    </row>
    <row r="351989" spans="3:3" x14ac:dyDescent="0.25">
      <c r="C351989" s="62"/>
    </row>
    <row r="351990" spans="3:3" x14ac:dyDescent="0.25">
      <c r="C351990" s="62"/>
    </row>
    <row r="352078" spans="3:3" x14ac:dyDescent="0.25">
      <c r="C352078" s="62"/>
    </row>
    <row r="352079" spans="3:3" x14ac:dyDescent="0.25">
      <c r="C352079" s="62"/>
    </row>
    <row r="352167" spans="3:3" x14ac:dyDescent="0.25">
      <c r="C352167" s="62"/>
    </row>
    <row r="352168" spans="3:3" x14ac:dyDescent="0.25">
      <c r="C352168" s="62"/>
    </row>
    <row r="352256" spans="3:3" x14ac:dyDescent="0.25">
      <c r="C352256" s="62"/>
    </row>
    <row r="352257" spans="3:3" x14ac:dyDescent="0.25">
      <c r="C352257" s="62"/>
    </row>
    <row r="352345" spans="3:3" x14ac:dyDescent="0.25">
      <c r="C352345" s="62"/>
    </row>
    <row r="352346" spans="3:3" x14ac:dyDescent="0.25">
      <c r="C352346" s="62"/>
    </row>
    <row r="352434" spans="3:3" x14ac:dyDescent="0.25">
      <c r="C352434" s="62"/>
    </row>
    <row r="352435" spans="3:3" x14ac:dyDescent="0.25">
      <c r="C352435" s="62"/>
    </row>
    <row r="352523" spans="3:3" x14ac:dyDescent="0.25">
      <c r="C352523" s="62"/>
    </row>
    <row r="352524" spans="3:3" x14ac:dyDescent="0.25">
      <c r="C352524" s="62"/>
    </row>
    <row r="352612" spans="3:3" x14ac:dyDescent="0.25">
      <c r="C352612" s="62"/>
    </row>
    <row r="352613" spans="3:3" x14ac:dyDescent="0.25">
      <c r="C352613" s="62"/>
    </row>
    <row r="352701" spans="3:3" x14ac:dyDescent="0.25">
      <c r="C352701" s="62"/>
    </row>
    <row r="352702" spans="3:3" x14ac:dyDescent="0.25">
      <c r="C352702" s="62"/>
    </row>
    <row r="352790" spans="3:3" x14ac:dyDescent="0.25">
      <c r="C352790" s="62"/>
    </row>
    <row r="352791" spans="3:3" x14ac:dyDescent="0.25">
      <c r="C352791" s="62"/>
    </row>
    <row r="352879" spans="3:3" x14ac:dyDescent="0.25">
      <c r="C352879" s="62"/>
    </row>
    <row r="352880" spans="3:3" x14ac:dyDescent="0.25">
      <c r="C352880" s="62"/>
    </row>
    <row r="352968" spans="3:3" x14ac:dyDescent="0.25">
      <c r="C352968" s="62"/>
    </row>
    <row r="352969" spans="3:3" x14ac:dyDescent="0.25">
      <c r="C352969" s="62"/>
    </row>
    <row r="353057" spans="3:3" x14ac:dyDescent="0.25">
      <c r="C353057" s="62"/>
    </row>
    <row r="353058" spans="3:3" x14ac:dyDescent="0.25">
      <c r="C353058" s="62"/>
    </row>
    <row r="353146" spans="3:3" x14ac:dyDescent="0.25">
      <c r="C353146" s="62"/>
    </row>
    <row r="353147" spans="3:3" x14ac:dyDescent="0.25">
      <c r="C353147" s="62"/>
    </row>
    <row r="353235" spans="3:3" x14ac:dyDescent="0.25">
      <c r="C353235" s="62"/>
    </row>
    <row r="353236" spans="3:3" x14ac:dyDescent="0.25">
      <c r="C353236" s="62"/>
    </row>
    <row r="353324" spans="3:3" x14ac:dyDescent="0.25">
      <c r="C353324" s="62"/>
    </row>
    <row r="353325" spans="3:3" x14ac:dyDescent="0.25">
      <c r="C353325" s="62"/>
    </row>
    <row r="353413" spans="3:3" x14ac:dyDescent="0.25">
      <c r="C353413" s="62"/>
    </row>
    <row r="353414" spans="3:3" x14ac:dyDescent="0.25">
      <c r="C353414" s="62"/>
    </row>
    <row r="353502" spans="3:3" x14ac:dyDescent="0.25">
      <c r="C353502" s="62"/>
    </row>
    <row r="353503" spans="3:3" x14ac:dyDescent="0.25">
      <c r="C353503" s="62"/>
    </row>
    <row r="353591" spans="3:3" x14ac:dyDescent="0.25">
      <c r="C353591" s="62"/>
    </row>
    <row r="353592" spans="3:3" x14ac:dyDescent="0.25">
      <c r="C353592" s="62"/>
    </row>
    <row r="353680" spans="3:3" x14ac:dyDescent="0.25">
      <c r="C353680" s="62"/>
    </row>
    <row r="353681" spans="3:3" x14ac:dyDescent="0.25">
      <c r="C353681" s="62"/>
    </row>
    <row r="353769" spans="3:3" x14ac:dyDescent="0.25">
      <c r="C353769" s="62"/>
    </row>
    <row r="353770" spans="3:3" x14ac:dyDescent="0.25">
      <c r="C353770" s="62"/>
    </row>
    <row r="353858" spans="3:3" x14ac:dyDescent="0.25">
      <c r="C353858" s="62"/>
    </row>
    <row r="353859" spans="3:3" x14ac:dyDescent="0.25">
      <c r="C353859" s="62"/>
    </row>
    <row r="353947" spans="3:3" x14ac:dyDescent="0.25">
      <c r="C353947" s="62"/>
    </row>
    <row r="353948" spans="3:3" x14ac:dyDescent="0.25">
      <c r="C353948" s="62"/>
    </row>
    <row r="354036" spans="3:3" x14ac:dyDescent="0.25">
      <c r="C354036" s="62"/>
    </row>
    <row r="354037" spans="3:3" x14ac:dyDescent="0.25">
      <c r="C354037" s="62"/>
    </row>
    <row r="354125" spans="3:3" x14ac:dyDescent="0.25">
      <c r="C354125" s="62"/>
    </row>
    <row r="354126" spans="3:3" x14ac:dyDescent="0.25">
      <c r="C354126" s="62"/>
    </row>
    <row r="354214" spans="3:3" x14ac:dyDescent="0.25">
      <c r="C354214" s="62"/>
    </row>
    <row r="354215" spans="3:3" x14ac:dyDescent="0.25">
      <c r="C354215" s="62"/>
    </row>
    <row r="354303" spans="3:3" x14ac:dyDescent="0.25">
      <c r="C354303" s="62"/>
    </row>
    <row r="354304" spans="3:3" x14ac:dyDescent="0.25">
      <c r="C354304" s="62"/>
    </row>
    <row r="354392" spans="3:3" x14ac:dyDescent="0.25">
      <c r="C354392" s="62"/>
    </row>
    <row r="354393" spans="3:3" x14ac:dyDescent="0.25">
      <c r="C354393" s="62"/>
    </row>
    <row r="354481" spans="3:3" x14ac:dyDescent="0.25">
      <c r="C354481" s="62"/>
    </row>
    <row r="354482" spans="3:3" x14ac:dyDescent="0.25">
      <c r="C354482" s="62"/>
    </row>
    <row r="354570" spans="3:3" x14ac:dyDescent="0.25">
      <c r="C354570" s="62"/>
    </row>
    <row r="354571" spans="3:3" x14ac:dyDescent="0.25">
      <c r="C354571" s="62"/>
    </row>
    <row r="354659" spans="3:3" x14ac:dyDescent="0.25">
      <c r="C354659" s="62"/>
    </row>
    <row r="354660" spans="3:3" x14ac:dyDescent="0.25">
      <c r="C354660" s="62"/>
    </row>
    <row r="354748" spans="3:3" x14ac:dyDescent="0.25">
      <c r="C354748" s="62"/>
    </row>
    <row r="354749" spans="3:3" x14ac:dyDescent="0.25">
      <c r="C354749" s="62"/>
    </row>
    <row r="354837" spans="3:3" x14ac:dyDescent="0.25">
      <c r="C354837" s="62"/>
    </row>
    <row r="354838" spans="3:3" x14ac:dyDescent="0.25">
      <c r="C354838" s="62"/>
    </row>
    <row r="354926" spans="3:3" x14ac:dyDescent="0.25">
      <c r="C354926" s="62"/>
    </row>
    <row r="354927" spans="3:3" x14ac:dyDescent="0.25">
      <c r="C354927" s="62"/>
    </row>
    <row r="355015" spans="3:3" x14ac:dyDescent="0.25">
      <c r="C355015" s="62"/>
    </row>
    <row r="355016" spans="3:3" x14ac:dyDescent="0.25">
      <c r="C355016" s="62"/>
    </row>
    <row r="355104" spans="3:3" x14ac:dyDescent="0.25">
      <c r="C355104" s="62"/>
    </row>
    <row r="355105" spans="3:3" x14ac:dyDescent="0.25">
      <c r="C355105" s="62"/>
    </row>
    <row r="355193" spans="3:3" x14ac:dyDescent="0.25">
      <c r="C355193" s="62"/>
    </row>
    <row r="355194" spans="3:3" x14ac:dyDescent="0.25">
      <c r="C355194" s="62"/>
    </row>
    <row r="355282" spans="3:3" x14ac:dyDescent="0.25">
      <c r="C355282" s="62"/>
    </row>
    <row r="355283" spans="3:3" x14ac:dyDescent="0.25">
      <c r="C355283" s="62"/>
    </row>
    <row r="355371" spans="3:3" x14ac:dyDescent="0.25">
      <c r="C355371" s="62"/>
    </row>
    <row r="355372" spans="3:3" x14ac:dyDescent="0.25">
      <c r="C355372" s="62"/>
    </row>
    <row r="355460" spans="3:3" x14ac:dyDescent="0.25">
      <c r="C355460" s="62"/>
    </row>
    <row r="355461" spans="3:3" x14ac:dyDescent="0.25">
      <c r="C355461" s="62"/>
    </row>
    <row r="355549" spans="3:3" x14ac:dyDescent="0.25">
      <c r="C355549" s="62"/>
    </row>
    <row r="355550" spans="3:3" x14ac:dyDescent="0.25">
      <c r="C355550" s="62"/>
    </row>
    <row r="355638" spans="3:3" x14ac:dyDescent="0.25">
      <c r="C355638" s="62"/>
    </row>
    <row r="355639" spans="3:3" x14ac:dyDescent="0.25">
      <c r="C355639" s="62"/>
    </row>
    <row r="355727" spans="3:3" x14ac:dyDescent="0.25">
      <c r="C355727" s="62"/>
    </row>
    <row r="355728" spans="3:3" x14ac:dyDescent="0.25">
      <c r="C355728" s="62"/>
    </row>
    <row r="355816" spans="3:3" x14ac:dyDescent="0.25">
      <c r="C355816" s="62"/>
    </row>
    <row r="355817" spans="3:3" x14ac:dyDescent="0.25">
      <c r="C355817" s="62"/>
    </row>
    <row r="355905" spans="3:3" x14ac:dyDescent="0.25">
      <c r="C355905" s="62"/>
    </row>
    <row r="355906" spans="3:3" x14ac:dyDescent="0.25">
      <c r="C355906" s="62"/>
    </row>
    <row r="355994" spans="3:3" x14ac:dyDescent="0.25">
      <c r="C355994" s="62"/>
    </row>
    <row r="355995" spans="3:3" x14ac:dyDescent="0.25">
      <c r="C355995" s="62"/>
    </row>
    <row r="356083" spans="3:3" x14ac:dyDescent="0.25">
      <c r="C356083" s="62"/>
    </row>
    <row r="356084" spans="3:3" x14ac:dyDescent="0.25">
      <c r="C356084" s="62"/>
    </row>
    <row r="356172" spans="3:3" x14ac:dyDescent="0.25">
      <c r="C356172" s="62"/>
    </row>
    <row r="356173" spans="3:3" x14ac:dyDescent="0.25">
      <c r="C356173" s="62"/>
    </row>
    <row r="356261" spans="3:3" x14ac:dyDescent="0.25">
      <c r="C356261" s="62"/>
    </row>
    <row r="356262" spans="3:3" x14ac:dyDescent="0.25">
      <c r="C356262" s="62"/>
    </row>
    <row r="356350" spans="3:3" x14ac:dyDescent="0.25">
      <c r="C356350" s="62"/>
    </row>
    <row r="356351" spans="3:3" x14ac:dyDescent="0.25">
      <c r="C356351" s="62"/>
    </row>
    <row r="356439" spans="3:3" x14ac:dyDescent="0.25">
      <c r="C356439" s="62"/>
    </row>
    <row r="356440" spans="3:3" x14ac:dyDescent="0.25">
      <c r="C356440" s="62"/>
    </row>
    <row r="356528" spans="3:3" x14ac:dyDescent="0.25">
      <c r="C356528" s="62"/>
    </row>
    <row r="356529" spans="3:3" x14ac:dyDescent="0.25">
      <c r="C356529" s="62"/>
    </row>
    <row r="356617" spans="3:3" x14ac:dyDescent="0.25">
      <c r="C356617" s="62"/>
    </row>
    <row r="356618" spans="3:3" x14ac:dyDescent="0.25">
      <c r="C356618" s="62"/>
    </row>
    <row r="356706" spans="3:3" x14ac:dyDescent="0.25">
      <c r="C356706" s="62"/>
    </row>
    <row r="356707" spans="3:3" x14ac:dyDescent="0.25">
      <c r="C356707" s="62"/>
    </row>
    <row r="356795" spans="3:3" x14ac:dyDescent="0.25">
      <c r="C356795" s="62"/>
    </row>
    <row r="356796" spans="3:3" x14ac:dyDescent="0.25">
      <c r="C356796" s="62"/>
    </row>
    <row r="356884" spans="3:3" x14ac:dyDescent="0.25">
      <c r="C356884" s="62"/>
    </row>
    <row r="356885" spans="3:3" x14ac:dyDescent="0.25">
      <c r="C356885" s="62"/>
    </row>
    <row r="356973" spans="3:3" x14ac:dyDescent="0.25">
      <c r="C356973" s="62"/>
    </row>
    <row r="356974" spans="3:3" x14ac:dyDescent="0.25">
      <c r="C356974" s="62"/>
    </row>
    <row r="357062" spans="3:3" x14ac:dyDescent="0.25">
      <c r="C357062" s="62"/>
    </row>
    <row r="357063" spans="3:3" x14ac:dyDescent="0.25">
      <c r="C357063" s="62"/>
    </row>
    <row r="357151" spans="3:3" x14ac:dyDescent="0.25">
      <c r="C357151" s="62"/>
    </row>
    <row r="357152" spans="3:3" x14ac:dyDescent="0.25">
      <c r="C357152" s="62"/>
    </row>
    <row r="357240" spans="3:3" x14ac:dyDescent="0.25">
      <c r="C357240" s="62"/>
    </row>
    <row r="357241" spans="3:3" x14ac:dyDescent="0.25">
      <c r="C357241" s="62"/>
    </row>
    <row r="357329" spans="3:3" x14ac:dyDescent="0.25">
      <c r="C357329" s="62"/>
    </row>
    <row r="357330" spans="3:3" x14ac:dyDescent="0.25">
      <c r="C357330" s="62"/>
    </row>
    <row r="357418" spans="3:3" x14ac:dyDescent="0.25">
      <c r="C357418" s="62"/>
    </row>
    <row r="357419" spans="3:3" x14ac:dyDescent="0.25">
      <c r="C357419" s="62"/>
    </row>
    <row r="357507" spans="3:3" x14ac:dyDescent="0.25">
      <c r="C357507" s="62"/>
    </row>
    <row r="357508" spans="3:3" x14ac:dyDescent="0.25">
      <c r="C357508" s="62"/>
    </row>
    <row r="357596" spans="3:3" x14ac:dyDescent="0.25">
      <c r="C357596" s="62"/>
    </row>
    <row r="357597" spans="3:3" x14ac:dyDescent="0.25">
      <c r="C357597" s="62"/>
    </row>
    <row r="357685" spans="3:3" x14ac:dyDescent="0.25">
      <c r="C357685" s="62"/>
    </row>
    <row r="357686" spans="3:3" x14ac:dyDescent="0.25">
      <c r="C357686" s="62"/>
    </row>
    <row r="357774" spans="3:3" x14ac:dyDescent="0.25">
      <c r="C357774" s="62"/>
    </row>
    <row r="357775" spans="3:3" x14ac:dyDescent="0.25">
      <c r="C357775" s="62"/>
    </row>
    <row r="357863" spans="3:3" x14ac:dyDescent="0.25">
      <c r="C357863" s="62"/>
    </row>
    <row r="357864" spans="3:3" x14ac:dyDescent="0.25">
      <c r="C357864" s="62"/>
    </row>
    <row r="357952" spans="3:3" x14ac:dyDescent="0.25">
      <c r="C357952" s="62"/>
    </row>
    <row r="357953" spans="3:3" x14ac:dyDescent="0.25">
      <c r="C357953" s="62"/>
    </row>
    <row r="358041" spans="3:3" x14ac:dyDescent="0.25">
      <c r="C358041" s="62"/>
    </row>
    <row r="358042" spans="3:3" x14ac:dyDescent="0.25">
      <c r="C358042" s="62"/>
    </row>
    <row r="358130" spans="3:3" x14ac:dyDescent="0.25">
      <c r="C358130" s="62"/>
    </row>
    <row r="358131" spans="3:3" x14ac:dyDescent="0.25">
      <c r="C358131" s="62"/>
    </row>
    <row r="358219" spans="3:3" x14ac:dyDescent="0.25">
      <c r="C358219" s="62"/>
    </row>
    <row r="358220" spans="3:3" x14ac:dyDescent="0.25">
      <c r="C358220" s="62"/>
    </row>
    <row r="358308" spans="3:3" x14ac:dyDescent="0.25">
      <c r="C358308" s="62"/>
    </row>
    <row r="358309" spans="3:3" x14ac:dyDescent="0.25">
      <c r="C358309" s="62"/>
    </row>
    <row r="358397" spans="3:3" x14ac:dyDescent="0.25">
      <c r="C358397" s="62"/>
    </row>
    <row r="358398" spans="3:3" x14ac:dyDescent="0.25">
      <c r="C358398" s="62"/>
    </row>
    <row r="358486" spans="3:3" x14ac:dyDescent="0.25">
      <c r="C358486" s="62"/>
    </row>
    <row r="358487" spans="3:3" x14ac:dyDescent="0.25">
      <c r="C358487" s="62"/>
    </row>
    <row r="358575" spans="3:3" x14ac:dyDescent="0.25">
      <c r="C358575" s="62"/>
    </row>
    <row r="358576" spans="3:3" x14ac:dyDescent="0.25">
      <c r="C358576" s="62"/>
    </row>
    <row r="358664" spans="3:3" x14ac:dyDescent="0.25">
      <c r="C358664" s="62"/>
    </row>
    <row r="358665" spans="3:3" x14ac:dyDescent="0.25">
      <c r="C358665" s="62"/>
    </row>
    <row r="358753" spans="3:3" x14ac:dyDescent="0.25">
      <c r="C358753" s="62"/>
    </row>
    <row r="358754" spans="3:3" x14ac:dyDescent="0.25">
      <c r="C358754" s="62"/>
    </row>
    <row r="358842" spans="3:3" x14ac:dyDescent="0.25">
      <c r="C358842" s="62"/>
    </row>
    <row r="358843" spans="3:3" x14ac:dyDescent="0.25">
      <c r="C358843" s="62"/>
    </row>
    <row r="358931" spans="3:3" x14ac:dyDescent="0.25">
      <c r="C358931" s="62"/>
    </row>
    <row r="358932" spans="3:3" x14ac:dyDescent="0.25">
      <c r="C358932" s="62"/>
    </row>
    <row r="359020" spans="3:3" x14ac:dyDescent="0.25">
      <c r="C359020" s="62"/>
    </row>
    <row r="359021" spans="3:3" x14ac:dyDescent="0.25">
      <c r="C359021" s="62"/>
    </row>
    <row r="359109" spans="3:3" x14ac:dyDescent="0.25">
      <c r="C359109" s="62"/>
    </row>
    <row r="359110" spans="3:3" x14ac:dyDescent="0.25">
      <c r="C359110" s="62"/>
    </row>
    <row r="359198" spans="3:3" x14ac:dyDescent="0.25">
      <c r="C359198" s="62"/>
    </row>
    <row r="359199" spans="3:3" x14ac:dyDescent="0.25">
      <c r="C359199" s="62"/>
    </row>
    <row r="359287" spans="3:3" x14ac:dyDescent="0.25">
      <c r="C359287" s="62"/>
    </row>
    <row r="359288" spans="3:3" x14ac:dyDescent="0.25">
      <c r="C359288" s="62"/>
    </row>
    <row r="359376" spans="3:3" x14ac:dyDescent="0.25">
      <c r="C359376" s="62"/>
    </row>
    <row r="359377" spans="3:3" x14ac:dyDescent="0.25">
      <c r="C359377" s="62"/>
    </row>
    <row r="359465" spans="3:3" x14ac:dyDescent="0.25">
      <c r="C359465" s="62"/>
    </row>
    <row r="359466" spans="3:3" x14ac:dyDescent="0.25">
      <c r="C359466" s="62"/>
    </row>
    <row r="359554" spans="3:3" x14ac:dyDescent="0.25">
      <c r="C359554" s="62"/>
    </row>
    <row r="359555" spans="3:3" x14ac:dyDescent="0.25">
      <c r="C359555" s="62"/>
    </row>
    <row r="359643" spans="3:3" x14ac:dyDescent="0.25">
      <c r="C359643" s="62"/>
    </row>
    <row r="359644" spans="3:3" x14ac:dyDescent="0.25">
      <c r="C359644" s="62"/>
    </row>
    <row r="359732" spans="3:3" x14ac:dyDescent="0.25">
      <c r="C359732" s="62"/>
    </row>
    <row r="359733" spans="3:3" x14ac:dyDescent="0.25">
      <c r="C359733" s="62"/>
    </row>
    <row r="359821" spans="3:3" x14ac:dyDescent="0.25">
      <c r="C359821" s="62"/>
    </row>
    <row r="359822" spans="3:3" x14ac:dyDescent="0.25">
      <c r="C359822" s="62"/>
    </row>
    <row r="359910" spans="3:3" x14ac:dyDescent="0.25">
      <c r="C359910" s="62"/>
    </row>
    <row r="359911" spans="3:3" x14ac:dyDescent="0.25">
      <c r="C359911" s="62"/>
    </row>
    <row r="359999" spans="3:3" x14ac:dyDescent="0.25">
      <c r="C359999" s="62"/>
    </row>
    <row r="360000" spans="3:3" x14ac:dyDescent="0.25">
      <c r="C360000" s="62"/>
    </row>
    <row r="360088" spans="3:3" x14ac:dyDescent="0.25">
      <c r="C360088" s="62"/>
    </row>
    <row r="360089" spans="3:3" x14ac:dyDescent="0.25">
      <c r="C360089" s="62"/>
    </row>
    <row r="360177" spans="3:3" x14ac:dyDescent="0.25">
      <c r="C360177" s="62"/>
    </row>
    <row r="360178" spans="3:3" x14ac:dyDescent="0.25">
      <c r="C360178" s="62"/>
    </row>
    <row r="360266" spans="3:3" x14ac:dyDescent="0.25">
      <c r="C360266" s="62"/>
    </row>
    <row r="360267" spans="3:3" x14ac:dyDescent="0.25">
      <c r="C360267" s="62"/>
    </row>
    <row r="360355" spans="3:3" x14ac:dyDescent="0.25">
      <c r="C360355" s="62"/>
    </row>
    <row r="360356" spans="3:3" x14ac:dyDescent="0.25">
      <c r="C360356" s="62"/>
    </row>
    <row r="360444" spans="3:3" x14ac:dyDescent="0.25">
      <c r="C360444" s="62"/>
    </row>
    <row r="360445" spans="3:3" x14ac:dyDescent="0.25">
      <c r="C360445" s="62"/>
    </row>
    <row r="360533" spans="3:3" x14ac:dyDescent="0.25">
      <c r="C360533" s="62"/>
    </row>
    <row r="360534" spans="3:3" x14ac:dyDescent="0.25">
      <c r="C360534" s="62"/>
    </row>
    <row r="360622" spans="3:3" x14ac:dyDescent="0.25">
      <c r="C360622" s="62"/>
    </row>
    <row r="360623" spans="3:3" x14ac:dyDescent="0.25">
      <c r="C360623" s="62"/>
    </row>
    <row r="360711" spans="3:3" x14ac:dyDescent="0.25">
      <c r="C360711" s="62"/>
    </row>
    <row r="360712" spans="3:3" x14ac:dyDescent="0.25">
      <c r="C360712" s="62"/>
    </row>
    <row r="360800" spans="3:3" x14ac:dyDescent="0.25">
      <c r="C360800" s="62"/>
    </row>
    <row r="360801" spans="3:3" x14ac:dyDescent="0.25">
      <c r="C360801" s="62"/>
    </row>
    <row r="360889" spans="3:3" x14ac:dyDescent="0.25">
      <c r="C360889" s="62"/>
    </row>
    <row r="360890" spans="3:3" x14ac:dyDescent="0.25">
      <c r="C360890" s="62"/>
    </row>
    <row r="360978" spans="3:3" x14ac:dyDescent="0.25">
      <c r="C360978" s="62"/>
    </row>
    <row r="360979" spans="3:3" x14ac:dyDescent="0.25">
      <c r="C360979" s="62"/>
    </row>
    <row r="361067" spans="3:3" x14ac:dyDescent="0.25">
      <c r="C361067" s="62"/>
    </row>
    <row r="361068" spans="3:3" x14ac:dyDescent="0.25">
      <c r="C361068" s="62"/>
    </row>
    <row r="361156" spans="3:3" x14ac:dyDescent="0.25">
      <c r="C361156" s="62"/>
    </row>
    <row r="361157" spans="3:3" x14ac:dyDescent="0.25">
      <c r="C361157" s="62"/>
    </row>
    <row r="361245" spans="3:3" x14ac:dyDescent="0.25">
      <c r="C361245" s="62"/>
    </row>
    <row r="361246" spans="3:3" x14ac:dyDescent="0.25">
      <c r="C361246" s="62"/>
    </row>
    <row r="361334" spans="3:3" x14ac:dyDescent="0.25">
      <c r="C361334" s="62"/>
    </row>
    <row r="361335" spans="3:3" x14ac:dyDescent="0.25">
      <c r="C361335" s="62"/>
    </row>
    <row r="361423" spans="3:3" x14ac:dyDescent="0.25">
      <c r="C361423" s="62"/>
    </row>
    <row r="361424" spans="3:3" x14ac:dyDescent="0.25">
      <c r="C361424" s="62"/>
    </row>
    <row r="361512" spans="3:3" x14ac:dyDescent="0.25">
      <c r="C361512" s="62"/>
    </row>
    <row r="361513" spans="3:3" x14ac:dyDescent="0.25">
      <c r="C361513" s="62"/>
    </row>
    <row r="361601" spans="3:3" x14ac:dyDescent="0.25">
      <c r="C361601" s="62"/>
    </row>
    <row r="361602" spans="3:3" x14ac:dyDescent="0.25">
      <c r="C361602" s="62"/>
    </row>
    <row r="361690" spans="3:3" x14ac:dyDescent="0.25">
      <c r="C361690" s="62"/>
    </row>
    <row r="361691" spans="3:3" x14ac:dyDescent="0.25">
      <c r="C361691" s="62"/>
    </row>
    <row r="361779" spans="3:3" x14ac:dyDescent="0.25">
      <c r="C361779" s="62"/>
    </row>
    <row r="361780" spans="3:3" x14ac:dyDescent="0.25">
      <c r="C361780" s="62"/>
    </row>
    <row r="361868" spans="3:3" x14ac:dyDescent="0.25">
      <c r="C361868" s="62"/>
    </row>
    <row r="361869" spans="3:3" x14ac:dyDescent="0.25">
      <c r="C361869" s="62"/>
    </row>
    <row r="361957" spans="3:3" x14ac:dyDescent="0.25">
      <c r="C361957" s="62"/>
    </row>
    <row r="361958" spans="3:3" x14ac:dyDescent="0.25">
      <c r="C361958" s="62"/>
    </row>
    <row r="362046" spans="3:3" x14ac:dyDescent="0.25">
      <c r="C362046" s="62"/>
    </row>
    <row r="362047" spans="3:3" x14ac:dyDescent="0.25">
      <c r="C362047" s="62"/>
    </row>
    <row r="362135" spans="3:3" x14ac:dyDescent="0.25">
      <c r="C362135" s="62"/>
    </row>
    <row r="362136" spans="3:3" x14ac:dyDescent="0.25">
      <c r="C362136" s="62"/>
    </row>
    <row r="362224" spans="3:3" x14ac:dyDescent="0.25">
      <c r="C362224" s="62"/>
    </row>
    <row r="362225" spans="3:3" x14ac:dyDescent="0.25">
      <c r="C362225" s="62"/>
    </row>
    <row r="362313" spans="3:3" x14ac:dyDescent="0.25">
      <c r="C362313" s="62"/>
    </row>
    <row r="362314" spans="3:3" x14ac:dyDescent="0.25">
      <c r="C362314" s="62"/>
    </row>
    <row r="362402" spans="3:3" x14ac:dyDescent="0.25">
      <c r="C362402" s="62"/>
    </row>
    <row r="362403" spans="3:3" x14ac:dyDescent="0.25">
      <c r="C362403" s="62"/>
    </row>
    <row r="362491" spans="3:3" x14ac:dyDescent="0.25">
      <c r="C362491" s="62"/>
    </row>
    <row r="362492" spans="3:3" x14ac:dyDescent="0.25">
      <c r="C362492" s="62"/>
    </row>
    <row r="362580" spans="3:3" x14ac:dyDescent="0.25">
      <c r="C362580" s="62"/>
    </row>
    <row r="362581" spans="3:3" x14ac:dyDescent="0.25">
      <c r="C362581" s="62"/>
    </row>
    <row r="362669" spans="3:3" x14ac:dyDescent="0.25">
      <c r="C362669" s="62"/>
    </row>
    <row r="362670" spans="3:3" x14ac:dyDescent="0.25">
      <c r="C362670" s="62"/>
    </row>
    <row r="362758" spans="3:3" x14ac:dyDescent="0.25">
      <c r="C362758" s="62"/>
    </row>
    <row r="362759" spans="3:3" x14ac:dyDescent="0.25">
      <c r="C362759" s="62"/>
    </row>
    <row r="362847" spans="3:3" x14ac:dyDescent="0.25">
      <c r="C362847" s="62"/>
    </row>
    <row r="362848" spans="3:3" x14ac:dyDescent="0.25">
      <c r="C362848" s="62"/>
    </row>
    <row r="362936" spans="3:3" x14ac:dyDescent="0.25">
      <c r="C362936" s="62"/>
    </row>
    <row r="362937" spans="3:3" x14ac:dyDescent="0.25">
      <c r="C362937" s="62"/>
    </row>
    <row r="363025" spans="3:3" x14ac:dyDescent="0.25">
      <c r="C363025" s="62"/>
    </row>
    <row r="363026" spans="3:3" x14ac:dyDescent="0.25">
      <c r="C363026" s="62"/>
    </row>
    <row r="363114" spans="3:3" x14ac:dyDescent="0.25">
      <c r="C363114" s="62"/>
    </row>
    <row r="363115" spans="3:3" x14ac:dyDescent="0.25">
      <c r="C363115" s="62"/>
    </row>
    <row r="363203" spans="3:3" x14ac:dyDescent="0.25">
      <c r="C363203" s="62"/>
    </row>
    <row r="363204" spans="3:3" x14ac:dyDescent="0.25">
      <c r="C363204" s="62"/>
    </row>
    <row r="363292" spans="3:3" x14ac:dyDescent="0.25">
      <c r="C363292" s="62"/>
    </row>
    <row r="363293" spans="3:3" x14ac:dyDescent="0.25">
      <c r="C363293" s="62"/>
    </row>
    <row r="363381" spans="3:3" x14ac:dyDescent="0.25">
      <c r="C363381" s="62"/>
    </row>
    <row r="363382" spans="3:3" x14ac:dyDescent="0.25">
      <c r="C363382" s="62"/>
    </row>
    <row r="363470" spans="3:3" x14ac:dyDescent="0.25">
      <c r="C363470" s="62"/>
    </row>
    <row r="363471" spans="3:3" x14ac:dyDescent="0.25">
      <c r="C363471" s="62"/>
    </row>
    <row r="363559" spans="3:3" x14ac:dyDescent="0.25">
      <c r="C363559" s="62"/>
    </row>
    <row r="363560" spans="3:3" x14ac:dyDescent="0.25">
      <c r="C363560" s="62"/>
    </row>
    <row r="363648" spans="3:3" x14ac:dyDescent="0.25">
      <c r="C363648" s="62"/>
    </row>
    <row r="363649" spans="3:3" x14ac:dyDescent="0.25">
      <c r="C363649" s="62"/>
    </row>
    <row r="363737" spans="3:3" x14ac:dyDescent="0.25">
      <c r="C363737" s="62"/>
    </row>
    <row r="363738" spans="3:3" x14ac:dyDescent="0.25">
      <c r="C363738" s="62"/>
    </row>
    <row r="363826" spans="3:3" x14ac:dyDescent="0.25">
      <c r="C363826" s="62"/>
    </row>
    <row r="363827" spans="3:3" x14ac:dyDescent="0.25">
      <c r="C363827" s="62"/>
    </row>
    <row r="363915" spans="3:3" x14ac:dyDescent="0.25">
      <c r="C363915" s="62"/>
    </row>
    <row r="363916" spans="3:3" x14ac:dyDescent="0.25">
      <c r="C363916" s="62"/>
    </row>
    <row r="364004" spans="3:3" x14ac:dyDescent="0.25">
      <c r="C364004" s="62"/>
    </row>
    <row r="364005" spans="3:3" x14ac:dyDescent="0.25">
      <c r="C364005" s="62"/>
    </row>
    <row r="364093" spans="3:3" x14ac:dyDescent="0.25">
      <c r="C364093" s="62"/>
    </row>
    <row r="364094" spans="3:3" x14ac:dyDescent="0.25">
      <c r="C364094" s="62"/>
    </row>
    <row r="364182" spans="3:3" x14ac:dyDescent="0.25">
      <c r="C364182" s="62"/>
    </row>
    <row r="364183" spans="3:3" x14ac:dyDescent="0.25">
      <c r="C364183" s="62"/>
    </row>
    <row r="364271" spans="3:3" x14ac:dyDescent="0.25">
      <c r="C364271" s="62"/>
    </row>
    <row r="364272" spans="3:3" x14ac:dyDescent="0.25">
      <c r="C364272" s="62"/>
    </row>
    <row r="364360" spans="3:3" x14ac:dyDescent="0.25">
      <c r="C364360" s="62"/>
    </row>
    <row r="364361" spans="3:3" x14ac:dyDescent="0.25">
      <c r="C364361" s="62"/>
    </row>
    <row r="364449" spans="3:3" x14ac:dyDescent="0.25">
      <c r="C364449" s="62"/>
    </row>
    <row r="364450" spans="3:3" x14ac:dyDescent="0.25">
      <c r="C364450" s="62"/>
    </row>
    <row r="364538" spans="3:3" x14ac:dyDescent="0.25">
      <c r="C364538" s="62"/>
    </row>
    <row r="364539" spans="3:3" x14ac:dyDescent="0.25">
      <c r="C364539" s="62"/>
    </row>
    <row r="364627" spans="3:3" x14ac:dyDescent="0.25">
      <c r="C364627" s="62"/>
    </row>
    <row r="364628" spans="3:3" x14ac:dyDescent="0.25">
      <c r="C364628" s="62"/>
    </row>
    <row r="364716" spans="3:3" x14ac:dyDescent="0.25">
      <c r="C364716" s="62"/>
    </row>
    <row r="364717" spans="3:3" x14ac:dyDescent="0.25">
      <c r="C364717" s="62"/>
    </row>
    <row r="364805" spans="3:3" x14ac:dyDescent="0.25">
      <c r="C364805" s="62"/>
    </row>
    <row r="364806" spans="3:3" x14ac:dyDescent="0.25">
      <c r="C364806" s="62"/>
    </row>
    <row r="364894" spans="3:3" x14ac:dyDescent="0.25">
      <c r="C364894" s="62"/>
    </row>
    <row r="364895" spans="3:3" x14ac:dyDescent="0.25">
      <c r="C364895" s="62"/>
    </row>
    <row r="364983" spans="3:3" x14ac:dyDescent="0.25">
      <c r="C364983" s="62"/>
    </row>
    <row r="364984" spans="3:3" x14ac:dyDescent="0.25">
      <c r="C364984" s="62"/>
    </row>
    <row r="365072" spans="3:3" x14ac:dyDescent="0.25">
      <c r="C365072" s="62"/>
    </row>
    <row r="365073" spans="3:3" x14ac:dyDescent="0.25">
      <c r="C365073" s="62"/>
    </row>
    <row r="365161" spans="3:3" x14ac:dyDescent="0.25">
      <c r="C365161" s="62"/>
    </row>
    <row r="365162" spans="3:3" x14ac:dyDescent="0.25">
      <c r="C365162" s="62"/>
    </row>
    <row r="365250" spans="3:3" x14ac:dyDescent="0.25">
      <c r="C365250" s="62"/>
    </row>
    <row r="365251" spans="3:3" x14ac:dyDescent="0.25">
      <c r="C365251" s="62"/>
    </row>
    <row r="365339" spans="3:3" x14ac:dyDescent="0.25">
      <c r="C365339" s="62"/>
    </row>
    <row r="365340" spans="3:3" x14ac:dyDescent="0.25">
      <c r="C365340" s="62"/>
    </row>
    <row r="365428" spans="3:3" x14ac:dyDescent="0.25">
      <c r="C365428" s="62"/>
    </row>
    <row r="365429" spans="3:3" x14ac:dyDescent="0.25">
      <c r="C365429" s="62"/>
    </row>
    <row r="365517" spans="3:3" x14ac:dyDescent="0.25">
      <c r="C365517" s="62"/>
    </row>
    <row r="365518" spans="3:3" x14ac:dyDescent="0.25">
      <c r="C365518" s="62"/>
    </row>
    <row r="365606" spans="3:3" x14ac:dyDescent="0.25">
      <c r="C365606" s="62"/>
    </row>
    <row r="365607" spans="3:3" x14ac:dyDescent="0.25">
      <c r="C365607" s="62"/>
    </row>
    <row r="365695" spans="3:3" x14ac:dyDescent="0.25">
      <c r="C365695" s="62"/>
    </row>
    <row r="365696" spans="3:3" x14ac:dyDescent="0.25">
      <c r="C365696" s="62"/>
    </row>
    <row r="365784" spans="3:3" x14ac:dyDescent="0.25">
      <c r="C365784" s="62"/>
    </row>
    <row r="365785" spans="3:3" x14ac:dyDescent="0.25">
      <c r="C365785" s="62"/>
    </row>
    <row r="365873" spans="3:3" x14ac:dyDescent="0.25">
      <c r="C365873" s="62"/>
    </row>
    <row r="365874" spans="3:3" x14ac:dyDescent="0.25">
      <c r="C365874" s="62"/>
    </row>
    <row r="365962" spans="3:3" x14ac:dyDescent="0.25">
      <c r="C365962" s="62"/>
    </row>
    <row r="365963" spans="3:3" x14ac:dyDescent="0.25">
      <c r="C365963" s="62"/>
    </row>
    <row r="366051" spans="3:3" x14ac:dyDescent="0.25">
      <c r="C366051" s="62"/>
    </row>
    <row r="366052" spans="3:3" x14ac:dyDescent="0.25">
      <c r="C366052" s="62"/>
    </row>
    <row r="366140" spans="3:3" x14ac:dyDescent="0.25">
      <c r="C366140" s="62"/>
    </row>
    <row r="366141" spans="3:3" x14ac:dyDescent="0.25">
      <c r="C366141" s="62"/>
    </row>
    <row r="366229" spans="3:3" x14ac:dyDescent="0.25">
      <c r="C366229" s="62"/>
    </row>
    <row r="366230" spans="3:3" x14ac:dyDescent="0.25">
      <c r="C366230" s="62"/>
    </row>
    <row r="366318" spans="3:3" x14ac:dyDescent="0.25">
      <c r="C366318" s="62"/>
    </row>
    <row r="366319" spans="3:3" x14ac:dyDescent="0.25">
      <c r="C366319" s="62"/>
    </row>
    <row r="366407" spans="3:3" x14ac:dyDescent="0.25">
      <c r="C366407" s="62"/>
    </row>
    <row r="366408" spans="3:3" x14ac:dyDescent="0.25">
      <c r="C366408" s="62"/>
    </row>
    <row r="366496" spans="3:3" x14ac:dyDescent="0.25">
      <c r="C366496" s="62"/>
    </row>
    <row r="366497" spans="3:3" x14ac:dyDescent="0.25">
      <c r="C366497" s="62"/>
    </row>
    <row r="366585" spans="3:3" x14ac:dyDescent="0.25">
      <c r="C366585" s="62"/>
    </row>
    <row r="366586" spans="3:3" x14ac:dyDescent="0.25">
      <c r="C366586" s="62"/>
    </row>
    <row r="366674" spans="3:3" x14ac:dyDescent="0.25">
      <c r="C366674" s="62"/>
    </row>
    <row r="366675" spans="3:3" x14ac:dyDescent="0.25">
      <c r="C366675" s="62"/>
    </row>
    <row r="366763" spans="3:3" x14ac:dyDescent="0.25">
      <c r="C366763" s="62"/>
    </row>
    <row r="366764" spans="3:3" x14ac:dyDescent="0.25">
      <c r="C366764" s="62"/>
    </row>
    <row r="366852" spans="3:3" x14ac:dyDescent="0.25">
      <c r="C366852" s="62"/>
    </row>
    <row r="366853" spans="3:3" x14ac:dyDescent="0.25">
      <c r="C366853" s="62"/>
    </row>
    <row r="366941" spans="3:3" x14ac:dyDescent="0.25">
      <c r="C366941" s="62"/>
    </row>
    <row r="366942" spans="3:3" x14ac:dyDescent="0.25">
      <c r="C366942" s="62"/>
    </row>
    <row r="367030" spans="3:3" x14ac:dyDescent="0.25">
      <c r="C367030" s="62"/>
    </row>
    <row r="367031" spans="3:3" x14ac:dyDescent="0.25">
      <c r="C367031" s="62"/>
    </row>
    <row r="367119" spans="3:3" x14ac:dyDescent="0.25">
      <c r="C367119" s="62"/>
    </row>
    <row r="367120" spans="3:3" x14ac:dyDescent="0.25">
      <c r="C367120" s="62"/>
    </row>
    <row r="367208" spans="3:3" x14ac:dyDescent="0.25">
      <c r="C367208" s="62"/>
    </row>
    <row r="367209" spans="3:3" x14ac:dyDescent="0.25">
      <c r="C367209" s="62"/>
    </row>
    <row r="367297" spans="3:3" x14ac:dyDescent="0.25">
      <c r="C367297" s="62"/>
    </row>
    <row r="367298" spans="3:3" x14ac:dyDescent="0.25">
      <c r="C367298" s="62"/>
    </row>
    <row r="367386" spans="3:3" x14ac:dyDescent="0.25">
      <c r="C367386" s="62"/>
    </row>
    <row r="367387" spans="3:3" x14ac:dyDescent="0.25">
      <c r="C367387" s="62"/>
    </row>
    <row r="367475" spans="3:3" x14ac:dyDescent="0.25">
      <c r="C367475" s="62"/>
    </row>
    <row r="367476" spans="3:3" x14ac:dyDescent="0.25">
      <c r="C367476" s="62"/>
    </row>
    <row r="367564" spans="3:3" x14ac:dyDescent="0.25">
      <c r="C367564" s="62"/>
    </row>
    <row r="367565" spans="3:3" x14ac:dyDescent="0.25">
      <c r="C367565" s="62"/>
    </row>
    <row r="367653" spans="3:3" x14ac:dyDescent="0.25">
      <c r="C367653" s="62"/>
    </row>
    <row r="367654" spans="3:3" x14ac:dyDescent="0.25">
      <c r="C367654" s="62"/>
    </row>
    <row r="367742" spans="3:3" x14ac:dyDescent="0.25">
      <c r="C367742" s="62"/>
    </row>
    <row r="367743" spans="3:3" x14ac:dyDescent="0.25">
      <c r="C367743" s="62"/>
    </row>
    <row r="367831" spans="3:3" x14ac:dyDescent="0.25">
      <c r="C367831" s="62"/>
    </row>
    <row r="367832" spans="3:3" x14ac:dyDescent="0.25">
      <c r="C367832" s="62"/>
    </row>
    <row r="367920" spans="3:3" x14ac:dyDescent="0.25">
      <c r="C367920" s="62"/>
    </row>
    <row r="367921" spans="3:3" x14ac:dyDescent="0.25">
      <c r="C367921" s="62"/>
    </row>
    <row r="368009" spans="3:3" x14ac:dyDescent="0.25">
      <c r="C368009" s="62"/>
    </row>
    <row r="368010" spans="3:3" x14ac:dyDescent="0.25">
      <c r="C368010" s="62"/>
    </row>
    <row r="368098" spans="3:3" x14ac:dyDescent="0.25">
      <c r="C368098" s="62"/>
    </row>
    <row r="368099" spans="3:3" x14ac:dyDescent="0.25">
      <c r="C368099" s="62"/>
    </row>
    <row r="368187" spans="3:3" x14ac:dyDescent="0.25">
      <c r="C368187" s="62"/>
    </row>
    <row r="368188" spans="3:3" x14ac:dyDescent="0.25">
      <c r="C368188" s="62"/>
    </row>
    <row r="368276" spans="3:3" x14ac:dyDescent="0.25">
      <c r="C368276" s="62"/>
    </row>
    <row r="368277" spans="3:3" x14ac:dyDescent="0.25">
      <c r="C368277" s="62"/>
    </row>
    <row r="368365" spans="3:3" x14ac:dyDescent="0.25">
      <c r="C368365" s="62"/>
    </row>
    <row r="368366" spans="3:3" x14ac:dyDescent="0.25">
      <c r="C368366" s="62"/>
    </row>
    <row r="368454" spans="3:3" x14ac:dyDescent="0.25">
      <c r="C368454" s="62"/>
    </row>
    <row r="368455" spans="3:3" x14ac:dyDescent="0.25">
      <c r="C368455" s="62"/>
    </row>
    <row r="368543" spans="3:3" x14ac:dyDescent="0.25">
      <c r="C368543" s="62"/>
    </row>
    <row r="368544" spans="3:3" x14ac:dyDescent="0.25">
      <c r="C368544" s="62"/>
    </row>
    <row r="368632" spans="3:3" x14ac:dyDescent="0.25">
      <c r="C368632" s="62"/>
    </row>
    <row r="368633" spans="3:3" x14ac:dyDescent="0.25">
      <c r="C368633" s="62"/>
    </row>
    <row r="368721" spans="3:3" x14ac:dyDescent="0.25">
      <c r="C368721" s="62"/>
    </row>
    <row r="368722" spans="3:3" x14ac:dyDescent="0.25">
      <c r="C368722" s="62"/>
    </row>
    <row r="368810" spans="3:3" x14ac:dyDescent="0.25">
      <c r="C368810" s="62"/>
    </row>
    <row r="368811" spans="3:3" x14ac:dyDescent="0.25">
      <c r="C368811" s="62"/>
    </row>
    <row r="368899" spans="3:3" x14ac:dyDescent="0.25">
      <c r="C368899" s="62"/>
    </row>
    <row r="368900" spans="3:3" x14ac:dyDescent="0.25">
      <c r="C368900" s="62"/>
    </row>
    <row r="368988" spans="3:3" x14ac:dyDescent="0.25">
      <c r="C368988" s="62"/>
    </row>
    <row r="368989" spans="3:3" x14ac:dyDescent="0.25">
      <c r="C368989" s="62"/>
    </row>
    <row r="369077" spans="3:3" x14ac:dyDescent="0.25">
      <c r="C369077" s="62"/>
    </row>
    <row r="369078" spans="3:3" x14ac:dyDescent="0.25">
      <c r="C369078" s="62"/>
    </row>
    <row r="369166" spans="3:3" x14ac:dyDescent="0.25">
      <c r="C369166" s="62"/>
    </row>
    <row r="369167" spans="3:3" x14ac:dyDescent="0.25">
      <c r="C369167" s="62"/>
    </row>
    <row r="369255" spans="3:3" x14ac:dyDescent="0.25">
      <c r="C369255" s="62"/>
    </row>
    <row r="369256" spans="3:3" x14ac:dyDescent="0.25">
      <c r="C369256" s="62"/>
    </row>
    <row r="369344" spans="3:3" x14ac:dyDescent="0.25">
      <c r="C369344" s="62"/>
    </row>
    <row r="369345" spans="3:3" x14ac:dyDescent="0.25">
      <c r="C369345" s="62"/>
    </row>
    <row r="369433" spans="3:3" x14ac:dyDescent="0.25">
      <c r="C369433" s="62"/>
    </row>
    <row r="369434" spans="3:3" x14ac:dyDescent="0.25">
      <c r="C369434" s="62"/>
    </row>
    <row r="369522" spans="3:3" x14ac:dyDescent="0.25">
      <c r="C369522" s="62"/>
    </row>
    <row r="369523" spans="3:3" x14ac:dyDescent="0.25">
      <c r="C369523" s="62"/>
    </row>
    <row r="369611" spans="3:3" x14ac:dyDescent="0.25">
      <c r="C369611" s="62"/>
    </row>
    <row r="369612" spans="3:3" x14ac:dyDescent="0.25">
      <c r="C369612" s="62"/>
    </row>
    <row r="369700" spans="3:3" x14ac:dyDescent="0.25">
      <c r="C369700" s="62"/>
    </row>
    <row r="369701" spans="3:3" x14ac:dyDescent="0.25">
      <c r="C369701" s="62"/>
    </row>
    <row r="369789" spans="3:3" x14ac:dyDescent="0.25">
      <c r="C369789" s="62"/>
    </row>
    <row r="369790" spans="3:3" x14ac:dyDescent="0.25">
      <c r="C369790" s="62"/>
    </row>
    <row r="369878" spans="3:3" x14ac:dyDescent="0.25">
      <c r="C369878" s="62"/>
    </row>
    <row r="369879" spans="3:3" x14ac:dyDescent="0.25">
      <c r="C369879" s="62"/>
    </row>
    <row r="369967" spans="3:3" x14ac:dyDescent="0.25">
      <c r="C369967" s="62"/>
    </row>
    <row r="369968" spans="3:3" x14ac:dyDescent="0.25">
      <c r="C369968" s="62"/>
    </row>
    <row r="370056" spans="3:3" x14ac:dyDescent="0.25">
      <c r="C370056" s="62"/>
    </row>
    <row r="370057" spans="3:3" x14ac:dyDescent="0.25">
      <c r="C370057" s="62"/>
    </row>
    <row r="370145" spans="3:3" x14ac:dyDescent="0.25">
      <c r="C370145" s="62"/>
    </row>
    <row r="370146" spans="3:3" x14ac:dyDescent="0.25">
      <c r="C370146" s="62"/>
    </row>
    <row r="370234" spans="3:3" x14ac:dyDescent="0.25">
      <c r="C370234" s="62"/>
    </row>
    <row r="370235" spans="3:3" x14ac:dyDescent="0.25">
      <c r="C370235" s="62"/>
    </row>
    <row r="370323" spans="3:3" x14ac:dyDescent="0.25">
      <c r="C370323" s="62"/>
    </row>
    <row r="370324" spans="3:3" x14ac:dyDescent="0.25">
      <c r="C370324" s="62"/>
    </row>
    <row r="370412" spans="3:3" x14ac:dyDescent="0.25">
      <c r="C370412" s="62"/>
    </row>
    <row r="370413" spans="3:3" x14ac:dyDescent="0.25">
      <c r="C370413" s="62"/>
    </row>
    <row r="370501" spans="3:3" x14ac:dyDescent="0.25">
      <c r="C370501" s="62"/>
    </row>
    <row r="370502" spans="3:3" x14ac:dyDescent="0.25">
      <c r="C370502" s="62"/>
    </row>
    <row r="370590" spans="3:3" x14ac:dyDescent="0.25">
      <c r="C370590" s="62"/>
    </row>
    <row r="370591" spans="3:3" x14ac:dyDescent="0.25">
      <c r="C370591" s="62"/>
    </row>
    <row r="370679" spans="3:3" x14ac:dyDescent="0.25">
      <c r="C370679" s="62"/>
    </row>
    <row r="370680" spans="3:3" x14ac:dyDescent="0.25">
      <c r="C370680" s="62"/>
    </row>
    <row r="370768" spans="3:3" x14ac:dyDescent="0.25">
      <c r="C370768" s="62"/>
    </row>
    <row r="370769" spans="3:3" x14ac:dyDescent="0.25">
      <c r="C370769" s="62"/>
    </row>
    <row r="370857" spans="3:3" x14ac:dyDescent="0.25">
      <c r="C370857" s="62"/>
    </row>
    <row r="370858" spans="3:3" x14ac:dyDescent="0.25">
      <c r="C370858" s="62"/>
    </row>
    <row r="370946" spans="3:3" x14ac:dyDescent="0.25">
      <c r="C370946" s="62"/>
    </row>
    <row r="370947" spans="3:3" x14ac:dyDescent="0.25">
      <c r="C370947" s="62"/>
    </row>
    <row r="371035" spans="3:3" x14ac:dyDescent="0.25">
      <c r="C371035" s="62"/>
    </row>
    <row r="371036" spans="3:3" x14ac:dyDescent="0.25">
      <c r="C371036" s="62"/>
    </row>
    <row r="371124" spans="3:3" x14ac:dyDescent="0.25">
      <c r="C371124" s="62"/>
    </row>
    <row r="371125" spans="3:3" x14ac:dyDescent="0.25">
      <c r="C371125" s="62"/>
    </row>
    <row r="371213" spans="3:3" x14ac:dyDescent="0.25">
      <c r="C371213" s="62"/>
    </row>
    <row r="371214" spans="3:3" x14ac:dyDescent="0.25">
      <c r="C371214" s="62"/>
    </row>
    <row r="371302" spans="3:3" x14ac:dyDescent="0.25">
      <c r="C371302" s="62"/>
    </row>
    <row r="371303" spans="3:3" x14ac:dyDescent="0.25">
      <c r="C371303" s="62"/>
    </row>
    <row r="371391" spans="3:3" x14ac:dyDescent="0.25">
      <c r="C371391" s="62"/>
    </row>
    <row r="371392" spans="3:3" x14ac:dyDescent="0.25">
      <c r="C371392" s="62"/>
    </row>
    <row r="371480" spans="3:3" x14ac:dyDescent="0.25">
      <c r="C371480" s="62"/>
    </row>
    <row r="371481" spans="3:3" x14ac:dyDescent="0.25">
      <c r="C371481" s="62"/>
    </row>
    <row r="371569" spans="3:3" x14ac:dyDescent="0.25">
      <c r="C371569" s="62"/>
    </row>
    <row r="371570" spans="3:3" x14ac:dyDescent="0.25">
      <c r="C371570" s="62"/>
    </row>
    <row r="371658" spans="3:3" x14ac:dyDescent="0.25">
      <c r="C371658" s="62"/>
    </row>
    <row r="371659" spans="3:3" x14ac:dyDescent="0.25">
      <c r="C371659" s="62"/>
    </row>
    <row r="371747" spans="3:3" x14ac:dyDescent="0.25">
      <c r="C371747" s="62"/>
    </row>
    <row r="371748" spans="3:3" x14ac:dyDescent="0.25">
      <c r="C371748" s="62"/>
    </row>
    <row r="371836" spans="3:3" x14ac:dyDescent="0.25">
      <c r="C371836" s="62"/>
    </row>
    <row r="371837" spans="3:3" x14ac:dyDescent="0.25">
      <c r="C371837" s="62"/>
    </row>
    <row r="371925" spans="3:3" x14ac:dyDescent="0.25">
      <c r="C371925" s="62"/>
    </row>
    <row r="371926" spans="3:3" x14ac:dyDescent="0.25">
      <c r="C371926" s="62"/>
    </row>
    <row r="372014" spans="3:3" x14ac:dyDescent="0.25">
      <c r="C372014" s="62"/>
    </row>
    <row r="372015" spans="3:3" x14ac:dyDescent="0.25">
      <c r="C372015" s="62"/>
    </row>
    <row r="372103" spans="3:3" x14ac:dyDescent="0.25">
      <c r="C372103" s="62"/>
    </row>
    <row r="372104" spans="3:3" x14ac:dyDescent="0.25">
      <c r="C372104" s="62"/>
    </row>
    <row r="372192" spans="3:3" x14ac:dyDescent="0.25">
      <c r="C372192" s="62"/>
    </row>
    <row r="372193" spans="3:3" x14ac:dyDescent="0.25">
      <c r="C372193" s="62"/>
    </row>
    <row r="372281" spans="3:3" x14ac:dyDescent="0.25">
      <c r="C372281" s="62"/>
    </row>
    <row r="372282" spans="3:3" x14ac:dyDescent="0.25">
      <c r="C372282" s="62"/>
    </row>
    <row r="372370" spans="3:3" x14ac:dyDescent="0.25">
      <c r="C372370" s="62"/>
    </row>
    <row r="372371" spans="3:3" x14ac:dyDescent="0.25">
      <c r="C372371" s="62"/>
    </row>
    <row r="372459" spans="3:3" x14ac:dyDescent="0.25">
      <c r="C372459" s="62"/>
    </row>
    <row r="372460" spans="3:3" x14ac:dyDescent="0.25">
      <c r="C372460" s="62"/>
    </row>
    <row r="372548" spans="3:3" x14ac:dyDescent="0.25">
      <c r="C372548" s="62"/>
    </row>
    <row r="372549" spans="3:3" x14ac:dyDescent="0.25">
      <c r="C372549" s="62"/>
    </row>
    <row r="372637" spans="3:3" x14ac:dyDescent="0.25">
      <c r="C372637" s="62"/>
    </row>
    <row r="372638" spans="3:3" x14ac:dyDescent="0.25">
      <c r="C372638" s="62"/>
    </row>
    <row r="372726" spans="3:3" x14ac:dyDescent="0.25">
      <c r="C372726" s="62"/>
    </row>
    <row r="372727" spans="3:3" x14ac:dyDescent="0.25">
      <c r="C372727" s="62"/>
    </row>
    <row r="372815" spans="3:3" x14ac:dyDescent="0.25">
      <c r="C372815" s="62"/>
    </row>
    <row r="372816" spans="3:3" x14ac:dyDescent="0.25">
      <c r="C372816" s="62"/>
    </row>
    <row r="372904" spans="3:3" x14ac:dyDescent="0.25">
      <c r="C372904" s="62"/>
    </row>
    <row r="372905" spans="3:3" x14ac:dyDescent="0.25">
      <c r="C372905" s="62"/>
    </row>
    <row r="372993" spans="3:3" x14ac:dyDescent="0.25">
      <c r="C372993" s="62"/>
    </row>
    <row r="372994" spans="3:3" x14ac:dyDescent="0.25">
      <c r="C372994" s="62"/>
    </row>
    <row r="373082" spans="3:3" x14ac:dyDescent="0.25">
      <c r="C373082" s="62"/>
    </row>
    <row r="373083" spans="3:3" x14ac:dyDescent="0.25">
      <c r="C373083" s="62"/>
    </row>
    <row r="373171" spans="3:3" x14ac:dyDescent="0.25">
      <c r="C373171" s="62"/>
    </row>
    <row r="373172" spans="3:3" x14ac:dyDescent="0.25">
      <c r="C373172" s="62"/>
    </row>
    <row r="373260" spans="3:3" x14ac:dyDescent="0.25">
      <c r="C373260" s="62"/>
    </row>
    <row r="373261" spans="3:3" x14ac:dyDescent="0.25">
      <c r="C373261" s="62"/>
    </row>
    <row r="373349" spans="3:3" x14ac:dyDescent="0.25">
      <c r="C373349" s="62"/>
    </row>
    <row r="373350" spans="3:3" x14ac:dyDescent="0.25">
      <c r="C373350" s="62"/>
    </row>
    <row r="373438" spans="3:3" x14ac:dyDescent="0.25">
      <c r="C373438" s="62"/>
    </row>
    <row r="373439" spans="3:3" x14ac:dyDescent="0.25">
      <c r="C373439" s="62"/>
    </row>
    <row r="373527" spans="3:3" x14ac:dyDescent="0.25">
      <c r="C373527" s="62"/>
    </row>
    <row r="373528" spans="3:3" x14ac:dyDescent="0.25">
      <c r="C373528" s="62"/>
    </row>
    <row r="373616" spans="3:3" x14ac:dyDescent="0.25">
      <c r="C373616" s="62"/>
    </row>
    <row r="373617" spans="3:3" x14ac:dyDescent="0.25">
      <c r="C373617" s="62"/>
    </row>
    <row r="373705" spans="3:3" x14ac:dyDescent="0.25">
      <c r="C373705" s="62"/>
    </row>
    <row r="373706" spans="3:3" x14ac:dyDescent="0.25">
      <c r="C373706" s="62"/>
    </row>
    <row r="373794" spans="3:3" x14ac:dyDescent="0.25">
      <c r="C373794" s="62"/>
    </row>
    <row r="373795" spans="3:3" x14ac:dyDescent="0.25">
      <c r="C373795" s="62"/>
    </row>
    <row r="373883" spans="3:3" x14ac:dyDescent="0.25">
      <c r="C373883" s="62"/>
    </row>
    <row r="373884" spans="3:3" x14ac:dyDescent="0.25">
      <c r="C373884" s="62"/>
    </row>
    <row r="373972" spans="3:3" x14ac:dyDescent="0.25">
      <c r="C373972" s="62"/>
    </row>
    <row r="373973" spans="3:3" x14ac:dyDescent="0.25">
      <c r="C373973" s="62"/>
    </row>
    <row r="374061" spans="3:3" x14ac:dyDescent="0.25">
      <c r="C374061" s="62"/>
    </row>
    <row r="374062" spans="3:3" x14ac:dyDescent="0.25">
      <c r="C374062" s="62"/>
    </row>
    <row r="374150" spans="3:3" x14ac:dyDescent="0.25">
      <c r="C374150" s="62"/>
    </row>
    <row r="374151" spans="3:3" x14ac:dyDescent="0.25">
      <c r="C374151" s="62"/>
    </row>
    <row r="374239" spans="3:3" x14ac:dyDescent="0.25">
      <c r="C374239" s="62"/>
    </row>
    <row r="374240" spans="3:3" x14ac:dyDescent="0.25">
      <c r="C374240" s="62"/>
    </row>
    <row r="374328" spans="3:3" x14ac:dyDescent="0.25">
      <c r="C374328" s="62"/>
    </row>
    <row r="374329" spans="3:3" x14ac:dyDescent="0.25">
      <c r="C374329" s="62"/>
    </row>
    <row r="374417" spans="3:3" x14ac:dyDescent="0.25">
      <c r="C374417" s="62"/>
    </row>
    <row r="374418" spans="3:3" x14ac:dyDescent="0.25">
      <c r="C374418" s="62"/>
    </row>
    <row r="374506" spans="3:3" x14ac:dyDescent="0.25">
      <c r="C374506" s="62"/>
    </row>
    <row r="374507" spans="3:3" x14ac:dyDescent="0.25">
      <c r="C374507" s="62"/>
    </row>
    <row r="374595" spans="3:3" x14ac:dyDescent="0.25">
      <c r="C374595" s="62"/>
    </row>
    <row r="374596" spans="3:3" x14ac:dyDescent="0.25">
      <c r="C374596" s="62"/>
    </row>
    <row r="374684" spans="3:3" x14ac:dyDescent="0.25">
      <c r="C374684" s="62"/>
    </row>
    <row r="374685" spans="3:3" x14ac:dyDescent="0.25">
      <c r="C374685" s="62"/>
    </row>
    <row r="374773" spans="3:3" x14ac:dyDescent="0.25">
      <c r="C374773" s="62"/>
    </row>
    <row r="374774" spans="3:3" x14ac:dyDescent="0.25">
      <c r="C374774" s="62"/>
    </row>
    <row r="374862" spans="3:3" x14ac:dyDescent="0.25">
      <c r="C374862" s="62"/>
    </row>
    <row r="374863" spans="3:3" x14ac:dyDescent="0.25">
      <c r="C374863" s="62"/>
    </row>
    <row r="374951" spans="3:3" x14ac:dyDescent="0.25">
      <c r="C374951" s="62"/>
    </row>
    <row r="374952" spans="3:3" x14ac:dyDescent="0.25">
      <c r="C374952" s="62"/>
    </row>
    <row r="375040" spans="3:3" x14ac:dyDescent="0.25">
      <c r="C375040" s="62"/>
    </row>
    <row r="375041" spans="3:3" x14ac:dyDescent="0.25">
      <c r="C375041" s="62"/>
    </row>
    <row r="375129" spans="3:3" x14ac:dyDescent="0.25">
      <c r="C375129" s="62"/>
    </row>
    <row r="375130" spans="3:3" x14ac:dyDescent="0.25">
      <c r="C375130" s="62"/>
    </row>
    <row r="375218" spans="3:3" x14ac:dyDescent="0.25">
      <c r="C375218" s="62"/>
    </row>
    <row r="375219" spans="3:3" x14ac:dyDescent="0.25">
      <c r="C375219" s="62"/>
    </row>
    <row r="375307" spans="3:3" x14ac:dyDescent="0.25">
      <c r="C375307" s="62"/>
    </row>
    <row r="375308" spans="3:3" x14ac:dyDescent="0.25">
      <c r="C375308" s="62"/>
    </row>
    <row r="375396" spans="3:3" x14ac:dyDescent="0.25">
      <c r="C375396" s="62"/>
    </row>
    <row r="375397" spans="3:3" x14ac:dyDescent="0.25">
      <c r="C375397" s="62"/>
    </row>
    <row r="375485" spans="3:3" x14ac:dyDescent="0.25">
      <c r="C375485" s="62"/>
    </row>
    <row r="375486" spans="3:3" x14ac:dyDescent="0.25">
      <c r="C375486" s="62"/>
    </row>
    <row r="375574" spans="3:3" x14ac:dyDescent="0.25">
      <c r="C375574" s="62"/>
    </row>
    <row r="375575" spans="3:3" x14ac:dyDescent="0.25">
      <c r="C375575" s="62"/>
    </row>
    <row r="375663" spans="3:3" x14ac:dyDescent="0.25">
      <c r="C375663" s="62"/>
    </row>
    <row r="375664" spans="3:3" x14ac:dyDescent="0.25">
      <c r="C375664" s="62"/>
    </row>
    <row r="375752" spans="3:3" x14ac:dyDescent="0.25">
      <c r="C375752" s="62"/>
    </row>
    <row r="375753" spans="3:3" x14ac:dyDescent="0.25">
      <c r="C375753" s="62"/>
    </row>
    <row r="375841" spans="3:3" x14ac:dyDescent="0.25">
      <c r="C375841" s="62"/>
    </row>
    <row r="375842" spans="3:3" x14ac:dyDescent="0.25">
      <c r="C375842" s="62"/>
    </row>
    <row r="375930" spans="3:3" x14ac:dyDescent="0.25">
      <c r="C375930" s="62"/>
    </row>
    <row r="375931" spans="3:3" x14ac:dyDescent="0.25">
      <c r="C375931" s="62"/>
    </row>
    <row r="376019" spans="3:3" x14ac:dyDescent="0.25">
      <c r="C376019" s="62"/>
    </row>
    <row r="376020" spans="3:3" x14ac:dyDescent="0.25">
      <c r="C376020" s="62"/>
    </row>
    <row r="376108" spans="3:3" x14ac:dyDescent="0.25">
      <c r="C376108" s="62"/>
    </row>
    <row r="376109" spans="3:3" x14ac:dyDescent="0.25">
      <c r="C376109" s="62"/>
    </row>
    <row r="376197" spans="3:3" x14ac:dyDescent="0.25">
      <c r="C376197" s="62"/>
    </row>
    <row r="376198" spans="3:3" x14ac:dyDescent="0.25">
      <c r="C376198" s="62"/>
    </row>
    <row r="376286" spans="3:3" x14ac:dyDescent="0.25">
      <c r="C376286" s="62"/>
    </row>
    <row r="376287" spans="3:3" x14ac:dyDescent="0.25">
      <c r="C376287" s="62"/>
    </row>
    <row r="376375" spans="3:3" x14ac:dyDescent="0.25">
      <c r="C376375" s="62"/>
    </row>
    <row r="376376" spans="3:3" x14ac:dyDescent="0.25">
      <c r="C376376" s="62"/>
    </row>
    <row r="376464" spans="3:3" x14ac:dyDescent="0.25">
      <c r="C376464" s="62"/>
    </row>
    <row r="376465" spans="3:3" x14ac:dyDescent="0.25">
      <c r="C376465" s="62"/>
    </row>
    <row r="376553" spans="3:3" x14ac:dyDescent="0.25">
      <c r="C376553" s="62"/>
    </row>
    <row r="376554" spans="3:3" x14ac:dyDescent="0.25">
      <c r="C376554" s="62"/>
    </row>
    <row r="376642" spans="3:3" x14ac:dyDescent="0.25">
      <c r="C376642" s="62"/>
    </row>
    <row r="376643" spans="3:3" x14ac:dyDescent="0.25">
      <c r="C376643" s="62"/>
    </row>
    <row r="376731" spans="3:3" x14ac:dyDescent="0.25">
      <c r="C376731" s="62"/>
    </row>
    <row r="376732" spans="3:3" x14ac:dyDescent="0.25">
      <c r="C376732" s="62"/>
    </row>
    <row r="376820" spans="3:3" x14ac:dyDescent="0.25">
      <c r="C376820" s="62"/>
    </row>
    <row r="376821" spans="3:3" x14ac:dyDescent="0.25">
      <c r="C376821" s="62"/>
    </row>
    <row r="376909" spans="3:3" x14ac:dyDescent="0.25">
      <c r="C376909" s="62"/>
    </row>
    <row r="376910" spans="3:3" x14ac:dyDescent="0.25">
      <c r="C376910" s="62"/>
    </row>
    <row r="376998" spans="3:3" x14ac:dyDescent="0.25">
      <c r="C376998" s="62"/>
    </row>
    <row r="376999" spans="3:3" x14ac:dyDescent="0.25">
      <c r="C376999" s="62"/>
    </row>
    <row r="377087" spans="3:3" x14ac:dyDescent="0.25">
      <c r="C377087" s="62"/>
    </row>
    <row r="377088" spans="3:3" x14ac:dyDescent="0.25">
      <c r="C377088" s="62"/>
    </row>
    <row r="377176" spans="3:3" x14ac:dyDescent="0.25">
      <c r="C377176" s="62"/>
    </row>
    <row r="377177" spans="3:3" x14ac:dyDescent="0.25">
      <c r="C377177" s="62"/>
    </row>
    <row r="377265" spans="3:3" x14ac:dyDescent="0.25">
      <c r="C377265" s="62"/>
    </row>
    <row r="377266" spans="3:3" x14ac:dyDescent="0.25">
      <c r="C377266" s="62"/>
    </row>
    <row r="377354" spans="3:3" x14ac:dyDescent="0.25">
      <c r="C377354" s="62"/>
    </row>
    <row r="377355" spans="3:3" x14ac:dyDescent="0.25">
      <c r="C377355" s="62"/>
    </row>
    <row r="377443" spans="3:3" x14ac:dyDescent="0.25">
      <c r="C377443" s="62"/>
    </row>
    <row r="377444" spans="3:3" x14ac:dyDescent="0.25">
      <c r="C377444" s="62"/>
    </row>
    <row r="377532" spans="3:3" x14ac:dyDescent="0.25">
      <c r="C377532" s="62"/>
    </row>
    <row r="377533" spans="3:3" x14ac:dyDescent="0.25">
      <c r="C377533" s="62"/>
    </row>
    <row r="377621" spans="3:3" x14ac:dyDescent="0.25">
      <c r="C377621" s="62"/>
    </row>
    <row r="377622" spans="3:3" x14ac:dyDescent="0.25">
      <c r="C377622" s="62"/>
    </row>
    <row r="377710" spans="3:3" x14ac:dyDescent="0.25">
      <c r="C377710" s="62"/>
    </row>
    <row r="377711" spans="3:3" x14ac:dyDescent="0.25">
      <c r="C377711" s="62"/>
    </row>
    <row r="377799" spans="3:3" x14ac:dyDescent="0.25">
      <c r="C377799" s="62"/>
    </row>
    <row r="377800" spans="3:3" x14ac:dyDescent="0.25">
      <c r="C377800" s="62"/>
    </row>
    <row r="377888" spans="3:3" x14ac:dyDescent="0.25">
      <c r="C377888" s="62"/>
    </row>
    <row r="377889" spans="3:3" x14ac:dyDescent="0.25">
      <c r="C377889" s="62"/>
    </row>
    <row r="377977" spans="3:3" x14ac:dyDescent="0.25">
      <c r="C377977" s="62"/>
    </row>
    <row r="377978" spans="3:3" x14ac:dyDescent="0.25">
      <c r="C377978" s="62"/>
    </row>
    <row r="378066" spans="3:3" x14ac:dyDescent="0.25">
      <c r="C378066" s="62"/>
    </row>
    <row r="378067" spans="3:3" x14ac:dyDescent="0.25">
      <c r="C378067" s="62"/>
    </row>
    <row r="378155" spans="3:3" x14ac:dyDescent="0.25">
      <c r="C378155" s="62"/>
    </row>
    <row r="378156" spans="3:3" x14ac:dyDescent="0.25">
      <c r="C378156" s="62"/>
    </row>
    <row r="378244" spans="3:3" x14ac:dyDescent="0.25">
      <c r="C378244" s="62"/>
    </row>
    <row r="378245" spans="3:3" x14ac:dyDescent="0.25">
      <c r="C378245" s="62"/>
    </row>
    <row r="378333" spans="3:3" x14ac:dyDescent="0.25">
      <c r="C378333" s="62"/>
    </row>
    <row r="378334" spans="3:3" x14ac:dyDescent="0.25">
      <c r="C378334" s="62"/>
    </row>
    <row r="378422" spans="3:3" x14ac:dyDescent="0.25">
      <c r="C378422" s="62"/>
    </row>
    <row r="378423" spans="3:3" x14ac:dyDescent="0.25">
      <c r="C378423" s="62"/>
    </row>
    <row r="378511" spans="3:3" x14ac:dyDescent="0.25">
      <c r="C378511" s="62"/>
    </row>
    <row r="378512" spans="3:3" x14ac:dyDescent="0.25">
      <c r="C378512" s="62"/>
    </row>
    <row r="378600" spans="3:3" x14ac:dyDescent="0.25">
      <c r="C378600" s="62"/>
    </row>
    <row r="378601" spans="3:3" x14ac:dyDescent="0.25">
      <c r="C378601" s="62"/>
    </row>
    <row r="378689" spans="3:3" x14ac:dyDescent="0.25">
      <c r="C378689" s="62"/>
    </row>
    <row r="378690" spans="3:3" x14ac:dyDescent="0.25">
      <c r="C378690" s="62"/>
    </row>
    <row r="378778" spans="3:3" x14ac:dyDescent="0.25">
      <c r="C378778" s="62"/>
    </row>
    <row r="378779" spans="3:3" x14ac:dyDescent="0.25">
      <c r="C378779" s="62"/>
    </row>
    <row r="378867" spans="3:3" x14ac:dyDescent="0.25">
      <c r="C378867" s="62"/>
    </row>
    <row r="378868" spans="3:3" x14ac:dyDescent="0.25">
      <c r="C378868" s="62"/>
    </row>
    <row r="378956" spans="3:3" x14ac:dyDescent="0.25">
      <c r="C378956" s="62"/>
    </row>
    <row r="378957" spans="3:3" x14ac:dyDescent="0.25">
      <c r="C378957" s="62"/>
    </row>
    <row r="379045" spans="3:3" x14ac:dyDescent="0.25">
      <c r="C379045" s="62"/>
    </row>
    <row r="379046" spans="3:3" x14ac:dyDescent="0.25">
      <c r="C379046" s="62"/>
    </row>
    <row r="379134" spans="3:3" x14ac:dyDescent="0.25">
      <c r="C379134" s="62"/>
    </row>
    <row r="379135" spans="3:3" x14ac:dyDescent="0.25">
      <c r="C379135" s="62"/>
    </row>
    <row r="379223" spans="3:3" x14ac:dyDescent="0.25">
      <c r="C379223" s="62"/>
    </row>
    <row r="379224" spans="3:3" x14ac:dyDescent="0.25">
      <c r="C379224" s="62"/>
    </row>
    <row r="379312" spans="3:3" x14ac:dyDescent="0.25">
      <c r="C379312" s="62"/>
    </row>
    <row r="379313" spans="3:3" x14ac:dyDescent="0.25">
      <c r="C379313" s="62"/>
    </row>
    <row r="379401" spans="3:3" x14ac:dyDescent="0.25">
      <c r="C379401" s="62"/>
    </row>
    <row r="379402" spans="3:3" x14ac:dyDescent="0.25">
      <c r="C379402" s="62"/>
    </row>
    <row r="379490" spans="3:3" x14ac:dyDescent="0.25">
      <c r="C379490" s="62"/>
    </row>
    <row r="379491" spans="3:3" x14ac:dyDescent="0.25">
      <c r="C379491" s="62"/>
    </row>
    <row r="379579" spans="3:3" x14ac:dyDescent="0.25">
      <c r="C379579" s="62"/>
    </row>
    <row r="379580" spans="3:3" x14ac:dyDescent="0.25">
      <c r="C379580" s="62"/>
    </row>
    <row r="379668" spans="3:3" x14ac:dyDescent="0.25">
      <c r="C379668" s="62"/>
    </row>
    <row r="379669" spans="3:3" x14ac:dyDescent="0.25">
      <c r="C379669" s="62"/>
    </row>
    <row r="379757" spans="3:3" x14ac:dyDescent="0.25">
      <c r="C379757" s="62"/>
    </row>
    <row r="379758" spans="3:3" x14ac:dyDescent="0.25">
      <c r="C379758" s="62"/>
    </row>
    <row r="379846" spans="3:3" x14ac:dyDescent="0.25">
      <c r="C379846" s="62"/>
    </row>
    <row r="379847" spans="3:3" x14ac:dyDescent="0.25">
      <c r="C379847" s="62"/>
    </row>
    <row r="379935" spans="3:3" x14ac:dyDescent="0.25">
      <c r="C379935" s="62"/>
    </row>
    <row r="379936" spans="3:3" x14ac:dyDescent="0.25">
      <c r="C379936" s="62"/>
    </row>
    <row r="380024" spans="3:3" x14ac:dyDescent="0.25">
      <c r="C380024" s="62"/>
    </row>
    <row r="380025" spans="3:3" x14ac:dyDescent="0.25">
      <c r="C380025" s="62"/>
    </row>
    <row r="380113" spans="3:3" x14ac:dyDescent="0.25">
      <c r="C380113" s="62"/>
    </row>
    <row r="380114" spans="3:3" x14ac:dyDescent="0.25">
      <c r="C380114" s="62"/>
    </row>
    <row r="380202" spans="3:3" x14ac:dyDescent="0.25">
      <c r="C380202" s="62"/>
    </row>
    <row r="380203" spans="3:3" x14ac:dyDescent="0.25">
      <c r="C380203" s="62"/>
    </row>
    <row r="380291" spans="3:3" x14ac:dyDescent="0.25">
      <c r="C380291" s="62"/>
    </row>
    <row r="380292" spans="3:3" x14ac:dyDescent="0.25">
      <c r="C380292" s="62"/>
    </row>
    <row r="380380" spans="3:3" x14ac:dyDescent="0.25">
      <c r="C380380" s="62"/>
    </row>
    <row r="380381" spans="3:3" x14ac:dyDescent="0.25">
      <c r="C380381" s="62"/>
    </row>
    <row r="380469" spans="3:3" x14ac:dyDescent="0.25">
      <c r="C380469" s="62"/>
    </row>
    <row r="380470" spans="3:3" x14ac:dyDescent="0.25">
      <c r="C380470" s="62"/>
    </row>
    <row r="380558" spans="3:3" x14ac:dyDescent="0.25">
      <c r="C380558" s="62"/>
    </row>
    <row r="380559" spans="3:3" x14ac:dyDescent="0.25">
      <c r="C380559" s="62"/>
    </row>
    <row r="380647" spans="3:3" x14ac:dyDescent="0.25">
      <c r="C380647" s="62"/>
    </row>
    <row r="380648" spans="3:3" x14ac:dyDescent="0.25">
      <c r="C380648" s="62"/>
    </row>
    <row r="380736" spans="3:3" x14ac:dyDescent="0.25">
      <c r="C380736" s="62"/>
    </row>
    <row r="380737" spans="3:3" x14ac:dyDescent="0.25">
      <c r="C380737" s="62"/>
    </row>
    <row r="380825" spans="3:3" x14ac:dyDescent="0.25">
      <c r="C380825" s="62"/>
    </row>
    <row r="380826" spans="3:3" x14ac:dyDescent="0.25">
      <c r="C380826" s="62"/>
    </row>
    <row r="380914" spans="3:3" x14ac:dyDescent="0.25">
      <c r="C380914" s="62"/>
    </row>
    <row r="380915" spans="3:3" x14ac:dyDescent="0.25">
      <c r="C380915" s="62"/>
    </row>
    <row r="381003" spans="3:3" x14ac:dyDescent="0.25">
      <c r="C381003" s="62"/>
    </row>
    <row r="381004" spans="3:3" x14ac:dyDescent="0.25">
      <c r="C381004" s="62"/>
    </row>
    <row r="381092" spans="3:3" x14ac:dyDescent="0.25">
      <c r="C381092" s="62"/>
    </row>
    <row r="381093" spans="3:3" x14ac:dyDescent="0.25">
      <c r="C381093" s="62"/>
    </row>
    <row r="381181" spans="3:3" x14ac:dyDescent="0.25">
      <c r="C381181" s="62"/>
    </row>
    <row r="381182" spans="3:3" x14ac:dyDescent="0.25">
      <c r="C381182" s="62"/>
    </row>
    <row r="381270" spans="3:3" x14ac:dyDescent="0.25">
      <c r="C381270" s="62"/>
    </row>
    <row r="381271" spans="3:3" x14ac:dyDescent="0.25">
      <c r="C381271" s="62"/>
    </row>
    <row r="381359" spans="3:3" x14ac:dyDescent="0.25">
      <c r="C381359" s="62"/>
    </row>
    <row r="381360" spans="3:3" x14ac:dyDescent="0.25">
      <c r="C381360" s="62"/>
    </row>
    <row r="381448" spans="3:3" x14ac:dyDescent="0.25">
      <c r="C381448" s="62"/>
    </row>
    <row r="381449" spans="3:3" x14ac:dyDescent="0.25">
      <c r="C381449" s="62"/>
    </row>
    <row r="381537" spans="3:3" x14ac:dyDescent="0.25">
      <c r="C381537" s="62"/>
    </row>
    <row r="381538" spans="3:3" x14ac:dyDescent="0.25">
      <c r="C381538" s="62"/>
    </row>
    <row r="381626" spans="3:3" x14ac:dyDescent="0.25">
      <c r="C381626" s="62"/>
    </row>
    <row r="381627" spans="3:3" x14ac:dyDescent="0.25">
      <c r="C381627" s="62"/>
    </row>
    <row r="381715" spans="3:3" x14ac:dyDescent="0.25">
      <c r="C381715" s="62"/>
    </row>
    <row r="381716" spans="3:3" x14ac:dyDescent="0.25">
      <c r="C381716" s="62"/>
    </row>
    <row r="381804" spans="3:3" x14ac:dyDescent="0.25">
      <c r="C381804" s="62"/>
    </row>
    <row r="381805" spans="3:3" x14ac:dyDescent="0.25">
      <c r="C381805" s="62"/>
    </row>
    <row r="381893" spans="3:3" x14ac:dyDescent="0.25">
      <c r="C381893" s="62"/>
    </row>
    <row r="381894" spans="3:3" x14ac:dyDescent="0.25">
      <c r="C381894" s="62"/>
    </row>
    <row r="381982" spans="3:3" x14ac:dyDescent="0.25">
      <c r="C381982" s="62"/>
    </row>
    <row r="381983" spans="3:3" x14ac:dyDescent="0.25">
      <c r="C381983" s="62"/>
    </row>
    <row r="382071" spans="3:3" x14ac:dyDescent="0.25">
      <c r="C382071" s="62"/>
    </row>
    <row r="382072" spans="3:3" x14ac:dyDescent="0.25">
      <c r="C382072" s="62"/>
    </row>
    <row r="382160" spans="3:3" x14ac:dyDescent="0.25">
      <c r="C382160" s="62"/>
    </row>
    <row r="382161" spans="3:3" x14ac:dyDescent="0.25">
      <c r="C382161" s="62"/>
    </row>
    <row r="382249" spans="3:3" x14ac:dyDescent="0.25">
      <c r="C382249" s="62"/>
    </row>
    <row r="382250" spans="3:3" x14ac:dyDescent="0.25">
      <c r="C382250" s="62"/>
    </row>
    <row r="382338" spans="3:3" x14ac:dyDescent="0.25">
      <c r="C382338" s="62"/>
    </row>
    <row r="382339" spans="3:3" x14ac:dyDescent="0.25">
      <c r="C382339" s="62"/>
    </row>
    <row r="382427" spans="3:3" x14ac:dyDescent="0.25">
      <c r="C382427" s="62"/>
    </row>
    <row r="382428" spans="3:3" x14ac:dyDescent="0.25">
      <c r="C382428" s="62"/>
    </row>
    <row r="382516" spans="3:3" x14ac:dyDescent="0.25">
      <c r="C382516" s="62"/>
    </row>
    <row r="382517" spans="3:3" x14ac:dyDescent="0.25">
      <c r="C382517" s="62"/>
    </row>
    <row r="382605" spans="3:3" x14ac:dyDescent="0.25">
      <c r="C382605" s="62"/>
    </row>
    <row r="382606" spans="3:3" x14ac:dyDescent="0.25">
      <c r="C382606" s="62"/>
    </row>
    <row r="382694" spans="3:3" x14ac:dyDescent="0.25">
      <c r="C382694" s="62"/>
    </row>
    <row r="382695" spans="3:3" x14ac:dyDescent="0.25">
      <c r="C382695" s="62"/>
    </row>
    <row r="382783" spans="3:3" x14ac:dyDescent="0.25">
      <c r="C382783" s="62"/>
    </row>
    <row r="382784" spans="3:3" x14ac:dyDescent="0.25">
      <c r="C382784" s="62"/>
    </row>
    <row r="382872" spans="3:3" x14ac:dyDescent="0.25">
      <c r="C382872" s="62"/>
    </row>
    <row r="382873" spans="3:3" x14ac:dyDescent="0.25">
      <c r="C382873" s="62"/>
    </row>
    <row r="382961" spans="3:3" x14ac:dyDescent="0.25">
      <c r="C382961" s="62"/>
    </row>
    <row r="382962" spans="3:3" x14ac:dyDescent="0.25">
      <c r="C382962" s="62"/>
    </row>
    <row r="383050" spans="3:3" x14ac:dyDescent="0.25">
      <c r="C383050" s="62"/>
    </row>
    <row r="383051" spans="3:3" x14ac:dyDescent="0.25">
      <c r="C383051" s="62"/>
    </row>
    <row r="383139" spans="3:3" x14ac:dyDescent="0.25">
      <c r="C383139" s="62"/>
    </row>
    <row r="383140" spans="3:3" x14ac:dyDescent="0.25">
      <c r="C383140" s="62"/>
    </row>
    <row r="383228" spans="3:3" x14ac:dyDescent="0.25">
      <c r="C383228" s="62"/>
    </row>
    <row r="383229" spans="3:3" x14ac:dyDescent="0.25">
      <c r="C383229" s="62"/>
    </row>
    <row r="383317" spans="3:3" x14ac:dyDescent="0.25">
      <c r="C383317" s="62"/>
    </row>
    <row r="383318" spans="3:3" x14ac:dyDescent="0.25">
      <c r="C383318" s="62"/>
    </row>
    <row r="383406" spans="3:3" x14ac:dyDescent="0.25">
      <c r="C383406" s="62"/>
    </row>
    <row r="383407" spans="3:3" x14ac:dyDescent="0.25">
      <c r="C383407" s="62"/>
    </row>
    <row r="383495" spans="3:3" x14ac:dyDescent="0.25">
      <c r="C383495" s="62"/>
    </row>
    <row r="383496" spans="3:3" x14ac:dyDescent="0.25">
      <c r="C383496" s="62"/>
    </row>
    <row r="383584" spans="3:3" x14ac:dyDescent="0.25">
      <c r="C383584" s="62"/>
    </row>
    <row r="383585" spans="3:3" x14ac:dyDescent="0.25">
      <c r="C383585" s="62"/>
    </row>
    <row r="383673" spans="3:3" x14ac:dyDescent="0.25">
      <c r="C383673" s="62"/>
    </row>
    <row r="383674" spans="3:3" x14ac:dyDescent="0.25">
      <c r="C383674" s="62"/>
    </row>
    <row r="383762" spans="3:3" x14ac:dyDescent="0.25">
      <c r="C383762" s="62"/>
    </row>
    <row r="383763" spans="3:3" x14ac:dyDescent="0.25">
      <c r="C383763" s="62"/>
    </row>
    <row r="383851" spans="3:3" x14ac:dyDescent="0.25">
      <c r="C383851" s="62"/>
    </row>
    <row r="383852" spans="3:3" x14ac:dyDescent="0.25">
      <c r="C383852" s="62"/>
    </row>
    <row r="383940" spans="3:3" x14ac:dyDescent="0.25">
      <c r="C383940" s="62"/>
    </row>
    <row r="383941" spans="3:3" x14ac:dyDescent="0.25">
      <c r="C383941" s="62"/>
    </row>
    <row r="384029" spans="3:3" x14ac:dyDescent="0.25">
      <c r="C384029" s="62"/>
    </row>
    <row r="384030" spans="3:3" x14ac:dyDescent="0.25">
      <c r="C384030" s="62"/>
    </row>
    <row r="384118" spans="3:3" x14ac:dyDescent="0.25">
      <c r="C384118" s="62"/>
    </row>
    <row r="384119" spans="3:3" x14ac:dyDescent="0.25">
      <c r="C384119" s="62"/>
    </row>
    <row r="384207" spans="3:3" x14ac:dyDescent="0.25">
      <c r="C384207" s="62"/>
    </row>
    <row r="384208" spans="3:3" x14ac:dyDescent="0.25">
      <c r="C384208" s="62"/>
    </row>
    <row r="384296" spans="3:3" x14ac:dyDescent="0.25">
      <c r="C384296" s="62"/>
    </row>
    <row r="384297" spans="3:3" x14ac:dyDescent="0.25">
      <c r="C384297" s="62"/>
    </row>
    <row r="384385" spans="3:3" x14ac:dyDescent="0.25">
      <c r="C384385" s="62"/>
    </row>
    <row r="384386" spans="3:3" x14ac:dyDescent="0.25">
      <c r="C384386" s="62"/>
    </row>
    <row r="384474" spans="3:3" x14ac:dyDescent="0.25">
      <c r="C384474" s="62"/>
    </row>
    <row r="384475" spans="3:3" x14ac:dyDescent="0.25">
      <c r="C384475" s="62"/>
    </row>
    <row r="384563" spans="3:3" x14ac:dyDescent="0.25">
      <c r="C384563" s="62"/>
    </row>
    <row r="384564" spans="3:3" x14ac:dyDescent="0.25">
      <c r="C384564" s="62"/>
    </row>
    <row r="384652" spans="3:3" x14ac:dyDescent="0.25">
      <c r="C384652" s="62"/>
    </row>
    <row r="384653" spans="3:3" x14ac:dyDescent="0.25">
      <c r="C384653" s="62"/>
    </row>
    <row r="384741" spans="3:3" x14ac:dyDescent="0.25">
      <c r="C384741" s="62"/>
    </row>
    <row r="384742" spans="3:3" x14ac:dyDescent="0.25">
      <c r="C384742" s="62"/>
    </row>
    <row r="384830" spans="3:3" x14ac:dyDescent="0.25">
      <c r="C384830" s="62"/>
    </row>
    <row r="384831" spans="3:3" x14ac:dyDescent="0.25">
      <c r="C384831" s="62"/>
    </row>
    <row r="384919" spans="3:3" x14ac:dyDescent="0.25">
      <c r="C384919" s="62"/>
    </row>
    <row r="384920" spans="3:3" x14ac:dyDescent="0.25">
      <c r="C384920" s="62"/>
    </row>
    <row r="385008" spans="3:3" x14ac:dyDescent="0.25">
      <c r="C385008" s="62"/>
    </row>
    <row r="385009" spans="3:3" x14ac:dyDescent="0.25">
      <c r="C385009" s="62"/>
    </row>
    <row r="385097" spans="3:3" x14ac:dyDescent="0.25">
      <c r="C385097" s="62"/>
    </row>
    <row r="385098" spans="3:3" x14ac:dyDescent="0.25">
      <c r="C385098" s="62"/>
    </row>
    <row r="385186" spans="3:3" x14ac:dyDescent="0.25">
      <c r="C385186" s="62"/>
    </row>
    <row r="385187" spans="3:3" x14ac:dyDescent="0.25">
      <c r="C385187" s="62"/>
    </row>
    <row r="385275" spans="3:3" x14ac:dyDescent="0.25">
      <c r="C385275" s="62"/>
    </row>
    <row r="385276" spans="3:3" x14ac:dyDescent="0.25">
      <c r="C385276" s="62"/>
    </row>
    <row r="385364" spans="3:3" x14ac:dyDescent="0.25">
      <c r="C385364" s="62"/>
    </row>
    <row r="385365" spans="3:3" x14ac:dyDescent="0.25">
      <c r="C385365" s="62"/>
    </row>
    <row r="385453" spans="3:3" x14ac:dyDescent="0.25">
      <c r="C385453" s="62"/>
    </row>
    <row r="385454" spans="3:3" x14ac:dyDescent="0.25">
      <c r="C385454" s="62"/>
    </row>
    <row r="385542" spans="3:3" x14ac:dyDescent="0.25">
      <c r="C385542" s="62"/>
    </row>
    <row r="385543" spans="3:3" x14ac:dyDescent="0.25">
      <c r="C385543" s="62"/>
    </row>
    <row r="385631" spans="3:3" x14ac:dyDescent="0.25">
      <c r="C385631" s="62"/>
    </row>
    <row r="385632" spans="3:3" x14ac:dyDescent="0.25">
      <c r="C385632" s="62"/>
    </row>
    <row r="385720" spans="3:3" x14ac:dyDescent="0.25">
      <c r="C385720" s="62"/>
    </row>
    <row r="385721" spans="3:3" x14ac:dyDescent="0.25">
      <c r="C385721" s="62"/>
    </row>
    <row r="385809" spans="3:3" x14ac:dyDescent="0.25">
      <c r="C385809" s="62"/>
    </row>
    <row r="385810" spans="3:3" x14ac:dyDescent="0.25">
      <c r="C385810" s="62"/>
    </row>
    <row r="385898" spans="3:3" x14ac:dyDescent="0.25">
      <c r="C385898" s="62"/>
    </row>
    <row r="385899" spans="3:3" x14ac:dyDescent="0.25">
      <c r="C385899" s="62"/>
    </row>
    <row r="385987" spans="3:3" x14ac:dyDescent="0.25">
      <c r="C385987" s="62"/>
    </row>
    <row r="385988" spans="3:3" x14ac:dyDescent="0.25">
      <c r="C385988" s="62"/>
    </row>
    <row r="386076" spans="3:3" x14ac:dyDescent="0.25">
      <c r="C386076" s="62"/>
    </row>
    <row r="386077" spans="3:3" x14ac:dyDescent="0.25">
      <c r="C386077" s="62"/>
    </row>
    <row r="386165" spans="3:3" x14ac:dyDescent="0.25">
      <c r="C386165" s="62"/>
    </row>
    <row r="386166" spans="3:3" x14ac:dyDescent="0.25">
      <c r="C386166" s="62"/>
    </row>
    <row r="386254" spans="3:3" x14ac:dyDescent="0.25">
      <c r="C386254" s="62"/>
    </row>
    <row r="386255" spans="3:3" x14ac:dyDescent="0.25">
      <c r="C386255" s="62"/>
    </row>
    <row r="386343" spans="3:3" x14ac:dyDescent="0.25">
      <c r="C386343" s="62"/>
    </row>
    <row r="386344" spans="3:3" x14ac:dyDescent="0.25">
      <c r="C386344" s="62"/>
    </row>
    <row r="386432" spans="3:3" x14ac:dyDescent="0.25">
      <c r="C386432" s="62"/>
    </row>
    <row r="386433" spans="3:3" x14ac:dyDescent="0.25">
      <c r="C386433" s="62"/>
    </row>
    <row r="386521" spans="3:3" x14ac:dyDescent="0.25">
      <c r="C386521" s="62"/>
    </row>
    <row r="386522" spans="3:3" x14ac:dyDescent="0.25">
      <c r="C386522" s="62"/>
    </row>
    <row r="386610" spans="3:3" x14ac:dyDescent="0.25">
      <c r="C386610" s="62"/>
    </row>
    <row r="386611" spans="3:3" x14ac:dyDescent="0.25">
      <c r="C386611" s="62"/>
    </row>
    <row r="386699" spans="3:3" x14ac:dyDescent="0.25">
      <c r="C386699" s="62"/>
    </row>
    <row r="386700" spans="3:3" x14ac:dyDescent="0.25">
      <c r="C386700" s="62"/>
    </row>
    <row r="386788" spans="3:3" x14ac:dyDescent="0.25">
      <c r="C386788" s="62"/>
    </row>
    <row r="386789" spans="3:3" x14ac:dyDescent="0.25">
      <c r="C386789" s="62"/>
    </row>
    <row r="386877" spans="3:3" x14ac:dyDescent="0.25">
      <c r="C386877" s="62"/>
    </row>
    <row r="386878" spans="3:3" x14ac:dyDescent="0.25">
      <c r="C386878" s="62"/>
    </row>
    <row r="386966" spans="3:3" x14ac:dyDescent="0.25">
      <c r="C386966" s="62"/>
    </row>
    <row r="386967" spans="3:3" x14ac:dyDescent="0.25">
      <c r="C386967" s="62"/>
    </row>
    <row r="387055" spans="3:3" x14ac:dyDescent="0.25">
      <c r="C387055" s="62"/>
    </row>
    <row r="387056" spans="3:3" x14ac:dyDescent="0.25">
      <c r="C387056" s="62"/>
    </row>
    <row r="387144" spans="3:3" x14ac:dyDescent="0.25">
      <c r="C387144" s="62"/>
    </row>
    <row r="387145" spans="3:3" x14ac:dyDescent="0.25">
      <c r="C387145" s="62"/>
    </row>
    <row r="387233" spans="3:3" x14ac:dyDescent="0.25">
      <c r="C387233" s="62"/>
    </row>
    <row r="387234" spans="3:3" x14ac:dyDescent="0.25">
      <c r="C387234" s="62"/>
    </row>
    <row r="387322" spans="3:3" x14ac:dyDescent="0.25">
      <c r="C387322" s="62"/>
    </row>
    <row r="387323" spans="3:3" x14ac:dyDescent="0.25">
      <c r="C387323" s="62"/>
    </row>
    <row r="387411" spans="3:3" x14ac:dyDescent="0.25">
      <c r="C387411" s="62"/>
    </row>
    <row r="387412" spans="3:3" x14ac:dyDescent="0.25">
      <c r="C387412" s="62"/>
    </row>
    <row r="387500" spans="3:3" x14ac:dyDescent="0.25">
      <c r="C387500" s="62"/>
    </row>
    <row r="387501" spans="3:3" x14ac:dyDescent="0.25">
      <c r="C387501" s="62"/>
    </row>
    <row r="387589" spans="3:3" x14ac:dyDescent="0.25">
      <c r="C387589" s="62"/>
    </row>
    <row r="387590" spans="3:3" x14ac:dyDescent="0.25">
      <c r="C387590" s="62"/>
    </row>
    <row r="387678" spans="3:3" x14ac:dyDescent="0.25">
      <c r="C387678" s="62"/>
    </row>
    <row r="387679" spans="3:3" x14ac:dyDescent="0.25">
      <c r="C387679" s="62"/>
    </row>
    <row r="387767" spans="3:3" x14ac:dyDescent="0.25">
      <c r="C387767" s="62"/>
    </row>
    <row r="387768" spans="3:3" x14ac:dyDescent="0.25">
      <c r="C387768" s="62"/>
    </row>
    <row r="387856" spans="3:3" x14ac:dyDescent="0.25">
      <c r="C387856" s="62"/>
    </row>
    <row r="387857" spans="3:3" x14ac:dyDescent="0.25">
      <c r="C387857" s="62"/>
    </row>
    <row r="387945" spans="3:3" x14ac:dyDescent="0.25">
      <c r="C387945" s="62"/>
    </row>
    <row r="387946" spans="3:3" x14ac:dyDescent="0.25">
      <c r="C387946" s="62"/>
    </row>
    <row r="388034" spans="3:3" x14ac:dyDescent="0.25">
      <c r="C388034" s="62"/>
    </row>
    <row r="388035" spans="3:3" x14ac:dyDescent="0.25">
      <c r="C388035" s="62"/>
    </row>
    <row r="388123" spans="3:3" x14ac:dyDescent="0.25">
      <c r="C388123" s="62"/>
    </row>
    <row r="388124" spans="3:3" x14ac:dyDescent="0.25">
      <c r="C388124" s="62"/>
    </row>
    <row r="388212" spans="3:3" x14ac:dyDescent="0.25">
      <c r="C388212" s="62"/>
    </row>
    <row r="388213" spans="3:3" x14ac:dyDescent="0.25">
      <c r="C388213" s="62"/>
    </row>
    <row r="388301" spans="3:3" x14ac:dyDescent="0.25">
      <c r="C388301" s="62"/>
    </row>
    <row r="388302" spans="3:3" x14ac:dyDescent="0.25">
      <c r="C388302" s="62"/>
    </row>
    <row r="388390" spans="3:3" x14ac:dyDescent="0.25">
      <c r="C388390" s="62"/>
    </row>
    <row r="388391" spans="3:3" x14ac:dyDescent="0.25">
      <c r="C388391" s="62"/>
    </row>
    <row r="388479" spans="3:3" x14ac:dyDescent="0.25">
      <c r="C388479" s="62"/>
    </row>
    <row r="388480" spans="3:3" x14ac:dyDescent="0.25">
      <c r="C388480" s="62"/>
    </row>
    <row r="388568" spans="3:3" x14ac:dyDescent="0.25">
      <c r="C388568" s="62"/>
    </row>
    <row r="388569" spans="3:3" x14ac:dyDescent="0.25">
      <c r="C388569" s="62"/>
    </row>
    <row r="388657" spans="3:3" x14ac:dyDescent="0.25">
      <c r="C388657" s="62"/>
    </row>
    <row r="388658" spans="3:3" x14ac:dyDescent="0.25">
      <c r="C388658" s="62"/>
    </row>
    <row r="388746" spans="3:3" x14ac:dyDescent="0.25">
      <c r="C388746" s="62"/>
    </row>
    <row r="388747" spans="3:3" x14ac:dyDescent="0.25">
      <c r="C388747" s="62"/>
    </row>
    <row r="388835" spans="3:3" x14ac:dyDescent="0.25">
      <c r="C388835" s="62"/>
    </row>
    <row r="388836" spans="3:3" x14ac:dyDescent="0.25">
      <c r="C388836" s="62"/>
    </row>
    <row r="388924" spans="3:3" x14ac:dyDescent="0.25">
      <c r="C388924" s="62"/>
    </row>
    <row r="388925" spans="3:3" x14ac:dyDescent="0.25">
      <c r="C388925" s="62"/>
    </row>
    <row r="389013" spans="3:3" x14ac:dyDescent="0.25">
      <c r="C389013" s="62"/>
    </row>
    <row r="389014" spans="3:3" x14ac:dyDescent="0.25">
      <c r="C389014" s="62"/>
    </row>
    <row r="389102" spans="3:3" x14ac:dyDescent="0.25">
      <c r="C389102" s="62"/>
    </row>
    <row r="389103" spans="3:3" x14ac:dyDescent="0.25">
      <c r="C389103" s="62"/>
    </row>
    <row r="389191" spans="3:3" x14ac:dyDescent="0.25">
      <c r="C389191" s="62"/>
    </row>
    <row r="389192" spans="3:3" x14ac:dyDescent="0.25">
      <c r="C389192" s="62"/>
    </row>
    <row r="389280" spans="3:3" x14ac:dyDescent="0.25">
      <c r="C389280" s="62"/>
    </row>
    <row r="389281" spans="3:3" x14ac:dyDescent="0.25">
      <c r="C389281" s="62"/>
    </row>
    <row r="389369" spans="3:3" x14ac:dyDescent="0.25">
      <c r="C389369" s="62"/>
    </row>
    <row r="389370" spans="3:3" x14ac:dyDescent="0.25">
      <c r="C389370" s="62"/>
    </row>
    <row r="389458" spans="3:3" x14ac:dyDescent="0.25">
      <c r="C389458" s="62"/>
    </row>
    <row r="389459" spans="3:3" x14ac:dyDescent="0.25">
      <c r="C389459" s="62"/>
    </row>
    <row r="389547" spans="3:3" x14ac:dyDescent="0.25">
      <c r="C389547" s="62"/>
    </row>
    <row r="389548" spans="3:3" x14ac:dyDescent="0.25">
      <c r="C389548" s="62"/>
    </row>
    <row r="389636" spans="3:3" x14ac:dyDescent="0.25">
      <c r="C389636" s="62"/>
    </row>
    <row r="389637" spans="3:3" x14ac:dyDescent="0.25">
      <c r="C389637" s="62"/>
    </row>
    <row r="389725" spans="3:3" x14ac:dyDescent="0.25">
      <c r="C389725" s="62"/>
    </row>
    <row r="389726" spans="3:3" x14ac:dyDescent="0.25">
      <c r="C389726" s="62"/>
    </row>
    <row r="389814" spans="3:3" x14ac:dyDescent="0.25">
      <c r="C389814" s="62"/>
    </row>
    <row r="389815" spans="3:3" x14ac:dyDescent="0.25">
      <c r="C389815" s="62"/>
    </row>
    <row r="389903" spans="3:3" x14ac:dyDescent="0.25">
      <c r="C389903" s="62"/>
    </row>
    <row r="389904" spans="3:3" x14ac:dyDescent="0.25">
      <c r="C389904" s="62"/>
    </row>
    <row r="389992" spans="3:3" x14ac:dyDescent="0.25">
      <c r="C389992" s="62"/>
    </row>
    <row r="389993" spans="3:3" x14ac:dyDescent="0.25">
      <c r="C389993" s="62"/>
    </row>
    <row r="390081" spans="3:3" x14ac:dyDescent="0.25">
      <c r="C390081" s="62"/>
    </row>
    <row r="390082" spans="3:3" x14ac:dyDescent="0.25">
      <c r="C390082" s="62"/>
    </row>
    <row r="390170" spans="3:3" x14ac:dyDescent="0.25">
      <c r="C390170" s="62"/>
    </row>
    <row r="390171" spans="3:3" x14ac:dyDescent="0.25">
      <c r="C390171" s="62"/>
    </row>
    <row r="390259" spans="3:3" x14ac:dyDescent="0.25">
      <c r="C390259" s="62"/>
    </row>
    <row r="390260" spans="3:3" x14ac:dyDescent="0.25">
      <c r="C390260" s="62"/>
    </row>
    <row r="390348" spans="3:3" x14ac:dyDescent="0.25">
      <c r="C390348" s="62"/>
    </row>
    <row r="390349" spans="3:3" x14ac:dyDescent="0.25">
      <c r="C390349" s="62"/>
    </row>
    <row r="390437" spans="3:3" x14ac:dyDescent="0.25">
      <c r="C390437" s="62"/>
    </row>
    <row r="390438" spans="3:3" x14ac:dyDescent="0.25">
      <c r="C390438" s="62"/>
    </row>
    <row r="390526" spans="3:3" x14ac:dyDescent="0.25">
      <c r="C390526" s="62"/>
    </row>
    <row r="390527" spans="3:3" x14ac:dyDescent="0.25">
      <c r="C390527" s="62"/>
    </row>
    <row r="390615" spans="3:3" x14ac:dyDescent="0.25">
      <c r="C390615" s="62"/>
    </row>
    <row r="390616" spans="3:3" x14ac:dyDescent="0.25">
      <c r="C390616" s="62"/>
    </row>
    <row r="390704" spans="3:3" x14ac:dyDescent="0.25">
      <c r="C390704" s="62"/>
    </row>
    <row r="390705" spans="3:3" x14ac:dyDescent="0.25">
      <c r="C390705" s="62"/>
    </row>
    <row r="390793" spans="3:3" x14ac:dyDescent="0.25">
      <c r="C390793" s="62"/>
    </row>
    <row r="390794" spans="3:3" x14ac:dyDescent="0.25">
      <c r="C390794" s="62"/>
    </row>
    <row r="390882" spans="3:3" x14ac:dyDescent="0.25">
      <c r="C390882" s="62"/>
    </row>
    <row r="390883" spans="3:3" x14ac:dyDescent="0.25">
      <c r="C390883" s="62"/>
    </row>
    <row r="390971" spans="3:3" x14ac:dyDescent="0.25">
      <c r="C390971" s="62"/>
    </row>
    <row r="390972" spans="3:3" x14ac:dyDescent="0.25">
      <c r="C390972" s="62"/>
    </row>
    <row r="391060" spans="3:3" x14ac:dyDescent="0.25">
      <c r="C391060" s="62"/>
    </row>
    <row r="391061" spans="3:3" x14ac:dyDescent="0.25">
      <c r="C391061" s="62"/>
    </row>
    <row r="391149" spans="3:3" x14ac:dyDescent="0.25">
      <c r="C391149" s="62"/>
    </row>
    <row r="391150" spans="3:3" x14ac:dyDescent="0.25">
      <c r="C391150" s="62"/>
    </row>
    <row r="391238" spans="3:3" x14ac:dyDescent="0.25">
      <c r="C391238" s="62"/>
    </row>
    <row r="391239" spans="3:3" x14ac:dyDescent="0.25">
      <c r="C391239" s="62"/>
    </row>
    <row r="391327" spans="3:3" x14ac:dyDescent="0.25">
      <c r="C391327" s="62"/>
    </row>
    <row r="391328" spans="3:3" x14ac:dyDescent="0.25">
      <c r="C391328" s="62"/>
    </row>
    <row r="391416" spans="3:3" x14ac:dyDescent="0.25">
      <c r="C391416" s="62"/>
    </row>
    <row r="391417" spans="3:3" x14ac:dyDescent="0.25">
      <c r="C391417" s="62"/>
    </row>
    <row r="391505" spans="3:3" x14ac:dyDescent="0.25">
      <c r="C391505" s="62"/>
    </row>
    <row r="391506" spans="3:3" x14ac:dyDescent="0.25">
      <c r="C391506" s="62"/>
    </row>
    <row r="391594" spans="3:3" x14ac:dyDescent="0.25">
      <c r="C391594" s="62"/>
    </row>
    <row r="391595" spans="3:3" x14ac:dyDescent="0.25">
      <c r="C391595" s="62"/>
    </row>
    <row r="391683" spans="3:3" x14ac:dyDescent="0.25">
      <c r="C391683" s="62"/>
    </row>
    <row r="391684" spans="3:3" x14ac:dyDescent="0.25">
      <c r="C391684" s="62"/>
    </row>
    <row r="391772" spans="3:3" x14ac:dyDescent="0.25">
      <c r="C391772" s="62"/>
    </row>
    <row r="391773" spans="3:3" x14ac:dyDescent="0.25">
      <c r="C391773" s="62"/>
    </row>
    <row r="391861" spans="3:3" x14ac:dyDescent="0.25">
      <c r="C391861" s="62"/>
    </row>
    <row r="391862" spans="3:3" x14ac:dyDescent="0.25">
      <c r="C391862" s="62"/>
    </row>
    <row r="391950" spans="3:3" x14ac:dyDescent="0.25">
      <c r="C391950" s="62"/>
    </row>
    <row r="391951" spans="3:3" x14ac:dyDescent="0.25">
      <c r="C391951" s="62"/>
    </row>
    <row r="392039" spans="3:3" x14ac:dyDescent="0.25">
      <c r="C392039" s="62"/>
    </row>
    <row r="392040" spans="3:3" x14ac:dyDescent="0.25">
      <c r="C392040" s="62"/>
    </row>
    <row r="392128" spans="3:3" x14ac:dyDescent="0.25">
      <c r="C392128" s="62"/>
    </row>
    <row r="392129" spans="3:3" x14ac:dyDescent="0.25">
      <c r="C392129" s="62"/>
    </row>
    <row r="392217" spans="3:3" x14ac:dyDescent="0.25">
      <c r="C392217" s="62"/>
    </row>
    <row r="392218" spans="3:3" x14ac:dyDescent="0.25">
      <c r="C392218" s="62"/>
    </row>
    <row r="392306" spans="3:3" x14ac:dyDescent="0.25">
      <c r="C392306" s="62"/>
    </row>
    <row r="392307" spans="3:3" x14ac:dyDescent="0.25">
      <c r="C392307" s="62"/>
    </row>
    <row r="392395" spans="3:3" x14ac:dyDescent="0.25">
      <c r="C392395" s="62"/>
    </row>
    <row r="392396" spans="3:3" x14ac:dyDescent="0.25">
      <c r="C392396" s="62"/>
    </row>
    <row r="392484" spans="3:3" x14ac:dyDescent="0.25">
      <c r="C392484" s="62"/>
    </row>
    <row r="392485" spans="3:3" x14ac:dyDescent="0.25">
      <c r="C392485" s="62"/>
    </row>
    <row r="392573" spans="3:3" x14ac:dyDescent="0.25">
      <c r="C392573" s="62"/>
    </row>
    <row r="392574" spans="3:3" x14ac:dyDescent="0.25">
      <c r="C392574" s="62"/>
    </row>
    <row r="392662" spans="3:3" x14ac:dyDescent="0.25">
      <c r="C392662" s="62"/>
    </row>
    <row r="392663" spans="3:3" x14ac:dyDescent="0.25">
      <c r="C392663" s="62"/>
    </row>
    <row r="392751" spans="3:3" x14ac:dyDescent="0.25">
      <c r="C392751" s="62"/>
    </row>
    <row r="392752" spans="3:3" x14ac:dyDescent="0.25">
      <c r="C392752" s="62"/>
    </row>
    <row r="392840" spans="3:3" x14ac:dyDescent="0.25">
      <c r="C392840" s="62"/>
    </row>
    <row r="392841" spans="3:3" x14ac:dyDescent="0.25">
      <c r="C392841" s="62"/>
    </row>
    <row r="392929" spans="3:3" x14ac:dyDescent="0.25">
      <c r="C392929" s="62"/>
    </row>
    <row r="392930" spans="3:3" x14ac:dyDescent="0.25">
      <c r="C392930" s="62"/>
    </row>
    <row r="393018" spans="3:3" x14ac:dyDescent="0.25">
      <c r="C393018" s="62"/>
    </row>
    <row r="393019" spans="3:3" x14ac:dyDescent="0.25">
      <c r="C393019" s="62"/>
    </row>
    <row r="393107" spans="3:3" x14ac:dyDescent="0.25">
      <c r="C393107" s="62"/>
    </row>
    <row r="393108" spans="3:3" x14ac:dyDescent="0.25">
      <c r="C393108" s="62"/>
    </row>
    <row r="393196" spans="3:3" x14ac:dyDescent="0.25">
      <c r="C393196" s="62"/>
    </row>
    <row r="393197" spans="3:3" x14ac:dyDescent="0.25">
      <c r="C393197" s="62"/>
    </row>
    <row r="393285" spans="3:3" x14ac:dyDescent="0.25">
      <c r="C393285" s="62"/>
    </row>
    <row r="393286" spans="3:3" x14ac:dyDescent="0.25">
      <c r="C393286" s="62"/>
    </row>
    <row r="393374" spans="3:3" x14ac:dyDescent="0.25">
      <c r="C393374" s="62"/>
    </row>
    <row r="393375" spans="3:3" x14ac:dyDescent="0.25">
      <c r="C393375" s="62"/>
    </row>
    <row r="393463" spans="3:3" x14ac:dyDescent="0.25">
      <c r="C393463" s="62"/>
    </row>
    <row r="393464" spans="3:3" x14ac:dyDescent="0.25">
      <c r="C393464" s="62"/>
    </row>
    <row r="393552" spans="3:3" x14ac:dyDescent="0.25">
      <c r="C393552" s="62"/>
    </row>
    <row r="393553" spans="3:3" x14ac:dyDescent="0.25">
      <c r="C393553" s="62"/>
    </row>
    <row r="393641" spans="3:3" x14ac:dyDescent="0.25">
      <c r="C393641" s="62"/>
    </row>
    <row r="393642" spans="3:3" x14ac:dyDescent="0.25">
      <c r="C393642" s="62"/>
    </row>
    <row r="393730" spans="3:3" x14ac:dyDescent="0.25">
      <c r="C393730" s="62"/>
    </row>
    <row r="393731" spans="3:3" x14ac:dyDescent="0.25">
      <c r="C393731" s="62"/>
    </row>
    <row r="393819" spans="3:3" x14ac:dyDescent="0.25">
      <c r="C393819" s="62"/>
    </row>
    <row r="393820" spans="3:3" x14ac:dyDescent="0.25">
      <c r="C393820" s="62"/>
    </row>
    <row r="393908" spans="3:3" x14ac:dyDescent="0.25">
      <c r="C393908" s="62"/>
    </row>
    <row r="393909" spans="3:3" x14ac:dyDescent="0.25">
      <c r="C393909" s="62"/>
    </row>
    <row r="393997" spans="3:3" x14ac:dyDescent="0.25">
      <c r="C393997" s="62"/>
    </row>
    <row r="393998" spans="3:3" x14ac:dyDescent="0.25">
      <c r="C393998" s="62"/>
    </row>
    <row r="394086" spans="3:3" x14ac:dyDescent="0.25">
      <c r="C394086" s="62"/>
    </row>
    <row r="394087" spans="3:3" x14ac:dyDescent="0.25">
      <c r="C394087" s="62"/>
    </row>
    <row r="394175" spans="3:3" x14ac:dyDescent="0.25">
      <c r="C394175" s="62"/>
    </row>
    <row r="394176" spans="3:3" x14ac:dyDescent="0.25">
      <c r="C394176" s="62"/>
    </row>
    <row r="394264" spans="3:3" x14ac:dyDescent="0.25">
      <c r="C394264" s="62"/>
    </row>
    <row r="394265" spans="3:3" x14ac:dyDescent="0.25">
      <c r="C394265" s="62"/>
    </row>
    <row r="394353" spans="3:3" x14ac:dyDescent="0.25">
      <c r="C394353" s="62"/>
    </row>
    <row r="394354" spans="3:3" x14ac:dyDescent="0.25">
      <c r="C394354" s="62"/>
    </row>
    <row r="394442" spans="3:3" x14ac:dyDescent="0.25">
      <c r="C394442" s="62"/>
    </row>
    <row r="394443" spans="3:3" x14ac:dyDescent="0.25">
      <c r="C394443" s="62"/>
    </row>
    <row r="394531" spans="3:3" x14ac:dyDescent="0.25">
      <c r="C394531" s="62"/>
    </row>
    <row r="394532" spans="3:3" x14ac:dyDescent="0.25">
      <c r="C394532" s="62"/>
    </row>
    <row r="394620" spans="3:3" x14ac:dyDescent="0.25">
      <c r="C394620" s="62"/>
    </row>
    <row r="394621" spans="3:3" x14ac:dyDescent="0.25">
      <c r="C394621" s="62"/>
    </row>
    <row r="394709" spans="3:3" x14ac:dyDescent="0.25">
      <c r="C394709" s="62"/>
    </row>
    <row r="394710" spans="3:3" x14ac:dyDescent="0.25">
      <c r="C394710" s="62"/>
    </row>
    <row r="394798" spans="3:3" x14ac:dyDescent="0.25">
      <c r="C394798" s="62"/>
    </row>
    <row r="394799" spans="3:3" x14ac:dyDescent="0.25">
      <c r="C394799" s="62"/>
    </row>
    <row r="394887" spans="3:3" x14ac:dyDescent="0.25">
      <c r="C394887" s="62"/>
    </row>
    <row r="394888" spans="3:3" x14ac:dyDescent="0.25">
      <c r="C394888" s="62"/>
    </row>
    <row r="394976" spans="3:3" x14ac:dyDescent="0.25">
      <c r="C394976" s="62"/>
    </row>
    <row r="394977" spans="3:3" x14ac:dyDescent="0.25">
      <c r="C394977" s="62"/>
    </row>
    <row r="395065" spans="3:3" x14ac:dyDescent="0.25">
      <c r="C395065" s="62"/>
    </row>
    <row r="395066" spans="3:3" x14ac:dyDescent="0.25">
      <c r="C395066" s="62"/>
    </row>
    <row r="395154" spans="3:3" x14ac:dyDescent="0.25">
      <c r="C395154" s="62"/>
    </row>
    <row r="395155" spans="3:3" x14ac:dyDescent="0.25">
      <c r="C395155" s="62"/>
    </row>
    <row r="395243" spans="3:3" x14ac:dyDescent="0.25">
      <c r="C395243" s="62"/>
    </row>
    <row r="395244" spans="3:3" x14ac:dyDescent="0.25">
      <c r="C395244" s="62"/>
    </row>
    <row r="395332" spans="3:3" x14ac:dyDescent="0.25">
      <c r="C395332" s="62"/>
    </row>
    <row r="395333" spans="3:3" x14ac:dyDescent="0.25">
      <c r="C395333" s="62"/>
    </row>
    <row r="395421" spans="3:3" x14ac:dyDescent="0.25">
      <c r="C395421" s="62"/>
    </row>
    <row r="395422" spans="3:3" x14ac:dyDescent="0.25">
      <c r="C395422" s="62"/>
    </row>
    <row r="395510" spans="3:3" x14ac:dyDescent="0.25">
      <c r="C395510" s="62"/>
    </row>
    <row r="395511" spans="3:3" x14ac:dyDescent="0.25">
      <c r="C395511" s="62"/>
    </row>
    <row r="395599" spans="3:3" x14ac:dyDescent="0.25">
      <c r="C395599" s="62"/>
    </row>
    <row r="395600" spans="3:3" x14ac:dyDescent="0.25">
      <c r="C395600" s="62"/>
    </row>
    <row r="395688" spans="3:3" x14ac:dyDescent="0.25">
      <c r="C395688" s="62"/>
    </row>
    <row r="395689" spans="3:3" x14ac:dyDescent="0.25">
      <c r="C395689" s="62"/>
    </row>
    <row r="395777" spans="3:3" x14ac:dyDescent="0.25">
      <c r="C395777" s="62"/>
    </row>
    <row r="395778" spans="3:3" x14ac:dyDescent="0.25">
      <c r="C395778" s="62"/>
    </row>
    <row r="395866" spans="3:3" x14ac:dyDescent="0.25">
      <c r="C395866" s="62"/>
    </row>
    <row r="395867" spans="3:3" x14ac:dyDescent="0.25">
      <c r="C395867" s="62"/>
    </row>
    <row r="395955" spans="3:3" x14ac:dyDescent="0.25">
      <c r="C395955" s="62"/>
    </row>
    <row r="395956" spans="3:3" x14ac:dyDescent="0.25">
      <c r="C395956" s="62"/>
    </row>
    <row r="396044" spans="3:3" x14ac:dyDescent="0.25">
      <c r="C396044" s="62"/>
    </row>
    <row r="396045" spans="3:3" x14ac:dyDescent="0.25">
      <c r="C396045" s="62"/>
    </row>
    <row r="396133" spans="3:3" x14ac:dyDescent="0.25">
      <c r="C396133" s="62"/>
    </row>
    <row r="396134" spans="3:3" x14ac:dyDescent="0.25">
      <c r="C396134" s="62"/>
    </row>
    <row r="396222" spans="3:3" x14ac:dyDescent="0.25">
      <c r="C396222" s="62"/>
    </row>
    <row r="396223" spans="3:3" x14ac:dyDescent="0.25">
      <c r="C396223" s="62"/>
    </row>
    <row r="396311" spans="3:3" x14ac:dyDescent="0.25">
      <c r="C396311" s="62"/>
    </row>
    <row r="396312" spans="3:3" x14ac:dyDescent="0.25">
      <c r="C396312" s="62"/>
    </row>
    <row r="396400" spans="3:3" x14ac:dyDescent="0.25">
      <c r="C396400" s="62"/>
    </row>
    <row r="396401" spans="3:3" x14ac:dyDescent="0.25">
      <c r="C396401" s="62"/>
    </row>
    <row r="396489" spans="3:3" x14ac:dyDescent="0.25">
      <c r="C396489" s="62"/>
    </row>
    <row r="396490" spans="3:3" x14ac:dyDescent="0.25">
      <c r="C396490" s="62"/>
    </row>
    <row r="396578" spans="3:3" x14ac:dyDescent="0.25">
      <c r="C396578" s="62"/>
    </row>
    <row r="396579" spans="3:3" x14ac:dyDescent="0.25">
      <c r="C396579" s="62"/>
    </row>
    <row r="396667" spans="3:3" x14ac:dyDescent="0.25">
      <c r="C396667" s="62"/>
    </row>
    <row r="396668" spans="3:3" x14ac:dyDescent="0.25">
      <c r="C396668" s="62"/>
    </row>
    <row r="396756" spans="3:3" x14ac:dyDescent="0.25">
      <c r="C396756" s="62"/>
    </row>
    <row r="396757" spans="3:3" x14ac:dyDescent="0.25">
      <c r="C396757" s="62"/>
    </row>
    <row r="396845" spans="3:3" x14ac:dyDescent="0.25">
      <c r="C396845" s="62"/>
    </row>
    <row r="396846" spans="3:3" x14ac:dyDescent="0.25">
      <c r="C396846" s="62"/>
    </row>
    <row r="396934" spans="3:3" x14ac:dyDescent="0.25">
      <c r="C396934" s="62"/>
    </row>
    <row r="396935" spans="3:3" x14ac:dyDescent="0.25">
      <c r="C396935" s="62"/>
    </row>
    <row r="397023" spans="3:3" x14ac:dyDescent="0.25">
      <c r="C397023" s="62"/>
    </row>
    <row r="397024" spans="3:3" x14ac:dyDescent="0.25">
      <c r="C397024" s="62"/>
    </row>
    <row r="397112" spans="3:3" x14ac:dyDescent="0.25">
      <c r="C397112" s="62"/>
    </row>
    <row r="397113" spans="3:3" x14ac:dyDescent="0.25">
      <c r="C397113" s="62"/>
    </row>
    <row r="397201" spans="3:3" x14ac:dyDescent="0.25">
      <c r="C397201" s="62"/>
    </row>
    <row r="397202" spans="3:3" x14ac:dyDescent="0.25">
      <c r="C397202" s="62"/>
    </row>
    <row r="397290" spans="3:3" x14ac:dyDescent="0.25">
      <c r="C397290" s="62"/>
    </row>
    <row r="397291" spans="3:3" x14ac:dyDescent="0.25">
      <c r="C397291" s="62"/>
    </row>
    <row r="397379" spans="3:3" x14ac:dyDescent="0.25">
      <c r="C397379" s="62"/>
    </row>
    <row r="397380" spans="3:3" x14ac:dyDescent="0.25">
      <c r="C397380" s="62"/>
    </row>
    <row r="397468" spans="3:3" x14ac:dyDescent="0.25">
      <c r="C397468" s="62"/>
    </row>
    <row r="397469" spans="3:3" x14ac:dyDescent="0.25">
      <c r="C397469" s="62"/>
    </row>
    <row r="397557" spans="3:3" x14ac:dyDescent="0.25">
      <c r="C397557" s="62"/>
    </row>
    <row r="397558" spans="3:3" x14ac:dyDescent="0.25">
      <c r="C397558" s="62"/>
    </row>
    <row r="397646" spans="3:3" x14ac:dyDescent="0.25">
      <c r="C397646" s="62"/>
    </row>
    <row r="397647" spans="3:3" x14ac:dyDescent="0.25">
      <c r="C397647" s="62"/>
    </row>
    <row r="397735" spans="3:3" x14ac:dyDescent="0.25">
      <c r="C397735" s="62"/>
    </row>
    <row r="397736" spans="3:3" x14ac:dyDescent="0.25">
      <c r="C397736" s="62"/>
    </row>
    <row r="397824" spans="3:3" x14ac:dyDescent="0.25">
      <c r="C397824" s="62"/>
    </row>
    <row r="397825" spans="3:3" x14ac:dyDescent="0.25">
      <c r="C397825" s="62"/>
    </row>
    <row r="397913" spans="3:3" x14ac:dyDescent="0.25">
      <c r="C397913" s="62"/>
    </row>
    <row r="397914" spans="3:3" x14ac:dyDescent="0.25">
      <c r="C397914" s="62"/>
    </row>
    <row r="398002" spans="3:3" x14ac:dyDescent="0.25">
      <c r="C398002" s="62"/>
    </row>
    <row r="398003" spans="3:3" x14ac:dyDescent="0.25">
      <c r="C398003" s="62"/>
    </row>
    <row r="398091" spans="3:3" x14ac:dyDescent="0.25">
      <c r="C398091" s="62"/>
    </row>
    <row r="398092" spans="3:3" x14ac:dyDescent="0.25">
      <c r="C398092" s="62"/>
    </row>
    <row r="398180" spans="3:3" x14ac:dyDescent="0.25">
      <c r="C398180" s="62"/>
    </row>
    <row r="398181" spans="3:3" x14ac:dyDescent="0.25">
      <c r="C398181" s="62"/>
    </row>
    <row r="398269" spans="3:3" x14ac:dyDescent="0.25">
      <c r="C398269" s="62"/>
    </row>
    <row r="398270" spans="3:3" x14ac:dyDescent="0.25">
      <c r="C398270" s="62"/>
    </row>
    <row r="398358" spans="3:3" x14ac:dyDescent="0.25">
      <c r="C398358" s="62"/>
    </row>
    <row r="398359" spans="3:3" x14ac:dyDescent="0.25">
      <c r="C398359" s="62"/>
    </row>
    <row r="398447" spans="3:3" x14ac:dyDescent="0.25">
      <c r="C398447" s="62"/>
    </row>
    <row r="398448" spans="3:3" x14ac:dyDescent="0.25">
      <c r="C398448" s="62"/>
    </row>
    <row r="398536" spans="3:3" x14ac:dyDescent="0.25">
      <c r="C398536" s="62"/>
    </row>
    <row r="398537" spans="3:3" x14ac:dyDescent="0.25">
      <c r="C398537" s="62"/>
    </row>
    <row r="398625" spans="3:3" x14ac:dyDescent="0.25">
      <c r="C398625" s="62"/>
    </row>
    <row r="398626" spans="3:3" x14ac:dyDescent="0.25">
      <c r="C398626" s="62"/>
    </row>
    <row r="398714" spans="3:3" x14ac:dyDescent="0.25">
      <c r="C398714" s="62"/>
    </row>
    <row r="398715" spans="3:3" x14ac:dyDescent="0.25">
      <c r="C398715" s="62"/>
    </row>
    <row r="398803" spans="3:3" x14ac:dyDescent="0.25">
      <c r="C398803" s="62"/>
    </row>
    <row r="398804" spans="3:3" x14ac:dyDescent="0.25">
      <c r="C398804" s="62"/>
    </row>
    <row r="398892" spans="3:3" x14ac:dyDescent="0.25">
      <c r="C398892" s="62"/>
    </row>
    <row r="398893" spans="3:3" x14ac:dyDescent="0.25">
      <c r="C398893" s="62"/>
    </row>
    <row r="398981" spans="3:3" x14ac:dyDescent="0.25">
      <c r="C398981" s="62"/>
    </row>
    <row r="398982" spans="3:3" x14ac:dyDescent="0.25">
      <c r="C398982" s="62"/>
    </row>
    <row r="399070" spans="3:3" x14ac:dyDescent="0.25">
      <c r="C399070" s="62"/>
    </row>
    <row r="399071" spans="3:3" x14ac:dyDescent="0.25">
      <c r="C399071" s="62"/>
    </row>
    <row r="399159" spans="3:3" x14ac:dyDescent="0.25">
      <c r="C399159" s="62"/>
    </row>
    <row r="399160" spans="3:3" x14ac:dyDescent="0.25">
      <c r="C399160" s="62"/>
    </row>
    <row r="399248" spans="3:3" x14ac:dyDescent="0.25">
      <c r="C399248" s="62"/>
    </row>
    <row r="399249" spans="3:3" x14ac:dyDescent="0.25">
      <c r="C399249" s="62"/>
    </row>
    <row r="399337" spans="3:3" x14ac:dyDescent="0.25">
      <c r="C399337" s="62"/>
    </row>
    <row r="399338" spans="3:3" x14ac:dyDescent="0.25">
      <c r="C399338" s="62"/>
    </row>
    <row r="399426" spans="3:3" x14ac:dyDescent="0.25">
      <c r="C399426" s="62"/>
    </row>
    <row r="399427" spans="3:3" x14ac:dyDescent="0.25">
      <c r="C399427" s="62"/>
    </row>
    <row r="399515" spans="3:3" x14ac:dyDescent="0.25">
      <c r="C399515" s="62"/>
    </row>
    <row r="399516" spans="3:3" x14ac:dyDescent="0.25">
      <c r="C399516" s="62"/>
    </row>
    <row r="399604" spans="3:3" x14ac:dyDescent="0.25">
      <c r="C399604" s="62"/>
    </row>
    <row r="399605" spans="3:3" x14ac:dyDescent="0.25">
      <c r="C399605" s="62"/>
    </row>
    <row r="399693" spans="3:3" x14ac:dyDescent="0.25">
      <c r="C399693" s="62"/>
    </row>
    <row r="399694" spans="3:3" x14ac:dyDescent="0.25">
      <c r="C399694" s="62"/>
    </row>
    <row r="399782" spans="3:3" x14ac:dyDescent="0.25">
      <c r="C399782" s="62"/>
    </row>
    <row r="399783" spans="3:3" x14ac:dyDescent="0.25">
      <c r="C399783" s="62"/>
    </row>
    <row r="399871" spans="3:3" x14ac:dyDescent="0.25">
      <c r="C399871" s="62"/>
    </row>
    <row r="399872" spans="3:3" x14ac:dyDescent="0.25">
      <c r="C399872" s="62"/>
    </row>
    <row r="399960" spans="3:3" x14ac:dyDescent="0.25">
      <c r="C399960" s="62"/>
    </row>
    <row r="399961" spans="3:3" x14ac:dyDescent="0.25">
      <c r="C399961" s="62"/>
    </row>
    <row r="400049" spans="3:3" x14ac:dyDescent="0.25">
      <c r="C400049" s="62"/>
    </row>
    <row r="400050" spans="3:3" x14ac:dyDescent="0.25">
      <c r="C400050" s="62"/>
    </row>
    <row r="400138" spans="3:3" x14ac:dyDescent="0.25">
      <c r="C400138" s="62"/>
    </row>
    <row r="400139" spans="3:3" x14ac:dyDescent="0.25">
      <c r="C400139" s="62"/>
    </row>
    <row r="400227" spans="3:3" x14ac:dyDescent="0.25">
      <c r="C400227" s="62"/>
    </row>
    <row r="400228" spans="3:3" x14ac:dyDescent="0.25">
      <c r="C400228" s="62"/>
    </row>
    <row r="400316" spans="3:3" x14ac:dyDescent="0.25">
      <c r="C400316" s="62"/>
    </row>
    <row r="400317" spans="3:3" x14ac:dyDescent="0.25">
      <c r="C400317" s="62"/>
    </row>
    <row r="400405" spans="3:3" x14ac:dyDescent="0.25">
      <c r="C400405" s="62"/>
    </row>
    <row r="400406" spans="3:3" x14ac:dyDescent="0.25">
      <c r="C400406" s="62"/>
    </row>
    <row r="400494" spans="3:3" x14ac:dyDescent="0.25">
      <c r="C400494" s="62"/>
    </row>
    <row r="400495" spans="3:3" x14ac:dyDescent="0.25">
      <c r="C400495" s="62"/>
    </row>
    <row r="400583" spans="3:3" x14ac:dyDescent="0.25">
      <c r="C400583" s="62"/>
    </row>
    <row r="400584" spans="3:3" x14ac:dyDescent="0.25">
      <c r="C400584" s="62"/>
    </row>
    <row r="400672" spans="3:3" x14ac:dyDescent="0.25">
      <c r="C400672" s="62"/>
    </row>
    <row r="400673" spans="3:3" x14ac:dyDescent="0.25">
      <c r="C400673" s="62"/>
    </row>
    <row r="400761" spans="3:3" x14ac:dyDescent="0.25">
      <c r="C400761" s="62"/>
    </row>
    <row r="400762" spans="3:3" x14ac:dyDescent="0.25">
      <c r="C400762" s="62"/>
    </row>
    <row r="400850" spans="3:3" x14ac:dyDescent="0.25">
      <c r="C400850" s="62"/>
    </row>
    <row r="400851" spans="3:3" x14ac:dyDescent="0.25">
      <c r="C400851" s="62"/>
    </row>
    <row r="400939" spans="3:3" x14ac:dyDescent="0.25">
      <c r="C400939" s="62"/>
    </row>
    <row r="400940" spans="3:3" x14ac:dyDescent="0.25">
      <c r="C400940" s="62"/>
    </row>
    <row r="401028" spans="3:3" x14ac:dyDescent="0.25">
      <c r="C401028" s="62"/>
    </row>
    <row r="401029" spans="3:3" x14ac:dyDescent="0.25">
      <c r="C401029" s="62"/>
    </row>
    <row r="401117" spans="3:3" x14ac:dyDescent="0.25">
      <c r="C401117" s="62"/>
    </row>
    <row r="401118" spans="3:3" x14ac:dyDescent="0.25">
      <c r="C401118" s="62"/>
    </row>
    <row r="401206" spans="3:3" x14ac:dyDescent="0.25">
      <c r="C401206" s="62"/>
    </row>
    <row r="401207" spans="3:3" x14ac:dyDescent="0.25">
      <c r="C401207" s="62"/>
    </row>
    <row r="401295" spans="3:3" x14ac:dyDescent="0.25">
      <c r="C401295" s="62"/>
    </row>
    <row r="401296" spans="3:3" x14ac:dyDescent="0.25">
      <c r="C401296" s="62"/>
    </row>
    <row r="401384" spans="3:3" x14ac:dyDescent="0.25">
      <c r="C401384" s="62"/>
    </row>
    <row r="401385" spans="3:3" x14ac:dyDescent="0.25">
      <c r="C401385" s="62"/>
    </row>
    <row r="401473" spans="3:3" x14ac:dyDescent="0.25">
      <c r="C401473" s="62"/>
    </row>
    <row r="401474" spans="3:3" x14ac:dyDescent="0.25">
      <c r="C401474" s="62"/>
    </row>
    <row r="401562" spans="3:3" x14ac:dyDescent="0.25">
      <c r="C401562" s="62"/>
    </row>
    <row r="401563" spans="3:3" x14ac:dyDescent="0.25">
      <c r="C401563" s="62"/>
    </row>
    <row r="401651" spans="3:3" x14ac:dyDescent="0.25">
      <c r="C401651" s="62"/>
    </row>
    <row r="401652" spans="3:3" x14ac:dyDescent="0.25">
      <c r="C401652" s="62"/>
    </row>
    <row r="401740" spans="3:3" x14ac:dyDescent="0.25">
      <c r="C401740" s="62"/>
    </row>
    <row r="401741" spans="3:3" x14ac:dyDescent="0.25">
      <c r="C401741" s="62"/>
    </row>
    <row r="401829" spans="3:3" x14ac:dyDescent="0.25">
      <c r="C401829" s="62"/>
    </row>
    <row r="401830" spans="3:3" x14ac:dyDescent="0.25">
      <c r="C401830" s="62"/>
    </row>
    <row r="401918" spans="3:3" x14ac:dyDescent="0.25">
      <c r="C401918" s="62"/>
    </row>
    <row r="401919" spans="3:3" x14ac:dyDescent="0.25">
      <c r="C401919" s="62"/>
    </row>
    <row r="402007" spans="3:3" x14ac:dyDescent="0.25">
      <c r="C402007" s="62"/>
    </row>
    <row r="402008" spans="3:3" x14ac:dyDescent="0.25">
      <c r="C402008" s="62"/>
    </row>
    <row r="402096" spans="3:3" x14ac:dyDescent="0.25">
      <c r="C402096" s="62"/>
    </row>
    <row r="402097" spans="3:3" x14ac:dyDescent="0.25">
      <c r="C402097" s="62"/>
    </row>
    <row r="402185" spans="3:3" x14ac:dyDescent="0.25">
      <c r="C402185" s="62"/>
    </row>
    <row r="402186" spans="3:3" x14ac:dyDescent="0.25">
      <c r="C402186" s="62"/>
    </row>
    <row r="402274" spans="3:3" x14ac:dyDescent="0.25">
      <c r="C402274" s="62"/>
    </row>
    <row r="402275" spans="3:3" x14ac:dyDescent="0.25">
      <c r="C402275" s="62"/>
    </row>
    <row r="402363" spans="3:3" x14ac:dyDescent="0.25">
      <c r="C402363" s="62"/>
    </row>
    <row r="402364" spans="3:3" x14ac:dyDescent="0.25">
      <c r="C402364" s="62"/>
    </row>
    <row r="402452" spans="3:3" x14ac:dyDescent="0.25">
      <c r="C402452" s="62"/>
    </row>
    <row r="402453" spans="3:3" x14ac:dyDescent="0.25">
      <c r="C402453" s="62"/>
    </row>
    <row r="402541" spans="3:3" x14ac:dyDescent="0.25">
      <c r="C402541" s="62"/>
    </row>
    <row r="402542" spans="3:3" x14ac:dyDescent="0.25">
      <c r="C402542" s="62"/>
    </row>
    <row r="402630" spans="3:3" x14ac:dyDescent="0.25">
      <c r="C402630" s="62"/>
    </row>
    <row r="402631" spans="3:3" x14ac:dyDescent="0.25">
      <c r="C402631" s="62"/>
    </row>
    <row r="402719" spans="3:3" x14ac:dyDescent="0.25">
      <c r="C402719" s="62"/>
    </row>
    <row r="402720" spans="3:3" x14ac:dyDescent="0.25">
      <c r="C402720" s="62"/>
    </row>
    <row r="402808" spans="3:3" x14ac:dyDescent="0.25">
      <c r="C402808" s="62"/>
    </row>
    <row r="402809" spans="3:3" x14ac:dyDescent="0.25">
      <c r="C402809" s="62"/>
    </row>
    <row r="402897" spans="3:3" x14ac:dyDescent="0.25">
      <c r="C402897" s="62"/>
    </row>
    <row r="402898" spans="3:3" x14ac:dyDescent="0.25">
      <c r="C402898" s="62"/>
    </row>
    <row r="402986" spans="3:3" x14ac:dyDescent="0.25">
      <c r="C402986" s="62"/>
    </row>
    <row r="402987" spans="3:3" x14ac:dyDescent="0.25">
      <c r="C402987" s="62"/>
    </row>
    <row r="403075" spans="3:3" x14ac:dyDescent="0.25">
      <c r="C403075" s="62"/>
    </row>
    <row r="403076" spans="3:3" x14ac:dyDescent="0.25">
      <c r="C403076" s="62"/>
    </row>
    <row r="403164" spans="3:3" x14ac:dyDescent="0.25">
      <c r="C403164" s="62"/>
    </row>
    <row r="403165" spans="3:3" x14ac:dyDescent="0.25">
      <c r="C403165" s="62"/>
    </row>
    <row r="403253" spans="3:3" x14ac:dyDescent="0.25">
      <c r="C403253" s="62"/>
    </row>
    <row r="403254" spans="3:3" x14ac:dyDescent="0.25">
      <c r="C403254" s="62"/>
    </row>
    <row r="403342" spans="3:3" x14ac:dyDescent="0.25">
      <c r="C403342" s="62"/>
    </row>
    <row r="403343" spans="3:3" x14ac:dyDescent="0.25">
      <c r="C403343" s="62"/>
    </row>
    <row r="403431" spans="3:3" x14ac:dyDescent="0.25">
      <c r="C403431" s="62"/>
    </row>
    <row r="403432" spans="3:3" x14ac:dyDescent="0.25">
      <c r="C403432" s="62"/>
    </row>
    <row r="403520" spans="3:3" x14ac:dyDescent="0.25">
      <c r="C403520" s="62"/>
    </row>
    <row r="403521" spans="3:3" x14ac:dyDescent="0.25">
      <c r="C403521" s="62"/>
    </row>
    <row r="403609" spans="3:3" x14ac:dyDescent="0.25">
      <c r="C403609" s="62"/>
    </row>
    <row r="403610" spans="3:3" x14ac:dyDescent="0.25">
      <c r="C403610" s="62"/>
    </row>
    <row r="403698" spans="3:3" x14ac:dyDescent="0.25">
      <c r="C403698" s="62"/>
    </row>
    <row r="403699" spans="3:3" x14ac:dyDescent="0.25">
      <c r="C403699" s="62"/>
    </row>
    <row r="403787" spans="3:3" x14ac:dyDescent="0.25">
      <c r="C403787" s="62"/>
    </row>
    <row r="403788" spans="3:3" x14ac:dyDescent="0.25">
      <c r="C403788" s="62"/>
    </row>
    <row r="403876" spans="3:3" x14ac:dyDescent="0.25">
      <c r="C403876" s="62"/>
    </row>
    <row r="403877" spans="3:3" x14ac:dyDescent="0.25">
      <c r="C403877" s="62"/>
    </row>
    <row r="403965" spans="3:3" x14ac:dyDescent="0.25">
      <c r="C403965" s="62"/>
    </row>
    <row r="403966" spans="3:3" x14ac:dyDescent="0.25">
      <c r="C403966" s="62"/>
    </row>
    <row r="404054" spans="3:3" x14ac:dyDescent="0.25">
      <c r="C404054" s="62"/>
    </row>
    <row r="404055" spans="3:3" x14ac:dyDescent="0.25">
      <c r="C404055" s="62"/>
    </row>
    <row r="404143" spans="3:3" x14ac:dyDescent="0.25">
      <c r="C404143" s="62"/>
    </row>
    <row r="404144" spans="3:3" x14ac:dyDescent="0.25">
      <c r="C404144" s="62"/>
    </row>
    <row r="404232" spans="3:3" x14ac:dyDescent="0.25">
      <c r="C404232" s="62"/>
    </row>
    <row r="404233" spans="3:3" x14ac:dyDescent="0.25">
      <c r="C404233" s="62"/>
    </row>
    <row r="404321" spans="3:3" x14ac:dyDescent="0.25">
      <c r="C404321" s="62"/>
    </row>
    <row r="404322" spans="3:3" x14ac:dyDescent="0.25">
      <c r="C404322" s="62"/>
    </row>
    <row r="404410" spans="3:3" x14ac:dyDescent="0.25">
      <c r="C404410" s="62"/>
    </row>
    <row r="404411" spans="3:3" x14ac:dyDescent="0.25">
      <c r="C404411" s="62"/>
    </row>
    <row r="404499" spans="3:3" x14ac:dyDescent="0.25">
      <c r="C404499" s="62"/>
    </row>
    <row r="404500" spans="3:3" x14ac:dyDescent="0.25">
      <c r="C404500" s="62"/>
    </row>
    <row r="404588" spans="3:3" x14ac:dyDescent="0.25">
      <c r="C404588" s="62"/>
    </row>
    <row r="404589" spans="3:3" x14ac:dyDescent="0.25">
      <c r="C404589" s="62"/>
    </row>
    <row r="404677" spans="3:3" x14ac:dyDescent="0.25">
      <c r="C404677" s="62"/>
    </row>
    <row r="404678" spans="3:3" x14ac:dyDescent="0.25">
      <c r="C404678" s="62"/>
    </row>
    <row r="404766" spans="3:3" x14ac:dyDescent="0.25">
      <c r="C404766" s="62"/>
    </row>
    <row r="404767" spans="3:3" x14ac:dyDescent="0.25">
      <c r="C404767" s="62"/>
    </row>
    <row r="404855" spans="3:3" x14ac:dyDescent="0.25">
      <c r="C404855" s="62"/>
    </row>
    <row r="404856" spans="3:3" x14ac:dyDescent="0.25">
      <c r="C404856" s="62"/>
    </row>
    <row r="404944" spans="3:3" x14ac:dyDescent="0.25">
      <c r="C404944" s="62"/>
    </row>
    <row r="404945" spans="3:3" x14ac:dyDescent="0.25">
      <c r="C404945" s="62"/>
    </row>
    <row r="405033" spans="3:3" x14ac:dyDescent="0.25">
      <c r="C405033" s="62"/>
    </row>
    <row r="405034" spans="3:3" x14ac:dyDescent="0.25">
      <c r="C405034" s="62"/>
    </row>
    <row r="405122" spans="3:3" x14ac:dyDescent="0.25">
      <c r="C405122" s="62"/>
    </row>
    <row r="405123" spans="3:3" x14ac:dyDescent="0.25">
      <c r="C405123" s="62"/>
    </row>
    <row r="405211" spans="3:3" x14ac:dyDescent="0.25">
      <c r="C405211" s="62"/>
    </row>
    <row r="405212" spans="3:3" x14ac:dyDescent="0.25">
      <c r="C405212" s="62"/>
    </row>
    <row r="405300" spans="3:3" x14ac:dyDescent="0.25">
      <c r="C405300" s="62"/>
    </row>
    <row r="405301" spans="3:3" x14ac:dyDescent="0.25">
      <c r="C405301" s="62"/>
    </row>
    <row r="405389" spans="3:3" x14ac:dyDescent="0.25">
      <c r="C405389" s="62"/>
    </row>
    <row r="405390" spans="3:3" x14ac:dyDescent="0.25">
      <c r="C405390" s="62"/>
    </row>
    <row r="405478" spans="3:3" x14ac:dyDescent="0.25">
      <c r="C405478" s="62"/>
    </row>
    <row r="405479" spans="3:3" x14ac:dyDescent="0.25">
      <c r="C405479" s="62"/>
    </row>
    <row r="405567" spans="3:3" x14ac:dyDescent="0.25">
      <c r="C405567" s="62"/>
    </row>
    <row r="405568" spans="3:3" x14ac:dyDescent="0.25">
      <c r="C405568" s="62"/>
    </row>
    <row r="405656" spans="3:3" x14ac:dyDescent="0.25">
      <c r="C405656" s="62"/>
    </row>
    <row r="405657" spans="3:3" x14ac:dyDescent="0.25">
      <c r="C405657" s="62"/>
    </row>
    <row r="405745" spans="3:3" x14ac:dyDescent="0.25">
      <c r="C405745" s="62"/>
    </row>
    <row r="405746" spans="3:3" x14ac:dyDescent="0.25">
      <c r="C405746" s="62"/>
    </row>
    <row r="405834" spans="3:3" x14ac:dyDescent="0.25">
      <c r="C405834" s="62"/>
    </row>
    <row r="405835" spans="3:3" x14ac:dyDescent="0.25">
      <c r="C405835" s="62"/>
    </row>
    <row r="405923" spans="3:3" x14ac:dyDescent="0.25">
      <c r="C405923" s="62"/>
    </row>
    <row r="405924" spans="3:3" x14ac:dyDescent="0.25">
      <c r="C405924" s="62"/>
    </row>
    <row r="406012" spans="3:3" x14ac:dyDescent="0.25">
      <c r="C406012" s="62"/>
    </row>
    <row r="406013" spans="3:3" x14ac:dyDescent="0.25">
      <c r="C406013" s="62"/>
    </row>
    <row r="406101" spans="3:3" x14ac:dyDescent="0.25">
      <c r="C406101" s="62"/>
    </row>
    <row r="406102" spans="3:3" x14ac:dyDescent="0.25">
      <c r="C406102" s="62"/>
    </row>
    <row r="406190" spans="3:3" x14ac:dyDescent="0.25">
      <c r="C406190" s="62"/>
    </row>
    <row r="406191" spans="3:3" x14ac:dyDescent="0.25">
      <c r="C406191" s="62"/>
    </row>
    <row r="406279" spans="3:3" x14ac:dyDescent="0.25">
      <c r="C406279" s="62"/>
    </row>
    <row r="406280" spans="3:3" x14ac:dyDescent="0.25">
      <c r="C406280" s="62"/>
    </row>
    <row r="406368" spans="3:3" x14ac:dyDescent="0.25">
      <c r="C406368" s="62"/>
    </row>
    <row r="406369" spans="3:3" x14ac:dyDescent="0.25">
      <c r="C406369" s="62"/>
    </row>
    <row r="406457" spans="3:3" x14ac:dyDescent="0.25">
      <c r="C406457" s="62"/>
    </row>
    <row r="406458" spans="3:3" x14ac:dyDescent="0.25">
      <c r="C406458" s="62"/>
    </row>
    <row r="406546" spans="3:3" x14ac:dyDescent="0.25">
      <c r="C406546" s="62"/>
    </row>
    <row r="406547" spans="3:3" x14ac:dyDescent="0.25">
      <c r="C406547" s="62"/>
    </row>
    <row r="406635" spans="3:3" x14ac:dyDescent="0.25">
      <c r="C406635" s="62"/>
    </row>
    <row r="406636" spans="3:3" x14ac:dyDescent="0.25">
      <c r="C406636" s="62"/>
    </row>
    <row r="406724" spans="3:3" x14ac:dyDescent="0.25">
      <c r="C406724" s="62"/>
    </row>
    <row r="406725" spans="3:3" x14ac:dyDescent="0.25">
      <c r="C406725" s="62"/>
    </row>
    <row r="406813" spans="3:3" x14ac:dyDescent="0.25">
      <c r="C406813" s="62"/>
    </row>
    <row r="406814" spans="3:3" x14ac:dyDescent="0.25">
      <c r="C406814" s="62"/>
    </row>
    <row r="406902" spans="3:3" x14ac:dyDescent="0.25">
      <c r="C406902" s="62"/>
    </row>
    <row r="406903" spans="3:3" x14ac:dyDescent="0.25">
      <c r="C406903" s="62"/>
    </row>
    <row r="406991" spans="3:3" x14ac:dyDescent="0.25">
      <c r="C406991" s="62"/>
    </row>
    <row r="406992" spans="3:3" x14ac:dyDescent="0.25">
      <c r="C406992" s="62"/>
    </row>
    <row r="407080" spans="3:3" x14ac:dyDescent="0.25">
      <c r="C407080" s="62"/>
    </row>
    <row r="407081" spans="3:3" x14ac:dyDescent="0.25">
      <c r="C407081" s="62"/>
    </row>
    <row r="407169" spans="3:3" x14ac:dyDescent="0.25">
      <c r="C407169" s="62"/>
    </row>
    <row r="407170" spans="3:3" x14ac:dyDescent="0.25">
      <c r="C407170" s="62"/>
    </row>
    <row r="407258" spans="3:3" x14ac:dyDescent="0.25">
      <c r="C407258" s="62"/>
    </row>
    <row r="407259" spans="3:3" x14ac:dyDescent="0.25">
      <c r="C407259" s="62"/>
    </row>
    <row r="407347" spans="3:3" x14ac:dyDescent="0.25">
      <c r="C407347" s="62"/>
    </row>
    <row r="407348" spans="3:3" x14ac:dyDescent="0.25">
      <c r="C407348" s="62"/>
    </row>
    <row r="407436" spans="3:3" x14ac:dyDescent="0.25">
      <c r="C407436" s="62"/>
    </row>
    <row r="407437" spans="3:3" x14ac:dyDescent="0.25">
      <c r="C407437" s="62"/>
    </row>
    <row r="407525" spans="3:3" x14ac:dyDescent="0.25">
      <c r="C407525" s="62"/>
    </row>
    <row r="407526" spans="3:3" x14ac:dyDescent="0.25">
      <c r="C407526" s="62"/>
    </row>
    <row r="407614" spans="3:3" x14ac:dyDescent="0.25">
      <c r="C407614" s="62"/>
    </row>
    <row r="407615" spans="3:3" x14ac:dyDescent="0.25">
      <c r="C407615" s="62"/>
    </row>
    <row r="407703" spans="3:3" x14ac:dyDescent="0.25">
      <c r="C407703" s="62"/>
    </row>
    <row r="407704" spans="3:3" x14ac:dyDescent="0.25">
      <c r="C407704" s="62"/>
    </row>
    <row r="407792" spans="3:3" x14ac:dyDescent="0.25">
      <c r="C407792" s="62"/>
    </row>
    <row r="407793" spans="3:3" x14ac:dyDescent="0.25">
      <c r="C407793" s="62"/>
    </row>
    <row r="407881" spans="3:3" x14ac:dyDescent="0.25">
      <c r="C407881" s="62"/>
    </row>
    <row r="407882" spans="3:3" x14ac:dyDescent="0.25">
      <c r="C407882" s="62"/>
    </row>
    <row r="407970" spans="3:3" x14ac:dyDescent="0.25">
      <c r="C407970" s="62"/>
    </row>
    <row r="407971" spans="3:3" x14ac:dyDescent="0.25">
      <c r="C407971" s="62"/>
    </row>
    <row r="408059" spans="3:3" x14ac:dyDescent="0.25">
      <c r="C408059" s="62"/>
    </row>
    <row r="408060" spans="3:3" x14ac:dyDescent="0.25">
      <c r="C408060" s="62"/>
    </row>
    <row r="408148" spans="3:3" x14ac:dyDescent="0.25">
      <c r="C408148" s="62"/>
    </row>
    <row r="408149" spans="3:3" x14ac:dyDescent="0.25">
      <c r="C408149" s="62"/>
    </row>
    <row r="408237" spans="3:3" x14ac:dyDescent="0.25">
      <c r="C408237" s="62"/>
    </row>
    <row r="408238" spans="3:3" x14ac:dyDescent="0.25">
      <c r="C408238" s="62"/>
    </row>
    <row r="408326" spans="3:3" x14ac:dyDescent="0.25">
      <c r="C408326" s="62"/>
    </row>
    <row r="408327" spans="3:3" x14ac:dyDescent="0.25">
      <c r="C408327" s="62"/>
    </row>
    <row r="408415" spans="3:3" x14ac:dyDescent="0.25">
      <c r="C408415" s="62"/>
    </row>
    <row r="408416" spans="3:3" x14ac:dyDescent="0.25">
      <c r="C408416" s="62"/>
    </row>
    <row r="408504" spans="3:3" x14ac:dyDescent="0.25">
      <c r="C408504" s="62"/>
    </row>
    <row r="408505" spans="3:3" x14ac:dyDescent="0.25">
      <c r="C408505" s="62"/>
    </row>
    <row r="408593" spans="3:3" x14ac:dyDescent="0.25">
      <c r="C408593" s="62"/>
    </row>
    <row r="408594" spans="3:3" x14ac:dyDescent="0.25">
      <c r="C408594" s="62"/>
    </row>
    <row r="408682" spans="3:3" x14ac:dyDescent="0.25">
      <c r="C408682" s="62"/>
    </row>
    <row r="408683" spans="3:3" x14ac:dyDescent="0.25">
      <c r="C408683" s="62"/>
    </row>
    <row r="408771" spans="3:3" x14ac:dyDescent="0.25">
      <c r="C408771" s="62"/>
    </row>
    <row r="408772" spans="3:3" x14ac:dyDescent="0.25">
      <c r="C408772" s="62"/>
    </row>
    <row r="408860" spans="3:3" x14ac:dyDescent="0.25">
      <c r="C408860" s="62"/>
    </row>
    <row r="408861" spans="3:3" x14ac:dyDescent="0.25">
      <c r="C408861" s="62"/>
    </row>
    <row r="408949" spans="3:3" x14ac:dyDescent="0.25">
      <c r="C408949" s="62"/>
    </row>
    <row r="408950" spans="3:3" x14ac:dyDescent="0.25">
      <c r="C408950" s="62"/>
    </row>
    <row r="409038" spans="3:3" x14ac:dyDescent="0.25">
      <c r="C409038" s="62"/>
    </row>
    <row r="409039" spans="3:3" x14ac:dyDescent="0.25">
      <c r="C409039" s="62"/>
    </row>
    <row r="409127" spans="3:3" x14ac:dyDescent="0.25">
      <c r="C409127" s="62"/>
    </row>
    <row r="409128" spans="3:3" x14ac:dyDescent="0.25">
      <c r="C409128" s="62"/>
    </row>
    <row r="409216" spans="3:3" x14ac:dyDescent="0.25">
      <c r="C409216" s="62"/>
    </row>
    <row r="409217" spans="3:3" x14ac:dyDescent="0.25">
      <c r="C409217" s="62"/>
    </row>
    <row r="409305" spans="3:3" x14ac:dyDescent="0.25">
      <c r="C409305" s="62"/>
    </row>
    <row r="409306" spans="3:3" x14ac:dyDescent="0.25">
      <c r="C409306" s="62"/>
    </row>
    <row r="409394" spans="3:3" x14ac:dyDescent="0.25">
      <c r="C409394" s="62"/>
    </row>
    <row r="409395" spans="3:3" x14ac:dyDescent="0.25">
      <c r="C409395" s="62"/>
    </row>
    <row r="409483" spans="3:3" x14ac:dyDescent="0.25">
      <c r="C409483" s="62"/>
    </row>
    <row r="409484" spans="3:3" x14ac:dyDescent="0.25">
      <c r="C409484" s="62"/>
    </row>
    <row r="409572" spans="3:3" x14ac:dyDescent="0.25">
      <c r="C409572" s="62"/>
    </row>
    <row r="409573" spans="3:3" x14ac:dyDescent="0.25">
      <c r="C409573" s="62"/>
    </row>
    <row r="409661" spans="3:3" x14ac:dyDescent="0.25">
      <c r="C409661" s="62"/>
    </row>
    <row r="409662" spans="3:3" x14ac:dyDescent="0.25">
      <c r="C409662" s="62"/>
    </row>
    <row r="409750" spans="3:3" x14ac:dyDescent="0.25">
      <c r="C409750" s="62"/>
    </row>
    <row r="409751" spans="3:3" x14ac:dyDescent="0.25">
      <c r="C409751" s="62"/>
    </row>
    <row r="409839" spans="3:3" x14ac:dyDescent="0.25">
      <c r="C409839" s="62"/>
    </row>
    <row r="409840" spans="3:3" x14ac:dyDescent="0.25">
      <c r="C409840" s="62"/>
    </row>
    <row r="409928" spans="3:3" x14ac:dyDescent="0.25">
      <c r="C409928" s="62"/>
    </row>
    <row r="409929" spans="3:3" x14ac:dyDescent="0.25">
      <c r="C409929" s="62"/>
    </row>
    <row r="410017" spans="3:3" x14ac:dyDescent="0.25">
      <c r="C410017" s="62"/>
    </row>
    <row r="410018" spans="3:3" x14ac:dyDescent="0.25">
      <c r="C410018" s="62"/>
    </row>
    <row r="410106" spans="3:3" x14ac:dyDescent="0.25">
      <c r="C410106" s="62"/>
    </row>
    <row r="410107" spans="3:3" x14ac:dyDescent="0.25">
      <c r="C410107" s="62"/>
    </row>
    <row r="410195" spans="3:3" x14ac:dyDescent="0.25">
      <c r="C410195" s="62"/>
    </row>
    <row r="410196" spans="3:3" x14ac:dyDescent="0.25">
      <c r="C410196" s="62"/>
    </row>
    <row r="410284" spans="3:3" x14ac:dyDescent="0.25">
      <c r="C410284" s="62"/>
    </row>
    <row r="410285" spans="3:3" x14ac:dyDescent="0.25">
      <c r="C410285" s="62"/>
    </row>
    <row r="410373" spans="3:3" x14ac:dyDescent="0.25">
      <c r="C410373" s="62"/>
    </row>
    <row r="410374" spans="3:3" x14ac:dyDescent="0.25">
      <c r="C410374" s="62"/>
    </row>
    <row r="410462" spans="3:3" x14ac:dyDescent="0.25">
      <c r="C410462" s="62"/>
    </row>
    <row r="410463" spans="3:3" x14ac:dyDescent="0.25">
      <c r="C410463" s="62"/>
    </row>
    <row r="410551" spans="3:3" x14ac:dyDescent="0.25">
      <c r="C410551" s="62"/>
    </row>
    <row r="410552" spans="3:3" x14ac:dyDescent="0.25">
      <c r="C410552" s="62"/>
    </row>
    <row r="410640" spans="3:3" x14ac:dyDescent="0.25">
      <c r="C410640" s="62"/>
    </row>
    <row r="410641" spans="3:3" x14ac:dyDescent="0.25">
      <c r="C410641" s="62"/>
    </row>
    <row r="410729" spans="3:3" x14ac:dyDescent="0.25">
      <c r="C410729" s="62"/>
    </row>
    <row r="410730" spans="3:3" x14ac:dyDescent="0.25">
      <c r="C410730" s="62"/>
    </row>
    <row r="410818" spans="3:3" x14ac:dyDescent="0.25">
      <c r="C410818" s="62"/>
    </row>
    <row r="410819" spans="3:3" x14ac:dyDescent="0.25">
      <c r="C410819" s="62"/>
    </row>
    <row r="410907" spans="3:3" x14ac:dyDescent="0.25">
      <c r="C410907" s="62"/>
    </row>
    <row r="410908" spans="3:3" x14ac:dyDescent="0.25">
      <c r="C410908" s="62"/>
    </row>
    <row r="410996" spans="3:3" x14ac:dyDescent="0.25">
      <c r="C410996" s="62"/>
    </row>
    <row r="410997" spans="3:3" x14ac:dyDescent="0.25">
      <c r="C410997" s="62"/>
    </row>
    <row r="411085" spans="3:3" x14ac:dyDescent="0.25">
      <c r="C411085" s="62"/>
    </row>
    <row r="411086" spans="3:3" x14ac:dyDescent="0.25">
      <c r="C411086" s="62"/>
    </row>
    <row r="411174" spans="3:3" x14ac:dyDescent="0.25">
      <c r="C411174" s="62"/>
    </row>
    <row r="411175" spans="3:3" x14ac:dyDescent="0.25">
      <c r="C411175" s="62"/>
    </row>
    <row r="411263" spans="3:3" x14ac:dyDescent="0.25">
      <c r="C411263" s="62"/>
    </row>
    <row r="411264" spans="3:3" x14ac:dyDescent="0.25">
      <c r="C411264" s="62"/>
    </row>
    <row r="411352" spans="3:3" x14ac:dyDescent="0.25">
      <c r="C411352" s="62"/>
    </row>
    <row r="411353" spans="3:3" x14ac:dyDescent="0.25">
      <c r="C411353" s="62"/>
    </row>
    <row r="411441" spans="3:3" x14ac:dyDescent="0.25">
      <c r="C411441" s="62"/>
    </row>
    <row r="411442" spans="3:3" x14ac:dyDescent="0.25">
      <c r="C411442" s="62"/>
    </row>
    <row r="411530" spans="3:3" x14ac:dyDescent="0.25">
      <c r="C411530" s="62"/>
    </row>
    <row r="411531" spans="3:3" x14ac:dyDescent="0.25">
      <c r="C411531" s="62"/>
    </row>
    <row r="411619" spans="3:3" x14ac:dyDescent="0.25">
      <c r="C411619" s="62"/>
    </row>
    <row r="411620" spans="3:3" x14ac:dyDescent="0.25">
      <c r="C411620" s="62"/>
    </row>
    <row r="411708" spans="3:3" x14ac:dyDescent="0.25">
      <c r="C411708" s="62"/>
    </row>
    <row r="411709" spans="3:3" x14ac:dyDescent="0.25">
      <c r="C411709" s="62"/>
    </row>
    <row r="411797" spans="3:3" x14ac:dyDescent="0.25">
      <c r="C411797" s="62"/>
    </row>
    <row r="411798" spans="3:3" x14ac:dyDescent="0.25">
      <c r="C411798" s="62"/>
    </row>
    <row r="411886" spans="3:3" x14ac:dyDescent="0.25">
      <c r="C411886" s="62"/>
    </row>
    <row r="411887" spans="3:3" x14ac:dyDescent="0.25">
      <c r="C411887" s="62"/>
    </row>
    <row r="411975" spans="3:3" x14ac:dyDescent="0.25">
      <c r="C411975" s="62"/>
    </row>
    <row r="411976" spans="3:3" x14ac:dyDescent="0.25">
      <c r="C411976" s="62"/>
    </row>
    <row r="412064" spans="3:3" x14ac:dyDescent="0.25">
      <c r="C412064" s="62"/>
    </row>
    <row r="412065" spans="3:3" x14ac:dyDescent="0.25">
      <c r="C412065" s="62"/>
    </row>
    <row r="412153" spans="3:3" x14ac:dyDescent="0.25">
      <c r="C412153" s="62"/>
    </row>
    <row r="412154" spans="3:3" x14ac:dyDescent="0.25">
      <c r="C412154" s="62"/>
    </row>
    <row r="412242" spans="3:3" x14ac:dyDescent="0.25">
      <c r="C412242" s="62"/>
    </row>
    <row r="412243" spans="3:3" x14ac:dyDescent="0.25">
      <c r="C412243" s="62"/>
    </row>
    <row r="412331" spans="3:3" x14ac:dyDescent="0.25">
      <c r="C412331" s="62"/>
    </row>
    <row r="412332" spans="3:3" x14ac:dyDescent="0.25">
      <c r="C412332" s="62"/>
    </row>
    <row r="412420" spans="3:3" x14ac:dyDescent="0.25">
      <c r="C412420" s="62"/>
    </row>
    <row r="412421" spans="3:3" x14ac:dyDescent="0.25">
      <c r="C412421" s="62"/>
    </row>
    <row r="412509" spans="3:3" x14ac:dyDescent="0.25">
      <c r="C412509" s="62"/>
    </row>
    <row r="412510" spans="3:3" x14ac:dyDescent="0.25">
      <c r="C412510" s="62"/>
    </row>
    <row r="412598" spans="3:3" x14ac:dyDescent="0.25">
      <c r="C412598" s="62"/>
    </row>
    <row r="412599" spans="3:3" x14ac:dyDescent="0.25">
      <c r="C412599" s="62"/>
    </row>
    <row r="412687" spans="3:3" x14ac:dyDescent="0.25">
      <c r="C412687" s="62"/>
    </row>
    <row r="412688" spans="3:3" x14ac:dyDescent="0.25">
      <c r="C412688" s="62"/>
    </row>
    <row r="412776" spans="3:3" x14ac:dyDescent="0.25">
      <c r="C412776" s="62"/>
    </row>
    <row r="412777" spans="3:3" x14ac:dyDescent="0.25">
      <c r="C412777" s="62"/>
    </row>
    <row r="412865" spans="3:3" x14ac:dyDescent="0.25">
      <c r="C412865" s="62"/>
    </row>
    <row r="412866" spans="3:3" x14ac:dyDescent="0.25">
      <c r="C412866" s="62"/>
    </row>
    <row r="412954" spans="3:3" x14ac:dyDescent="0.25">
      <c r="C412954" s="62"/>
    </row>
    <row r="412955" spans="3:3" x14ac:dyDescent="0.25">
      <c r="C412955" s="62"/>
    </row>
    <row r="413043" spans="3:3" x14ac:dyDescent="0.25">
      <c r="C413043" s="62"/>
    </row>
    <row r="413044" spans="3:3" x14ac:dyDescent="0.25">
      <c r="C413044" s="62"/>
    </row>
    <row r="413132" spans="3:3" x14ac:dyDescent="0.25">
      <c r="C413132" s="62"/>
    </row>
    <row r="413133" spans="3:3" x14ac:dyDescent="0.25">
      <c r="C413133" s="62"/>
    </row>
    <row r="413221" spans="3:3" x14ac:dyDescent="0.25">
      <c r="C413221" s="62"/>
    </row>
    <row r="413222" spans="3:3" x14ac:dyDescent="0.25">
      <c r="C413222" s="62"/>
    </row>
    <row r="413310" spans="3:3" x14ac:dyDescent="0.25">
      <c r="C413310" s="62"/>
    </row>
    <row r="413311" spans="3:3" x14ac:dyDescent="0.25">
      <c r="C413311" s="62"/>
    </row>
    <row r="413399" spans="3:3" x14ac:dyDescent="0.25">
      <c r="C413399" s="62"/>
    </row>
    <row r="413400" spans="3:3" x14ac:dyDescent="0.25">
      <c r="C413400" s="62"/>
    </row>
    <row r="413488" spans="3:3" x14ac:dyDescent="0.25">
      <c r="C413488" s="62"/>
    </row>
    <row r="413489" spans="3:3" x14ac:dyDescent="0.25">
      <c r="C413489" s="62"/>
    </row>
    <row r="413577" spans="3:3" x14ac:dyDescent="0.25">
      <c r="C413577" s="62"/>
    </row>
    <row r="413578" spans="3:3" x14ac:dyDescent="0.25">
      <c r="C413578" s="62"/>
    </row>
    <row r="413666" spans="3:3" x14ac:dyDescent="0.25">
      <c r="C413666" s="62"/>
    </row>
    <row r="413667" spans="3:3" x14ac:dyDescent="0.25">
      <c r="C413667" s="62"/>
    </row>
    <row r="413755" spans="3:3" x14ac:dyDescent="0.25">
      <c r="C413755" s="62"/>
    </row>
    <row r="413756" spans="3:3" x14ac:dyDescent="0.25">
      <c r="C413756" s="62"/>
    </row>
    <row r="413844" spans="3:3" x14ac:dyDescent="0.25">
      <c r="C413844" s="62"/>
    </row>
    <row r="413845" spans="3:3" x14ac:dyDescent="0.25">
      <c r="C413845" s="62"/>
    </row>
    <row r="413933" spans="3:3" x14ac:dyDescent="0.25">
      <c r="C413933" s="62"/>
    </row>
    <row r="413934" spans="3:3" x14ac:dyDescent="0.25">
      <c r="C413934" s="62"/>
    </row>
    <row r="414022" spans="3:3" x14ac:dyDescent="0.25">
      <c r="C414022" s="62"/>
    </row>
    <row r="414023" spans="3:3" x14ac:dyDescent="0.25">
      <c r="C414023" s="62"/>
    </row>
    <row r="414111" spans="3:3" x14ac:dyDescent="0.25">
      <c r="C414111" s="62"/>
    </row>
    <row r="414112" spans="3:3" x14ac:dyDescent="0.25">
      <c r="C414112" s="62"/>
    </row>
    <row r="414200" spans="3:3" x14ac:dyDescent="0.25">
      <c r="C414200" s="62"/>
    </row>
    <row r="414201" spans="3:3" x14ac:dyDescent="0.25">
      <c r="C414201" s="62"/>
    </row>
    <row r="414289" spans="3:3" x14ac:dyDescent="0.25">
      <c r="C414289" s="62"/>
    </row>
    <row r="414290" spans="3:3" x14ac:dyDescent="0.25">
      <c r="C414290" s="62"/>
    </row>
    <row r="414378" spans="3:3" x14ac:dyDescent="0.25">
      <c r="C414378" s="62"/>
    </row>
    <row r="414379" spans="3:3" x14ac:dyDescent="0.25">
      <c r="C414379" s="62"/>
    </row>
    <row r="414467" spans="3:3" x14ac:dyDescent="0.25">
      <c r="C414467" s="62"/>
    </row>
    <row r="414468" spans="3:3" x14ac:dyDescent="0.25">
      <c r="C414468" s="62"/>
    </row>
    <row r="414556" spans="3:3" x14ac:dyDescent="0.25">
      <c r="C414556" s="62"/>
    </row>
    <row r="414557" spans="3:3" x14ac:dyDescent="0.25">
      <c r="C414557" s="62"/>
    </row>
    <row r="414645" spans="3:3" x14ac:dyDescent="0.25">
      <c r="C414645" s="62"/>
    </row>
    <row r="414646" spans="3:3" x14ac:dyDescent="0.25">
      <c r="C414646" s="62"/>
    </row>
    <row r="414734" spans="3:3" x14ac:dyDescent="0.25">
      <c r="C414734" s="62"/>
    </row>
    <row r="414735" spans="3:3" x14ac:dyDescent="0.25">
      <c r="C414735" s="62"/>
    </row>
    <row r="414823" spans="3:3" x14ac:dyDescent="0.25">
      <c r="C414823" s="62"/>
    </row>
    <row r="414824" spans="3:3" x14ac:dyDescent="0.25">
      <c r="C414824" s="62"/>
    </row>
    <row r="414912" spans="3:3" x14ac:dyDescent="0.25">
      <c r="C414912" s="62"/>
    </row>
    <row r="414913" spans="3:3" x14ac:dyDescent="0.25">
      <c r="C414913" s="62"/>
    </row>
    <row r="415001" spans="3:3" x14ac:dyDescent="0.25">
      <c r="C415001" s="62"/>
    </row>
    <row r="415002" spans="3:3" x14ac:dyDescent="0.25">
      <c r="C415002" s="62"/>
    </row>
    <row r="415090" spans="3:3" x14ac:dyDescent="0.25">
      <c r="C415090" s="62"/>
    </row>
    <row r="415091" spans="3:3" x14ac:dyDescent="0.25">
      <c r="C415091" s="62"/>
    </row>
    <row r="415179" spans="3:3" x14ac:dyDescent="0.25">
      <c r="C415179" s="62"/>
    </row>
    <row r="415180" spans="3:3" x14ac:dyDescent="0.25">
      <c r="C415180" s="62"/>
    </row>
    <row r="415268" spans="3:3" x14ac:dyDescent="0.25">
      <c r="C415268" s="62"/>
    </row>
    <row r="415269" spans="3:3" x14ac:dyDescent="0.25">
      <c r="C415269" s="62"/>
    </row>
    <row r="415357" spans="3:3" x14ac:dyDescent="0.25">
      <c r="C415357" s="62"/>
    </row>
    <row r="415358" spans="3:3" x14ac:dyDescent="0.25">
      <c r="C415358" s="62"/>
    </row>
    <row r="415446" spans="3:3" x14ac:dyDescent="0.25">
      <c r="C415446" s="62"/>
    </row>
    <row r="415447" spans="3:3" x14ac:dyDescent="0.25">
      <c r="C415447" s="62"/>
    </row>
    <row r="415535" spans="3:3" x14ac:dyDescent="0.25">
      <c r="C415535" s="62"/>
    </row>
    <row r="415536" spans="3:3" x14ac:dyDescent="0.25">
      <c r="C415536" s="62"/>
    </row>
    <row r="415624" spans="3:3" x14ac:dyDescent="0.25">
      <c r="C415624" s="62"/>
    </row>
    <row r="415625" spans="3:3" x14ac:dyDescent="0.25">
      <c r="C415625" s="62"/>
    </row>
    <row r="415713" spans="3:3" x14ac:dyDescent="0.25">
      <c r="C415713" s="62"/>
    </row>
    <row r="415714" spans="3:3" x14ac:dyDescent="0.25">
      <c r="C415714" s="62"/>
    </row>
    <row r="415802" spans="3:3" x14ac:dyDescent="0.25">
      <c r="C415802" s="62"/>
    </row>
    <row r="415803" spans="3:3" x14ac:dyDescent="0.25">
      <c r="C415803" s="62"/>
    </row>
    <row r="415891" spans="3:3" x14ac:dyDescent="0.25">
      <c r="C415891" s="62"/>
    </row>
    <row r="415892" spans="3:3" x14ac:dyDescent="0.25">
      <c r="C415892" s="62"/>
    </row>
    <row r="415980" spans="3:3" x14ac:dyDescent="0.25">
      <c r="C415980" s="62"/>
    </row>
    <row r="415981" spans="3:3" x14ac:dyDescent="0.25">
      <c r="C415981" s="62"/>
    </row>
    <row r="416069" spans="3:3" x14ac:dyDescent="0.25">
      <c r="C416069" s="62"/>
    </row>
    <row r="416070" spans="3:3" x14ac:dyDescent="0.25">
      <c r="C416070" s="62"/>
    </row>
    <row r="416158" spans="3:3" x14ac:dyDescent="0.25">
      <c r="C416158" s="62"/>
    </row>
    <row r="416159" spans="3:3" x14ac:dyDescent="0.25">
      <c r="C416159" s="62"/>
    </row>
    <row r="416247" spans="3:3" x14ac:dyDescent="0.25">
      <c r="C416247" s="62"/>
    </row>
    <row r="416248" spans="3:3" x14ac:dyDescent="0.25">
      <c r="C416248" s="62"/>
    </row>
    <row r="416336" spans="3:3" x14ac:dyDescent="0.25">
      <c r="C416336" s="62"/>
    </row>
    <row r="416337" spans="3:3" x14ac:dyDescent="0.25">
      <c r="C416337" s="62"/>
    </row>
    <row r="416425" spans="3:3" x14ac:dyDescent="0.25">
      <c r="C416425" s="62"/>
    </row>
    <row r="416426" spans="3:3" x14ac:dyDescent="0.25">
      <c r="C416426" s="62"/>
    </row>
    <row r="416514" spans="3:3" x14ac:dyDescent="0.25">
      <c r="C416514" s="62"/>
    </row>
    <row r="416515" spans="3:3" x14ac:dyDescent="0.25">
      <c r="C416515" s="62"/>
    </row>
    <row r="416603" spans="3:3" x14ac:dyDescent="0.25">
      <c r="C416603" s="62"/>
    </row>
    <row r="416604" spans="3:3" x14ac:dyDescent="0.25">
      <c r="C416604" s="62"/>
    </row>
    <row r="416692" spans="3:3" x14ac:dyDescent="0.25">
      <c r="C416692" s="62"/>
    </row>
    <row r="416693" spans="3:3" x14ac:dyDescent="0.25">
      <c r="C416693" s="62"/>
    </row>
    <row r="416781" spans="3:3" x14ac:dyDescent="0.25">
      <c r="C416781" s="62"/>
    </row>
    <row r="416782" spans="3:3" x14ac:dyDescent="0.25">
      <c r="C416782" s="62"/>
    </row>
    <row r="416870" spans="3:3" x14ac:dyDescent="0.25">
      <c r="C416870" s="62"/>
    </row>
    <row r="416871" spans="3:3" x14ac:dyDescent="0.25">
      <c r="C416871" s="62"/>
    </row>
    <row r="416959" spans="3:3" x14ac:dyDescent="0.25">
      <c r="C416959" s="62"/>
    </row>
    <row r="416960" spans="3:3" x14ac:dyDescent="0.25">
      <c r="C416960" s="62"/>
    </row>
    <row r="417048" spans="3:3" x14ac:dyDescent="0.25">
      <c r="C417048" s="62"/>
    </row>
    <row r="417049" spans="3:3" x14ac:dyDescent="0.25">
      <c r="C417049" s="62"/>
    </row>
    <row r="417137" spans="3:3" x14ac:dyDescent="0.25">
      <c r="C417137" s="62"/>
    </row>
    <row r="417138" spans="3:3" x14ac:dyDescent="0.25">
      <c r="C417138" s="62"/>
    </row>
    <row r="417226" spans="3:3" x14ac:dyDescent="0.25">
      <c r="C417226" s="62"/>
    </row>
    <row r="417227" spans="3:3" x14ac:dyDescent="0.25">
      <c r="C417227" s="62"/>
    </row>
    <row r="417315" spans="3:3" x14ac:dyDescent="0.25">
      <c r="C417315" s="62"/>
    </row>
    <row r="417316" spans="3:3" x14ac:dyDescent="0.25">
      <c r="C417316" s="62"/>
    </row>
    <row r="417404" spans="3:3" x14ac:dyDescent="0.25">
      <c r="C417404" s="62"/>
    </row>
    <row r="417405" spans="3:3" x14ac:dyDescent="0.25">
      <c r="C417405" s="62"/>
    </row>
    <row r="417493" spans="3:3" x14ac:dyDescent="0.25">
      <c r="C417493" s="62"/>
    </row>
    <row r="417494" spans="3:3" x14ac:dyDescent="0.25">
      <c r="C417494" s="62"/>
    </row>
    <row r="417582" spans="3:3" x14ac:dyDescent="0.25">
      <c r="C417582" s="62"/>
    </row>
    <row r="417583" spans="3:3" x14ac:dyDescent="0.25">
      <c r="C417583" s="62"/>
    </row>
    <row r="417671" spans="3:3" x14ac:dyDescent="0.25">
      <c r="C417671" s="62"/>
    </row>
    <row r="417672" spans="3:3" x14ac:dyDescent="0.25">
      <c r="C417672" s="62"/>
    </row>
    <row r="417760" spans="3:3" x14ac:dyDescent="0.25">
      <c r="C417760" s="62"/>
    </row>
    <row r="417761" spans="3:3" x14ac:dyDescent="0.25">
      <c r="C417761" s="62"/>
    </row>
    <row r="417849" spans="3:3" x14ac:dyDescent="0.25">
      <c r="C417849" s="62"/>
    </row>
    <row r="417850" spans="3:3" x14ac:dyDescent="0.25">
      <c r="C417850" s="62"/>
    </row>
    <row r="417938" spans="3:3" x14ac:dyDescent="0.25">
      <c r="C417938" s="62"/>
    </row>
    <row r="417939" spans="3:3" x14ac:dyDescent="0.25">
      <c r="C417939" s="62"/>
    </row>
    <row r="418027" spans="3:3" x14ac:dyDescent="0.25">
      <c r="C418027" s="62"/>
    </row>
    <row r="418028" spans="3:3" x14ac:dyDescent="0.25">
      <c r="C418028" s="62"/>
    </row>
    <row r="418116" spans="3:3" x14ac:dyDescent="0.25">
      <c r="C418116" s="62"/>
    </row>
    <row r="418117" spans="3:3" x14ac:dyDescent="0.25">
      <c r="C418117" s="62"/>
    </row>
    <row r="418205" spans="3:3" x14ac:dyDescent="0.25">
      <c r="C418205" s="62"/>
    </row>
    <row r="418206" spans="3:3" x14ac:dyDescent="0.25">
      <c r="C418206" s="62"/>
    </row>
    <row r="418294" spans="3:3" x14ac:dyDescent="0.25">
      <c r="C418294" s="62"/>
    </row>
    <row r="418295" spans="3:3" x14ac:dyDescent="0.25">
      <c r="C418295" s="62"/>
    </row>
    <row r="418383" spans="3:3" x14ac:dyDescent="0.25">
      <c r="C418383" s="62"/>
    </row>
    <row r="418384" spans="3:3" x14ac:dyDescent="0.25">
      <c r="C418384" s="62"/>
    </row>
    <row r="418472" spans="3:3" x14ac:dyDescent="0.25">
      <c r="C418472" s="62"/>
    </row>
    <row r="418473" spans="3:3" x14ac:dyDescent="0.25">
      <c r="C418473" s="62"/>
    </row>
    <row r="418561" spans="3:3" x14ac:dyDescent="0.25">
      <c r="C418561" s="62"/>
    </row>
    <row r="418562" spans="3:3" x14ac:dyDescent="0.25">
      <c r="C418562" s="62"/>
    </row>
    <row r="418650" spans="3:3" x14ac:dyDescent="0.25">
      <c r="C418650" s="62"/>
    </row>
    <row r="418651" spans="3:3" x14ac:dyDescent="0.25">
      <c r="C418651" s="62"/>
    </row>
    <row r="418739" spans="3:3" x14ac:dyDescent="0.25">
      <c r="C418739" s="62"/>
    </row>
    <row r="418740" spans="3:3" x14ac:dyDescent="0.25">
      <c r="C418740" s="62"/>
    </row>
    <row r="418828" spans="3:3" x14ac:dyDescent="0.25">
      <c r="C418828" s="62"/>
    </row>
    <row r="418829" spans="3:3" x14ac:dyDescent="0.25">
      <c r="C418829" s="62"/>
    </row>
    <row r="418917" spans="3:3" x14ac:dyDescent="0.25">
      <c r="C418917" s="62"/>
    </row>
    <row r="418918" spans="3:3" x14ac:dyDescent="0.25">
      <c r="C418918" s="62"/>
    </row>
    <row r="419006" spans="3:3" x14ac:dyDescent="0.25">
      <c r="C419006" s="62"/>
    </row>
    <row r="419007" spans="3:3" x14ac:dyDescent="0.25">
      <c r="C419007" s="62"/>
    </row>
    <row r="419095" spans="3:3" x14ac:dyDescent="0.25">
      <c r="C419095" s="62"/>
    </row>
    <row r="419096" spans="3:3" x14ac:dyDescent="0.25">
      <c r="C419096" s="62"/>
    </row>
    <row r="419184" spans="3:3" x14ac:dyDescent="0.25">
      <c r="C419184" s="62"/>
    </row>
    <row r="419185" spans="3:3" x14ac:dyDescent="0.25">
      <c r="C419185" s="62"/>
    </row>
    <row r="419273" spans="3:3" x14ac:dyDescent="0.25">
      <c r="C419273" s="62"/>
    </row>
    <row r="419274" spans="3:3" x14ac:dyDescent="0.25">
      <c r="C419274" s="62"/>
    </row>
    <row r="419362" spans="3:3" x14ac:dyDescent="0.25">
      <c r="C419362" s="62"/>
    </row>
    <row r="419363" spans="3:3" x14ac:dyDescent="0.25">
      <c r="C419363" s="62"/>
    </row>
    <row r="419451" spans="3:3" x14ac:dyDescent="0.25">
      <c r="C419451" s="62"/>
    </row>
    <row r="419452" spans="3:3" x14ac:dyDescent="0.25">
      <c r="C419452" s="62"/>
    </row>
    <row r="419540" spans="3:3" x14ac:dyDescent="0.25">
      <c r="C419540" s="62"/>
    </row>
    <row r="419541" spans="3:3" x14ac:dyDescent="0.25">
      <c r="C419541" s="62"/>
    </row>
    <row r="419629" spans="3:3" x14ac:dyDescent="0.25">
      <c r="C419629" s="62"/>
    </row>
    <row r="419630" spans="3:3" x14ac:dyDescent="0.25">
      <c r="C419630" s="62"/>
    </row>
    <row r="419718" spans="3:3" x14ac:dyDescent="0.25">
      <c r="C419718" s="62"/>
    </row>
    <row r="419719" spans="3:3" x14ac:dyDescent="0.25">
      <c r="C419719" s="62"/>
    </row>
    <row r="419807" spans="3:3" x14ac:dyDescent="0.25">
      <c r="C419807" s="62"/>
    </row>
    <row r="419808" spans="3:3" x14ac:dyDescent="0.25">
      <c r="C419808" s="62"/>
    </row>
    <row r="419896" spans="3:3" x14ac:dyDescent="0.25">
      <c r="C419896" s="62"/>
    </row>
    <row r="419897" spans="3:3" x14ac:dyDescent="0.25">
      <c r="C419897" s="62"/>
    </row>
    <row r="419985" spans="3:3" x14ac:dyDescent="0.25">
      <c r="C419985" s="62"/>
    </row>
    <row r="419986" spans="3:3" x14ac:dyDescent="0.25">
      <c r="C419986" s="62"/>
    </row>
    <row r="420074" spans="3:3" x14ac:dyDescent="0.25">
      <c r="C420074" s="62"/>
    </row>
    <row r="420075" spans="3:3" x14ac:dyDescent="0.25">
      <c r="C420075" s="62"/>
    </row>
    <row r="420163" spans="3:3" x14ac:dyDescent="0.25">
      <c r="C420163" s="62"/>
    </row>
    <row r="420164" spans="3:3" x14ac:dyDescent="0.25">
      <c r="C420164" s="62"/>
    </row>
    <row r="420252" spans="3:3" x14ac:dyDescent="0.25">
      <c r="C420252" s="62"/>
    </row>
    <row r="420253" spans="3:3" x14ac:dyDescent="0.25">
      <c r="C420253" s="62"/>
    </row>
    <row r="420341" spans="3:3" x14ac:dyDescent="0.25">
      <c r="C420341" s="62"/>
    </row>
    <row r="420342" spans="3:3" x14ac:dyDescent="0.25">
      <c r="C420342" s="62"/>
    </row>
    <row r="420430" spans="3:3" x14ac:dyDescent="0.25">
      <c r="C420430" s="62"/>
    </row>
    <row r="420431" spans="3:3" x14ac:dyDescent="0.25">
      <c r="C420431" s="62"/>
    </row>
    <row r="420519" spans="3:3" x14ac:dyDescent="0.25">
      <c r="C420519" s="62"/>
    </row>
    <row r="420520" spans="3:3" x14ac:dyDescent="0.25">
      <c r="C420520" s="62"/>
    </row>
    <row r="420608" spans="3:3" x14ac:dyDescent="0.25">
      <c r="C420608" s="62"/>
    </row>
    <row r="420609" spans="3:3" x14ac:dyDescent="0.25">
      <c r="C420609" s="62"/>
    </row>
    <row r="420697" spans="3:3" x14ac:dyDescent="0.25">
      <c r="C420697" s="62"/>
    </row>
    <row r="420698" spans="3:3" x14ac:dyDescent="0.25">
      <c r="C420698" s="62"/>
    </row>
    <row r="420786" spans="3:3" x14ac:dyDescent="0.25">
      <c r="C420786" s="62"/>
    </row>
    <row r="420787" spans="3:3" x14ac:dyDescent="0.25">
      <c r="C420787" s="62"/>
    </row>
    <row r="420875" spans="3:3" x14ac:dyDescent="0.25">
      <c r="C420875" s="62"/>
    </row>
    <row r="420876" spans="3:3" x14ac:dyDescent="0.25">
      <c r="C420876" s="62"/>
    </row>
    <row r="420964" spans="3:3" x14ac:dyDescent="0.25">
      <c r="C420964" s="62"/>
    </row>
    <row r="420965" spans="3:3" x14ac:dyDescent="0.25">
      <c r="C420965" s="62"/>
    </row>
    <row r="421053" spans="3:3" x14ac:dyDescent="0.25">
      <c r="C421053" s="62"/>
    </row>
    <row r="421054" spans="3:3" x14ac:dyDescent="0.25">
      <c r="C421054" s="62"/>
    </row>
    <row r="421142" spans="3:3" x14ac:dyDescent="0.25">
      <c r="C421142" s="62"/>
    </row>
    <row r="421143" spans="3:3" x14ac:dyDescent="0.25">
      <c r="C421143" s="62"/>
    </row>
    <row r="421231" spans="3:3" x14ac:dyDescent="0.25">
      <c r="C421231" s="62"/>
    </row>
    <row r="421232" spans="3:3" x14ac:dyDescent="0.25">
      <c r="C421232" s="62"/>
    </row>
    <row r="421320" spans="3:3" x14ac:dyDescent="0.25">
      <c r="C421320" s="62"/>
    </row>
    <row r="421321" spans="3:3" x14ac:dyDescent="0.25">
      <c r="C421321" s="62"/>
    </row>
    <row r="421409" spans="3:3" x14ac:dyDescent="0.25">
      <c r="C421409" s="62"/>
    </row>
    <row r="421410" spans="3:3" x14ac:dyDescent="0.25">
      <c r="C421410" s="62"/>
    </row>
    <row r="421498" spans="3:3" x14ac:dyDescent="0.25">
      <c r="C421498" s="62"/>
    </row>
    <row r="421499" spans="3:3" x14ac:dyDescent="0.25">
      <c r="C421499" s="62"/>
    </row>
    <row r="421587" spans="3:3" x14ac:dyDescent="0.25">
      <c r="C421587" s="62"/>
    </row>
    <row r="421588" spans="3:3" x14ac:dyDescent="0.25">
      <c r="C421588" s="62"/>
    </row>
    <row r="421676" spans="3:3" x14ac:dyDescent="0.25">
      <c r="C421676" s="62"/>
    </row>
    <row r="421677" spans="3:3" x14ac:dyDescent="0.25">
      <c r="C421677" s="62"/>
    </row>
    <row r="421765" spans="3:3" x14ac:dyDescent="0.25">
      <c r="C421765" s="62"/>
    </row>
    <row r="421766" spans="3:3" x14ac:dyDescent="0.25">
      <c r="C421766" s="62"/>
    </row>
    <row r="421854" spans="3:3" x14ac:dyDescent="0.25">
      <c r="C421854" s="62"/>
    </row>
    <row r="421855" spans="3:3" x14ac:dyDescent="0.25">
      <c r="C421855" s="62"/>
    </row>
    <row r="421943" spans="3:3" x14ac:dyDescent="0.25">
      <c r="C421943" s="62"/>
    </row>
    <row r="421944" spans="3:3" x14ac:dyDescent="0.25">
      <c r="C421944" s="62"/>
    </row>
    <row r="422032" spans="3:3" x14ac:dyDescent="0.25">
      <c r="C422032" s="62"/>
    </row>
    <row r="422033" spans="3:3" x14ac:dyDescent="0.25">
      <c r="C422033" s="62"/>
    </row>
    <row r="422121" spans="3:3" x14ac:dyDescent="0.25">
      <c r="C422121" s="62"/>
    </row>
    <row r="422122" spans="3:3" x14ac:dyDescent="0.25">
      <c r="C422122" s="62"/>
    </row>
    <row r="422210" spans="3:3" x14ac:dyDescent="0.25">
      <c r="C422210" s="62"/>
    </row>
    <row r="422211" spans="3:3" x14ac:dyDescent="0.25">
      <c r="C422211" s="62"/>
    </row>
    <row r="422299" spans="3:3" x14ac:dyDescent="0.25">
      <c r="C422299" s="62"/>
    </row>
    <row r="422300" spans="3:3" x14ac:dyDescent="0.25">
      <c r="C422300" s="62"/>
    </row>
    <row r="422388" spans="3:3" x14ac:dyDescent="0.25">
      <c r="C422388" s="62"/>
    </row>
    <row r="422389" spans="3:3" x14ac:dyDescent="0.25">
      <c r="C422389" s="62"/>
    </row>
    <row r="422477" spans="3:3" x14ac:dyDescent="0.25">
      <c r="C422477" s="62"/>
    </row>
    <row r="422478" spans="3:3" x14ac:dyDescent="0.25">
      <c r="C422478" s="62"/>
    </row>
    <row r="422566" spans="3:3" x14ac:dyDescent="0.25">
      <c r="C422566" s="62"/>
    </row>
    <row r="422567" spans="3:3" x14ac:dyDescent="0.25">
      <c r="C422567" s="62"/>
    </row>
    <row r="422655" spans="3:3" x14ac:dyDescent="0.25">
      <c r="C422655" s="62"/>
    </row>
    <row r="422656" spans="3:3" x14ac:dyDescent="0.25">
      <c r="C422656" s="62"/>
    </row>
    <row r="422744" spans="3:3" x14ac:dyDescent="0.25">
      <c r="C422744" s="62"/>
    </row>
    <row r="422745" spans="3:3" x14ac:dyDescent="0.25">
      <c r="C422745" s="62"/>
    </row>
    <row r="422833" spans="3:3" x14ac:dyDescent="0.25">
      <c r="C422833" s="62"/>
    </row>
    <row r="422834" spans="3:3" x14ac:dyDescent="0.25">
      <c r="C422834" s="62"/>
    </row>
    <row r="422922" spans="3:3" x14ac:dyDescent="0.25">
      <c r="C422922" s="62"/>
    </row>
    <row r="422923" spans="3:3" x14ac:dyDescent="0.25">
      <c r="C422923" s="62"/>
    </row>
    <row r="423011" spans="3:3" x14ac:dyDescent="0.25">
      <c r="C423011" s="62"/>
    </row>
    <row r="423012" spans="3:3" x14ac:dyDescent="0.25">
      <c r="C423012" s="62"/>
    </row>
    <row r="423100" spans="3:3" x14ac:dyDescent="0.25">
      <c r="C423100" s="62"/>
    </row>
    <row r="423101" spans="3:3" x14ac:dyDescent="0.25">
      <c r="C423101" s="62"/>
    </row>
    <row r="423189" spans="3:3" x14ac:dyDescent="0.25">
      <c r="C423189" s="62"/>
    </row>
    <row r="423190" spans="3:3" x14ac:dyDescent="0.25">
      <c r="C423190" s="62"/>
    </row>
    <row r="423278" spans="3:3" x14ac:dyDescent="0.25">
      <c r="C423278" s="62"/>
    </row>
    <row r="423279" spans="3:3" x14ac:dyDescent="0.25">
      <c r="C423279" s="62"/>
    </row>
    <row r="423367" spans="3:3" x14ac:dyDescent="0.25">
      <c r="C423367" s="62"/>
    </row>
    <row r="423368" spans="3:3" x14ac:dyDescent="0.25">
      <c r="C423368" s="62"/>
    </row>
    <row r="423456" spans="3:3" x14ac:dyDescent="0.25">
      <c r="C423456" s="62"/>
    </row>
    <row r="423457" spans="3:3" x14ac:dyDescent="0.25">
      <c r="C423457" s="62"/>
    </row>
    <row r="423545" spans="3:3" x14ac:dyDescent="0.25">
      <c r="C423545" s="62"/>
    </row>
    <row r="423546" spans="3:3" x14ac:dyDescent="0.25">
      <c r="C423546" s="62"/>
    </row>
    <row r="423634" spans="3:3" x14ac:dyDescent="0.25">
      <c r="C423634" s="62"/>
    </row>
    <row r="423635" spans="3:3" x14ac:dyDescent="0.25">
      <c r="C423635" s="62"/>
    </row>
    <row r="423723" spans="3:3" x14ac:dyDescent="0.25">
      <c r="C423723" s="62"/>
    </row>
    <row r="423724" spans="3:3" x14ac:dyDescent="0.25">
      <c r="C423724" s="62"/>
    </row>
    <row r="423812" spans="3:3" x14ac:dyDescent="0.25">
      <c r="C423812" s="62"/>
    </row>
    <row r="423813" spans="3:3" x14ac:dyDescent="0.25">
      <c r="C423813" s="62"/>
    </row>
    <row r="423901" spans="3:3" x14ac:dyDescent="0.25">
      <c r="C423901" s="62"/>
    </row>
    <row r="423902" spans="3:3" x14ac:dyDescent="0.25">
      <c r="C423902" s="62"/>
    </row>
    <row r="423990" spans="3:3" x14ac:dyDescent="0.25">
      <c r="C423990" s="62"/>
    </row>
    <row r="423991" spans="3:3" x14ac:dyDescent="0.25">
      <c r="C423991" s="62"/>
    </row>
    <row r="424079" spans="3:3" x14ac:dyDescent="0.25">
      <c r="C424079" s="62"/>
    </row>
    <row r="424080" spans="3:3" x14ac:dyDescent="0.25">
      <c r="C424080" s="62"/>
    </row>
    <row r="424168" spans="3:3" x14ac:dyDescent="0.25">
      <c r="C424168" s="62"/>
    </row>
    <row r="424169" spans="3:3" x14ac:dyDescent="0.25">
      <c r="C424169" s="62"/>
    </row>
    <row r="424257" spans="3:3" x14ac:dyDescent="0.25">
      <c r="C424257" s="62"/>
    </row>
    <row r="424258" spans="3:3" x14ac:dyDescent="0.25">
      <c r="C424258" s="62"/>
    </row>
    <row r="424346" spans="3:3" x14ac:dyDescent="0.25">
      <c r="C424346" s="62"/>
    </row>
    <row r="424347" spans="3:3" x14ac:dyDescent="0.25">
      <c r="C424347" s="62"/>
    </row>
    <row r="424435" spans="3:3" x14ac:dyDescent="0.25">
      <c r="C424435" s="62"/>
    </row>
    <row r="424436" spans="3:3" x14ac:dyDescent="0.25">
      <c r="C424436" s="62"/>
    </row>
    <row r="424524" spans="3:3" x14ac:dyDescent="0.25">
      <c r="C424524" s="62"/>
    </row>
    <row r="424525" spans="3:3" x14ac:dyDescent="0.25">
      <c r="C424525" s="62"/>
    </row>
    <row r="424613" spans="3:3" x14ac:dyDescent="0.25">
      <c r="C424613" s="62"/>
    </row>
    <row r="424614" spans="3:3" x14ac:dyDescent="0.25">
      <c r="C424614" s="62"/>
    </row>
    <row r="424702" spans="3:3" x14ac:dyDescent="0.25">
      <c r="C424702" s="62"/>
    </row>
    <row r="424703" spans="3:3" x14ac:dyDescent="0.25">
      <c r="C424703" s="62"/>
    </row>
    <row r="424791" spans="3:3" x14ac:dyDescent="0.25">
      <c r="C424791" s="62"/>
    </row>
    <row r="424792" spans="3:3" x14ac:dyDescent="0.25">
      <c r="C424792" s="62"/>
    </row>
    <row r="424880" spans="3:3" x14ac:dyDescent="0.25">
      <c r="C424880" s="62"/>
    </row>
    <row r="424881" spans="3:3" x14ac:dyDescent="0.25">
      <c r="C424881" s="62"/>
    </row>
    <row r="424969" spans="3:3" x14ac:dyDescent="0.25">
      <c r="C424969" s="62"/>
    </row>
    <row r="424970" spans="3:3" x14ac:dyDescent="0.25">
      <c r="C424970" s="62"/>
    </row>
    <row r="425058" spans="3:3" x14ac:dyDescent="0.25">
      <c r="C425058" s="62"/>
    </row>
    <row r="425059" spans="3:3" x14ac:dyDescent="0.25">
      <c r="C425059" s="62"/>
    </row>
    <row r="425147" spans="3:3" x14ac:dyDescent="0.25">
      <c r="C425147" s="62"/>
    </row>
    <row r="425148" spans="3:3" x14ac:dyDescent="0.25">
      <c r="C425148" s="62"/>
    </row>
    <row r="425236" spans="3:3" x14ac:dyDescent="0.25">
      <c r="C425236" s="62"/>
    </row>
    <row r="425237" spans="3:3" x14ac:dyDescent="0.25">
      <c r="C425237" s="62"/>
    </row>
    <row r="425325" spans="3:3" x14ac:dyDescent="0.25">
      <c r="C425325" s="62"/>
    </row>
    <row r="425326" spans="3:3" x14ac:dyDescent="0.25">
      <c r="C425326" s="62"/>
    </row>
    <row r="425414" spans="3:3" x14ac:dyDescent="0.25">
      <c r="C425414" s="62"/>
    </row>
    <row r="425415" spans="3:3" x14ac:dyDescent="0.25">
      <c r="C425415" s="62"/>
    </row>
    <row r="425503" spans="3:3" x14ac:dyDescent="0.25">
      <c r="C425503" s="62"/>
    </row>
    <row r="425504" spans="3:3" x14ac:dyDescent="0.25">
      <c r="C425504" s="62"/>
    </row>
    <row r="425592" spans="3:3" x14ac:dyDescent="0.25">
      <c r="C425592" s="62"/>
    </row>
    <row r="425593" spans="3:3" x14ac:dyDescent="0.25">
      <c r="C425593" s="62"/>
    </row>
    <row r="425681" spans="3:3" x14ac:dyDescent="0.25">
      <c r="C425681" s="62"/>
    </row>
    <row r="425682" spans="3:3" x14ac:dyDescent="0.25">
      <c r="C425682" s="62"/>
    </row>
    <row r="425770" spans="3:3" x14ac:dyDescent="0.25">
      <c r="C425770" s="62"/>
    </row>
    <row r="425771" spans="3:3" x14ac:dyDescent="0.25">
      <c r="C425771" s="62"/>
    </row>
    <row r="425859" spans="3:3" x14ac:dyDescent="0.25">
      <c r="C425859" s="62"/>
    </row>
    <row r="425860" spans="3:3" x14ac:dyDescent="0.25">
      <c r="C425860" s="62"/>
    </row>
    <row r="425948" spans="3:3" x14ac:dyDescent="0.25">
      <c r="C425948" s="62"/>
    </row>
    <row r="425949" spans="3:3" x14ac:dyDescent="0.25">
      <c r="C425949" s="62"/>
    </row>
    <row r="426037" spans="3:3" x14ac:dyDescent="0.25">
      <c r="C426037" s="62"/>
    </row>
    <row r="426038" spans="3:3" x14ac:dyDescent="0.25">
      <c r="C426038" s="62"/>
    </row>
    <row r="426126" spans="3:3" x14ac:dyDescent="0.25">
      <c r="C426126" s="62"/>
    </row>
    <row r="426127" spans="3:3" x14ac:dyDescent="0.25">
      <c r="C426127" s="62"/>
    </row>
    <row r="426215" spans="3:3" x14ac:dyDescent="0.25">
      <c r="C426215" s="62"/>
    </row>
    <row r="426216" spans="3:3" x14ac:dyDescent="0.25">
      <c r="C426216" s="62"/>
    </row>
    <row r="426304" spans="3:3" x14ac:dyDescent="0.25">
      <c r="C426304" s="62"/>
    </row>
    <row r="426305" spans="3:3" x14ac:dyDescent="0.25">
      <c r="C426305" s="62"/>
    </row>
    <row r="426393" spans="3:3" x14ac:dyDescent="0.25">
      <c r="C426393" s="62"/>
    </row>
    <row r="426394" spans="3:3" x14ac:dyDescent="0.25">
      <c r="C426394" s="62"/>
    </row>
    <row r="426482" spans="3:3" x14ac:dyDescent="0.25">
      <c r="C426482" s="62"/>
    </row>
    <row r="426483" spans="3:3" x14ac:dyDescent="0.25">
      <c r="C426483" s="62"/>
    </row>
    <row r="426571" spans="3:3" x14ac:dyDescent="0.25">
      <c r="C426571" s="62"/>
    </row>
    <row r="426572" spans="3:3" x14ac:dyDescent="0.25">
      <c r="C426572" s="62"/>
    </row>
    <row r="426660" spans="3:3" x14ac:dyDescent="0.25">
      <c r="C426660" s="62"/>
    </row>
    <row r="426661" spans="3:3" x14ac:dyDescent="0.25">
      <c r="C426661" s="62"/>
    </row>
    <row r="426749" spans="3:3" x14ac:dyDescent="0.25">
      <c r="C426749" s="62"/>
    </row>
    <row r="426750" spans="3:3" x14ac:dyDescent="0.25">
      <c r="C426750" s="62"/>
    </row>
    <row r="426838" spans="3:3" x14ac:dyDescent="0.25">
      <c r="C426838" s="62"/>
    </row>
    <row r="426839" spans="3:3" x14ac:dyDescent="0.25">
      <c r="C426839" s="62"/>
    </row>
    <row r="426927" spans="3:3" x14ac:dyDescent="0.25">
      <c r="C426927" s="62"/>
    </row>
    <row r="426928" spans="3:3" x14ac:dyDescent="0.25">
      <c r="C426928" s="62"/>
    </row>
    <row r="427016" spans="3:3" x14ac:dyDescent="0.25">
      <c r="C427016" s="62"/>
    </row>
    <row r="427017" spans="3:3" x14ac:dyDescent="0.25">
      <c r="C427017" s="62"/>
    </row>
    <row r="427105" spans="3:3" x14ac:dyDescent="0.25">
      <c r="C427105" s="62"/>
    </row>
    <row r="427106" spans="3:3" x14ac:dyDescent="0.25">
      <c r="C427106" s="62"/>
    </row>
    <row r="427194" spans="3:3" x14ac:dyDescent="0.25">
      <c r="C427194" s="62"/>
    </row>
    <row r="427195" spans="3:3" x14ac:dyDescent="0.25">
      <c r="C427195" s="62"/>
    </row>
    <row r="427283" spans="3:3" x14ac:dyDescent="0.25">
      <c r="C427283" s="62"/>
    </row>
    <row r="427284" spans="3:3" x14ac:dyDescent="0.25">
      <c r="C427284" s="62"/>
    </row>
    <row r="427372" spans="3:3" x14ac:dyDescent="0.25">
      <c r="C427372" s="62"/>
    </row>
    <row r="427373" spans="3:3" x14ac:dyDescent="0.25">
      <c r="C427373" s="62"/>
    </row>
    <row r="427461" spans="3:3" x14ac:dyDescent="0.25">
      <c r="C427461" s="62"/>
    </row>
    <row r="427462" spans="3:3" x14ac:dyDescent="0.25">
      <c r="C427462" s="62"/>
    </row>
    <row r="427550" spans="3:3" x14ac:dyDescent="0.25">
      <c r="C427550" s="62"/>
    </row>
    <row r="427551" spans="3:3" x14ac:dyDescent="0.25">
      <c r="C427551" s="62"/>
    </row>
    <row r="427639" spans="3:3" x14ac:dyDescent="0.25">
      <c r="C427639" s="62"/>
    </row>
    <row r="427640" spans="3:3" x14ac:dyDescent="0.25">
      <c r="C427640" s="62"/>
    </row>
    <row r="427728" spans="3:3" x14ac:dyDescent="0.25">
      <c r="C427728" s="62"/>
    </row>
    <row r="427729" spans="3:3" x14ac:dyDescent="0.25">
      <c r="C427729" s="62"/>
    </row>
    <row r="427817" spans="3:3" x14ac:dyDescent="0.25">
      <c r="C427817" s="62"/>
    </row>
    <row r="427818" spans="3:3" x14ac:dyDescent="0.25">
      <c r="C427818" s="62"/>
    </row>
    <row r="427906" spans="3:3" x14ac:dyDescent="0.25">
      <c r="C427906" s="62"/>
    </row>
    <row r="427907" spans="3:3" x14ac:dyDescent="0.25">
      <c r="C427907" s="62"/>
    </row>
    <row r="427995" spans="3:3" x14ac:dyDescent="0.25">
      <c r="C427995" s="62"/>
    </row>
    <row r="427996" spans="3:3" x14ac:dyDescent="0.25">
      <c r="C427996" s="62"/>
    </row>
    <row r="428084" spans="3:3" x14ac:dyDescent="0.25">
      <c r="C428084" s="62"/>
    </row>
    <row r="428085" spans="3:3" x14ac:dyDescent="0.25">
      <c r="C428085" s="62"/>
    </row>
    <row r="428173" spans="3:3" x14ac:dyDescent="0.25">
      <c r="C428173" s="62"/>
    </row>
    <row r="428174" spans="3:3" x14ac:dyDescent="0.25">
      <c r="C428174" s="62"/>
    </row>
    <row r="428262" spans="3:3" x14ac:dyDescent="0.25">
      <c r="C428262" s="62"/>
    </row>
    <row r="428263" spans="3:3" x14ac:dyDescent="0.25">
      <c r="C428263" s="62"/>
    </row>
    <row r="428351" spans="3:3" x14ac:dyDescent="0.25">
      <c r="C428351" s="62"/>
    </row>
    <row r="428352" spans="3:3" x14ac:dyDescent="0.25">
      <c r="C428352" s="62"/>
    </row>
    <row r="428440" spans="3:3" x14ac:dyDescent="0.25">
      <c r="C428440" s="62"/>
    </row>
    <row r="428441" spans="3:3" x14ac:dyDescent="0.25">
      <c r="C428441" s="62"/>
    </row>
    <row r="428529" spans="3:3" x14ac:dyDescent="0.25">
      <c r="C428529" s="62"/>
    </row>
    <row r="428530" spans="3:3" x14ac:dyDescent="0.25">
      <c r="C428530" s="62"/>
    </row>
    <row r="428618" spans="3:3" x14ac:dyDescent="0.25">
      <c r="C428618" s="62"/>
    </row>
    <row r="428619" spans="3:3" x14ac:dyDescent="0.25">
      <c r="C428619" s="62"/>
    </row>
    <row r="428707" spans="3:3" x14ac:dyDescent="0.25">
      <c r="C428707" s="62"/>
    </row>
    <row r="428708" spans="3:3" x14ac:dyDescent="0.25">
      <c r="C428708" s="62"/>
    </row>
    <row r="428796" spans="3:3" x14ac:dyDescent="0.25">
      <c r="C428796" s="62"/>
    </row>
    <row r="428797" spans="3:3" x14ac:dyDescent="0.25">
      <c r="C428797" s="62"/>
    </row>
    <row r="428885" spans="3:3" x14ac:dyDescent="0.25">
      <c r="C428885" s="62"/>
    </row>
    <row r="428886" spans="3:3" x14ac:dyDescent="0.25">
      <c r="C428886" s="62"/>
    </row>
    <row r="428974" spans="3:3" x14ac:dyDescent="0.25">
      <c r="C428974" s="62"/>
    </row>
    <row r="428975" spans="3:3" x14ac:dyDescent="0.25">
      <c r="C428975" s="62"/>
    </row>
    <row r="429063" spans="3:3" x14ac:dyDescent="0.25">
      <c r="C429063" s="62"/>
    </row>
    <row r="429064" spans="3:3" x14ac:dyDescent="0.25">
      <c r="C429064" s="62"/>
    </row>
    <row r="429152" spans="3:3" x14ac:dyDescent="0.25">
      <c r="C429152" s="62"/>
    </row>
    <row r="429153" spans="3:3" x14ac:dyDescent="0.25">
      <c r="C429153" s="62"/>
    </row>
    <row r="429241" spans="3:3" x14ac:dyDescent="0.25">
      <c r="C429241" s="62"/>
    </row>
    <row r="429242" spans="3:3" x14ac:dyDescent="0.25">
      <c r="C429242" s="62"/>
    </row>
    <row r="429330" spans="3:3" x14ac:dyDescent="0.25">
      <c r="C429330" s="62"/>
    </row>
    <row r="429331" spans="3:3" x14ac:dyDescent="0.25">
      <c r="C429331" s="62"/>
    </row>
    <row r="429419" spans="3:3" x14ac:dyDescent="0.25">
      <c r="C429419" s="62"/>
    </row>
    <row r="429420" spans="3:3" x14ac:dyDescent="0.25">
      <c r="C429420" s="62"/>
    </row>
    <row r="429508" spans="3:3" x14ac:dyDescent="0.25">
      <c r="C429508" s="62"/>
    </row>
    <row r="429509" spans="3:3" x14ac:dyDescent="0.25">
      <c r="C429509" s="62"/>
    </row>
    <row r="429597" spans="3:3" x14ac:dyDescent="0.25">
      <c r="C429597" s="62"/>
    </row>
    <row r="429598" spans="3:3" x14ac:dyDescent="0.25">
      <c r="C429598" s="62"/>
    </row>
    <row r="429686" spans="3:3" x14ac:dyDescent="0.25">
      <c r="C429686" s="62"/>
    </row>
    <row r="429687" spans="3:3" x14ac:dyDescent="0.25">
      <c r="C429687" s="62"/>
    </row>
    <row r="429775" spans="3:3" x14ac:dyDescent="0.25">
      <c r="C429775" s="62"/>
    </row>
    <row r="429776" spans="3:3" x14ac:dyDescent="0.25">
      <c r="C429776" s="62"/>
    </row>
    <row r="429864" spans="3:3" x14ac:dyDescent="0.25">
      <c r="C429864" s="62"/>
    </row>
    <row r="429865" spans="3:3" x14ac:dyDescent="0.25">
      <c r="C429865" s="62"/>
    </row>
    <row r="429953" spans="3:3" x14ac:dyDescent="0.25">
      <c r="C429953" s="62"/>
    </row>
    <row r="429954" spans="3:3" x14ac:dyDescent="0.25">
      <c r="C429954" s="62"/>
    </row>
    <row r="430042" spans="3:3" x14ac:dyDescent="0.25">
      <c r="C430042" s="62"/>
    </row>
    <row r="430043" spans="3:3" x14ac:dyDescent="0.25">
      <c r="C430043" s="62"/>
    </row>
    <row r="430131" spans="3:3" x14ac:dyDescent="0.25">
      <c r="C430131" s="62"/>
    </row>
    <row r="430132" spans="3:3" x14ac:dyDescent="0.25">
      <c r="C430132" s="62"/>
    </row>
    <row r="430220" spans="3:3" x14ac:dyDescent="0.25">
      <c r="C430220" s="62"/>
    </row>
    <row r="430221" spans="3:3" x14ac:dyDescent="0.25">
      <c r="C430221" s="62"/>
    </row>
    <row r="430309" spans="3:3" x14ac:dyDescent="0.25">
      <c r="C430309" s="62"/>
    </row>
    <row r="430310" spans="3:3" x14ac:dyDescent="0.25">
      <c r="C430310" s="62"/>
    </row>
    <row r="430398" spans="3:3" x14ac:dyDescent="0.25">
      <c r="C430398" s="62"/>
    </row>
    <row r="430399" spans="3:3" x14ac:dyDescent="0.25">
      <c r="C430399" s="62"/>
    </row>
    <row r="430487" spans="3:3" x14ac:dyDescent="0.25">
      <c r="C430487" s="62"/>
    </row>
    <row r="430488" spans="3:3" x14ac:dyDescent="0.25">
      <c r="C430488" s="62"/>
    </row>
    <row r="430576" spans="3:3" x14ac:dyDescent="0.25">
      <c r="C430576" s="62"/>
    </row>
    <row r="430577" spans="3:3" x14ac:dyDescent="0.25">
      <c r="C430577" s="62"/>
    </row>
    <row r="430665" spans="3:3" x14ac:dyDescent="0.25">
      <c r="C430665" s="62"/>
    </row>
    <row r="430666" spans="3:3" x14ac:dyDescent="0.25">
      <c r="C430666" s="62"/>
    </row>
    <row r="430754" spans="3:3" x14ac:dyDescent="0.25">
      <c r="C430754" s="62"/>
    </row>
    <row r="430755" spans="3:3" x14ac:dyDescent="0.25">
      <c r="C430755" s="62"/>
    </row>
    <row r="430843" spans="3:3" x14ac:dyDescent="0.25">
      <c r="C430843" s="62"/>
    </row>
    <row r="430844" spans="3:3" x14ac:dyDescent="0.25">
      <c r="C430844" s="62"/>
    </row>
    <row r="430932" spans="3:3" x14ac:dyDescent="0.25">
      <c r="C430932" s="62"/>
    </row>
    <row r="430933" spans="3:3" x14ac:dyDescent="0.25">
      <c r="C430933" s="62"/>
    </row>
    <row r="431021" spans="3:3" x14ac:dyDescent="0.25">
      <c r="C431021" s="62"/>
    </row>
    <row r="431022" spans="3:3" x14ac:dyDescent="0.25">
      <c r="C431022" s="62"/>
    </row>
    <row r="431110" spans="3:3" x14ac:dyDescent="0.25">
      <c r="C431110" s="62"/>
    </row>
    <row r="431111" spans="3:3" x14ac:dyDescent="0.25">
      <c r="C431111" s="62"/>
    </row>
    <row r="431199" spans="3:3" x14ac:dyDescent="0.25">
      <c r="C431199" s="62"/>
    </row>
    <row r="431200" spans="3:3" x14ac:dyDescent="0.25">
      <c r="C431200" s="62"/>
    </row>
    <row r="431288" spans="3:3" x14ac:dyDescent="0.25">
      <c r="C431288" s="62"/>
    </row>
    <row r="431289" spans="3:3" x14ac:dyDescent="0.25">
      <c r="C431289" s="62"/>
    </row>
    <row r="431377" spans="3:3" x14ac:dyDescent="0.25">
      <c r="C431377" s="62"/>
    </row>
    <row r="431378" spans="3:3" x14ac:dyDescent="0.25">
      <c r="C431378" s="62"/>
    </row>
    <row r="431466" spans="3:3" x14ac:dyDescent="0.25">
      <c r="C431466" s="62"/>
    </row>
    <row r="431467" spans="3:3" x14ac:dyDescent="0.25">
      <c r="C431467" s="62"/>
    </row>
    <row r="431555" spans="3:3" x14ac:dyDescent="0.25">
      <c r="C431555" s="62"/>
    </row>
    <row r="431556" spans="3:3" x14ac:dyDescent="0.25">
      <c r="C431556" s="62"/>
    </row>
    <row r="431644" spans="3:3" x14ac:dyDescent="0.25">
      <c r="C431644" s="62"/>
    </row>
    <row r="431645" spans="3:3" x14ac:dyDescent="0.25">
      <c r="C431645" s="62"/>
    </row>
    <row r="431733" spans="3:3" x14ac:dyDescent="0.25">
      <c r="C431733" s="62"/>
    </row>
    <row r="431734" spans="3:3" x14ac:dyDescent="0.25">
      <c r="C431734" s="62"/>
    </row>
    <row r="431822" spans="3:3" x14ac:dyDescent="0.25">
      <c r="C431822" s="62"/>
    </row>
    <row r="431823" spans="3:3" x14ac:dyDescent="0.25">
      <c r="C431823" s="62"/>
    </row>
    <row r="431911" spans="3:3" x14ac:dyDescent="0.25">
      <c r="C431911" s="62"/>
    </row>
    <row r="431912" spans="3:3" x14ac:dyDescent="0.25">
      <c r="C431912" s="62"/>
    </row>
    <row r="432000" spans="3:3" x14ac:dyDescent="0.25">
      <c r="C432000" s="62"/>
    </row>
    <row r="432001" spans="3:3" x14ac:dyDescent="0.25">
      <c r="C432001" s="62"/>
    </row>
    <row r="432089" spans="3:3" x14ac:dyDescent="0.25">
      <c r="C432089" s="62"/>
    </row>
    <row r="432090" spans="3:3" x14ac:dyDescent="0.25">
      <c r="C432090" s="62"/>
    </row>
    <row r="432178" spans="3:3" x14ac:dyDescent="0.25">
      <c r="C432178" s="62"/>
    </row>
    <row r="432179" spans="3:3" x14ac:dyDescent="0.25">
      <c r="C432179" s="62"/>
    </row>
    <row r="432267" spans="3:3" x14ac:dyDescent="0.25">
      <c r="C432267" s="62"/>
    </row>
    <row r="432268" spans="3:3" x14ac:dyDescent="0.25">
      <c r="C432268" s="62"/>
    </row>
    <row r="432356" spans="3:3" x14ac:dyDescent="0.25">
      <c r="C432356" s="62"/>
    </row>
    <row r="432357" spans="3:3" x14ac:dyDescent="0.25">
      <c r="C432357" s="62"/>
    </row>
    <row r="432445" spans="3:3" x14ac:dyDescent="0.25">
      <c r="C432445" s="62"/>
    </row>
    <row r="432446" spans="3:3" x14ac:dyDescent="0.25">
      <c r="C432446" s="62"/>
    </row>
    <row r="432534" spans="3:3" x14ac:dyDescent="0.25">
      <c r="C432534" s="62"/>
    </row>
    <row r="432535" spans="3:3" x14ac:dyDescent="0.25">
      <c r="C432535" s="62"/>
    </row>
    <row r="432623" spans="3:3" x14ac:dyDescent="0.25">
      <c r="C432623" s="62"/>
    </row>
    <row r="432624" spans="3:3" x14ac:dyDescent="0.25">
      <c r="C432624" s="62"/>
    </row>
    <row r="432712" spans="3:3" x14ac:dyDescent="0.25">
      <c r="C432712" s="62"/>
    </row>
    <row r="432713" spans="3:3" x14ac:dyDescent="0.25">
      <c r="C432713" s="62"/>
    </row>
    <row r="432801" spans="3:3" x14ac:dyDescent="0.25">
      <c r="C432801" s="62"/>
    </row>
    <row r="432802" spans="3:3" x14ac:dyDescent="0.25">
      <c r="C432802" s="62"/>
    </row>
    <row r="432890" spans="3:3" x14ac:dyDescent="0.25">
      <c r="C432890" s="62"/>
    </row>
    <row r="432891" spans="3:3" x14ac:dyDescent="0.25">
      <c r="C432891" s="62"/>
    </row>
    <row r="432979" spans="3:3" x14ac:dyDescent="0.25">
      <c r="C432979" s="62"/>
    </row>
    <row r="432980" spans="3:3" x14ac:dyDescent="0.25">
      <c r="C432980" s="62"/>
    </row>
    <row r="433068" spans="3:3" x14ac:dyDescent="0.25">
      <c r="C433068" s="62"/>
    </row>
    <row r="433069" spans="3:3" x14ac:dyDescent="0.25">
      <c r="C433069" s="62"/>
    </row>
    <row r="433157" spans="3:3" x14ac:dyDescent="0.25">
      <c r="C433157" s="62"/>
    </row>
    <row r="433158" spans="3:3" x14ac:dyDescent="0.25">
      <c r="C433158" s="62"/>
    </row>
    <row r="433246" spans="3:3" x14ac:dyDescent="0.25">
      <c r="C433246" s="62"/>
    </row>
    <row r="433247" spans="3:3" x14ac:dyDescent="0.25">
      <c r="C433247" s="62"/>
    </row>
    <row r="433335" spans="3:3" x14ac:dyDescent="0.25">
      <c r="C433335" s="62"/>
    </row>
    <row r="433336" spans="3:3" x14ac:dyDescent="0.25">
      <c r="C433336" s="62"/>
    </row>
    <row r="433424" spans="3:3" x14ac:dyDescent="0.25">
      <c r="C433424" s="62"/>
    </row>
    <row r="433425" spans="3:3" x14ac:dyDescent="0.25">
      <c r="C433425" s="62"/>
    </row>
    <row r="433513" spans="3:3" x14ac:dyDescent="0.25">
      <c r="C433513" s="62"/>
    </row>
    <row r="433514" spans="3:3" x14ac:dyDescent="0.25">
      <c r="C433514" s="62"/>
    </row>
    <row r="433602" spans="3:3" x14ac:dyDescent="0.25">
      <c r="C433602" s="62"/>
    </row>
    <row r="433603" spans="3:3" x14ac:dyDescent="0.25">
      <c r="C433603" s="62"/>
    </row>
    <row r="433691" spans="3:3" x14ac:dyDescent="0.25">
      <c r="C433691" s="62"/>
    </row>
    <row r="433692" spans="3:3" x14ac:dyDescent="0.25">
      <c r="C433692" s="62"/>
    </row>
    <row r="433780" spans="3:3" x14ac:dyDescent="0.25">
      <c r="C433780" s="62"/>
    </row>
    <row r="433781" spans="3:3" x14ac:dyDescent="0.25">
      <c r="C433781" s="62"/>
    </row>
    <row r="433869" spans="3:3" x14ac:dyDescent="0.25">
      <c r="C433869" s="62"/>
    </row>
    <row r="433870" spans="3:3" x14ac:dyDescent="0.25">
      <c r="C433870" s="62"/>
    </row>
    <row r="433958" spans="3:3" x14ac:dyDescent="0.25">
      <c r="C433958" s="62"/>
    </row>
    <row r="433959" spans="3:3" x14ac:dyDescent="0.25">
      <c r="C433959" s="62"/>
    </row>
    <row r="434047" spans="3:3" x14ac:dyDescent="0.25">
      <c r="C434047" s="62"/>
    </row>
    <row r="434048" spans="3:3" x14ac:dyDescent="0.25">
      <c r="C434048" s="62"/>
    </row>
    <row r="434136" spans="3:3" x14ac:dyDescent="0.25">
      <c r="C434136" s="62"/>
    </row>
    <row r="434137" spans="3:3" x14ac:dyDescent="0.25">
      <c r="C434137" s="62"/>
    </row>
    <row r="434225" spans="3:3" x14ac:dyDescent="0.25">
      <c r="C434225" s="62"/>
    </row>
    <row r="434226" spans="3:3" x14ac:dyDescent="0.25">
      <c r="C434226" s="62"/>
    </row>
    <row r="434314" spans="3:3" x14ac:dyDescent="0.25">
      <c r="C434314" s="62"/>
    </row>
    <row r="434315" spans="3:3" x14ac:dyDescent="0.25">
      <c r="C434315" s="62"/>
    </row>
    <row r="434403" spans="3:3" x14ac:dyDescent="0.25">
      <c r="C434403" s="62"/>
    </row>
    <row r="434404" spans="3:3" x14ac:dyDescent="0.25">
      <c r="C434404" s="62"/>
    </row>
    <row r="434492" spans="3:3" x14ac:dyDescent="0.25">
      <c r="C434492" s="62"/>
    </row>
    <row r="434493" spans="3:3" x14ac:dyDescent="0.25">
      <c r="C434493" s="62"/>
    </row>
    <row r="434581" spans="3:3" x14ac:dyDescent="0.25">
      <c r="C434581" s="62"/>
    </row>
    <row r="434582" spans="3:3" x14ac:dyDescent="0.25">
      <c r="C434582" s="62"/>
    </row>
    <row r="434670" spans="3:3" x14ac:dyDescent="0.25">
      <c r="C434670" s="62"/>
    </row>
    <row r="434671" spans="3:3" x14ac:dyDescent="0.25">
      <c r="C434671" s="62"/>
    </row>
    <row r="434759" spans="3:3" x14ac:dyDescent="0.25">
      <c r="C434759" s="62"/>
    </row>
    <row r="434760" spans="3:3" x14ac:dyDescent="0.25">
      <c r="C434760" s="62"/>
    </row>
    <row r="434848" spans="3:3" x14ac:dyDescent="0.25">
      <c r="C434848" s="62"/>
    </row>
    <row r="434849" spans="3:3" x14ac:dyDescent="0.25">
      <c r="C434849" s="62"/>
    </row>
    <row r="434937" spans="3:3" x14ac:dyDescent="0.25">
      <c r="C434937" s="62"/>
    </row>
    <row r="434938" spans="3:3" x14ac:dyDescent="0.25">
      <c r="C434938" s="62"/>
    </row>
    <row r="435026" spans="3:3" x14ac:dyDescent="0.25">
      <c r="C435026" s="62"/>
    </row>
    <row r="435027" spans="3:3" x14ac:dyDescent="0.25">
      <c r="C435027" s="62"/>
    </row>
    <row r="435115" spans="3:3" x14ac:dyDescent="0.25">
      <c r="C435115" s="62"/>
    </row>
    <row r="435116" spans="3:3" x14ac:dyDescent="0.25">
      <c r="C435116" s="62"/>
    </row>
    <row r="435204" spans="3:3" x14ac:dyDescent="0.25">
      <c r="C435204" s="62"/>
    </row>
    <row r="435205" spans="3:3" x14ac:dyDescent="0.25">
      <c r="C435205" s="62"/>
    </row>
    <row r="435293" spans="3:3" x14ac:dyDescent="0.25">
      <c r="C435293" s="62"/>
    </row>
    <row r="435294" spans="3:3" x14ac:dyDescent="0.25">
      <c r="C435294" s="62"/>
    </row>
    <row r="435382" spans="3:3" x14ac:dyDescent="0.25">
      <c r="C435382" s="62"/>
    </row>
    <row r="435383" spans="3:3" x14ac:dyDescent="0.25">
      <c r="C435383" s="62"/>
    </row>
    <row r="435471" spans="3:3" x14ac:dyDescent="0.25">
      <c r="C435471" s="62"/>
    </row>
    <row r="435472" spans="3:3" x14ac:dyDescent="0.25">
      <c r="C435472" s="62"/>
    </row>
    <row r="435560" spans="3:3" x14ac:dyDescent="0.25">
      <c r="C435560" s="62"/>
    </row>
    <row r="435561" spans="3:3" x14ac:dyDescent="0.25">
      <c r="C435561" s="62"/>
    </row>
    <row r="435649" spans="3:3" x14ac:dyDescent="0.25">
      <c r="C435649" s="62"/>
    </row>
    <row r="435650" spans="3:3" x14ac:dyDescent="0.25">
      <c r="C435650" s="62"/>
    </row>
    <row r="435738" spans="3:3" x14ac:dyDescent="0.25">
      <c r="C435738" s="62"/>
    </row>
    <row r="435739" spans="3:3" x14ac:dyDescent="0.25">
      <c r="C435739" s="62"/>
    </row>
    <row r="435827" spans="3:3" x14ac:dyDescent="0.25">
      <c r="C435827" s="62"/>
    </row>
    <row r="435828" spans="3:3" x14ac:dyDescent="0.25">
      <c r="C435828" s="62"/>
    </row>
    <row r="435916" spans="3:3" x14ac:dyDescent="0.25">
      <c r="C435916" s="62"/>
    </row>
    <row r="435917" spans="3:3" x14ac:dyDescent="0.25">
      <c r="C435917" s="62"/>
    </row>
    <row r="436005" spans="3:3" x14ac:dyDescent="0.25">
      <c r="C436005" s="62"/>
    </row>
    <row r="436006" spans="3:3" x14ac:dyDescent="0.25">
      <c r="C436006" s="62"/>
    </row>
    <row r="436094" spans="3:3" x14ac:dyDescent="0.25">
      <c r="C436094" s="62"/>
    </row>
    <row r="436095" spans="3:3" x14ac:dyDescent="0.25">
      <c r="C436095" s="62"/>
    </row>
    <row r="436183" spans="3:3" x14ac:dyDescent="0.25">
      <c r="C436183" s="62"/>
    </row>
    <row r="436184" spans="3:3" x14ac:dyDescent="0.25">
      <c r="C436184" s="62"/>
    </row>
    <row r="436272" spans="3:3" x14ac:dyDescent="0.25">
      <c r="C436272" s="62"/>
    </row>
    <row r="436273" spans="3:3" x14ac:dyDescent="0.25">
      <c r="C436273" s="62"/>
    </row>
    <row r="436361" spans="3:3" x14ac:dyDescent="0.25">
      <c r="C436361" s="62"/>
    </row>
    <row r="436362" spans="3:3" x14ac:dyDescent="0.25">
      <c r="C436362" s="62"/>
    </row>
    <row r="436450" spans="3:3" x14ac:dyDescent="0.25">
      <c r="C436450" s="62"/>
    </row>
    <row r="436451" spans="3:3" x14ac:dyDescent="0.25">
      <c r="C436451" s="62"/>
    </row>
    <row r="436539" spans="3:3" x14ac:dyDescent="0.25">
      <c r="C436539" s="62"/>
    </row>
    <row r="436540" spans="3:3" x14ac:dyDescent="0.25">
      <c r="C436540" s="62"/>
    </row>
    <row r="436628" spans="3:3" x14ac:dyDescent="0.25">
      <c r="C436628" s="62"/>
    </row>
    <row r="436629" spans="3:3" x14ac:dyDescent="0.25">
      <c r="C436629" s="62"/>
    </row>
    <row r="436717" spans="3:3" x14ac:dyDescent="0.25">
      <c r="C436717" s="62"/>
    </row>
    <row r="436718" spans="3:3" x14ac:dyDescent="0.25">
      <c r="C436718" s="62"/>
    </row>
    <row r="436806" spans="3:3" x14ac:dyDescent="0.25">
      <c r="C436806" s="62"/>
    </row>
    <row r="436807" spans="3:3" x14ac:dyDescent="0.25">
      <c r="C436807" s="62"/>
    </row>
    <row r="436895" spans="3:3" x14ac:dyDescent="0.25">
      <c r="C436895" s="62"/>
    </row>
    <row r="436896" spans="3:3" x14ac:dyDescent="0.25">
      <c r="C436896" s="62"/>
    </row>
    <row r="436984" spans="3:3" x14ac:dyDescent="0.25">
      <c r="C436984" s="62"/>
    </row>
    <row r="436985" spans="3:3" x14ac:dyDescent="0.25">
      <c r="C436985" s="62"/>
    </row>
    <row r="437073" spans="3:3" x14ac:dyDescent="0.25">
      <c r="C437073" s="62"/>
    </row>
    <row r="437074" spans="3:3" x14ac:dyDescent="0.25">
      <c r="C437074" s="62"/>
    </row>
    <row r="437162" spans="3:3" x14ac:dyDescent="0.25">
      <c r="C437162" s="62"/>
    </row>
    <row r="437163" spans="3:3" x14ac:dyDescent="0.25">
      <c r="C437163" s="62"/>
    </row>
    <row r="437251" spans="3:3" x14ac:dyDescent="0.25">
      <c r="C437251" s="62"/>
    </row>
    <row r="437252" spans="3:3" x14ac:dyDescent="0.25">
      <c r="C437252" s="62"/>
    </row>
    <row r="437340" spans="3:3" x14ac:dyDescent="0.25">
      <c r="C437340" s="62"/>
    </row>
    <row r="437341" spans="3:3" x14ac:dyDescent="0.25">
      <c r="C437341" s="62"/>
    </row>
    <row r="437429" spans="3:3" x14ac:dyDescent="0.25">
      <c r="C437429" s="62"/>
    </row>
    <row r="437430" spans="3:3" x14ac:dyDescent="0.25">
      <c r="C437430" s="62"/>
    </row>
    <row r="437518" spans="3:3" x14ac:dyDescent="0.25">
      <c r="C437518" s="62"/>
    </row>
    <row r="437519" spans="3:3" x14ac:dyDescent="0.25">
      <c r="C437519" s="62"/>
    </row>
    <row r="437607" spans="3:3" x14ac:dyDescent="0.25">
      <c r="C437607" s="62"/>
    </row>
    <row r="437608" spans="3:3" x14ac:dyDescent="0.25">
      <c r="C437608" s="62"/>
    </row>
    <row r="437696" spans="3:3" x14ac:dyDescent="0.25">
      <c r="C437696" s="62"/>
    </row>
    <row r="437697" spans="3:3" x14ac:dyDescent="0.25">
      <c r="C437697" s="62"/>
    </row>
    <row r="437785" spans="3:3" x14ac:dyDescent="0.25">
      <c r="C437785" s="62"/>
    </row>
    <row r="437786" spans="3:3" x14ac:dyDescent="0.25">
      <c r="C437786" s="62"/>
    </row>
    <row r="437874" spans="3:3" x14ac:dyDescent="0.25">
      <c r="C437874" s="62"/>
    </row>
    <row r="437875" spans="3:3" x14ac:dyDescent="0.25">
      <c r="C437875" s="62"/>
    </row>
    <row r="437963" spans="3:3" x14ac:dyDescent="0.25">
      <c r="C437963" s="62"/>
    </row>
    <row r="437964" spans="3:3" x14ac:dyDescent="0.25">
      <c r="C437964" s="62"/>
    </row>
    <row r="438052" spans="3:3" x14ac:dyDescent="0.25">
      <c r="C438052" s="62"/>
    </row>
    <row r="438053" spans="3:3" x14ac:dyDescent="0.25">
      <c r="C438053" s="62"/>
    </row>
    <row r="438141" spans="3:3" x14ac:dyDescent="0.25">
      <c r="C438141" s="62"/>
    </row>
    <row r="438142" spans="3:3" x14ac:dyDescent="0.25">
      <c r="C438142" s="62"/>
    </row>
    <row r="438230" spans="3:3" x14ac:dyDescent="0.25">
      <c r="C438230" s="62"/>
    </row>
    <row r="438231" spans="3:3" x14ac:dyDescent="0.25">
      <c r="C438231" s="62"/>
    </row>
    <row r="438319" spans="3:3" x14ac:dyDescent="0.25">
      <c r="C438319" s="62"/>
    </row>
    <row r="438320" spans="3:3" x14ac:dyDescent="0.25">
      <c r="C438320" s="62"/>
    </row>
    <row r="438408" spans="3:3" x14ac:dyDescent="0.25">
      <c r="C438408" s="62"/>
    </row>
    <row r="438409" spans="3:3" x14ac:dyDescent="0.25">
      <c r="C438409" s="62"/>
    </row>
    <row r="438497" spans="3:3" x14ac:dyDescent="0.25">
      <c r="C438497" s="62"/>
    </row>
    <row r="438498" spans="3:3" x14ac:dyDescent="0.25">
      <c r="C438498" s="62"/>
    </row>
    <row r="438586" spans="3:3" x14ac:dyDescent="0.25">
      <c r="C438586" s="62"/>
    </row>
    <row r="438587" spans="3:3" x14ac:dyDescent="0.25">
      <c r="C438587" s="62"/>
    </row>
    <row r="438675" spans="3:3" x14ac:dyDescent="0.25">
      <c r="C438675" s="62"/>
    </row>
    <row r="438676" spans="3:3" x14ac:dyDescent="0.25">
      <c r="C438676" s="62"/>
    </row>
    <row r="438764" spans="3:3" x14ac:dyDescent="0.25">
      <c r="C438764" s="62"/>
    </row>
    <row r="438765" spans="3:3" x14ac:dyDescent="0.25">
      <c r="C438765" s="62"/>
    </row>
    <row r="438853" spans="3:3" x14ac:dyDescent="0.25">
      <c r="C438853" s="62"/>
    </row>
    <row r="438854" spans="3:3" x14ac:dyDescent="0.25">
      <c r="C438854" s="62"/>
    </row>
    <row r="438942" spans="3:3" x14ac:dyDescent="0.25">
      <c r="C438942" s="62"/>
    </row>
    <row r="438943" spans="3:3" x14ac:dyDescent="0.25">
      <c r="C438943" s="62"/>
    </row>
    <row r="439031" spans="3:3" x14ac:dyDescent="0.25">
      <c r="C439031" s="62"/>
    </row>
    <row r="439032" spans="3:3" x14ac:dyDescent="0.25">
      <c r="C439032" s="62"/>
    </row>
    <row r="439120" spans="3:3" x14ac:dyDescent="0.25">
      <c r="C439120" s="62"/>
    </row>
    <row r="439121" spans="3:3" x14ac:dyDescent="0.25">
      <c r="C439121" s="62"/>
    </row>
    <row r="439209" spans="3:3" x14ac:dyDescent="0.25">
      <c r="C439209" s="62"/>
    </row>
    <row r="439210" spans="3:3" x14ac:dyDescent="0.25">
      <c r="C439210" s="62"/>
    </row>
    <row r="439298" spans="3:3" x14ac:dyDescent="0.25">
      <c r="C439298" s="62"/>
    </row>
    <row r="439299" spans="3:3" x14ac:dyDescent="0.25">
      <c r="C439299" s="62"/>
    </row>
    <row r="439387" spans="3:3" x14ac:dyDescent="0.25">
      <c r="C439387" s="62"/>
    </row>
    <row r="439388" spans="3:3" x14ac:dyDescent="0.25">
      <c r="C439388" s="62"/>
    </row>
    <row r="439476" spans="3:3" x14ac:dyDescent="0.25">
      <c r="C439476" s="62"/>
    </row>
    <row r="439477" spans="3:3" x14ac:dyDescent="0.25">
      <c r="C439477" s="62"/>
    </row>
    <row r="439565" spans="3:3" x14ac:dyDescent="0.25">
      <c r="C439565" s="62"/>
    </row>
    <row r="439566" spans="3:3" x14ac:dyDescent="0.25">
      <c r="C439566" s="62"/>
    </row>
    <row r="439654" spans="3:3" x14ac:dyDescent="0.25">
      <c r="C439654" s="62"/>
    </row>
    <row r="439655" spans="3:3" x14ac:dyDescent="0.25">
      <c r="C439655" s="62"/>
    </row>
    <row r="439743" spans="3:3" x14ac:dyDescent="0.25">
      <c r="C439743" s="62"/>
    </row>
    <row r="439744" spans="3:3" x14ac:dyDescent="0.25">
      <c r="C439744" s="62"/>
    </row>
    <row r="439832" spans="3:3" x14ac:dyDescent="0.25">
      <c r="C439832" s="62"/>
    </row>
    <row r="439833" spans="3:3" x14ac:dyDescent="0.25">
      <c r="C439833" s="62"/>
    </row>
    <row r="439921" spans="3:3" x14ac:dyDescent="0.25">
      <c r="C439921" s="62"/>
    </row>
    <row r="439922" spans="3:3" x14ac:dyDescent="0.25">
      <c r="C439922" s="62"/>
    </row>
    <row r="440010" spans="3:3" x14ac:dyDescent="0.25">
      <c r="C440010" s="62"/>
    </row>
    <row r="440011" spans="3:3" x14ac:dyDescent="0.25">
      <c r="C440011" s="62"/>
    </row>
    <row r="440099" spans="3:3" x14ac:dyDescent="0.25">
      <c r="C440099" s="62"/>
    </row>
    <row r="440100" spans="3:3" x14ac:dyDescent="0.25">
      <c r="C440100" s="62"/>
    </row>
    <row r="440188" spans="3:3" x14ac:dyDescent="0.25">
      <c r="C440188" s="62"/>
    </row>
    <row r="440189" spans="3:3" x14ac:dyDescent="0.25">
      <c r="C440189" s="62"/>
    </row>
    <row r="440277" spans="3:3" x14ac:dyDescent="0.25">
      <c r="C440277" s="62"/>
    </row>
    <row r="440278" spans="3:3" x14ac:dyDescent="0.25">
      <c r="C440278" s="62"/>
    </row>
    <row r="440366" spans="3:3" x14ac:dyDescent="0.25">
      <c r="C440366" s="62"/>
    </row>
    <row r="440367" spans="3:3" x14ac:dyDescent="0.25">
      <c r="C440367" s="62"/>
    </row>
    <row r="440455" spans="3:3" x14ac:dyDescent="0.25">
      <c r="C440455" s="62"/>
    </row>
    <row r="440456" spans="3:3" x14ac:dyDescent="0.25">
      <c r="C440456" s="62"/>
    </row>
    <row r="440544" spans="3:3" x14ac:dyDescent="0.25">
      <c r="C440544" s="62"/>
    </row>
    <row r="440545" spans="3:3" x14ac:dyDescent="0.25">
      <c r="C440545" s="62"/>
    </row>
    <row r="440633" spans="3:3" x14ac:dyDescent="0.25">
      <c r="C440633" s="62"/>
    </row>
    <row r="440634" spans="3:3" x14ac:dyDescent="0.25">
      <c r="C440634" s="62"/>
    </row>
    <row r="440722" spans="3:3" x14ac:dyDescent="0.25">
      <c r="C440722" s="62"/>
    </row>
    <row r="440723" spans="3:3" x14ac:dyDescent="0.25">
      <c r="C440723" s="62"/>
    </row>
    <row r="440811" spans="3:3" x14ac:dyDescent="0.25">
      <c r="C440811" s="62"/>
    </row>
    <row r="440812" spans="3:3" x14ac:dyDescent="0.25">
      <c r="C440812" s="62"/>
    </row>
    <row r="440900" spans="3:3" x14ac:dyDescent="0.25">
      <c r="C440900" s="62"/>
    </row>
    <row r="440901" spans="3:3" x14ac:dyDescent="0.25">
      <c r="C440901" s="62"/>
    </row>
    <row r="440989" spans="3:3" x14ac:dyDescent="0.25">
      <c r="C440989" s="62"/>
    </row>
    <row r="440990" spans="3:3" x14ac:dyDescent="0.25">
      <c r="C440990" s="62"/>
    </row>
    <row r="441078" spans="3:3" x14ac:dyDescent="0.25">
      <c r="C441078" s="62"/>
    </row>
    <row r="441079" spans="3:3" x14ac:dyDescent="0.25">
      <c r="C441079" s="62"/>
    </row>
    <row r="441167" spans="3:3" x14ac:dyDescent="0.25">
      <c r="C441167" s="62"/>
    </row>
    <row r="441168" spans="3:3" x14ac:dyDescent="0.25">
      <c r="C441168" s="62"/>
    </row>
    <row r="441256" spans="3:3" x14ac:dyDescent="0.25">
      <c r="C441256" s="62"/>
    </row>
    <row r="441257" spans="3:3" x14ac:dyDescent="0.25">
      <c r="C441257" s="62"/>
    </row>
    <row r="441345" spans="3:3" x14ac:dyDescent="0.25">
      <c r="C441345" s="62"/>
    </row>
    <row r="441346" spans="3:3" x14ac:dyDescent="0.25">
      <c r="C441346" s="62"/>
    </row>
    <row r="441434" spans="3:3" x14ac:dyDescent="0.25">
      <c r="C441434" s="62"/>
    </row>
    <row r="441435" spans="3:3" x14ac:dyDescent="0.25">
      <c r="C441435" s="62"/>
    </row>
    <row r="441523" spans="3:3" x14ac:dyDescent="0.25">
      <c r="C441523" s="62"/>
    </row>
    <row r="441524" spans="3:3" x14ac:dyDescent="0.25">
      <c r="C441524" s="62"/>
    </row>
    <row r="441612" spans="3:3" x14ac:dyDescent="0.25">
      <c r="C441612" s="62"/>
    </row>
    <row r="441613" spans="3:3" x14ac:dyDescent="0.25">
      <c r="C441613" s="62"/>
    </row>
    <row r="441701" spans="3:3" x14ac:dyDescent="0.25">
      <c r="C441701" s="62"/>
    </row>
    <row r="441702" spans="3:3" x14ac:dyDescent="0.25">
      <c r="C441702" s="62"/>
    </row>
    <row r="441790" spans="3:3" x14ac:dyDescent="0.25">
      <c r="C441790" s="62"/>
    </row>
    <row r="441791" spans="3:3" x14ac:dyDescent="0.25">
      <c r="C441791" s="62"/>
    </row>
    <row r="441879" spans="3:3" x14ac:dyDescent="0.25">
      <c r="C441879" s="62"/>
    </row>
    <row r="441880" spans="3:3" x14ac:dyDescent="0.25">
      <c r="C441880" s="62"/>
    </row>
    <row r="441968" spans="3:3" x14ac:dyDescent="0.25">
      <c r="C441968" s="62"/>
    </row>
    <row r="441969" spans="3:3" x14ac:dyDescent="0.25">
      <c r="C441969" s="62"/>
    </row>
    <row r="442057" spans="3:3" x14ac:dyDescent="0.25">
      <c r="C442057" s="62"/>
    </row>
    <row r="442058" spans="3:3" x14ac:dyDescent="0.25">
      <c r="C442058" s="62"/>
    </row>
    <row r="442146" spans="3:3" x14ac:dyDescent="0.25">
      <c r="C442146" s="62"/>
    </row>
    <row r="442147" spans="3:3" x14ac:dyDescent="0.25">
      <c r="C442147" s="62"/>
    </row>
    <row r="442235" spans="3:3" x14ac:dyDescent="0.25">
      <c r="C442235" s="62"/>
    </row>
    <row r="442236" spans="3:3" x14ac:dyDescent="0.25">
      <c r="C442236" s="62"/>
    </row>
    <row r="442324" spans="3:3" x14ac:dyDescent="0.25">
      <c r="C442324" s="62"/>
    </row>
    <row r="442325" spans="3:3" x14ac:dyDescent="0.25">
      <c r="C442325" s="62"/>
    </row>
    <row r="442413" spans="3:3" x14ac:dyDescent="0.25">
      <c r="C442413" s="62"/>
    </row>
    <row r="442414" spans="3:3" x14ac:dyDescent="0.25">
      <c r="C442414" s="62"/>
    </row>
    <row r="442502" spans="3:3" x14ac:dyDescent="0.25">
      <c r="C442502" s="62"/>
    </row>
    <row r="442503" spans="3:3" x14ac:dyDescent="0.25">
      <c r="C442503" s="62"/>
    </row>
    <row r="442591" spans="3:3" x14ac:dyDescent="0.25">
      <c r="C442591" s="62"/>
    </row>
    <row r="442592" spans="3:3" x14ac:dyDescent="0.25">
      <c r="C442592" s="62"/>
    </row>
    <row r="442680" spans="3:3" x14ac:dyDescent="0.25">
      <c r="C442680" s="62"/>
    </row>
    <row r="442681" spans="3:3" x14ac:dyDescent="0.25">
      <c r="C442681" s="62"/>
    </row>
    <row r="442769" spans="3:3" x14ac:dyDescent="0.25">
      <c r="C442769" s="62"/>
    </row>
    <row r="442770" spans="3:3" x14ac:dyDescent="0.25">
      <c r="C442770" s="62"/>
    </row>
    <row r="442858" spans="3:3" x14ac:dyDescent="0.25">
      <c r="C442858" s="62"/>
    </row>
    <row r="442859" spans="3:3" x14ac:dyDescent="0.25">
      <c r="C442859" s="62"/>
    </row>
    <row r="442947" spans="3:3" x14ac:dyDescent="0.25">
      <c r="C442947" s="62"/>
    </row>
    <row r="442948" spans="3:3" x14ac:dyDescent="0.25">
      <c r="C442948" s="62"/>
    </row>
    <row r="443036" spans="3:3" x14ac:dyDescent="0.25">
      <c r="C443036" s="62"/>
    </row>
    <row r="443037" spans="3:3" x14ac:dyDescent="0.25">
      <c r="C443037" s="62"/>
    </row>
    <row r="443125" spans="3:3" x14ac:dyDescent="0.25">
      <c r="C443125" s="62"/>
    </row>
    <row r="443126" spans="3:3" x14ac:dyDescent="0.25">
      <c r="C443126" s="62"/>
    </row>
    <row r="443214" spans="3:3" x14ac:dyDescent="0.25">
      <c r="C443214" s="62"/>
    </row>
    <row r="443215" spans="3:3" x14ac:dyDescent="0.25">
      <c r="C443215" s="62"/>
    </row>
    <row r="443303" spans="3:3" x14ac:dyDescent="0.25">
      <c r="C443303" s="62"/>
    </row>
    <row r="443304" spans="3:3" x14ac:dyDescent="0.25">
      <c r="C443304" s="62"/>
    </row>
    <row r="443392" spans="3:3" x14ac:dyDescent="0.25">
      <c r="C443392" s="62"/>
    </row>
    <row r="443393" spans="3:3" x14ac:dyDescent="0.25">
      <c r="C443393" s="62"/>
    </row>
    <row r="443481" spans="3:3" x14ac:dyDescent="0.25">
      <c r="C443481" s="62"/>
    </row>
    <row r="443482" spans="3:3" x14ac:dyDescent="0.25">
      <c r="C443482" s="62"/>
    </row>
    <row r="443570" spans="3:3" x14ac:dyDescent="0.25">
      <c r="C443570" s="62"/>
    </row>
    <row r="443571" spans="3:3" x14ac:dyDescent="0.25">
      <c r="C443571" s="62"/>
    </row>
    <row r="443659" spans="3:3" x14ac:dyDescent="0.25">
      <c r="C443659" s="62"/>
    </row>
    <row r="443660" spans="3:3" x14ac:dyDescent="0.25">
      <c r="C443660" s="62"/>
    </row>
    <row r="443748" spans="3:3" x14ac:dyDescent="0.25">
      <c r="C443748" s="62"/>
    </row>
    <row r="443749" spans="3:3" x14ac:dyDescent="0.25">
      <c r="C443749" s="62"/>
    </row>
    <row r="443837" spans="3:3" x14ac:dyDescent="0.25">
      <c r="C443837" s="62"/>
    </row>
    <row r="443838" spans="3:3" x14ac:dyDescent="0.25">
      <c r="C443838" s="62"/>
    </row>
    <row r="443926" spans="3:3" x14ac:dyDescent="0.25">
      <c r="C443926" s="62"/>
    </row>
    <row r="443927" spans="3:3" x14ac:dyDescent="0.25">
      <c r="C443927" s="62"/>
    </row>
    <row r="444015" spans="3:3" x14ac:dyDescent="0.25">
      <c r="C444015" s="62"/>
    </row>
    <row r="444016" spans="3:3" x14ac:dyDescent="0.25">
      <c r="C444016" s="62"/>
    </row>
    <row r="444104" spans="3:3" x14ac:dyDescent="0.25">
      <c r="C444104" s="62"/>
    </row>
    <row r="444105" spans="3:3" x14ac:dyDescent="0.25">
      <c r="C444105" s="62"/>
    </row>
    <row r="444193" spans="3:3" x14ac:dyDescent="0.25">
      <c r="C444193" s="62"/>
    </row>
    <row r="444194" spans="3:3" x14ac:dyDescent="0.25">
      <c r="C444194" s="62"/>
    </row>
    <row r="444282" spans="3:3" x14ac:dyDescent="0.25">
      <c r="C444282" s="62"/>
    </row>
    <row r="444283" spans="3:3" x14ac:dyDescent="0.25">
      <c r="C444283" s="62"/>
    </row>
    <row r="444371" spans="3:3" x14ac:dyDescent="0.25">
      <c r="C444371" s="62"/>
    </row>
    <row r="444372" spans="3:3" x14ac:dyDescent="0.25">
      <c r="C444372" s="62"/>
    </row>
    <row r="444460" spans="3:3" x14ac:dyDescent="0.25">
      <c r="C444460" s="62"/>
    </row>
    <row r="444461" spans="3:3" x14ac:dyDescent="0.25">
      <c r="C444461" s="62"/>
    </row>
    <row r="444549" spans="3:3" x14ac:dyDescent="0.25">
      <c r="C444549" s="62"/>
    </row>
    <row r="444550" spans="3:3" x14ac:dyDescent="0.25">
      <c r="C444550" s="62"/>
    </row>
    <row r="444638" spans="3:3" x14ac:dyDescent="0.25">
      <c r="C444638" s="62"/>
    </row>
    <row r="444639" spans="3:3" x14ac:dyDescent="0.25">
      <c r="C444639" s="62"/>
    </row>
    <row r="444727" spans="3:3" x14ac:dyDescent="0.25">
      <c r="C444727" s="62"/>
    </row>
    <row r="444728" spans="3:3" x14ac:dyDescent="0.25">
      <c r="C444728" s="62"/>
    </row>
    <row r="444816" spans="3:3" x14ac:dyDescent="0.25">
      <c r="C444816" s="62"/>
    </row>
    <row r="444817" spans="3:3" x14ac:dyDescent="0.25">
      <c r="C444817" s="62"/>
    </row>
    <row r="444905" spans="3:3" x14ac:dyDescent="0.25">
      <c r="C444905" s="62"/>
    </row>
    <row r="444906" spans="3:3" x14ac:dyDescent="0.25">
      <c r="C444906" s="62"/>
    </row>
    <row r="444994" spans="3:3" x14ac:dyDescent="0.25">
      <c r="C444994" s="62"/>
    </row>
    <row r="444995" spans="3:3" x14ac:dyDescent="0.25">
      <c r="C444995" s="62"/>
    </row>
    <row r="445083" spans="3:3" x14ac:dyDescent="0.25">
      <c r="C445083" s="62"/>
    </row>
    <row r="445084" spans="3:3" x14ac:dyDescent="0.25">
      <c r="C445084" s="62"/>
    </row>
    <row r="445172" spans="3:3" x14ac:dyDescent="0.25">
      <c r="C445172" s="62"/>
    </row>
    <row r="445173" spans="3:3" x14ac:dyDescent="0.25">
      <c r="C445173" s="62"/>
    </row>
    <row r="445261" spans="3:3" x14ac:dyDescent="0.25">
      <c r="C445261" s="62"/>
    </row>
    <row r="445262" spans="3:3" x14ac:dyDescent="0.25">
      <c r="C445262" s="62"/>
    </row>
    <row r="445350" spans="3:3" x14ac:dyDescent="0.25">
      <c r="C445350" s="62"/>
    </row>
    <row r="445351" spans="3:3" x14ac:dyDescent="0.25">
      <c r="C445351" s="62"/>
    </row>
    <row r="445439" spans="3:3" x14ac:dyDescent="0.25">
      <c r="C445439" s="62"/>
    </row>
    <row r="445440" spans="3:3" x14ac:dyDescent="0.25">
      <c r="C445440" s="62"/>
    </row>
    <row r="445528" spans="3:3" x14ac:dyDescent="0.25">
      <c r="C445528" s="62"/>
    </row>
    <row r="445529" spans="3:3" x14ac:dyDescent="0.25">
      <c r="C445529" s="62"/>
    </row>
    <row r="445617" spans="3:3" x14ac:dyDescent="0.25">
      <c r="C445617" s="62"/>
    </row>
    <row r="445618" spans="3:3" x14ac:dyDescent="0.25">
      <c r="C445618" s="62"/>
    </row>
    <row r="445706" spans="3:3" x14ac:dyDescent="0.25">
      <c r="C445706" s="62"/>
    </row>
    <row r="445707" spans="3:3" x14ac:dyDescent="0.25">
      <c r="C445707" s="62"/>
    </row>
    <row r="445795" spans="3:3" x14ac:dyDescent="0.25">
      <c r="C445795" s="62"/>
    </row>
    <row r="445796" spans="3:3" x14ac:dyDescent="0.25">
      <c r="C445796" s="62"/>
    </row>
    <row r="445884" spans="3:3" x14ac:dyDescent="0.25">
      <c r="C445884" s="62"/>
    </row>
    <row r="445885" spans="3:3" x14ac:dyDescent="0.25">
      <c r="C445885" s="62"/>
    </row>
    <row r="445973" spans="3:3" x14ac:dyDescent="0.25">
      <c r="C445973" s="62"/>
    </row>
    <row r="445974" spans="3:3" x14ac:dyDescent="0.25">
      <c r="C445974" s="62"/>
    </row>
    <row r="446062" spans="3:3" x14ac:dyDescent="0.25">
      <c r="C446062" s="62"/>
    </row>
    <row r="446063" spans="3:3" x14ac:dyDescent="0.25">
      <c r="C446063" s="62"/>
    </row>
    <row r="446151" spans="3:3" x14ac:dyDescent="0.25">
      <c r="C446151" s="62"/>
    </row>
    <row r="446152" spans="3:3" x14ac:dyDescent="0.25">
      <c r="C446152" s="62"/>
    </row>
    <row r="446240" spans="3:3" x14ac:dyDescent="0.25">
      <c r="C446240" s="62"/>
    </row>
    <row r="446241" spans="3:3" x14ac:dyDescent="0.25">
      <c r="C446241" s="62"/>
    </row>
    <row r="446329" spans="3:3" x14ac:dyDescent="0.25">
      <c r="C446329" s="62"/>
    </row>
    <row r="446330" spans="3:3" x14ac:dyDescent="0.25">
      <c r="C446330" s="62"/>
    </row>
    <row r="446418" spans="3:3" x14ac:dyDescent="0.25">
      <c r="C446418" s="62"/>
    </row>
    <row r="446419" spans="3:3" x14ac:dyDescent="0.25">
      <c r="C446419" s="62"/>
    </row>
    <row r="446507" spans="3:3" x14ac:dyDescent="0.25">
      <c r="C446507" s="62"/>
    </row>
    <row r="446508" spans="3:3" x14ac:dyDescent="0.25">
      <c r="C446508" s="62"/>
    </row>
    <row r="446596" spans="3:3" x14ac:dyDescent="0.25">
      <c r="C446596" s="62"/>
    </row>
    <row r="446597" spans="3:3" x14ac:dyDescent="0.25">
      <c r="C446597" s="62"/>
    </row>
    <row r="446685" spans="3:3" x14ac:dyDescent="0.25">
      <c r="C446685" s="62"/>
    </row>
    <row r="446686" spans="3:3" x14ac:dyDescent="0.25">
      <c r="C446686" s="62"/>
    </row>
    <row r="446774" spans="3:3" x14ac:dyDescent="0.25">
      <c r="C446774" s="62"/>
    </row>
    <row r="446775" spans="3:3" x14ac:dyDescent="0.25">
      <c r="C446775" s="62"/>
    </row>
    <row r="446863" spans="3:3" x14ac:dyDescent="0.25">
      <c r="C446863" s="62"/>
    </row>
    <row r="446864" spans="3:3" x14ac:dyDescent="0.25">
      <c r="C446864" s="62"/>
    </row>
    <row r="446952" spans="3:3" x14ac:dyDescent="0.25">
      <c r="C446952" s="62"/>
    </row>
    <row r="446953" spans="3:3" x14ac:dyDescent="0.25">
      <c r="C446953" s="62"/>
    </row>
    <row r="447041" spans="3:3" x14ac:dyDescent="0.25">
      <c r="C447041" s="62"/>
    </row>
    <row r="447042" spans="3:3" x14ac:dyDescent="0.25">
      <c r="C447042" s="62"/>
    </row>
    <row r="447130" spans="3:3" x14ac:dyDescent="0.25">
      <c r="C447130" s="62"/>
    </row>
    <row r="447131" spans="3:3" x14ac:dyDescent="0.25">
      <c r="C447131" s="62"/>
    </row>
    <row r="447219" spans="3:3" x14ac:dyDescent="0.25">
      <c r="C447219" s="62"/>
    </row>
    <row r="447220" spans="3:3" x14ac:dyDescent="0.25">
      <c r="C447220" s="62"/>
    </row>
    <row r="447308" spans="3:3" x14ac:dyDescent="0.25">
      <c r="C447308" s="62"/>
    </row>
    <row r="447309" spans="3:3" x14ac:dyDescent="0.25">
      <c r="C447309" s="62"/>
    </row>
    <row r="447397" spans="3:3" x14ac:dyDescent="0.25">
      <c r="C447397" s="62"/>
    </row>
    <row r="447398" spans="3:3" x14ac:dyDescent="0.25">
      <c r="C447398" s="62"/>
    </row>
    <row r="447486" spans="3:3" x14ac:dyDescent="0.25">
      <c r="C447486" s="62"/>
    </row>
    <row r="447487" spans="3:3" x14ac:dyDescent="0.25">
      <c r="C447487" s="62"/>
    </row>
    <row r="447575" spans="3:3" x14ac:dyDescent="0.25">
      <c r="C447575" s="62"/>
    </row>
    <row r="447576" spans="3:3" x14ac:dyDescent="0.25">
      <c r="C447576" s="62"/>
    </row>
    <row r="447664" spans="3:3" x14ac:dyDescent="0.25">
      <c r="C447664" s="62"/>
    </row>
    <row r="447665" spans="3:3" x14ac:dyDescent="0.25">
      <c r="C447665" s="62"/>
    </row>
    <row r="447753" spans="3:3" x14ac:dyDescent="0.25">
      <c r="C447753" s="62"/>
    </row>
    <row r="447754" spans="3:3" x14ac:dyDescent="0.25">
      <c r="C447754" s="62"/>
    </row>
    <row r="447842" spans="3:3" x14ac:dyDescent="0.25">
      <c r="C447842" s="62"/>
    </row>
    <row r="447843" spans="3:3" x14ac:dyDescent="0.25">
      <c r="C447843" s="62"/>
    </row>
    <row r="447931" spans="3:3" x14ac:dyDescent="0.25">
      <c r="C447931" s="62"/>
    </row>
    <row r="447932" spans="3:3" x14ac:dyDescent="0.25">
      <c r="C447932" s="62"/>
    </row>
    <row r="448020" spans="3:3" x14ac:dyDescent="0.25">
      <c r="C448020" s="62"/>
    </row>
    <row r="448021" spans="3:3" x14ac:dyDescent="0.25">
      <c r="C448021" s="62"/>
    </row>
    <row r="448109" spans="3:3" x14ac:dyDescent="0.25">
      <c r="C448109" s="62"/>
    </row>
    <row r="448110" spans="3:3" x14ac:dyDescent="0.25">
      <c r="C448110" s="62"/>
    </row>
    <row r="448198" spans="3:3" x14ac:dyDescent="0.25">
      <c r="C448198" s="62"/>
    </row>
    <row r="448199" spans="3:3" x14ac:dyDescent="0.25">
      <c r="C448199" s="62"/>
    </row>
    <row r="448287" spans="3:3" x14ac:dyDescent="0.25">
      <c r="C448287" s="62"/>
    </row>
    <row r="448288" spans="3:3" x14ac:dyDescent="0.25">
      <c r="C448288" s="62"/>
    </row>
    <row r="448376" spans="3:3" x14ac:dyDescent="0.25">
      <c r="C448376" s="62"/>
    </row>
    <row r="448377" spans="3:3" x14ac:dyDescent="0.25">
      <c r="C448377" s="62"/>
    </row>
    <row r="448465" spans="3:3" x14ac:dyDescent="0.25">
      <c r="C448465" s="62"/>
    </row>
    <row r="448466" spans="3:3" x14ac:dyDescent="0.25">
      <c r="C448466" s="62"/>
    </row>
    <row r="448554" spans="3:3" x14ac:dyDescent="0.25">
      <c r="C448554" s="62"/>
    </row>
    <row r="448555" spans="3:3" x14ac:dyDescent="0.25">
      <c r="C448555" s="62"/>
    </row>
    <row r="448643" spans="3:3" x14ac:dyDescent="0.25">
      <c r="C448643" s="62"/>
    </row>
    <row r="448644" spans="3:3" x14ac:dyDescent="0.25">
      <c r="C448644" s="62"/>
    </row>
    <row r="448732" spans="3:3" x14ac:dyDescent="0.25">
      <c r="C448732" s="62"/>
    </row>
    <row r="448733" spans="3:3" x14ac:dyDescent="0.25">
      <c r="C448733" s="62"/>
    </row>
    <row r="448821" spans="3:3" x14ac:dyDescent="0.25">
      <c r="C448821" s="62"/>
    </row>
    <row r="448822" spans="3:3" x14ac:dyDescent="0.25">
      <c r="C448822" s="62"/>
    </row>
    <row r="448910" spans="3:3" x14ac:dyDescent="0.25">
      <c r="C448910" s="62"/>
    </row>
    <row r="448911" spans="3:3" x14ac:dyDescent="0.25">
      <c r="C448911" s="62"/>
    </row>
    <row r="448999" spans="3:3" x14ac:dyDescent="0.25">
      <c r="C448999" s="62"/>
    </row>
    <row r="449000" spans="3:3" x14ac:dyDescent="0.25">
      <c r="C449000" s="62"/>
    </row>
    <row r="449088" spans="3:3" x14ac:dyDescent="0.25">
      <c r="C449088" s="62"/>
    </row>
    <row r="449089" spans="3:3" x14ac:dyDescent="0.25">
      <c r="C449089" s="62"/>
    </row>
    <row r="449177" spans="3:3" x14ac:dyDescent="0.25">
      <c r="C449177" s="62"/>
    </row>
    <row r="449178" spans="3:3" x14ac:dyDescent="0.25">
      <c r="C449178" s="62"/>
    </row>
    <row r="449266" spans="3:3" x14ac:dyDescent="0.25">
      <c r="C449266" s="62"/>
    </row>
    <row r="449267" spans="3:3" x14ac:dyDescent="0.25">
      <c r="C449267" s="62"/>
    </row>
    <row r="449355" spans="3:3" x14ac:dyDescent="0.25">
      <c r="C449355" s="62"/>
    </row>
    <row r="449356" spans="3:3" x14ac:dyDescent="0.25">
      <c r="C449356" s="62"/>
    </row>
    <row r="449444" spans="3:3" x14ac:dyDescent="0.25">
      <c r="C449444" s="62"/>
    </row>
    <row r="449445" spans="3:3" x14ac:dyDescent="0.25">
      <c r="C449445" s="62"/>
    </row>
    <row r="449533" spans="3:3" x14ac:dyDescent="0.25">
      <c r="C449533" s="62"/>
    </row>
    <row r="449534" spans="3:3" x14ac:dyDescent="0.25">
      <c r="C449534" s="62"/>
    </row>
    <row r="449622" spans="3:3" x14ac:dyDescent="0.25">
      <c r="C449622" s="62"/>
    </row>
    <row r="449623" spans="3:3" x14ac:dyDescent="0.25">
      <c r="C449623" s="62"/>
    </row>
    <row r="449711" spans="3:3" x14ac:dyDescent="0.25">
      <c r="C449711" s="62"/>
    </row>
    <row r="449712" spans="3:3" x14ac:dyDescent="0.25">
      <c r="C449712" s="62"/>
    </row>
    <row r="449800" spans="3:3" x14ac:dyDescent="0.25">
      <c r="C449800" s="62"/>
    </row>
    <row r="449801" spans="3:3" x14ac:dyDescent="0.25">
      <c r="C449801" s="62"/>
    </row>
    <row r="449889" spans="3:3" x14ac:dyDescent="0.25">
      <c r="C449889" s="62"/>
    </row>
    <row r="449890" spans="3:3" x14ac:dyDescent="0.25">
      <c r="C449890" s="62"/>
    </row>
    <row r="449978" spans="3:3" x14ac:dyDescent="0.25">
      <c r="C449978" s="62"/>
    </row>
    <row r="449979" spans="3:3" x14ac:dyDescent="0.25">
      <c r="C449979" s="62"/>
    </row>
    <row r="450067" spans="3:3" x14ac:dyDescent="0.25">
      <c r="C450067" s="62"/>
    </row>
    <row r="450068" spans="3:3" x14ac:dyDescent="0.25">
      <c r="C450068" s="62"/>
    </row>
    <row r="450156" spans="3:3" x14ac:dyDescent="0.25">
      <c r="C450156" s="62"/>
    </row>
    <row r="450157" spans="3:3" x14ac:dyDescent="0.25">
      <c r="C450157" s="62"/>
    </row>
    <row r="450245" spans="3:3" x14ac:dyDescent="0.25">
      <c r="C450245" s="62"/>
    </row>
    <row r="450246" spans="3:3" x14ac:dyDescent="0.25">
      <c r="C450246" s="62"/>
    </row>
    <row r="450334" spans="3:3" x14ac:dyDescent="0.25">
      <c r="C450334" s="62"/>
    </row>
    <row r="450335" spans="3:3" x14ac:dyDescent="0.25">
      <c r="C450335" s="62"/>
    </row>
    <row r="450423" spans="3:3" x14ac:dyDescent="0.25">
      <c r="C450423" s="62"/>
    </row>
    <row r="450424" spans="3:3" x14ac:dyDescent="0.25">
      <c r="C450424" s="62"/>
    </row>
    <row r="450512" spans="3:3" x14ac:dyDescent="0.25">
      <c r="C450512" s="62"/>
    </row>
    <row r="450513" spans="3:3" x14ac:dyDescent="0.25">
      <c r="C450513" s="62"/>
    </row>
    <row r="450601" spans="3:3" x14ac:dyDescent="0.25">
      <c r="C450601" s="62"/>
    </row>
    <row r="450602" spans="3:3" x14ac:dyDescent="0.25">
      <c r="C450602" s="62"/>
    </row>
    <row r="450690" spans="3:3" x14ac:dyDescent="0.25">
      <c r="C450690" s="62"/>
    </row>
    <row r="450691" spans="3:3" x14ac:dyDescent="0.25">
      <c r="C450691" s="62"/>
    </row>
    <row r="450779" spans="3:3" x14ac:dyDescent="0.25">
      <c r="C450779" s="62"/>
    </row>
    <row r="450780" spans="3:3" x14ac:dyDescent="0.25">
      <c r="C450780" s="62"/>
    </row>
    <row r="450868" spans="3:3" x14ac:dyDescent="0.25">
      <c r="C450868" s="62"/>
    </row>
    <row r="450869" spans="3:3" x14ac:dyDescent="0.25">
      <c r="C450869" s="62"/>
    </row>
    <row r="450957" spans="3:3" x14ac:dyDescent="0.25">
      <c r="C450957" s="62"/>
    </row>
    <row r="450958" spans="3:3" x14ac:dyDescent="0.25">
      <c r="C450958" s="62"/>
    </row>
    <row r="451046" spans="3:3" x14ac:dyDescent="0.25">
      <c r="C451046" s="62"/>
    </row>
    <row r="451047" spans="3:3" x14ac:dyDescent="0.25">
      <c r="C451047" s="62"/>
    </row>
    <row r="451135" spans="3:3" x14ac:dyDescent="0.25">
      <c r="C451135" s="62"/>
    </row>
    <row r="451136" spans="3:3" x14ac:dyDescent="0.25">
      <c r="C451136" s="62"/>
    </row>
    <row r="451224" spans="3:3" x14ac:dyDescent="0.25">
      <c r="C451224" s="62"/>
    </row>
    <row r="451225" spans="3:3" x14ac:dyDescent="0.25">
      <c r="C451225" s="62"/>
    </row>
    <row r="451313" spans="3:3" x14ac:dyDescent="0.25">
      <c r="C451313" s="62"/>
    </row>
    <row r="451314" spans="3:3" x14ac:dyDescent="0.25">
      <c r="C451314" s="62"/>
    </row>
    <row r="451402" spans="3:3" x14ac:dyDescent="0.25">
      <c r="C451402" s="62"/>
    </row>
    <row r="451403" spans="3:3" x14ac:dyDescent="0.25">
      <c r="C451403" s="62"/>
    </row>
    <row r="451491" spans="3:3" x14ac:dyDescent="0.25">
      <c r="C451491" s="62"/>
    </row>
    <row r="451492" spans="3:3" x14ac:dyDescent="0.25">
      <c r="C451492" s="62"/>
    </row>
    <row r="451580" spans="3:3" x14ac:dyDescent="0.25">
      <c r="C451580" s="62"/>
    </row>
    <row r="451581" spans="3:3" x14ac:dyDescent="0.25">
      <c r="C451581" s="62"/>
    </row>
    <row r="451669" spans="3:3" x14ac:dyDescent="0.25">
      <c r="C451669" s="62"/>
    </row>
    <row r="451670" spans="3:3" x14ac:dyDescent="0.25">
      <c r="C451670" s="62"/>
    </row>
    <row r="451758" spans="3:3" x14ac:dyDescent="0.25">
      <c r="C451758" s="62"/>
    </row>
    <row r="451759" spans="3:3" x14ac:dyDescent="0.25">
      <c r="C451759" s="62"/>
    </row>
    <row r="451847" spans="3:3" x14ac:dyDescent="0.25">
      <c r="C451847" s="62"/>
    </row>
    <row r="451848" spans="3:3" x14ac:dyDescent="0.25">
      <c r="C451848" s="62"/>
    </row>
    <row r="451936" spans="3:3" x14ac:dyDescent="0.25">
      <c r="C451936" s="62"/>
    </row>
    <row r="451937" spans="3:3" x14ac:dyDescent="0.25">
      <c r="C451937" s="62"/>
    </row>
    <row r="452025" spans="3:3" x14ac:dyDescent="0.25">
      <c r="C452025" s="62"/>
    </row>
    <row r="452026" spans="3:3" x14ac:dyDescent="0.25">
      <c r="C452026" s="62"/>
    </row>
    <row r="452114" spans="3:3" x14ac:dyDescent="0.25">
      <c r="C452114" s="62"/>
    </row>
    <row r="452115" spans="3:3" x14ac:dyDescent="0.25">
      <c r="C452115" s="62"/>
    </row>
    <row r="452203" spans="3:3" x14ac:dyDescent="0.25">
      <c r="C452203" s="62"/>
    </row>
    <row r="452204" spans="3:3" x14ac:dyDescent="0.25">
      <c r="C452204" s="62"/>
    </row>
    <row r="452292" spans="3:3" x14ac:dyDescent="0.25">
      <c r="C452292" s="62"/>
    </row>
    <row r="452293" spans="3:3" x14ac:dyDescent="0.25">
      <c r="C452293" s="62"/>
    </row>
    <row r="452381" spans="3:3" x14ac:dyDescent="0.25">
      <c r="C452381" s="62"/>
    </row>
    <row r="452382" spans="3:3" x14ac:dyDescent="0.25">
      <c r="C452382" s="62"/>
    </row>
    <row r="452470" spans="3:3" x14ac:dyDescent="0.25">
      <c r="C452470" s="62"/>
    </row>
    <row r="452471" spans="3:3" x14ac:dyDescent="0.25">
      <c r="C452471" s="62"/>
    </row>
    <row r="452559" spans="3:3" x14ac:dyDescent="0.25">
      <c r="C452559" s="62"/>
    </row>
    <row r="452560" spans="3:3" x14ac:dyDescent="0.25">
      <c r="C452560" s="62"/>
    </row>
    <row r="452648" spans="3:3" x14ac:dyDescent="0.25">
      <c r="C452648" s="62"/>
    </row>
    <row r="452649" spans="3:3" x14ac:dyDescent="0.25">
      <c r="C452649" s="62"/>
    </row>
    <row r="452737" spans="3:3" x14ac:dyDescent="0.25">
      <c r="C452737" s="62"/>
    </row>
    <row r="452738" spans="3:3" x14ac:dyDescent="0.25">
      <c r="C452738" s="62"/>
    </row>
    <row r="452826" spans="3:3" x14ac:dyDescent="0.25">
      <c r="C452826" s="62"/>
    </row>
    <row r="452827" spans="3:3" x14ac:dyDescent="0.25">
      <c r="C452827" s="62"/>
    </row>
    <row r="452915" spans="3:3" x14ac:dyDescent="0.25">
      <c r="C452915" s="62"/>
    </row>
    <row r="452916" spans="3:3" x14ac:dyDescent="0.25">
      <c r="C452916" s="62"/>
    </row>
    <row r="453004" spans="3:3" x14ac:dyDescent="0.25">
      <c r="C453004" s="62"/>
    </row>
    <row r="453005" spans="3:3" x14ac:dyDescent="0.25">
      <c r="C453005" s="62"/>
    </row>
    <row r="453093" spans="3:3" x14ac:dyDescent="0.25">
      <c r="C453093" s="62"/>
    </row>
    <row r="453094" spans="3:3" x14ac:dyDescent="0.25">
      <c r="C453094" s="62"/>
    </row>
    <row r="453182" spans="3:3" x14ac:dyDescent="0.25">
      <c r="C453182" s="62"/>
    </row>
    <row r="453183" spans="3:3" x14ac:dyDescent="0.25">
      <c r="C453183" s="62"/>
    </row>
    <row r="453271" spans="3:3" x14ac:dyDescent="0.25">
      <c r="C453271" s="62"/>
    </row>
    <row r="453272" spans="3:3" x14ac:dyDescent="0.25">
      <c r="C453272" s="62"/>
    </row>
    <row r="453360" spans="3:3" x14ac:dyDescent="0.25">
      <c r="C453360" s="62"/>
    </row>
    <row r="453361" spans="3:3" x14ac:dyDescent="0.25">
      <c r="C453361" s="62"/>
    </row>
    <row r="453449" spans="3:3" x14ac:dyDescent="0.25">
      <c r="C453449" s="62"/>
    </row>
    <row r="453450" spans="3:3" x14ac:dyDescent="0.25">
      <c r="C453450" s="62"/>
    </row>
    <row r="453538" spans="3:3" x14ac:dyDescent="0.25">
      <c r="C453538" s="62"/>
    </row>
    <row r="453539" spans="3:3" x14ac:dyDescent="0.25">
      <c r="C453539" s="62"/>
    </row>
    <row r="453627" spans="3:3" x14ac:dyDescent="0.25">
      <c r="C453627" s="62"/>
    </row>
    <row r="453628" spans="3:3" x14ac:dyDescent="0.25">
      <c r="C453628" s="62"/>
    </row>
    <row r="453716" spans="3:3" x14ac:dyDescent="0.25">
      <c r="C453716" s="62"/>
    </row>
    <row r="453717" spans="3:3" x14ac:dyDescent="0.25">
      <c r="C453717" s="62"/>
    </row>
    <row r="453805" spans="3:3" x14ac:dyDescent="0.25">
      <c r="C453805" s="62"/>
    </row>
    <row r="453806" spans="3:3" x14ac:dyDescent="0.25">
      <c r="C453806" s="62"/>
    </row>
    <row r="453894" spans="3:3" x14ac:dyDescent="0.25">
      <c r="C453894" s="62"/>
    </row>
    <row r="453895" spans="3:3" x14ac:dyDescent="0.25">
      <c r="C453895" s="62"/>
    </row>
    <row r="453983" spans="3:3" x14ac:dyDescent="0.25">
      <c r="C453983" s="62"/>
    </row>
    <row r="453984" spans="3:3" x14ac:dyDescent="0.25">
      <c r="C453984" s="62"/>
    </row>
    <row r="454072" spans="3:3" x14ac:dyDescent="0.25">
      <c r="C454072" s="62"/>
    </row>
    <row r="454073" spans="3:3" x14ac:dyDescent="0.25">
      <c r="C454073" s="62"/>
    </row>
    <row r="454161" spans="3:3" x14ac:dyDescent="0.25">
      <c r="C454161" s="62"/>
    </row>
    <row r="454162" spans="3:3" x14ac:dyDescent="0.25">
      <c r="C454162" s="62"/>
    </row>
    <row r="454250" spans="3:3" x14ac:dyDescent="0.25">
      <c r="C454250" s="62"/>
    </row>
    <row r="454251" spans="3:3" x14ac:dyDescent="0.25">
      <c r="C454251" s="62"/>
    </row>
    <row r="454339" spans="3:3" x14ac:dyDescent="0.25">
      <c r="C454339" s="62"/>
    </row>
    <row r="454340" spans="3:3" x14ac:dyDescent="0.25">
      <c r="C454340" s="62"/>
    </row>
    <row r="454428" spans="3:3" x14ac:dyDescent="0.25">
      <c r="C454428" s="62"/>
    </row>
    <row r="454429" spans="3:3" x14ac:dyDescent="0.25">
      <c r="C454429" s="62"/>
    </row>
    <row r="454517" spans="3:3" x14ac:dyDescent="0.25">
      <c r="C454517" s="62"/>
    </row>
    <row r="454518" spans="3:3" x14ac:dyDescent="0.25">
      <c r="C454518" s="62"/>
    </row>
    <row r="454606" spans="3:3" x14ac:dyDescent="0.25">
      <c r="C454606" s="62"/>
    </row>
    <row r="454607" spans="3:3" x14ac:dyDescent="0.25">
      <c r="C454607" s="62"/>
    </row>
    <row r="454695" spans="3:3" x14ac:dyDescent="0.25">
      <c r="C454695" s="62"/>
    </row>
    <row r="454696" spans="3:3" x14ac:dyDescent="0.25">
      <c r="C454696" s="62"/>
    </row>
    <row r="454784" spans="3:3" x14ac:dyDescent="0.25">
      <c r="C454784" s="62"/>
    </row>
    <row r="454785" spans="3:3" x14ac:dyDescent="0.25">
      <c r="C454785" s="62"/>
    </row>
    <row r="454873" spans="3:3" x14ac:dyDescent="0.25">
      <c r="C454873" s="62"/>
    </row>
    <row r="454874" spans="3:3" x14ac:dyDescent="0.25">
      <c r="C454874" s="62"/>
    </row>
    <row r="454962" spans="3:3" x14ac:dyDescent="0.25">
      <c r="C454962" s="62"/>
    </row>
    <row r="454963" spans="3:3" x14ac:dyDescent="0.25">
      <c r="C454963" s="62"/>
    </row>
    <row r="455051" spans="3:3" x14ac:dyDescent="0.25">
      <c r="C455051" s="62"/>
    </row>
    <row r="455052" spans="3:3" x14ac:dyDescent="0.25">
      <c r="C455052" s="62"/>
    </row>
    <row r="455140" spans="3:3" x14ac:dyDescent="0.25">
      <c r="C455140" s="62"/>
    </row>
    <row r="455141" spans="3:3" x14ac:dyDescent="0.25">
      <c r="C455141" s="62"/>
    </row>
    <row r="455229" spans="3:3" x14ac:dyDescent="0.25">
      <c r="C455229" s="62"/>
    </row>
    <row r="455230" spans="3:3" x14ac:dyDescent="0.25">
      <c r="C455230" s="62"/>
    </row>
    <row r="455318" spans="3:3" x14ac:dyDescent="0.25">
      <c r="C455318" s="62"/>
    </row>
    <row r="455319" spans="3:3" x14ac:dyDescent="0.25">
      <c r="C455319" s="62"/>
    </row>
    <row r="455407" spans="3:3" x14ac:dyDescent="0.25">
      <c r="C455407" s="62"/>
    </row>
    <row r="455408" spans="3:3" x14ac:dyDescent="0.25">
      <c r="C455408" s="62"/>
    </row>
    <row r="455496" spans="3:3" x14ac:dyDescent="0.25">
      <c r="C455496" s="62"/>
    </row>
    <row r="455497" spans="3:3" x14ac:dyDescent="0.25">
      <c r="C455497" s="62"/>
    </row>
    <row r="455585" spans="3:3" x14ac:dyDescent="0.25">
      <c r="C455585" s="62"/>
    </row>
    <row r="455586" spans="3:3" x14ac:dyDescent="0.25">
      <c r="C455586" s="62"/>
    </row>
    <row r="455674" spans="3:3" x14ac:dyDescent="0.25">
      <c r="C455674" s="62"/>
    </row>
    <row r="455675" spans="3:3" x14ac:dyDescent="0.25">
      <c r="C455675" s="62"/>
    </row>
    <row r="455763" spans="3:3" x14ac:dyDescent="0.25">
      <c r="C455763" s="62"/>
    </row>
    <row r="455764" spans="3:3" x14ac:dyDescent="0.25">
      <c r="C455764" s="62"/>
    </row>
    <row r="455852" spans="3:3" x14ac:dyDescent="0.25">
      <c r="C455852" s="62"/>
    </row>
    <row r="455853" spans="3:3" x14ac:dyDescent="0.25">
      <c r="C455853" s="62"/>
    </row>
    <row r="455941" spans="3:3" x14ac:dyDescent="0.25">
      <c r="C455941" s="62"/>
    </row>
    <row r="455942" spans="3:3" x14ac:dyDescent="0.25">
      <c r="C455942" s="62"/>
    </row>
    <row r="456030" spans="3:3" x14ac:dyDescent="0.25">
      <c r="C456030" s="62"/>
    </row>
    <row r="456031" spans="3:3" x14ac:dyDescent="0.25">
      <c r="C456031" s="62"/>
    </row>
    <row r="456119" spans="3:3" x14ac:dyDescent="0.25">
      <c r="C456119" s="62"/>
    </row>
    <row r="456120" spans="3:3" x14ac:dyDescent="0.25">
      <c r="C456120" s="62"/>
    </row>
    <row r="456208" spans="3:3" x14ac:dyDescent="0.25">
      <c r="C456208" s="62"/>
    </row>
    <row r="456209" spans="3:3" x14ac:dyDescent="0.25">
      <c r="C456209" s="62"/>
    </row>
    <row r="456297" spans="3:3" x14ac:dyDescent="0.25">
      <c r="C456297" s="62"/>
    </row>
    <row r="456298" spans="3:3" x14ac:dyDescent="0.25">
      <c r="C456298" s="62"/>
    </row>
    <row r="456386" spans="3:3" x14ac:dyDescent="0.25">
      <c r="C456386" s="62"/>
    </row>
    <row r="456387" spans="3:3" x14ac:dyDescent="0.25">
      <c r="C456387" s="62"/>
    </row>
    <row r="456475" spans="3:3" x14ac:dyDescent="0.25">
      <c r="C456475" s="62"/>
    </row>
    <row r="456476" spans="3:3" x14ac:dyDescent="0.25">
      <c r="C456476" s="62"/>
    </row>
    <row r="456564" spans="3:3" x14ac:dyDescent="0.25">
      <c r="C456564" s="62"/>
    </row>
    <row r="456565" spans="3:3" x14ac:dyDescent="0.25">
      <c r="C456565" s="62"/>
    </row>
    <row r="456653" spans="3:3" x14ac:dyDescent="0.25">
      <c r="C456653" s="62"/>
    </row>
    <row r="456654" spans="3:3" x14ac:dyDescent="0.25">
      <c r="C456654" s="62"/>
    </row>
    <row r="456742" spans="3:3" x14ac:dyDescent="0.25">
      <c r="C456742" s="62"/>
    </row>
    <row r="456743" spans="3:3" x14ac:dyDescent="0.25">
      <c r="C456743" s="62"/>
    </row>
    <row r="456831" spans="3:3" x14ac:dyDescent="0.25">
      <c r="C456831" s="62"/>
    </row>
    <row r="456832" spans="3:3" x14ac:dyDescent="0.25">
      <c r="C456832" s="62"/>
    </row>
    <row r="456920" spans="3:3" x14ac:dyDescent="0.25">
      <c r="C456920" s="62"/>
    </row>
    <row r="456921" spans="3:3" x14ac:dyDescent="0.25">
      <c r="C456921" s="62"/>
    </row>
    <row r="457009" spans="3:3" x14ac:dyDescent="0.25">
      <c r="C457009" s="62"/>
    </row>
    <row r="457010" spans="3:3" x14ac:dyDescent="0.25">
      <c r="C457010" s="62"/>
    </row>
    <row r="457098" spans="3:3" x14ac:dyDescent="0.25">
      <c r="C457098" s="62"/>
    </row>
    <row r="457099" spans="3:3" x14ac:dyDescent="0.25">
      <c r="C457099" s="62"/>
    </row>
    <row r="457187" spans="3:3" x14ac:dyDescent="0.25">
      <c r="C457187" s="62"/>
    </row>
    <row r="457188" spans="3:3" x14ac:dyDescent="0.25">
      <c r="C457188" s="62"/>
    </row>
    <row r="457276" spans="3:3" x14ac:dyDescent="0.25">
      <c r="C457276" s="62"/>
    </row>
    <row r="457277" spans="3:3" x14ac:dyDescent="0.25">
      <c r="C457277" s="62"/>
    </row>
    <row r="457365" spans="3:3" x14ac:dyDescent="0.25">
      <c r="C457365" s="62"/>
    </row>
    <row r="457366" spans="3:3" x14ac:dyDescent="0.25">
      <c r="C457366" s="62"/>
    </row>
    <row r="457454" spans="3:3" x14ac:dyDescent="0.25">
      <c r="C457454" s="62"/>
    </row>
    <row r="457455" spans="3:3" x14ac:dyDescent="0.25">
      <c r="C457455" s="62"/>
    </row>
    <row r="457543" spans="3:3" x14ac:dyDescent="0.25">
      <c r="C457543" s="62"/>
    </row>
    <row r="457544" spans="3:3" x14ac:dyDescent="0.25">
      <c r="C457544" s="62"/>
    </row>
    <row r="457632" spans="3:3" x14ac:dyDescent="0.25">
      <c r="C457632" s="62"/>
    </row>
    <row r="457633" spans="3:3" x14ac:dyDescent="0.25">
      <c r="C457633" s="62"/>
    </row>
    <row r="457721" spans="3:3" x14ac:dyDescent="0.25">
      <c r="C457721" s="62"/>
    </row>
    <row r="457722" spans="3:3" x14ac:dyDescent="0.25">
      <c r="C457722" s="62"/>
    </row>
    <row r="457810" spans="3:3" x14ac:dyDescent="0.25">
      <c r="C457810" s="62"/>
    </row>
    <row r="457811" spans="3:3" x14ac:dyDescent="0.25">
      <c r="C457811" s="62"/>
    </row>
    <row r="457899" spans="3:3" x14ac:dyDescent="0.25">
      <c r="C457899" s="62"/>
    </row>
    <row r="457900" spans="3:3" x14ac:dyDescent="0.25">
      <c r="C457900" s="62"/>
    </row>
    <row r="457988" spans="3:3" x14ac:dyDescent="0.25">
      <c r="C457988" s="62"/>
    </row>
    <row r="457989" spans="3:3" x14ac:dyDescent="0.25">
      <c r="C457989" s="62"/>
    </row>
    <row r="458077" spans="3:3" x14ac:dyDescent="0.25">
      <c r="C458077" s="62"/>
    </row>
    <row r="458078" spans="3:3" x14ac:dyDescent="0.25">
      <c r="C458078" s="62"/>
    </row>
    <row r="458166" spans="3:3" x14ac:dyDescent="0.25">
      <c r="C458166" s="62"/>
    </row>
    <row r="458167" spans="3:3" x14ac:dyDescent="0.25">
      <c r="C458167" s="62"/>
    </row>
    <row r="458255" spans="3:3" x14ac:dyDescent="0.25">
      <c r="C458255" s="62"/>
    </row>
    <row r="458256" spans="3:3" x14ac:dyDescent="0.25">
      <c r="C458256" s="62"/>
    </row>
    <row r="458344" spans="3:3" x14ac:dyDescent="0.25">
      <c r="C458344" s="62"/>
    </row>
    <row r="458345" spans="3:3" x14ac:dyDescent="0.25">
      <c r="C458345" s="62"/>
    </row>
    <row r="458433" spans="3:3" x14ac:dyDescent="0.25">
      <c r="C458433" s="62"/>
    </row>
    <row r="458434" spans="3:3" x14ac:dyDescent="0.25">
      <c r="C458434" s="62"/>
    </row>
    <row r="458522" spans="3:3" x14ac:dyDescent="0.25">
      <c r="C458522" s="62"/>
    </row>
    <row r="458523" spans="3:3" x14ac:dyDescent="0.25">
      <c r="C458523" s="62"/>
    </row>
    <row r="458611" spans="3:3" x14ac:dyDescent="0.25">
      <c r="C458611" s="62"/>
    </row>
    <row r="458612" spans="3:3" x14ac:dyDescent="0.25">
      <c r="C458612" s="62"/>
    </row>
    <row r="458700" spans="3:3" x14ac:dyDescent="0.25">
      <c r="C458700" s="62"/>
    </row>
    <row r="458701" spans="3:3" x14ac:dyDescent="0.25">
      <c r="C458701" s="62"/>
    </row>
    <row r="458789" spans="3:3" x14ac:dyDescent="0.25">
      <c r="C458789" s="62"/>
    </row>
    <row r="458790" spans="3:3" x14ac:dyDescent="0.25">
      <c r="C458790" s="62"/>
    </row>
    <row r="458878" spans="3:3" x14ac:dyDescent="0.25">
      <c r="C458878" s="62"/>
    </row>
    <row r="458879" spans="3:3" x14ac:dyDescent="0.25">
      <c r="C458879" s="62"/>
    </row>
    <row r="458967" spans="3:3" x14ac:dyDescent="0.25">
      <c r="C458967" s="62"/>
    </row>
    <row r="458968" spans="3:3" x14ac:dyDescent="0.25">
      <c r="C458968" s="62"/>
    </row>
    <row r="459056" spans="3:3" x14ac:dyDescent="0.25">
      <c r="C459056" s="62"/>
    </row>
    <row r="459057" spans="3:3" x14ac:dyDescent="0.25">
      <c r="C459057" s="62"/>
    </row>
    <row r="459145" spans="3:3" x14ac:dyDescent="0.25">
      <c r="C459145" s="62"/>
    </row>
    <row r="459146" spans="3:3" x14ac:dyDescent="0.25">
      <c r="C459146" s="62"/>
    </row>
    <row r="459234" spans="3:3" x14ac:dyDescent="0.25">
      <c r="C459234" s="62"/>
    </row>
    <row r="459235" spans="3:3" x14ac:dyDescent="0.25">
      <c r="C459235" s="62"/>
    </row>
    <row r="459323" spans="3:3" x14ac:dyDescent="0.25">
      <c r="C459323" s="62"/>
    </row>
    <row r="459324" spans="3:3" x14ac:dyDescent="0.25">
      <c r="C459324" s="62"/>
    </row>
    <row r="459412" spans="3:3" x14ac:dyDescent="0.25">
      <c r="C459412" s="62"/>
    </row>
    <row r="459413" spans="3:3" x14ac:dyDescent="0.25">
      <c r="C459413" s="62"/>
    </row>
    <row r="459501" spans="3:3" x14ac:dyDescent="0.25">
      <c r="C459501" s="62"/>
    </row>
    <row r="459502" spans="3:3" x14ac:dyDescent="0.25">
      <c r="C459502" s="62"/>
    </row>
    <row r="459590" spans="3:3" x14ac:dyDescent="0.25">
      <c r="C459590" s="62"/>
    </row>
    <row r="459591" spans="3:3" x14ac:dyDescent="0.25">
      <c r="C459591" s="62"/>
    </row>
    <row r="459679" spans="3:3" x14ac:dyDescent="0.25">
      <c r="C459679" s="62"/>
    </row>
    <row r="459680" spans="3:3" x14ac:dyDescent="0.25">
      <c r="C459680" s="62"/>
    </row>
    <row r="459768" spans="3:3" x14ac:dyDescent="0.25">
      <c r="C459768" s="62"/>
    </row>
    <row r="459769" spans="3:3" x14ac:dyDescent="0.25">
      <c r="C459769" s="62"/>
    </row>
    <row r="459857" spans="3:3" x14ac:dyDescent="0.25">
      <c r="C459857" s="62"/>
    </row>
    <row r="459858" spans="3:3" x14ac:dyDescent="0.25">
      <c r="C459858" s="62"/>
    </row>
    <row r="459946" spans="3:3" x14ac:dyDescent="0.25">
      <c r="C459946" s="62"/>
    </row>
    <row r="459947" spans="3:3" x14ac:dyDescent="0.25">
      <c r="C459947" s="62"/>
    </row>
    <row r="460035" spans="3:3" x14ac:dyDescent="0.25">
      <c r="C460035" s="62"/>
    </row>
    <row r="460036" spans="3:3" x14ac:dyDescent="0.25">
      <c r="C460036" s="62"/>
    </row>
    <row r="460124" spans="3:3" x14ac:dyDescent="0.25">
      <c r="C460124" s="62"/>
    </row>
    <row r="460125" spans="3:3" x14ac:dyDescent="0.25">
      <c r="C460125" s="62"/>
    </row>
    <row r="460213" spans="3:3" x14ac:dyDescent="0.25">
      <c r="C460213" s="62"/>
    </row>
    <row r="460214" spans="3:3" x14ac:dyDescent="0.25">
      <c r="C460214" s="62"/>
    </row>
    <row r="460302" spans="3:3" x14ac:dyDescent="0.25">
      <c r="C460302" s="62"/>
    </row>
    <row r="460303" spans="3:3" x14ac:dyDescent="0.25">
      <c r="C460303" s="62"/>
    </row>
    <row r="460391" spans="3:3" x14ac:dyDescent="0.25">
      <c r="C460391" s="62"/>
    </row>
    <row r="460392" spans="3:3" x14ac:dyDescent="0.25">
      <c r="C460392" s="62"/>
    </row>
    <row r="460480" spans="3:3" x14ac:dyDescent="0.25">
      <c r="C460480" s="62"/>
    </row>
    <row r="460481" spans="3:3" x14ac:dyDescent="0.25">
      <c r="C460481" s="62"/>
    </row>
    <row r="460569" spans="3:3" x14ac:dyDescent="0.25">
      <c r="C460569" s="62"/>
    </row>
    <row r="460570" spans="3:3" x14ac:dyDescent="0.25">
      <c r="C460570" s="62"/>
    </row>
    <row r="460658" spans="3:3" x14ac:dyDescent="0.25">
      <c r="C460658" s="62"/>
    </row>
    <row r="460659" spans="3:3" x14ac:dyDescent="0.25">
      <c r="C460659" s="62"/>
    </row>
    <row r="460747" spans="3:3" x14ac:dyDescent="0.25">
      <c r="C460747" s="62"/>
    </row>
    <row r="460748" spans="3:3" x14ac:dyDescent="0.25">
      <c r="C460748" s="62"/>
    </row>
    <row r="460836" spans="3:3" x14ac:dyDescent="0.25">
      <c r="C460836" s="62"/>
    </row>
    <row r="460837" spans="3:3" x14ac:dyDescent="0.25">
      <c r="C460837" s="62"/>
    </row>
    <row r="460925" spans="3:3" x14ac:dyDescent="0.25">
      <c r="C460925" s="62"/>
    </row>
    <row r="460926" spans="3:3" x14ac:dyDescent="0.25">
      <c r="C460926" s="62"/>
    </row>
    <row r="461014" spans="3:3" x14ac:dyDescent="0.25">
      <c r="C461014" s="62"/>
    </row>
    <row r="461015" spans="3:3" x14ac:dyDescent="0.25">
      <c r="C461015" s="62"/>
    </row>
    <row r="461103" spans="3:3" x14ac:dyDescent="0.25">
      <c r="C461103" s="62"/>
    </row>
    <row r="461104" spans="3:3" x14ac:dyDescent="0.25">
      <c r="C461104" s="62"/>
    </row>
    <row r="461192" spans="3:3" x14ac:dyDescent="0.25">
      <c r="C461192" s="62"/>
    </row>
    <row r="461193" spans="3:3" x14ac:dyDescent="0.25">
      <c r="C461193" s="62"/>
    </row>
    <row r="461281" spans="3:3" x14ac:dyDescent="0.25">
      <c r="C461281" s="62"/>
    </row>
    <row r="461282" spans="3:3" x14ac:dyDescent="0.25">
      <c r="C461282" s="62"/>
    </row>
    <row r="461370" spans="3:3" x14ac:dyDescent="0.25">
      <c r="C461370" s="62"/>
    </row>
    <row r="461371" spans="3:3" x14ac:dyDescent="0.25">
      <c r="C461371" s="62"/>
    </row>
    <row r="461459" spans="3:3" x14ac:dyDescent="0.25">
      <c r="C461459" s="62"/>
    </row>
    <row r="461460" spans="3:3" x14ac:dyDescent="0.25">
      <c r="C461460" s="62"/>
    </row>
    <row r="461548" spans="3:3" x14ac:dyDescent="0.25">
      <c r="C461548" s="62"/>
    </row>
    <row r="461549" spans="3:3" x14ac:dyDescent="0.25">
      <c r="C461549" s="62"/>
    </row>
    <row r="461637" spans="3:3" x14ac:dyDescent="0.25">
      <c r="C461637" s="62"/>
    </row>
    <row r="461638" spans="3:3" x14ac:dyDescent="0.25">
      <c r="C461638" s="62"/>
    </row>
    <row r="461726" spans="3:3" x14ac:dyDescent="0.25">
      <c r="C461726" s="62"/>
    </row>
    <row r="461727" spans="3:3" x14ac:dyDescent="0.25">
      <c r="C461727" s="62"/>
    </row>
    <row r="461815" spans="3:3" x14ac:dyDescent="0.25">
      <c r="C461815" s="62"/>
    </row>
    <row r="461816" spans="3:3" x14ac:dyDescent="0.25">
      <c r="C461816" s="62"/>
    </row>
    <row r="461904" spans="3:3" x14ac:dyDescent="0.25">
      <c r="C461904" s="62"/>
    </row>
    <row r="461905" spans="3:3" x14ac:dyDescent="0.25">
      <c r="C461905" s="62"/>
    </row>
    <row r="461993" spans="3:3" x14ac:dyDescent="0.25">
      <c r="C461993" s="62"/>
    </row>
    <row r="461994" spans="3:3" x14ac:dyDescent="0.25">
      <c r="C461994" s="62"/>
    </row>
    <row r="462082" spans="3:3" x14ac:dyDescent="0.25">
      <c r="C462082" s="62"/>
    </row>
    <row r="462083" spans="3:3" x14ac:dyDescent="0.25">
      <c r="C462083" s="62"/>
    </row>
    <row r="462171" spans="3:3" x14ac:dyDescent="0.25">
      <c r="C462171" s="62"/>
    </row>
    <row r="462172" spans="3:3" x14ac:dyDescent="0.25">
      <c r="C462172" s="62"/>
    </row>
    <row r="462260" spans="3:3" x14ac:dyDescent="0.25">
      <c r="C462260" s="62"/>
    </row>
    <row r="462261" spans="3:3" x14ac:dyDescent="0.25">
      <c r="C462261" s="62"/>
    </row>
    <row r="462349" spans="3:3" x14ac:dyDescent="0.25">
      <c r="C462349" s="62"/>
    </row>
    <row r="462350" spans="3:3" x14ac:dyDescent="0.25">
      <c r="C462350" s="62"/>
    </row>
    <row r="462438" spans="3:3" x14ac:dyDescent="0.25">
      <c r="C462438" s="62"/>
    </row>
    <row r="462439" spans="3:3" x14ac:dyDescent="0.25">
      <c r="C462439" s="62"/>
    </row>
    <row r="462527" spans="3:3" x14ac:dyDescent="0.25">
      <c r="C462527" s="62"/>
    </row>
    <row r="462528" spans="3:3" x14ac:dyDescent="0.25">
      <c r="C462528" s="62"/>
    </row>
    <row r="462616" spans="3:3" x14ac:dyDescent="0.25">
      <c r="C462616" s="62"/>
    </row>
    <row r="462617" spans="3:3" x14ac:dyDescent="0.25">
      <c r="C462617" s="62"/>
    </row>
    <row r="462705" spans="3:3" x14ac:dyDescent="0.25">
      <c r="C462705" s="62"/>
    </row>
    <row r="462706" spans="3:3" x14ac:dyDescent="0.25">
      <c r="C462706" s="62"/>
    </row>
    <row r="462794" spans="3:3" x14ac:dyDescent="0.25">
      <c r="C462794" s="62"/>
    </row>
    <row r="462795" spans="3:3" x14ac:dyDescent="0.25">
      <c r="C462795" s="62"/>
    </row>
    <row r="462883" spans="3:3" x14ac:dyDescent="0.25">
      <c r="C462883" s="62"/>
    </row>
    <row r="462884" spans="3:3" x14ac:dyDescent="0.25">
      <c r="C462884" s="62"/>
    </row>
    <row r="462972" spans="3:3" x14ac:dyDescent="0.25">
      <c r="C462972" s="62"/>
    </row>
    <row r="462973" spans="3:3" x14ac:dyDescent="0.25">
      <c r="C462973" s="62"/>
    </row>
    <row r="463061" spans="3:3" x14ac:dyDescent="0.25">
      <c r="C463061" s="62"/>
    </row>
    <row r="463062" spans="3:3" x14ac:dyDescent="0.25">
      <c r="C463062" s="62"/>
    </row>
    <row r="463150" spans="3:3" x14ac:dyDescent="0.25">
      <c r="C463150" s="62"/>
    </row>
    <row r="463151" spans="3:3" x14ac:dyDescent="0.25">
      <c r="C463151" s="62"/>
    </row>
    <row r="463239" spans="3:3" x14ac:dyDescent="0.25">
      <c r="C463239" s="62"/>
    </row>
    <row r="463240" spans="3:3" x14ac:dyDescent="0.25">
      <c r="C463240" s="62"/>
    </row>
    <row r="463328" spans="3:3" x14ac:dyDescent="0.25">
      <c r="C463328" s="62"/>
    </row>
    <row r="463329" spans="3:3" x14ac:dyDescent="0.25">
      <c r="C463329" s="62"/>
    </row>
    <row r="463417" spans="3:3" x14ac:dyDescent="0.25">
      <c r="C463417" s="62"/>
    </row>
    <row r="463418" spans="3:3" x14ac:dyDescent="0.25">
      <c r="C463418" s="62"/>
    </row>
    <row r="463506" spans="3:3" x14ac:dyDescent="0.25">
      <c r="C463506" s="62"/>
    </row>
    <row r="463507" spans="3:3" x14ac:dyDescent="0.25">
      <c r="C463507" s="62"/>
    </row>
    <row r="463595" spans="3:3" x14ac:dyDescent="0.25">
      <c r="C463595" s="62"/>
    </row>
    <row r="463596" spans="3:3" x14ac:dyDescent="0.25">
      <c r="C463596" s="62"/>
    </row>
    <row r="463684" spans="3:3" x14ac:dyDescent="0.25">
      <c r="C463684" s="62"/>
    </row>
    <row r="463685" spans="3:3" x14ac:dyDescent="0.25">
      <c r="C463685" s="62"/>
    </row>
    <row r="463773" spans="3:3" x14ac:dyDescent="0.25">
      <c r="C463773" s="62"/>
    </row>
    <row r="463774" spans="3:3" x14ac:dyDescent="0.25">
      <c r="C463774" s="62"/>
    </row>
    <row r="463862" spans="3:3" x14ac:dyDescent="0.25">
      <c r="C463862" s="62"/>
    </row>
    <row r="463863" spans="3:3" x14ac:dyDescent="0.25">
      <c r="C463863" s="62"/>
    </row>
    <row r="463951" spans="3:3" x14ac:dyDescent="0.25">
      <c r="C463951" s="62"/>
    </row>
    <row r="463952" spans="3:3" x14ac:dyDescent="0.25">
      <c r="C463952" s="62"/>
    </row>
    <row r="464040" spans="3:3" x14ac:dyDescent="0.25">
      <c r="C464040" s="62"/>
    </row>
    <row r="464041" spans="3:3" x14ac:dyDescent="0.25">
      <c r="C464041" s="62"/>
    </row>
    <row r="464129" spans="3:3" x14ac:dyDescent="0.25">
      <c r="C464129" s="62"/>
    </row>
    <row r="464130" spans="3:3" x14ac:dyDescent="0.25">
      <c r="C464130" s="62"/>
    </row>
    <row r="464218" spans="3:3" x14ac:dyDescent="0.25">
      <c r="C464218" s="62"/>
    </row>
    <row r="464219" spans="3:3" x14ac:dyDescent="0.25">
      <c r="C464219" s="62"/>
    </row>
    <row r="464307" spans="3:3" x14ac:dyDescent="0.25">
      <c r="C464307" s="62"/>
    </row>
    <row r="464308" spans="3:3" x14ac:dyDescent="0.25">
      <c r="C464308" s="62"/>
    </row>
    <row r="464396" spans="3:3" x14ac:dyDescent="0.25">
      <c r="C464396" s="62"/>
    </row>
    <row r="464397" spans="3:3" x14ac:dyDescent="0.25">
      <c r="C464397" s="62"/>
    </row>
    <row r="464485" spans="3:3" x14ac:dyDescent="0.25">
      <c r="C464485" s="62"/>
    </row>
    <row r="464486" spans="3:3" x14ac:dyDescent="0.25">
      <c r="C464486" s="62"/>
    </row>
    <row r="464574" spans="3:3" x14ac:dyDescent="0.25">
      <c r="C464574" s="62"/>
    </row>
    <row r="464575" spans="3:3" x14ac:dyDescent="0.25">
      <c r="C464575" s="62"/>
    </row>
    <row r="464663" spans="3:3" x14ac:dyDescent="0.25">
      <c r="C464663" s="62"/>
    </row>
    <row r="464664" spans="3:3" x14ac:dyDescent="0.25">
      <c r="C464664" s="62"/>
    </row>
    <row r="464752" spans="3:3" x14ac:dyDescent="0.25">
      <c r="C464752" s="62"/>
    </row>
    <row r="464753" spans="3:3" x14ac:dyDescent="0.25">
      <c r="C464753" s="62"/>
    </row>
    <row r="464841" spans="3:3" x14ac:dyDescent="0.25">
      <c r="C464841" s="62"/>
    </row>
    <row r="464842" spans="3:3" x14ac:dyDescent="0.25">
      <c r="C464842" s="62"/>
    </row>
    <row r="464930" spans="3:3" x14ac:dyDescent="0.25">
      <c r="C464930" s="62"/>
    </row>
    <row r="464931" spans="3:3" x14ac:dyDescent="0.25">
      <c r="C464931" s="62"/>
    </row>
    <row r="465019" spans="3:3" x14ac:dyDescent="0.25">
      <c r="C465019" s="62"/>
    </row>
    <row r="465020" spans="3:3" x14ac:dyDescent="0.25">
      <c r="C465020" s="62"/>
    </row>
    <row r="465108" spans="3:3" x14ac:dyDescent="0.25">
      <c r="C465108" s="62"/>
    </row>
    <row r="465109" spans="3:3" x14ac:dyDescent="0.25">
      <c r="C465109" s="62"/>
    </row>
    <row r="465197" spans="3:3" x14ac:dyDescent="0.25">
      <c r="C465197" s="62"/>
    </row>
    <row r="465198" spans="3:3" x14ac:dyDescent="0.25">
      <c r="C465198" s="62"/>
    </row>
    <row r="465286" spans="3:3" x14ac:dyDescent="0.25">
      <c r="C465286" s="62"/>
    </row>
    <row r="465287" spans="3:3" x14ac:dyDescent="0.25">
      <c r="C465287" s="62"/>
    </row>
    <row r="465375" spans="3:3" x14ac:dyDescent="0.25">
      <c r="C465375" s="62"/>
    </row>
    <row r="465376" spans="3:3" x14ac:dyDescent="0.25">
      <c r="C465376" s="62"/>
    </row>
    <row r="465464" spans="3:3" x14ac:dyDescent="0.25">
      <c r="C465464" s="62"/>
    </row>
    <row r="465465" spans="3:3" x14ac:dyDescent="0.25">
      <c r="C465465" s="62"/>
    </row>
    <row r="465553" spans="3:3" x14ac:dyDescent="0.25">
      <c r="C465553" s="62"/>
    </row>
    <row r="465554" spans="3:3" x14ac:dyDescent="0.25">
      <c r="C465554" s="62"/>
    </row>
    <row r="465642" spans="3:3" x14ac:dyDescent="0.25">
      <c r="C465642" s="62"/>
    </row>
    <row r="465643" spans="3:3" x14ac:dyDescent="0.25">
      <c r="C465643" s="62"/>
    </row>
    <row r="465731" spans="3:3" x14ac:dyDescent="0.25">
      <c r="C465731" s="62"/>
    </row>
    <row r="465732" spans="3:3" x14ac:dyDescent="0.25">
      <c r="C465732" s="62"/>
    </row>
    <row r="465820" spans="3:3" x14ac:dyDescent="0.25">
      <c r="C465820" s="62"/>
    </row>
    <row r="465821" spans="3:3" x14ac:dyDescent="0.25">
      <c r="C465821" s="62"/>
    </row>
    <row r="465909" spans="3:3" x14ac:dyDescent="0.25">
      <c r="C465909" s="62"/>
    </row>
    <row r="465910" spans="3:3" x14ac:dyDescent="0.25">
      <c r="C465910" s="62"/>
    </row>
    <row r="465998" spans="3:3" x14ac:dyDescent="0.25">
      <c r="C465998" s="62"/>
    </row>
    <row r="465999" spans="3:3" x14ac:dyDescent="0.25">
      <c r="C465999" s="62"/>
    </row>
    <row r="466087" spans="3:3" x14ac:dyDescent="0.25">
      <c r="C466087" s="62"/>
    </row>
    <row r="466088" spans="3:3" x14ac:dyDescent="0.25">
      <c r="C466088" s="62"/>
    </row>
    <row r="466176" spans="3:3" x14ac:dyDescent="0.25">
      <c r="C466176" s="62"/>
    </row>
    <row r="466177" spans="3:3" x14ac:dyDescent="0.25">
      <c r="C466177" s="62"/>
    </row>
    <row r="466265" spans="3:3" x14ac:dyDescent="0.25">
      <c r="C466265" s="62"/>
    </row>
    <row r="466266" spans="3:3" x14ac:dyDescent="0.25">
      <c r="C466266" s="62"/>
    </row>
    <row r="466354" spans="3:3" x14ac:dyDescent="0.25">
      <c r="C466354" s="62"/>
    </row>
    <row r="466355" spans="3:3" x14ac:dyDescent="0.25">
      <c r="C466355" s="62"/>
    </row>
    <row r="466443" spans="3:3" x14ac:dyDescent="0.25">
      <c r="C466443" s="62"/>
    </row>
    <row r="466444" spans="3:3" x14ac:dyDescent="0.25">
      <c r="C466444" s="62"/>
    </row>
    <row r="466532" spans="3:3" x14ac:dyDescent="0.25">
      <c r="C466532" s="62"/>
    </row>
    <row r="466533" spans="3:3" x14ac:dyDescent="0.25">
      <c r="C466533" s="62"/>
    </row>
    <row r="466621" spans="3:3" x14ac:dyDescent="0.25">
      <c r="C466621" s="62"/>
    </row>
    <row r="466622" spans="3:3" x14ac:dyDescent="0.25">
      <c r="C466622" s="62"/>
    </row>
    <row r="466710" spans="3:3" x14ac:dyDescent="0.25">
      <c r="C466710" s="62"/>
    </row>
    <row r="466711" spans="3:3" x14ac:dyDescent="0.25">
      <c r="C466711" s="62"/>
    </row>
    <row r="466799" spans="3:3" x14ac:dyDescent="0.25">
      <c r="C466799" s="62"/>
    </row>
    <row r="466800" spans="3:3" x14ac:dyDescent="0.25">
      <c r="C466800" s="62"/>
    </row>
    <row r="466888" spans="3:3" x14ac:dyDescent="0.25">
      <c r="C466888" s="62"/>
    </row>
    <row r="466889" spans="3:3" x14ac:dyDescent="0.25">
      <c r="C466889" s="62"/>
    </row>
    <row r="466977" spans="3:3" x14ac:dyDescent="0.25">
      <c r="C466977" s="62"/>
    </row>
    <row r="466978" spans="3:3" x14ac:dyDescent="0.25">
      <c r="C466978" s="62"/>
    </row>
    <row r="467066" spans="3:3" x14ac:dyDescent="0.25">
      <c r="C467066" s="62"/>
    </row>
    <row r="467067" spans="3:3" x14ac:dyDescent="0.25">
      <c r="C467067" s="62"/>
    </row>
    <row r="467155" spans="3:3" x14ac:dyDescent="0.25">
      <c r="C467155" s="62"/>
    </row>
    <row r="467156" spans="3:3" x14ac:dyDescent="0.25">
      <c r="C467156" s="62"/>
    </row>
    <row r="467244" spans="3:3" x14ac:dyDescent="0.25">
      <c r="C467244" s="62"/>
    </row>
    <row r="467245" spans="3:3" x14ac:dyDescent="0.25">
      <c r="C467245" s="62"/>
    </row>
    <row r="467333" spans="3:3" x14ac:dyDescent="0.25">
      <c r="C467333" s="62"/>
    </row>
    <row r="467334" spans="3:3" x14ac:dyDescent="0.25">
      <c r="C467334" s="62"/>
    </row>
    <row r="467422" spans="3:3" x14ac:dyDescent="0.25">
      <c r="C467422" s="62"/>
    </row>
    <row r="467423" spans="3:3" x14ac:dyDescent="0.25">
      <c r="C467423" s="62"/>
    </row>
    <row r="467511" spans="3:3" x14ac:dyDescent="0.25">
      <c r="C467511" s="62"/>
    </row>
    <row r="467512" spans="3:3" x14ac:dyDescent="0.25">
      <c r="C467512" s="62"/>
    </row>
    <row r="467600" spans="3:3" x14ac:dyDescent="0.25">
      <c r="C467600" s="62"/>
    </row>
    <row r="467601" spans="3:3" x14ac:dyDescent="0.25">
      <c r="C467601" s="62"/>
    </row>
    <row r="467689" spans="3:3" x14ac:dyDescent="0.25">
      <c r="C467689" s="62"/>
    </row>
    <row r="467690" spans="3:3" x14ac:dyDescent="0.25">
      <c r="C467690" s="62"/>
    </row>
    <row r="467778" spans="3:3" x14ac:dyDescent="0.25">
      <c r="C467778" s="62"/>
    </row>
    <row r="467779" spans="3:3" x14ac:dyDescent="0.25">
      <c r="C467779" s="62"/>
    </row>
    <row r="467867" spans="3:3" x14ac:dyDescent="0.25">
      <c r="C467867" s="62"/>
    </row>
    <row r="467868" spans="3:3" x14ac:dyDescent="0.25">
      <c r="C467868" s="62"/>
    </row>
    <row r="467956" spans="3:3" x14ac:dyDescent="0.25">
      <c r="C467956" s="62"/>
    </row>
    <row r="467957" spans="3:3" x14ac:dyDescent="0.25">
      <c r="C467957" s="62"/>
    </row>
    <row r="468045" spans="3:3" x14ac:dyDescent="0.25">
      <c r="C468045" s="62"/>
    </row>
    <row r="468046" spans="3:3" x14ac:dyDescent="0.25">
      <c r="C468046" s="62"/>
    </row>
    <row r="468134" spans="3:3" x14ac:dyDescent="0.25">
      <c r="C468134" s="62"/>
    </row>
    <row r="468135" spans="3:3" x14ac:dyDescent="0.25">
      <c r="C468135" s="62"/>
    </row>
    <row r="468223" spans="3:3" x14ac:dyDescent="0.25">
      <c r="C468223" s="62"/>
    </row>
    <row r="468224" spans="3:3" x14ac:dyDescent="0.25">
      <c r="C468224" s="62"/>
    </row>
    <row r="468312" spans="3:3" x14ac:dyDescent="0.25">
      <c r="C468312" s="62"/>
    </row>
    <row r="468313" spans="3:3" x14ac:dyDescent="0.25">
      <c r="C468313" s="62"/>
    </row>
    <row r="468401" spans="3:3" x14ac:dyDescent="0.25">
      <c r="C468401" s="62"/>
    </row>
    <row r="468402" spans="3:3" x14ac:dyDescent="0.25">
      <c r="C468402" s="62"/>
    </row>
    <row r="468490" spans="3:3" x14ac:dyDescent="0.25">
      <c r="C468490" s="62"/>
    </row>
    <row r="468491" spans="3:3" x14ac:dyDescent="0.25">
      <c r="C468491" s="62"/>
    </row>
    <row r="468579" spans="3:3" x14ac:dyDescent="0.25">
      <c r="C468579" s="62"/>
    </row>
    <row r="468580" spans="3:3" x14ac:dyDescent="0.25">
      <c r="C468580" s="62"/>
    </row>
    <row r="468668" spans="3:3" x14ac:dyDescent="0.25">
      <c r="C468668" s="62"/>
    </row>
    <row r="468669" spans="3:3" x14ac:dyDescent="0.25">
      <c r="C468669" s="62"/>
    </row>
    <row r="468757" spans="3:3" x14ac:dyDescent="0.25">
      <c r="C468757" s="62"/>
    </row>
    <row r="468758" spans="3:3" x14ac:dyDescent="0.25">
      <c r="C468758" s="62"/>
    </row>
    <row r="468846" spans="3:3" x14ac:dyDescent="0.25">
      <c r="C468846" s="62"/>
    </row>
    <row r="468847" spans="3:3" x14ac:dyDescent="0.25">
      <c r="C468847" s="62"/>
    </row>
    <row r="468935" spans="3:3" x14ac:dyDescent="0.25">
      <c r="C468935" s="62"/>
    </row>
    <row r="468936" spans="3:3" x14ac:dyDescent="0.25">
      <c r="C468936" s="62"/>
    </row>
    <row r="469024" spans="3:3" x14ac:dyDescent="0.25">
      <c r="C469024" s="62"/>
    </row>
    <row r="469025" spans="3:3" x14ac:dyDescent="0.25">
      <c r="C469025" s="62"/>
    </row>
    <row r="469113" spans="3:3" x14ac:dyDescent="0.25">
      <c r="C469113" s="62"/>
    </row>
    <row r="469114" spans="3:3" x14ac:dyDescent="0.25">
      <c r="C469114" s="62"/>
    </row>
    <row r="469202" spans="3:3" x14ac:dyDescent="0.25">
      <c r="C469202" s="62"/>
    </row>
    <row r="469203" spans="3:3" x14ac:dyDescent="0.25">
      <c r="C469203" s="62"/>
    </row>
    <row r="469291" spans="3:3" x14ac:dyDescent="0.25">
      <c r="C469291" s="62"/>
    </row>
    <row r="469292" spans="3:3" x14ac:dyDescent="0.25">
      <c r="C469292" s="62"/>
    </row>
    <row r="469380" spans="3:3" x14ac:dyDescent="0.25">
      <c r="C469380" s="62"/>
    </row>
    <row r="469381" spans="3:3" x14ac:dyDescent="0.25">
      <c r="C469381" s="62"/>
    </row>
    <row r="469469" spans="3:3" x14ac:dyDescent="0.25">
      <c r="C469469" s="62"/>
    </row>
    <row r="469470" spans="3:3" x14ac:dyDescent="0.25">
      <c r="C469470" s="62"/>
    </row>
    <row r="469558" spans="3:3" x14ac:dyDescent="0.25">
      <c r="C469558" s="62"/>
    </row>
    <row r="469559" spans="3:3" x14ac:dyDescent="0.25">
      <c r="C469559" s="62"/>
    </row>
    <row r="469647" spans="3:3" x14ac:dyDescent="0.25">
      <c r="C469647" s="62"/>
    </row>
    <row r="469648" spans="3:3" x14ac:dyDescent="0.25">
      <c r="C469648" s="62"/>
    </row>
    <row r="469736" spans="3:3" x14ac:dyDescent="0.25">
      <c r="C469736" s="62"/>
    </row>
    <row r="469737" spans="3:3" x14ac:dyDescent="0.25">
      <c r="C469737" s="62"/>
    </row>
    <row r="469825" spans="3:3" x14ac:dyDescent="0.25">
      <c r="C469825" s="62"/>
    </row>
    <row r="469826" spans="3:3" x14ac:dyDescent="0.25">
      <c r="C469826" s="62"/>
    </row>
    <row r="469914" spans="3:3" x14ac:dyDescent="0.25">
      <c r="C469914" s="62"/>
    </row>
    <row r="469915" spans="3:3" x14ac:dyDescent="0.25">
      <c r="C469915" s="62"/>
    </row>
    <row r="470003" spans="3:3" x14ac:dyDescent="0.25">
      <c r="C470003" s="62"/>
    </row>
    <row r="470004" spans="3:3" x14ac:dyDescent="0.25">
      <c r="C470004" s="62"/>
    </row>
    <row r="470092" spans="3:3" x14ac:dyDescent="0.25">
      <c r="C470092" s="62"/>
    </row>
    <row r="470093" spans="3:3" x14ac:dyDescent="0.25">
      <c r="C470093" s="62"/>
    </row>
    <row r="470181" spans="3:3" x14ac:dyDescent="0.25">
      <c r="C470181" s="62"/>
    </row>
    <row r="470182" spans="3:3" x14ac:dyDescent="0.25">
      <c r="C470182" s="62"/>
    </row>
    <row r="470270" spans="3:3" x14ac:dyDescent="0.25">
      <c r="C470270" s="62"/>
    </row>
    <row r="470271" spans="3:3" x14ac:dyDescent="0.25">
      <c r="C470271" s="62"/>
    </row>
    <row r="470359" spans="3:3" x14ac:dyDescent="0.25">
      <c r="C470359" s="62"/>
    </row>
    <row r="470360" spans="3:3" x14ac:dyDescent="0.25">
      <c r="C470360" s="62"/>
    </row>
    <row r="470448" spans="3:3" x14ac:dyDescent="0.25">
      <c r="C470448" s="62"/>
    </row>
    <row r="470449" spans="3:3" x14ac:dyDescent="0.25">
      <c r="C470449" s="62"/>
    </row>
    <row r="470537" spans="3:3" x14ac:dyDescent="0.25">
      <c r="C470537" s="62"/>
    </row>
    <row r="470538" spans="3:3" x14ac:dyDescent="0.25">
      <c r="C470538" s="62"/>
    </row>
    <row r="470626" spans="3:3" x14ac:dyDescent="0.25">
      <c r="C470626" s="62"/>
    </row>
    <row r="470627" spans="3:3" x14ac:dyDescent="0.25">
      <c r="C470627" s="62"/>
    </row>
    <row r="470715" spans="3:3" x14ac:dyDescent="0.25">
      <c r="C470715" s="62"/>
    </row>
    <row r="470716" spans="3:3" x14ac:dyDescent="0.25">
      <c r="C470716" s="62"/>
    </row>
    <row r="470804" spans="3:3" x14ac:dyDescent="0.25">
      <c r="C470804" s="62"/>
    </row>
    <row r="470805" spans="3:3" x14ac:dyDescent="0.25">
      <c r="C470805" s="62"/>
    </row>
    <row r="470893" spans="3:3" x14ac:dyDescent="0.25">
      <c r="C470893" s="62"/>
    </row>
    <row r="470894" spans="3:3" x14ac:dyDescent="0.25">
      <c r="C470894" s="62"/>
    </row>
    <row r="470982" spans="3:3" x14ac:dyDescent="0.25">
      <c r="C470982" s="62"/>
    </row>
    <row r="470983" spans="3:3" x14ac:dyDescent="0.25">
      <c r="C470983" s="62"/>
    </row>
    <row r="471071" spans="3:3" x14ac:dyDescent="0.25">
      <c r="C471071" s="62"/>
    </row>
    <row r="471072" spans="3:3" x14ac:dyDescent="0.25">
      <c r="C471072" s="62"/>
    </row>
    <row r="471160" spans="3:3" x14ac:dyDescent="0.25">
      <c r="C471160" s="62"/>
    </row>
    <row r="471161" spans="3:3" x14ac:dyDescent="0.25">
      <c r="C471161" s="62"/>
    </row>
    <row r="471249" spans="3:3" x14ac:dyDescent="0.25">
      <c r="C471249" s="62"/>
    </row>
    <row r="471250" spans="3:3" x14ac:dyDescent="0.25">
      <c r="C471250" s="62"/>
    </row>
    <row r="471338" spans="3:3" x14ac:dyDescent="0.25">
      <c r="C471338" s="62"/>
    </row>
    <row r="471339" spans="3:3" x14ac:dyDescent="0.25">
      <c r="C471339" s="62"/>
    </row>
    <row r="471427" spans="3:3" x14ac:dyDescent="0.25">
      <c r="C471427" s="62"/>
    </row>
    <row r="471428" spans="3:3" x14ac:dyDescent="0.25">
      <c r="C471428" s="62"/>
    </row>
    <row r="471516" spans="3:3" x14ac:dyDescent="0.25">
      <c r="C471516" s="62"/>
    </row>
    <row r="471517" spans="3:3" x14ac:dyDescent="0.25">
      <c r="C471517" s="62"/>
    </row>
    <row r="471605" spans="3:3" x14ac:dyDescent="0.25">
      <c r="C471605" s="62"/>
    </row>
    <row r="471606" spans="3:3" x14ac:dyDescent="0.25">
      <c r="C471606" s="62"/>
    </row>
    <row r="471694" spans="3:3" x14ac:dyDescent="0.25">
      <c r="C471694" s="62"/>
    </row>
    <row r="471695" spans="3:3" x14ac:dyDescent="0.25">
      <c r="C471695" s="62"/>
    </row>
    <row r="471783" spans="3:3" x14ac:dyDescent="0.25">
      <c r="C471783" s="62"/>
    </row>
    <row r="471784" spans="3:3" x14ac:dyDescent="0.25">
      <c r="C471784" s="62"/>
    </row>
    <row r="471872" spans="3:3" x14ac:dyDescent="0.25">
      <c r="C471872" s="62"/>
    </row>
    <row r="471873" spans="3:3" x14ac:dyDescent="0.25">
      <c r="C471873" s="62"/>
    </row>
    <row r="471961" spans="3:3" x14ac:dyDescent="0.25">
      <c r="C471961" s="62"/>
    </row>
    <row r="471962" spans="3:3" x14ac:dyDescent="0.25">
      <c r="C471962" s="62"/>
    </row>
    <row r="472050" spans="3:3" x14ac:dyDescent="0.25">
      <c r="C472050" s="62"/>
    </row>
    <row r="472051" spans="3:3" x14ac:dyDescent="0.25">
      <c r="C472051" s="62"/>
    </row>
    <row r="472139" spans="3:3" x14ac:dyDescent="0.25">
      <c r="C472139" s="62"/>
    </row>
    <row r="472140" spans="3:3" x14ac:dyDescent="0.25">
      <c r="C472140" s="62"/>
    </row>
    <row r="472228" spans="3:3" x14ac:dyDescent="0.25">
      <c r="C472228" s="62"/>
    </row>
    <row r="472229" spans="3:3" x14ac:dyDescent="0.25">
      <c r="C472229" s="62"/>
    </row>
    <row r="472317" spans="3:3" x14ac:dyDescent="0.25">
      <c r="C472317" s="62"/>
    </row>
    <row r="472318" spans="3:3" x14ac:dyDescent="0.25">
      <c r="C472318" s="62"/>
    </row>
    <row r="472406" spans="3:3" x14ac:dyDescent="0.25">
      <c r="C472406" s="62"/>
    </row>
    <row r="472407" spans="3:3" x14ac:dyDescent="0.25">
      <c r="C472407" s="62"/>
    </row>
    <row r="472495" spans="3:3" x14ac:dyDescent="0.25">
      <c r="C472495" s="62"/>
    </row>
    <row r="472496" spans="3:3" x14ac:dyDescent="0.25">
      <c r="C472496" s="62"/>
    </row>
    <row r="472584" spans="3:3" x14ac:dyDescent="0.25">
      <c r="C472584" s="62"/>
    </row>
    <row r="472585" spans="3:3" x14ac:dyDescent="0.25">
      <c r="C472585" s="62"/>
    </row>
    <row r="472673" spans="3:3" x14ac:dyDescent="0.25">
      <c r="C472673" s="62"/>
    </row>
    <row r="472674" spans="3:3" x14ac:dyDescent="0.25">
      <c r="C472674" s="62"/>
    </row>
    <row r="472762" spans="3:3" x14ac:dyDescent="0.25">
      <c r="C472762" s="62"/>
    </row>
    <row r="472763" spans="3:3" x14ac:dyDescent="0.25">
      <c r="C472763" s="62"/>
    </row>
    <row r="472851" spans="3:3" x14ac:dyDescent="0.25">
      <c r="C472851" s="62"/>
    </row>
    <row r="472852" spans="3:3" x14ac:dyDescent="0.25">
      <c r="C472852" s="62"/>
    </row>
    <row r="472940" spans="3:3" x14ac:dyDescent="0.25">
      <c r="C472940" s="62"/>
    </row>
    <row r="472941" spans="3:3" x14ac:dyDescent="0.25">
      <c r="C472941" s="62"/>
    </row>
    <row r="473029" spans="3:3" x14ac:dyDescent="0.25">
      <c r="C473029" s="62"/>
    </row>
    <row r="473030" spans="3:3" x14ac:dyDescent="0.25">
      <c r="C473030" s="62"/>
    </row>
    <row r="473118" spans="3:3" x14ac:dyDescent="0.25">
      <c r="C473118" s="62"/>
    </row>
    <row r="473119" spans="3:3" x14ac:dyDescent="0.25">
      <c r="C473119" s="62"/>
    </row>
    <row r="473207" spans="3:3" x14ac:dyDescent="0.25">
      <c r="C473207" s="62"/>
    </row>
    <row r="473208" spans="3:3" x14ac:dyDescent="0.25">
      <c r="C473208" s="62"/>
    </row>
    <row r="473296" spans="3:3" x14ac:dyDescent="0.25">
      <c r="C473296" s="62"/>
    </row>
    <row r="473297" spans="3:3" x14ac:dyDescent="0.25">
      <c r="C473297" s="62"/>
    </row>
    <row r="473385" spans="3:3" x14ac:dyDescent="0.25">
      <c r="C473385" s="62"/>
    </row>
    <row r="473386" spans="3:3" x14ac:dyDescent="0.25">
      <c r="C473386" s="62"/>
    </row>
    <row r="473474" spans="3:3" x14ac:dyDescent="0.25">
      <c r="C473474" s="62"/>
    </row>
    <row r="473475" spans="3:3" x14ac:dyDescent="0.25">
      <c r="C473475" s="62"/>
    </row>
    <row r="473563" spans="3:3" x14ac:dyDescent="0.25">
      <c r="C473563" s="62"/>
    </row>
    <row r="473564" spans="3:3" x14ac:dyDescent="0.25">
      <c r="C473564" s="62"/>
    </row>
    <row r="473652" spans="3:3" x14ac:dyDescent="0.25">
      <c r="C473652" s="62"/>
    </row>
    <row r="473653" spans="3:3" x14ac:dyDescent="0.25">
      <c r="C473653" s="62"/>
    </row>
    <row r="473741" spans="3:3" x14ac:dyDescent="0.25">
      <c r="C473741" s="62"/>
    </row>
    <row r="473742" spans="3:3" x14ac:dyDescent="0.25">
      <c r="C473742" s="62"/>
    </row>
    <row r="473830" spans="3:3" x14ac:dyDescent="0.25">
      <c r="C473830" s="62"/>
    </row>
    <row r="473831" spans="3:3" x14ac:dyDescent="0.25">
      <c r="C473831" s="62"/>
    </row>
    <row r="473919" spans="3:3" x14ac:dyDescent="0.25">
      <c r="C473919" s="62"/>
    </row>
    <row r="473920" spans="3:3" x14ac:dyDescent="0.25">
      <c r="C473920" s="62"/>
    </row>
    <row r="474008" spans="3:3" x14ac:dyDescent="0.25">
      <c r="C474008" s="62"/>
    </row>
    <row r="474009" spans="3:3" x14ac:dyDescent="0.25">
      <c r="C474009" s="62"/>
    </row>
    <row r="474097" spans="3:3" x14ac:dyDescent="0.25">
      <c r="C474097" s="62"/>
    </row>
    <row r="474098" spans="3:3" x14ac:dyDescent="0.25">
      <c r="C474098" s="62"/>
    </row>
    <row r="474186" spans="3:3" x14ac:dyDescent="0.25">
      <c r="C474186" s="62"/>
    </row>
    <row r="474187" spans="3:3" x14ac:dyDescent="0.25">
      <c r="C474187" s="62"/>
    </row>
    <row r="474275" spans="3:3" x14ac:dyDescent="0.25">
      <c r="C474275" s="62"/>
    </row>
    <row r="474276" spans="3:3" x14ac:dyDescent="0.25">
      <c r="C474276" s="62"/>
    </row>
    <row r="474364" spans="3:3" x14ac:dyDescent="0.25">
      <c r="C474364" s="62"/>
    </row>
    <row r="474365" spans="3:3" x14ac:dyDescent="0.25">
      <c r="C474365" s="62"/>
    </row>
    <row r="474453" spans="3:3" x14ac:dyDescent="0.25">
      <c r="C474453" s="62"/>
    </row>
    <row r="474454" spans="3:3" x14ac:dyDescent="0.25">
      <c r="C474454" s="62"/>
    </row>
    <row r="474542" spans="3:3" x14ac:dyDescent="0.25">
      <c r="C474542" s="62"/>
    </row>
    <row r="474543" spans="3:3" x14ac:dyDescent="0.25">
      <c r="C474543" s="62"/>
    </row>
    <row r="474631" spans="3:3" x14ac:dyDescent="0.25">
      <c r="C474631" s="62"/>
    </row>
    <row r="474632" spans="3:3" x14ac:dyDescent="0.25">
      <c r="C474632" s="62"/>
    </row>
    <row r="474720" spans="3:3" x14ac:dyDescent="0.25">
      <c r="C474720" s="62"/>
    </row>
    <row r="474721" spans="3:3" x14ac:dyDescent="0.25">
      <c r="C474721" s="62"/>
    </row>
    <row r="474809" spans="3:3" x14ac:dyDescent="0.25">
      <c r="C474809" s="62"/>
    </row>
    <row r="474810" spans="3:3" x14ac:dyDescent="0.25">
      <c r="C474810" s="62"/>
    </row>
    <row r="474898" spans="3:3" x14ac:dyDescent="0.25">
      <c r="C474898" s="62"/>
    </row>
    <row r="474899" spans="3:3" x14ac:dyDescent="0.25">
      <c r="C474899" s="62"/>
    </row>
    <row r="474987" spans="3:3" x14ac:dyDescent="0.25">
      <c r="C474987" s="62"/>
    </row>
    <row r="474988" spans="3:3" x14ac:dyDescent="0.25">
      <c r="C474988" s="62"/>
    </row>
    <row r="475076" spans="3:3" x14ac:dyDescent="0.25">
      <c r="C475076" s="62"/>
    </row>
    <row r="475077" spans="3:3" x14ac:dyDescent="0.25">
      <c r="C475077" s="62"/>
    </row>
    <row r="475165" spans="3:3" x14ac:dyDescent="0.25">
      <c r="C475165" s="62"/>
    </row>
    <row r="475166" spans="3:3" x14ac:dyDescent="0.25">
      <c r="C475166" s="62"/>
    </row>
    <row r="475254" spans="3:3" x14ac:dyDescent="0.25">
      <c r="C475254" s="62"/>
    </row>
    <row r="475255" spans="3:3" x14ac:dyDescent="0.25">
      <c r="C475255" s="62"/>
    </row>
    <row r="475343" spans="3:3" x14ac:dyDescent="0.25">
      <c r="C475343" s="62"/>
    </row>
    <row r="475344" spans="3:3" x14ac:dyDescent="0.25">
      <c r="C475344" s="62"/>
    </row>
    <row r="475432" spans="3:3" x14ac:dyDescent="0.25">
      <c r="C475432" s="62"/>
    </row>
    <row r="475433" spans="3:3" x14ac:dyDescent="0.25">
      <c r="C475433" s="62"/>
    </row>
    <row r="475521" spans="3:3" x14ac:dyDescent="0.25">
      <c r="C475521" s="62"/>
    </row>
    <row r="475522" spans="3:3" x14ac:dyDescent="0.25">
      <c r="C475522" s="62"/>
    </row>
    <row r="475610" spans="3:3" x14ac:dyDescent="0.25">
      <c r="C475610" s="62"/>
    </row>
    <row r="475611" spans="3:3" x14ac:dyDescent="0.25">
      <c r="C475611" s="62"/>
    </row>
    <row r="475699" spans="3:3" x14ac:dyDescent="0.25">
      <c r="C475699" s="62"/>
    </row>
    <row r="475700" spans="3:3" x14ac:dyDescent="0.25">
      <c r="C475700" s="62"/>
    </row>
    <row r="475788" spans="3:3" x14ac:dyDescent="0.25">
      <c r="C475788" s="62"/>
    </row>
    <row r="475789" spans="3:3" x14ac:dyDescent="0.25">
      <c r="C475789" s="62"/>
    </row>
    <row r="475877" spans="3:3" x14ac:dyDescent="0.25">
      <c r="C475877" s="62"/>
    </row>
    <row r="475878" spans="3:3" x14ac:dyDescent="0.25">
      <c r="C475878" s="62"/>
    </row>
    <row r="475966" spans="3:3" x14ac:dyDescent="0.25">
      <c r="C475966" s="62"/>
    </row>
    <row r="475967" spans="3:3" x14ac:dyDescent="0.25">
      <c r="C475967" s="62"/>
    </row>
    <row r="476055" spans="3:3" x14ac:dyDescent="0.25">
      <c r="C476055" s="62"/>
    </row>
    <row r="476056" spans="3:3" x14ac:dyDescent="0.25">
      <c r="C476056" s="62"/>
    </row>
    <row r="476144" spans="3:3" x14ac:dyDescent="0.25">
      <c r="C476144" s="62"/>
    </row>
    <row r="476145" spans="3:3" x14ac:dyDescent="0.25">
      <c r="C476145" s="62"/>
    </row>
    <row r="476233" spans="3:3" x14ac:dyDescent="0.25">
      <c r="C476233" s="62"/>
    </row>
    <row r="476234" spans="3:3" x14ac:dyDescent="0.25">
      <c r="C476234" s="62"/>
    </row>
    <row r="476322" spans="3:3" x14ac:dyDescent="0.25">
      <c r="C476322" s="62"/>
    </row>
    <row r="476323" spans="3:3" x14ac:dyDescent="0.25">
      <c r="C476323" s="62"/>
    </row>
    <row r="476411" spans="3:3" x14ac:dyDescent="0.25">
      <c r="C476411" s="62"/>
    </row>
    <row r="476412" spans="3:3" x14ac:dyDescent="0.25">
      <c r="C476412" s="62"/>
    </row>
    <row r="476500" spans="3:3" x14ac:dyDescent="0.25">
      <c r="C476500" s="62"/>
    </row>
    <row r="476501" spans="3:3" x14ac:dyDescent="0.25">
      <c r="C476501" s="62"/>
    </row>
    <row r="476589" spans="3:3" x14ac:dyDescent="0.25">
      <c r="C476589" s="62"/>
    </row>
    <row r="476590" spans="3:3" x14ac:dyDescent="0.25">
      <c r="C476590" s="62"/>
    </row>
    <row r="476678" spans="3:3" x14ac:dyDescent="0.25">
      <c r="C476678" s="62"/>
    </row>
    <row r="476679" spans="3:3" x14ac:dyDescent="0.25">
      <c r="C476679" s="62"/>
    </row>
    <row r="476767" spans="3:3" x14ac:dyDescent="0.25">
      <c r="C476767" s="62"/>
    </row>
    <row r="476768" spans="3:3" x14ac:dyDescent="0.25">
      <c r="C476768" s="62"/>
    </row>
    <row r="476856" spans="3:3" x14ac:dyDescent="0.25">
      <c r="C476856" s="62"/>
    </row>
    <row r="476857" spans="3:3" x14ac:dyDescent="0.25">
      <c r="C476857" s="62"/>
    </row>
    <row r="476945" spans="3:3" x14ac:dyDescent="0.25">
      <c r="C476945" s="62"/>
    </row>
    <row r="476946" spans="3:3" x14ac:dyDescent="0.25">
      <c r="C476946" s="62"/>
    </row>
    <row r="477034" spans="3:3" x14ac:dyDescent="0.25">
      <c r="C477034" s="62"/>
    </row>
    <row r="477035" spans="3:3" x14ac:dyDescent="0.25">
      <c r="C477035" s="62"/>
    </row>
    <row r="477123" spans="3:3" x14ac:dyDescent="0.25">
      <c r="C477123" s="62"/>
    </row>
    <row r="477124" spans="3:3" x14ac:dyDescent="0.25">
      <c r="C477124" s="62"/>
    </row>
    <row r="477212" spans="3:3" x14ac:dyDescent="0.25">
      <c r="C477212" s="62"/>
    </row>
    <row r="477213" spans="3:3" x14ac:dyDescent="0.25">
      <c r="C477213" s="62"/>
    </row>
    <row r="477301" spans="3:3" x14ac:dyDescent="0.25">
      <c r="C477301" s="62"/>
    </row>
    <row r="477302" spans="3:3" x14ac:dyDescent="0.25">
      <c r="C477302" s="62"/>
    </row>
    <row r="477390" spans="3:3" x14ac:dyDescent="0.25">
      <c r="C477390" s="62"/>
    </row>
    <row r="477391" spans="3:3" x14ac:dyDescent="0.25">
      <c r="C477391" s="62"/>
    </row>
    <row r="477479" spans="3:3" x14ac:dyDescent="0.25">
      <c r="C477479" s="62"/>
    </row>
    <row r="477480" spans="3:3" x14ac:dyDescent="0.25">
      <c r="C477480" s="62"/>
    </row>
    <row r="477568" spans="3:3" x14ac:dyDescent="0.25">
      <c r="C477568" s="62"/>
    </row>
    <row r="477569" spans="3:3" x14ac:dyDescent="0.25">
      <c r="C477569" s="62"/>
    </row>
    <row r="477657" spans="3:3" x14ac:dyDescent="0.25">
      <c r="C477657" s="62"/>
    </row>
    <row r="477658" spans="3:3" x14ac:dyDescent="0.25">
      <c r="C477658" s="62"/>
    </row>
    <row r="477746" spans="3:3" x14ac:dyDescent="0.25">
      <c r="C477746" s="62"/>
    </row>
    <row r="477747" spans="3:3" x14ac:dyDescent="0.25">
      <c r="C477747" s="62"/>
    </row>
    <row r="477835" spans="3:3" x14ac:dyDescent="0.25">
      <c r="C477835" s="62"/>
    </row>
    <row r="477836" spans="3:3" x14ac:dyDescent="0.25">
      <c r="C477836" s="62"/>
    </row>
    <row r="477924" spans="3:3" x14ac:dyDescent="0.25">
      <c r="C477924" s="62"/>
    </row>
    <row r="477925" spans="3:3" x14ac:dyDescent="0.25">
      <c r="C477925" s="62"/>
    </row>
    <row r="478013" spans="3:3" x14ac:dyDescent="0.25">
      <c r="C478013" s="62"/>
    </row>
    <row r="478014" spans="3:3" x14ac:dyDescent="0.25">
      <c r="C478014" s="62"/>
    </row>
    <row r="478102" spans="3:3" x14ac:dyDescent="0.25">
      <c r="C478102" s="62"/>
    </row>
    <row r="478103" spans="3:3" x14ac:dyDescent="0.25">
      <c r="C478103" s="62"/>
    </row>
    <row r="478191" spans="3:3" x14ac:dyDescent="0.25">
      <c r="C478191" s="62"/>
    </row>
    <row r="478192" spans="3:3" x14ac:dyDescent="0.25">
      <c r="C478192" s="62"/>
    </row>
    <row r="478280" spans="3:3" x14ac:dyDescent="0.25">
      <c r="C478280" s="62"/>
    </row>
    <row r="478281" spans="3:3" x14ac:dyDescent="0.25">
      <c r="C478281" s="62"/>
    </row>
    <row r="478369" spans="3:3" x14ac:dyDescent="0.25">
      <c r="C478369" s="62"/>
    </row>
    <row r="478370" spans="3:3" x14ac:dyDescent="0.25">
      <c r="C478370" s="62"/>
    </row>
    <row r="478458" spans="3:3" x14ac:dyDescent="0.25">
      <c r="C478458" s="62"/>
    </row>
    <row r="478459" spans="3:3" x14ac:dyDescent="0.25">
      <c r="C478459" s="62"/>
    </row>
    <row r="478547" spans="3:3" x14ac:dyDescent="0.25">
      <c r="C478547" s="62"/>
    </row>
    <row r="478548" spans="3:3" x14ac:dyDescent="0.25">
      <c r="C478548" s="62"/>
    </row>
    <row r="478636" spans="3:3" x14ac:dyDescent="0.25">
      <c r="C478636" s="62"/>
    </row>
    <row r="478637" spans="3:3" x14ac:dyDescent="0.25">
      <c r="C478637" s="62"/>
    </row>
    <row r="478725" spans="3:3" x14ac:dyDescent="0.25">
      <c r="C478725" s="62"/>
    </row>
    <row r="478726" spans="3:3" x14ac:dyDescent="0.25">
      <c r="C478726" s="62"/>
    </row>
    <row r="478814" spans="3:3" x14ac:dyDescent="0.25">
      <c r="C478814" s="62"/>
    </row>
    <row r="478815" spans="3:3" x14ac:dyDescent="0.25">
      <c r="C478815" s="62"/>
    </row>
    <row r="478903" spans="3:3" x14ac:dyDescent="0.25">
      <c r="C478903" s="62"/>
    </row>
    <row r="478904" spans="3:3" x14ac:dyDescent="0.25">
      <c r="C478904" s="62"/>
    </row>
    <row r="478992" spans="3:3" x14ac:dyDescent="0.25">
      <c r="C478992" s="62"/>
    </row>
    <row r="478993" spans="3:3" x14ac:dyDescent="0.25">
      <c r="C478993" s="62"/>
    </row>
    <row r="479081" spans="3:3" x14ac:dyDescent="0.25">
      <c r="C479081" s="62"/>
    </row>
    <row r="479082" spans="3:3" x14ac:dyDescent="0.25">
      <c r="C479082" s="62"/>
    </row>
    <row r="479170" spans="3:3" x14ac:dyDescent="0.25">
      <c r="C479170" s="62"/>
    </row>
    <row r="479171" spans="3:3" x14ac:dyDescent="0.25">
      <c r="C479171" s="62"/>
    </row>
    <row r="479259" spans="3:3" x14ac:dyDescent="0.25">
      <c r="C479259" s="62"/>
    </row>
    <row r="479260" spans="3:3" x14ac:dyDescent="0.25">
      <c r="C479260" s="62"/>
    </row>
    <row r="479348" spans="3:3" x14ac:dyDescent="0.25">
      <c r="C479348" s="62"/>
    </row>
    <row r="479349" spans="3:3" x14ac:dyDescent="0.25">
      <c r="C479349" s="62"/>
    </row>
    <row r="479437" spans="3:3" x14ac:dyDescent="0.25">
      <c r="C479437" s="62"/>
    </row>
    <row r="479438" spans="3:3" x14ac:dyDescent="0.25">
      <c r="C479438" s="62"/>
    </row>
    <row r="479526" spans="3:3" x14ac:dyDescent="0.25">
      <c r="C479526" s="62"/>
    </row>
    <row r="479527" spans="3:3" x14ac:dyDescent="0.25">
      <c r="C479527" s="62"/>
    </row>
    <row r="479615" spans="3:3" x14ac:dyDescent="0.25">
      <c r="C479615" s="62"/>
    </row>
    <row r="479616" spans="3:3" x14ac:dyDescent="0.25">
      <c r="C479616" s="62"/>
    </row>
    <row r="479704" spans="3:3" x14ac:dyDescent="0.25">
      <c r="C479704" s="62"/>
    </row>
    <row r="479705" spans="3:3" x14ac:dyDescent="0.25">
      <c r="C479705" s="62"/>
    </row>
    <row r="479793" spans="3:3" x14ac:dyDescent="0.25">
      <c r="C479793" s="62"/>
    </row>
    <row r="479794" spans="3:3" x14ac:dyDescent="0.25">
      <c r="C479794" s="62"/>
    </row>
    <row r="479882" spans="3:3" x14ac:dyDescent="0.25">
      <c r="C479882" s="62"/>
    </row>
    <row r="479883" spans="3:3" x14ac:dyDescent="0.25">
      <c r="C479883" s="62"/>
    </row>
    <row r="479971" spans="3:3" x14ac:dyDescent="0.25">
      <c r="C479971" s="62"/>
    </row>
    <row r="479972" spans="3:3" x14ac:dyDescent="0.25">
      <c r="C479972" s="62"/>
    </row>
    <row r="480060" spans="3:3" x14ac:dyDescent="0.25">
      <c r="C480060" s="62"/>
    </row>
    <row r="480061" spans="3:3" x14ac:dyDescent="0.25">
      <c r="C480061" s="62"/>
    </row>
    <row r="480149" spans="3:3" x14ac:dyDescent="0.25">
      <c r="C480149" s="62"/>
    </row>
    <row r="480150" spans="3:3" x14ac:dyDescent="0.25">
      <c r="C480150" s="62"/>
    </row>
    <row r="480238" spans="3:3" x14ac:dyDescent="0.25">
      <c r="C480238" s="62"/>
    </row>
    <row r="480239" spans="3:3" x14ac:dyDescent="0.25">
      <c r="C480239" s="62"/>
    </row>
    <row r="480327" spans="3:3" x14ac:dyDescent="0.25">
      <c r="C480327" s="62"/>
    </row>
    <row r="480328" spans="3:3" x14ac:dyDescent="0.25">
      <c r="C480328" s="62"/>
    </row>
    <row r="480416" spans="3:3" x14ac:dyDescent="0.25">
      <c r="C480416" s="62"/>
    </row>
    <row r="480417" spans="3:3" x14ac:dyDescent="0.25">
      <c r="C480417" s="62"/>
    </row>
    <row r="480505" spans="3:3" x14ac:dyDescent="0.25">
      <c r="C480505" s="62"/>
    </row>
    <row r="480506" spans="3:3" x14ac:dyDescent="0.25">
      <c r="C480506" s="62"/>
    </row>
    <row r="480594" spans="3:3" x14ac:dyDescent="0.25">
      <c r="C480594" s="62"/>
    </row>
    <row r="480595" spans="3:3" x14ac:dyDescent="0.25">
      <c r="C480595" s="62"/>
    </row>
    <row r="480683" spans="3:3" x14ac:dyDescent="0.25">
      <c r="C480683" s="62"/>
    </row>
    <row r="480684" spans="3:3" x14ac:dyDescent="0.25">
      <c r="C480684" s="62"/>
    </row>
    <row r="480772" spans="3:3" x14ac:dyDescent="0.25">
      <c r="C480772" s="62"/>
    </row>
    <row r="480773" spans="3:3" x14ac:dyDescent="0.25">
      <c r="C480773" s="62"/>
    </row>
    <row r="480861" spans="3:3" x14ac:dyDescent="0.25">
      <c r="C480861" s="62"/>
    </row>
    <row r="480862" spans="3:3" x14ac:dyDescent="0.25">
      <c r="C480862" s="62"/>
    </row>
    <row r="480950" spans="3:3" x14ac:dyDescent="0.25">
      <c r="C480950" s="62"/>
    </row>
    <row r="480951" spans="3:3" x14ac:dyDescent="0.25">
      <c r="C480951" s="62"/>
    </row>
    <row r="481039" spans="3:3" x14ac:dyDescent="0.25">
      <c r="C481039" s="62"/>
    </row>
    <row r="481040" spans="3:3" x14ac:dyDescent="0.25">
      <c r="C481040" s="62"/>
    </row>
    <row r="481128" spans="3:3" x14ac:dyDescent="0.25">
      <c r="C481128" s="62"/>
    </row>
    <row r="481129" spans="3:3" x14ac:dyDescent="0.25">
      <c r="C481129" s="62"/>
    </row>
    <row r="481217" spans="3:3" x14ac:dyDescent="0.25">
      <c r="C481217" s="62"/>
    </row>
    <row r="481218" spans="3:3" x14ac:dyDescent="0.25">
      <c r="C481218" s="62"/>
    </row>
    <row r="481306" spans="3:3" x14ac:dyDescent="0.25">
      <c r="C481306" s="62"/>
    </row>
    <row r="481307" spans="3:3" x14ac:dyDescent="0.25">
      <c r="C481307" s="62"/>
    </row>
    <row r="481395" spans="3:3" x14ac:dyDescent="0.25">
      <c r="C481395" s="62"/>
    </row>
    <row r="481396" spans="3:3" x14ac:dyDescent="0.25">
      <c r="C481396" s="62"/>
    </row>
    <row r="481484" spans="3:3" x14ac:dyDescent="0.25">
      <c r="C481484" s="62"/>
    </row>
    <row r="481485" spans="3:3" x14ac:dyDescent="0.25">
      <c r="C481485" s="62"/>
    </row>
    <row r="481573" spans="3:3" x14ac:dyDescent="0.25">
      <c r="C481573" s="62"/>
    </row>
    <row r="481574" spans="3:3" x14ac:dyDescent="0.25">
      <c r="C481574" s="62"/>
    </row>
    <row r="481662" spans="3:3" x14ac:dyDescent="0.25">
      <c r="C481662" s="62"/>
    </row>
    <row r="481663" spans="3:3" x14ac:dyDescent="0.25">
      <c r="C481663" s="62"/>
    </row>
    <row r="481751" spans="3:3" x14ac:dyDescent="0.25">
      <c r="C481751" s="62"/>
    </row>
    <row r="481752" spans="3:3" x14ac:dyDescent="0.25">
      <c r="C481752" s="62"/>
    </row>
    <row r="481840" spans="3:3" x14ac:dyDescent="0.25">
      <c r="C481840" s="62"/>
    </row>
    <row r="481841" spans="3:3" x14ac:dyDescent="0.25">
      <c r="C481841" s="62"/>
    </row>
    <row r="481929" spans="3:3" x14ac:dyDescent="0.25">
      <c r="C481929" s="62"/>
    </row>
    <row r="481930" spans="3:3" x14ac:dyDescent="0.25">
      <c r="C481930" s="62"/>
    </row>
    <row r="482018" spans="3:3" x14ac:dyDescent="0.25">
      <c r="C482018" s="62"/>
    </row>
    <row r="482019" spans="3:3" x14ac:dyDescent="0.25">
      <c r="C482019" s="62"/>
    </row>
    <row r="482107" spans="3:3" x14ac:dyDescent="0.25">
      <c r="C482107" s="62"/>
    </row>
    <row r="482108" spans="3:3" x14ac:dyDescent="0.25">
      <c r="C482108" s="62"/>
    </row>
    <row r="482196" spans="3:3" x14ac:dyDescent="0.25">
      <c r="C482196" s="62"/>
    </row>
    <row r="482197" spans="3:3" x14ac:dyDescent="0.25">
      <c r="C482197" s="62"/>
    </row>
    <row r="482285" spans="3:3" x14ac:dyDescent="0.25">
      <c r="C482285" s="62"/>
    </row>
    <row r="482286" spans="3:3" x14ac:dyDescent="0.25">
      <c r="C482286" s="62"/>
    </row>
    <row r="482374" spans="3:3" x14ac:dyDescent="0.25">
      <c r="C482374" s="62"/>
    </row>
    <row r="482375" spans="3:3" x14ac:dyDescent="0.25">
      <c r="C482375" s="62"/>
    </row>
    <row r="482463" spans="3:3" x14ac:dyDescent="0.25">
      <c r="C482463" s="62"/>
    </row>
    <row r="482464" spans="3:3" x14ac:dyDescent="0.25">
      <c r="C482464" s="62"/>
    </row>
    <row r="482552" spans="3:3" x14ac:dyDescent="0.25">
      <c r="C482552" s="62"/>
    </row>
    <row r="482553" spans="3:3" x14ac:dyDescent="0.25">
      <c r="C482553" s="62"/>
    </row>
    <row r="482641" spans="3:3" x14ac:dyDescent="0.25">
      <c r="C482641" s="62"/>
    </row>
    <row r="482642" spans="3:3" x14ac:dyDescent="0.25">
      <c r="C482642" s="62"/>
    </row>
    <row r="482730" spans="3:3" x14ac:dyDescent="0.25">
      <c r="C482730" s="62"/>
    </row>
    <row r="482731" spans="3:3" x14ac:dyDescent="0.25">
      <c r="C482731" s="62"/>
    </row>
    <row r="482819" spans="3:3" x14ac:dyDescent="0.25">
      <c r="C482819" s="62"/>
    </row>
    <row r="482820" spans="3:3" x14ac:dyDescent="0.25">
      <c r="C482820" s="62"/>
    </row>
    <row r="482908" spans="3:3" x14ac:dyDescent="0.25">
      <c r="C482908" s="62"/>
    </row>
    <row r="482909" spans="3:3" x14ac:dyDescent="0.25">
      <c r="C482909" s="62"/>
    </row>
    <row r="482997" spans="3:3" x14ac:dyDescent="0.25">
      <c r="C482997" s="62"/>
    </row>
    <row r="482998" spans="3:3" x14ac:dyDescent="0.25">
      <c r="C482998" s="62"/>
    </row>
    <row r="483086" spans="3:3" x14ac:dyDescent="0.25">
      <c r="C483086" s="62"/>
    </row>
    <row r="483087" spans="3:3" x14ac:dyDescent="0.25">
      <c r="C483087" s="62"/>
    </row>
    <row r="483175" spans="3:3" x14ac:dyDescent="0.25">
      <c r="C483175" s="62"/>
    </row>
    <row r="483176" spans="3:3" x14ac:dyDescent="0.25">
      <c r="C483176" s="62"/>
    </row>
    <row r="483264" spans="3:3" x14ac:dyDescent="0.25">
      <c r="C483264" s="62"/>
    </row>
    <row r="483265" spans="3:3" x14ac:dyDescent="0.25">
      <c r="C483265" s="62"/>
    </row>
    <row r="483353" spans="3:3" x14ac:dyDescent="0.25">
      <c r="C483353" s="62"/>
    </row>
    <row r="483354" spans="3:3" x14ac:dyDescent="0.25">
      <c r="C483354" s="62"/>
    </row>
    <row r="483442" spans="3:3" x14ac:dyDescent="0.25">
      <c r="C483442" s="62"/>
    </row>
    <row r="483443" spans="3:3" x14ac:dyDescent="0.25">
      <c r="C483443" s="62"/>
    </row>
    <row r="483531" spans="3:3" x14ac:dyDescent="0.25">
      <c r="C483531" s="62"/>
    </row>
    <row r="483532" spans="3:3" x14ac:dyDescent="0.25">
      <c r="C483532" s="62"/>
    </row>
    <row r="483620" spans="3:3" x14ac:dyDescent="0.25">
      <c r="C483620" s="62"/>
    </row>
    <row r="483621" spans="3:3" x14ac:dyDescent="0.25">
      <c r="C483621" s="62"/>
    </row>
    <row r="483709" spans="3:3" x14ac:dyDescent="0.25">
      <c r="C483709" s="62"/>
    </row>
    <row r="483710" spans="3:3" x14ac:dyDescent="0.25">
      <c r="C483710" s="62"/>
    </row>
    <row r="483798" spans="3:3" x14ac:dyDescent="0.25">
      <c r="C483798" s="62"/>
    </row>
    <row r="483799" spans="3:3" x14ac:dyDescent="0.25">
      <c r="C483799" s="62"/>
    </row>
    <row r="483887" spans="3:3" x14ac:dyDescent="0.25">
      <c r="C483887" s="62"/>
    </row>
    <row r="483888" spans="3:3" x14ac:dyDescent="0.25">
      <c r="C483888" s="62"/>
    </row>
    <row r="483976" spans="3:3" x14ac:dyDescent="0.25">
      <c r="C483976" s="62"/>
    </row>
    <row r="483977" spans="3:3" x14ac:dyDescent="0.25">
      <c r="C483977" s="62"/>
    </row>
    <row r="484065" spans="3:3" x14ac:dyDescent="0.25">
      <c r="C484065" s="62"/>
    </row>
    <row r="484066" spans="3:3" x14ac:dyDescent="0.25">
      <c r="C484066" s="62"/>
    </row>
    <row r="484154" spans="3:3" x14ac:dyDescent="0.25">
      <c r="C484154" s="62"/>
    </row>
    <row r="484155" spans="3:3" x14ac:dyDescent="0.25">
      <c r="C484155" s="62"/>
    </row>
    <row r="484243" spans="3:3" x14ac:dyDescent="0.25">
      <c r="C484243" s="62"/>
    </row>
    <row r="484244" spans="3:3" x14ac:dyDescent="0.25">
      <c r="C484244" s="62"/>
    </row>
    <row r="484332" spans="3:3" x14ac:dyDescent="0.25">
      <c r="C484332" s="62"/>
    </row>
    <row r="484333" spans="3:3" x14ac:dyDescent="0.25">
      <c r="C484333" s="62"/>
    </row>
    <row r="484421" spans="3:3" x14ac:dyDescent="0.25">
      <c r="C484421" s="62"/>
    </row>
    <row r="484422" spans="3:3" x14ac:dyDescent="0.25">
      <c r="C484422" s="62"/>
    </row>
    <row r="484510" spans="3:3" x14ac:dyDescent="0.25">
      <c r="C484510" s="62"/>
    </row>
    <row r="484511" spans="3:3" x14ac:dyDescent="0.25">
      <c r="C484511" s="62"/>
    </row>
    <row r="484599" spans="3:3" x14ac:dyDescent="0.25">
      <c r="C484599" s="62"/>
    </row>
    <row r="484600" spans="3:3" x14ac:dyDescent="0.25">
      <c r="C484600" s="62"/>
    </row>
    <row r="484688" spans="3:3" x14ac:dyDescent="0.25">
      <c r="C484688" s="62"/>
    </row>
    <row r="484689" spans="3:3" x14ac:dyDescent="0.25">
      <c r="C484689" s="62"/>
    </row>
    <row r="484777" spans="3:3" x14ac:dyDescent="0.25">
      <c r="C484777" s="62"/>
    </row>
    <row r="484778" spans="3:3" x14ac:dyDescent="0.25">
      <c r="C484778" s="62"/>
    </row>
    <row r="484866" spans="3:3" x14ac:dyDescent="0.25">
      <c r="C484866" s="62"/>
    </row>
    <row r="484867" spans="3:3" x14ac:dyDescent="0.25">
      <c r="C484867" s="62"/>
    </row>
    <row r="484955" spans="3:3" x14ac:dyDescent="0.25">
      <c r="C484955" s="62"/>
    </row>
    <row r="484956" spans="3:3" x14ac:dyDescent="0.25">
      <c r="C484956" s="62"/>
    </row>
    <row r="485044" spans="3:3" x14ac:dyDescent="0.25">
      <c r="C485044" s="62"/>
    </row>
    <row r="485045" spans="3:3" x14ac:dyDescent="0.25">
      <c r="C485045" s="62"/>
    </row>
    <row r="485133" spans="3:3" x14ac:dyDescent="0.25">
      <c r="C485133" s="62"/>
    </row>
    <row r="485134" spans="3:3" x14ac:dyDescent="0.25">
      <c r="C485134" s="62"/>
    </row>
    <row r="485222" spans="3:3" x14ac:dyDescent="0.25">
      <c r="C485222" s="62"/>
    </row>
    <row r="485223" spans="3:3" x14ac:dyDescent="0.25">
      <c r="C485223" s="62"/>
    </row>
    <row r="485311" spans="3:3" x14ac:dyDescent="0.25">
      <c r="C485311" s="62"/>
    </row>
    <row r="485312" spans="3:3" x14ac:dyDescent="0.25">
      <c r="C485312" s="62"/>
    </row>
    <row r="485400" spans="3:3" x14ac:dyDescent="0.25">
      <c r="C485400" s="62"/>
    </row>
    <row r="485401" spans="3:3" x14ac:dyDescent="0.25">
      <c r="C485401" s="62"/>
    </row>
    <row r="485489" spans="3:3" x14ac:dyDescent="0.25">
      <c r="C485489" s="62"/>
    </row>
    <row r="485490" spans="3:3" x14ac:dyDescent="0.25">
      <c r="C485490" s="62"/>
    </row>
    <row r="485578" spans="3:3" x14ac:dyDescent="0.25">
      <c r="C485578" s="62"/>
    </row>
    <row r="485579" spans="3:3" x14ac:dyDescent="0.25">
      <c r="C485579" s="62"/>
    </row>
    <row r="485667" spans="3:3" x14ac:dyDescent="0.25">
      <c r="C485667" s="62"/>
    </row>
    <row r="485668" spans="3:3" x14ac:dyDescent="0.25">
      <c r="C485668" s="62"/>
    </row>
    <row r="485756" spans="3:3" x14ac:dyDescent="0.25">
      <c r="C485756" s="62"/>
    </row>
    <row r="485757" spans="3:3" x14ac:dyDescent="0.25">
      <c r="C485757" s="62"/>
    </row>
    <row r="485845" spans="3:3" x14ac:dyDescent="0.25">
      <c r="C485845" s="62"/>
    </row>
    <row r="485846" spans="3:3" x14ac:dyDescent="0.25">
      <c r="C485846" s="62"/>
    </row>
    <row r="485934" spans="3:3" x14ac:dyDescent="0.25">
      <c r="C485934" s="62"/>
    </row>
    <row r="485935" spans="3:3" x14ac:dyDescent="0.25">
      <c r="C485935" s="62"/>
    </row>
    <row r="486023" spans="3:3" x14ac:dyDescent="0.25">
      <c r="C486023" s="62"/>
    </row>
    <row r="486024" spans="3:3" x14ac:dyDescent="0.25">
      <c r="C486024" s="62"/>
    </row>
    <row r="486112" spans="3:3" x14ac:dyDescent="0.25">
      <c r="C486112" s="62"/>
    </row>
    <row r="486113" spans="3:3" x14ac:dyDescent="0.25">
      <c r="C486113" s="62"/>
    </row>
    <row r="486201" spans="3:3" x14ac:dyDescent="0.25">
      <c r="C486201" s="62"/>
    </row>
    <row r="486202" spans="3:3" x14ac:dyDescent="0.25">
      <c r="C486202" s="62"/>
    </row>
    <row r="486290" spans="3:3" x14ac:dyDescent="0.25">
      <c r="C486290" s="62"/>
    </row>
    <row r="486291" spans="3:3" x14ac:dyDescent="0.25">
      <c r="C486291" s="62"/>
    </row>
    <row r="486379" spans="3:3" x14ac:dyDescent="0.25">
      <c r="C486379" s="62"/>
    </row>
    <row r="486380" spans="3:3" x14ac:dyDescent="0.25">
      <c r="C486380" s="62"/>
    </row>
    <row r="486468" spans="3:3" x14ac:dyDescent="0.25">
      <c r="C486468" s="62"/>
    </row>
    <row r="486469" spans="3:3" x14ac:dyDescent="0.25">
      <c r="C486469" s="62"/>
    </row>
    <row r="486557" spans="3:3" x14ac:dyDescent="0.25">
      <c r="C486557" s="62"/>
    </row>
    <row r="486558" spans="3:3" x14ac:dyDescent="0.25">
      <c r="C486558" s="62"/>
    </row>
    <row r="486646" spans="3:3" x14ac:dyDescent="0.25">
      <c r="C486646" s="62"/>
    </row>
    <row r="486647" spans="3:3" x14ac:dyDescent="0.25">
      <c r="C486647" s="62"/>
    </row>
    <row r="486735" spans="3:3" x14ac:dyDescent="0.25">
      <c r="C486735" s="62"/>
    </row>
    <row r="486736" spans="3:3" x14ac:dyDescent="0.25">
      <c r="C486736" s="62"/>
    </row>
    <row r="486824" spans="3:3" x14ac:dyDescent="0.25">
      <c r="C486824" s="62"/>
    </row>
    <row r="486825" spans="3:3" x14ac:dyDescent="0.25">
      <c r="C486825" s="62"/>
    </row>
    <row r="486913" spans="3:3" x14ac:dyDescent="0.25">
      <c r="C486913" s="62"/>
    </row>
    <row r="486914" spans="3:3" x14ac:dyDescent="0.25">
      <c r="C486914" s="62"/>
    </row>
    <row r="487002" spans="3:3" x14ac:dyDescent="0.25">
      <c r="C487002" s="62"/>
    </row>
    <row r="487003" spans="3:3" x14ac:dyDescent="0.25">
      <c r="C487003" s="62"/>
    </row>
    <row r="487091" spans="3:3" x14ac:dyDescent="0.25">
      <c r="C487091" s="62"/>
    </row>
    <row r="487092" spans="3:3" x14ac:dyDescent="0.25">
      <c r="C487092" s="62"/>
    </row>
    <row r="487180" spans="3:3" x14ac:dyDescent="0.25">
      <c r="C487180" s="62"/>
    </row>
    <row r="487181" spans="3:3" x14ac:dyDescent="0.25">
      <c r="C487181" s="62"/>
    </row>
    <row r="487269" spans="3:3" x14ac:dyDescent="0.25">
      <c r="C487269" s="62"/>
    </row>
    <row r="487270" spans="3:3" x14ac:dyDescent="0.25">
      <c r="C487270" s="62"/>
    </row>
    <row r="487358" spans="3:3" x14ac:dyDescent="0.25">
      <c r="C487358" s="62"/>
    </row>
    <row r="487359" spans="3:3" x14ac:dyDescent="0.25">
      <c r="C487359" s="62"/>
    </row>
    <row r="487447" spans="3:3" x14ac:dyDescent="0.25">
      <c r="C487447" s="62"/>
    </row>
    <row r="487448" spans="3:3" x14ac:dyDescent="0.25">
      <c r="C487448" s="62"/>
    </row>
    <row r="487536" spans="3:3" x14ac:dyDescent="0.25">
      <c r="C487536" s="62"/>
    </row>
    <row r="487537" spans="3:3" x14ac:dyDescent="0.25">
      <c r="C487537" s="62"/>
    </row>
    <row r="487625" spans="3:3" x14ac:dyDescent="0.25">
      <c r="C487625" s="62"/>
    </row>
    <row r="487626" spans="3:3" x14ac:dyDescent="0.25">
      <c r="C487626" s="62"/>
    </row>
    <row r="487714" spans="3:3" x14ac:dyDescent="0.25">
      <c r="C487714" s="62"/>
    </row>
    <row r="487715" spans="3:3" x14ac:dyDescent="0.25">
      <c r="C487715" s="62"/>
    </row>
    <row r="487803" spans="3:3" x14ac:dyDescent="0.25">
      <c r="C487803" s="62"/>
    </row>
    <row r="487804" spans="3:3" x14ac:dyDescent="0.25">
      <c r="C487804" s="62"/>
    </row>
    <row r="487892" spans="3:3" x14ac:dyDescent="0.25">
      <c r="C487892" s="62"/>
    </row>
    <row r="487893" spans="3:3" x14ac:dyDescent="0.25">
      <c r="C487893" s="62"/>
    </row>
    <row r="487981" spans="3:3" x14ac:dyDescent="0.25">
      <c r="C487981" s="62"/>
    </row>
    <row r="487982" spans="3:3" x14ac:dyDescent="0.25">
      <c r="C487982" s="62"/>
    </row>
    <row r="488070" spans="3:3" x14ac:dyDescent="0.25">
      <c r="C488070" s="62"/>
    </row>
    <row r="488071" spans="3:3" x14ac:dyDescent="0.25">
      <c r="C488071" s="62"/>
    </row>
    <row r="488159" spans="3:3" x14ac:dyDescent="0.25">
      <c r="C488159" s="62"/>
    </row>
    <row r="488160" spans="3:3" x14ac:dyDescent="0.25">
      <c r="C488160" s="62"/>
    </row>
    <row r="488248" spans="3:3" x14ac:dyDescent="0.25">
      <c r="C488248" s="62"/>
    </row>
    <row r="488249" spans="3:3" x14ac:dyDescent="0.25">
      <c r="C488249" s="62"/>
    </row>
    <row r="488337" spans="3:3" x14ac:dyDescent="0.25">
      <c r="C488337" s="62"/>
    </row>
    <row r="488338" spans="3:3" x14ac:dyDescent="0.25">
      <c r="C488338" s="62"/>
    </row>
    <row r="488426" spans="3:3" x14ac:dyDescent="0.25">
      <c r="C488426" s="62"/>
    </row>
    <row r="488427" spans="3:3" x14ac:dyDescent="0.25">
      <c r="C488427" s="62"/>
    </row>
    <row r="488515" spans="3:3" x14ac:dyDescent="0.25">
      <c r="C488515" s="62"/>
    </row>
    <row r="488516" spans="3:3" x14ac:dyDescent="0.25">
      <c r="C488516" s="62"/>
    </row>
    <row r="488604" spans="3:3" x14ac:dyDescent="0.25">
      <c r="C488604" s="62"/>
    </row>
    <row r="488605" spans="3:3" x14ac:dyDescent="0.25">
      <c r="C488605" s="62"/>
    </row>
    <row r="488693" spans="3:3" x14ac:dyDescent="0.25">
      <c r="C488693" s="62"/>
    </row>
    <row r="488694" spans="3:3" x14ac:dyDescent="0.25">
      <c r="C488694" s="62"/>
    </row>
    <row r="488782" spans="3:3" x14ac:dyDescent="0.25">
      <c r="C488782" s="62"/>
    </row>
    <row r="488783" spans="3:3" x14ac:dyDescent="0.25">
      <c r="C488783" s="62"/>
    </row>
    <row r="488871" spans="3:3" x14ac:dyDescent="0.25">
      <c r="C488871" s="62"/>
    </row>
    <row r="488872" spans="3:3" x14ac:dyDescent="0.25">
      <c r="C488872" s="62"/>
    </row>
    <row r="488960" spans="3:3" x14ac:dyDescent="0.25">
      <c r="C488960" s="62"/>
    </row>
    <row r="488961" spans="3:3" x14ac:dyDescent="0.25">
      <c r="C488961" s="62"/>
    </row>
    <row r="489049" spans="3:3" x14ac:dyDescent="0.25">
      <c r="C489049" s="62"/>
    </row>
    <row r="489050" spans="3:3" x14ac:dyDescent="0.25">
      <c r="C489050" s="62"/>
    </row>
    <row r="489138" spans="3:3" x14ac:dyDescent="0.25">
      <c r="C489138" s="62"/>
    </row>
    <row r="489139" spans="3:3" x14ac:dyDescent="0.25">
      <c r="C489139" s="62"/>
    </row>
    <row r="489227" spans="3:3" x14ac:dyDescent="0.25">
      <c r="C489227" s="62"/>
    </row>
    <row r="489228" spans="3:3" x14ac:dyDescent="0.25">
      <c r="C489228" s="62"/>
    </row>
    <row r="489316" spans="3:3" x14ac:dyDescent="0.25">
      <c r="C489316" s="62"/>
    </row>
    <row r="489317" spans="3:3" x14ac:dyDescent="0.25">
      <c r="C489317" s="62"/>
    </row>
    <row r="489405" spans="3:3" x14ac:dyDescent="0.25">
      <c r="C489405" s="62"/>
    </row>
    <row r="489406" spans="3:3" x14ac:dyDescent="0.25">
      <c r="C489406" s="62"/>
    </row>
    <row r="489494" spans="3:3" x14ac:dyDescent="0.25">
      <c r="C489494" s="62"/>
    </row>
    <row r="489495" spans="3:3" x14ac:dyDescent="0.25">
      <c r="C489495" s="62"/>
    </row>
    <row r="489583" spans="3:3" x14ac:dyDescent="0.25">
      <c r="C489583" s="62"/>
    </row>
    <row r="489584" spans="3:3" x14ac:dyDescent="0.25">
      <c r="C489584" s="62"/>
    </row>
    <row r="489672" spans="3:3" x14ac:dyDescent="0.25">
      <c r="C489672" s="62"/>
    </row>
    <row r="489673" spans="3:3" x14ac:dyDescent="0.25">
      <c r="C489673" s="62"/>
    </row>
    <row r="489761" spans="3:3" x14ac:dyDescent="0.25">
      <c r="C489761" s="62"/>
    </row>
    <row r="489762" spans="3:3" x14ac:dyDescent="0.25">
      <c r="C489762" s="62"/>
    </row>
    <row r="489850" spans="3:3" x14ac:dyDescent="0.25">
      <c r="C489850" s="62"/>
    </row>
    <row r="489851" spans="3:3" x14ac:dyDescent="0.25">
      <c r="C489851" s="62"/>
    </row>
    <row r="489939" spans="3:3" x14ac:dyDescent="0.25">
      <c r="C489939" s="62"/>
    </row>
    <row r="489940" spans="3:3" x14ac:dyDescent="0.25">
      <c r="C489940" s="62"/>
    </row>
    <row r="490028" spans="3:3" x14ac:dyDescent="0.25">
      <c r="C490028" s="62"/>
    </row>
    <row r="490029" spans="3:3" x14ac:dyDescent="0.25">
      <c r="C490029" s="62"/>
    </row>
    <row r="490117" spans="3:3" x14ac:dyDescent="0.25">
      <c r="C490117" s="62"/>
    </row>
    <row r="490118" spans="3:3" x14ac:dyDescent="0.25">
      <c r="C490118" s="62"/>
    </row>
    <row r="490206" spans="3:3" x14ac:dyDescent="0.25">
      <c r="C490206" s="62"/>
    </row>
    <row r="490207" spans="3:3" x14ac:dyDescent="0.25">
      <c r="C490207" s="62"/>
    </row>
    <row r="490295" spans="3:3" x14ac:dyDescent="0.25">
      <c r="C490295" s="62"/>
    </row>
    <row r="490296" spans="3:3" x14ac:dyDescent="0.25">
      <c r="C490296" s="62"/>
    </row>
    <row r="490384" spans="3:3" x14ac:dyDescent="0.25">
      <c r="C490384" s="62"/>
    </row>
    <row r="490385" spans="3:3" x14ac:dyDescent="0.25">
      <c r="C490385" s="62"/>
    </row>
    <row r="490473" spans="3:3" x14ac:dyDescent="0.25">
      <c r="C490473" s="62"/>
    </row>
    <row r="490474" spans="3:3" x14ac:dyDescent="0.25">
      <c r="C490474" s="62"/>
    </row>
    <row r="490562" spans="3:3" x14ac:dyDescent="0.25">
      <c r="C490562" s="62"/>
    </row>
    <row r="490563" spans="3:3" x14ac:dyDescent="0.25">
      <c r="C490563" s="62"/>
    </row>
    <row r="490651" spans="3:3" x14ac:dyDescent="0.25">
      <c r="C490651" s="62"/>
    </row>
    <row r="490652" spans="3:3" x14ac:dyDescent="0.25">
      <c r="C490652" s="62"/>
    </row>
    <row r="490740" spans="3:3" x14ac:dyDescent="0.25">
      <c r="C490740" s="62"/>
    </row>
    <row r="490741" spans="3:3" x14ac:dyDescent="0.25">
      <c r="C490741" s="62"/>
    </row>
    <row r="490829" spans="3:3" x14ac:dyDescent="0.25">
      <c r="C490829" s="62"/>
    </row>
    <row r="490830" spans="3:3" x14ac:dyDescent="0.25">
      <c r="C490830" s="62"/>
    </row>
    <row r="490918" spans="3:3" x14ac:dyDescent="0.25">
      <c r="C490918" s="62"/>
    </row>
    <row r="490919" spans="3:3" x14ac:dyDescent="0.25">
      <c r="C490919" s="62"/>
    </row>
    <row r="491007" spans="3:3" x14ac:dyDescent="0.25">
      <c r="C491007" s="62"/>
    </row>
    <row r="491008" spans="3:3" x14ac:dyDescent="0.25">
      <c r="C491008" s="62"/>
    </row>
    <row r="491096" spans="3:3" x14ac:dyDescent="0.25">
      <c r="C491096" s="62"/>
    </row>
    <row r="491097" spans="3:3" x14ac:dyDescent="0.25">
      <c r="C491097" s="62"/>
    </row>
    <row r="491185" spans="3:3" x14ac:dyDescent="0.25">
      <c r="C491185" s="62"/>
    </row>
    <row r="491186" spans="3:3" x14ac:dyDescent="0.25">
      <c r="C491186" s="62"/>
    </row>
    <row r="491274" spans="3:3" x14ac:dyDescent="0.25">
      <c r="C491274" s="62"/>
    </row>
    <row r="491275" spans="3:3" x14ac:dyDescent="0.25">
      <c r="C491275" s="62"/>
    </row>
    <row r="491363" spans="3:3" x14ac:dyDescent="0.25">
      <c r="C491363" s="62"/>
    </row>
    <row r="491364" spans="3:3" x14ac:dyDescent="0.25">
      <c r="C491364" s="62"/>
    </row>
    <row r="491452" spans="3:3" x14ac:dyDescent="0.25">
      <c r="C491452" s="62"/>
    </row>
    <row r="491453" spans="3:3" x14ac:dyDescent="0.25">
      <c r="C491453" s="62"/>
    </row>
    <row r="491541" spans="3:3" x14ac:dyDescent="0.25">
      <c r="C491541" s="62"/>
    </row>
    <row r="491542" spans="3:3" x14ac:dyDescent="0.25">
      <c r="C491542" s="62"/>
    </row>
    <row r="491630" spans="3:3" x14ac:dyDescent="0.25">
      <c r="C491630" s="62"/>
    </row>
    <row r="491631" spans="3:3" x14ac:dyDescent="0.25">
      <c r="C491631" s="62"/>
    </row>
    <row r="491719" spans="3:3" x14ac:dyDescent="0.25">
      <c r="C491719" s="62"/>
    </row>
    <row r="491720" spans="3:3" x14ac:dyDescent="0.25">
      <c r="C491720" s="62"/>
    </row>
    <row r="491808" spans="3:3" x14ac:dyDescent="0.25">
      <c r="C491808" s="62"/>
    </row>
    <row r="491809" spans="3:3" x14ac:dyDescent="0.25">
      <c r="C491809" s="62"/>
    </row>
    <row r="491897" spans="3:3" x14ac:dyDescent="0.25">
      <c r="C491897" s="62"/>
    </row>
    <row r="491898" spans="3:3" x14ac:dyDescent="0.25">
      <c r="C491898" s="62"/>
    </row>
    <row r="491986" spans="3:3" x14ac:dyDescent="0.25">
      <c r="C491986" s="62"/>
    </row>
    <row r="491987" spans="3:3" x14ac:dyDescent="0.25">
      <c r="C491987" s="62"/>
    </row>
    <row r="492075" spans="3:3" x14ac:dyDescent="0.25">
      <c r="C492075" s="62"/>
    </row>
    <row r="492076" spans="3:3" x14ac:dyDescent="0.25">
      <c r="C492076" s="62"/>
    </row>
    <row r="492164" spans="3:3" x14ac:dyDescent="0.25">
      <c r="C492164" s="62"/>
    </row>
    <row r="492165" spans="3:3" x14ac:dyDescent="0.25">
      <c r="C492165" s="62"/>
    </row>
    <row r="492253" spans="3:3" x14ac:dyDescent="0.25">
      <c r="C492253" s="62"/>
    </row>
    <row r="492254" spans="3:3" x14ac:dyDescent="0.25">
      <c r="C492254" s="62"/>
    </row>
    <row r="492342" spans="3:3" x14ac:dyDescent="0.25">
      <c r="C492342" s="62"/>
    </row>
    <row r="492343" spans="3:3" x14ac:dyDescent="0.25">
      <c r="C492343" s="62"/>
    </row>
    <row r="492431" spans="3:3" x14ac:dyDescent="0.25">
      <c r="C492431" s="62"/>
    </row>
    <row r="492432" spans="3:3" x14ac:dyDescent="0.25">
      <c r="C492432" s="62"/>
    </row>
    <row r="492520" spans="3:3" x14ac:dyDescent="0.25">
      <c r="C492520" s="62"/>
    </row>
    <row r="492521" spans="3:3" x14ac:dyDescent="0.25">
      <c r="C492521" s="62"/>
    </row>
    <row r="492609" spans="3:3" x14ac:dyDescent="0.25">
      <c r="C492609" s="62"/>
    </row>
    <row r="492610" spans="3:3" x14ac:dyDescent="0.25">
      <c r="C492610" s="62"/>
    </row>
    <row r="492698" spans="3:3" x14ac:dyDescent="0.25">
      <c r="C492698" s="62"/>
    </row>
    <row r="492699" spans="3:3" x14ac:dyDescent="0.25">
      <c r="C492699" s="62"/>
    </row>
    <row r="492787" spans="3:3" x14ac:dyDescent="0.25">
      <c r="C492787" s="62"/>
    </row>
    <row r="492788" spans="3:3" x14ac:dyDescent="0.25">
      <c r="C492788" s="62"/>
    </row>
    <row r="492876" spans="3:3" x14ac:dyDescent="0.25">
      <c r="C492876" s="62"/>
    </row>
    <row r="492877" spans="3:3" x14ac:dyDescent="0.25">
      <c r="C492877" s="62"/>
    </row>
    <row r="492965" spans="3:3" x14ac:dyDescent="0.25">
      <c r="C492965" s="62"/>
    </row>
    <row r="492966" spans="3:3" x14ac:dyDescent="0.25">
      <c r="C492966" s="62"/>
    </row>
    <row r="493054" spans="3:3" x14ac:dyDescent="0.25">
      <c r="C493054" s="62"/>
    </row>
    <row r="493055" spans="3:3" x14ac:dyDescent="0.25">
      <c r="C493055" s="62"/>
    </row>
    <row r="493143" spans="3:3" x14ac:dyDescent="0.25">
      <c r="C493143" s="62"/>
    </row>
    <row r="493144" spans="3:3" x14ac:dyDescent="0.25">
      <c r="C493144" s="62"/>
    </row>
    <row r="493232" spans="3:3" x14ac:dyDescent="0.25">
      <c r="C493232" s="62"/>
    </row>
    <row r="493233" spans="3:3" x14ac:dyDescent="0.25">
      <c r="C493233" s="62"/>
    </row>
    <row r="493321" spans="3:3" x14ac:dyDescent="0.25">
      <c r="C493321" s="62"/>
    </row>
    <row r="493322" spans="3:3" x14ac:dyDescent="0.25">
      <c r="C493322" s="62"/>
    </row>
    <row r="493410" spans="3:3" x14ac:dyDescent="0.25">
      <c r="C493410" s="62"/>
    </row>
    <row r="493411" spans="3:3" x14ac:dyDescent="0.25">
      <c r="C493411" s="62"/>
    </row>
    <row r="493499" spans="3:3" x14ac:dyDescent="0.25">
      <c r="C493499" s="62"/>
    </row>
    <row r="493500" spans="3:3" x14ac:dyDescent="0.25">
      <c r="C493500" s="62"/>
    </row>
    <row r="493588" spans="3:3" x14ac:dyDescent="0.25">
      <c r="C493588" s="62"/>
    </row>
    <row r="493589" spans="3:3" x14ac:dyDescent="0.25">
      <c r="C493589" s="62"/>
    </row>
    <row r="493677" spans="3:3" x14ac:dyDescent="0.25">
      <c r="C493677" s="62"/>
    </row>
    <row r="493678" spans="3:3" x14ac:dyDescent="0.25">
      <c r="C493678" s="62"/>
    </row>
    <row r="493766" spans="3:3" x14ac:dyDescent="0.25">
      <c r="C493766" s="62"/>
    </row>
    <row r="493767" spans="3:3" x14ac:dyDescent="0.25">
      <c r="C493767" s="62"/>
    </row>
    <row r="493855" spans="3:3" x14ac:dyDescent="0.25">
      <c r="C493855" s="62"/>
    </row>
    <row r="493856" spans="3:3" x14ac:dyDescent="0.25">
      <c r="C493856" s="62"/>
    </row>
    <row r="493944" spans="3:3" x14ac:dyDescent="0.25">
      <c r="C493944" s="62"/>
    </row>
    <row r="493945" spans="3:3" x14ac:dyDescent="0.25">
      <c r="C493945" s="62"/>
    </row>
    <row r="494033" spans="3:3" x14ac:dyDescent="0.25">
      <c r="C494033" s="62"/>
    </row>
    <row r="494034" spans="3:3" x14ac:dyDescent="0.25">
      <c r="C494034" s="62"/>
    </row>
    <row r="494122" spans="3:3" x14ac:dyDescent="0.25">
      <c r="C494122" s="62"/>
    </row>
    <row r="494123" spans="3:3" x14ac:dyDescent="0.25">
      <c r="C494123" s="62"/>
    </row>
    <row r="494211" spans="3:3" x14ac:dyDescent="0.25">
      <c r="C494211" s="62"/>
    </row>
    <row r="494212" spans="3:3" x14ac:dyDescent="0.25">
      <c r="C494212" s="62"/>
    </row>
    <row r="494300" spans="3:3" x14ac:dyDescent="0.25">
      <c r="C494300" s="62"/>
    </row>
    <row r="494301" spans="3:3" x14ac:dyDescent="0.25">
      <c r="C494301" s="62"/>
    </row>
    <row r="494389" spans="3:3" x14ac:dyDescent="0.25">
      <c r="C494389" s="62"/>
    </row>
    <row r="494390" spans="3:3" x14ac:dyDescent="0.25">
      <c r="C494390" s="62"/>
    </row>
    <row r="494478" spans="3:3" x14ac:dyDescent="0.25">
      <c r="C494478" s="62"/>
    </row>
    <row r="494479" spans="3:3" x14ac:dyDescent="0.25">
      <c r="C494479" s="62"/>
    </row>
    <row r="494567" spans="3:3" x14ac:dyDescent="0.25">
      <c r="C494567" s="62"/>
    </row>
    <row r="494568" spans="3:3" x14ac:dyDescent="0.25">
      <c r="C494568" s="62"/>
    </row>
    <row r="494656" spans="3:3" x14ac:dyDescent="0.25">
      <c r="C494656" s="62"/>
    </row>
    <row r="494657" spans="3:3" x14ac:dyDescent="0.25">
      <c r="C494657" s="62"/>
    </row>
    <row r="494745" spans="3:3" x14ac:dyDescent="0.25">
      <c r="C494745" s="62"/>
    </row>
    <row r="494746" spans="3:3" x14ac:dyDescent="0.25">
      <c r="C494746" s="62"/>
    </row>
    <row r="494834" spans="3:3" x14ac:dyDescent="0.25">
      <c r="C494834" s="62"/>
    </row>
    <row r="494835" spans="3:3" x14ac:dyDescent="0.25">
      <c r="C494835" s="62"/>
    </row>
    <row r="494923" spans="3:3" x14ac:dyDescent="0.25">
      <c r="C494923" s="62"/>
    </row>
    <row r="494924" spans="3:3" x14ac:dyDescent="0.25">
      <c r="C494924" s="62"/>
    </row>
    <row r="495012" spans="3:3" x14ac:dyDescent="0.25">
      <c r="C495012" s="62"/>
    </row>
    <row r="495013" spans="3:3" x14ac:dyDescent="0.25">
      <c r="C495013" s="62"/>
    </row>
    <row r="495101" spans="3:3" x14ac:dyDescent="0.25">
      <c r="C495101" s="62"/>
    </row>
    <row r="495102" spans="3:3" x14ac:dyDescent="0.25">
      <c r="C495102" s="62"/>
    </row>
    <row r="495190" spans="3:3" x14ac:dyDescent="0.25">
      <c r="C495190" s="62"/>
    </row>
    <row r="495191" spans="3:3" x14ac:dyDescent="0.25">
      <c r="C495191" s="62"/>
    </row>
    <row r="495279" spans="3:3" x14ac:dyDescent="0.25">
      <c r="C495279" s="62"/>
    </row>
    <row r="495280" spans="3:3" x14ac:dyDescent="0.25">
      <c r="C495280" s="62"/>
    </row>
    <row r="495368" spans="3:3" x14ac:dyDescent="0.25">
      <c r="C495368" s="62"/>
    </row>
    <row r="495369" spans="3:3" x14ac:dyDescent="0.25">
      <c r="C495369" s="62"/>
    </row>
    <row r="495457" spans="3:3" x14ac:dyDescent="0.25">
      <c r="C495457" s="62"/>
    </row>
    <row r="495458" spans="3:3" x14ac:dyDescent="0.25">
      <c r="C495458" s="62"/>
    </row>
    <row r="495546" spans="3:3" x14ac:dyDescent="0.25">
      <c r="C495546" s="62"/>
    </row>
    <row r="495547" spans="3:3" x14ac:dyDescent="0.25">
      <c r="C495547" s="62"/>
    </row>
    <row r="495635" spans="3:3" x14ac:dyDescent="0.25">
      <c r="C495635" s="62"/>
    </row>
    <row r="495636" spans="3:3" x14ac:dyDescent="0.25">
      <c r="C495636" s="62"/>
    </row>
    <row r="495724" spans="3:3" x14ac:dyDescent="0.25">
      <c r="C495724" s="62"/>
    </row>
    <row r="495725" spans="3:3" x14ac:dyDescent="0.25">
      <c r="C495725" s="62"/>
    </row>
    <row r="495813" spans="3:3" x14ac:dyDescent="0.25">
      <c r="C495813" s="62"/>
    </row>
    <row r="495814" spans="3:3" x14ac:dyDescent="0.25">
      <c r="C495814" s="62"/>
    </row>
    <row r="495902" spans="3:3" x14ac:dyDescent="0.25">
      <c r="C495902" s="62"/>
    </row>
    <row r="495903" spans="3:3" x14ac:dyDescent="0.25">
      <c r="C495903" s="62"/>
    </row>
    <row r="495991" spans="3:3" x14ac:dyDescent="0.25">
      <c r="C495991" s="62"/>
    </row>
    <row r="495992" spans="3:3" x14ac:dyDescent="0.25">
      <c r="C495992" s="62"/>
    </row>
    <row r="496080" spans="3:3" x14ac:dyDescent="0.25">
      <c r="C496080" s="62"/>
    </row>
    <row r="496081" spans="3:3" x14ac:dyDescent="0.25">
      <c r="C496081" s="62"/>
    </row>
    <row r="496169" spans="3:3" x14ac:dyDescent="0.25">
      <c r="C496169" s="62"/>
    </row>
    <row r="496170" spans="3:3" x14ac:dyDescent="0.25">
      <c r="C496170" s="62"/>
    </row>
    <row r="496258" spans="3:3" x14ac:dyDescent="0.25">
      <c r="C496258" s="62"/>
    </row>
    <row r="496259" spans="3:3" x14ac:dyDescent="0.25">
      <c r="C496259" s="62"/>
    </row>
    <row r="496347" spans="3:3" x14ac:dyDescent="0.25">
      <c r="C496347" s="62"/>
    </row>
    <row r="496348" spans="3:3" x14ac:dyDescent="0.25">
      <c r="C496348" s="62"/>
    </row>
    <row r="496436" spans="3:3" x14ac:dyDescent="0.25">
      <c r="C496436" s="62"/>
    </row>
    <row r="496437" spans="3:3" x14ac:dyDescent="0.25">
      <c r="C496437" s="62"/>
    </row>
    <row r="496525" spans="3:3" x14ac:dyDescent="0.25">
      <c r="C496525" s="62"/>
    </row>
    <row r="496526" spans="3:3" x14ac:dyDescent="0.25">
      <c r="C496526" s="62"/>
    </row>
    <row r="496614" spans="3:3" x14ac:dyDescent="0.25">
      <c r="C496614" s="62"/>
    </row>
    <row r="496615" spans="3:3" x14ac:dyDescent="0.25">
      <c r="C496615" s="62"/>
    </row>
    <row r="496703" spans="3:3" x14ac:dyDescent="0.25">
      <c r="C496703" s="62"/>
    </row>
    <row r="496704" spans="3:3" x14ac:dyDescent="0.25">
      <c r="C496704" s="62"/>
    </row>
    <row r="496792" spans="3:3" x14ac:dyDescent="0.25">
      <c r="C496792" s="62"/>
    </row>
    <row r="496793" spans="3:3" x14ac:dyDescent="0.25">
      <c r="C496793" s="62"/>
    </row>
    <row r="496881" spans="3:3" x14ac:dyDescent="0.25">
      <c r="C496881" s="62"/>
    </row>
    <row r="496882" spans="3:3" x14ac:dyDescent="0.25">
      <c r="C496882" s="62"/>
    </row>
    <row r="496970" spans="3:3" x14ac:dyDescent="0.25">
      <c r="C496970" s="62"/>
    </row>
    <row r="496971" spans="3:3" x14ac:dyDescent="0.25">
      <c r="C496971" s="62"/>
    </row>
    <row r="497059" spans="3:3" x14ac:dyDescent="0.25">
      <c r="C497059" s="62"/>
    </row>
    <row r="497060" spans="3:3" x14ac:dyDescent="0.25">
      <c r="C497060" s="62"/>
    </row>
    <row r="497148" spans="3:3" x14ac:dyDescent="0.25">
      <c r="C497148" s="62"/>
    </row>
    <row r="497149" spans="3:3" x14ac:dyDescent="0.25">
      <c r="C497149" s="62"/>
    </row>
    <row r="497237" spans="3:3" x14ac:dyDescent="0.25">
      <c r="C497237" s="62"/>
    </row>
    <row r="497238" spans="3:3" x14ac:dyDescent="0.25">
      <c r="C497238" s="62"/>
    </row>
    <row r="497326" spans="3:3" x14ac:dyDescent="0.25">
      <c r="C497326" s="62"/>
    </row>
    <row r="497327" spans="3:3" x14ac:dyDescent="0.25">
      <c r="C497327" s="62"/>
    </row>
    <row r="497415" spans="3:3" x14ac:dyDescent="0.25">
      <c r="C497415" s="62"/>
    </row>
    <row r="497416" spans="3:3" x14ac:dyDescent="0.25">
      <c r="C497416" s="62"/>
    </row>
    <row r="497504" spans="3:3" x14ac:dyDescent="0.25">
      <c r="C497504" s="62"/>
    </row>
    <row r="497505" spans="3:3" x14ac:dyDescent="0.25">
      <c r="C497505" s="62"/>
    </row>
    <row r="497593" spans="3:3" x14ac:dyDescent="0.25">
      <c r="C497593" s="62"/>
    </row>
    <row r="497594" spans="3:3" x14ac:dyDescent="0.25">
      <c r="C497594" s="62"/>
    </row>
    <row r="497682" spans="3:3" x14ac:dyDescent="0.25">
      <c r="C497682" s="62"/>
    </row>
    <row r="497683" spans="3:3" x14ac:dyDescent="0.25">
      <c r="C497683" s="62"/>
    </row>
    <row r="497771" spans="3:3" x14ac:dyDescent="0.25">
      <c r="C497771" s="62"/>
    </row>
    <row r="497772" spans="3:3" x14ac:dyDescent="0.25">
      <c r="C497772" s="62"/>
    </row>
    <row r="497860" spans="3:3" x14ac:dyDescent="0.25">
      <c r="C497860" s="62"/>
    </row>
    <row r="497861" spans="3:3" x14ac:dyDescent="0.25">
      <c r="C497861" s="62"/>
    </row>
    <row r="497949" spans="3:3" x14ac:dyDescent="0.25">
      <c r="C497949" s="62"/>
    </row>
    <row r="497950" spans="3:3" x14ac:dyDescent="0.25">
      <c r="C497950" s="62"/>
    </row>
    <row r="498038" spans="3:3" x14ac:dyDescent="0.25">
      <c r="C498038" s="62"/>
    </row>
    <row r="498039" spans="3:3" x14ac:dyDescent="0.25">
      <c r="C498039" s="62"/>
    </row>
    <row r="498127" spans="3:3" x14ac:dyDescent="0.25">
      <c r="C498127" s="62"/>
    </row>
    <row r="498128" spans="3:3" x14ac:dyDescent="0.25">
      <c r="C498128" s="62"/>
    </row>
    <row r="498216" spans="3:3" x14ac:dyDescent="0.25">
      <c r="C498216" s="62"/>
    </row>
    <row r="498217" spans="3:3" x14ac:dyDescent="0.25">
      <c r="C498217" s="62"/>
    </row>
    <row r="498305" spans="3:3" x14ac:dyDescent="0.25">
      <c r="C498305" s="62"/>
    </row>
    <row r="498306" spans="3:3" x14ac:dyDescent="0.25">
      <c r="C498306" s="62"/>
    </row>
    <row r="498394" spans="3:3" x14ac:dyDescent="0.25">
      <c r="C498394" s="62"/>
    </row>
    <row r="498395" spans="3:3" x14ac:dyDescent="0.25">
      <c r="C498395" s="62"/>
    </row>
    <row r="498483" spans="3:3" x14ac:dyDescent="0.25">
      <c r="C498483" s="62"/>
    </row>
    <row r="498484" spans="3:3" x14ac:dyDescent="0.25">
      <c r="C498484" s="62"/>
    </row>
    <row r="498572" spans="3:3" x14ac:dyDescent="0.25">
      <c r="C498572" s="62"/>
    </row>
    <row r="498573" spans="3:3" x14ac:dyDescent="0.25">
      <c r="C498573" s="62"/>
    </row>
    <row r="498661" spans="3:3" x14ac:dyDescent="0.25">
      <c r="C498661" s="62"/>
    </row>
    <row r="498662" spans="3:3" x14ac:dyDescent="0.25">
      <c r="C498662" s="62"/>
    </row>
    <row r="498750" spans="3:3" x14ac:dyDescent="0.25">
      <c r="C498750" s="62"/>
    </row>
    <row r="498751" spans="3:3" x14ac:dyDescent="0.25">
      <c r="C498751" s="62"/>
    </row>
    <row r="498839" spans="3:3" x14ac:dyDescent="0.25">
      <c r="C498839" s="62"/>
    </row>
    <row r="498840" spans="3:3" x14ac:dyDescent="0.25">
      <c r="C498840" s="62"/>
    </row>
    <row r="498928" spans="3:3" x14ac:dyDescent="0.25">
      <c r="C498928" s="62"/>
    </row>
    <row r="498929" spans="3:3" x14ac:dyDescent="0.25">
      <c r="C498929" s="62"/>
    </row>
    <row r="499017" spans="3:3" x14ac:dyDescent="0.25">
      <c r="C499017" s="62"/>
    </row>
    <row r="499018" spans="3:3" x14ac:dyDescent="0.25">
      <c r="C499018" s="62"/>
    </row>
    <row r="499106" spans="3:3" x14ac:dyDescent="0.25">
      <c r="C499106" s="62"/>
    </row>
    <row r="499107" spans="3:3" x14ac:dyDescent="0.25">
      <c r="C499107" s="62"/>
    </row>
    <row r="499195" spans="3:3" x14ac:dyDescent="0.25">
      <c r="C499195" s="62"/>
    </row>
    <row r="499196" spans="3:3" x14ac:dyDescent="0.25">
      <c r="C499196" s="62"/>
    </row>
    <row r="499284" spans="3:3" x14ac:dyDescent="0.25">
      <c r="C499284" s="62"/>
    </row>
    <row r="499285" spans="3:3" x14ac:dyDescent="0.25">
      <c r="C499285" s="62"/>
    </row>
    <row r="499373" spans="3:3" x14ac:dyDescent="0.25">
      <c r="C499373" s="62"/>
    </row>
    <row r="499374" spans="3:3" x14ac:dyDescent="0.25">
      <c r="C499374" s="62"/>
    </row>
    <row r="499462" spans="3:3" x14ac:dyDescent="0.25">
      <c r="C499462" s="62"/>
    </row>
    <row r="499463" spans="3:3" x14ac:dyDescent="0.25">
      <c r="C499463" s="62"/>
    </row>
    <row r="499551" spans="3:3" x14ac:dyDescent="0.25">
      <c r="C499551" s="62"/>
    </row>
    <row r="499552" spans="3:3" x14ac:dyDescent="0.25">
      <c r="C499552" s="62"/>
    </row>
    <row r="499640" spans="3:3" x14ac:dyDescent="0.25">
      <c r="C499640" s="62"/>
    </row>
    <row r="499641" spans="3:3" x14ac:dyDescent="0.25">
      <c r="C499641" s="62"/>
    </row>
    <row r="499729" spans="3:3" x14ac:dyDescent="0.25">
      <c r="C499729" s="62"/>
    </row>
    <row r="499730" spans="3:3" x14ac:dyDescent="0.25">
      <c r="C499730" s="62"/>
    </row>
    <row r="499818" spans="3:3" x14ac:dyDescent="0.25">
      <c r="C499818" s="62"/>
    </row>
    <row r="499819" spans="3:3" x14ac:dyDescent="0.25">
      <c r="C499819" s="62"/>
    </row>
    <row r="499907" spans="3:3" x14ac:dyDescent="0.25">
      <c r="C499907" s="62"/>
    </row>
    <row r="499908" spans="3:3" x14ac:dyDescent="0.25">
      <c r="C499908" s="62"/>
    </row>
    <row r="499996" spans="3:3" x14ac:dyDescent="0.25">
      <c r="C499996" s="62"/>
    </row>
    <row r="499997" spans="3:3" x14ac:dyDescent="0.25">
      <c r="C499997" s="62"/>
    </row>
    <row r="500085" spans="3:3" x14ac:dyDescent="0.25">
      <c r="C500085" s="62"/>
    </row>
    <row r="500086" spans="3:3" x14ac:dyDescent="0.25">
      <c r="C500086" s="62"/>
    </row>
    <row r="500174" spans="3:3" x14ac:dyDescent="0.25">
      <c r="C500174" s="62"/>
    </row>
    <row r="500175" spans="3:3" x14ac:dyDescent="0.25">
      <c r="C500175" s="62"/>
    </row>
    <row r="500263" spans="3:3" x14ac:dyDescent="0.25">
      <c r="C500263" s="62"/>
    </row>
    <row r="500264" spans="3:3" x14ac:dyDescent="0.25">
      <c r="C500264" s="62"/>
    </row>
    <row r="500352" spans="3:3" x14ac:dyDescent="0.25">
      <c r="C500352" s="62"/>
    </row>
    <row r="500353" spans="3:3" x14ac:dyDescent="0.25">
      <c r="C500353" s="62"/>
    </row>
    <row r="500441" spans="3:3" x14ac:dyDescent="0.25">
      <c r="C500441" s="62"/>
    </row>
    <row r="500442" spans="3:3" x14ac:dyDescent="0.25">
      <c r="C500442" s="62"/>
    </row>
    <row r="500530" spans="3:3" x14ac:dyDescent="0.25">
      <c r="C500530" s="62"/>
    </row>
    <row r="500531" spans="3:3" x14ac:dyDescent="0.25">
      <c r="C500531" s="62"/>
    </row>
    <row r="500619" spans="3:3" x14ac:dyDescent="0.25">
      <c r="C500619" s="62"/>
    </row>
    <row r="500620" spans="3:3" x14ac:dyDescent="0.25">
      <c r="C500620" s="62"/>
    </row>
    <row r="500708" spans="3:3" x14ac:dyDescent="0.25">
      <c r="C500708" s="62"/>
    </row>
    <row r="500709" spans="3:3" x14ac:dyDescent="0.25">
      <c r="C500709" s="62"/>
    </row>
    <row r="500797" spans="3:3" x14ac:dyDescent="0.25">
      <c r="C500797" s="62"/>
    </row>
    <row r="500798" spans="3:3" x14ac:dyDescent="0.25">
      <c r="C500798" s="62"/>
    </row>
    <row r="500886" spans="3:3" x14ac:dyDescent="0.25">
      <c r="C500886" s="62"/>
    </row>
    <row r="500887" spans="3:3" x14ac:dyDescent="0.25">
      <c r="C500887" s="62"/>
    </row>
    <row r="500975" spans="3:3" x14ac:dyDescent="0.25">
      <c r="C500975" s="62"/>
    </row>
    <row r="500976" spans="3:3" x14ac:dyDescent="0.25">
      <c r="C500976" s="62"/>
    </row>
    <row r="501064" spans="3:3" x14ac:dyDescent="0.25">
      <c r="C501064" s="62"/>
    </row>
    <row r="501065" spans="3:3" x14ac:dyDescent="0.25">
      <c r="C501065" s="62"/>
    </row>
    <row r="501153" spans="3:3" x14ac:dyDescent="0.25">
      <c r="C501153" s="62"/>
    </row>
    <row r="501154" spans="3:3" x14ac:dyDescent="0.25">
      <c r="C501154" s="62"/>
    </row>
    <row r="501242" spans="3:3" x14ac:dyDescent="0.25">
      <c r="C501242" s="62"/>
    </row>
    <row r="501243" spans="3:3" x14ac:dyDescent="0.25">
      <c r="C501243" s="62"/>
    </row>
    <row r="501331" spans="3:3" x14ac:dyDescent="0.25">
      <c r="C501331" s="62"/>
    </row>
    <row r="501332" spans="3:3" x14ac:dyDescent="0.25">
      <c r="C501332" s="62"/>
    </row>
    <row r="501420" spans="3:3" x14ac:dyDescent="0.25">
      <c r="C501420" s="62"/>
    </row>
    <row r="501421" spans="3:3" x14ac:dyDescent="0.25">
      <c r="C501421" s="62"/>
    </row>
    <row r="501509" spans="3:3" x14ac:dyDescent="0.25">
      <c r="C501509" s="62"/>
    </row>
    <row r="501510" spans="3:3" x14ac:dyDescent="0.25">
      <c r="C501510" s="62"/>
    </row>
    <row r="501598" spans="3:3" x14ac:dyDescent="0.25">
      <c r="C501598" s="62"/>
    </row>
    <row r="501599" spans="3:3" x14ac:dyDescent="0.25">
      <c r="C501599" s="62"/>
    </row>
    <row r="501687" spans="3:3" x14ac:dyDescent="0.25">
      <c r="C501687" s="62"/>
    </row>
    <row r="501688" spans="3:3" x14ac:dyDescent="0.25">
      <c r="C501688" s="62"/>
    </row>
    <row r="501776" spans="3:3" x14ac:dyDescent="0.25">
      <c r="C501776" s="62"/>
    </row>
    <row r="501777" spans="3:3" x14ac:dyDescent="0.25">
      <c r="C501777" s="62"/>
    </row>
    <row r="501865" spans="3:3" x14ac:dyDescent="0.25">
      <c r="C501865" s="62"/>
    </row>
    <row r="501866" spans="3:3" x14ac:dyDescent="0.25">
      <c r="C501866" s="62"/>
    </row>
    <row r="501954" spans="3:3" x14ac:dyDescent="0.25">
      <c r="C501954" s="62"/>
    </row>
    <row r="501955" spans="3:3" x14ac:dyDescent="0.25">
      <c r="C501955" s="62"/>
    </row>
    <row r="502043" spans="3:3" x14ac:dyDescent="0.25">
      <c r="C502043" s="62"/>
    </row>
    <row r="502044" spans="3:3" x14ac:dyDescent="0.25">
      <c r="C502044" s="62"/>
    </row>
    <row r="502132" spans="3:3" x14ac:dyDescent="0.25">
      <c r="C502132" s="62"/>
    </row>
    <row r="502133" spans="3:3" x14ac:dyDescent="0.25">
      <c r="C502133" s="62"/>
    </row>
    <row r="502221" spans="3:3" x14ac:dyDescent="0.25">
      <c r="C502221" s="62"/>
    </row>
    <row r="502222" spans="3:3" x14ac:dyDescent="0.25">
      <c r="C502222" s="62"/>
    </row>
    <row r="502310" spans="3:3" x14ac:dyDescent="0.25">
      <c r="C502310" s="62"/>
    </row>
    <row r="502311" spans="3:3" x14ac:dyDescent="0.25">
      <c r="C502311" s="62"/>
    </row>
    <row r="502399" spans="3:3" x14ac:dyDescent="0.25">
      <c r="C502399" s="62"/>
    </row>
    <row r="502400" spans="3:3" x14ac:dyDescent="0.25">
      <c r="C502400" s="62"/>
    </row>
    <row r="502488" spans="3:3" x14ac:dyDescent="0.25">
      <c r="C502488" s="62"/>
    </row>
    <row r="502489" spans="3:3" x14ac:dyDescent="0.25">
      <c r="C502489" s="62"/>
    </row>
    <row r="502577" spans="3:3" x14ac:dyDescent="0.25">
      <c r="C502577" s="62"/>
    </row>
    <row r="502578" spans="3:3" x14ac:dyDescent="0.25">
      <c r="C502578" s="62"/>
    </row>
    <row r="502666" spans="3:3" x14ac:dyDescent="0.25">
      <c r="C502666" s="62"/>
    </row>
    <row r="502667" spans="3:3" x14ac:dyDescent="0.25">
      <c r="C502667" s="62"/>
    </row>
    <row r="502755" spans="3:3" x14ac:dyDescent="0.25">
      <c r="C502755" s="62"/>
    </row>
    <row r="502756" spans="3:3" x14ac:dyDescent="0.25">
      <c r="C502756" s="62"/>
    </row>
    <row r="502844" spans="3:3" x14ac:dyDescent="0.25">
      <c r="C502844" s="62"/>
    </row>
    <row r="502845" spans="3:3" x14ac:dyDescent="0.25">
      <c r="C502845" s="62"/>
    </row>
    <row r="502933" spans="3:3" x14ac:dyDescent="0.25">
      <c r="C502933" s="62"/>
    </row>
    <row r="502934" spans="3:3" x14ac:dyDescent="0.25">
      <c r="C502934" s="62"/>
    </row>
    <row r="503022" spans="3:3" x14ac:dyDescent="0.25">
      <c r="C503022" s="62"/>
    </row>
    <row r="503023" spans="3:3" x14ac:dyDescent="0.25">
      <c r="C503023" s="62"/>
    </row>
    <row r="503111" spans="3:3" x14ac:dyDescent="0.25">
      <c r="C503111" s="62"/>
    </row>
    <row r="503112" spans="3:3" x14ac:dyDescent="0.25">
      <c r="C503112" s="62"/>
    </row>
    <row r="503200" spans="3:3" x14ac:dyDescent="0.25">
      <c r="C503200" s="62"/>
    </row>
    <row r="503201" spans="3:3" x14ac:dyDescent="0.25">
      <c r="C503201" s="62"/>
    </row>
    <row r="503289" spans="3:3" x14ac:dyDescent="0.25">
      <c r="C503289" s="62"/>
    </row>
    <row r="503290" spans="3:3" x14ac:dyDescent="0.25">
      <c r="C503290" s="62"/>
    </row>
    <row r="503378" spans="3:3" x14ac:dyDescent="0.25">
      <c r="C503378" s="62"/>
    </row>
    <row r="503379" spans="3:3" x14ac:dyDescent="0.25">
      <c r="C503379" s="62"/>
    </row>
    <row r="503467" spans="3:3" x14ac:dyDescent="0.25">
      <c r="C503467" s="62"/>
    </row>
    <row r="503468" spans="3:3" x14ac:dyDescent="0.25">
      <c r="C503468" s="62"/>
    </row>
    <row r="503556" spans="3:3" x14ac:dyDescent="0.25">
      <c r="C503556" s="62"/>
    </row>
    <row r="503557" spans="3:3" x14ac:dyDescent="0.25">
      <c r="C503557" s="62"/>
    </row>
    <row r="503645" spans="3:3" x14ac:dyDescent="0.25">
      <c r="C503645" s="62"/>
    </row>
    <row r="503646" spans="3:3" x14ac:dyDescent="0.25">
      <c r="C503646" s="62"/>
    </row>
    <row r="503734" spans="3:3" x14ac:dyDescent="0.25">
      <c r="C503734" s="62"/>
    </row>
    <row r="503735" spans="3:3" x14ac:dyDescent="0.25">
      <c r="C503735" s="62"/>
    </row>
    <row r="503823" spans="3:3" x14ac:dyDescent="0.25">
      <c r="C503823" s="62"/>
    </row>
    <row r="503824" spans="3:3" x14ac:dyDescent="0.25">
      <c r="C503824" s="62"/>
    </row>
    <row r="503912" spans="3:3" x14ac:dyDescent="0.25">
      <c r="C503912" s="62"/>
    </row>
    <row r="503913" spans="3:3" x14ac:dyDescent="0.25">
      <c r="C503913" s="62"/>
    </row>
    <row r="504001" spans="3:3" x14ac:dyDescent="0.25">
      <c r="C504001" s="62"/>
    </row>
    <row r="504002" spans="3:3" x14ac:dyDescent="0.25">
      <c r="C504002" s="62"/>
    </row>
    <row r="504090" spans="3:3" x14ac:dyDescent="0.25">
      <c r="C504090" s="62"/>
    </row>
    <row r="504091" spans="3:3" x14ac:dyDescent="0.25">
      <c r="C504091" s="62"/>
    </row>
    <row r="504179" spans="3:3" x14ac:dyDescent="0.25">
      <c r="C504179" s="62"/>
    </row>
    <row r="504180" spans="3:3" x14ac:dyDescent="0.25">
      <c r="C504180" s="62"/>
    </row>
    <row r="504268" spans="3:3" x14ac:dyDescent="0.25">
      <c r="C504268" s="62"/>
    </row>
    <row r="504269" spans="3:3" x14ac:dyDescent="0.25">
      <c r="C504269" s="62"/>
    </row>
    <row r="504357" spans="3:3" x14ac:dyDescent="0.25">
      <c r="C504357" s="62"/>
    </row>
    <row r="504358" spans="3:3" x14ac:dyDescent="0.25">
      <c r="C504358" s="62"/>
    </row>
    <row r="504446" spans="3:3" x14ac:dyDescent="0.25">
      <c r="C504446" s="62"/>
    </row>
    <row r="504447" spans="3:3" x14ac:dyDescent="0.25">
      <c r="C504447" s="62"/>
    </row>
    <row r="504535" spans="3:3" x14ac:dyDescent="0.25">
      <c r="C504535" s="62"/>
    </row>
    <row r="504536" spans="3:3" x14ac:dyDescent="0.25">
      <c r="C504536" s="62"/>
    </row>
    <row r="504624" spans="3:3" x14ac:dyDescent="0.25">
      <c r="C504624" s="62"/>
    </row>
    <row r="504625" spans="3:3" x14ac:dyDescent="0.25">
      <c r="C504625" s="62"/>
    </row>
    <row r="504713" spans="3:3" x14ac:dyDescent="0.25">
      <c r="C504713" s="62"/>
    </row>
    <row r="504714" spans="3:3" x14ac:dyDescent="0.25">
      <c r="C504714" s="62"/>
    </row>
    <row r="504802" spans="3:3" x14ac:dyDescent="0.25">
      <c r="C504802" s="62"/>
    </row>
    <row r="504803" spans="3:3" x14ac:dyDescent="0.25">
      <c r="C504803" s="62"/>
    </row>
    <row r="504891" spans="3:3" x14ac:dyDescent="0.25">
      <c r="C504891" s="62"/>
    </row>
    <row r="504892" spans="3:3" x14ac:dyDescent="0.25">
      <c r="C504892" s="62"/>
    </row>
    <row r="504980" spans="3:3" x14ac:dyDescent="0.25">
      <c r="C504980" s="62"/>
    </row>
    <row r="504981" spans="3:3" x14ac:dyDescent="0.25">
      <c r="C504981" s="62"/>
    </row>
    <row r="505069" spans="3:3" x14ac:dyDescent="0.25">
      <c r="C505069" s="62"/>
    </row>
    <row r="505070" spans="3:3" x14ac:dyDescent="0.25">
      <c r="C505070" s="62"/>
    </row>
    <row r="505158" spans="3:3" x14ac:dyDescent="0.25">
      <c r="C505158" s="62"/>
    </row>
    <row r="505159" spans="3:3" x14ac:dyDescent="0.25">
      <c r="C505159" s="62"/>
    </row>
    <row r="505247" spans="3:3" x14ac:dyDescent="0.25">
      <c r="C505247" s="62"/>
    </row>
    <row r="505248" spans="3:3" x14ac:dyDescent="0.25">
      <c r="C505248" s="62"/>
    </row>
    <row r="505336" spans="3:3" x14ac:dyDescent="0.25">
      <c r="C505336" s="62"/>
    </row>
    <row r="505337" spans="3:3" x14ac:dyDescent="0.25">
      <c r="C505337" s="62"/>
    </row>
    <row r="505425" spans="3:3" x14ac:dyDescent="0.25">
      <c r="C505425" s="62"/>
    </row>
    <row r="505426" spans="3:3" x14ac:dyDescent="0.25">
      <c r="C505426" s="62"/>
    </row>
    <row r="505514" spans="3:3" x14ac:dyDescent="0.25">
      <c r="C505514" s="62"/>
    </row>
    <row r="505515" spans="3:3" x14ac:dyDescent="0.25">
      <c r="C505515" s="62"/>
    </row>
    <row r="505603" spans="3:3" x14ac:dyDescent="0.25">
      <c r="C505603" s="62"/>
    </row>
    <row r="505604" spans="3:3" x14ac:dyDescent="0.25">
      <c r="C505604" s="62"/>
    </row>
    <row r="505692" spans="3:3" x14ac:dyDescent="0.25">
      <c r="C505692" s="62"/>
    </row>
    <row r="505693" spans="3:3" x14ac:dyDescent="0.25">
      <c r="C505693" s="62"/>
    </row>
    <row r="505781" spans="3:3" x14ac:dyDescent="0.25">
      <c r="C505781" s="62"/>
    </row>
    <row r="505782" spans="3:3" x14ac:dyDescent="0.25">
      <c r="C505782" s="62"/>
    </row>
    <row r="505870" spans="3:3" x14ac:dyDescent="0.25">
      <c r="C505870" s="62"/>
    </row>
    <row r="505871" spans="3:3" x14ac:dyDescent="0.25">
      <c r="C505871" s="62"/>
    </row>
    <row r="505959" spans="3:3" x14ac:dyDescent="0.25">
      <c r="C505959" s="62"/>
    </row>
    <row r="505960" spans="3:3" x14ac:dyDescent="0.25">
      <c r="C505960" s="62"/>
    </row>
    <row r="506048" spans="3:3" x14ac:dyDescent="0.25">
      <c r="C506048" s="62"/>
    </row>
    <row r="506049" spans="3:3" x14ac:dyDescent="0.25">
      <c r="C506049" s="62"/>
    </row>
    <row r="506137" spans="3:3" x14ac:dyDescent="0.25">
      <c r="C506137" s="62"/>
    </row>
    <row r="506138" spans="3:3" x14ac:dyDescent="0.25">
      <c r="C506138" s="62"/>
    </row>
    <row r="506226" spans="3:3" x14ac:dyDescent="0.25">
      <c r="C506226" s="62"/>
    </row>
    <row r="506227" spans="3:3" x14ac:dyDescent="0.25">
      <c r="C506227" s="62"/>
    </row>
    <row r="506315" spans="3:3" x14ac:dyDescent="0.25">
      <c r="C506315" s="62"/>
    </row>
    <row r="506316" spans="3:3" x14ac:dyDescent="0.25">
      <c r="C506316" s="62"/>
    </row>
    <row r="506404" spans="3:3" x14ac:dyDescent="0.25">
      <c r="C506404" s="62"/>
    </row>
    <row r="506405" spans="3:3" x14ac:dyDescent="0.25">
      <c r="C506405" s="62"/>
    </row>
    <row r="506493" spans="3:3" x14ac:dyDescent="0.25">
      <c r="C506493" s="62"/>
    </row>
    <row r="506494" spans="3:3" x14ac:dyDescent="0.25">
      <c r="C506494" s="62"/>
    </row>
    <row r="506582" spans="3:3" x14ac:dyDescent="0.25">
      <c r="C506582" s="62"/>
    </row>
    <row r="506583" spans="3:3" x14ac:dyDescent="0.25">
      <c r="C506583" s="62"/>
    </row>
    <row r="506671" spans="3:3" x14ac:dyDescent="0.25">
      <c r="C506671" s="62"/>
    </row>
    <row r="506672" spans="3:3" x14ac:dyDescent="0.25">
      <c r="C506672" s="62"/>
    </row>
    <row r="506760" spans="3:3" x14ac:dyDescent="0.25">
      <c r="C506760" s="62"/>
    </row>
    <row r="506761" spans="3:3" x14ac:dyDescent="0.25">
      <c r="C506761" s="62"/>
    </row>
    <row r="506849" spans="3:3" x14ac:dyDescent="0.25">
      <c r="C506849" s="62"/>
    </row>
    <row r="506850" spans="3:3" x14ac:dyDescent="0.25">
      <c r="C506850" s="62"/>
    </row>
    <row r="506938" spans="3:3" x14ac:dyDescent="0.25">
      <c r="C506938" s="62"/>
    </row>
    <row r="506939" spans="3:3" x14ac:dyDescent="0.25">
      <c r="C506939" s="62"/>
    </row>
    <row r="507027" spans="3:3" x14ac:dyDescent="0.25">
      <c r="C507027" s="62"/>
    </row>
    <row r="507028" spans="3:3" x14ac:dyDescent="0.25">
      <c r="C507028" s="62"/>
    </row>
    <row r="507116" spans="3:3" x14ac:dyDescent="0.25">
      <c r="C507116" s="62"/>
    </row>
    <row r="507117" spans="3:3" x14ac:dyDescent="0.25">
      <c r="C507117" s="62"/>
    </row>
    <row r="507205" spans="3:3" x14ac:dyDescent="0.25">
      <c r="C507205" s="62"/>
    </row>
    <row r="507206" spans="3:3" x14ac:dyDescent="0.25">
      <c r="C507206" s="62"/>
    </row>
    <row r="507294" spans="3:3" x14ac:dyDescent="0.25">
      <c r="C507294" s="62"/>
    </row>
    <row r="507295" spans="3:3" x14ac:dyDescent="0.25">
      <c r="C507295" s="62"/>
    </row>
    <row r="507383" spans="3:3" x14ac:dyDescent="0.25">
      <c r="C507383" s="62"/>
    </row>
    <row r="507384" spans="3:3" x14ac:dyDescent="0.25">
      <c r="C507384" s="62"/>
    </row>
    <row r="507472" spans="3:3" x14ac:dyDescent="0.25">
      <c r="C507472" s="62"/>
    </row>
    <row r="507473" spans="3:3" x14ac:dyDescent="0.25">
      <c r="C507473" s="62"/>
    </row>
    <row r="507561" spans="3:3" x14ac:dyDescent="0.25">
      <c r="C507561" s="62"/>
    </row>
    <row r="507562" spans="3:3" x14ac:dyDescent="0.25">
      <c r="C507562" s="62"/>
    </row>
    <row r="507650" spans="3:3" x14ac:dyDescent="0.25">
      <c r="C507650" s="62"/>
    </row>
    <row r="507651" spans="3:3" x14ac:dyDescent="0.25">
      <c r="C507651" s="62"/>
    </row>
    <row r="507739" spans="3:3" x14ac:dyDescent="0.25">
      <c r="C507739" s="62"/>
    </row>
    <row r="507740" spans="3:3" x14ac:dyDescent="0.25">
      <c r="C507740" s="62"/>
    </row>
    <row r="507828" spans="3:3" x14ac:dyDescent="0.25">
      <c r="C507828" s="62"/>
    </row>
    <row r="507829" spans="3:3" x14ac:dyDescent="0.25">
      <c r="C507829" s="62"/>
    </row>
    <row r="507917" spans="3:3" x14ac:dyDescent="0.25">
      <c r="C507917" s="62"/>
    </row>
    <row r="507918" spans="3:3" x14ac:dyDescent="0.25">
      <c r="C507918" s="62"/>
    </row>
    <row r="508006" spans="3:3" x14ac:dyDescent="0.25">
      <c r="C508006" s="62"/>
    </row>
    <row r="508007" spans="3:3" x14ac:dyDescent="0.25">
      <c r="C508007" s="62"/>
    </row>
    <row r="508095" spans="3:3" x14ac:dyDescent="0.25">
      <c r="C508095" s="62"/>
    </row>
    <row r="508096" spans="3:3" x14ac:dyDescent="0.25">
      <c r="C508096" s="62"/>
    </row>
    <row r="508184" spans="3:3" x14ac:dyDescent="0.25">
      <c r="C508184" s="62"/>
    </row>
    <row r="508185" spans="3:3" x14ac:dyDescent="0.25">
      <c r="C508185" s="62"/>
    </row>
    <row r="508273" spans="3:3" x14ac:dyDescent="0.25">
      <c r="C508273" s="62"/>
    </row>
    <row r="508274" spans="3:3" x14ac:dyDescent="0.25">
      <c r="C508274" s="62"/>
    </row>
    <row r="508362" spans="3:3" x14ac:dyDescent="0.25">
      <c r="C508362" s="62"/>
    </row>
    <row r="508363" spans="3:3" x14ac:dyDescent="0.25">
      <c r="C508363" s="62"/>
    </row>
    <row r="508451" spans="3:3" x14ac:dyDescent="0.25">
      <c r="C508451" s="62"/>
    </row>
    <row r="508452" spans="3:3" x14ac:dyDescent="0.25">
      <c r="C508452" s="62"/>
    </row>
    <row r="508540" spans="3:3" x14ac:dyDescent="0.25">
      <c r="C508540" s="62"/>
    </row>
    <row r="508541" spans="3:3" x14ac:dyDescent="0.25">
      <c r="C508541" s="62"/>
    </row>
    <row r="508629" spans="3:3" x14ac:dyDescent="0.25">
      <c r="C508629" s="62"/>
    </row>
    <row r="508630" spans="3:3" x14ac:dyDescent="0.25">
      <c r="C508630" s="62"/>
    </row>
    <row r="508718" spans="3:3" x14ac:dyDescent="0.25">
      <c r="C508718" s="62"/>
    </row>
    <row r="508719" spans="3:3" x14ac:dyDescent="0.25">
      <c r="C508719" s="62"/>
    </row>
    <row r="508807" spans="3:3" x14ac:dyDescent="0.25">
      <c r="C508807" s="62"/>
    </row>
    <row r="508808" spans="3:3" x14ac:dyDescent="0.25">
      <c r="C508808" s="62"/>
    </row>
    <row r="508896" spans="3:3" x14ac:dyDescent="0.25">
      <c r="C508896" s="62"/>
    </row>
    <row r="508897" spans="3:3" x14ac:dyDescent="0.25">
      <c r="C508897" s="62"/>
    </row>
    <row r="508985" spans="3:3" x14ac:dyDescent="0.25">
      <c r="C508985" s="62"/>
    </row>
    <row r="508986" spans="3:3" x14ac:dyDescent="0.25">
      <c r="C508986" s="62"/>
    </row>
    <row r="509074" spans="3:3" x14ac:dyDescent="0.25">
      <c r="C509074" s="62"/>
    </row>
    <row r="509075" spans="3:3" x14ac:dyDescent="0.25">
      <c r="C509075" s="62"/>
    </row>
    <row r="509163" spans="3:3" x14ac:dyDescent="0.25">
      <c r="C509163" s="62"/>
    </row>
    <row r="509164" spans="3:3" x14ac:dyDescent="0.25">
      <c r="C509164" s="62"/>
    </row>
    <row r="509252" spans="3:3" x14ac:dyDescent="0.25">
      <c r="C509252" s="62"/>
    </row>
    <row r="509253" spans="3:3" x14ac:dyDescent="0.25">
      <c r="C509253" s="62"/>
    </row>
    <row r="509341" spans="3:3" x14ac:dyDescent="0.25">
      <c r="C509341" s="62"/>
    </row>
    <row r="509342" spans="3:3" x14ac:dyDescent="0.25">
      <c r="C509342" s="62"/>
    </row>
    <row r="509430" spans="3:3" x14ac:dyDescent="0.25">
      <c r="C509430" s="62"/>
    </row>
    <row r="509431" spans="3:3" x14ac:dyDescent="0.25">
      <c r="C509431" s="62"/>
    </row>
    <row r="509519" spans="3:3" x14ac:dyDescent="0.25">
      <c r="C509519" s="62"/>
    </row>
    <row r="509520" spans="3:3" x14ac:dyDescent="0.25">
      <c r="C509520" s="62"/>
    </row>
    <row r="509608" spans="3:3" x14ac:dyDescent="0.25">
      <c r="C509608" s="62"/>
    </row>
    <row r="509609" spans="3:3" x14ac:dyDescent="0.25">
      <c r="C509609" s="62"/>
    </row>
    <row r="509697" spans="3:3" x14ac:dyDescent="0.25">
      <c r="C509697" s="62"/>
    </row>
    <row r="509698" spans="3:3" x14ac:dyDescent="0.25">
      <c r="C509698" s="62"/>
    </row>
    <row r="509786" spans="3:3" x14ac:dyDescent="0.25">
      <c r="C509786" s="62"/>
    </row>
    <row r="509787" spans="3:3" x14ac:dyDescent="0.25">
      <c r="C509787" s="62"/>
    </row>
    <row r="509875" spans="3:3" x14ac:dyDescent="0.25">
      <c r="C509875" s="62"/>
    </row>
    <row r="509876" spans="3:3" x14ac:dyDescent="0.25">
      <c r="C509876" s="62"/>
    </row>
    <row r="509964" spans="3:3" x14ac:dyDescent="0.25">
      <c r="C509964" s="62"/>
    </row>
    <row r="509965" spans="3:3" x14ac:dyDescent="0.25">
      <c r="C509965" s="62"/>
    </row>
    <row r="510053" spans="3:3" x14ac:dyDescent="0.25">
      <c r="C510053" s="62"/>
    </row>
    <row r="510054" spans="3:3" x14ac:dyDescent="0.25">
      <c r="C510054" s="62"/>
    </row>
    <row r="510142" spans="3:3" x14ac:dyDescent="0.25">
      <c r="C510142" s="62"/>
    </row>
    <row r="510143" spans="3:3" x14ac:dyDescent="0.25">
      <c r="C510143" s="62"/>
    </row>
    <row r="510231" spans="3:3" x14ac:dyDescent="0.25">
      <c r="C510231" s="62"/>
    </row>
    <row r="510232" spans="3:3" x14ac:dyDescent="0.25">
      <c r="C510232" s="62"/>
    </row>
    <row r="510320" spans="3:3" x14ac:dyDescent="0.25">
      <c r="C510320" s="62"/>
    </row>
    <row r="510321" spans="3:3" x14ac:dyDescent="0.25">
      <c r="C510321" s="62"/>
    </row>
    <row r="510409" spans="3:3" x14ac:dyDescent="0.25">
      <c r="C510409" s="62"/>
    </row>
    <row r="510410" spans="3:3" x14ac:dyDescent="0.25">
      <c r="C510410" s="62"/>
    </row>
    <row r="510498" spans="3:3" x14ac:dyDescent="0.25">
      <c r="C510498" s="62"/>
    </row>
    <row r="510499" spans="3:3" x14ac:dyDescent="0.25">
      <c r="C510499" s="62"/>
    </row>
    <row r="510587" spans="3:3" x14ac:dyDescent="0.25">
      <c r="C510587" s="62"/>
    </row>
    <row r="510588" spans="3:3" x14ac:dyDescent="0.25">
      <c r="C510588" s="62"/>
    </row>
    <row r="510676" spans="3:3" x14ac:dyDescent="0.25">
      <c r="C510676" s="62"/>
    </row>
    <row r="510677" spans="3:3" x14ac:dyDescent="0.25">
      <c r="C510677" s="62"/>
    </row>
    <row r="510765" spans="3:3" x14ac:dyDescent="0.25">
      <c r="C510765" s="62"/>
    </row>
    <row r="510766" spans="3:3" x14ac:dyDescent="0.25">
      <c r="C510766" s="62"/>
    </row>
    <row r="510854" spans="3:3" x14ac:dyDescent="0.25">
      <c r="C510854" s="62"/>
    </row>
    <row r="510855" spans="3:3" x14ac:dyDescent="0.25">
      <c r="C510855" s="62"/>
    </row>
    <row r="510943" spans="3:3" x14ac:dyDescent="0.25">
      <c r="C510943" s="62"/>
    </row>
    <row r="510944" spans="3:3" x14ac:dyDescent="0.25">
      <c r="C510944" s="62"/>
    </row>
    <row r="511032" spans="3:3" x14ac:dyDescent="0.25">
      <c r="C511032" s="62"/>
    </row>
    <row r="511033" spans="3:3" x14ac:dyDescent="0.25">
      <c r="C511033" s="62"/>
    </row>
    <row r="511121" spans="3:3" x14ac:dyDescent="0.25">
      <c r="C511121" s="62"/>
    </row>
    <row r="511122" spans="3:3" x14ac:dyDescent="0.25">
      <c r="C511122" s="62"/>
    </row>
    <row r="511210" spans="3:3" x14ac:dyDescent="0.25">
      <c r="C511210" s="62"/>
    </row>
    <row r="511211" spans="3:3" x14ac:dyDescent="0.25">
      <c r="C511211" s="62"/>
    </row>
    <row r="511299" spans="3:3" x14ac:dyDescent="0.25">
      <c r="C511299" s="62"/>
    </row>
    <row r="511300" spans="3:3" x14ac:dyDescent="0.25">
      <c r="C511300" s="62"/>
    </row>
    <row r="511388" spans="3:3" x14ac:dyDescent="0.25">
      <c r="C511388" s="62"/>
    </row>
    <row r="511389" spans="3:3" x14ac:dyDescent="0.25">
      <c r="C511389" s="62"/>
    </row>
    <row r="511477" spans="3:3" x14ac:dyDescent="0.25">
      <c r="C511477" s="62"/>
    </row>
    <row r="511478" spans="3:3" x14ac:dyDescent="0.25">
      <c r="C511478" s="62"/>
    </row>
    <row r="511566" spans="3:3" x14ac:dyDescent="0.25">
      <c r="C511566" s="62"/>
    </row>
    <row r="511567" spans="3:3" x14ac:dyDescent="0.25">
      <c r="C511567" s="62"/>
    </row>
    <row r="511655" spans="3:3" x14ac:dyDescent="0.25">
      <c r="C511655" s="62"/>
    </row>
    <row r="511656" spans="3:3" x14ac:dyDescent="0.25">
      <c r="C511656" s="62"/>
    </row>
    <row r="511744" spans="3:3" x14ac:dyDescent="0.25">
      <c r="C511744" s="62"/>
    </row>
    <row r="511745" spans="3:3" x14ac:dyDescent="0.25">
      <c r="C511745" s="62"/>
    </row>
    <row r="511833" spans="3:3" x14ac:dyDescent="0.25">
      <c r="C511833" s="62"/>
    </row>
    <row r="511834" spans="3:3" x14ac:dyDescent="0.25">
      <c r="C511834" s="62"/>
    </row>
    <row r="511922" spans="3:3" x14ac:dyDescent="0.25">
      <c r="C511922" s="62"/>
    </row>
    <row r="511923" spans="3:3" x14ac:dyDescent="0.25">
      <c r="C511923" s="62"/>
    </row>
    <row r="512011" spans="3:3" x14ac:dyDescent="0.25">
      <c r="C512011" s="62"/>
    </row>
    <row r="512012" spans="3:3" x14ac:dyDescent="0.25">
      <c r="C512012" s="62"/>
    </row>
    <row r="512100" spans="3:3" x14ac:dyDescent="0.25">
      <c r="C512100" s="62"/>
    </row>
    <row r="512101" spans="3:3" x14ac:dyDescent="0.25">
      <c r="C512101" s="62"/>
    </row>
    <row r="512189" spans="3:3" x14ac:dyDescent="0.25">
      <c r="C512189" s="62"/>
    </row>
    <row r="512190" spans="3:3" x14ac:dyDescent="0.25">
      <c r="C512190" s="62"/>
    </row>
    <row r="512278" spans="3:3" x14ac:dyDescent="0.25">
      <c r="C512278" s="62"/>
    </row>
    <row r="512279" spans="3:3" x14ac:dyDescent="0.25">
      <c r="C512279" s="62"/>
    </row>
    <row r="512367" spans="3:3" x14ac:dyDescent="0.25">
      <c r="C512367" s="62"/>
    </row>
    <row r="512368" spans="3:3" x14ac:dyDescent="0.25">
      <c r="C512368" s="62"/>
    </row>
    <row r="512456" spans="3:3" x14ac:dyDescent="0.25">
      <c r="C512456" s="62"/>
    </row>
    <row r="512457" spans="3:3" x14ac:dyDescent="0.25">
      <c r="C512457" s="62"/>
    </row>
    <row r="512545" spans="3:3" x14ac:dyDescent="0.25">
      <c r="C512545" s="62"/>
    </row>
    <row r="512546" spans="3:3" x14ac:dyDescent="0.25">
      <c r="C512546" s="62"/>
    </row>
    <row r="512634" spans="3:3" x14ac:dyDescent="0.25">
      <c r="C512634" s="62"/>
    </row>
    <row r="512635" spans="3:3" x14ac:dyDescent="0.25">
      <c r="C512635" s="62"/>
    </row>
    <row r="512723" spans="3:3" x14ac:dyDescent="0.25">
      <c r="C512723" s="62"/>
    </row>
    <row r="512724" spans="3:3" x14ac:dyDescent="0.25">
      <c r="C512724" s="62"/>
    </row>
    <row r="512812" spans="3:3" x14ac:dyDescent="0.25">
      <c r="C512812" s="62"/>
    </row>
    <row r="512813" spans="3:3" x14ac:dyDescent="0.25">
      <c r="C512813" s="62"/>
    </row>
    <row r="512901" spans="3:3" x14ac:dyDescent="0.25">
      <c r="C512901" s="62"/>
    </row>
    <row r="512902" spans="3:3" x14ac:dyDescent="0.25">
      <c r="C512902" s="62"/>
    </row>
    <row r="512990" spans="3:3" x14ac:dyDescent="0.25">
      <c r="C512990" s="62"/>
    </row>
    <row r="512991" spans="3:3" x14ac:dyDescent="0.25">
      <c r="C512991" s="62"/>
    </row>
    <row r="513079" spans="3:3" x14ac:dyDescent="0.25">
      <c r="C513079" s="62"/>
    </row>
    <row r="513080" spans="3:3" x14ac:dyDescent="0.25">
      <c r="C513080" s="62"/>
    </row>
    <row r="513168" spans="3:3" x14ac:dyDescent="0.25">
      <c r="C513168" s="62"/>
    </row>
    <row r="513169" spans="3:3" x14ac:dyDescent="0.25">
      <c r="C513169" s="62"/>
    </row>
    <row r="513257" spans="3:3" x14ac:dyDescent="0.25">
      <c r="C513257" s="62"/>
    </row>
    <row r="513258" spans="3:3" x14ac:dyDescent="0.25">
      <c r="C513258" s="62"/>
    </row>
    <row r="513346" spans="3:3" x14ac:dyDescent="0.25">
      <c r="C513346" s="62"/>
    </row>
    <row r="513347" spans="3:3" x14ac:dyDescent="0.25">
      <c r="C513347" s="62"/>
    </row>
    <row r="513435" spans="3:3" x14ac:dyDescent="0.25">
      <c r="C513435" s="62"/>
    </row>
    <row r="513436" spans="3:3" x14ac:dyDescent="0.25">
      <c r="C513436" s="62"/>
    </row>
    <row r="513524" spans="3:3" x14ac:dyDescent="0.25">
      <c r="C513524" s="62"/>
    </row>
    <row r="513525" spans="3:3" x14ac:dyDescent="0.25">
      <c r="C513525" s="62"/>
    </row>
    <row r="513613" spans="3:3" x14ac:dyDescent="0.25">
      <c r="C513613" s="62"/>
    </row>
    <row r="513614" spans="3:3" x14ac:dyDescent="0.25">
      <c r="C513614" s="62"/>
    </row>
    <row r="513702" spans="3:3" x14ac:dyDescent="0.25">
      <c r="C513702" s="62"/>
    </row>
    <row r="513703" spans="3:3" x14ac:dyDescent="0.25">
      <c r="C513703" s="62"/>
    </row>
    <row r="513791" spans="3:3" x14ac:dyDescent="0.25">
      <c r="C513791" s="62"/>
    </row>
    <row r="513792" spans="3:3" x14ac:dyDescent="0.25">
      <c r="C513792" s="62"/>
    </row>
    <row r="513880" spans="3:3" x14ac:dyDescent="0.25">
      <c r="C513880" s="62"/>
    </row>
    <row r="513881" spans="3:3" x14ac:dyDescent="0.25">
      <c r="C513881" s="62"/>
    </row>
    <row r="513969" spans="3:3" x14ac:dyDescent="0.25">
      <c r="C513969" s="62"/>
    </row>
    <row r="513970" spans="3:3" x14ac:dyDescent="0.25">
      <c r="C513970" s="62"/>
    </row>
    <row r="514058" spans="3:3" x14ac:dyDescent="0.25">
      <c r="C514058" s="62"/>
    </row>
    <row r="514059" spans="3:3" x14ac:dyDescent="0.25">
      <c r="C514059" s="62"/>
    </row>
    <row r="514147" spans="3:3" x14ac:dyDescent="0.25">
      <c r="C514147" s="62"/>
    </row>
    <row r="514148" spans="3:3" x14ac:dyDescent="0.25">
      <c r="C514148" s="62"/>
    </row>
    <row r="514236" spans="3:3" x14ac:dyDescent="0.25">
      <c r="C514236" s="62"/>
    </row>
    <row r="514237" spans="3:3" x14ac:dyDescent="0.25">
      <c r="C514237" s="62"/>
    </row>
    <row r="514325" spans="3:3" x14ac:dyDescent="0.25">
      <c r="C514325" s="62"/>
    </row>
    <row r="514326" spans="3:3" x14ac:dyDescent="0.25">
      <c r="C514326" s="62"/>
    </row>
    <row r="514414" spans="3:3" x14ac:dyDescent="0.25">
      <c r="C514414" s="62"/>
    </row>
    <row r="514415" spans="3:3" x14ac:dyDescent="0.25">
      <c r="C514415" s="62"/>
    </row>
    <row r="514503" spans="3:3" x14ac:dyDescent="0.25">
      <c r="C514503" s="62"/>
    </row>
    <row r="514504" spans="3:3" x14ac:dyDescent="0.25">
      <c r="C514504" s="62"/>
    </row>
    <row r="514592" spans="3:3" x14ac:dyDescent="0.25">
      <c r="C514592" s="62"/>
    </row>
    <row r="514593" spans="3:3" x14ac:dyDescent="0.25">
      <c r="C514593" s="62"/>
    </row>
    <row r="514681" spans="3:3" x14ac:dyDescent="0.25">
      <c r="C514681" s="62"/>
    </row>
    <row r="514682" spans="3:3" x14ac:dyDescent="0.25">
      <c r="C514682" s="62"/>
    </row>
    <row r="514770" spans="3:3" x14ac:dyDescent="0.25">
      <c r="C514770" s="62"/>
    </row>
    <row r="514771" spans="3:3" x14ac:dyDescent="0.25">
      <c r="C514771" s="62"/>
    </row>
    <row r="514859" spans="3:3" x14ac:dyDescent="0.25">
      <c r="C514859" s="62"/>
    </row>
    <row r="514860" spans="3:3" x14ac:dyDescent="0.25">
      <c r="C514860" s="62"/>
    </row>
    <row r="514948" spans="3:3" x14ac:dyDescent="0.25">
      <c r="C514948" s="62"/>
    </row>
    <row r="514949" spans="3:3" x14ac:dyDescent="0.25">
      <c r="C514949" s="62"/>
    </row>
    <row r="515037" spans="3:3" x14ac:dyDescent="0.25">
      <c r="C515037" s="62"/>
    </row>
    <row r="515038" spans="3:3" x14ac:dyDescent="0.25">
      <c r="C515038" s="62"/>
    </row>
    <row r="515126" spans="3:3" x14ac:dyDescent="0.25">
      <c r="C515126" s="62"/>
    </row>
    <row r="515127" spans="3:3" x14ac:dyDescent="0.25">
      <c r="C515127" s="62"/>
    </row>
    <row r="515215" spans="3:3" x14ac:dyDescent="0.25">
      <c r="C515215" s="62"/>
    </row>
    <row r="515216" spans="3:3" x14ac:dyDescent="0.25">
      <c r="C515216" s="62"/>
    </row>
    <row r="515304" spans="3:3" x14ac:dyDescent="0.25">
      <c r="C515304" s="62"/>
    </row>
    <row r="515305" spans="3:3" x14ac:dyDescent="0.25">
      <c r="C515305" s="62"/>
    </row>
    <row r="515393" spans="3:3" x14ac:dyDescent="0.25">
      <c r="C515393" s="62"/>
    </row>
    <row r="515394" spans="3:3" x14ac:dyDescent="0.25">
      <c r="C515394" s="62"/>
    </row>
    <row r="515482" spans="3:3" x14ac:dyDescent="0.25">
      <c r="C515482" s="62"/>
    </row>
    <row r="515483" spans="3:3" x14ac:dyDescent="0.25">
      <c r="C515483" s="62"/>
    </row>
    <row r="515571" spans="3:3" x14ac:dyDescent="0.25">
      <c r="C515571" s="62"/>
    </row>
    <row r="515572" spans="3:3" x14ac:dyDescent="0.25">
      <c r="C515572" s="62"/>
    </row>
    <row r="515660" spans="3:3" x14ac:dyDescent="0.25">
      <c r="C515660" s="62"/>
    </row>
    <row r="515661" spans="3:3" x14ac:dyDescent="0.25">
      <c r="C515661" s="62"/>
    </row>
    <row r="515749" spans="3:3" x14ac:dyDescent="0.25">
      <c r="C515749" s="62"/>
    </row>
    <row r="515750" spans="3:3" x14ac:dyDescent="0.25">
      <c r="C515750" s="62"/>
    </row>
    <row r="515838" spans="3:3" x14ac:dyDescent="0.25">
      <c r="C515838" s="62"/>
    </row>
    <row r="515839" spans="3:3" x14ac:dyDescent="0.25">
      <c r="C515839" s="62"/>
    </row>
    <row r="515927" spans="3:3" x14ac:dyDescent="0.25">
      <c r="C515927" s="62"/>
    </row>
    <row r="515928" spans="3:3" x14ac:dyDescent="0.25">
      <c r="C515928" s="62"/>
    </row>
    <row r="516016" spans="3:3" x14ac:dyDescent="0.25">
      <c r="C516016" s="62"/>
    </row>
    <row r="516017" spans="3:3" x14ac:dyDescent="0.25">
      <c r="C516017" s="62"/>
    </row>
    <row r="516105" spans="3:3" x14ac:dyDescent="0.25">
      <c r="C516105" s="62"/>
    </row>
    <row r="516106" spans="3:3" x14ac:dyDescent="0.25">
      <c r="C516106" s="62"/>
    </row>
    <row r="516194" spans="3:3" x14ac:dyDescent="0.25">
      <c r="C516194" s="62"/>
    </row>
    <row r="516195" spans="3:3" x14ac:dyDescent="0.25">
      <c r="C516195" s="62"/>
    </row>
    <row r="516283" spans="3:3" x14ac:dyDescent="0.25">
      <c r="C516283" s="62"/>
    </row>
    <row r="516284" spans="3:3" x14ac:dyDescent="0.25">
      <c r="C516284" s="62"/>
    </row>
    <row r="516372" spans="3:3" x14ac:dyDescent="0.25">
      <c r="C516372" s="62"/>
    </row>
    <row r="516373" spans="3:3" x14ac:dyDescent="0.25">
      <c r="C516373" s="62"/>
    </row>
    <row r="516461" spans="3:3" x14ac:dyDescent="0.25">
      <c r="C516461" s="62"/>
    </row>
    <row r="516462" spans="3:3" x14ac:dyDescent="0.25">
      <c r="C516462" s="62"/>
    </row>
    <row r="516550" spans="3:3" x14ac:dyDescent="0.25">
      <c r="C516550" s="62"/>
    </row>
    <row r="516551" spans="3:3" x14ac:dyDescent="0.25">
      <c r="C516551" s="62"/>
    </row>
    <row r="516639" spans="3:3" x14ac:dyDescent="0.25">
      <c r="C516639" s="62"/>
    </row>
    <row r="516640" spans="3:3" x14ac:dyDescent="0.25">
      <c r="C516640" s="62"/>
    </row>
    <row r="516728" spans="3:3" x14ac:dyDescent="0.25">
      <c r="C516728" s="62"/>
    </row>
    <row r="516729" spans="3:3" x14ac:dyDescent="0.25">
      <c r="C516729" s="62"/>
    </row>
    <row r="516817" spans="3:3" x14ac:dyDescent="0.25">
      <c r="C516817" s="62"/>
    </row>
    <row r="516818" spans="3:3" x14ac:dyDescent="0.25">
      <c r="C516818" s="62"/>
    </row>
    <row r="516906" spans="3:3" x14ac:dyDescent="0.25">
      <c r="C516906" s="62"/>
    </row>
    <row r="516907" spans="3:3" x14ac:dyDescent="0.25">
      <c r="C516907" s="62"/>
    </row>
    <row r="516995" spans="3:3" x14ac:dyDescent="0.25">
      <c r="C516995" s="62"/>
    </row>
    <row r="516996" spans="3:3" x14ac:dyDescent="0.25">
      <c r="C516996" s="62"/>
    </row>
    <row r="517084" spans="3:3" x14ac:dyDescent="0.25">
      <c r="C517084" s="62"/>
    </row>
    <row r="517085" spans="3:3" x14ac:dyDescent="0.25">
      <c r="C517085" s="62"/>
    </row>
    <row r="517173" spans="3:3" x14ac:dyDescent="0.25">
      <c r="C517173" s="62"/>
    </row>
    <row r="517174" spans="3:3" x14ac:dyDescent="0.25">
      <c r="C517174" s="62"/>
    </row>
    <row r="517262" spans="3:3" x14ac:dyDescent="0.25">
      <c r="C517262" s="62"/>
    </row>
    <row r="517263" spans="3:3" x14ac:dyDescent="0.25">
      <c r="C517263" s="62"/>
    </row>
    <row r="517351" spans="3:3" x14ac:dyDescent="0.25">
      <c r="C517351" s="62"/>
    </row>
    <row r="517352" spans="3:3" x14ac:dyDescent="0.25">
      <c r="C517352" s="62"/>
    </row>
    <row r="517440" spans="3:3" x14ac:dyDescent="0.25">
      <c r="C517440" s="62"/>
    </row>
    <row r="517441" spans="3:3" x14ac:dyDescent="0.25">
      <c r="C517441" s="62"/>
    </row>
    <row r="517529" spans="3:3" x14ac:dyDescent="0.25">
      <c r="C517529" s="62"/>
    </row>
    <row r="517530" spans="3:3" x14ac:dyDescent="0.25">
      <c r="C517530" s="62"/>
    </row>
    <row r="517618" spans="3:3" x14ac:dyDescent="0.25">
      <c r="C517618" s="62"/>
    </row>
    <row r="517619" spans="3:3" x14ac:dyDescent="0.25">
      <c r="C517619" s="62"/>
    </row>
    <row r="517707" spans="3:3" x14ac:dyDescent="0.25">
      <c r="C517707" s="62"/>
    </row>
    <row r="517708" spans="3:3" x14ac:dyDescent="0.25">
      <c r="C517708" s="62"/>
    </row>
    <row r="517796" spans="3:3" x14ac:dyDescent="0.25">
      <c r="C517796" s="62"/>
    </row>
    <row r="517797" spans="3:3" x14ac:dyDescent="0.25">
      <c r="C517797" s="62"/>
    </row>
    <row r="517885" spans="3:3" x14ac:dyDescent="0.25">
      <c r="C517885" s="62"/>
    </row>
    <row r="517886" spans="3:3" x14ac:dyDescent="0.25">
      <c r="C517886" s="62"/>
    </row>
    <row r="517974" spans="3:3" x14ac:dyDescent="0.25">
      <c r="C517974" s="62"/>
    </row>
    <row r="517975" spans="3:3" x14ac:dyDescent="0.25">
      <c r="C517975" s="62"/>
    </row>
    <row r="518063" spans="3:3" x14ac:dyDescent="0.25">
      <c r="C518063" s="62"/>
    </row>
    <row r="518064" spans="3:3" x14ac:dyDescent="0.25">
      <c r="C518064" s="62"/>
    </row>
    <row r="518152" spans="3:3" x14ac:dyDescent="0.25">
      <c r="C518152" s="62"/>
    </row>
    <row r="518153" spans="3:3" x14ac:dyDescent="0.25">
      <c r="C518153" s="62"/>
    </row>
    <row r="518241" spans="3:3" x14ac:dyDescent="0.25">
      <c r="C518241" s="62"/>
    </row>
    <row r="518242" spans="3:3" x14ac:dyDescent="0.25">
      <c r="C518242" s="62"/>
    </row>
    <row r="518330" spans="3:3" x14ac:dyDescent="0.25">
      <c r="C518330" s="62"/>
    </row>
    <row r="518331" spans="3:3" x14ac:dyDescent="0.25">
      <c r="C518331" s="62"/>
    </row>
    <row r="518419" spans="3:3" x14ac:dyDescent="0.25">
      <c r="C518419" s="62"/>
    </row>
    <row r="518420" spans="3:3" x14ac:dyDescent="0.25">
      <c r="C518420" s="62"/>
    </row>
    <row r="518508" spans="3:3" x14ac:dyDescent="0.25">
      <c r="C518508" s="62"/>
    </row>
    <row r="518509" spans="3:3" x14ac:dyDescent="0.25">
      <c r="C518509" s="62"/>
    </row>
    <row r="518597" spans="3:3" x14ac:dyDescent="0.25">
      <c r="C518597" s="62"/>
    </row>
    <row r="518598" spans="3:3" x14ac:dyDescent="0.25">
      <c r="C518598" s="62"/>
    </row>
    <row r="518686" spans="3:3" x14ac:dyDescent="0.25">
      <c r="C518686" s="62"/>
    </row>
    <row r="518687" spans="3:3" x14ac:dyDescent="0.25">
      <c r="C518687" s="62"/>
    </row>
    <row r="518775" spans="3:3" x14ac:dyDescent="0.25">
      <c r="C518775" s="62"/>
    </row>
    <row r="518776" spans="3:3" x14ac:dyDescent="0.25">
      <c r="C518776" s="62"/>
    </row>
    <row r="518864" spans="3:3" x14ac:dyDescent="0.25">
      <c r="C518864" s="62"/>
    </row>
    <row r="518865" spans="3:3" x14ac:dyDescent="0.25">
      <c r="C518865" s="62"/>
    </row>
    <row r="518953" spans="3:3" x14ac:dyDescent="0.25">
      <c r="C518953" s="62"/>
    </row>
    <row r="518954" spans="3:3" x14ac:dyDescent="0.25">
      <c r="C518954" s="62"/>
    </row>
    <row r="519042" spans="3:3" x14ac:dyDescent="0.25">
      <c r="C519042" s="62"/>
    </row>
    <row r="519043" spans="3:3" x14ac:dyDescent="0.25">
      <c r="C519043" s="62"/>
    </row>
    <row r="519131" spans="3:3" x14ac:dyDescent="0.25">
      <c r="C519131" s="62"/>
    </row>
    <row r="519132" spans="3:3" x14ac:dyDescent="0.25">
      <c r="C519132" s="62"/>
    </row>
    <row r="519220" spans="3:3" x14ac:dyDescent="0.25">
      <c r="C519220" s="62"/>
    </row>
    <row r="519221" spans="3:3" x14ac:dyDescent="0.25">
      <c r="C519221" s="62"/>
    </row>
    <row r="519309" spans="3:3" x14ac:dyDescent="0.25">
      <c r="C519309" s="62"/>
    </row>
    <row r="519310" spans="3:3" x14ac:dyDescent="0.25">
      <c r="C519310" s="62"/>
    </row>
    <row r="519398" spans="3:3" x14ac:dyDescent="0.25">
      <c r="C519398" s="62"/>
    </row>
    <row r="519399" spans="3:3" x14ac:dyDescent="0.25">
      <c r="C519399" s="62"/>
    </row>
    <row r="519487" spans="3:3" x14ac:dyDescent="0.25">
      <c r="C519487" s="62"/>
    </row>
    <row r="519488" spans="3:3" x14ac:dyDescent="0.25">
      <c r="C519488" s="62"/>
    </row>
    <row r="519576" spans="3:3" x14ac:dyDescent="0.25">
      <c r="C519576" s="62"/>
    </row>
    <row r="519577" spans="3:3" x14ac:dyDescent="0.25">
      <c r="C519577" s="62"/>
    </row>
    <row r="519665" spans="3:3" x14ac:dyDescent="0.25">
      <c r="C519665" s="62"/>
    </row>
    <row r="519666" spans="3:3" x14ac:dyDescent="0.25">
      <c r="C519666" s="62"/>
    </row>
    <row r="519754" spans="3:3" x14ac:dyDescent="0.25">
      <c r="C519754" s="62"/>
    </row>
    <row r="519755" spans="3:3" x14ac:dyDescent="0.25">
      <c r="C519755" s="62"/>
    </row>
    <row r="519843" spans="3:3" x14ac:dyDescent="0.25">
      <c r="C519843" s="62"/>
    </row>
    <row r="519844" spans="3:3" x14ac:dyDescent="0.25">
      <c r="C519844" s="62"/>
    </row>
    <row r="519932" spans="3:3" x14ac:dyDescent="0.25">
      <c r="C519932" s="62"/>
    </row>
    <row r="519933" spans="3:3" x14ac:dyDescent="0.25">
      <c r="C519933" s="62"/>
    </row>
    <row r="520021" spans="3:3" x14ac:dyDescent="0.25">
      <c r="C520021" s="62"/>
    </row>
    <row r="520022" spans="3:3" x14ac:dyDescent="0.25">
      <c r="C520022" s="62"/>
    </row>
    <row r="520110" spans="3:3" x14ac:dyDescent="0.25">
      <c r="C520110" s="62"/>
    </row>
    <row r="520111" spans="3:3" x14ac:dyDescent="0.25">
      <c r="C520111" s="62"/>
    </row>
    <row r="520199" spans="3:3" x14ac:dyDescent="0.25">
      <c r="C520199" s="62"/>
    </row>
    <row r="520200" spans="3:3" x14ac:dyDescent="0.25">
      <c r="C520200" s="62"/>
    </row>
    <row r="520288" spans="3:3" x14ac:dyDescent="0.25">
      <c r="C520288" s="62"/>
    </row>
    <row r="520289" spans="3:3" x14ac:dyDescent="0.25">
      <c r="C520289" s="62"/>
    </row>
    <row r="520377" spans="3:3" x14ac:dyDescent="0.25">
      <c r="C520377" s="62"/>
    </row>
    <row r="520378" spans="3:3" x14ac:dyDescent="0.25">
      <c r="C520378" s="62"/>
    </row>
    <row r="520466" spans="3:3" x14ac:dyDescent="0.25">
      <c r="C520466" s="62"/>
    </row>
    <row r="520467" spans="3:3" x14ac:dyDescent="0.25">
      <c r="C520467" s="62"/>
    </row>
    <row r="520555" spans="3:3" x14ac:dyDescent="0.25">
      <c r="C520555" s="62"/>
    </row>
    <row r="520556" spans="3:3" x14ac:dyDescent="0.25">
      <c r="C520556" s="62"/>
    </row>
    <row r="520644" spans="3:3" x14ac:dyDescent="0.25">
      <c r="C520644" s="62"/>
    </row>
    <row r="520645" spans="3:3" x14ac:dyDescent="0.25">
      <c r="C520645" s="62"/>
    </row>
    <row r="520733" spans="3:3" x14ac:dyDescent="0.25">
      <c r="C520733" s="62"/>
    </row>
    <row r="520734" spans="3:3" x14ac:dyDescent="0.25">
      <c r="C520734" s="62"/>
    </row>
    <row r="520822" spans="3:3" x14ac:dyDescent="0.25">
      <c r="C520822" s="62"/>
    </row>
    <row r="520823" spans="3:3" x14ac:dyDescent="0.25">
      <c r="C520823" s="62"/>
    </row>
    <row r="520911" spans="3:3" x14ac:dyDescent="0.25">
      <c r="C520911" s="62"/>
    </row>
    <row r="520912" spans="3:3" x14ac:dyDescent="0.25">
      <c r="C520912" s="62"/>
    </row>
    <row r="521000" spans="3:3" x14ac:dyDescent="0.25">
      <c r="C521000" s="62"/>
    </row>
    <row r="521001" spans="3:3" x14ac:dyDescent="0.25">
      <c r="C521001" s="62"/>
    </row>
    <row r="521089" spans="3:3" x14ac:dyDescent="0.25">
      <c r="C521089" s="62"/>
    </row>
    <row r="521090" spans="3:3" x14ac:dyDescent="0.25">
      <c r="C521090" s="62"/>
    </row>
    <row r="521178" spans="3:3" x14ac:dyDescent="0.25">
      <c r="C521178" s="62"/>
    </row>
    <row r="521179" spans="3:3" x14ac:dyDescent="0.25">
      <c r="C521179" s="62"/>
    </row>
    <row r="521267" spans="3:3" x14ac:dyDescent="0.25">
      <c r="C521267" s="62"/>
    </row>
    <row r="521268" spans="3:3" x14ac:dyDescent="0.25">
      <c r="C521268" s="62"/>
    </row>
    <row r="521356" spans="3:3" x14ac:dyDescent="0.25">
      <c r="C521356" s="62"/>
    </row>
    <row r="521357" spans="3:3" x14ac:dyDescent="0.25">
      <c r="C521357" s="62"/>
    </row>
    <row r="521445" spans="3:3" x14ac:dyDescent="0.25">
      <c r="C521445" s="62"/>
    </row>
    <row r="521446" spans="3:3" x14ac:dyDescent="0.25">
      <c r="C521446" s="62"/>
    </row>
    <row r="521534" spans="3:3" x14ac:dyDescent="0.25">
      <c r="C521534" s="62"/>
    </row>
    <row r="521535" spans="3:3" x14ac:dyDescent="0.25">
      <c r="C521535" s="62"/>
    </row>
    <row r="521623" spans="3:3" x14ac:dyDescent="0.25">
      <c r="C521623" s="62"/>
    </row>
    <row r="521624" spans="3:3" x14ac:dyDescent="0.25">
      <c r="C521624" s="62"/>
    </row>
    <row r="521712" spans="3:3" x14ac:dyDescent="0.25">
      <c r="C521712" s="62"/>
    </row>
    <row r="521713" spans="3:3" x14ac:dyDescent="0.25">
      <c r="C521713" s="62"/>
    </row>
    <row r="521801" spans="3:3" x14ac:dyDescent="0.25">
      <c r="C521801" s="62"/>
    </row>
    <row r="521802" spans="3:3" x14ac:dyDescent="0.25">
      <c r="C521802" s="62"/>
    </row>
    <row r="521890" spans="3:3" x14ac:dyDescent="0.25">
      <c r="C521890" s="62"/>
    </row>
    <row r="521891" spans="3:3" x14ac:dyDescent="0.25">
      <c r="C521891" s="62"/>
    </row>
    <row r="521979" spans="3:3" x14ac:dyDescent="0.25">
      <c r="C521979" s="62"/>
    </row>
    <row r="521980" spans="3:3" x14ac:dyDescent="0.25">
      <c r="C521980" s="62"/>
    </row>
    <row r="522068" spans="3:3" x14ac:dyDescent="0.25">
      <c r="C522068" s="62"/>
    </row>
    <row r="522069" spans="3:3" x14ac:dyDescent="0.25">
      <c r="C522069" s="62"/>
    </row>
    <row r="522157" spans="3:3" x14ac:dyDescent="0.25">
      <c r="C522157" s="62"/>
    </row>
    <row r="522158" spans="3:3" x14ac:dyDescent="0.25">
      <c r="C522158" s="62"/>
    </row>
    <row r="522246" spans="3:3" x14ac:dyDescent="0.25">
      <c r="C522246" s="62"/>
    </row>
    <row r="522247" spans="3:3" x14ac:dyDescent="0.25">
      <c r="C522247" s="62"/>
    </row>
    <row r="522335" spans="3:3" x14ac:dyDescent="0.25">
      <c r="C522335" s="62"/>
    </row>
    <row r="522336" spans="3:3" x14ac:dyDescent="0.25">
      <c r="C522336" s="62"/>
    </row>
    <row r="522424" spans="3:3" x14ac:dyDescent="0.25">
      <c r="C522424" s="62"/>
    </row>
    <row r="522425" spans="3:3" x14ac:dyDescent="0.25">
      <c r="C522425" s="62"/>
    </row>
    <row r="522513" spans="3:3" x14ac:dyDescent="0.25">
      <c r="C522513" s="62"/>
    </row>
    <row r="522514" spans="3:3" x14ac:dyDescent="0.25">
      <c r="C522514" s="62"/>
    </row>
    <row r="522602" spans="3:3" x14ac:dyDescent="0.25">
      <c r="C522602" s="62"/>
    </row>
    <row r="522603" spans="3:3" x14ac:dyDescent="0.25">
      <c r="C522603" s="62"/>
    </row>
    <row r="522691" spans="3:3" x14ac:dyDescent="0.25">
      <c r="C522691" s="62"/>
    </row>
    <row r="522692" spans="3:3" x14ac:dyDescent="0.25">
      <c r="C522692" s="62"/>
    </row>
    <row r="522780" spans="3:3" x14ac:dyDescent="0.25">
      <c r="C522780" s="62"/>
    </row>
    <row r="522781" spans="3:3" x14ac:dyDescent="0.25">
      <c r="C522781" s="62"/>
    </row>
    <row r="522869" spans="3:3" x14ac:dyDescent="0.25">
      <c r="C522869" s="62"/>
    </row>
    <row r="522870" spans="3:3" x14ac:dyDescent="0.25">
      <c r="C522870" s="62"/>
    </row>
    <row r="522958" spans="3:3" x14ac:dyDescent="0.25">
      <c r="C522958" s="62"/>
    </row>
    <row r="522959" spans="3:3" x14ac:dyDescent="0.25">
      <c r="C522959" s="62"/>
    </row>
    <row r="523047" spans="3:3" x14ac:dyDescent="0.25">
      <c r="C523047" s="62"/>
    </row>
    <row r="523048" spans="3:3" x14ac:dyDescent="0.25">
      <c r="C523048" s="62"/>
    </row>
    <row r="523136" spans="3:3" x14ac:dyDescent="0.25">
      <c r="C523136" s="62"/>
    </row>
    <row r="523137" spans="3:3" x14ac:dyDescent="0.25">
      <c r="C523137" s="62"/>
    </row>
    <row r="523225" spans="3:3" x14ac:dyDescent="0.25">
      <c r="C523225" s="62"/>
    </row>
    <row r="523226" spans="3:3" x14ac:dyDescent="0.25">
      <c r="C523226" s="62"/>
    </row>
    <row r="523314" spans="3:3" x14ac:dyDescent="0.25">
      <c r="C523314" s="62"/>
    </row>
    <row r="523315" spans="3:3" x14ac:dyDescent="0.25">
      <c r="C523315" s="62"/>
    </row>
    <row r="523403" spans="3:3" x14ac:dyDescent="0.25">
      <c r="C523403" s="62"/>
    </row>
    <row r="523404" spans="3:3" x14ac:dyDescent="0.25">
      <c r="C523404" s="62"/>
    </row>
    <row r="523492" spans="3:3" x14ac:dyDescent="0.25">
      <c r="C523492" s="62"/>
    </row>
    <row r="523493" spans="3:3" x14ac:dyDescent="0.25">
      <c r="C523493" s="62"/>
    </row>
    <row r="523581" spans="3:3" x14ac:dyDescent="0.25">
      <c r="C523581" s="62"/>
    </row>
    <row r="523582" spans="3:3" x14ac:dyDescent="0.25">
      <c r="C523582" s="62"/>
    </row>
    <row r="523670" spans="3:3" x14ac:dyDescent="0.25">
      <c r="C523670" s="62"/>
    </row>
    <row r="523671" spans="3:3" x14ac:dyDescent="0.25">
      <c r="C523671" s="62"/>
    </row>
    <row r="523759" spans="3:3" x14ac:dyDescent="0.25">
      <c r="C523759" s="62"/>
    </row>
    <row r="523760" spans="3:3" x14ac:dyDescent="0.25">
      <c r="C523760" s="62"/>
    </row>
    <row r="523848" spans="3:3" x14ac:dyDescent="0.25">
      <c r="C523848" s="62"/>
    </row>
    <row r="523849" spans="3:3" x14ac:dyDescent="0.25">
      <c r="C523849" s="62"/>
    </row>
    <row r="523937" spans="3:3" x14ac:dyDescent="0.25">
      <c r="C523937" s="62"/>
    </row>
    <row r="523938" spans="3:3" x14ac:dyDescent="0.25">
      <c r="C523938" s="62"/>
    </row>
    <row r="524026" spans="3:3" x14ac:dyDescent="0.25">
      <c r="C524026" s="62"/>
    </row>
    <row r="524027" spans="3:3" x14ac:dyDescent="0.25">
      <c r="C524027" s="62"/>
    </row>
    <row r="524115" spans="3:3" x14ac:dyDescent="0.25">
      <c r="C524115" s="62"/>
    </row>
    <row r="524116" spans="3:3" x14ac:dyDescent="0.25">
      <c r="C524116" s="62"/>
    </row>
    <row r="524204" spans="3:3" x14ac:dyDescent="0.25">
      <c r="C524204" s="62"/>
    </row>
    <row r="524205" spans="3:3" x14ac:dyDescent="0.25">
      <c r="C524205" s="62"/>
    </row>
    <row r="524293" spans="3:3" x14ac:dyDescent="0.25">
      <c r="C524293" s="62"/>
    </row>
    <row r="524294" spans="3:3" x14ac:dyDescent="0.25">
      <c r="C524294" s="62"/>
    </row>
    <row r="524382" spans="3:3" x14ac:dyDescent="0.25">
      <c r="C524382" s="62"/>
    </row>
    <row r="524383" spans="3:3" x14ac:dyDescent="0.25">
      <c r="C524383" s="62"/>
    </row>
    <row r="524471" spans="3:3" x14ac:dyDescent="0.25">
      <c r="C524471" s="62"/>
    </row>
    <row r="524472" spans="3:3" x14ac:dyDescent="0.25">
      <c r="C524472" s="62"/>
    </row>
    <row r="524560" spans="3:3" x14ac:dyDescent="0.25">
      <c r="C524560" s="62"/>
    </row>
    <row r="524561" spans="3:3" x14ac:dyDescent="0.25">
      <c r="C524561" s="62"/>
    </row>
    <row r="524649" spans="3:3" x14ac:dyDescent="0.25">
      <c r="C524649" s="62"/>
    </row>
    <row r="524650" spans="3:3" x14ac:dyDescent="0.25">
      <c r="C524650" s="62"/>
    </row>
    <row r="524738" spans="3:3" x14ac:dyDescent="0.25">
      <c r="C524738" s="62"/>
    </row>
    <row r="524739" spans="3:3" x14ac:dyDescent="0.25">
      <c r="C524739" s="62"/>
    </row>
    <row r="524827" spans="3:3" x14ac:dyDescent="0.25">
      <c r="C524827" s="62"/>
    </row>
    <row r="524828" spans="3:3" x14ac:dyDescent="0.25">
      <c r="C524828" s="62"/>
    </row>
    <row r="524916" spans="3:3" x14ac:dyDescent="0.25">
      <c r="C524916" s="62"/>
    </row>
    <row r="524917" spans="3:3" x14ac:dyDescent="0.25">
      <c r="C524917" s="62"/>
    </row>
    <row r="525005" spans="3:3" x14ac:dyDescent="0.25">
      <c r="C525005" s="62"/>
    </row>
    <row r="525006" spans="3:3" x14ac:dyDescent="0.25">
      <c r="C525006" s="62"/>
    </row>
    <row r="525094" spans="3:3" x14ac:dyDescent="0.25">
      <c r="C525094" s="62"/>
    </row>
    <row r="525095" spans="3:3" x14ac:dyDescent="0.25">
      <c r="C525095" s="62"/>
    </row>
    <row r="525183" spans="3:3" x14ac:dyDescent="0.25">
      <c r="C525183" s="62"/>
    </row>
    <row r="525184" spans="3:3" x14ac:dyDescent="0.25">
      <c r="C525184" s="62"/>
    </row>
    <row r="525272" spans="3:3" x14ac:dyDescent="0.25">
      <c r="C525272" s="62"/>
    </row>
    <row r="525273" spans="3:3" x14ac:dyDescent="0.25">
      <c r="C525273" s="62"/>
    </row>
    <row r="525361" spans="3:3" x14ac:dyDescent="0.25">
      <c r="C525361" s="62"/>
    </row>
    <row r="525362" spans="3:3" x14ac:dyDescent="0.25">
      <c r="C525362" s="62"/>
    </row>
    <row r="525450" spans="3:3" x14ac:dyDescent="0.25">
      <c r="C525450" s="62"/>
    </row>
    <row r="525451" spans="3:3" x14ac:dyDescent="0.25">
      <c r="C525451" s="62"/>
    </row>
    <row r="525539" spans="3:3" x14ac:dyDescent="0.25">
      <c r="C525539" s="62"/>
    </row>
    <row r="525540" spans="3:3" x14ac:dyDescent="0.25">
      <c r="C525540" s="62"/>
    </row>
    <row r="525628" spans="3:3" x14ac:dyDescent="0.25">
      <c r="C525628" s="62"/>
    </row>
    <row r="525629" spans="3:3" x14ac:dyDescent="0.25">
      <c r="C525629" s="62"/>
    </row>
    <row r="525717" spans="3:3" x14ac:dyDescent="0.25">
      <c r="C525717" s="62"/>
    </row>
    <row r="525718" spans="3:3" x14ac:dyDescent="0.25">
      <c r="C525718" s="62"/>
    </row>
    <row r="525806" spans="3:3" x14ac:dyDescent="0.25">
      <c r="C525806" s="62"/>
    </row>
    <row r="525807" spans="3:3" x14ac:dyDescent="0.25">
      <c r="C525807" s="62"/>
    </row>
    <row r="525895" spans="3:3" x14ac:dyDescent="0.25">
      <c r="C525895" s="62"/>
    </row>
    <row r="525896" spans="3:3" x14ac:dyDescent="0.25">
      <c r="C525896" s="62"/>
    </row>
    <row r="525984" spans="3:3" x14ac:dyDescent="0.25">
      <c r="C525984" s="62"/>
    </row>
    <row r="525985" spans="3:3" x14ac:dyDescent="0.25">
      <c r="C525985" s="62"/>
    </row>
    <row r="526073" spans="3:3" x14ac:dyDescent="0.25">
      <c r="C526073" s="62"/>
    </row>
    <row r="526074" spans="3:3" x14ac:dyDescent="0.25">
      <c r="C526074" s="62"/>
    </row>
    <row r="526162" spans="3:3" x14ac:dyDescent="0.25">
      <c r="C526162" s="62"/>
    </row>
    <row r="526163" spans="3:3" x14ac:dyDescent="0.25">
      <c r="C526163" s="62"/>
    </row>
    <row r="526251" spans="3:3" x14ac:dyDescent="0.25">
      <c r="C526251" s="62"/>
    </row>
    <row r="526252" spans="3:3" x14ac:dyDescent="0.25">
      <c r="C526252" s="62"/>
    </row>
    <row r="526340" spans="3:3" x14ac:dyDescent="0.25">
      <c r="C526340" s="62"/>
    </row>
    <row r="526341" spans="3:3" x14ac:dyDescent="0.25">
      <c r="C526341" s="62"/>
    </row>
    <row r="526429" spans="3:3" x14ac:dyDescent="0.25">
      <c r="C526429" s="62"/>
    </row>
    <row r="526430" spans="3:3" x14ac:dyDescent="0.25">
      <c r="C526430" s="62"/>
    </row>
    <row r="526518" spans="3:3" x14ac:dyDescent="0.25">
      <c r="C526518" s="62"/>
    </row>
    <row r="526519" spans="3:3" x14ac:dyDescent="0.25">
      <c r="C526519" s="62"/>
    </row>
    <row r="526607" spans="3:3" x14ac:dyDescent="0.25">
      <c r="C526607" s="62"/>
    </row>
    <row r="526608" spans="3:3" x14ac:dyDescent="0.25">
      <c r="C526608" s="62"/>
    </row>
    <row r="526696" spans="3:3" x14ac:dyDescent="0.25">
      <c r="C526696" s="62"/>
    </row>
    <row r="526697" spans="3:3" x14ac:dyDescent="0.25">
      <c r="C526697" s="62"/>
    </row>
    <row r="526785" spans="3:3" x14ac:dyDescent="0.25">
      <c r="C526785" s="62"/>
    </row>
    <row r="526786" spans="3:3" x14ac:dyDescent="0.25">
      <c r="C526786" s="62"/>
    </row>
    <row r="526874" spans="3:3" x14ac:dyDescent="0.25">
      <c r="C526874" s="62"/>
    </row>
    <row r="526875" spans="3:3" x14ac:dyDescent="0.25">
      <c r="C526875" s="62"/>
    </row>
    <row r="526963" spans="3:3" x14ac:dyDescent="0.25">
      <c r="C526963" s="62"/>
    </row>
    <row r="526964" spans="3:3" x14ac:dyDescent="0.25">
      <c r="C526964" s="62"/>
    </row>
    <row r="527052" spans="3:3" x14ac:dyDescent="0.25">
      <c r="C527052" s="62"/>
    </row>
    <row r="527053" spans="3:3" x14ac:dyDescent="0.25">
      <c r="C527053" s="62"/>
    </row>
    <row r="527141" spans="3:3" x14ac:dyDescent="0.25">
      <c r="C527141" s="62"/>
    </row>
    <row r="527142" spans="3:3" x14ac:dyDescent="0.25">
      <c r="C527142" s="62"/>
    </row>
    <row r="527230" spans="3:3" x14ac:dyDescent="0.25">
      <c r="C527230" s="62"/>
    </row>
    <row r="527231" spans="3:3" x14ac:dyDescent="0.25">
      <c r="C527231" s="62"/>
    </row>
    <row r="527319" spans="3:3" x14ac:dyDescent="0.25">
      <c r="C527319" s="62"/>
    </row>
    <row r="527320" spans="3:3" x14ac:dyDescent="0.25">
      <c r="C527320" s="62"/>
    </row>
    <row r="527408" spans="3:3" x14ac:dyDescent="0.25">
      <c r="C527408" s="62"/>
    </row>
    <row r="527409" spans="3:3" x14ac:dyDescent="0.25">
      <c r="C527409" s="62"/>
    </row>
    <row r="527497" spans="3:3" x14ac:dyDescent="0.25">
      <c r="C527497" s="62"/>
    </row>
    <row r="527498" spans="3:3" x14ac:dyDescent="0.25">
      <c r="C527498" s="62"/>
    </row>
    <row r="527586" spans="3:3" x14ac:dyDescent="0.25">
      <c r="C527586" s="62"/>
    </row>
    <row r="527587" spans="3:3" x14ac:dyDescent="0.25">
      <c r="C527587" s="62"/>
    </row>
    <row r="527675" spans="3:3" x14ac:dyDescent="0.25">
      <c r="C527675" s="62"/>
    </row>
    <row r="527676" spans="3:3" x14ac:dyDescent="0.25">
      <c r="C527676" s="62"/>
    </row>
    <row r="527764" spans="3:3" x14ac:dyDescent="0.25">
      <c r="C527764" s="62"/>
    </row>
    <row r="527765" spans="3:3" x14ac:dyDescent="0.25">
      <c r="C527765" s="62"/>
    </row>
    <row r="527853" spans="3:3" x14ac:dyDescent="0.25">
      <c r="C527853" s="62"/>
    </row>
    <row r="527854" spans="3:3" x14ac:dyDescent="0.25">
      <c r="C527854" s="62"/>
    </row>
    <row r="527942" spans="3:3" x14ac:dyDescent="0.25">
      <c r="C527942" s="62"/>
    </row>
    <row r="527943" spans="3:3" x14ac:dyDescent="0.25">
      <c r="C527943" s="62"/>
    </row>
    <row r="528031" spans="3:3" x14ac:dyDescent="0.25">
      <c r="C528031" s="62"/>
    </row>
    <row r="528032" spans="3:3" x14ac:dyDescent="0.25">
      <c r="C528032" s="62"/>
    </row>
    <row r="528120" spans="3:3" x14ac:dyDescent="0.25">
      <c r="C528120" s="62"/>
    </row>
    <row r="528121" spans="3:3" x14ac:dyDescent="0.25">
      <c r="C528121" s="62"/>
    </row>
    <row r="528209" spans="3:3" x14ac:dyDescent="0.25">
      <c r="C528209" s="62"/>
    </row>
    <row r="528210" spans="3:3" x14ac:dyDescent="0.25">
      <c r="C528210" s="62"/>
    </row>
    <row r="528298" spans="3:3" x14ac:dyDescent="0.25">
      <c r="C528298" s="62"/>
    </row>
    <row r="528299" spans="3:3" x14ac:dyDescent="0.25">
      <c r="C528299" s="62"/>
    </row>
    <row r="528387" spans="3:3" x14ac:dyDescent="0.25">
      <c r="C528387" s="62"/>
    </row>
    <row r="528388" spans="3:3" x14ac:dyDescent="0.25">
      <c r="C528388" s="62"/>
    </row>
    <row r="528476" spans="3:3" x14ac:dyDescent="0.25">
      <c r="C528476" s="62"/>
    </row>
    <row r="528477" spans="3:3" x14ac:dyDescent="0.25">
      <c r="C528477" s="62"/>
    </row>
    <row r="528565" spans="3:3" x14ac:dyDescent="0.25">
      <c r="C528565" s="62"/>
    </row>
    <row r="528566" spans="3:3" x14ac:dyDescent="0.25">
      <c r="C528566" s="62"/>
    </row>
    <row r="528654" spans="3:3" x14ac:dyDescent="0.25">
      <c r="C528654" s="62"/>
    </row>
    <row r="528655" spans="3:3" x14ac:dyDescent="0.25">
      <c r="C528655" s="62"/>
    </row>
    <row r="528743" spans="3:3" x14ac:dyDescent="0.25">
      <c r="C528743" s="62"/>
    </row>
    <row r="528744" spans="3:3" x14ac:dyDescent="0.25">
      <c r="C528744" s="62"/>
    </row>
    <row r="528832" spans="3:3" x14ac:dyDescent="0.25">
      <c r="C528832" s="62"/>
    </row>
    <row r="528833" spans="3:3" x14ac:dyDescent="0.25">
      <c r="C528833" s="62"/>
    </row>
    <row r="528921" spans="3:3" x14ac:dyDescent="0.25">
      <c r="C528921" s="62"/>
    </row>
    <row r="528922" spans="3:3" x14ac:dyDescent="0.25">
      <c r="C528922" s="62"/>
    </row>
    <row r="529010" spans="3:3" x14ac:dyDescent="0.25">
      <c r="C529010" s="62"/>
    </row>
    <row r="529011" spans="3:3" x14ac:dyDescent="0.25">
      <c r="C529011" s="62"/>
    </row>
    <row r="529099" spans="3:3" x14ac:dyDescent="0.25">
      <c r="C529099" s="62"/>
    </row>
    <row r="529100" spans="3:3" x14ac:dyDescent="0.25">
      <c r="C529100" s="62"/>
    </row>
    <row r="529188" spans="3:3" x14ac:dyDescent="0.25">
      <c r="C529188" s="62"/>
    </row>
    <row r="529189" spans="3:3" x14ac:dyDescent="0.25">
      <c r="C529189" s="62"/>
    </row>
    <row r="529277" spans="3:3" x14ac:dyDescent="0.25">
      <c r="C529277" s="62"/>
    </row>
    <row r="529278" spans="3:3" x14ac:dyDescent="0.25">
      <c r="C529278" s="62"/>
    </row>
    <row r="529366" spans="3:3" x14ac:dyDescent="0.25">
      <c r="C529366" s="62"/>
    </row>
    <row r="529367" spans="3:3" x14ac:dyDescent="0.25">
      <c r="C529367" s="62"/>
    </row>
    <row r="529455" spans="3:3" x14ac:dyDescent="0.25">
      <c r="C529455" s="62"/>
    </row>
    <row r="529456" spans="3:3" x14ac:dyDescent="0.25">
      <c r="C529456" s="62"/>
    </row>
    <row r="529544" spans="3:3" x14ac:dyDescent="0.25">
      <c r="C529544" s="62"/>
    </row>
    <row r="529545" spans="3:3" x14ac:dyDescent="0.25">
      <c r="C529545" s="62"/>
    </row>
    <row r="529633" spans="3:3" x14ac:dyDescent="0.25">
      <c r="C529633" s="62"/>
    </row>
    <row r="529634" spans="3:3" x14ac:dyDescent="0.25">
      <c r="C529634" s="62"/>
    </row>
    <row r="529722" spans="3:3" x14ac:dyDescent="0.25">
      <c r="C529722" s="62"/>
    </row>
    <row r="529723" spans="3:3" x14ac:dyDescent="0.25">
      <c r="C529723" s="62"/>
    </row>
    <row r="529811" spans="3:3" x14ac:dyDescent="0.25">
      <c r="C529811" s="62"/>
    </row>
    <row r="529812" spans="3:3" x14ac:dyDescent="0.25">
      <c r="C529812" s="62"/>
    </row>
    <row r="529900" spans="3:3" x14ac:dyDescent="0.25">
      <c r="C529900" s="62"/>
    </row>
    <row r="529901" spans="3:3" x14ac:dyDescent="0.25">
      <c r="C529901" s="62"/>
    </row>
    <row r="529989" spans="3:3" x14ac:dyDescent="0.25">
      <c r="C529989" s="62"/>
    </row>
    <row r="529990" spans="3:3" x14ac:dyDescent="0.25">
      <c r="C529990" s="62"/>
    </row>
    <row r="530078" spans="3:3" x14ac:dyDescent="0.25">
      <c r="C530078" s="62"/>
    </row>
    <row r="530079" spans="3:3" x14ac:dyDescent="0.25">
      <c r="C530079" s="62"/>
    </row>
    <row r="530167" spans="3:3" x14ac:dyDescent="0.25">
      <c r="C530167" s="62"/>
    </row>
    <row r="530168" spans="3:3" x14ac:dyDescent="0.25">
      <c r="C530168" s="62"/>
    </row>
    <row r="530256" spans="3:3" x14ac:dyDescent="0.25">
      <c r="C530256" s="62"/>
    </row>
    <row r="530257" spans="3:3" x14ac:dyDescent="0.25">
      <c r="C530257" s="62"/>
    </row>
    <row r="530345" spans="3:3" x14ac:dyDescent="0.25">
      <c r="C530345" s="62"/>
    </row>
    <row r="530346" spans="3:3" x14ac:dyDescent="0.25">
      <c r="C530346" s="62"/>
    </row>
    <row r="530434" spans="3:3" x14ac:dyDescent="0.25">
      <c r="C530434" s="62"/>
    </row>
    <row r="530435" spans="3:3" x14ac:dyDescent="0.25">
      <c r="C530435" s="62"/>
    </row>
    <row r="530523" spans="3:3" x14ac:dyDescent="0.25">
      <c r="C530523" s="62"/>
    </row>
    <row r="530524" spans="3:3" x14ac:dyDescent="0.25">
      <c r="C530524" s="62"/>
    </row>
    <row r="530612" spans="3:3" x14ac:dyDescent="0.25">
      <c r="C530612" s="62"/>
    </row>
    <row r="530613" spans="3:3" x14ac:dyDescent="0.25">
      <c r="C530613" s="62"/>
    </row>
    <row r="530701" spans="3:3" x14ac:dyDescent="0.25">
      <c r="C530701" s="62"/>
    </row>
    <row r="530702" spans="3:3" x14ac:dyDescent="0.25">
      <c r="C530702" s="62"/>
    </row>
    <row r="530790" spans="3:3" x14ac:dyDescent="0.25">
      <c r="C530790" s="62"/>
    </row>
    <row r="530791" spans="3:3" x14ac:dyDescent="0.25">
      <c r="C530791" s="62"/>
    </row>
    <row r="530879" spans="3:3" x14ac:dyDescent="0.25">
      <c r="C530879" s="62"/>
    </row>
    <row r="530880" spans="3:3" x14ac:dyDescent="0.25">
      <c r="C530880" s="62"/>
    </row>
    <row r="530968" spans="3:3" x14ac:dyDescent="0.25">
      <c r="C530968" s="62"/>
    </row>
    <row r="530969" spans="3:3" x14ac:dyDescent="0.25">
      <c r="C530969" s="62"/>
    </row>
    <row r="531057" spans="3:3" x14ac:dyDescent="0.25">
      <c r="C531057" s="62"/>
    </row>
    <row r="531058" spans="3:3" x14ac:dyDescent="0.25">
      <c r="C531058" s="62"/>
    </row>
    <row r="531146" spans="3:3" x14ac:dyDescent="0.25">
      <c r="C531146" s="62"/>
    </row>
    <row r="531147" spans="3:3" x14ac:dyDescent="0.25">
      <c r="C531147" s="62"/>
    </row>
    <row r="531235" spans="3:3" x14ac:dyDescent="0.25">
      <c r="C531235" s="62"/>
    </row>
    <row r="531236" spans="3:3" x14ac:dyDescent="0.25">
      <c r="C531236" s="62"/>
    </row>
    <row r="531324" spans="3:3" x14ac:dyDescent="0.25">
      <c r="C531324" s="62"/>
    </row>
    <row r="531325" spans="3:3" x14ac:dyDescent="0.25">
      <c r="C531325" s="62"/>
    </row>
    <row r="531413" spans="3:3" x14ac:dyDescent="0.25">
      <c r="C531413" s="62"/>
    </row>
    <row r="531414" spans="3:3" x14ac:dyDescent="0.25">
      <c r="C531414" s="62"/>
    </row>
    <row r="531502" spans="3:3" x14ac:dyDescent="0.25">
      <c r="C531502" s="62"/>
    </row>
    <row r="531503" spans="3:3" x14ac:dyDescent="0.25">
      <c r="C531503" s="62"/>
    </row>
    <row r="531591" spans="3:3" x14ac:dyDescent="0.25">
      <c r="C531591" s="62"/>
    </row>
    <row r="531592" spans="3:3" x14ac:dyDescent="0.25">
      <c r="C531592" s="62"/>
    </row>
    <row r="531680" spans="3:3" x14ac:dyDescent="0.25">
      <c r="C531680" s="62"/>
    </row>
    <row r="531681" spans="3:3" x14ac:dyDescent="0.25">
      <c r="C531681" s="62"/>
    </row>
    <row r="531769" spans="3:3" x14ac:dyDescent="0.25">
      <c r="C531769" s="62"/>
    </row>
    <row r="531770" spans="3:3" x14ac:dyDescent="0.25">
      <c r="C531770" s="62"/>
    </row>
    <row r="531858" spans="3:3" x14ac:dyDescent="0.25">
      <c r="C531858" s="62"/>
    </row>
    <row r="531859" spans="3:3" x14ac:dyDescent="0.25">
      <c r="C531859" s="62"/>
    </row>
    <row r="531947" spans="3:3" x14ac:dyDescent="0.25">
      <c r="C531947" s="62"/>
    </row>
    <row r="531948" spans="3:3" x14ac:dyDescent="0.25">
      <c r="C531948" s="62"/>
    </row>
    <row r="532036" spans="3:3" x14ac:dyDescent="0.25">
      <c r="C532036" s="62"/>
    </row>
    <row r="532037" spans="3:3" x14ac:dyDescent="0.25">
      <c r="C532037" s="62"/>
    </row>
    <row r="532125" spans="3:3" x14ac:dyDescent="0.25">
      <c r="C532125" s="62"/>
    </row>
    <row r="532126" spans="3:3" x14ac:dyDescent="0.25">
      <c r="C532126" s="62"/>
    </row>
    <row r="532214" spans="3:3" x14ac:dyDescent="0.25">
      <c r="C532214" s="62"/>
    </row>
    <row r="532215" spans="3:3" x14ac:dyDescent="0.25">
      <c r="C532215" s="62"/>
    </row>
    <row r="532303" spans="3:3" x14ac:dyDescent="0.25">
      <c r="C532303" s="62"/>
    </row>
    <row r="532304" spans="3:3" x14ac:dyDescent="0.25">
      <c r="C532304" s="62"/>
    </row>
    <row r="532392" spans="3:3" x14ac:dyDescent="0.25">
      <c r="C532392" s="62"/>
    </row>
    <row r="532393" spans="3:3" x14ac:dyDescent="0.25">
      <c r="C532393" s="62"/>
    </row>
    <row r="532481" spans="3:3" x14ac:dyDescent="0.25">
      <c r="C532481" s="62"/>
    </row>
    <row r="532482" spans="3:3" x14ac:dyDescent="0.25">
      <c r="C532482" s="62"/>
    </row>
    <row r="532570" spans="3:3" x14ac:dyDescent="0.25">
      <c r="C532570" s="62"/>
    </row>
    <row r="532571" spans="3:3" x14ac:dyDescent="0.25">
      <c r="C532571" s="62"/>
    </row>
    <row r="532659" spans="3:3" x14ac:dyDescent="0.25">
      <c r="C532659" s="62"/>
    </row>
    <row r="532660" spans="3:3" x14ac:dyDescent="0.25">
      <c r="C532660" s="62"/>
    </row>
    <row r="532748" spans="3:3" x14ac:dyDescent="0.25">
      <c r="C532748" s="62"/>
    </row>
    <row r="532749" spans="3:3" x14ac:dyDescent="0.25">
      <c r="C532749" s="62"/>
    </row>
    <row r="532837" spans="3:3" x14ac:dyDescent="0.25">
      <c r="C532837" s="62"/>
    </row>
    <row r="532838" spans="3:3" x14ac:dyDescent="0.25">
      <c r="C532838" s="62"/>
    </row>
    <row r="532926" spans="3:3" x14ac:dyDescent="0.25">
      <c r="C532926" s="62"/>
    </row>
    <row r="532927" spans="3:3" x14ac:dyDescent="0.25">
      <c r="C532927" s="62"/>
    </row>
    <row r="533015" spans="3:3" x14ac:dyDescent="0.25">
      <c r="C533015" s="62"/>
    </row>
    <row r="533016" spans="3:3" x14ac:dyDescent="0.25">
      <c r="C533016" s="62"/>
    </row>
    <row r="533104" spans="3:3" x14ac:dyDescent="0.25">
      <c r="C533104" s="62"/>
    </row>
    <row r="533105" spans="3:3" x14ac:dyDescent="0.25">
      <c r="C533105" s="62"/>
    </row>
    <row r="533193" spans="3:3" x14ac:dyDescent="0.25">
      <c r="C533193" s="62"/>
    </row>
    <row r="533194" spans="3:3" x14ac:dyDescent="0.25">
      <c r="C533194" s="62"/>
    </row>
    <row r="533282" spans="3:3" x14ac:dyDescent="0.25">
      <c r="C533282" s="62"/>
    </row>
    <row r="533283" spans="3:3" x14ac:dyDescent="0.25">
      <c r="C533283" s="62"/>
    </row>
    <row r="533371" spans="3:3" x14ac:dyDescent="0.25">
      <c r="C533371" s="62"/>
    </row>
    <row r="533372" spans="3:3" x14ac:dyDescent="0.25">
      <c r="C533372" s="62"/>
    </row>
    <row r="533460" spans="3:3" x14ac:dyDescent="0.25">
      <c r="C533460" s="62"/>
    </row>
    <row r="533461" spans="3:3" x14ac:dyDescent="0.25">
      <c r="C533461" s="62"/>
    </row>
    <row r="533549" spans="3:3" x14ac:dyDescent="0.25">
      <c r="C533549" s="62"/>
    </row>
    <row r="533550" spans="3:3" x14ac:dyDescent="0.25">
      <c r="C533550" s="62"/>
    </row>
    <row r="533638" spans="3:3" x14ac:dyDescent="0.25">
      <c r="C533638" s="62"/>
    </row>
    <row r="533639" spans="3:3" x14ac:dyDescent="0.25">
      <c r="C533639" s="62"/>
    </row>
    <row r="533727" spans="3:3" x14ac:dyDescent="0.25">
      <c r="C533727" s="62"/>
    </row>
    <row r="533728" spans="3:3" x14ac:dyDescent="0.25">
      <c r="C533728" s="62"/>
    </row>
    <row r="533816" spans="3:3" x14ac:dyDescent="0.25">
      <c r="C533816" s="62"/>
    </row>
    <row r="533817" spans="3:3" x14ac:dyDescent="0.25">
      <c r="C533817" s="62"/>
    </row>
    <row r="533905" spans="3:3" x14ac:dyDescent="0.25">
      <c r="C533905" s="62"/>
    </row>
    <row r="533906" spans="3:3" x14ac:dyDescent="0.25">
      <c r="C533906" s="62"/>
    </row>
    <row r="533994" spans="3:3" x14ac:dyDescent="0.25">
      <c r="C533994" s="62"/>
    </row>
    <row r="533995" spans="3:3" x14ac:dyDescent="0.25">
      <c r="C533995" s="62"/>
    </row>
    <row r="534083" spans="3:3" x14ac:dyDescent="0.25">
      <c r="C534083" s="62"/>
    </row>
    <row r="534084" spans="3:3" x14ac:dyDescent="0.25">
      <c r="C534084" s="62"/>
    </row>
    <row r="534172" spans="3:3" x14ac:dyDescent="0.25">
      <c r="C534172" s="62"/>
    </row>
    <row r="534173" spans="3:3" x14ac:dyDescent="0.25">
      <c r="C534173" s="62"/>
    </row>
    <row r="534261" spans="3:3" x14ac:dyDescent="0.25">
      <c r="C534261" s="62"/>
    </row>
    <row r="534262" spans="3:3" x14ac:dyDescent="0.25">
      <c r="C534262" s="62"/>
    </row>
    <row r="534350" spans="3:3" x14ac:dyDescent="0.25">
      <c r="C534350" s="62"/>
    </row>
    <row r="534351" spans="3:3" x14ac:dyDescent="0.25">
      <c r="C534351" s="62"/>
    </row>
    <row r="534439" spans="3:3" x14ac:dyDescent="0.25">
      <c r="C534439" s="62"/>
    </row>
    <row r="534440" spans="3:3" x14ac:dyDescent="0.25">
      <c r="C534440" s="62"/>
    </row>
    <row r="534528" spans="3:3" x14ac:dyDescent="0.25">
      <c r="C534528" s="62"/>
    </row>
    <row r="534529" spans="3:3" x14ac:dyDescent="0.25">
      <c r="C534529" s="62"/>
    </row>
    <row r="534617" spans="3:3" x14ac:dyDescent="0.25">
      <c r="C534617" s="62"/>
    </row>
    <row r="534618" spans="3:3" x14ac:dyDescent="0.25">
      <c r="C534618" s="62"/>
    </row>
    <row r="534706" spans="3:3" x14ac:dyDescent="0.25">
      <c r="C534706" s="62"/>
    </row>
    <row r="534707" spans="3:3" x14ac:dyDescent="0.25">
      <c r="C534707" s="62"/>
    </row>
    <row r="534795" spans="3:3" x14ac:dyDescent="0.25">
      <c r="C534795" s="62"/>
    </row>
    <row r="534796" spans="3:3" x14ac:dyDescent="0.25">
      <c r="C534796" s="62"/>
    </row>
    <row r="534884" spans="3:3" x14ac:dyDescent="0.25">
      <c r="C534884" s="62"/>
    </row>
    <row r="534885" spans="3:3" x14ac:dyDescent="0.25">
      <c r="C534885" s="62"/>
    </row>
    <row r="534973" spans="3:3" x14ac:dyDescent="0.25">
      <c r="C534973" s="62"/>
    </row>
    <row r="534974" spans="3:3" x14ac:dyDescent="0.25">
      <c r="C534974" s="62"/>
    </row>
    <row r="535062" spans="3:3" x14ac:dyDescent="0.25">
      <c r="C535062" s="62"/>
    </row>
    <row r="535063" spans="3:3" x14ac:dyDescent="0.25">
      <c r="C535063" s="62"/>
    </row>
    <row r="535151" spans="3:3" x14ac:dyDescent="0.25">
      <c r="C535151" s="62"/>
    </row>
    <row r="535152" spans="3:3" x14ac:dyDescent="0.25">
      <c r="C535152" s="62"/>
    </row>
    <row r="535240" spans="3:3" x14ac:dyDescent="0.25">
      <c r="C535240" s="62"/>
    </row>
    <row r="535241" spans="3:3" x14ac:dyDescent="0.25">
      <c r="C535241" s="62"/>
    </row>
    <row r="535329" spans="3:3" x14ac:dyDescent="0.25">
      <c r="C535329" s="62"/>
    </row>
    <row r="535330" spans="3:3" x14ac:dyDescent="0.25">
      <c r="C535330" s="62"/>
    </row>
    <row r="535418" spans="3:3" x14ac:dyDescent="0.25">
      <c r="C535418" s="62"/>
    </row>
    <row r="535419" spans="3:3" x14ac:dyDescent="0.25">
      <c r="C535419" s="62"/>
    </row>
    <row r="535507" spans="3:3" x14ac:dyDescent="0.25">
      <c r="C535507" s="62"/>
    </row>
    <row r="535508" spans="3:3" x14ac:dyDescent="0.25">
      <c r="C535508" s="62"/>
    </row>
    <row r="535596" spans="3:3" x14ac:dyDescent="0.25">
      <c r="C535596" s="62"/>
    </row>
    <row r="535597" spans="3:3" x14ac:dyDescent="0.25">
      <c r="C535597" s="62"/>
    </row>
    <row r="535685" spans="3:3" x14ac:dyDescent="0.25">
      <c r="C535685" s="62"/>
    </row>
    <row r="535686" spans="3:3" x14ac:dyDescent="0.25">
      <c r="C535686" s="62"/>
    </row>
    <row r="535774" spans="3:3" x14ac:dyDescent="0.25">
      <c r="C535774" s="62"/>
    </row>
    <row r="535775" spans="3:3" x14ac:dyDescent="0.25">
      <c r="C535775" s="62"/>
    </row>
    <row r="535863" spans="3:3" x14ac:dyDescent="0.25">
      <c r="C535863" s="62"/>
    </row>
    <row r="535864" spans="3:3" x14ac:dyDescent="0.25">
      <c r="C535864" s="62"/>
    </row>
    <row r="535952" spans="3:3" x14ac:dyDescent="0.25">
      <c r="C535952" s="62"/>
    </row>
    <row r="535953" spans="3:3" x14ac:dyDescent="0.25">
      <c r="C535953" s="62"/>
    </row>
    <row r="536041" spans="3:3" x14ac:dyDescent="0.25">
      <c r="C536041" s="62"/>
    </row>
    <row r="536042" spans="3:3" x14ac:dyDescent="0.25">
      <c r="C536042" s="62"/>
    </row>
    <row r="536130" spans="3:3" x14ac:dyDescent="0.25">
      <c r="C536130" s="62"/>
    </row>
    <row r="536131" spans="3:3" x14ac:dyDescent="0.25">
      <c r="C536131" s="62"/>
    </row>
    <row r="536219" spans="3:3" x14ac:dyDescent="0.25">
      <c r="C536219" s="62"/>
    </row>
    <row r="536220" spans="3:3" x14ac:dyDescent="0.25">
      <c r="C536220" s="62"/>
    </row>
    <row r="536308" spans="3:3" x14ac:dyDescent="0.25">
      <c r="C536308" s="62"/>
    </row>
    <row r="536309" spans="3:3" x14ac:dyDescent="0.25">
      <c r="C536309" s="62"/>
    </row>
    <row r="536397" spans="3:3" x14ac:dyDescent="0.25">
      <c r="C536397" s="62"/>
    </row>
    <row r="536398" spans="3:3" x14ac:dyDescent="0.25">
      <c r="C536398" s="62"/>
    </row>
    <row r="536486" spans="3:3" x14ac:dyDescent="0.25">
      <c r="C536486" s="62"/>
    </row>
    <row r="536487" spans="3:3" x14ac:dyDescent="0.25">
      <c r="C536487" s="62"/>
    </row>
    <row r="536575" spans="3:3" x14ac:dyDescent="0.25">
      <c r="C536575" s="62"/>
    </row>
    <row r="536576" spans="3:3" x14ac:dyDescent="0.25">
      <c r="C536576" s="62"/>
    </row>
    <row r="536664" spans="3:3" x14ac:dyDescent="0.25">
      <c r="C536664" s="62"/>
    </row>
    <row r="536665" spans="3:3" x14ac:dyDescent="0.25">
      <c r="C536665" s="62"/>
    </row>
    <row r="536753" spans="3:3" x14ac:dyDescent="0.25">
      <c r="C536753" s="62"/>
    </row>
    <row r="536754" spans="3:3" x14ac:dyDescent="0.25">
      <c r="C536754" s="62"/>
    </row>
    <row r="536842" spans="3:3" x14ac:dyDescent="0.25">
      <c r="C536842" s="62"/>
    </row>
    <row r="536843" spans="3:3" x14ac:dyDescent="0.25">
      <c r="C536843" s="62"/>
    </row>
    <row r="536931" spans="3:3" x14ac:dyDescent="0.25">
      <c r="C536931" s="62"/>
    </row>
    <row r="536932" spans="3:3" x14ac:dyDescent="0.25">
      <c r="C536932" s="62"/>
    </row>
    <row r="537020" spans="3:3" x14ac:dyDescent="0.25">
      <c r="C537020" s="62"/>
    </row>
    <row r="537021" spans="3:3" x14ac:dyDescent="0.25">
      <c r="C537021" s="62"/>
    </row>
    <row r="537109" spans="3:3" x14ac:dyDescent="0.25">
      <c r="C537109" s="62"/>
    </row>
    <row r="537110" spans="3:3" x14ac:dyDescent="0.25">
      <c r="C537110" s="62"/>
    </row>
    <row r="537198" spans="3:3" x14ac:dyDescent="0.25">
      <c r="C537198" s="62"/>
    </row>
    <row r="537199" spans="3:3" x14ac:dyDescent="0.25">
      <c r="C537199" s="62"/>
    </row>
    <row r="537287" spans="3:3" x14ac:dyDescent="0.25">
      <c r="C537287" s="62"/>
    </row>
    <row r="537288" spans="3:3" x14ac:dyDescent="0.25">
      <c r="C537288" s="62"/>
    </row>
    <row r="537376" spans="3:3" x14ac:dyDescent="0.25">
      <c r="C537376" s="62"/>
    </row>
    <row r="537377" spans="3:3" x14ac:dyDescent="0.25">
      <c r="C537377" s="62"/>
    </row>
    <row r="537465" spans="3:3" x14ac:dyDescent="0.25">
      <c r="C537465" s="62"/>
    </row>
    <row r="537466" spans="3:3" x14ac:dyDescent="0.25">
      <c r="C537466" s="62"/>
    </row>
    <row r="537554" spans="3:3" x14ac:dyDescent="0.25">
      <c r="C537554" s="62"/>
    </row>
    <row r="537555" spans="3:3" x14ac:dyDescent="0.25">
      <c r="C537555" s="62"/>
    </row>
    <row r="537643" spans="3:3" x14ac:dyDescent="0.25">
      <c r="C537643" s="62"/>
    </row>
    <row r="537644" spans="3:3" x14ac:dyDescent="0.25">
      <c r="C537644" s="62"/>
    </row>
    <row r="537732" spans="3:3" x14ac:dyDescent="0.25">
      <c r="C537732" s="62"/>
    </row>
    <row r="537733" spans="3:3" x14ac:dyDescent="0.25">
      <c r="C537733" s="62"/>
    </row>
    <row r="537821" spans="3:3" x14ac:dyDescent="0.25">
      <c r="C537821" s="62"/>
    </row>
    <row r="537822" spans="3:3" x14ac:dyDescent="0.25">
      <c r="C537822" s="62"/>
    </row>
    <row r="537910" spans="3:3" x14ac:dyDescent="0.25">
      <c r="C537910" s="62"/>
    </row>
    <row r="537911" spans="3:3" x14ac:dyDescent="0.25">
      <c r="C537911" s="62"/>
    </row>
    <row r="537999" spans="3:3" x14ac:dyDescent="0.25">
      <c r="C537999" s="62"/>
    </row>
    <row r="538000" spans="3:3" x14ac:dyDescent="0.25">
      <c r="C538000" s="62"/>
    </row>
    <row r="538088" spans="3:3" x14ac:dyDescent="0.25">
      <c r="C538088" s="62"/>
    </row>
    <row r="538089" spans="3:3" x14ac:dyDescent="0.25">
      <c r="C538089" s="62"/>
    </row>
    <row r="538177" spans="3:3" x14ac:dyDescent="0.25">
      <c r="C538177" s="62"/>
    </row>
    <row r="538178" spans="3:3" x14ac:dyDescent="0.25">
      <c r="C538178" s="62"/>
    </row>
    <row r="538266" spans="3:3" x14ac:dyDescent="0.25">
      <c r="C538266" s="62"/>
    </row>
    <row r="538267" spans="3:3" x14ac:dyDescent="0.25">
      <c r="C538267" s="62"/>
    </row>
    <row r="538355" spans="3:3" x14ac:dyDescent="0.25">
      <c r="C538355" s="62"/>
    </row>
    <row r="538356" spans="3:3" x14ac:dyDescent="0.25">
      <c r="C538356" s="62"/>
    </row>
    <row r="538444" spans="3:3" x14ac:dyDescent="0.25">
      <c r="C538444" s="62"/>
    </row>
    <row r="538445" spans="3:3" x14ac:dyDescent="0.25">
      <c r="C538445" s="62"/>
    </row>
    <row r="538533" spans="3:3" x14ac:dyDescent="0.25">
      <c r="C538533" s="62"/>
    </row>
    <row r="538534" spans="3:3" x14ac:dyDescent="0.25">
      <c r="C538534" s="62"/>
    </row>
    <row r="538622" spans="3:3" x14ac:dyDescent="0.25">
      <c r="C538622" s="62"/>
    </row>
    <row r="538623" spans="3:3" x14ac:dyDescent="0.25">
      <c r="C538623" s="62"/>
    </row>
    <row r="538711" spans="3:3" x14ac:dyDescent="0.25">
      <c r="C538711" s="62"/>
    </row>
    <row r="538712" spans="3:3" x14ac:dyDescent="0.25">
      <c r="C538712" s="62"/>
    </row>
    <row r="538800" spans="3:3" x14ac:dyDescent="0.25">
      <c r="C538800" s="62"/>
    </row>
    <row r="538801" spans="3:3" x14ac:dyDescent="0.25">
      <c r="C538801" s="62"/>
    </row>
    <row r="538889" spans="3:3" x14ac:dyDescent="0.25">
      <c r="C538889" s="62"/>
    </row>
    <row r="538890" spans="3:3" x14ac:dyDescent="0.25">
      <c r="C538890" s="62"/>
    </row>
    <row r="538978" spans="3:3" x14ac:dyDescent="0.25">
      <c r="C538978" s="62"/>
    </row>
    <row r="538979" spans="3:3" x14ac:dyDescent="0.25">
      <c r="C538979" s="62"/>
    </row>
    <row r="539067" spans="3:3" x14ac:dyDescent="0.25">
      <c r="C539067" s="62"/>
    </row>
    <row r="539068" spans="3:3" x14ac:dyDescent="0.25">
      <c r="C539068" s="62"/>
    </row>
    <row r="539156" spans="3:3" x14ac:dyDescent="0.25">
      <c r="C539156" s="62"/>
    </row>
    <row r="539157" spans="3:3" x14ac:dyDescent="0.25">
      <c r="C539157" s="62"/>
    </row>
    <row r="539245" spans="3:3" x14ac:dyDescent="0.25">
      <c r="C539245" s="62"/>
    </row>
    <row r="539246" spans="3:3" x14ac:dyDescent="0.25">
      <c r="C539246" s="62"/>
    </row>
    <row r="539334" spans="3:3" x14ac:dyDescent="0.25">
      <c r="C539334" s="62"/>
    </row>
    <row r="539335" spans="3:3" x14ac:dyDescent="0.25">
      <c r="C539335" s="62"/>
    </row>
    <row r="539423" spans="3:3" x14ac:dyDescent="0.25">
      <c r="C539423" s="62"/>
    </row>
    <row r="539424" spans="3:3" x14ac:dyDescent="0.25">
      <c r="C539424" s="62"/>
    </row>
    <row r="539512" spans="3:3" x14ac:dyDescent="0.25">
      <c r="C539512" s="62"/>
    </row>
    <row r="539513" spans="3:3" x14ac:dyDescent="0.25">
      <c r="C539513" s="62"/>
    </row>
    <row r="539601" spans="3:3" x14ac:dyDescent="0.25">
      <c r="C539601" s="62"/>
    </row>
    <row r="539602" spans="3:3" x14ac:dyDescent="0.25">
      <c r="C539602" s="62"/>
    </row>
    <row r="539690" spans="3:3" x14ac:dyDescent="0.25">
      <c r="C539690" s="62"/>
    </row>
    <row r="539691" spans="3:3" x14ac:dyDescent="0.25">
      <c r="C539691" s="62"/>
    </row>
    <row r="539779" spans="3:3" x14ac:dyDescent="0.25">
      <c r="C539779" s="62"/>
    </row>
    <row r="539780" spans="3:3" x14ac:dyDescent="0.25">
      <c r="C539780" s="62"/>
    </row>
    <row r="539868" spans="3:3" x14ac:dyDescent="0.25">
      <c r="C539868" s="62"/>
    </row>
    <row r="539869" spans="3:3" x14ac:dyDescent="0.25">
      <c r="C539869" s="62"/>
    </row>
    <row r="539957" spans="3:3" x14ac:dyDescent="0.25">
      <c r="C539957" s="62"/>
    </row>
    <row r="539958" spans="3:3" x14ac:dyDescent="0.25">
      <c r="C539958" s="62"/>
    </row>
    <row r="540046" spans="3:3" x14ac:dyDescent="0.25">
      <c r="C540046" s="62"/>
    </row>
    <row r="540047" spans="3:3" x14ac:dyDescent="0.25">
      <c r="C540047" s="62"/>
    </row>
    <row r="540135" spans="3:3" x14ac:dyDescent="0.25">
      <c r="C540135" s="62"/>
    </row>
    <row r="540136" spans="3:3" x14ac:dyDescent="0.25">
      <c r="C540136" s="62"/>
    </row>
    <row r="540224" spans="3:3" x14ac:dyDescent="0.25">
      <c r="C540224" s="62"/>
    </row>
    <row r="540225" spans="3:3" x14ac:dyDescent="0.25">
      <c r="C540225" s="62"/>
    </row>
    <row r="540313" spans="3:3" x14ac:dyDescent="0.25">
      <c r="C540313" s="62"/>
    </row>
    <row r="540314" spans="3:3" x14ac:dyDescent="0.25">
      <c r="C540314" s="62"/>
    </row>
    <row r="540402" spans="3:3" x14ac:dyDescent="0.25">
      <c r="C540402" s="62"/>
    </row>
    <row r="540403" spans="3:3" x14ac:dyDescent="0.25">
      <c r="C540403" s="62"/>
    </row>
    <row r="540491" spans="3:3" x14ac:dyDescent="0.25">
      <c r="C540491" s="62"/>
    </row>
    <row r="540492" spans="3:3" x14ac:dyDescent="0.25">
      <c r="C540492" s="62"/>
    </row>
    <row r="540580" spans="3:3" x14ac:dyDescent="0.25">
      <c r="C540580" s="62"/>
    </row>
    <row r="540581" spans="3:3" x14ac:dyDescent="0.25">
      <c r="C540581" s="62"/>
    </row>
    <row r="540669" spans="3:3" x14ac:dyDescent="0.25">
      <c r="C540669" s="62"/>
    </row>
    <row r="540670" spans="3:3" x14ac:dyDescent="0.25">
      <c r="C540670" s="62"/>
    </row>
    <row r="540758" spans="3:3" x14ac:dyDescent="0.25">
      <c r="C540758" s="62"/>
    </row>
    <row r="540759" spans="3:3" x14ac:dyDescent="0.25">
      <c r="C540759" s="62"/>
    </row>
    <row r="540847" spans="3:3" x14ac:dyDescent="0.25">
      <c r="C540847" s="62"/>
    </row>
    <row r="540848" spans="3:3" x14ac:dyDescent="0.25">
      <c r="C540848" s="62"/>
    </row>
    <row r="540936" spans="3:3" x14ac:dyDescent="0.25">
      <c r="C540936" s="62"/>
    </row>
    <row r="540937" spans="3:3" x14ac:dyDescent="0.25">
      <c r="C540937" s="62"/>
    </row>
    <row r="541025" spans="3:3" x14ac:dyDescent="0.25">
      <c r="C541025" s="62"/>
    </row>
    <row r="541026" spans="3:3" x14ac:dyDescent="0.25">
      <c r="C541026" s="62"/>
    </row>
    <row r="541114" spans="3:3" x14ac:dyDescent="0.25">
      <c r="C541114" s="62"/>
    </row>
    <row r="541115" spans="3:3" x14ac:dyDescent="0.25">
      <c r="C541115" s="62"/>
    </row>
    <row r="541203" spans="3:3" x14ac:dyDescent="0.25">
      <c r="C541203" s="62"/>
    </row>
    <row r="541204" spans="3:3" x14ac:dyDescent="0.25">
      <c r="C541204" s="62"/>
    </row>
    <row r="541292" spans="3:3" x14ac:dyDescent="0.25">
      <c r="C541292" s="62"/>
    </row>
    <row r="541293" spans="3:3" x14ac:dyDescent="0.25">
      <c r="C541293" s="62"/>
    </row>
    <row r="541381" spans="3:3" x14ac:dyDescent="0.25">
      <c r="C541381" s="62"/>
    </row>
    <row r="541382" spans="3:3" x14ac:dyDescent="0.25">
      <c r="C541382" s="62"/>
    </row>
    <row r="541470" spans="3:3" x14ac:dyDescent="0.25">
      <c r="C541470" s="62"/>
    </row>
    <row r="541471" spans="3:3" x14ac:dyDescent="0.25">
      <c r="C541471" s="62"/>
    </row>
    <row r="541559" spans="3:3" x14ac:dyDescent="0.25">
      <c r="C541559" s="62"/>
    </row>
    <row r="541560" spans="3:3" x14ac:dyDescent="0.25">
      <c r="C541560" s="62"/>
    </row>
    <row r="541648" spans="3:3" x14ac:dyDescent="0.25">
      <c r="C541648" s="62"/>
    </row>
    <row r="541649" spans="3:3" x14ac:dyDescent="0.25">
      <c r="C541649" s="62"/>
    </row>
    <row r="541737" spans="3:3" x14ac:dyDescent="0.25">
      <c r="C541737" s="62"/>
    </row>
    <row r="541738" spans="3:3" x14ac:dyDescent="0.25">
      <c r="C541738" s="62"/>
    </row>
    <row r="541826" spans="3:3" x14ac:dyDescent="0.25">
      <c r="C541826" s="62"/>
    </row>
    <row r="541827" spans="3:3" x14ac:dyDescent="0.25">
      <c r="C541827" s="62"/>
    </row>
    <row r="541915" spans="3:3" x14ac:dyDescent="0.25">
      <c r="C541915" s="62"/>
    </row>
    <row r="541916" spans="3:3" x14ac:dyDescent="0.25">
      <c r="C541916" s="62"/>
    </row>
    <row r="542004" spans="3:3" x14ac:dyDescent="0.25">
      <c r="C542004" s="62"/>
    </row>
    <row r="542005" spans="3:3" x14ac:dyDescent="0.25">
      <c r="C542005" s="62"/>
    </row>
    <row r="542093" spans="3:3" x14ac:dyDescent="0.25">
      <c r="C542093" s="62"/>
    </row>
    <row r="542094" spans="3:3" x14ac:dyDescent="0.25">
      <c r="C542094" s="62"/>
    </row>
    <row r="542182" spans="3:3" x14ac:dyDescent="0.25">
      <c r="C542182" s="62"/>
    </row>
    <row r="542183" spans="3:3" x14ac:dyDescent="0.25">
      <c r="C542183" s="62"/>
    </row>
    <row r="542271" spans="3:3" x14ac:dyDescent="0.25">
      <c r="C542271" s="62"/>
    </row>
    <row r="542272" spans="3:3" x14ac:dyDescent="0.25">
      <c r="C542272" s="62"/>
    </row>
    <row r="542360" spans="3:3" x14ac:dyDescent="0.25">
      <c r="C542360" s="62"/>
    </row>
    <row r="542361" spans="3:3" x14ac:dyDescent="0.25">
      <c r="C542361" s="62"/>
    </row>
    <row r="542449" spans="3:3" x14ac:dyDescent="0.25">
      <c r="C542449" s="62"/>
    </row>
    <row r="542450" spans="3:3" x14ac:dyDescent="0.25">
      <c r="C542450" s="62"/>
    </row>
    <row r="542538" spans="3:3" x14ac:dyDescent="0.25">
      <c r="C542538" s="62"/>
    </row>
    <row r="542539" spans="3:3" x14ac:dyDescent="0.25">
      <c r="C542539" s="62"/>
    </row>
    <row r="542627" spans="3:3" x14ac:dyDescent="0.25">
      <c r="C542627" s="62"/>
    </row>
    <row r="542628" spans="3:3" x14ac:dyDescent="0.25">
      <c r="C542628" s="62"/>
    </row>
    <row r="542716" spans="3:3" x14ac:dyDescent="0.25">
      <c r="C542716" s="62"/>
    </row>
    <row r="542717" spans="3:3" x14ac:dyDescent="0.25">
      <c r="C542717" s="62"/>
    </row>
    <row r="542805" spans="3:3" x14ac:dyDescent="0.25">
      <c r="C542805" s="62"/>
    </row>
    <row r="542806" spans="3:3" x14ac:dyDescent="0.25">
      <c r="C542806" s="62"/>
    </row>
    <row r="542894" spans="3:3" x14ac:dyDescent="0.25">
      <c r="C542894" s="62"/>
    </row>
    <row r="542895" spans="3:3" x14ac:dyDescent="0.25">
      <c r="C542895" s="62"/>
    </row>
    <row r="542983" spans="3:3" x14ac:dyDescent="0.25">
      <c r="C542983" s="62"/>
    </row>
    <row r="542984" spans="3:3" x14ac:dyDescent="0.25">
      <c r="C542984" s="62"/>
    </row>
    <row r="543072" spans="3:3" x14ac:dyDescent="0.25">
      <c r="C543072" s="62"/>
    </row>
    <row r="543073" spans="3:3" x14ac:dyDescent="0.25">
      <c r="C543073" s="62"/>
    </row>
    <row r="543161" spans="3:3" x14ac:dyDescent="0.25">
      <c r="C543161" s="62"/>
    </row>
    <row r="543162" spans="3:3" x14ac:dyDescent="0.25">
      <c r="C543162" s="62"/>
    </row>
    <row r="543250" spans="3:3" x14ac:dyDescent="0.25">
      <c r="C543250" s="62"/>
    </row>
    <row r="543251" spans="3:3" x14ac:dyDescent="0.25">
      <c r="C543251" s="62"/>
    </row>
    <row r="543339" spans="3:3" x14ac:dyDescent="0.25">
      <c r="C543339" s="62"/>
    </row>
    <row r="543340" spans="3:3" x14ac:dyDescent="0.25">
      <c r="C543340" s="62"/>
    </row>
    <row r="543428" spans="3:3" x14ac:dyDescent="0.25">
      <c r="C543428" s="62"/>
    </row>
    <row r="543429" spans="3:3" x14ac:dyDescent="0.25">
      <c r="C543429" s="62"/>
    </row>
    <row r="543517" spans="3:3" x14ac:dyDescent="0.25">
      <c r="C543517" s="62"/>
    </row>
    <row r="543518" spans="3:3" x14ac:dyDescent="0.25">
      <c r="C543518" s="62"/>
    </row>
    <row r="543606" spans="3:3" x14ac:dyDescent="0.25">
      <c r="C543606" s="62"/>
    </row>
    <row r="543607" spans="3:3" x14ac:dyDescent="0.25">
      <c r="C543607" s="62"/>
    </row>
    <row r="543695" spans="3:3" x14ac:dyDescent="0.25">
      <c r="C543695" s="62"/>
    </row>
    <row r="543696" spans="3:3" x14ac:dyDescent="0.25">
      <c r="C543696" s="62"/>
    </row>
    <row r="543784" spans="3:3" x14ac:dyDescent="0.25">
      <c r="C543784" s="62"/>
    </row>
    <row r="543785" spans="3:3" x14ac:dyDescent="0.25">
      <c r="C543785" s="62"/>
    </row>
    <row r="543873" spans="3:3" x14ac:dyDescent="0.25">
      <c r="C543873" s="62"/>
    </row>
    <row r="543874" spans="3:3" x14ac:dyDescent="0.25">
      <c r="C543874" s="62"/>
    </row>
    <row r="543962" spans="3:3" x14ac:dyDescent="0.25">
      <c r="C543962" s="62"/>
    </row>
    <row r="543963" spans="3:3" x14ac:dyDescent="0.25">
      <c r="C543963" s="62"/>
    </row>
    <row r="544051" spans="3:3" x14ac:dyDescent="0.25">
      <c r="C544051" s="62"/>
    </row>
    <row r="544052" spans="3:3" x14ac:dyDescent="0.25">
      <c r="C544052" s="62"/>
    </row>
    <row r="544140" spans="3:3" x14ac:dyDescent="0.25">
      <c r="C544140" s="62"/>
    </row>
    <row r="544141" spans="3:3" x14ac:dyDescent="0.25">
      <c r="C544141" s="62"/>
    </row>
    <row r="544229" spans="3:3" x14ac:dyDescent="0.25">
      <c r="C544229" s="62"/>
    </row>
    <row r="544230" spans="3:3" x14ac:dyDescent="0.25">
      <c r="C544230" s="62"/>
    </row>
    <row r="544318" spans="3:3" x14ac:dyDescent="0.25">
      <c r="C544318" s="62"/>
    </row>
    <row r="544319" spans="3:3" x14ac:dyDescent="0.25">
      <c r="C544319" s="62"/>
    </row>
    <row r="544407" spans="3:3" x14ac:dyDescent="0.25">
      <c r="C544407" s="62"/>
    </row>
    <row r="544408" spans="3:3" x14ac:dyDescent="0.25">
      <c r="C544408" s="62"/>
    </row>
    <row r="544496" spans="3:3" x14ac:dyDescent="0.25">
      <c r="C544496" s="62"/>
    </row>
    <row r="544497" spans="3:3" x14ac:dyDescent="0.25">
      <c r="C544497" s="62"/>
    </row>
    <row r="544585" spans="3:3" x14ac:dyDescent="0.25">
      <c r="C544585" s="62"/>
    </row>
    <row r="544586" spans="3:3" x14ac:dyDescent="0.25">
      <c r="C544586" s="62"/>
    </row>
    <row r="544674" spans="3:3" x14ac:dyDescent="0.25">
      <c r="C544674" s="62"/>
    </row>
    <row r="544675" spans="3:3" x14ac:dyDescent="0.25">
      <c r="C544675" s="62"/>
    </row>
    <row r="544763" spans="3:3" x14ac:dyDescent="0.25">
      <c r="C544763" s="62"/>
    </row>
    <row r="544764" spans="3:3" x14ac:dyDescent="0.25">
      <c r="C544764" s="62"/>
    </row>
    <row r="544852" spans="3:3" x14ac:dyDescent="0.25">
      <c r="C544852" s="62"/>
    </row>
    <row r="544853" spans="3:3" x14ac:dyDescent="0.25">
      <c r="C544853" s="62"/>
    </row>
    <row r="544941" spans="3:3" x14ac:dyDescent="0.25">
      <c r="C544941" s="62"/>
    </row>
    <row r="544942" spans="3:3" x14ac:dyDescent="0.25">
      <c r="C544942" s="62"/>
    </row>
    <row r="545030" spans="3:3" x14ac:dyDescent="0.25">
      <c r="C545030" s="62"/>
    </row>
    <row r="545031" spans="3:3" x14ac:dyDescent="0.25">
      <c r="C545031" s="62"/>
    </row>
    <row r="545119" spans="3:3" x14ac:dyDescent="0.25">
      <c r="C545119" s="62"/>
    </row>
    <row r="545120" spans="3:3" x14ac:dyDescent="0.25">
      <c r="C545120" s="62"/>
    </row>
    <row r="545208" spans="3:3" x14ac:dyDescent="0.25">
      <c r="C545208" s="62"/>
    </row>
    <row r="545209" spans="3:3" x14ac:dyDescent="0.25">
      <c r="C545209" s="62"/>
    </row>
    <row r="545297" spans="3:3" x14ac:dyDescent="0.25">
      <c r="C545297" s="62"/>
    </row>
    <row r="545298" spans="3:3" x14ac:dyDescent="0.25">
      <c r="C545298" s="62"/>
    </row>
    <row r="545386" spans="3:3" x14ac:dyDescent="0.25">
      <c r="C545386" s="62"/>
    </row>
    <row r="545387" spans="3:3" x14ac:dyDescent="0.25">
      <c r="C545387" s="62"/>
    </row>
    <row r="545475" spans="3:3" x14ac:dyDescent="0.25">
      <c r="C545475" s="62"/>
    </row>
    <row r="545476" spans="3:3" x14ac:dyDescent="0.25">
      <c r="C545476" s="62"/>
    </row>
    <row r="545564" spans="3:3" x14ac:dyDescent="0.25">
      <c r="C545564" s="62"/>
    </row>
    <row r="545565" spans="3:3" x14ac:dyDescent="0.25">
      <c r="C545565" s="62"/>
    </row>
    <row r="545653" spans="3:3" x14ac:dyDescent="0.25">
      <c r="C545653" s="62"/>
    </row>
    <row r="545654" spans="3:3" x14ac:dyDescent="0.25">
      <c r="C545654" s="62"/>
    </row>
    <row r="545742" spans="3:3" x14ac:dyDescent="0.25">
      <c r="C545742" s="62"/>
    </row>
    <row r="545743" spans="3:3" x14ac:dyDescent="0.25">
      <c r="C545743" s="62"/>
    </row>
    <row r="545831" spans="3:3" x14ac:dyDescent="0.25">
      <c r="C545831" s="62"/>
    </row>
    <row r="545832" spans="3:3" x14ac:dyDescent="0.25">
      <c r="C545832" s="62"/>
    </row>
    <row r="545920" spans="3:3" x14ac:dyDescent="0.25">
      <c r="C545920" s="62"/>
    </row>
    <row r="545921" spans="3:3" x14ac:dyDescent="0.25">
      <c r="C545921" s="62"/>
    </row>
    <row r="546009" spans="3:3" x14ac:dyDescent="0.25">
      <c r="C546009" s="62"/>
    </row>
    <row r="546010" spans="3:3" x14ac:dyDescent="0.25">
      <c r="C546010" s="62"/>
    </row>
    <row r="546098" spans="3:3" x14ac:dyDescent="0.25">
      <c r="C546098" s="62"/>
    </row>
    <row r="546099" spans="3:3" x14ac:dyDescent="0.25">
      <c r="C546099" s="62"/>
    </row>
    <row r="546187" spans="3:3" x14ac:dyDescent="0.25">
      <c r="C546187" s="62"/>
    </row>
    <row r="546188" spans="3:3" x14ac:dyDescent="0.25">
      <c r="C546188" s="62"/>
    </row>
    <row r="546276" spans="3:3" x14ac:dyDescent="0.25">
      <c r="C546276" s="62"/>
    </row>
    <row r="546277" spans="3:3" x14ac:dyDescent="0.25">
      <c r="C546277" s="62"/>
    </row>
    <row r="546365" spans="3:3" x14ac:dyDescent="0.25">
      <c r="C546365" s="62"/>
    </row>
    <row r="546366" spans="3:3" x14ac:dyDescent="0.25">
      <c r="C546366" s="62"/>
    </row>
    <row r="546454" spans="3:3" x14ac:dyDescent="0.25">
      <c r="C546454" s="62"/>
    </row>
    <row r="546455" spans="3:3" x14ac:dyDescent="0.25">
      <c r="C546455" s="62"/>
    </row>
    <row r="546543" spans="3:3" x14ac:dyDescent="0.25">
      <c r="C546543" s="62"/>
    </row>
    <row r="546544" spans="3:3" x14ac:dyDescent="0.25">
      <c r="C546544" s="62"/>
    </row>
    <row r="546632" spans="3:3" x14ac:dyDescent="0.25">
      <c r="C546632" s="62"/>
    </row>
    <row r="546633" spans="3:3" x14ac:dyDescent="0.25">
      <c r="C546633" s="62"/>
    </row>
    <row r="546721" spans="3:3" x14ac:dyDescent="0.25">
      <c r="C546721" s="62"/>
    </row>
    <row r="546722" spans="3:3" x14ac:dyDescent="0.25">
      <c r="C546722" s="62"/>
    </row>
    <row r="546810" spans="3:3" x14ac:dyDescent="0.25">
      <c r="C546810" s="62"/>
    </row>
    <row r="546811" spans="3:3" x14ac:dyDescent="0.25">
      <c r="C546811" s="62"/>
    </row>
    <row r="546899" spans="3:3" x14ac:dyDescent="0.25">
      <c r="C546899" s="62"/>
    </row>
    <row r="546900" spans="3:3" x14ac:dyDescent="0.25">
      <c r="C546900" s="62"/>
    </row>
    <row r="546988" spans="3:3" x14ac:dyDescent="0.25">
      <c r="C546988" s="62"/>
    </row>
    <row r="546989" spans="3:3" x14ac:dyDescent="0.25">
      <c r="C546989" s="62"/>
    </row>
    <row r="547077" spans="3:3" x14ac:dyDescent="0.25">
      <c r="C547077" s="62"/>
    </row>
    <row r="547078" spans="3:3" x14ac:dyDescent="0.25">
      <c r="C547078" s="62"/>
    </row>
    <row r="547166" spans="3:3" x14ac:dyDescent="0.25">
      <c r="C547166" s="62"/>
    </row>
    <row r="547167" spans="3:3" x14ac:dyDescent="0.25">
      <c r="C547167" s="62"/>
    </row>
    <row r="547255" spans="3:3" x14ac:dyDescent="0.25">
      <c r="C547255" s="62"/>
    </row>
    <row r="547256" spans="3:3" x14ac:dyDescent="0.25">
      <c r="C547256" s="62"/>
    </row>
    <row r="547344" spans="3:3" x14ac:dyDescent="0.25">
      <c r="C547344" s="62"/>
    </row>
    <row r="547345" spans="3:3" x14ac:dyDescent="0.25">
      <c r="C547345" s="62"/>
    </row>
    <row r="547433" spans="3:3" x14ac:dyDescent="0.25">
      <c r="C547433" s="62"/>
    </row>
    <row r="547434" spans="3:3" x14ac:dyDescent="0.25">
      <c r="C547434" s="62"/>
    </row>
    <row r="547522" spans="3:3" x14ac:dyDescent="0.25">
      <c r="C547522" s="62"/>
    </row>
    <row r="547523" spans="3:3" x14ac:dyDescent="0.25">
      <c r="C547523" s="62"/>
    </row>
    <row r="547611" spans="3:3" x14ac:dyDescent="0.25">
      <c r="C547611" s="62"/>
    </row>
    <row r="547612" spans="3:3" x14ac:dyDescent="0.25">
      <c r="C547612" s="62"/>
    </row>
    <row r="547700" spans="3:3" x14ac:dyDescent="0.25">
      <c r="C547700" s="62"/>
    </row>
    <row r="547701" spans="3:3" x14ac:dyDescent="0.25">
      <c r="C547701" s="62"/>
    </row>
    <row r="547789" spans="3:3" x14ac:dyDescent="0.25">
      <c r="C547789" s="62"/>
    </row>
    <row r="547790" spans="3:3" x14ac:dyDescent="0.25">
      <c r="C547790" s="62"/>
    </row>
    <row r="547878" spans="3:3" x14ac:dyDescent="0.25">
      <c r="C547878" s="62"/>
    </row>
    <row r="547879" spans="3:3" x14ac:dyDescent="0.25">
      <c r="C547879" s="62"/>
    </row>
    <row r="547967" spans="3:3" x14ac:dyDescent="0.25">
      <c r="C547967" s="62"/>
    </row>
    <row r="547968" spans="3:3" x14ac:dyDescent="0.25">
      <c r="C547968" s="62"/>
    </row>
    <row r="548056" spans="3:3" x14ac:dyDescent="0.25">
      <c r="C548056" s="62"/>
    </row>
    <row r="548057" spans="3:3" x14ac:dyDescent="0.25">
      <c r="C548057" s="62"/>
    </row>
    <row r="548145" spans="3:3" x14ac:dyDescent="0.25">
      <c r="C548145" s="62"/>
    </row>
    <row r="548146" spans="3:3" x14ac:dyDescent="0.25">
      <c r="C548146" s="62"/>
    </row>
    <row r="548234" spans="3:3" x14ac:dyDescent="0.25">
      <c r="C548234" s="62"/>
    </row>
    <row r="548235" spans="3:3" x14ac:dyDescent="0.25">
      <c r="C548235" s="62"/>
    </row>
    <row r="548323" spans="3:3" x14ac:dyDescent="0.25">
      <c r="C548323" s="62"/>
    </row>
    <row r="548324" spans="3:3" x14ac:dyDescent="0.25">
      <c r="C548324" s="62"/>
    </row>
    <row r="548412" spans="3:3" x14ac:dyDescent="0.25">
      <c r="C548412" s="62"/>
    </row>
    <row r="548413" spans="3:3" x14ac:dyDescent="0.25">
      <c r="C548413" s="62"/>
    </row>
    <row r="548501" spans="3:3" x14ac:dyDescent="0.25">
      <c r="C548501" s="62"/>
    </row>
    <row r="548502" spans="3:3" x14ac:dyDescent="0.25">
      <c r="C548502" s="62"/>
    </row>
    <row r="548590" spans="3:3" x14ac:dyDescent="0.25">
      <c r="C548590" s="62"/>
    </row>
    <row r="548591" spans="3:3" x14ac:dyDescent="0.25">
      <c r="C548591" s="62"/>
    </row>
    <row r="548679" spans="3:3" x14ac:dyDescent="0.25">
      <c r="C548679" s="62"/>
    </row>
    <row r="548680" spans="3:3" x14ac:dyDescent="0.25">
      <c r="C548680" s="62"/>
    </row>
    <row r="548768" spans="3:3" x14ac:dyDescent="0.25">
      <c r="C548768" s="62"/>
    </row>
    <row r="548769" spans="3:3" x14ac:dyDescent="0.25">
      <c r="C548769" s="62"/>
    </row>
    <row r="548857" spans="3:3" x14ac:dyDescent="0.25">
      <c r="C548857" s="62"/>
    </row>
    <row r="548858" spans="3:3" x14ac:dyDescent="0.25">
      <c r="C548858" s="62"/>
    </row>
    <row r="548946" spans="3:3" x14ac:dyDescent="0.25">
      <c r="C548946" s="62"/>
    </row>
    <row r="548947" spans="3:3" x14ac:dyDescent="0.25">
      <c r="C548947" s="62"/>
    </row>
    <row r="549035" spans="3:3" x14ac:dyDescent="0.25">
      <c r="C549035" s="62"/>
    </row>
    <row r="549036" spans="3:3" x14ac:dyDescent="0.25">
      <c r="C549036" s="62"/>
    </row>
    <row r="549124" spans="3:3" x14ac:dyDescent="0.25">
      <c r="C549124" s="62"/>
    </row>
    <row r="549125" spans="3:3" x14ac:dyDescent="0.25">
      <c r="C549125" s="62"/>
    </row>
    <row r="549213" spans="3:3" x14ac:dyDescent="0.25">
      <c r="C549213" s="62"/>
    </row>
    <row r="549214" spans="3:3" x14ac:dyDescent="0.25">
      <c r="C549214" s="62"/>
    </row>
    <row r="549302" spans="3:3" x14ac:dyDescent="0.25">
      <c r="C549302" s="62"/>
    </row>
    <row r="549303" spans="3:3" x14ac:dyDescent="0.25">
      <c r="C549303" s="62"/>
    </row>
    <row r="549391" spans="3:3" x14ac:dyDescent="0.25">
      <c r="C549391" s="62"/>
    </row>
    <row r="549392" spans="3:3" x14ac:dyDescent="0.25">
      <c r="C549392" s="62"/>
    </row>
    <row r="549480" spans="3:3" x14ac:dyDescent="0.25">
      <c r="C549480" s="62"/>
    </row>
    <row r="549481" spans="3:3" x14ac:dyDescent="0.25">
      <c r="C549481" s="62"/>
    </row>
    <row r="549569" spans="3:3" x14ac:dyDescent="0.25">
      <c r="C549569" s="62"/>
    </row>
    <row r="549570" spans="3:3" x14ac:dyDescent="0.25">
      <c r="C549570" s="62"/>
    </row>
    <row r="549658" spans="3:3" x14ac:dyDescent="0.25">
      <c r="C549658" s="62"/>
    </row>
    <row r="549659" spans="3:3" x14ac:dyDescent="0.25">
      <c r="C549659" s="62"/>
    </row>
    <row r="549747" spans="3:3" x14ac:dyDescent="0.25">
      <c r="C549747" s="62"/>
    </row>
    <row r="549748" spans="3:3" x14ac:dyDescent="0.25">
      <c r="C549748" s="62"/>
    </row>
    <row r="549836" spans="3:3" x14ac:dyDescent="0.25">
      <c r="C549836" s="62"/>
    </row>
    <row r="549837" spans="3:3" x14ac:dyDescent="0.25">
      <c r="C549837" s="62"/>
    </row>
    <row r="549925" spans="3:3" x14ac:dyDescent="0.25">
      <c r="C549925" s="62"/>
    </row>
    <row r="549926" spans="3:3" x14ac:dyDescent="0.25">
      <c r="C549926" s="62"/>
    </row>
    <row r="550014" spans="3:3" x14ac:dyDescent="0.25">
      <c r="C550014" s="62"/>
    </row>
    <row r="550015" spans="3:3" x14ac:dyDescent="0.25">
      <c r="C550015" s="62"/>
    </row>
    <row r="550103" spans="3:3" x14ac:dyDescent="0.25">
      <c r="C550103" s="62"/>
    </row>
    <row r="550104" spans="3:3" x14ac:dyDescent="0.25">
      <c r="C550104" s="62"/>
    </row>
    <row r="550192" spans="3:3" x14ac:dyDescent="0.25">
      <c r="C550192" s="62"/>
    </row>
    <row r="550193" spans="3:3" x14ac:dyDescent="0.25">
      <c r="C550193" s="62"/>
    </row>
    <row r="550281" spans="3:3" x14ac:dyDescent="0.25">
      <c r="C550281" s="62"/>
    </row>
    <row r="550282" spans="3:3" x14ac:dyDescent="0.25">
      <c r="C550282" s="62"/>
    </row>
    <row r="550370" spans="3:3" x14ac:dyDescent="0.25">
      <c r="C550370" s="62"/>
    </row>
    <row r="550371" spans="3:3" x14ac:dyDescent="0.25">
      <c r="C550371" s="62"/>
    </row>
    <row r="550459" spans="3:3" x14ac:dyDescent="0.25">
      <c r="C550459" s="62"/>
    </row>
    <row r="550460" spans="3:3" x14ac:dyDescent="0.25">
      <c r="C550460" s="62"/>
    </row>
    <row r="550548" spans="3:3" x14ac:dyDescent="0.25">
      <c r="C550548" s="62"/>
    </row>
    <row r="550549" spans="3:3" x14ac:dyDescent="0.25">
      <c r="C550549" s="62"/>
    </row>
    <row r="550637" spans="3:3" x14ac:dyDescent="0.25">
      <c r="C550637" s="62"/>
    </row>
    <row r="550638" spans="3:3" x14ac:dyDescent="0.25">
      <c r="C550638" s="62"/>
    </row>
    <row r="550726" spans="3:3" x14ac:dyDescent="0.25">
      <c r="C550726" s="62"/>
    </row>
    <row r="550727" spans="3:3" x14ac:dyDescent="0.25">
      <c r="C550727" s="62"/>
    </row>
    <row r="550815" spans="3:3" x14ac:dyDescent="0.25">
      <c r="C550815" s="62"/>
    </row>
    <row r="550816" spans="3:3" x14ac:dyDescent="0.25">
      <c r="C550816" s="62"/>
    </row>
    <row r="550904" spans="3:3" x14ac:dyDescent="0.25">
      <c r="C550904" s="62"/>
    </row>
    <row r="550905" spans="3:3" x14ac:dyDescent="0.25">
      <c r="C550905" s="62"/>
    </row>
    <row r="550993" spans="3:3" x14ac:dyDescent="0.25">
      <c r="C550993" s="62"/>
    </row>
    <row r="550994" spans="3:3" x14ac:dyDescent="0.25">
      <c r="C550994" s="62"/>
    </row>
    <row r="551082" spans="3:3" x14ac:dyDescent="0.25">
      <c r="C551082" s="62"/>
    </row>
    <row r="551083" spans="3:3" x14ac:dyDescent="0.25">
      <c r="C551083" s="62"/>
    </row>
    <row r="551171" spans="3:3" x14ac:dyDescent="0.25">
      <c r="C551171" s="62"/>
    </row>
    <row r="551172" spans="3:3" x14ac:dyDescent="0.25">
      <c r="C551172" s="62"/>
    </row>
    <row r="551260" spans="3:3" x14ac:dyDescent="0.25">
      <c r="C551260" s="62"/>
    </row>
    <row r="551261" spans="3:3" x14ac:dyDescent="0.25">
      <c r="C551261" s="62"/>
    </row>
    <row r="551349" spans="3:3" x14ac:dyDescent="0.25">
      <c r="C551349" s="62"/>
    </row>
    <row r="551350" spans="3:3" x14ac:dyDescent="0.25">
      <c r="C551350" s="62"/>
    </row>
    <row r="551438" spans="3:3" x14ac:dyDescent="0.25">
      <c r="C551438" s="62"/>
    </row>
    <row r="551439" spans="3:3" x14ac:dyDescent="0.25">
      <c r="C551439" s="62"/>
    </row>
    <row r="551527" spans="3:3" x14ac:dyDescent="0.25">
      <c r="C551527" s="62"/>
    </row>
    <row r="551528" spans="3:3" x14ac:dyDescent="0.25">
      <c r="C551528" s="62"/>
    </row>
    <row r="551616" spans="3:3" x14ac:dyDescent="0.25">
      <c r="C551616" s="62"/>
    </row>
    <row r="551617" spans="3:3" x14ac:dyDescent="0.25">
      <c r="C551617" s="62"/>
    </row>
    <row r="551705" spans="3:3" x14ac:dyDescent="0.25">
      <c r="C551705" s="62"/>
    </row>
    <row r="551706" spans="3:3" x14ac:dyDescent="0.25">
      <c r="C551706" s="62"/>
    </row>
    <row r="551794" spans="3:3" x14ac:dyDescent="0.25">
      <c r="C551794" s="62"/>
    </row>
    <row r="551795" spans="3:3" x14ac:dyDescent="0.25">
      <c r="C551795" s="62"/>
    </row>
    <row r="551883" spans="3:3" x14ac:dyDescent="0.25">
      <c r="C551883" s="62"/>
    </row>
    <row r="551884" spans="3:3" x14ac:dyDescent="0.25">
      <c r="C551884" s="62"/>
    </row>
    <row r="551972" spans="3:3" x14ac:dyDescent="0.25">
      <c r="C551972" s="62"/>
    </row>
    <row r="551973" spans="3:3" x14ac:dyDescent="0.25">
      <c r="C551973" s="62"/>
    </row>
    <row r="552061" spans="3:3" x14ac:dyDescent="0.25">
      <c r="C552061" s="62"/>
    </row>
    <row r="552062" spans="3:3" x14ac:dyDescent="0.25">
      <c r="C552062" s="62"/>
    </row>
    <row r="552150" spans="3:3" x14ac:dyDescent="0.25">
      <c r="C552150" s="62"/>
    </row>
    <row r="552151" spans="3:3" x14ac:dyDescent="0.25">
      <c r="C552151" s="62"/>
    </row>
    <row r="552239" spans="3:3" x14ac:dyDescent="0.25">
      <c r="C552239" s="62"/>
    </row>
    <row r="552240" spans="3:3" x14ac:dyDescent="0.25">
      <c r="C552240" s="62"/>
    </row>
    <row r="552328" spans="3:3" x14ac:dyDescent="0.25">
      <c r="C552328" s="62"/>
    </row>
    <row r="552329" spans="3:3" x14ac:dyDescent="0.25">
      <c r="C552329" s="62"/>
    </row>
    <row r="552417" spans="3:3" x14ac:dyDescent="0.25">
      <c r="C552417" s="62"/>
    </row>
    <row r="552418" spans="3:3" x14ac:dyDescent="0.25">
      <c r="C552418" s="62"/>
    </row>
    <row r="552506" spans="3:3" x14ac:dyDescent="0.25">
      <c r="C552506" s="62"/>
    </row>
    <row r="552507" spans="3:3" x14ac:dyDescent="0.25">
      <c r="C552507" s="62"/>
    </row>
    <row r="552595" spans="3:3" x14ac:dyDescent="0.25">
      <c r="C552595" s="62"/>
    </row>
    <row r="552596" spans="3:3" x14ac:dyDescent="0.25">
      <c r="C552596" s="62"/>
    </row>
    <row r="552684" spans="3:3" x14ac:dyDescent="0.25">
      <c r="C552684" s="62"/>
    </row>
    <row r="552685" spans="3:3" x14ac:dyDescent="0.25">
      <c r="C552685" s="62"/>
    </row>
    <row r="552773" spans="3:3" x14ac:dyDescent="0.25">
      <c r="C552773" s="62"/>
    </row>
    <row r="552774" spans="3:3" x14ac:dyDescent="0.25">
      <c r="C552774" s="62"/>
    </row>
    <row r="552862" spans="3:3" x14ac:dyDescent="0.25">
      <c r="C552862" s="62"/>
    </row>
    <row r="552863" spans="3:3" x14ac:dyDescent="0.25">
      <c r="C552863" s="62"/>
    </row>
    <row r="552951" spans="3:3" x14ac:dyDescent="0.25">
      <c r="C552951" s="62"/>
    </row>
    <row r="552952" spans="3:3" x14ac:dyDescent="0.25">
      <c r="C552952" s="62"/>
    </row>
    <row r="553040" spans="3:3" x14ac:dyDescent="0.25">
      <c r="C553040" s="62"/>
    </row>
    <row r="553041" spans="3:3" x14ac:dyDescent="0.25">
      <c r="C553041" s="62"/>
    </row>
    <row r="553129" spans="3:3" x14ac:dyDescent="0.25">
      <c r="C553129" s="62"/>
    </row>
    <row r="553130" spans="3:3" x14ac:dyDescent="0.25">
      <c r="C553130" s="62"/>
    </row>
    <row r="553218" spans="3:3" x14ac:dyDescent="0.25">
      <c r="C553218" s="62"/>
    </row>
    <row r="553219" spans="3:3" x14ac:dyDescent="0.25">
      <c r="C553219" s="62"/>
    </row>
    <row r="553307" spans="3:3" x14ac:dyDescent="0.25">
      <c r="C553307" s="62"/>
    </row>
    <row r="553308" spans="3:3" x14ac:dyDescent="0.25">
      <c r="C553308" s="62"/>
    </row>
    <row r="553396" spans="3:3" x14ac:dyDescent="0.25">
      <c r="C553396" s="62"/>
    </row>
    <row r="553397" spans="3:3" x14ac:dyDescent="0.25">
      <c r="C553397" s="62"/>
    </row>
    <row r="553485" spans="3:3" x14ac:dyDescent="0.25">
      <c r="C553485" s="62"/>
    </row>
    <row r="553486" spans="3:3" x14ac:dyDescent="0.25">
      <c r="C553486" s="62"/>
    </row>
    <row r="553574" spans="3:3" x14ac:dyDescent="0.25">
      <c r="C553574" s="62"/>
    </row>
    <row r="553575" spans="3:3" x14ac:dyDescent="0.25">
      <c r="C553575" s="62"/>
    </row>
    <row r="553663" spans="3:3" x14ac:dyDescent="0.25">
      <c r="C553663" s="62"/>
    </row>
    <row r="553664" spans="3:3" x14ac:dyDescent="0.25">
      <c r="C553664" s="62"/>
    </row>
    <row r="553752" spans="3:3" x14ac:dyDescent="0.25">
      <c r="C553752" s="62"/>
    </row>
    <row r="553753" spans="3:3" x14ac:dyDescent="0.25">
      <c r="C553753" s="62"/>
    </row>
    <row r="553841" spans="3:3" x14ac:dyDescent="0.25">
      <c r="C553841" s="62"/>
    </row>
    <row r="553842" spans="3:3" x14ac:dyDescent="0.25">
      <c r="C553842" s="62"/>
    </row>
    <row r="553930" spans="3:3" x14ac:dyDescent="0.25">
      <c r="C553930" s="62"/>
    </row>
    <row r="553931" spans="3:3" x14ac:dyDescent="0.25">
      <c r="C553931" s="62"/>
    </row>
    <row r="554019" spans="3:3" x14ac:dyDescent="0.25">
      <c r="C554019" s="62"/>
    </row>
    <row r="554020" spans="3:3" x14ac:dyDescent="0.25">
      <c r="C554020" s="62"/>
    </row>
    <row r="554108" spans="3:3" x14ac:dyDescent="0.25">
      <c r="C554108" s="62"/>
    </row>
    <row r="554109" spans="3:3" x14ac:dyDescent="0.25">
      <c r="C554109" s="62"/>
    </row>
    <row r="554197" spans="3:3" x14ac:dyDescent="0.25">
      <c r="C554197" s="62"/>
    </row>
    <row r="554198" spans="3:3" x14ac:dyDescent="0.25">
      <c r="C554198" s="62"/>
    </row>
    <row r="554286" spans="3:3" x14ac:dyDescent="0.25">
      <c r="C554286" s="62"/>
    </row>
    <row r="554287" spans="3:3" x14ac:dyDescent="0.25">
      <c r="C554287" s="62"/>
    </row>
    <row r="554375" spans="3:3" x14ac:dyDescent="0.25">
      <c r="C554375" s="62"/>
    </row>
    <row r="554376" spans="3:3" x14ac:dyDescent="0.25">
      <c r="C554376" s="62"/>
    </row>
    <row r="554464" spans="3:3" x14ac:dyDescent="0.25">
      <c r="C554464" s="62"/>
    </row>
    <row r="554465" spans="3:3" x14ac:dyDescent="0.25">
      <c r="C554465" s="62"/>
    </row>
    <row r="554553" spans="3:3" x14ac:dyDescent="0.25">
      <c r="C554553" s="62"/>
    </row>
    <row r="554554" spans="3:3" x14ac:dyDescent="0.25">
      <c r="C554554" s="62"/>
    </row>
    <row r="554642" spans="3:3" x14ac:dyDescent="0.25">
      <c r="C554642" s="62"/>
    </row>
    <row r="554643" spans="3:3" x14ac:dyDescent="0.25">
      <c r="C554643" s="62"/>
    </row>
    <row r="554731" spans="3:3" x14ac:dyDescent="0.25">
      <c r="C554731" s="62"/>
    </row>
    <row r="554732" spans="3:3" x14ac:dyDescent="0.25">
      <c r="C554732" s="62"/>
    </row>
    <row r="554820" spans="3:3" x14ac:dyDescent="0.25">
      <c r="C554820" s="62"/>
    </row>
    <row r="554821" spans="3:3" x14ac:dyDescent="0.25">
      <c r="C554821" s="62"/>
    </row>
    <row r="554909" spans="3:3" x14ac:dyDescent="0.25">
      <c r="C554909" s="62"/>
    </row>
    <row r="554910" spans="3:3" x14ac:dyDescent="0.25">
      <c r="C554910" s="62"/>
    </row>
    <row r="554998" spans="3:3" x14ac:dyDescent="0.25">
      <c r="C554998" s="62"/>
    </row>
    <row r="554999" spans="3:3" x14ac:dyDescent="0.25">
      <c r="C554999" s="62"/>
    </row>
    <row r="555087" spans="3:3" x14ac:dyDescent="0.25">
      <c r="C555087" s="62"/>
    </row>
    <row r="555088" spans="3:3" x14ac:dyDescent="0.25">
      <c r="C555088" s="62"/>
    </row>
    <row r="555176" spans="3:3" x14ac:dyDescent="0.25">
      <c r="C555176" s="62"/>
    </row>
    <row r="555177" spans="3:3" x14ac:dyDescent="0.25">
      <c r="C555177" s="62"/>
    </row>
    <row r="555265" spans="3:3" x14ac:dyDescent="0.25">
      <c r="C555265" s="62"/>
    </row>
    <row r="555266" spans="3:3" x14ac:dyDescent="0.25">
      <c r="C555266" s="62"/>
    </row>
    <row r="555354" spans="3:3" x14ac:dyDescent="0.25">
      <c r="C555354" s="62"/>
    </row>
    <row r="555355" spans="3:3" x14ac:dyDescent="0.25">
      <c r="C555355" s="62"/>
    </row>
    <row r="555443" spans="3:3" x14ac:dyDescent="0.25">
      <c r="C555443" s="62"/>
    </row>
    <row r="555444" spans="3:3" x14ac:dyDescent="0.25">
      <c r="C555444" s="62"/>
    </row>
    <row r="555532" spans="3:3" x14ac:dyDescent="0.25">
      <c r="C555532" s="62"/>
    </row>
    <row r="555533" spans="3:3" x14ac:dyDescent="0.25">
      <c r="C555533" s="62"/>
    </row>
    <row r="555621" spans="3:3" x14ac:dyDescent="0.25">
      <c r="C555621" s="62"/>
    </row>
    <row r="555622" spans="3:3" x14ac:dyDescent="0.25">
      <c r="C555622" s="62"/>
    </row>
    <row r="555710" spans="3:3" x14ac:dyDescent="0.25">
      <c r="C555710" s="62"/>
    </row>
    <row r="555711" spans="3:3" x14ac:dyDescent="0.25">
      <c r="C555711" s="62"/>
    </row>
    <row r="555799" spans="3:3" x14ac:dyDescent="0.25">
      <c r="C555799" s="62"/>
    </row>
    <row r="555800" spans="3:3" x14ac:dyDescent="0.25">
      <c r="C555800" s="62"/>
    </row>
    <row r="555888" spans="3:3" x14ac:dyDescent="0.25">
      <c r="C555888" s="62"/>
    </row>
    <row r="555889" spans="3:3" x14ac:dyDescent="0.25">
      <c r="C555889" s="62"/>
    </row>
    <row r="555977" spans="3:3" x14ac:dyDescent="0.25">
      <c r="C555977" s="62"/>
    </row>
    <row r="555978" spans="3:3" x14ac:dyDescent="0.25">
      <c r="C555978" s="62"/>
    </row>
    <row r="556066" spans="3:3" x14ac:dyDescent="0.25">
      <c r="C556066" s="62"/>
    </row>
    <row r="556067" spans="3:3" x14ac:dyDescent="0.25">
      <c r="C556067" s="62"/>
    </row>
    <row r="556155" spans="3:3" x14ac:dyDescent="0.25">
      <c r="C556155" s="62"/>
    </row>
    <row r="556156" spans="3:3" x14ac:dyDescent="0.25">
      <c r="C556156" s="62"/>
    </row>
    <row r="556244" spans="3:3" x14ac:dyDescent="0.25">
      <c r="C556244" s="62"/>
    </row>
    <row r="556245" spans="3:3" x14ac:dyDescent="0.25">
      <c r="C556245" s="62"/>
    </row>
    <row r="556333" spans="3:3" x14ac:dyDescent="0.25">
      <c r="C556333" s="62"/>
    </row>
    <row r="556334" spans="3:3" x14ac:dyDescent="0.25">
      <c r="C556334" s="62"/>
    </row>
    <row r="556422" spans="3:3" x14ac:dyDescent="0.25">
      <c r="C556422" s="62"/>
    </row>
    <row r="556423" spans="3:3" x14ac:dyDescent="0.25">
      <c r="C556423" s="62"/>
    </row>
    <row r="556511" spans="3:3" x14ac:dyDescent="0.25">
      <c r="C556511" s="62"/>
    </row>
    <row r="556512" spans="3:3" x14ac:dyDescent="0.25">
      <c r="C556512" s="62"/>
    </row>
    <row r="556600" spans="3:3" x14ac:dyDescent="0.25">
      <c r="C556600" s="62"/>
    </row>
    <row r="556601" spans="3:3" x14ac:dyDescent="0.25">
      <c r="C556601" s="62"/>
    </row>
    <row r="556689" spans="3:3" x14ac:dyDescent="0.25">
      <c r="C556689" s="62"/>
    </row>
    <row r="556690" spans="3:3" x14ac:dyDescent="0.25">
      <c r="C556690" s="62"/>
    </row>
    <row r="556778" spans="3:3" x14ac:dyDescent="0.25">
      <c r="C556778" s="62"/>
    </row>
    <row r="556779" spans="3:3" x14ac:dyDescent="0.25">
      <c r="C556779" s="62"/>
    </row>
    <row r="556867" spans="3:3" x14ac:dyDescent="0.25">
      <c r="C556867" s="62"/>
    </row>
    <row r="556868" spans="3:3" x14ac:dyDescent="0.25">
      <c r="C556868" s="62"/>
    </row>
    <row r="556956" spans="3:3" x14ac:dyDescent="0.25">
      <c r="C556956" s="62"/>
    </row>
    <row r="556957" spans="3:3" x14ac:dyDescent="0.25">
      <c r="C556957" s="62"/>
    </row>
    <row r="557045" spans="3:3" x14ac:dyDescent="0.25">
      <c r="C557045" s="62"/>
    </row>
    <row r="557046" spans="3:3" x14ac:dyDescent="0.25">
      <c r="C557046" s="62"/>
    </row>
    <row r="557134" spans="3:3" x14ac:dyDescent="0.25">
      <c r="C557134" s="62"/>
    </row>
    <row r="557135" spans="3:3" x14ac:dyDescent="0.25">
      <c r="C557135" s="62"/>
    </row>
    <row r="557223" spans="3:3" x14ac:dyDescent="0.25">
      <c r="C557223" s="62"/>
    </row>
    <row r="557224" spans="3:3" x14ac:dyDescent="0.25">
      <c r="C557224" s="62"/>
    </row>
    <row r="557312" spans="3:3" x14ac:dyDescent="0.25">
      <c r="C557312" s="62"/>
    </row>
    <row r="557313" spans="3:3" x14ac:dyDescent="0.25">
      <c r="C557313" s="62"/>
    </row>
    <row r="557401" spans="3:3" x14ac:dyDescent="0.25">
      <c r="C557401" s="62"/>
    </row>
    <row r="557402" spans="3:3" x14ac:dyDescent="0.25">
      <c r="C557402" s="62"/>
    </row>
    <row r="557490" spans="3:3" x14ac:dyDescent="0.25">
      <c r="C557490" s="62"/>
    </row>
    <row r="557491" spans="3:3" x14ac:dyDescent="0.25">
      <c r="C557491" s="62"/>
    </row>
    <row r="557579" spans="3:3" x14ac:dyDescent="0.25">
      <c r="C557579" s="62"/>
    </row>
    <row r="557580" spans="3:3" x14ac:dyDescent="0.25">
      <c r="C557580" s="62"/>
    </row>
    <row r="557668" spans="3:3" x14ac:dyDescent="0.25">
      <c r="C557668" s="62"/>
    </row>
    <row r="557669" spans="3:3" x14ac:dyDescent="0.25">
      <c r="C557669" s="62"/>
    </row>
    <row r="557757" spans="3:3" x14ac:dyDescent="0.25">
      <c r="C557757" s="62"/>
    </row>
    <row r="557758" spans="3:3" x14ac:dyDescent="0.25">
      <c r="C557758" s="62"/>
    </row>
    <row r="557846" spans="3:3" x14ac:dyDescent="0.25">
      <c r="C557846" s="62"/>
    </row>
    <row r="557847" spans="3:3" x14ac:dyDescent="0.25">
      <c r="C557847" s="62"/>
    </row>
    <row r="557935" spans="3:3" x14ac:dyDescent="0.25">
      <c r="C557935" s="62"/>
    </row>
    <row r="557936" spans="3:3" x14ac:dyDescent="0.25">
      <c r="C557936" s="62"/>
    </row>
    <row r="558024" spans="3:3" x14ac:dyDescent="0.25">
      <c r="C558024" s="62"/>
    </row>
    <row r="558025" spans="3:3" x14ac:dyDescent="0.25">
      <c r="C558025" s="62"/>
    </row>
    <row r="558113" spans="3:3" x14ac:dyDescent="0.25">
      <c r="C558113" s="62"/>
    </row>
    <row r="558114" spans="3:3" x14ac:dyDescent="0.25">
      <c r="C558114" s="62"/>
    </row>
    <row r="558202" spans="3:3" x14ac:dyDescent="0.25">
      <c r="C558202" s="62"/>
    </row>
    <row r="558203" spans="3:3" x14ac:dyDescent="0.25">
      <c r="C558203" s="62"/>
    </row>
    <row r="558291" spans="3:3" x14ac:dyDescent="0.25">
      <c r="C558291" s="62"/>
    </row>
    <row r="558292" spans="3:3" x14ac:dyDescent="0.25">
      <c r="C558292" s="62"/>
    </row>
    <row r="558380" spans="3:3" x14ac:dyDescent="0.25">
      <c r="C558380" s="62"/>
    </row>
    <row r="558381" spans="3:3" x14ac:dyDescent="0.25">
      <c r="C558381" s="62"/>
    </row>
    <row r="558469" spans="3:3" x14ac:dyDescent="0.25">
      <c r="C558469" s="62"/>
    </row>
    <row r="558470" spans="3:3" x14ac:dyDescent="0.25">
      <c r="C558470" s="62"/>
    </row>
    <row r="558558" spans="3:3" x14ac:dyDescent="0.25">
      <c r="C558558" s="62"/>
    </row>
    <row r="558559" spans="3:3" x14ac:dyDescent="0.25">
      <c r="C558559" s="62"/>
    </row>
    <row r="558647" spans="3:3" x14ac:dyDescent="0.25">
      <c r="C558647" s="62"/>
    </row>
    <row r="558648" spans="3:3" x14ac:dyDescent="0.25">
      <c r="C558648" s="62"/>
    </row>
    <row r="558736" spans="3:3" x14ac:dyDescent="0.25">
      <c r="C558736" s="62"/>
    </row>
    <row r="558737" spans="3:3" x14ac:dyDescent="0.25">
      <c r="C558737" s="62"/>
    </row>
    <row r="558825" spans="3:3" x14ac:dyDescent="0.25">
      <c r="C558825" s="62"/>
    </row>
    <row r="558826" spans="3:3" x14ac:dyDescent="0.25">
      <c r="C558826" s="62"/>
    </row>
    <row r="558914" spans="3:3" x14ac:dyDescent="0.25">
      <c r="C558914" s="62"/>
    </row>
    <row r="558915" spans="3:3" x14ac:dyDescent="0.25">
      <c r="C558915" s="62"/>
    </row>
    <row r="559003" spans="3:3" x14ac:dyDescent="0.25">
      <c r="C559003" s="62"/>
    </row>
    <row r="559004" spans="3:3" x14ac:dyDescent="0.25">
      <c r="C559004" s="62"/>
    </row>
    <row r="559092" spans="3:3" x14ac:dyDescent="0.25">
      <c r="C559092" s="62"/>
    </row>
    <row r="559093" spans="3:3" x14ac:dyDescent="0.25">
      <c r="C559093" s="62"/>
    </row>
    <row r="559181" spans="3:3" x14ac:dyDescent="0.25">
      <c r="C559181" s="62"/>
    </row>
    <row r="559182" spans="3:3" x14ac:dyDescent="0.25">
      <c r="C559182" s="62"/>
    </row>
    <row r="559270" spans="3:3" x14ac:dyDescent="0.25">
      <c r="C559270" s="62"/>
    </row>
    <row r="559271" spans="3:3" x14ac:dyDescent="0.25">
      <c r="C559271" s="62"/>
    </row>
    <row r="559359" spans="3:3" x14ac:dyDescent="0.25">
      <c r="C559359" s="62"/>
    </row>
    <row r="559360" spans="3:3" x14ac:dyDescent="0.25">
      <c r="C559360" s="62"/>
    </row>
    <row r="559448" spans="3:3" x14ac:dyDescent="0.25">
      <c r="C559448" s="62"/>
    </row>
    <row r="559449" spans="3:3" x14ac:dyDescent="0.25">
      <c r="C559449" s="62"/>
    </row>
    <row r="559537" spans="3:3" x14ac:dyDescent="0.25">
      <c r="C559537" s="62"/>
    </row>
    <row r="559538" spans="3:3" x14ac:dyDescent="0.25">
      <c r="C559538" s="62"/>
    </row>
    <row r="559626" spans="3:3" x14ac:dyDescent="0.25">
      <c r="C559626" s="62"/>
    </row>
    <row r="559627" spans="3:3" x14ac:dyDescent="0.25">
      <c r="C559627" s="62"/>
    </row>
    <row r="559715" spans="3:3" x14ac:dyDescent="0.25">
      <c r="C559715" s="62"/>
    </row>
    <row r="559716" spans="3:3" x14ac:dyDescent="0.25">
      <c r="C559716" s="62"/>
    </row>
    <row r="559804" spans="3:3" x14ac:dyDescent="0.25">
      <c r="C559804" s="62"/>
    </row>
    <row r="559805" spans="3:3" x14ac:dyDescent="0.25">
      <c r="C559805" s="62"/>
    </row>
    <row r="559893" spans="3:3" x14ac:dyDescent="0.25">
      <c r="C559893" s="62"/>
    </row>
    <row r="559894" spans="3:3" x14ac:dyDescent="0.25">
      <c r="C559894" s="62"/>
    </row>
    <row r="559982" spans="3:3" x14ac:dyDescent="0.25">
      <c r="C559982" s="62"/>
    </row>
    <row r="559983" spans="3:3" x14ac:dyDescent="0.25">
      <c r="C559983" s="62"/>
    </row>
    <row r="560071" spans="3:3" x14ac:dyDescent="0.25">
      <c r="C560071" s="62"/>
    </row>
    <row r="560072" spans="3:3" x14ac:dyDescent="0.25">
      <c r="C560072" s="62"/>
    </row>
    <row r="560160" spans="3:3" x14ac:dyDescent="0.25">
      <c r="C560160" s="62"/>
    </row>
    <row r="560161" spans="3:3" x14ac:dyDescent="0.25">
      <c r="C560161" s="62"/>
    </row>
    <row r="560249" spans="3:3" x14ac:dyDescent="0.25">
      <c r="C560249" s="62"/>
    </row>
    <row r="560250" spans="3:3" x14ac:dyDescent="0.25">
      <c r="C560250" s="62"/>
    </row>
    <row r="560338" spans="3:3" x14ac:dyDescent="0.25">
      <c r="C560338" s="62"/>
    </row>
    <row r="560339" spans="3:3" x14ac:dyDescent="0.25">
      <c r="C560339" s="62"/>
    </row>
    <row r="560427" spans="3:3" x14ac:dyDescent="0.25">
      <c r="C560427" s="62"/>
    </row>
    <row r="560428" spans="3:3" x14ac:dyDescent="0.25">
      <c r="C560428" s="62"/>
    </row>
    <row r="560516" spans="3:3" x14ac:dyDescent="0.25">
      <c r="C560516" s="62"/>
    </row>
    <row r="560517" spans="3:3" x14ac:dyDescent="0.25">
      <c r="C560517" s="62"/>
    </row>
    <row r="560605" spans="3:3" x14ac:dyDescent="0.25">
      <c r="C560605" s="62"/>
    </row>
    <row r="560606" spans="3:3" x14ac:dyDescent="0.25">
      <c r="C560606" s="62"/>
    </row>
    <row r="560694" spans="3:3" x14ac:dyDescent="0.25">
      <c r="C560694" s="62"/>
    </row>
    <row r="560695" spans="3:3" x14ac:dyDescent="0.25">
      <c r="C560695" s="62"/>
    </row>
    <row r="560783" spans="3:3" x14ac:dyDescent="0.25">
      <c r="C560783" s="62"/>
    </row>
    <row r="560784" spans="3:3" x14ac:dyDescent="0.25">
      <c r="C560784" s="62"/>
    </row>
    <row r="560872" spans="3:3" x14ac:dyDescent="0.25">
      <c r="C560872" s="62"/>
    </row>
    <row r="560873" spans="3:3" x14ac:dyDescent="0.25">
      <c r="C560873" s="62"/>
    </row>
    <row r="560961" spans="3:3" x14ac:dyDescent="0.25">
      <c r="C560961" s="62"/>
    </row>
    <row r="560962" spans="3:3" x14ac:dyDescent="0.25">
      <c r="C560962" s="62"/>
    </row>
    <row r="561050" spans="3:3" x14ac:dyDescent="0.25">
      <c r="C561050" s="62"/>
    </row>
    <row r="561051" spans="3:3" x14ac:dyDescent="0.25">
      <c r="C561051" s="62"/>
    </row>
    <row r="561139" spans="3:3" x14ac:dyDescent="0.25">
      <c r="C561139" s="62"/>
    </row>
    <row r="561140" spans="3:3" x14ac:dyDescent="0.25">
      <c r="C561140" s="62"/>
    </row>
    <row r="561228" spans="3:3" x14ac:dyDescent="0.25">
      <c r="C561228" s="62"/>
    </row>
    <row r="561229" spans="3:3" x14ac:dyDescent="0.25">
      <c r="C561229" s="62"/>
    </row>
    <row r="561317" spans="3:3" x14ac:dyDescent="0.25">
      <c r="C561317" s="62"/>
    </row>
    <row r="561318" spans="3:3" x14ac:dyDescent="0.25">
      <c r="C561318" s="62"/>
    </row>
    <row r="561406" spans="3:3" x14ac:dyDescent="0.25">
      <c r="C561406" s="62"/>
    </row>
    <row r="561407" spans="3:3" x14ac:dyDescent="0.25">
      <c r="C561407" s="62"/>
    </row>
    <row r="561495" spans="3:3" x14ac:dyDescent="0.25">
      <c r="C561495" s="62"/>
    </row>
    <row r="561496" spans="3:3" x14ac:dyDescent="0.25">
      <c r="C561496" s="62"/>
    </row>
    <row r="561584" spans="3:3" x14ac:dyDescent="0.25">
      <c r="C561584" s="62"/>
    </row>
    <row r="561585" spans="3:3" x14ac:dyDescent="0.25">
      <c r="C561585" s="62"/>
    </row>
    <row r="561673" spans="3:3" x14ac:dyDescent="0.25">
      <c r="C561673" s="62"/>
    </row>
    <row r="561674" spans="3:3" x14ac:dyDescent="0.25">
      <c r="C561674" s="62"/>
    </row>
    <row r="561762" spans="3:3" x14ac:dyDescent="0.25">
      <c r="C561762" s="62"/>
    </row>
    <row r="561763" spans="3:3" x14ac:dyDescent="0.25">
      <c r="C561763" s="62"/>
    </row>
    <row r="561851" spans="3:3" x14ac:dyDescent="0.25">
      <c r="C561851" s="62"/>
    </row>
    <row r="561852" spans="3:3" x14ac:dyDescent="0.25">
      <c r="C561852" s="62"/>
    </row>
    <row r="561940" spans="3:3" x14ac:dyDescent="0.25">
      <c r="C561940" s="62"/>
    </row>
    <row r="561941" spans="3:3" x14ac:dyDescent="0.25">
      <c r="C561941" s="62"/>
    </row>
    <row r="562029" spans="3:3" x14ac:dyDescent="0.25">
      <c r="C562029" s="62"/>
    </row>
    <row r="562030" spans="3:3" x14ac:dyDescent="0.25">
      <c r="C562030" s="62"/>
    </row>
    <row r="562118" spans="3:3" x14ac:dyDescent="0.25">
      <c r="C562118" s="62"/>
    </row>
    <row r="562119" spans="3:3" x14ac:dyDescent="0.25">
      <c r="C562119" s="62"/>
    </row>
    <row r="562207" spans="3:3" x14ac:dyDescent="0.25">
      <c r="C562207" s="62"/>
    </row>
    <row r="562208" spans="3:3" x14ac:dyDescent="0.25">
      <c r="C562208" s="62"/>
    </row>
    <row r="562296" spans="3:3" x14ac:dyDescent="0.25">
      <c r="C562296" s="62"/>
    </row>
    <row r="562297" spans="3:3" x14ac:dyDescent="0.25">
      <c r="C562297" s="62"/>
    </row>
    <row r="562385" spans="3:3" x14ac:dyDescent="0.25">
      <c r="C562385" s="62"/>
    </row>
    <row r="562386" spans="3:3" x14ac:dyDescent="0.25">
      <c r="C562386" s="62"/>
    </row>
    <row r="562474" spans="3:3" x14ac:dyDescent="0.25">
      <c r="C562474" s="62"/>
    </row>
    <row r="562475" spans="3:3" x14ac:dyDescent="0.25">
      <c r="C562475" s="62"/>
    </row>
    <row r="562563" spans="3:3" x14ac:dyDescent="0.25">
      <c r="C562563" s="62"/>
    </row>
    <row r="562564" spans="3:3" x14ac:dyDescent="0.25">
      <c r="C562564" s="62"/>
    </row>
    <row r="562652" spans="3:3" x14ac:dyDescent="0.25">
      <c r="C562652" s="62"/>
    </row>
    <row r="562653" spans="3:3" x14ac:dyDescent="0.25">
      <c r="C562653" s="62"/>
    </row>
    <row r="562741" spans="3:3" x14ac:dyDescent="0.25">
      <c r="C562741" s="62"/>
    </row>
    <row r="562742" spans="3:3" x14ac:dyDescent="0.25">
      <c r="C562742" s="62"/>
    </row>
    <row r="562830" spans="3:3" x14ac:dyDescent="0.25">
      <c r="C562830" s="62"/>
    </row>
    <row r="562831" spans="3:3" x14ac:dyDescent="0.25">
      <c r="C562831" s="62"/>
    </row>
    <row r="562919" spans="3:3" x14ac:dyDescent="0.25">
      <c r="C562919" s="62"/>
    </row>
    <row r="562920" spans="3:3" x14ac:dyDescent="0.25">
      <c r="C562920" s="62"/>
    </row>
    <row r="563008" spans="3:3" x14ac:dyDescent="0.25">
      <c r="C563008" s="62"/>
    </row>
    <row r="563009" spans="3:3" x14ac:dyDescent="0.25">
      <c r="C563009" s="62"/>
    </row>
    <row r="563097" spans="3:3" x14ac:dyDescent="0.25">
      <c r="C563097" s="62"/>
    </row>
    <row r="563098" spans="3:3" x14ac:dyDescent="0.25">
      <c r="C563098" s="62"/>
    </row>
    <row r="563186" spans="3:3" x14ac:dyDescent="0.25">
      <c r="C563186" s="62"/>
    </row>
    <row r="563187" spans="3:3" x14ac:dyDescent="0.25">
      <c r="C563187" s="62"/>
    </row>
    <row r="563275" spans="3:3" x14ac:dyDescent="0.25">
      <c r="C563275" s="62"/>
    </row>
    <row r="563276" spans="3:3" x14ac:dyDescent="0.25">
      <c r="C563276" s="62"/>
    </row>
    <row r="563364" spans="3:3" x14ac:dyDescent="0.25">
      <c r="C563364" s="62"/>
    </row>
    <row r="563365" spans="3:3" x14ac:dyDescent="0.25">
      <c r="C563365" s="62"/>
    </row>
    <row r="563453" spans="3:3" x14ac:dyDescent="0.25">
      <c r="C563453" s="62"/>
    </row>
    <row r="563454" spans="3:3" x14ac:dyDescent="0.25">
      <c r="C563454" s="62"/>
    </row>
    <row r="563542" spans="3:3" x14ac:dyDescent="0.25">
      <c r="C563542" s="62"/>
    </row>
    <row r="563543" spans="3:3" x14ac:dyDescent="0.25">
      <c r="C563543" s="62"/>
    </row>
    <row r="563631" spans="3:3" x14ac:dyDescent="0.25">
      <c r="C563631" s="62"/>
    </row>
    <row r="563632" spans="3:3" x14ac:dyDescent="0.25">
      <c r="C563632" s="62"/>
    </row>
    <row r="563720" spans="3:3" x14ac:dyDescent="0.25">
      <c r="C563720" s="62"/>
    </row>
    <row r="563721" spans="3:3" x14ac:dyDescent="0.25">
      <c r="C563721" s="62"/>
    </row>
    <row r="563809" spans="3:3" x14ac:dyDescent="0.25">
      <c r="C563809" s="62"/>
    </row>
    <row r="563810" spans="3:3" x14ac:dyDescent="0.25">
      <c r="C563810" s="62"/>
    </row>
    <row r="563898" spans="3:3" x14ac:dyDescent="0.25">
      <c r="C563898" s="62"/>
    </row>
    <row r="563899" spans="3:3" x14ac:dyDescent="0.25">
      <c r="C563899" s="62"/>
    </row>
    <row r="563987" spans="3:3" x14ac:dyDescent="0.25">
      <c r="C563987" s="62"/>
    </row>
    <row r="563988" spans="3:3" x14ac:dyDescent="0.25">
      <c r="C563988" s="62"/>
    </row>
    <row r="564076" spans="3:3" x14ac:dyDescent="0.25">
      <c r="C564076" s="62"/>
    </row>
    <row r="564077" spans="3:3" x14ac:dyDescent="0.25">
      <c r="C564077" s="62"/>
    </row>
    <row r="564165" spans="3:3" x14ac:dyDescent="0.25">
      <c r="C564165" s="62"/>
    </row>
    <row r="564166" spans="3:3" x14ac:dyDescent="0.25">
      <c r="C564166" s="62"/>
    </row>
    <row r="564254" spans="3:3" x14ac:dyDescent="0.25">
      <c r="C564254" s="62"/>
    </row>
    <row r="564255" spans="3:3" x14ac:dyDescent="0.25">
      <c r="C564255" s="62"/>
    </row>
    <row r="564343" spans="3:3" x14ac:dyDescent="0.25">
      <c r="C564343" s="62"/>
    </row>
    <row r="564344" spans="3:3" x14ac:dyDescent="0.25">
      <c r="C564344" s="62"/>
    </row>
    <row r="564432" spans="3:3" x14ac:dyDescent="0.25">
      <c r="C564432" s="62"/>
    </row>
    <row r="564433" spans="3:3" x14ac:dyDescent="0.25">
      <c r="C564433" s="62"/>
    </row>
    <row r="564521" spans="3:3" x14ac:dyDescent="0.25">
      <c r="C564521" s="62"/>
    </row>
    <row r="564522" spans="3:3" x14ac:dyDescent="0.25">
      <c r="C564522" s="62"/>
    </row>
    <row r="564610" spans="3:3" x14ac:dyDescent="0.25">
      <c r="C564610" s="62"/>
    </row>
    <row r="564611" spans="3:3" x14ac:dyDescent="0.25">
      <c r="C564611" s="62"/>
    </row>
    <row r="564699" spans="3:3" x14ac:dyDescent="0.25">
      <c r="C564699" s="62"/>
    </row>
    <row r="564700" spans="3:3" x14ac:dyDescent="0.25">
      <c r="C564700" s="62"/>
    </row>
    <row r="564788" spans="3:3" x14ac:dyDescent="0.25">
      <c r="C564788" s="62"/>
    </row>
    <row r="564789" spans="3:3" x14ac:dyDescent="0.25">
      <c r="C564789" s="62"/>
    </row>
    <row r="564877" spans="3:3" x14ac:dyDescent="0.25">
      <c r="C564877" s="62"/>
    </row>
    <row r="564878" spans="3:3" x14ac:dyDescent="0.25">
      <c r="C564878" s="62"/>
    </row>
    <row r="564966" spans="3:3" x14ac:dyDescent="0.25">
      <c r="C564966" s="62"/>
    </row>
    <row r="564967" spans="3:3" x14ac:dyDescent="0.25">
      <c r="C564967" s="62"/>
    </row>
    <row r="565055" spans="3:3" x14ac:dyDescent="0.25">
      <c r="C565055" s="62"/>
    </row>
    <row r="565056" spans="3:3" x14ac:dyDescent="0.25">
      <c r="C565056" s="62"/>
    </row>
    <row r="565144" spans="3:3" x14ac:dyDescent="0.25">
      <c r="C565144" s="62"/>
    </row>
    <row r="565145" spans="3:3" x14ac:dyDescent="0.25">
      <c r="C565145" s="62"/>
    </row>
    <row r="565233" spans="3:3" x14ac:dyDescent="0.25">
      <c r="C565233" s="62"/>
    </row>
    <row r="565234" spans="3:3" x14ac:dyDescent="0.25">
      <c r="C565234" s="62"/>
    </row>
    <row r="565322" spans="3:3" x14ac:dyDescent="0.25">
      <c r="C565322" s="62"/>
    </row>
    <row r="565323" spans="3:3" x14ac:dyDescent="0.25">
      <c r="C565323" s="62"/>
    </row>
    <row r="565411" spans="3:3" x14ac:dyDescent="0.25">
      <c r="C565411" s="62"/>
    </row>
    <row r="565412" spans="3:3" x14ac:dyDescent="0.25">
      <c r="C565412" s="62"/>
    </row>
    <row r="565500" spans="3:3" x14ac:dyDescent="0.25">
      <c r="C565500" s="62"/>
    </row>
    <row r="565501" spans="3:3" x14ac:dyDescent="0.25">
      <c r="C565501" s="62"/>
    </row>
    <row r="565589" spans="3:3" x14ac:dyDescent="0.25">
      <c r="C565589" s="62"/>
    </row>
    <row r="565590" spans="3:3" x14ac:dyDescent="0.25">
      <c r="C565590" s="62"/>
    </row>
    <row r="565678" spans="3:3" x14ac:dyDescent="0.25">
      <c r="C565678" s="62"/>
    </row>
    <row r="565679" spans="3:3" x14ac:dyDescent="0.25">
      <c r="C565679" s="62"/>
    </row>
    <row r="565767" spans="3:3" x14ac:dyDescent="0.25">
      <c r="C565767" s="62"/>
    </row>
    <row r="565768" spans="3:3" x14ac:dyDescent="0.25">
      <c r="C565768" s="62"/>
    </row>
    <row r="565856" spans="3:3" x14ac:dyDescent="0.25">
      <c r="C565856" s="62"/>
    </row>
    <row r="565857" spans="3:3" x14ac:dyDescent="0.25">
      <c r="C565857" s="62"/>
    </row>
    <row r="565945" spans="3:3" x14ac:dyDescent="0.25">
      <c r="C565945" s="62"/>
    </row>
    <row r="565946" spans="3:3" x14ac:dyDescent="0.25">
      <c r="C565946" s="62"/>
    </row>
    <row r="566034" spans="3:3" x14ac:dyDescent="0.25">
      <c r="C566034" s="62"/>
    </row>
    <row r="566035" spans="3:3" x14ac:dyDescent="0.25">
      <c r="C566035" s="62"/>
    </row>
    <row r="566123" spans="3:3" x14ac:dyDescent="0.25">
      <c r="C566123" s="62"/>
    </row>
    <row r="566124" spans="3:3" x14ac:dyDescent="0.25">
      <c r="C566124" s="62"/>
    </row>
    <row r="566212" spans="3:3" x14ac:dyDescent="0.25">
      <c r="C566212" s="62"/>
    </row>
    <row r="566213" spans="3:3" x14ac:dyDescent="0.25">
      <c r="C566213" s="62"/>
    </row>
    <row r="566301" spans="3:3" x14ac:dyDescent="0.25">
      <c r="C566301" s="62"/>
    </row>
    <row r="566302" spans="3:3" x14ac:dyDescent="0.25">
      <c r="C566302" s="62"/>
    </row>
    <row r="566390" spans="3:3" x14ac:dyDescent="0.25">
      <c r="C566390" s="62"/>
    </row>
    <row r="566391" spans="3:3" x14ac:dyDescent="0.25">
      <c r="C566391" s="62"/>
    </row>
    <row r="566479" spans="3:3" x14ac:dyDescent="0.25">
      <c r="C566479" s="62"/>
    </row>
    <row r="566480" spans="3:3" x14ac:dyDescent="0.25">
      <c r="C566480" s="62"/>
    </row>
    <row r="566568" spans="3:3" x14ac:dyDescent="0.25">
      <c r="C566568" s="62"/>
    </row>
    <row r="566569" spans="3:3" x14ac:dyDescent="0.25">
      <c r="C566569" s="62"/>
    </row>
    <row r="566657" spans="3:3" x14ac:dyDescent="0.25">
      <c r="C566657" s="62"/>
    </row>
    <row r="566658" spans="3:3" x14ac:dyDescent="0.25">
      <c r="C566658" s="62"/>
    </row>
    <row r="566746" spans="3:3" x14ac:dyDescent="0.25">
      <c r="C566746" s="62"/>
    </row>
    <row r="566747" spans="3:3" x14ac:dyDescent="0.25">
      <c r="C566747" s="62"/>
    </row>
    <row r="566835" spans="3:3" x14ac:dyDescent="0.25">
      <c r="C566835" s="62"/>
    </row>
    <row r="566836" spans="3:3" x14ac:dyDescent="0.25">
      <c r="C566836" s="62"/>
    </row>
    <row r="566924" spans="3:3" x14ac:dyDescent="0.25">
      <c r="C566924" s="62"/>
    </row>
    <row r="566925" spans="3:3" x14ac:dyDescent="0.25">
      <c r="C566925" s="62"/>
    </row>
    <row r="567013" spans="3:3" x14ac:dyDescent="0.25">
      <c r="C567013" s="62"/>
    </row>
    <row r="567014" spans="3:3" x14ac:dyDescent="0.25">
      <c r="C567014" s="62"/>
    </row>
    <row r="567102" spans="3:3" x14ac:dyDescent="0.25">
      <c r="C567102" s="62"/>
    </row>
    <row r="567103" spans="3:3" x14ac:dyDescent="0.25">
      <c r="C567103" s="62"/>
    </row>
    <row r="567191" spans="3:3" x14ac:dyDescent="0.25">
      <c r="C567191" s="62"/>
    </row>
    <row r="567192" spans="3:3" x14ac:dyDescent="0.25">
      <c r="C567192" s="62"/>
    </row>
    <row r="567280" spans="3:3" x14ac:dyDescent="0.25">
      <c r="C567280" s="62"/>
    </row>
    <row r="567281" spans="3:3" x14ac:dyDescent="0.25">
      <c r="C567281" s="62"/>
    </row>
    <row r="567369" spans="3:3" x14ac:dyDescent="0.25">
      <c r="C567369" s="62"/>
    </row>
    <row r="567370" spans="3:3" x14ac:dyDescent="0.25">
      <c r="C567370" s="62"/>
    </row>
    <row r="567458" spans="3:3" x14ac:dyDescent="0.25">
      <c r="C567458" s="62"/>
    </row>
    <row r="567459" spans="3:3" x14ac:dyDescent="0.25">
      <c r="C567459" s="62"/>
    </row>
    <row r="567547" spans="3:3" x14ac:dyDescent="0.25">
      <c r="C567547" s="62"/>
    </row>
    <row r="567548" spans="3:3" x14ac:dyDescent="0.25">
      <c r="C567548" s="62"/>
    </row>
    <row r="567636" spans="3:3" x14ac:dyDescent="0.25">
      <c r="C567636" s="62"/>
    </row>
    <row r="567637" spans="3:3" x14ac:dyDescent="0.25">
      <c r="C567637" s="62"/>
    </row>
    <row r="567725" spans="3:3" x14ac:dyDescent="0.25">
      <c r="C567725" s="62"/>
    </row>
    <row r="567726" spans="3:3" x14ac:dyDescent="0.25">
      <c r="C567726" s="62"/>
    </row>
    <row r="567814" spans="3:3" x14ac:dyDescent="0.25">
      <c r="C567814" s="62"/>
    </row>
    <row r="567815" spans="3:3" x14ac:dyDescent="0.25">
      <c r="C567815" s="62"/>
    </row>
    <row r="567903" spans="3:3" x14ac:dyDescent="0.25">
      <c r="C567903" s="62"/>
    </row>
    <row r="567904" spans="3:3" x14ac:dyDescent="0.25">
      <c r="C567904" s="62"/>
    </row>
    <row r="567992" spans="3:3" x14ac:dyDescent="0.25">
      <c r="C567992" s="62"/>
    </row>
    <row r="567993" spans="3:3" x14ac:dyDescent="0.25">
      <c r="C567993" s="62"/>
    </row>
    <row r="568081" spans="3:3" x14ac:dyDescent="0.25">
      <c r="C568081" s="62"/>
    </row>
    <row r="568082" spans="3:3" x14ac:dyDescent="0.25">
      <c r="C568082" s="62"/>
    </row>
    <row r="568170" spans="3:3" x14ac:dyDescent="0.25">
      <c r="C568170" s="62"/>
    </row>
    <row r="568171" spans="3:3" x14ac:dyDescent="0.25">
      <c r="C568171" s="62"/>
    </row>
    <row r="568259" spans="3:3" x14ac:dyDescent="0.25">
      <c r="C568259" s="62"/>
    </row>
    <row r="568260" spans="3:3" x14ac:dyDescent="0.25">
      <c r="C568260" s="62"/>
    </row>
    <row r="568348" spans="3:3" x14ac:dyDescent="0.25">
      <c r="C568348" s="62"/>
    </row>
    <row r="568349" spans="3:3" x14ac:dyDescent="0.25">
      <c r="C568349" s="62"/>
    </row>
    <row r="568437" spans="3:3" x14ac:dyDescent="0.25">
      <c r="C568437" s="62"/>
    </row>
    <row r="568438" spans="3:3" x14ac:dyDescent="0.25">
      <c r="C568438" s="62"/>
    </row>
    <row r="568526" spans="3:3" x14ac:dyDescent="0.25">
      <c r="C568526" s="62"/>
    </row>
    <row r="568527" spans="3:3" x14ac:dyDescent="0.25">
      <c r="C568527" s="62"/>
    </row>
    <row r="568615" spans="3:3" x14ac:dyDescent="0.25">
      <c r="C568615" s="62"/>
    </row>
    <row r="568616" spans="3:3" x14ac:dyDescent="0.25">
      <c r="C568616" s="62"/>
    </row>
    <row r="568704" spans="3:3" x14ac:dyDescent="0.25">
      <c r="C568704" s="62"/>
    </row>
    <row r="568705" spans="3:3" x14ac:dyDescent="0.25">
      <c r="C568705" s="62"/>
    </row>
    <row r="568793" spans="3:3" x14ac:dyDescent="0.25">
      <c r="C568793" s="62"/>
    </row>
    <row r="568794" spans="3:3" x14ac:dyDescent="0.25">
      <c r="C568794" s="62"/>
    </row>
    <row r="568882" spans="3:3" x14ac:dyDescent="0.25">
      <c r="C568882" s="62"/>
    </row>
    <row r="568883" spans="3:3" x14ac:dyDescent="0.25">
      <c r="C568883" s="62"/>
    </row>
    <row r="568971" spans="3:3" x14ac:dyDescent="0.25">
      <c r="C568971" s="62"/>
    </row>
    <row r="568972" spans="3:3" x14ac:dyDescent="0.25">
      <c r="C568972" s="62"/>
    </row>
    <row r="569060" spans="3:3" x14ac:dyDescent="0.25">
      <c r="C569060" s="62"/>
    </row>
    <row r="569061" spans="3:3" x14ac:dyDescent="0.25">
      <c r="C569061" s="62"/>
    </row>
    <row r="569149" spans="3:3" x14ac:dyDescent="0.25">
      <c r="C569149" s="62"/>
    </row>
    <row r="569150" spans="3:3" x14ac:dyDescent="0.25">
      <c r="C569150" s="62"/>
    </row>
    <row r="569238" spans="3:3" x14ac:dyDescent="0.25">
      <c r="C569238" s="62"/>
    </row>
    <row r="569239" spans="3:3" x14ac:dyDescent="0.25">
      <c r="C569239" s="62"/>
    </row>
    <row r="569327" spans="3:3" x14ac:dyDescent="0.25">
      <c r="C569327" s="62"/>
    </row>
    <row r="569328" spans="3:3" x14ac:dyDescent="0.25">
      <c r="C569328" s="62"/>
    </row>
    <row r="569416" spans="3:3" x14ac:dyDescent="0.25">
      <c r="C569416" s="62"/>
    </row>
    <row r="569417" spans="3:3" x14ac:dyDescent="0.25">
      <c r="C569417" s="62"/>
    </row>
    <row r="569505" spans="3:3" x14ac:dyDescent="0.25">
      <c r="C569505" s="62"/>
    </row>
    <row r="569506" spans="3:3" x14ac:dyDescent="0.25">
      <c r="C569506" s="62"/>
    </row>
    <row r="569594" spans="3:3" x14ac:dyDescent="0.25">
      <c r="C569594" s="62"/>
    </row>
    <row r="569595" spans="3:3" x14ac:dyDescent="0.25">
      <c r="C569595" s="62"/>
    </row>
    <row r="569683" spans="3:3" x14ac:dyDescent="0.25">
      <c r="C569683" s="62"/>
    </row>
    <row r="569684" spans="3:3" x14ac:dyDescent="0.25">
      <c r="C569684" s="62"/>
    </row>
    <row r="569772" spans="3:3" x14ac:dyDescent="0.25">
      <c r="C569772" s="62"/>
    </row>
    <row r="569773" spans="3:3" x14ac:dyDescent="0.25">
      <c r="C569773" s="62"/>
    </row>
    <row r="569861" spans="3:3" x14ac:dyDescent="0.25">
      <c r="C569861" s="62"/>
    </row>
    <row r="569862" spans="3:3" x14ac:dyDescent="0.25">
      <c r="C569862" s="62"/>
    </row>
    <row r="569950" spans="3:3" x14ac:dyDescent="0.25">
      <c r="C569950" s="62"/>
    </row>
    <row r="569951" spans="3:3" x14ac:dyDescent="0.25">
      <c r="C569951" s="62"/>
    </row>
    <row r="570039" spans="3:3" x14ac:dyDescent="0.25">
      <c r="C570039" s="62"/>
    </row>
    <row r="570040" spans="3:3" x14ac:dyDescent="0.25">
      <c r="C570040" s="62"/>
    </row>
    <row r="570128" spans="3:3" x14ac:dyDescent="0.25">
      <c r="C570128" s="62"/>
    </row>
    <row r="570129" spans="3:3" x14ac:dyDescent="0.25">
      <c r="C570129" s="62"/>
    </row>
    <row r="570217" spans="3:3" x14ac:dyDescent="0.25">
      <c r="C570217" s="62"/>
    </row>
    <row r="570218" spans="3:3" x14ac:dyDescent="0.25">
      <c r="C570218" s="62"/>
    </row>
    <row r="570306" spans="3:3" x14ac:dyDescent="0.25">
      <c r="C570306" s="62"/>
    </row>
    <row r="570307" spans="3:3" x14ac:dyDescent="0.25">
      <c r="C570307" s="62"/>
    </row>
    <row r="570395" spans="3:3" x14ac:dyDescent="0.25">
      <c r="C570395" s="62"/>
    </row>
    <row r="570396" spans="3:3" x14ac:dyDescent="0.25">
      <c r="C570396" s="62"/>
    </row>
    <row r="570484" spans="3:3" x14ac:dyDescent="0.25">
      <c r="C570484" s="62"/>
    </row>
    <row r="570485" spans="3:3" x14ac:dyDescent="0.25">
      <c r="C570485" s="62"/>
    </row>
    <row r="570573" spans="3:3" x14ac:dyDescent="0.25">
      <c r="C570573" s="62"/>
    </row>
    <row r="570574" spans="3:3" x14ac:dyDescent="0.25">
      <c r="C570574" s="62"/>
    </row>
    <row r="570662" spans="3:3" x14ac:dyDescent="0.25">
      <c r="C570662" s="62"/>
    </row>
    <row r="570663" spans="3:3" x14ac:dyDescent="0.25">
      <c r="C570663" s="62"/>
    </row>
    <row r="570751" spans="3:3" x14ac:dyDescent="0.25">
      <c r="C570751" s="62"/>
    </row>
    <row r="570752" spans="3:3" x14ac:dyDescent="0.25">
      <c r="C570752" s="62"/>
    </row>
    <row r="570840" spans="3:3" x14ac:dyDescent="0.25">
      <c r="C570840" s="62"/>
    </row>
    <row r="570841" spans="3:3" x14ac:dyDescent="0.25">
      <c r="C570841" s="62"/>
    </row>
    <row r="570929" spans="3:3" x14ac:dyDescent="0.25">
      <c r="C570929" s="62"/>
    </row>
    <row r="570930" spans="3:3" x14ac:dyDescent="0.25">
      <c r="C570930" s="62"/>
    </row>
    <row r="571018" spans="3:3" x14ac:dyDescent="0.25">
      <c r="C571018" s="62"/>
    </row>
    <row r="571019" spans="3:3" x14ac:dyDescent="0.25">
      <c r="C571019" s="62"/>
    </row>
    <row r="571107" spans="3:3" x14ac:dyDescent="0.25">
      <c r="C571107" s="62"/>
    </row>
    <row r="571108" spans="3:3" x14ac:dyDescent="0.25">
      <c r="C571108" s="62"/>
    </row>
    <row r="571196" spans="3:3" x14ac:dyDescent="0.25">
      <c r="C571196" s="62"/>
    </row>
    <row r="571197" spans="3:3" x14ac:dyDescent="0.25">
      <c r="C571197" s="62"/>
    </row>
    <row r="571285" spans="3:3" x14ac:dyDescent="0.25">
      <c r="C571285" s="62"/>
    </row>
    <row r="571286" spans="3:3" x14ac:dyDescent="0.25">
      <c r="C571286" s="62"/>
    </row>
    <row r="571374" spans="3:3" x14ac:dyDescent="0.25">
      <c r="C571374" s="62"/>
    </row>
    <row r="571375" spans="3:3" x14ac:dyDescent="0.25">
      <c r="C571375" s="62"/>
    </row>
    <row r="571463" spans="3:3" x14ac:dyDescent="0.25">
      <c r="C571463" s="62"/>
    </row>
    <row r="571464" spans="3:3" x14ac:dyDescent="0.25">
      <c r="C571464" s="62"/>
    </row>
    <row r="571552" spans="3:3" x14ac:dyDescent="0.25">
      <c r="C571552" s="62"/>
    </row>
    <row r="571553" spans="3:3" x14ac:dyDescent="0.25">
      <c r="C571553" s="62"/>
    </row>
    <row r="571641" spans="3:3" x14ac:dyDescent="0.25">
      <c r="C571641" s="62"/>
    </row>
    <row r="571642" spans="3:3" x14ac:dyDescent="0.25">
      <c r="C571642" s="62"/>
    </row>
    <row r="571730" spans="3:3" x14ac:dyDescent="0.25">
      <c r="C571730" s="62"/>
    </row>
    <row r="571731" spans="3:3" x14ac:dyDescent="0.25">
      <c r="C571731" s="62"/>
    </row>
    <row r="571819" spans="3:3" x14ac:dyDescent="0.25">
      <c r="C571819" s="62"/>
    </row>
    <row r="571820" spans="3:3" x14ac:dyDescent="0.25">
      <c r="C571820" s="62"/>
    </row>
    <row r="571908" spans="3:3" x14ac:dyDescent="0.25">
      <c r="C571908" s="62"/>
    </row>
    <row r="571909" spans="3:3" x14ac:dyDescent="0.25">
      <c r="C571909" s="62"/>
    </row>
    <row r="571997" spans="3:3" x14ac:dyDescent="0.25">
      <c r="C571997" s="62"/>
    </row>
    <row r="571998" spans="3:3" x14ac:dyDescent="0.25">
      <c r="C571998" s="62"/>
    </row>
    <row r="572086" spans="3:3" x14ac:dyDescent="0.25">
      <c r="C572086" s="62"/>
    </row>
    <row r="572087" spans="3:3" x14ac:dyDescent="0.25">
      <c r="C572087" s="62"/>
    </row>
    <row r="572175" spans="3:3" x14ac:dyDescent="0.25">
      <c r="C572175" s="62"/>
    </row>
    <row r="572176" spans="3:3" x14ac:dyDescent="0.25">
      <c r="C572176" s="62"/>
    </row>
    <row r="572264" spans="3:3" x14ac:dyDescent="0.25">
      <c r="C572264" s="62"/>
    </row>
    <row r="572265" spans="3:3" x14ac:dyDescent="0.25">
      <c r="C572265" s="62"/>
    </row>
    <row r="572353" spans="3:3" x14ac:dyDescent="0.25">
      <c r="C572353" s="62"/>
    </row>
    <row r="572354" spans="3:3" x14ac:dyDescent="0.25">
      <c r="C572354" s="62"/>
    </row>
    <row r="572442" spans="3:3" x14ac:dyDescent="0.25">
      <c r="C572442" s="62"/>
    </row>
    <row r="572443" spans="3:3" x14ac:dyDescent="0.25">
      <c r="C572443" s="62"/>
    </row>
    <row r="572531" spans="3:3" x14ac:dyDescent="0.25">
      <c r="C572531" s="62"/>
    </row>
    <row r="572532" spans="3:3" x14ac:dyDescent="0.25">
      <c r="C572532" s="62"/>
    </row>
    <row r="572620" spans="3:3" x14ac:dyDescent="0.25">
      <c r="C572620" s="62"/>
    </row>
    <row r="572621" spans="3:3" x14ac:dyDescent="0.25">
      <c r="C572621" s="62"/>
    </row>
    <row r="572709" spans="3:3" x14ac:dyDescent="0.25">
      <c r="C572709" s="62"/>
    </row>
    <row r="572710" spans="3:3" x14ac:dyDescent="0.25">
      <c r="C572710" s="62"/>
    </row>
    <row r="572798" spans="3:3" x14ac:dyDescent="0.25">
      <c r="C572798" s="62"/>
    </row>
    <row r="572799" spans="3:3" x14ac:dyDescent="0.25">
      <c r="C572799" s="62"/>
    </row>
    <row r="572887" spans="3:3" x14ac:dyDescent="0.25">
      <c r="C572887" s="62"/>
    </row>
    <row r="572888" spans="3:3" x14ac:dyDescent="0.25">
      <c r="C572888" s="62"/>
    </row>
    <row r="572976" spans="3:3" x14ac:dyDescent="0.25">
      <c r="C572976" s="62"/>
    </row>
    <row r="572977" spans="3:3" x14ac:dyDescent="0.25">
      <c r="C572977" s="62"/>
    </row>
    <row r="573065" spans="3:3" x14ac:dyDescent="0.25">
      <c r="C573065" s="62"/>
    </row>
    <row r="573066" spans="3:3" x14ac:dyDescent="0.25">
      <c r="C573066" s="62"/>
    </row>
    <row r="573154" spans="3:3" x14ac:dyDescent="0.25">
      <c r="C573154" s="62"/>
    </row>
    <row r="573155" spans="3:3" x14ac:dyDescent="0.25">
      <c r="C573155" s="62"/>
    </row>
    <row r="573243" spans="3:3" x14ac:dyDescent="0.25">
      <c r="C573243" s="62"/>
    </row>
    <row r="573244" spans="3:3" x14ac:dyDescent="0.25">
      <c r="C573244" s="62"/>
    </row>
    <row r="573332" spans="3:3" x14ac:dyDescent="0.25">
      <c r="C573332" s="62"/>
    </row>
    <row r="573333" spans="3:3" x14ac:dyDescent="0.25">
      <c r="C573333" s="62"/>
    </row>
    <row r="573421" spans="3:3" x14ac:dyDescent="0.25">
      <c r="C573421" s="62"/>
    </row>
    <row r="573422" spans="3:3" x14ac:dyDescent="0.25">
      <c r="C573422" s="62"/>
    </row>
    <row r="573510" spans="3:3" x14ac:dyDescent="0.25">
      <c r="C573510" s="62"/>
    </row>
    <row r="573511" spans="3:3" x14ac:dyDescent="0.25">
      <c r="C573511" s="62"/>
    </row>
    <row r="573599" spans="3:3" x14ac:dyDescent="0.25">
      <c r="C573599" s="62"/>
    </row>
    <row r="573600" spans="3:3" x14ac:dyDescent="0.25">
      <c r="C573600" s="62"/>
    </row>
    <row r="573688" spans="3:3" x14ac:dyDescent="0.25">
      <c r="C573688" s="62"/>
    </row>
    <row r="573689" spans="3:3" x14ac:dyDescent="0.25">
      <c r="C573689" s="62"/>
    </row>
    <row r="573777" spans="3:3" x14ac:dyDescent="0.25">
      <c r="C573777" s="62"/>
    </row>
    <row r="573778" spans="3:3" x14ac:dyDescent="0.25">
      <c r="C573778" s="62"/>
    </row>
    <row r="573866" spans="3:3" x14ac:dyDescent="0.25">
      <c r="C573866" s="62"/>
    </row>
    <row r="573867" spans="3:3" x14ac:dyDescent="0.25">
      <c r="C573867" s="62"/>
    </row>
    <row r="573955" spans="3:3" x14ac:dyDescent="0.25">
      <c r="C573955" s="62"/>
    </row>
    <row r="573956" spans="3:3" x14ac:dyDescent="0.25">
      <c r="C573956" s="62"/>
    </row>
    <row r="574044" spans="3:3" x14ac:dyDescent="0.25">
      <c r="C574044" s="62"/>
    </row>
    <row r="574045" spans="3:3" x14ac:dyDescent="0.25">
      <c r="C574045" s="62"/>
    </row>
    <row r="574133" spans="3:3" x14ac:dyDescent="0.25">
      <c r="C574133" s="62"/>
    </row>
    <row r="574134" spans="3:3" x14ac:dyDescent="0.25">
      <c r="C574134" s="62"/>
    </row>
    <row r="574222" spans="3:3" x14ac:dyDescent="0.25">
      <c r="C574222" s="62"/>
    </row>
    <row r="574223" spans="3:3" x14ac:dyDescent="0.25">
      <c r="C574223" s="62"/>
    </row>
    <row r="574311" spans="3:3" x14ac:dyDescent="0.25">
      <c r="C574311" s="62"/>
    </row>
    <row r="574312" spans="3:3" x14ac:dyDescent="0.25">
      <c r="C574312" s="62"/>
    </row>
    <row r="574400" spans="3:3" x14ac:dyDescent="0.25">
      <c r="C574400" s="62"/>
    </row>
    <row r="574401" spans="3:3" x14ac:dyDescent="0.25">
      <c r="C574401" s="62"/>
    </row>
    <row r="574489" spans="3:3" x14ac:dyDescent="0.25">
      <c r="C574489" s="62"/>
    </row>
    <row r="574490" spans="3:3" x14ac:dyDescent="0.25">
      <c r="C574490" s="62"/>
    </row>
    <row r="574578" spans="3:3" x14ac:dyDescent="0.25">
      <c r="C574578" s="62"/>
    </row>
    <row r="574579" spans="3:3" x14ac:dyDescent="0.25">
      <c r="C574579" s="62"/>
    </row>
    <row r="574667" spans="3:3" x14ac:dyDescent="0.25">
      <c r="C574667" s="62"/>
    </row>
    <row r="574668" spans="3:3" x14ac:dyDescent="0.25">
      <c r="C574668" s="62"/>
    </row>
    <row r="574756" spans="3:3" x14ac:dyDescent="0.25">
      <c r="C574756" s="62"/>
    </row>
    <row r="574757" spans="3:3" x14ac:dyDescent="0.25">
      <c r="C574757" s="62"/>
    </row>
    <row r="574845" spans="3:3" x14ac:dyDescent="0.25">
      <c r="C574845" s="62"/>
    </row>
    <row r="574846" spans="3:3" x14ac:dyDescent="0.25">
      <c r="C574846" s="62"/>
    </row>
    <row r="574934" spans="3:3" x14ac:dyDescent="0.25">
      <c r="C574934" s="62"/>
    </row>
    <row r="574935" spans="3:3" x14ac:dyDescent="0.25">
      <c r="C574935" s="62"/>
    </row>
    <row r="575023" spans="3:3" x14ac:dyDescent="0.25">
      <c r="C575023" s="62"/>
    </row>
    <row r="575024" spans="3:3" x14ac:dyDescent="0.25">
      <c r="C575024" s="62"/>
    </row>
    <row r="575112" spans="3:3" x14ac:dyDescent="0.25">
      <c r="C575112" s="62"/>
    </row>
    <row r="575113" spans="3:3" x14ac:dyDescent="0.25">
      <c r="C575113" s="62"/>
    </row>
    <row r="575201" spans="3:3" x14ac:dyDescent="0.25">
      <c r="C575201" s="62"/>
    </row>
    <row r="575202" spans="3:3" x14ac:dyDescent="0.25">
      <c r="C575202" s="62"/>
    </row>
    <row r="575290" spans="3:3" x14ac:dyDescent="0.25">
      <c r="C575290" s="62"/>
    </row>
    <row r="575291" spans="3:3" x14ac:dyDescent="0.25">
      <c r="C575291" s="62"/>
    </row>
    <row r="575379" spans="3:3" x14ac:dyDescent="0.25">
      <c r="C575379" s="62"/>
    </row>
    <row r="575380" spans="3:3" x14ac:dyDescent="0.25">
      <c r="C575380" s="62"/>
    </row>
    <row r="575468" spans="3:3" x14ac:dyDescent="0.25">
      <c r="C575468" s="62"/>
    </row>
    <row r="575469" spans="3:3" x14ac:dyDescent="0.25">
      <c r="C575469" s="62"/>
    </row>
    <row r="575557" spans="3:3" x14ac:dyDescent="0.25">
      <c r="C575557" s="62"/>
    </row>
    <row r="575558" spans="3:3" x14ac:dyDescent="0.25">
      <c r="C575558" s="62"/>
    </row>
    <row r="575646" spans="3:3" x14ac:dyDescent="0.25">
      <c r="C575646" s="62"/>
    </row>
    <row r="575647" spans="3:3" x14ac:dyDescent="0.25">
      <c r="C575647" s="62"/>
    </row>
    <row r="575735" spans="3:3" x14ac:dyDescent="0.25">
      <c r="C575735" s="62"/>
    </row>
    <row r="575736" spans="3:3" x14ac:dyDescent="0.25">
      <c r="C575736" s="62"/>
    </row>
    <row r="575824" spans="3:3" x14ac:dyDescent="0.25">
      <c r="C575824" s="62"/>
    </row>
    <row r="575825" spans="3:3" x14ac:dyDescent="0.25">
      <c r="C575825" s="62"/>
    </row>
    <row r="575913" spans="3:3" x14ac:dyDescent="0.25">
      <c r="C575913" s="62"/>
    </row>
    <row r="575914" spans="3:3" x14ac:dyDescent="0.25">
      <c r="C575914" s="62"/>
    </row>
    <row r="576002" spans="3:3" x14ac:dyDescent="0.25">
      <c r="C576002" s="62"/>
    </row>
    <row r="576003" spans="3:3" x14ac:dyDescent="0.25">
      <c r="C576003" s="62"/>
    </row>
    <row r="576091" spans="3:3" x14ac:dyDescent="0.25">
      <c r="C576091" s="62"/>
    </row>
    <row r="576092" spans="3:3" x14ac:dyDescent="0.25">
      <c r="C576092" s="62"/>
    </row>
    <row r="576180" spans="3:3" x14ac:dyDescent="0.25">
      <c r="C576180" s="62"/>
    </row>
    <row r="576181" spans="3:3" x14ac:dyDescent="0.25">
      <c r="C576181" s="62"/>
    </row>
    <row r="576269" spans="3:3" x14ac:dyDescent="0.25">
      <c r="C576269" s="62"/>
    </row>
    <row r="576270" spans="3:3" x14ac:dyDescent="0.25">
      <c r="C576270" s="62"/>
    </row>
    <row r="576358" spans="3:3" x14ac:dyDescent="0.25">
      <c r="C576358" s="62"/>
    </row>
    <row r="576359" spans="3:3" x14ac:dyDescent="0.25">
      <c r="C576359" s="62"/>
    </row>
    <row r="576447" spans="3:3" x14ac:dyDescent="0.25">
      <c r="C576447" s="62"/>
    </row>
    <row r="576448" spans="3:3" x14ac:dyDescent="0.25">
      <c r="C576448" s="62"/>
    </row>
    <row r="576536" spans="3:3" x14ac:dyDescent="0.25">
      <c r="C576536" s="62"/>
    </row>
    <row r="576537" spans="3:3" x14ac:dyDescent="0.25">
      <c r="C576537" s="62"/>
    </row>
    <row r="576625" spans="3:3" x14ac:dyDescent="0.25">
      <c r="C576625" s="62"/>
    </row>
    <row r="576626" spans="3:3" x14ac:dyDescent="0.25">
      <c r="C576626" s="62"/>
    </row>
    <row r="576714" spans="3:3" x14ac:dyDescent="0.25">
      <c r="C576714" s="62"/>
    </row>
    <row r="576715" spans="3:3" x14ac:dyDescent="0.25">
      <c r="C576715" s="62"/>
    </row>
    <row r="576803" spans="3:3" x14ac:dyDescent="0.25">
      <c r="C576803" s="62"/>
    </row>
    <row r="576804" spans="3:3" x14ac:dyDescent="0.25">
      <c r="C576804" s="62"/>
    </row>
    <row r="576892" spans="3:3" x14ac:dyDescent="0.25">
      <c r="C576892" s="62"/>
    </row>
    <row r="576893" spans="3:3" x14ac:dyDescent="0.25">
      <c r="C576893" s="62"/>
    </row>
    <row r="576981" spans="3:3" x14ac:dyDescent="0.25">
      <c r="C576981" s="62"/>
    </row>
    <row r="576982" spans="3:3" x14ac:dyDescent="0.25">
      <c r="C576982" s="62"/>
    </row>
    <row r="577070" spans="3:3" x14ac:dyDescent="0.25">
      <c r="C577070" s="62"/>
    </row>
    <row r="577071" spans="3:3" x14ac:dyDescent="0.25">
      <c r="C577071" s="62"/>
    </row>
    <row r="577159" spans="3:3" x14ac:dyDescent="0.25">
      <c r="C577159" s="62"/>
    </row>
    <row r="577160" spans="3:3" x14ac:dyDescent="0.25">
      <c r="C577160" s="62"/>
    </row>
    <row r="577248" spans="3:3" x14ac:dyDescent="0.25">
      <c r="C577248" s="62"/>
    </row>
    <row r="577249" spans="3:3" x14ac:dyDescent="0.25">
      <c r="C577249" s="62"/>
    </row>
    <row r="577337" spans="3:3" x14ac:dyDescent="0.25">
      <c r="C577337" s="62"/>
    </row>
    <row r="577338" spans="3:3" x14ac:dyDescent="0.25">
      <c r="C577338" s="62"/>
    </row>
    <row r="577426" spans="3:3" x14ac:dyDescent="0.25">
      <c r="C577426" s="62"/>
    </row>
    <row r="577427" spans="3:3" x14ac:dyDescent="0.25">
      <c r="C577427" s="62"/>
    </row>
    <row r="577515" spans="3:3" x14ac:dyDescent="0.25">
      <c r="C577515" s="62"/>
    </row>
    <row r="577516" spans="3:3" x14ac:dyDescent="0.25">
      <c r="C577516" s="62"/>
    </row>
    <row r="577604" spans="3:3" x14ac:dyDescent="0.25">
      <c r="C577604" s="62"/>
    </row>
    <row r="577605" spans="3:3" x14ac:dyDescent="0.25">
      <c r="C577605" s="62"/>
    </row>
    <row r="577693" spans="3:3" x14ac:dyDescent="0.25">
      <c r="C577693" s="62"/>
    </row>
    <row r="577694" spans="3:3" x14ac:dyDescent="0.25">
      <c r="C577694" s="62"/>
    </row>
    <row r="577782" spans="3:3" x14ac:dyDescent="0.25">
      <c r="C577782" s="62"/>
    </row>
    <row r="577783" spans="3:3" x14ac:dyDescent="0.25">
      <c r="C577783" s="62"/>
    </row>
    <row r="577871" spans="3:3" x14ac:dyDescent="0.25">
      <c r="C577871" s="62"/>
    </row>
    <row r="577872" spans="3:3" x14ac:dyDescent="0.25">
      <c r="C577872" s="62"/>
    </row>
    <row r="577960" spans="3:3" x14ac:dyDescent="0.25">
      <c r="C577960" s="62"/>
    </row>
    <row r="577961" spans="3:3" x14ac:dyDescent="0.25">
      <c r="C577961" s="62"/>
    </row>
    <row r="578049" spans="3:3" x14ac:dyDescent="0.25">
      <c r="C578049" s="62"/>
    </row>
    <row r="578050" spans="3:3" x14ac:dyDescent="0.25">
      <c r="C578050" s="62"/>
    </row>
    <row r="578138" spans="3:3" x14ac:dyDescent="0.25">
      <c r="C578138" s="62"/>
    </row>
    <row r="578139" spans="3:3" x14ac:dyDescent="0.25">
      <c r="C578139" s="62"/>
    </row>
    <row r="578227" spans="3:3" x14ac:dyDescent="0.25">
      <c r="C578227" s="62"/>
    </row>
    <row r="578228" spans="3:3" x14ac:dyDescent="0.25">
      <c r="C578228" s="62"/>
    </row>
    <row r="578316" spans="3:3" x14ac:dyDescent="0.25">
      <c r="C578316" s="62"/>
    </row>
    <row r="578317" spans="3:3" x14ac:dyDescent="0.25">
      <c r="C578317" s="62"/>
    </row>
    <row r="578405" spans="3:3" x14ac:dyDescent="0.25">
      <c r="C578405" s="62"/>
    </row>
    <row r="578406" spans="3:3" x14ac:dyDescent="0.25">
      <c r="C578406" s="62"/>
    </row>
    <row r="578494" spans="3:3" x14ac:dyDescent="0.25">
      <c r="C578494" s="62"/>
    </row>
    <row r="578495" spans="3:3" x14ac:dyDescent="0.25">
      <c r="C578495" s="62"/>
    </row>
    <row r="578583" spans="3:3" x14ac:dyDescent="0.25">
      <c r="C578583" s="62"/>
    </row>
    <row r="578584" spans="3:3" x14ac:dyDescent="0.25">
      <c r="C578584" s="62"/>
    </row>
    <row r="578672" spans="3:3" x14ac:dyDescent="0.25">
      <c r="C578672" s="62"/>
    </row>
    <row r="578673" spans="3:3" x14ac:dyDescent="0.25">
      <c r="C578673" s="62"/>
    </row>
    <row r="578761" spans="3:3" x14ac:dyDescent="0.25">
      <c r="C578761" s="62"/>
    </row>
    <row r="578762" spans="3:3" x14ac:dyDescent="0.25">
      <c r="C578762" s="62"/>
    </row>
    <row r="578850" spans="3:3" x14ac:dyDescent="0.25">
      <c r="C578850" s="62"/>
    </row>
    <row r="578851" spans="3:3" x14ac:dyDescent="0.25">
      <c r="C578851" s="62"/>
    </row>
    <row r="578939" spans="3:3" x14ac:dyDescent="0.25">
      <c r="C578939" s="62"/>
    </row>
    <row r="578940" spans="3:3" x14ac:dyDescent="0.25">
      <c r="C578940" s="62"/>
    </row>
    <row r="579028" spans="3:3" x14ac:dyDescent="0.25">
      <c r="C579028" s="62"/>
    </row>
    <row r="579029" spans="3:3" x14ac:dyDescent="0.25">
      <c r="C579029" s="62"/>
    </row>
    <row r="579117" spans="3:3" x14ac:dyDescent="0.25">
      <c r="C579117" s="62"/>
    </row>
    <row r="579118" spans="3:3" x14ac:dyDescent="0.25">
      <c r="C579118" s="62"/>
    </row>
    <row r="579206" spans="3:3" x14ac:dyDescent="0.25">
      <c r="C579206" s="62"/>
    </row>
    <row r="579207" spans="3:3" x14ac:dyDescent="0.25">
      <c r="C579207" s="62"/>
    </row>
    <row r="579295" spans="3:3" x14ac:dyDescent="0.25">
      <c r="C579295" s="62"/>
    </row>
    <row r="579296" spans="3:3" x14ac:dyDescent="0.25">
      <c r="C579296" s="62"/>
    </row>
    <row r="579384" spans="3:3" x14ac:dyDescent="0.25">
      <c r="C579384" s="62"/>
    </row>
    <row r="579385" spans="3:3" x14ac:dyDescent="0.25">
      <c r="C579385" s="62"/>
    </row>
    <row r="579473" spans="3:3" x14ac:dyDescent="0.25">
      <c r="C579473" s="62"/>
    </row>
    <row r="579474" spans="3:3" x14ac:dyDescent="0.25">
      <c r="C579474" s="62"/>
    </row>
    <row r="579562" spans="3:3" x14ac:dyDescent="0.25">
      <c r="C579562" s="62"/>
    </row>
    <row r="579563" spans="3:3" x14ac:dyDescent="0.25">
      <c r="C579563" s="62"/>
    </row>
    <row r="579651" spans="3:3" x14ac:dyDescent="0.25">
      <c r="C579651" s="62"/>
    </row>
    <row r="579652" spans="3:3" x14ac:dyDescent="0.25">
      <c r="C579652" s="62"/>
    </row>
    <row r="579740" spans="3:3" x14ac:dyDescent="0.25">
      <c r="C579740" s="62"/>
    </row>
    <row r="579741" spans="3:3" x14ac:dyDescent="0.25">
      <c r="C579741" s="62"/>
    </row>
    <row r="579829" spans="3:3" x14ac:dyDescent="0.25">
      <c r="C579829" s="62"/>
    </row>
    <row r="579830" spans="3:3" x14ac:dyDescent="0.25">
      <c r="C579830" s="62"/>
    </row>
    <row r="579918" spans="3:3" x14ac:dyDescent="0.25">
      <c r="C579918" s="62"/>
    </row>
    <row r="579919" spans="3:3" x14ac:dyDescent="0.25">
      <c r="C579919" s="62"/>
    </row>
    <row r="580007" spans="3:3" x14ac:dyDescent="0.25">
      <c r="C580007" s="62"/>
    </row>
    <row r="580008" spans="3:3" x14ac:dyDescent="0.25">
      <c r="C580008" s="62"/>
    </row>
    <row r="580096" spans="3:3" x14ac:dyDescent="0.25">
      <c r="C580096" s="62"/>
    </row>
    <row r="580097" spans="3:3" x14ac:dyDescent="0.25">
      <c r="C580097" s="62"/>
    </row>
    <row r="580185" spans="3:3" x14ac:dyDescent="0.25">
      <c r="C580185" s="62"/>
    </row>
    <row r="580186" spans="3:3" x14ac:dyDescent="0.25">
      <c r="C580186" s="62"/>
    </row>
    <row r="580274" spans="3:3" x14ac:dyDescent="0.25">
      <c r="C580274" s="62"/>
    </row>
    <row r="580275" spans="3:3" x14ac:dyDescent="0.25">
      <c r="C580275" s="62"/>
    </row>
    <row r="580363" spans="3:3" x14ac:dyDescent="0.25">
      <c r="C580363" s="62"/>
    </row>
    <row r="580364" spans="3:3" x14ac:dyDescent="0.25">
      <c r="C580364" s="62"/>
    </row>
    <row r="580452" spans="3:3" x14ac:dyDescent="0.25">
      <c r="C580452" s="62"/>
    </row>
    <row r="580453" spans="3:3" x14ac:dyDescent="0.25">
      <c r="C580453" s="62"/>
    </row>
    <row r="580541" spans="3:3" x14ac:dyDescent="0.25">
      <c r="C580541" s="62"/>
    </row>
    <row r="580542" spans="3:3" x14ac:dyDescent="0.25">
      <c r="C580542" s="62"/>
    </row>
    <row r="580630" spans="3:3" x14ac:dyDescent="0.25">
      <c r="C580630" s="62"/>
    </row>
    <row r="580631" spans="3:3" x14ac:dyDescent="0.25">
      <c r="C580631" s="62"/>
    </row>
    <row r="580719" spans="3:3" x14ac:dyDescent="0.25">
      <c r="C580719" s="62"/>
    </row>
    <row r="580720" spans="3:3" x14ac:dyDescent="0.25">
      <c r="C580720" s="62"/>
    </row>
    <row r="580808" spans="3:3" x14ac:dyDescent="0.25">
      <c r="C580808" s="62"/>
    </row>
    <row r="580809" spans="3:3" x14ac:dyDescent="0.25">
      <c r="C580809" s="62"/>
    </row>
    <row r="580897" spans="3:3" x14ac:dyDescent="0.25">
      <c r="C580897" s="62"/>
    </row>
    <row r="580898" spans="3:3" x14ac:dyDescent="0.25">
      <c r="C580898" s="62"/>
    </row>
    <row r="580986" spans="3:3" x14ac:dyDescent="0.25">
      <c r="C580986" s="62"/>
    </row>
    <row r="580987" spans="3:3" x14ac:dyDescent="0.25">
      <c r="C580987" s="62"/>
    </row>
    <row r="581075" spans="3:3" x14ac:dyDescent="0.25">
      <c r="C581075" s="62"/>
    </row>
    <row r="581076" spans="3:3" x14ac:dyDescent="0.25">
      <c r="C581076" s="62"/>
    </row>
    <row r="581164" spans="3:3" x14ac:dyDescent="0.25">
      <c r="C581164" s="62"/>
    </row>
    <row r="581165" spans="3:3" x14ac:dyDescent="0.25">
      <c r="C581165" s="62"/>
    </row>
    <row r="581253" spans="3:3" x14ac:dyDescent="0.25">
      <c r="C581253" s="62"/>
    </row>
    <row r="581254" spans="3:3" x14ac:dyDescent="0.25">
      <c r="C581254" s="62"/>
    </row>
    <row r="581342" spans="3:3" x14ac:dyDescent="0.25">
      <c r="C581342" s="62"/>
    </row>
    <row r="581343" spans="3:3" x14ac:dyDescent="0.25">
      <c r="C581343" s="62"/>
    </row>
    <row r="581431" spans="3:3" x14ac:dyDescent="0.25">
      <c r="C581431" s="62"/>
    </row>
    <row r="581432" spans="3:3" x14ac:dyDescent="0.25">
      <c r="C581432" s="62"/>
    </row>
    <row r="581520" spans="3:3" x14ac:dyDescent="0.25">
      <c r="C581520" s="62"/>
    </row>
    <row r="581521" spans="3:3" x14ac:dyDescent="0.25">
      <c r="C581521" s="62"/>
    </row>
    <row r="581609" spans="3:3" x14ac:dyDescent="0.25">
      <c r="C581609" s="62"/>
    </row>
    <row r="581610" spans="3:3" x14ac:dyDescent="0.25">
      <c r="C581610" s="62"/>
    </row>
    <row r="581698" spans="3:3" x14ac:dyDescent="0.25">
      <c r="C581698" s="62"/>
    </row>
    <row r="581699" spans="3:3" x14ac:dyDescent="0.25">
      <c r="C581699" s="62"/>
    </row>
    <row r="581787" spans="3:3" x14ac:dyDescent="0.25">
      <c r="C581787" s="62"/>
    </row>
    <row r="581788" spans="3:3" x14ac:dyDescent="0.25">
      <c r="C581788" s="62"/>
    </row>
    <row r="581876" spans="3:3" x14ac:dyDescent="0.25">
      <c r="C581876" s="62"/>
    </row>
    <row r="581877" spans="3:3" x14ac:dyDescent="0.25">
      <c r="C581877" s="62"/>
    </row>
    <row r="581965" spans="3:3" x14ac:dyDescent="0.25">
      <c r="C581965" s="62"/>
    </row>
    <row r="581966" spans="3:3" x14ac:dyDescent="0.25">
      <c r="C581966" s="62"/>
    </row>
    <row r="582054" spans="3:3" x14ac:dyDescent="0.25">
      <c r="C582054" s="62"/>
    </row>
    <row r="582055" spans="3:3" x14ac:dyDescent="0.25">
      <c r="C582055" s="62"/>
    </row>
    <row r="582143" spans="3:3" x14ac:dyDescent="0.25">
      <c r="C582143" s="62"/>
    </row>
    <row r="582144" spans="3:3" x14ac:dyDescent="0.25">
      <c r="C582144" s="62"/>
    </row>
    <row r="582232" spans="3:3" x14ac:dyDescent="0.25">
      <c r="C582232" s="62"/>
    </row>
    <row r="582233" spans="3:3" x14ac:dyDescent="0.25">
      <c r="C582233" s="62"/>
    </row>
    <row r="582321" spans="3:3" x14ac:dyDescent="0.25">
      <c r="C582321" s="62"/>
    </row>
    <row r="582322" spans="3:3" x14ac:dyDescent="0.25">
      <c r="C582322" s="62"/>
    </row>
    <row r="582410" spans="3:3" x14ac:dyDescent="0.25">
      <c r="C582410" s="62"/>
    </row>
    <row r="582411" spans="3:3" x14ac:dyDescent="0.25">
      <c r="C582411" s="62"/>
    </row>
    <row r="582499" spans="3:3" x14ac:dyDescent="0.25">
      <c r="C582499" s="62"/>
    </row>
    <row r="582500" spans="3:3" x14ac:dyDescent="0.25">
      <c r="C582500" s="62"/>
    </row>
    <row r="582588" spans="3:3" x14ac:dyDescent="0.25">
      <c r="C582588" s="62"/>
    </row>
    <row r="582589" spans="3:3" x14ac:dyDescent="0.25">
      <c r="C582589" s="62"/>
    </row>
    <row r="582677" spans="3:3" x14ac:dyDescent="0.25">
      <c r="C582677" s="62"/>
    </row>
    <row r="582678" spans="3:3" x14ac:dyDescent="0.25">
      <c r="C582678" s="62"/>
    </row>
    <row r="582766" spans="3:3" x14ac:dyDescent="0.25">
      <c r="C582766" s="62"/>
    </row>
    <row r="582767" spans="3:3" x14ac:dyDescent="0.25">
      <c r="C582767" s="62"/>
    </row>
    <row r="582855" spans="3:3" x14ac:dyDescent="0.25">
      <c r="C582855" s="62"/>
    </row>
    <row r="582856" spans="3:3" x14ac:dyDescent="0.25">
      <c r="C582856" s="62"/>
    </row>
    <row r="582944" spans="3:3" x14ac:dyDescent="0.25">
      <c r="C582944" s="62"/>
    </row>
    <row r="582945" spans="3:3" x14ac:dyDescent="0.25">
      <c r="C582945" s="62"/>
    </row>
    <row r="583033" spans="3:3" x14ac:dyDescent="0.25">
      <c r="C583033" s="62"/>
    </row>
    <row r="583034" spans="3:3" x14ac:dyDescent="0.25">
      <c r="C583034" s="62"/>
    </row>
    <row r="583122" spans="3:3" x14ac:dyDescent="0.25">
      <c r="C583122" s="62"/>
    </row>
    <row r="583123" spans="3:3" x14ac:dyDescent="0.25">
      <c r="C583123" s="62"/>
    </row>
    <row r="583211" spans="3:3" x14ac:dyDescent="0.25">
      <c r="C583211" s="62"/>
    </row>
    <row r="583212" spans="3:3" x14ac:dyDescent="0.25">
      <c r="C583212" s="62"/>
    </row>
    <row r="583300" spans="3:3" x14ac:dyDescent="0.25">
      <c r="C583300" s="62"/>
    </row>
    <row r="583301" spans="3:3" x14ac:dyDescent="0.25">
      <c r="C583301" s="62"/>
    </row>
    <row r="583389" spans="3:3" x14ac:dyDescent="0.25">
      <c r="C583389" s="62"/>
    </row>
    <row r="583390" spans="3:3" x14ac:dyDescent="0.25">
      <c r="C583390" s="62"/>
    </row>
    <row r="583478" spans="3:3" x14ac:dyDescent="0.25">
      <c r="C583478" s="62"/>
    </row>
    <row r="583479" spans="3:3" x14ac:dyDescent="0.25">
      <c r="C583479" s="62"/>
    </row>
    <row r="583567" spans="3:3" x14ac:dyDescent="0.25">
      <c r="C583567" s="62"/>
    </row>
    <row r="583568" spans="3:3" x14ac:dyDescent="0.25">
      <c r="C583568" s="62"/>
    </row>
    <row r="583656" spans="3:3" x14ac:dyDescent="0.25">
      <c r="C583656" s="62"/>
    </row>
    <row r="583657" spans="3:3" x14ac:dyDescent="0.25">
      <c r="C583657" s="62"/>
    </row>
    <row r="583745" spans="3:3" x14ac:dyDescent="0.25">
      <c r="C583745" s="62"/>
    </row>
    <row r="583746" spans="3:3" x14ac:dyDescent="0.25">
      <c r="C583746" s="62"/>
    </row>
    <row r="583834" spans="3:3" x14ac:dyDescent="0.25">
      <c r="C583834" s="62"/>
    </row>
    <row r="583835" spans="3:3" x14ac:dyDescent="0.25">
      <c r="C583835" s="62"/>
    </row>
    <row r="583923" spans="3:3" x14ac:dyDescent="0.25">
      <c r="C583923" s="62"/>
    </row>
    <row r="583924" spans="3:3" x14ac:dyDescent="0.25">
      <c r="C583924" s="62"/>
    </row>
    <row r="584012" spans="3:3" x14ac:dyDescent="0.25">
      <c r="C584012" s="62"/>
    </row>
    <row r="584013" spans="3:3" x14ac:dyDescent="0.25">
      <c r="C584013" s="62"/>
    </row>
    <row r="584101" spans="3:3" x14ac:dyDescent="0.25">
      <c r="C584101" s="62"/>
    </row>
    <row r="584102" spans="3:3" x14ac:dyDescent="0.25">
      <c r="C584102" s="62"/>
    </row>
    <row r="584190" spans="3:3" x14ac:dyDescent="0.25">
      <c r="C584190" s="62"/>
    </row>
    <row r="584191" spans="3:3" x14ac:dyDescent="0.25">
      <c r="C584191" s="62"/>
    </row>
    <row r="584279" spans="3:3" x14ac:dyDescent="0.25">
      <c r="C584279" s="62"/>
    </row>
    <row r="584280" spans="3:3" x14ac:dyDescent="0.25">
      <c r="C584280" s="62"/>
    </row>
    <row r="584368" spans="3:3" x14ac:dyDescent="0.25">
      <c r="C584368" s="62"/>
    </row>
    <row r="584369" spans="3:3" x14ac:dyDescent="0.25">
      <c r="C584369" s="62"/>
    </row>
    <row r="584457" spans="3:3" x14ac:dyDescent="0.25">
      <c r="C584457" s="62"/>
    </row>
    <row r="584458" spans="3:3" x14ac:dyDescent="0.25">
      <c r="C584458" s="62"/>
    </row>
    <row r="584546" spans="3:3" x14ac:dyDescent="0.25">
      <c r="C584546" s="62"/>
    </row>
    <row r="584547" spans="3:3" x14ac:dyDescent="0.25">
      <c r="C584547" s="62"/>
    </row>
    <row r="584635" spans="3:3" x14ac:dyDescent="0.25">
      <c r="C584635" s="62"/>
    </row>
    <row r="584636" spans="3:3" x14ac:dyDescent="0.25">
      <c r="C584636" s="62"/>
    </row>
    <row r="584724" spans="3:3" x14ac:dyDescent="0.25">
      <c r="C584724" s="62"/>
    </row>
    <row r="584725" spans="3:3" x14ac:dyDescent="0.25">
      <c r="C584725" s="62"/>
    </row>
    <row r="584813" spans="3:3" x14ac:dyDescent="0.25">
      <c r="C584813" s="62"/>
    </row>
    <row r="584814" spans="3:3" x14ac:dyDescent="0.25">
      <c r="C584814" s="62"/>
    </row>
    <row r="584902" spans="3:3" x14ac:dyDescent="0.25">
      <c r="C584902" s="62"/>
    </row>
    <row r="584903" spans="3:3" x14ac:dyDescent="0.25">
      <c r="C584903" s="62"/>
    </row>
    <row r="584991" spans="3:3" x14ac:dyDescent="0.25">
      <c r="C584991" s="62"/>
    </row>
    <row r="584992" spans="3:3" x14ac:dyDescent="0.25">
      <c r="C584992" s="62"/>
    </row>
    <row r="585080" spans="3:3" x14ac:dyDescent="0.25">
      <c r="C585080" s="62"/>
    </row>
    <row r="585081" spans="3:3" x14ac:dyDescent="0.25">
      <c r="C585081" s="62"/>
    </row>
    <row r="585169" spans="3:3" x14ac:dyDescent="0.25">
      <c r="C585169" s="62"/>
    </row>
    <row r="585170" spans="3:3" x14ac:dyDescent="0.25">
      <c r="C585170" s="62"/>
    </row>
    <row r="585258" spans="3:3" x14ac:dyDescent="0.25">
      <c r="C585258" s="62"/>
    </row>
    <row r="585259" spans="3:3" x14ac:dyDescent="0.25">
      <c r="C585259" s="62"/>
    </row>
    <row r="585347" spans="3:3" x14ac:dyDescent="0.25">
      <c r="C585347" s="62"/>
    </row>
    <row r="585348" spans="3:3" x14ac:dyDescent="0.25">
      <c r="C585348" s="62"/>
    </row>
    <row r="585436" spans="3:3" x14ac:dyDescent="0.25">
      <c r="C585436" s="62"/>
    </row>
    <row r="585437" spans="3:3" x14ac:dyDescent="0.25">
      <c r="C585437" s="62"/>
    </row>
    <row r="585525" spans="3:3" x14ac:dyDescent="0.25">
      <c r="C585525" s="62"/>
    </row>
    <row r="585526" spans="3:3" x14ac:dyDescent="0.25">
      <c r="C585526" s="62"/>
    </row>
    <row r="585614" spans="3:3" x14ac:dyDescent="0.25">
      <c r="C585614" s="62"/>
    </row>
    <row r="585615" spans="3:3" x14ac:dyDescent="0.25">
      <c r="C585615" s="62"/>
    </row>
    <row r="585703" spans="3:3" x14ac:dyDescent="0.25">
      <c r="C585703" s="62"/>
    </row>
    <row r="585704" spans="3:3" x14ac:dyDescent="0.25">
      <c r="C585704" s="62"/>
    </row>
    <row r="585792" spans="3:3" x14ac:dyDescent="0.25">
      <c r="C585792" s="62"/>
    </row>
    <row r="585793" spans="3:3" x14ac:dyDescent="0.25">
      <c r="C585793" s="62"/>
    </row>
    <row r="585881" spans="3:3" x14ac:dyDescent="0.25">
      <c r="C585881" s="62"/>
    </row>
    <row r="585882" spans="3:3" x14ac:dyDescent="0.25">
      <c r="C585882" s="62"/>
    </row>
    <row r="585970" spans="3:3" x14ac:dyDescent="0.25">
      <c r="C585970" s="62"/>
    </row>
    <row r="585971" spans="3:3" x14ac:dyDescent="0.25">
      <c r="C585971" s="62"/>
    </row>
    <row r="586059" spans="3:3" x14ac:dyDescent="0.25">
      <c r="C586059" s="62"/>
    </row>
    <row r="586060" spans="3:3" x14ac:dyDescent="0.25">
      <c r="C586060" s="62"/>
    </row>
    <row r="586148" spans="3:3" x14ac:dyDescent="0.25">
      <c r="C586148" s="62"/>
    </row>
    <row r="586149" spans="3:3" x14ac:dyDescent="0.25">
      <c r="C586149" s="62"/>
    </row>
    <row r="586237" spans="3:3" x14ac:dyDescent="0.25">
      <c r="C586237" s="62"/>
    </row>
    <row r="586238" spans="3:3" x14ac:dyDescent="0.25">
      <c r="C586238" s="62"/>
    </row>
    <row r="586326" spans="3:3" x14ac:dyDescent="0.25">
      <c r="C586326" s="62"/>
    </row>
    <row r="586327" spans="3:3" x14ac:dyDescent="0.25">
      <c r="C586327" s="62"/>
    </row>
    <row r="586415" spans="3:3" x14ac:dyDescent="0.25">
      <c r="C586415" s="62"/>
    </row>
    <row r="586416" spans="3:3" x14ac:dyDescent="0.25">
      <c r="C586416" s="62"/>
    </row>
    <row r="586504" spans="3:3" x14ac:dyDescent="0.25">
      <c r="C586504" s="62"/>
    </row>
    <row r="586505" spans="3:3" x14ac:dyDescent="0.25">
      <c r="C586505" s="62"/>
    </row>
    <row r="586593" spans="3:3" x14ac:dyDescent="0.25">
      <c r="C586593" s="62"/>
    </row>
    <row r="586594" spans="3:3" x14ac:dyDescent="0.25">
      <c r="C586594" s="62"/>
    </row>
    <row r="586682" spans="3:3" x14ac:dyDescent="0.25">
      <c r="C586682" s="62"/>
    </row>
    <row r="586683" spans="3:3" x14ac:dyDescent="0.25">
      <c r="C586683" s="62"/>
    </row>
    <row r="586771" spans="3:3" x14ac:dyDescent="0.25">
      <c r="C586771" s="62"/>
    </row>
    <row r="586772" spans="3:3" x14ac:dyDescent="0.25">
      <c r="C586772" s="62"/>
    </row>
    <row r="586860" spans="3:3" x14ac:dyDescent="0.25">
      <c r="C586860" s="62"/>
    </row>
    <row r="586861" spans="3:3" x14ac:dyDescent="0.25">
      <c r="C586861" s="62"/>
    </row>
    <row r="586949" spans="3:3" x14ac:dyDescent="0.25">
      <c r="C586949" s="62"/>
    </row>
    <row r="586950" spans="3:3" x14ac:dyDescent="0.25">
      <c r="C586950" s="62"/>
    </row>
    <row r="587038" spans="3:3" x14ac:dyDescent="0.25">
      <c r="C587038" s="62"/>
    </row>
    <row r="587039" spans="3:3" x14ac:dyDescent="0.25">
      <c r="C587039" s="62"/>
    </row>
    <row r="587127" spans="3:3" x14ac:dyDescent="0.25">
      <c r="C587127" s="62"/>
    </row>
    <row r="587128" spans="3:3" x14ac:dyDescent="0.25">
      <c r="C587128" s="62"/>
    </row>
    <row r="587216" spans="3:3" x14ac:dyDescent="0.25">
      <c r="C587216" s="62"/>
    </row>
    <row r="587217" spans="3:3" x14ac:dyDescent="0.25">
      <c r="C587217" s="62"/>
    </row>
    <row r="587305" spans="3:3" x14ac:dyDescent="0.25">
      <c r="C587305" s="62"/>
    </row>
    <row r="587306" spans="3:3" x14ac:dyDescent="0.25">
      <c r="C587306" s="62"/>
    </row>
    <row r="587394" spans="3:3" x14ac:dyDescent="0.25">
      <c r="C587394" s="62"/>
    </row>
    <row r="587395" spans="3:3" x14ac:dyDescent="0.25">
      <c r="C587395" s="62"/>
    </row>
    <row r="587483" spans="3:3" x14ac:dyDescent="0.25">
      <c r="C587483" s="62"/>
    </row>
    <row r="587484" spans="3:3" x14ac:dyDescent="0.25">
      <c r="C587484" s="62"/>
    </row>
    <row r="587572" spans="3:3" x14ac:dyDescent="0.25">
      <c r="C587572" s="62"/>
    </row>
    <row r="587573" spans="3:3" x14ac:dyDescent="0.25">
      <c r="C587573" s="62"/>
    </row>
    <row r="587661" spans="3:3" x14ac:dyDescent="0.25">
      <c r="C587661" s="62"/>
    </row>
    <row r="587662" spans="3:3" x14ac:dyDescent="0.25">
      <c r="C587662" s="62"/>
    </row>
    <row r="587750" spans="3:3" x14ac:dyDescent="0.25">
      <c r="C587750" s="62"/>
    </row>
    <row r="587751" spans="3:3" x14ac:dyDescent="0.25">
      <c r="C587751" s="62"/>
    </row>
    <row r="587839" spans="3:3" x14ac:dyDescent="0.25">
      <c r="C587839" s="62"/>
    </row>
    <row r="587840" spans="3:3" x14ac:dyDescent="0.25">
      <c r="C587840" s="62"/>
    </row>
    <row r="587928" spans="3:3" x14ac:dyDescent="0.25">
      <c r="C587928" s="62"/>
    </row>
    <row r="587929" spans="3:3" x14ac:dyDescent="0.25">
      <c r="C587929" s="62"/>
    </row>
    <row r="588017" spans="3:3" x14ac:dyDescent="0.25">
      <c r="C588017" s="62"/>
    </row>
    <row r="588018" spans="3:3" x14ac:dyDescent="0.25">
      <c r="C588018" s="62"/>
    </row>
    <row r="588106" spans="3:3" x14ac:dyDescent="0.25">
      <c r="C588106" s="62"/>
    </row>
    <row r="588107" spans="3:3" x14ac:dyDescent="0.25">
      <c r="C588107" s="62"/>
    </row>
    <row r="588195" spans="3:3" x14ac:dyDescent="0.25">
      <c r="C588195" s="62"/>
    </row>
    <row r="588196" spans="3:3" x14ac:dyDescent="0.25">
      <c r="C588196" s="62"/>
    </row>
    <row r="588284" spans="3:3" x14ac:dyDescent="0.25">
      <c r="C588284" s="62"/>
    </row>
    <row r="588285" spans="3:3" x14ac:dyDescent="0.25">
      <c r="C588285" s="62"/>
    </row>
    <row r="588373" spans="3:3" x14ac:dyDescent="0.25">
      <c r="C588373" s="62"/>
    </row>
    <row r="588374" spans="3:3" x14ac:dyDescent="0.25">
      <c r="C588374" s="62"/>
    </row>
    <row r="588462" spans="3:3" x14ac:dyDescent="0.25">
      <c r="C588462" s="62"/>
    </row>
    <row r="588463" spans="3:3" x14ac:dyDescent="0.25">
      <c r="C588463" s="62"/>
    </row>
    <row r="588551" spans="3:3" x14ac:dyDescent="0.25">
      <c r="C588551" s="62"/>
    </row>
    <row r="588552" spans="3:3" x14ac:dyDescent="0.25">
      <c r="C588552" s="62"/>
    </row>
    <row r="588640" spans="3:3" x14ac:dyDescent="0.25">
      <c r="C588640" s="62"/>
    </row>
    <row r="588641" spans="3:3" x14ac:dyDescent="0.25">
      <c r="C588641" s="62"/>
    </row>
    <row r="588729" spans="3:3" x14ac:dyDescent="0.25">
      <c r="C588729" s="62"/>
    </row>
    <row r="588730" spans="3:3" x14ac:dyDescent="0.25">
      <c r="C588730" s="62"/>
    </row>
    <row r="588818" spans="3:3" x14ac:dyDescent="0.25">
      <c r="C588818" s="62"/>
    </row>
    <row r="588819" spans="3:3" x14ac:dyDescent="0.25">
      <c r="C588819" s="62"/>
    </row>
    <row r="588907" spans="3:3" x14ac:dyDescent="0.25">
      <c r="C588907" s="62"/>
    </row>
    <row r="588908" spans="3:3" x14ac:dyDescent="0.25">
      <c r="C588908" s="62"/>
    </row>
    <row r="588996" spans="3:3" x14ac:dyDescent="0.25">
      <c r="C588996" s="62"/>
    </row>
    <row r="588997" spans="3:3" x14ac:dyDescent="0.25">
      <c r="C588997" s="62"/>
    </row>
    <row r="589085" spans="3:3" x14ac:dyDescent="0.25">
      <c r="C589085" s="62"/>
    </row>
    <row r="589086" spans="3:3" x14ac:dyDescent="0.25">
      <c r="C589086" s="62"/>
    </row>
    <row r="589174" spans="3:3" x14ac:dyDescent="0.25">
      <c r="C589174" s="62"/>
    </row>
    <row r="589175" spans="3:3" x14ac:dyDescent="0.25">
      <c r="C589175" s="62"/>
    </row>
    <row r="589263" spans="3:3" x14ac:dyDescent="0.25">
      <c r="C589263" s="62"/>
    </row>
    <row r="589264" spans="3:3" x14ac:dyDescent="0.25">
      <c r="C589264" s="62"/>
    </row>
    <row r="589352" spans="3:3" x14ac:dyDescent="0.25">
      <c r="C589352" s="62"/>
    </row>
    <row r="589353" spans="3:3" x14ac:dyDescent="0.25">
      <c r="C589353" s="62"/>
    </row>
    <row r="589441" spans="3:3" x14ac:dyDescent="0.25">
      <c r="C589441" s="62"/>
    </row>
    <row r="589442" spans="3:3" x14ac:dyDescent="0.25">
      <c r="C589442" s="62"/>
    </row>
    <row r="589530" spans="3:3" x14ac:dyDescent="0.25">
      <c r="C589530" s="62"/>
    </row>
    <row r="589531" spans="3:3" x14ac:dyDescent="0.25">
      <c r="C589531" s="62"/>
    </row>
    <row r="589619" spans="3:3" x14ac:dyDescent="0.25">
      <c r="C589619" s="62"/>
    </row>
    <row r="589620" spans="3:3" x14ac:dyDescent="0.25">
      <c r="C589620" s="62"/>
    </row>
    <row r="589708" spans="3:3" x14ac:dyDescent="0.25">
      <c r="C589708" s="62"/>
    </row>
    <row r="589709" spans="3:3" x14ac:dyDescent="0.25">
      <c r="C589709" s="62"/>
    </row>
    <row r="589797" spans="3:3" x14ac:dyDescent="0.25">
      <c r="C589797" s="62"/>
    </row>
    <row r="589798" spans="3:3" x14ac:dyDescent="0.25">
      <c r="C589798" s="62"/>
    </row>
    <row r="589886" spans="3:3" x14ac:dyDescent="0.25">
      <c r="C589886" s="62"/>
    </row>
    <row r="589887" spans="3:3" x14ac:dyDescent="0.25">
      <c r="C589887" s="62"/>
    </row>
    <row r="589975" spans="3:3" x14ac:dyDescent="0.25">
      <c r="C589975" s="62"/>
    </row>
    <row r="589976" spans="3:3" x14ac:dyDescent="0.25">
      <c r="C589976" s="62"/>
    </row>
    <row r="590064" spans="3:3" x14ac:dyDescent="0.25">
      <c r="C590064" s="62"/>
    </row>
    <row r="590065" spans="3:3" x14ac:dyDescent="0.25">
      <c r="C590065" s="62"/>
    </row>
    <row r="590153" spans="3:3" x14ac:dyDescent="0.25">
      <c r="C590153" s="62"/>
    </row>
    <row r="590154" spans="3:3" x14ac:dyDescent="0.25">
      <c r="C590154" s="62"/>
    </row>
    <row r="590242" spans="3:3" x14ac:dyDescent="0.25">
      <c r="C590242" s="62"/>
    </row>
    <row r="590243" spans="3:3" x14ac:dyDescent="0.25">
      <c r="C590243" s="62"/>
    </row>
    <row r="590331" spans="3:3" x14ac:dyDescent="0.25">
      <c r="C590331" s="62"/>
    </row>
    <row r="590332" spans="3:3" x14ac:dyDescent="0.25">
      <c r="C590332" s="62"/>
    </row>
    <row r="590420" spans="3:3" x14ac:dyDescent="0.25">
      <c r="C590420" s="62"/>
    </row>
    <row r="590421" spans="3:3" x14ac:dyDescent="0.25">
      <c r="C590421" s="62"/>
    </row>
    <row r="590509" spans="3:3" x14ac:dyDescent="0.25">
      <c r="C590509" s="62"/>
    </row>
    <row r="590510" spans="3:3" x14ac:dyDescent="0.25">
      <c r="C590510" s="62"/>
    </row>
    <row r="590598" spans="3:3" x14ac:dyDescent="0.25">
      <c r="C590598" s="62"/>
    </row>
    <row r="590599" spans="3:3" x14ac:dyDescent="0.25">
      <c r="C590599" s="62"/>
    </row>
    <row r="590687" spans="3:3" x14ac:dyDescent="0.25">
      <c r="C590687" s="62"/>
    </row>
    <row r="590688" spans="3:3" x14ac:dyDescent="0.25">
      <c r="C590688" s="62"/>
    </row>
    <row r="590776" spans="3:3" x14ac:dyDescent="0.25">
      <c r="C590776" s="62"/>
    </row>
    <row r="590777" spans="3:3" x14ac:dyDescent="0.25">
      <c r="C590777" s="62"/>
    </row>
    <row r="590865" spans="3:3" x14ac:dyDescent="0.25">
      <c r="C590865" s="62"/>
    </row>
    <row r="590866" spans="3:3" x14ac:dyDescent="0.25">
      <c r="C590866" s="62"/>
    </row>
    <row r="590954" spans="3:3" x14ac:dyDescent="0.25">
      <c r="C590954" s="62"/>
    </row>
    <row r="590955" spans="3:3" x14ac:dyDescent="0.25">
      <c r="C590955" s="62"/>
    </row>
    <row r="591043" spans="3:3" x14ac:dyDescent="0.25">
      <c r="C591043" s="62"/>
    </row>
    <row r="591044" spans="3:3" x14ac:dyDescent="0.25">
      <c r="C591044" s="62"/>
    </row>
    <row r="591132" spans="3:3" x14ac:dyDescent="0.25">
      <c r="C591132" s="62"/>
    </row>
    <row r="591133" spans="3:3" x14ac:dyDescent="0.25">
      <c r="C591133" s="62"/>
    </row>
    <row r="591221" spans="3:3" x14ac:dyDescent="0.25">
      <c r="C591221" s="62"/>
    </row>
    <row r="591222" spans="3:3" x14ac:dyDescent="0.25">
      <c r="C591222" s="62"/>
    </row>
    <row r="591310" spans="3:3" x14ac:dyDescent="0.25">
      <c r="C591310" s="62"/>
    </row>
    <row r="591311" spans="3:3" x14ac:dyDescent="0.25">
      <c r="C591311" s="62"/>
    </row>
    <row r="591399" spans="3:3" x14ac:dyDescent="0.25">
      <c r="C591399" s="62"/>
    </row>
    <row r="591400" spans="3:3" x14ac:dyDescent="0.25">
      <c r="C591400" s="62"/>
    </row>
    <row r="591488" spans="3:3" x14ac:dyDescent="0.25">
      <c r="C591488" s="62"/>
    </row>
    <row r="591489" spans="3:3" x14ac:dyDescent="0.25">
      <c r="C591489" s="62"/>
    </row>
    <row r="591577" spans="3:3" x14ac:dyDescent="0.25">
      <c r="C591577" s="62"/>
    </row>
    <row r="591578" spans="3:3" x14ac:dyDescent="0.25">
      <c r="C591578" s="62"/>
    </row>
    <row r="591666" spans="3:3" x14ac:dyDescent="0.25">
      <c r="C591666" s="62"/>
    </row>
    <row r="591667" spans="3:3" x14ac:dyDescent="0.25">
      <c r="C591667" s="62"/>
    </row>
    <row r="591755" spans="3:3" x14ac:dyDescent="0.25">
      <c r="C591755" s="62"/>
    </row>
    <row r="591756" spans="3:3" x14ac:dyDescent="0.25">
      <c r="C591756" s="62"/>
    </row>
    <row r="591844" spans="3:3" x14ac:dyDescent="0.25">
      <c r="C591844" s="62"/>
    </row>
    <row r="591845" spans="3:3" x14ac:dyDescent="0.25">
      <c r="C591845" s="62"/>
    </row>
    <row r="591933" spans="3:3" x14ac:dyDescent="0.25">
      <c r="C591933" s="62"/>
    </row>
    <row r="591934" spans="3:3" x14ac:dyDescent="0.25">
      <c r="C591934" s="62"/>
    </row>
    <row r="592022" spans="3:3" x14ac:dyDescent="0.25">
      <c r="C592022" s="62"/>
    </row>
    <row r="592023" spans="3:3" x14ac:dyDescent="0.25">
      <c r="C592023" s="62"/>
    </row>
    <row r="592111" spans="3:3" x14ac:dyDescent="0.25">
      <c r="C592111" s="62"/>
    </row>
    <row r="592112" spans="3:3" x14ac:dyDescent="0.25">
      <c r="C592112" s="62"/>
    </row>
    <row r="592200" spans="3:3" x14ac:dyDescent="0.25">
      <c r="C592200" s="62"/>
    </row>
    <row r="592201" spans="3:3" x14ac:dyDescent="0.25">
      <c r="C592201" s="62"/>
    </row>
    <row r="592289" spans="3:3" x14ac:dyDescent="0.25">
      <c r="C592289" s="62"/>
    </row>
    <row r="592290" spans="3:3" x14ac:dyDescent="0.25">
      <c r="C592290" s="62"/>
    </row>
    <row r="592378" spans="3:3" x14ac:dyDescent="0.25">
      <c r="C592378" s="62"/>
    </row>
    <row r="592379" spans="3:3" x14ac:dyDescent="0.25">
      <c r="C592379" s="62"/>
    </row>
    <row r="592467" spans="3:3" x14ac:dyDescent="0.25">
      <c r="C592467" s="62"/>
    </row>
    <row r="592468" spans="3:3" x14ac:dyDescent="0.25">
      <c r="C592468" s="62"/>
    </row>
    <row r="592556" spans="3:3" x14ac:dyDescent="0.25">
      <c r="C592556" s="62"/>
    </row>
    <row r="592557" spans="3:3" x14ac:dyDescent="0.25">
      <c r="C592557" s="62"/>
    </row>
    <row r="592645" spans="3:3" x14ac:dyDescent="0.25">
      <c r="C592645" s="62"/>
    </row>
    <row r="592646" spans="3:3" x14ac:dyDescent="0.25">
      <c r="C592646" s="62"/>
    </row>
    <row r="592734" spans="3:3" x14ac:dyDescent="0.25">
      <c r="C592734" s="62"/>
    </row>
    <row r="592735" spans="3:3" x14ac:dyDescent="0.25">
      <c r="C592735" s="62"/>
    </row>
    <row r="592823" spans="3:3" x14ac:dyDescent="0.25">
      <c r="C592823" s="62"/>
    </row>
    <row r="592824" spans="3:3" x14ac:dyDescent="0.25">
      <c r="C592824" s="62"/>
    </row>
    <row r="592912" spans="3:3" x14ac:dyDescent="0.25">
      <c r="C592912" s="62"/>
    </row>
    <row r="592913" spans="3:3" x14ac:dyDescent="0.25">
      <c r="C592913" s="62"/>
    </row>
    <row r="593001" spans="3:3" x14ac:dyDescent="0.25">
      <c r="C593001" s="62"/>
    </row>
    <row r="593002" spans="3:3" x14ac:dyDescent="0.25">
      <c r="C593002" s="62"/>
    </row>
    <row r="593090" spans="3:3" x14ac:dyDescent="0.25">
      <c r="C593090" s="62"/>
    </row>
    <row r="593091" spans="3:3" x14ac:dyDescent="0.25">
      <c r="C593091" s="62"/>
    </row>
    <row r="593179" spans="3:3" x14ac:dyDescent="0.25">
      <c r="C593179" s="62"/>
    </row>
    <row r="593180" spans="3:3" x14ac:dyDescent="0.25">
      <c r="C593180" s="62"/>
    </row>
    <row r="593268" spans="3:3" x14ac:dyDescent="0.25">
      <c r="C593268" s="62"/>
    </row>
    <row r="593269" spans="3:3" x14ac:dyDescent="0.25">
      <c r="C593269" s="62"/>
    </row>
    <row r="593357" spans="3:3" x14ac:dyDescent="0.25">
      <c r="C593357" s="62"/>
    </row>
    <row r="593358" spans="3:3" x14ac:dyDescent="0.25">
      <c r="C593358" s="62"/>
    </row>
    <row r="593446" spans="3:3" x14ac:dyDescent="0.25">
      <c r="C593446" s="62"/>
    </row>
    <row r="593447" spans="3:3" x14ac:dyDescent="0.25">
      <c r="C593447" s="62"/>
    </row>
    <row r="593535" spans="3:3" x14ac:dyDescent="0.25">
      <c r="C593535" s="62"/>
    </row>
    <row r="593536" spans="3:3" x14ac:dyDescent="0.25">
      <c r="C593536" s="62"/>
    </row>
    <row r="593624" spans="3:3" x14ac:dyDescent="0.25">
      <c r="C593624" s="62"/>
    </row>
    <row r="593625" spans="3:3" x14ac:dyDescent="0.25">
      <c r="C593625" s="62"/>
    </row>
    <row r="593713" spans="3:3" x14ac:dyDescent="0.25">
      <c r="C593713" s="62"/>
    </row>
    <row r="593714" spans="3:3" x14ac:dyDescent="0.25">
      <c r="C593714" s="62"/>
    </row>
    <row r="593802" spans="3:3" x14ac:dyDescent="0.25">
      <c r="C593802" s="62"/>
    </row>
    <row r="593803" spans="3:3" x14ac:dyDescent="0.25">
      <c r="C593803" s="62"/>
    </row>
    <row r="593891" spans="3:3" x14ac:dyDescent="0.25">
      <c r="C593891" s="62"/>
    </row>
    <row r="593892" spans="3:3" x14ac:dyDescent="0.25">
      <c r="C593892" s="62"/>
    </row>
    <row r="593980" spans="3:3" x14ac:dyDescent="0.25">
      <c r="C593980" s="62"/>
    </row>
    <row r="593981" spans="3:3" x14ac:dyDescent="0.25">
      <c r="C593981" s="62"/>
    </row>
    <row r="594069" spans="3:3" x14ac:dyDescent="0.25">
      <c r="C594069" s="62"/>
    </row>
    <row r="594070" spans="3:3" x14ac:dyDescent="0.25">
      <c r="C594070" s="62"/>
    </row>
    <row r="594158" spans="3:3" x14ac:dyDescent="0.25">
      <c r="C594158" s="62"/>
    </row>
    <row r="594159" spans="3:3" x14ac:dyDescent="0.25">
      <c r="C594159" s="62"/>
    </row>
    <row r="594247" spans="3:3" x14ac:dyDescent="0.25">
      <c r="C594247" s="62"/>
    </row>
    <row r="594248" spans="3:3" x14ac:dyDescent="0.25">
      <c r="C594248" s="62"/>
    </row>
    <row r="594336" spans="3:3" x14ac:dyDescent="0.25">
      <c r="C594336" s="62"/>
    </row>
    <row r="594337" spans="3:3" x14ac:dyDescent="0.25">
      <c r="C594337" s="62"/>
    </row>
    <row r="594425" spans="3:3" x14ac:dyDescent="0.25">
      <c r="C594425" s="62"/>
    </row>
    <row r="594426" spans="3:3" x14ac:dyDescent="0.25">
      <c r="C594426" s="62"/>
    </row>
    <row r="594514" spans="3:3" x14ac:dyDescent="0.25">
      <c r="C594514" s="62"/>
    </row>
    <row r="594515" spans="3:3" x14ac:dyDescent="0.25">
      <c r="C594515" s="62"/>
    </row>
    <row r="594603" spans="3:3" x14ac:dyDescent="0.25">
      <c r="C594603" s="62"/>
    </row>
    <row r="594604" spans="3:3" x14ac:dyDescent="0.25">
      <c r="C594604" s="62"/>
    </row>
    <row r="594692" spans="3:3" x14ac:dyDescent="0.25">
      <c r="C594692" s="62"/>
    </row>
    <row r="594693" spans="3:3" x14ac:dyDescent="0.25">
      <c r="C594693" s="62"/>
    </row>
    <row r="594781" spans="3:3" x14ac:dyDescent="0.25">
      <c r="C594781" s="62"/>
    </row>
    <row r="594782" spans="3:3" x14ac:dyDescent="0.25">
      <c r="C594782" s="62"/>
    </row>
    <row r="594870" spans="3:3" x14ac:dyDescent="0.25">
      <c r="C594870" s="62"/>
    </row>
    <row r="594871" spans="3:3" x14ac:dyDescent="0.25">
      <c r="C594871" s="62"/>
    </row>
    <row r="594959" spans="3:3" x14ac:dyDescent="0.25">
      <c r="C594959" s="62"/>
    </row>
    <row r="594960" spans="3:3" x14ac:dyDescent="0.25">
      <c r="C594960" s="62"/>
    </row>
    <row r="595048" spans="3:3" x14ac:dyDescent="0.25">
      <c r="C595048" s="62"/>
    </row>
    <row r="595049" spans="3:3" x14ac:dyDescent="0.25">
      <c r="C595049" s="62"/>
    </row>
    <row r="595137" spans="3:3" x14ac:dyDescent="0.25">
      <c r="C595137" s="62"/>
    </row>
    <row r="595138" spans="3:3" x14ac:dyDescent="0.25">
      <c r="C595138" s="62"/>
    </row>
    <row r="595226" spans="3:3" x14ac:dyDescent="0.25">
      <c r="C595226" s="62"/>
    </row>
    <row r="595227" spans="3:3" x14ac:dyDescent="0.25">
      <c r="C595227" s="62"/>
    </row>
    <row r="595315" spans="3:3" x14ac:dyDescent="0.25">
      <c r="C595315" s="62"/>
    </row>
    <row r="595316" spans="3:3" x14ac:dyDescent="0.25">
      <c r="C595316" s="62"/>
    </row>
    <row r="595404" spans="3:3" x14ac:dyDescent="0.25">
      <c r="C595404" s="62"/>
    </row>
    <row r="595405" spans="3:3" x14ac:dyDescent="0.25">
      <c r="C595405" s="62"/>
    </row>
    <row r="595493" spans="3:3" x14ac:dyDescent="0.25">
      <c r="C595493" s="62"/>
    </row>
    <row r="595494" spans="3:3" x14ac:dyDescent="0.25">
      <c r="C595494" s="62"/>
    </row>
    <row r="595582" spans="3:3" x14ac:dyDescent="0.25">
      <c r="C595582" s="62"/>
    </row>
    <row r="595583" spans="3:3" x14ac:dyDescent="0.25">
      <c r="C595583" s="62"/>
    </row>
    <row r="595671" spans="3:3" x14ac:dyDescent="0.25">
      <c r="C595671" s="62"/>
    </row>
    <row r="595672" spans="3:3" x14ac:dyDescent="0.25">
      <c r="C595672" s="62"/>
    </row>
    <row r="595760" spans="3:3" x14ac:dyDescent="0.25">
      <c r="C595760" s="62"/>
    </row>
    <row r="595761" spans="3:3" x14ac:dyDescent="0.25">
      <c r="C595761" s="62"/>
    </row>
    <row r="595849" spans="3:3" x14ac:dyDescent="0.25">
      <c r="C595849" s="62"/>
    </row>
    <row r="595850" spans="3:3" x14ac:dyDescent="0.25">
      <c r="C595850" s="62"/>
    </row>
    <row r="595938" spans="3:3" x14ac:dyDescent="0.25">
      <c r="C595938" s="62"/>
    </row>
    <row r="595939" spans="3:3" x14ac:dyDescent="0.25">
      <c r="C595939" s="62"/>
    </row>
    <row r="596027" spans="3:3" x14ac:dyDescent="0.25">
      <c r="C596027" s="62"/>
    </row>
    <row r="596028" spans="3:3" x14ac:dyDescent="0.25">
      <c r="C596028" s="62"/>
    </row>
    <row r="596116" spans="3:3" x14ac:dyDescent="0.25">
      <c r="C596116" s="62"/>
    </row>
    <row r="596117" spans="3:3" x14ac:dyDescent="0.25">
      <c r="C596117" s="62"/>
    </row>
    <row r="596205" spans="3:3" x14ac:dyDescent="0.25">
      <c r="C596205" s="62"/>
    </row>
    <row r="596206" spans="3:3" x14ac:dyDescent="0.25">
      <c r="C596206" s="62"/>
    </row>
    <row r="596294" spans="3:3" x14ac:dyDescent="0.25">
      <c r="C596294" s="62"/>
    </row>
    <row r="596295" spans="3:3" x14ac:dyDescent="0.25">
      <c r="C596295" s="62"/>
    </row>
    <row r="596383" spans="3:3" x14ac:dyDescent="0.25">
      <c r="C596383" s="62"/>
    </row>
    <row r="596384" spans="3:3" x14ac:dyDescent="0.25">
      <c r="C596384" s="62"/>
    </row>
    <row r="596472" spans="3:3" x14ac:dyDescent="0.25">
      <c r="C596472" s="62"/>
    </row>
    <row r="596473" spans="3:3" x14ac:dyDescent="0.25">
      <c r="C596473" s="62"/>
    </row>
    <row r="596561" spans="3:3" x14ac:dyDescent="0.25">
      <c r="C596561" s="62"/>
    </row>
    <row r="596562" spans="3:3" x14ac:dyDescent="0.25">
      <c r="C596562" s="62"/>
    </row>
    <row r="596650" spans="3:3" x14ac:dyDescent="0.25">
      <c r="C596650" s="62"/>
    </row>
    <row r="596651" spans="3:3" x14ac:dyDescent="0.25">
      <c r="C596651" s="62"/>
    </row>
    <row r="596739" spans="3:3" x14ac:dyDescent="0.25">
      <c r="C596739" s="62"/>
    </row>
    <row r="596740" spans="3:3" x14ac:dyDescent="0.25">
      <c r="C596740" s="62"/>
    </row>
    <row r="596828" spans="3:3" x14ac:dyDescent="0.25">
      <c r="C596828" s="62"/>
    </row>
    <row r="596829" spans="3:3" x14ac:dyDescent="0.25">
      <c r="C596829" s="62"/>
    </row>
    <row r="596917" spans="3:3" x14ac:dyDescent="0.25">
      <c r="C596917" s="62"/>
    </row>
    <row r="596918" spans="3:3" x14ac:dyDescent="0.25">
      <c r="C596918" s="62"/>
    </row>
    <row r="597006" spans="3:3" x14ac:dyDescent="0.25">
      <c r="C597006" s="62"/>
    </row>
    <row r="597007" spans="3:3" x14ac:dyDescent="0.25">
      <c r="C597007" s="62"/>
    </row>
    <row r="597095" spans="3:3" x14ac:dyDescent="0.25">
      <c r="C597095" s="62"/>
    </row>
    <row r="597096" spans="3:3" x14ac:dyDescent="0.25">
      <c r="C597096" s="62"/>
    </row>
    <row r="597184" spans="3:3" x14ac:dyDescent="0.25">
      <c r="C597184" s="62"/>
    </row>
    <row r="597185" spans="3:3" x14ac:dyDescent="0.25">
      <c r="C597185" s="62"/>
    </row>
    <row r="597273" spans="3:3" x14ac:dyDescent="0.25">
      <c r="C597273" s="62"/>
    </row>
    <row r="597274" spans="3:3" x14ac:dyDescent="0.25">
      <c r="C597274" s="62"/>
    </row>
    <row r="597362" spans="3:3" x14ac:dyDescent="0.25">
      <c r="C597362" s="62"/>
    </row>
    <row r="597363" spans="3:3" x14ac:dyDescent="0.25">
      <c r="C597363" s="62"/>
    </row>
    <row r="597451" spans="3:3" x14ac:dyDescent="0.25">
      <c r="C597451" s="62"/>
    </row>
    <row r="597452" spans="3:3" x14ac:dyDescent="0.25">
      <c r="C597452" s="62"/>
    </row>
    <row r="597540" spans="3:3" x14ac:dyDescent="0.25">
      <c r="C597540" s="62"/>
    </row>
    <row r="597541" spans="3:3" x14ac:dyDescent="0.25">
      <c r="C597541" s="62"/>
    </row>
    <row r="597629" spans="3:3" x14ac:dyDescent="0.25">
      <c r="C597629" s="62"/>
    </row>
    <row r="597630" spans="3:3" x14ac:dyDescent="0.25">
      <c r="C597630" s="62"/>
    </row>
    <row r="597718" spans="3:3" x14ac:dyDescent="0.25">
      <c r="C597718" s="62"/>
    </row>
    <row r="597719" spans="3:3" x14ac:dyDescent="0.25">
      <c r="C597719" s="62"/>
    </row>
    <row r="597807" spans="3:3" x14ac:dyDescent="0.25">
      <c r="C597807" s="62"/>
    </row>
    <row r="597808" spans="3:3" x14ac:dyDescent="0.25">
      <c r="C597808" s="62"/>
    </row>
    <row r="597896" spans="3:3" x14ac:dyDescent="0.25">
      <c r="C597896" s="62"/>
    </row>
    <row r="597897" spans="3:3" x14ac:dyDescent="0.25">
      <c r="C597897" s="62"/>
    </row>
    <row r="597985" spans="3:3" x14ac:dyDescent="0.25">
      <c r="C597985" s="62"/>
    </row>
    <row r="597986" spans="3:3" x14ac:dyDescent="0.25">
      <c r="C597986" s="62"/>
    </row>
    <row r="598074" spans="3:3" x14ac:dyDescent="0.25">
      <c r="C598074" s="62"/>
    </row>
    <row r="598075" spans="3:3" x14ac:dyDescent="0.25">
      <c r="C598075" s="62"/>
    </row>
    <row r="598163" spans="3:3" x14ac:dyDescent="0.25">
      <c r="C598163" s="62"/>
    </row>
    <row r="598164" spans="3:3" x14ac:dyDescent="0.25">
      <c r="C598164" s="62"/>
    </row>
    <row r="598252" spans="3:3" x14ac:dyDescent="0.25">
      <c r="C598252" s="62"/>
    </row>
    <row r="598253" spans="3:3" x14ac:dyDescent="0.25">
      <c r="C598253" s="62"/>
    </row>
    <row r="598341" spans="3:3" x14ac:dyDescent="0.25">
      <c r="C598341" s="62"/>
    </row>
    <row r="598342" spans="3:3" x14ac:dyDescent="0.25">
      <c r="C598342" s="62"/>
    </row>
    <row r="598430" spans="3:3" x14ac:dyDescent="0.25">
      <c r="C598430" s="62"/>
    </row>
    <row r="598431" spans="3:3" x14ac:dyDescent="0.25">
      <c r="C598431" s="62"/>
    </row>
    <row r="598519" spans="3:3" x14ac:dyDescent="0.25">
      <c r="C598519" s="62"/>
    </row>
    <row r="598520" spans="3:3" x14ac:dyDescent="0.25">
      <c r="C598520" s="62"/>
    </row>
    <row r="598608" spans="3:3" x14ac:dyDescent="0.25">
      <c r="C598608" s="62"/>
    </row>
    <row r="598609" spans="3:3" x14ac:dyDescent="0.25">
      <c r="C598609" s="62"/>
    </row>
    <row r="598697" spans="3:3" x14ac:dyDescent="0.25">
      <c r="C598697" s="62"/>
    </row>
    <row r="598698" spans="3:3" x14ac:dyDescent="0.25">
      <c r="C598698" s="62"/>
    </row>
    <row r="598786" spans="3:3" x14ac:dyDescent="0.25">
      <c r="C598786" s="62"/>
    </row>
    <row r="598787" spans="3:3" x14ac:dyDescent="0.25">
      <c r="C598787" s="62"/>
    </row>
    <row r="598875" spans="3:3" x14ac:dyDescent="0.25">
      <c r="C598875" s="62"/>
    </row>
    <row r="598876" spans="3:3" x14ac:dyDescent="0.25">
      <c r="C598876" s="62"/>
    </row>
    <row r="598964" spans="3:3" x14ac:dyDescent="0.25">
      <c r="C598964" s="62"/>
    </row>
    <row r="598965" spans="3:3" x14ac:dyDescent="0.25">
      <c r="C598965" s="62"/>
    </row>
    <row r="599053" spans="3:3" x14ac:dyDescent="0.25">
      <c r="C599053" s="62"/>
    </row>
    <row r="599054" spans="3:3" x14ac:dyDescent="0.25">
      <c r="C599054" s="62"/>
    </row>
    <row r="599142" spans="3:3" x14ac:dyDescent="0.25">
      <c r="C599142" s="62"/>
    </row>
    <row r="599143" spans="3:3" x14ac:dyDescent="0.25">
      <c r="C599143" s="62"/>
    </row>
    <row r="599231" spans="3:3" x14ac:dyDescent="0.25">
      <c r="C599231" s="62"/>
    </row>
    <row r="599232" spans="3:3" x14ac:dyDescent="0.25">
      <c r="C599232" s="62"/>
    </row>
    <row r="599320" spans="3:3" x14ac:dyDescent="0.25">
      <c r="C599320" s="62"/>
    </row>
    <row r="599321" spans="3:3" x14ac:dyDescent="0.25">
      <c r="C599321" s="62"/>
    </row>
    <row r="599409" spans="3:3" x14ac:dyDescent="0.25">
      <c r="C599409" s="62"/>
    </row>
    <row r="599410" spans="3:3" x14ac:dyDescent="0.25">
      <c r="C599410" s="62"/>
    </row>
    <row r="599498" spans="3:3" x14ac:dyDescent="0.25">
      <c r="C599498" s="62"/>
    </row>
    <row r="599499" spans="3:3" x14ac:dyDescent="0.25">
      <c r="C599499" s="62"/>
    </row>
    <row r="599587" spans="3:3" x14ac:dyDescent="0.25">
      <c r="C599587" s="62"/>
    </row>
    <row r="599588" spans="3:3" x14ac:dyDescent="0.25">
      <c r="C599588" s="62"/>
    </row>
    <row r="599676" spans="3:3" x14ac:dyDescent="0.25">
      <c r="C599676" s="62"/>
    </row>
    <row r="599677" spans="3:3" x14ac:dyDescent="0.25">
      <c r="C599677" s="62"/>
    </row>
    <row r="599765" spans="3:3" x14ac:dyDescent="0.25">
      <c r="C599765" s="62"/>
    </row>
    <row r="599766" spans="3:3" x14ac:dyDescent="0.25">
      <c r="C599766" s="62"/>
    </row>
    <row r="599854" spans="3:3" x14ac:dyDescent="0.25">
      <c r="C599854" s="62"/>
    </row>
    <row r="599855" spans="3:3" x14ac:dyDescent="0.25">
      <c r="C599855" s="62"/>
    </row>
    <row r="599943" spans="3:3" x14ac:dyDescent="0.25">
      <c r="C599943" s="62"/>
    </row>
    <row r="599944" spans="3:3" x14ac:dyDescent="0.25">
      <c r="C599944" s="62"/>
    </row>
    <row r="600032" spans="3:3" x14ac:dyDescent="0.25">
      <c r="C600032" s="62"/>
    </row>
    <row r="600033" spans="3:3" x14ac:dyDescent="0.25">
      <c r="C600033" s="62"/>
    </row>
    <row r="600121" spans="3:3" x14ac:dyDescent="0.25">
      <c r="C600121" s="62"/>
    </row>
    <row r="600122" spans="3:3" x14ac:dyDescent="0.25">
      <c r="C600122" s="62"/>
    </row>
    <row r="600210" spans="3:3" x14ac:dyDescent="0.25">
      <c r="C600210" s="62"/>
    </row>
    <row r="600211" spans="3:3" x14ac:dyDescent="0.25">
      <c r="C600211" s="62"/>
    </row>
    <row r="600299" spans="3:3" x14ac:dyDescent="0.25">
      <c r="C600299" s="62"/>
    </row>
    <row r="600300" spans="3:3" x14ac:dyDescent="0.25">
      <c r="C600300" s="62"/>
    </row>
    <row r="600388" spans="3:3" x14ac:dyDescent="0.25">
      <c r="C600388" s="62"/>
    </row>
    <row r="600389" spans="3:3" x14ac:dyDescent="0.25">
      <c r="C600389" s="62"/>
    </row>
    <row r="600477" spans="3:3" x14ac:dyDescent="0.25">
      <c r="C600477" s="62"/>
    </row>
    <row r="600478" spans="3:3" x14ac:dyDescent="0.25">
      <c r="C600478" s="62"/>
    </row>
    <row r="600566" spans="3:3" x14ac:dyDescent="0.25">
      <c r="C600566" s="62"/>
    </row>
    <row r="600567" spans="3:3" x14ac:dyDescent="0.25">
      <c r="C600567" s="62"/>
    </row>
    <row r="600655" spans="3:3" x14ac:dyDescent="0.25">
      <c r="C600655" s="62"/>
    </row>
    <row r="600656" spans="3:3" x14ac:dyDescent="0.25">
      <c r="C600656" s="62"/>
    </row>
    <row r="600744" spans="3:3" x14ac:dyDescent="0.25">
      <c r="C600744" s="62"/>
    </row>
    <row r="600745" spans="3:3" x14ac:dyDescent="0.25">
      <c r="C600745" s="62"/>
    </row>
    <row r="600833" spans="3:3" x14ac:dyDescent="0.25">
      <c r="C600833" s="62"/>
    </row>
    <row r="600834" spans="3:3" x14ac:dyDescent="0.25">
      <c r="C600834" s="62"/>
    </row>
    <row r="600922" spans="3:3" x14ac:dyDescent="0.25">
      <c r="C600922" s="62"/>
    </row>
    <row r="600923" spans="3:3" x14ac:dyDescent="0.25">
      <c r="C600923" s="62"/>
    </row>
    <row r="601011" spans="3:3" x14ac:dyDescent="0.25">
      <c r="C601011" s="62"/>
    </row>
    <row r="601012" spans="3:3" x14ac:dyDescent="0.25">
      <c r="C601012" s="62"/>
    </row>
    <row r="601100" spans="3:3" x14ac:dyDescent="0.25">
      <c r="C601100" s="62"/>
    </row>
    <row r="601101" spans="3:3" x14ac:dyDescent="0.25">
      <c r="C601101" s="62"/>
    </row>
    <row r="601189" spans="3:3" x14ac:dyDescent="0.25">
      <c r="C601189" s="62"/>
    </row>
    <row r="601190" spans="3:3" x14ac:dyDescent="0.25">
      <c r="C601190" s="62"/>
    </row>
    <row r="601278" spans="3:3" x14ac:dyDescent="0.25">
      <c r="C601278" s="62"/>
    </row>
    <row r="601279" spans="3:3" x14ac:dyDescent="0.25">
      <c r="C601279" s="62"/>
    </row>
    <row r="601367" spans="3:3" x14ac:dyDescent="0.25">
      <c r="C601367" s="62"/>
    </row>
    <row r="601368" spans="3:3" x14ac:dyDescent="0.25">
      <c r="C601368" s="62"/>
    </row>
    <row r="601456" spans="3:3" x14ac:dyDescent="0.25">
      <c r="C601456" s="62"/>
    </row>
    <row r="601457" spans="3:3" x14ac:dyDescent="0.25">
      <c r="C601457" s="62"/>
    </row>
    <row r="601545" spans="3:3" x14ac:dyDescent="0.25">
      <c r="C601545" s="62"/>
    </row>
    <row r="601546" spans="3:3" x14ac:dyDescent="0.25">
      <c r="C601546" s="62"/>
    </row>
    <row r="601634" spans="3:3" x14ac:dyDescent="0.25">
      <c r="C601634" s="62"/>
    </row>
    <row r="601635" spans="3:3" x14ac:dyDescent="0.25">
      <c r="C601635" s="62"/>
    </row>
    <row r="601723" spans="3:3" x14ac:dyDescent="0.25">
      <c r="C601723" s="62"/>
    </row>
    <row r="601724" spans="3:3" x14ac:dyDescent="0.25">
      <c r="C601724" s="62"/>
    </row>
    <row r="601812" spans="3:3" x14ac:dyDescent="0.25">
      <c r="C601812" s="62"/>
    </row>
    <row r="601813" spans="3:3" x14ac:dyDescent="0.25">
      <c r="C601813" s="62"/>
    </row>
    <row r="601901" spans="3:3" x14ac:dyDescent="0.25">
      <c r="C601901" s="62"/>
    </row>
    <row r="601902" spans="3:3" x14ac:dyDescent="0.25">
      <c r="C601902" s="62"/>
    </row>
    <row r="601990" spans="3:3" x14ac:dyDescent="0.25">
      <c r="C601990" s="62"/>
    </row>
    <row r="601991" spans="3:3" x14ac:dyDescent="0.25">
      <c r="C601991" s="62"/>
    </row>
    <row r="602079" spans="3:3" x14ac:dyDescent="0.25">
      <c r="C602079" s="62"/>
    </row>
    <row r="602080" spans="3:3" x14ac:dyDescent="0.25">
      <c r="C602080" s="62"/>
    </row>
    <row r="602168" spans="3:3" x14ac:dyDescent="0.25">
      <c r="C602168" s="62"/>
    </row>
    <row r="602169" spans="3:3" x14ac:dyDescent="0.25">
      <c r="C602169" s="62"/>
    </row>
    <row r="602257" spans="3:3" x14ac:dyDescent="0.25">
      <c r="C602257" s="62"/>
    </row>
    <row r="602258" spans="3:3" x14ac:dyDescent="0.25">
      <c r="C602258" s="62"/>
    </row>
    <row r="602346" spans="3:3" x14ac:dyDescent="0.25">
      <c r="C602346" s="62"/>
    </row>
    <row r="602347" spans="3:3" x14ac:dyDescent="0.25">
      <c r="C602347" s="62"/>
    </row>
    <row r="602435" spans="3:3" x14ac:dyDescent="0.25">
      <c r="C602435" s="62"/>
    </row>
    <row r="602436" spans="3:3" x14ac:dyDescent="0.25">
      <c r="C602436" s="62"/>
    </row>
    <row r="602524" spans="3:3" x14ac:dyDescent="0.25">
      <c r="C602524" s="62"/>
    </row>
    <row r="602525" spans="3:3" x14ac:dyDescent="0.25">
      <c r="C602525" s="62"/>
    </row>
    <row r="602613" spans="3:3" x14ac:dyDescent="0.25">
      <c r="C602613" s="62"/>
    </row>
    <row r="602614" spans="3:3" x14ac:dyDescent="0.25">
      <c r="C602614" s="62"/>
    </row>
    <row r="602702" spans="3:3" x14ac:dyDescent="0.25">
      <c r="C602702" s="62"/>
    </row>
    <row r="602703" spans="3:3" x14ac:dyDescent="0.25">
      <c r="C602703" s="62"/>
    </row>
    <row r="602791" spans="3:3" x14ac:dyDescent="0.25">
      <c r="C602791" s="62"/>
    </row>
    <row r="602792" spans="3:3" x14ac:dyDescent="0.25">
      <c r="C602792" s="62"/>
    </row>
    <row r="602880" spans="3:3" x14ac:dyDescent="0.25">
      <c r="C602880" s="62"/>
    </row>
    <row r="602881" spans="3:3" x14ac:dyDescent="0.25">
      <c r="C602881" s="62"/>
    </row>
    <row r="602969" spans="3:3" x14ac:dyDescent="0.25">
      <c r="C602969" s="62"/>
    </row>
    <row r="602970" spans="3:3" x14ac:dyDescent="0.25">
      <c r="C602970" s="62"/>
    </row>
    <row r="603058" spans="3:3" x14ac:dyDescent="0.25">
      <c r="C603058" s="62"/>
    </row>
    <row r="603059" spans="3:3" x14ac:dyDescent="0.25">
      <c r="C603059" s="62"/>
    </row>
    <row r="603147" spans="3:3" x14ac:dyDescent="0.25">
      <c r="C603147" s="62"/>
    </row>
    <row r="603148" spans="3:3" x14ac:dyDescent="0.25">
      <c r="C603148" s="62"/>
    </row>
    <row r="603236" spans="3:3" x14ac:dyDescent="0.25">
      <c r="C603236" s="62"/>
    </row>
    <row r="603237" spans="3:3" x14ac:dyDescent="0.25">
      <c r="C603237" s="62"/>
    </row>
    <row r="603325" spans="3:3" x14ac:dyDescent="0.25">
      <c r="C603325" s="62"/>
    </row>
    <row r="603326" spans="3:3" x14ac:dyDescent="0.25">
      <c r="C603326" s="62"/>
    </row>
    <row r="603414" spans="3:3" x14ac:dyDescent="0.25">
      <c r="C603414" s="62"/>
    </row>
    <row r="603415" spans="3:3" x14ac:dyDescent="0.25">
      <c r="C603415" s="62"/>
    </row>
    <row r="603503" spans="3:3" x14ac:dyDescent="0.25">
      <c r="C603503" s="62"/>
    </row>
    <row r="603504" spans="3:3" x14ac:dyDescent="0.25">
      <c r="C603504" s="62"/>
    </row>
    <row r="603592" spans="3:3" x14ac:dyDescent="0.25">
      <c r="C603592" s="62"/>
    </row>
    <row r="603593" spans="3:3" x14ac:dyDescent="0.25">
      <c r="C603593" s="62"/>
    </row>
    <row r="603681" spans="3:3" x14ac:dyDescent="0.25">
      <c r="C603681" s="62"/>
    </row>
    <row r="603682" spans="3:3" x14ac:dyDescent="0.25">
      <c r="C603682" s="62"/>
    </row>
    <row r="603770" spans="3:3" x14ac:dyDescent="0.25">
      <c r="C603770" s="62"/>
    </row>
    <row r="603771" spans="3:3" x14ac:dyDescent="0.25">
      <c r="C603771" s="62"/>
    </row>
    <row r="603859" spans="3:3" x14ac:dyDescent="0.25">
      <c r="C603859" s="62"/>
    </row>
    <row r="603860" spans="3:3" x14ac:dyDescent="0.25">
      <c r="C603860" s="62"/>
    </row>
    <row r="603948" spans="3:3" x14ac:dyDescent="0.25">
      <c r="C603948" s="62"/>
    </row>
    <row r="603949" spans="3:3" x14ac:dyDescent="0.25">
      <c r="C603949" s="62"/>
    </row>
    <row r="604037" spans="3:3" x14ac:dyDescent="0.25">
      <c r="C604037" s="62"/>
    </row>
    <row r="604038" spans="3:3" x14ac:dyDescent="0.25">
      <c r="C604038" s="62"/>
    </row>
    <row r="604126" spans="3:3" x14ac:dyDescent="0.25">
      <c r="C604126" s="62"/>
    </row>
    <row r="604127" spans="3:3" x14ac:dyDescent="0.25">
      <c r="C604127" s="62"/>
    </row>
    <row r="604215" spans="3:3" x14ac:dyDescent="0.25">
      <c r="C604215" s="62"/>
    </row>
    <row r="604216" spans="3:3" x14ac:dyDescent="0.25">
      <c r="C604216" s="62"/>
    </row>
    <row r="604304" spans="3:3" x14ac:dyDescent="0.25">
      <c r="C604304" s="62"/>
    </row>
    <row r="604305" spans="3:3" x14ac:dyDescent="0.25">
      <c r="C604305" s="62"/>
    </row>
    <row r="604393" spans="3:3" x14ac:dyDescent="0.25">
      <c r="C604393" s="62"/>
    </row>
    <row r="604394" spans="3:3" x14ac:dyDescent="0.25">
      <c r="C604394" s="62"/>
    </row>
    <row r="604482" spans="3:3" x14ac:dyDescent="0.25">
      <c r="C604482" s="62"/>
    </row>
    <row r="604483" spans="3:3" x14ac:dyDescent="0.25">
      <c r="C604483" s="62"/>
    </row>
    <row r="604571" spans="3:3" x14ac:dyDescent="0.25">
      <c r="C604571" s="62"/>
    </row>
    <row r="604572" spans="3:3" x14ac:dyDescent="0.25">
      <c r="C604572" s="62"/>
    </row>
    <row r="604660" spans="3:3" x14ac:dyDescent="0.25">
      <c r="C604660" s="62"/>
    </row>
    <row r="604661" spans="3:3" x14ac:dyDescent="0.25">
      <c r="C604661" s="62"/>
    </row>
    <row r="604749" spans="3:3" x14ac:dyDescent="0.25">
      <c r="C604749" s="62"/>
    </row>
    <row r="604750" spans="3:3" x14ac:dyDescent="0.25">
      <c r="C604750" s="62"/>
    </row>
    <row r="604838" spans="3:3" x14ac:dyDescent="0.25">
      <c r="C604838" s="62"/>
    </row>
    <row r="604839" spans="3:3" x14ac:dyDescent="0.25">
      <c r="C604839" s="62"/>
    </row>
    <row r="604927" spans="3:3" x14ac:dyDescent="0.25">
      <c r="C604927" s="62"/>
    </row>
    <row r="604928" spans="3:3" x14ac:dyDescent="0.25">
      <c r="C604928" s="62"/>
    </row>
    <row r="605016" spans="3:3" x14ac:dyDescent="0.25">
      <c r="C605016" s="62"/>
    </row>
    <row r="605017" spans="3:3" x14ac:dyDescent="0.25">
      <c r="C605017" s="62"/>
    </row>
    <row r="605105" spans="3:3" x14ac:dyDescent="0.25">
      <c r="C605105" s="62"/>
    </row>
    <row r="605106" spans="3:3" x14ac:dyDescent="0.25">
      <c r="C605106" s="62"/>
    </row>
    <row r="605194" spans="3:3" x14ac:dyDescent="0.25">
      <c r="C605194" s="62"/>
    </row>
    <row r="605195" spans="3:3" x14ac:dyDescent="0.25">
      <c r="C605195" s="62"/>
    </row>
    <row r="605283" spans="3:3" x14ac:dyDescent="0.25">
      <c r="C605283" s="62"/>
    </row>
    <row r="605284" spans="3:3" x14ac:dyDescent="0.25">
      <c r="C605284" s="62"/>
    </row>
    <row r="605372" spans="3:3" x14ac:dyDescent="0.25">
      <c r="C605372" s="62"/>
    </row>
    <row r="605373" spans="3:3" x14ac:dyDescent="0.25">
      <c r="C605373" s="62"/>
    </row>
    <row r="605461" spans="3:3" x14ac:dyDescent="0.25">
      <c r="C605461" s="62"/>
    </row>
    <row r="605462" spans="3:3" x14ac:dyDescent="0.25">
      <c r="C605462" s="62"/>
    </row>
    <row r="605550" spans="3:3" x14ac:dyDescent="0.25">
      <c r="C605550" s="62"/>
    </row>
    <row r="605551" spans="3:3" x14ac:dyDescent="0.25">
      <c r="C605551" s="62"/>
    </row>
    <row r="605639" spans="3:3" x14ac:dyDescent="0.25">
      <c r="C605639" s="62"/>
    </row>
    <row r="605640" spans="3:3" x14ac:dyDescent="0.25">
      <c r="C605640" s="62"/>
    </row>
    <row r="605728" spans="3:3" x14ac:dyDescent="0.25">
      <c r="C605728" s="62"/>
    </row>
    <row r="605729" spans="3:3" x14ac:dyDescent="0.25">
      <c r="C605729" s="62"/>
    </row>
    <row r="605817" spans="3:3" x14ac:dyDescent="0.25">
      <c r="C605817" s="62"/>
    </row>
    <row r="605818" spans="3:3" x14ac:dyDescent="0.25">
      <c r="C605818" s="62"/>
    </row>
    <row r="605906" spans="3:3" x14ac:dyDescent="0.25">
      <c r="C605906" s="62"/>
    </row>
    <row r="605907" spans="3:3" x14ac:dyDescent="0.25">
      <c r="C605907" s="62"/>
    </row>
    <row r="605995" spans="3:3" x14ac:dyDescent="0.25">
      <c r="C605995" s="62"/>
    </row>
    <row r="605996" spans="3:3" x14ac:dyDescent="0.25">
      <c r="C605996" s="62"/>
    </row>
    <row r="606084" spans="3:3" x14ac:dyDescent="0.25">
      <c r="C606084" s="62"/>
    </row>
    <row r="606085" spans="3:3" x14ac:dyDescent="0.25">
      <c r="C606085" s="62"/>
    </row>
    <row r="606173" spans="3:3" x14ac:dyDescent="0.25">
      <c r="C606173" s="62"/>
    </row>
    <row r="606174" spans="3:3" x14ac:dyDescent="0.25">
      <c r="C606174" s="62"/>
    </row>
    <row r="606262" spans="3:3" x14ac:dyDescent="0.25">
      <c r="C606262" s="62"/>
    </row>
    <row r="606263" spans="3:3" x14ac:dyDescent="0.25">
      <c r="C606263" s="62"/>
    </row>
    <row r="606351" spans="3:3" x14ac:dyDescent="0.25">
      <c r="C606351" s="62"/>
    </row>
    <row r="606352" spans="3:3" x14ac:dyDescent="0.25">
      <c r="C606352" s="62"/>
    </row>
    <row r="606440" spans="3:3" x14ac:dyDescent="0.25">
      <c r="C606440" s="62"/>
    </row>
    <row r="606441" spans="3:3" x14ac:dyDescent="0.25">
      <c r="C606441" s="62"/>
    </row>
    <row r="606529" spans="3:3" x14ac:dyDescent="0.25">
      <c r="C606529" s="62"/>
    </row>
    <row r="606530" spans="3:3" x14ac:dyDescent="0.25">
      <c r="C606530" s="62"/>
    </row>
    <row r="606618" spans="3:3" x14ac:dyDescent="0.25">
      <c r="C606618" s="62"/>
    </row>
    <row r="606619" spans="3:3" x14ac:dyDescent="0.25">
      <c r="C606619" s="62"/>
    </row>
    <row r="606707" spans="3:3" x14ac:dyDescent="0.25">
      <c r="C606707" s="62"/>
    </row>
    <row r="606708" spans="3:3" x14ac:dyDescent="0.25">
      <c r="C606708" s="62"/>
    </row>
    <row r="606796" spans="3:3" x14ac:dyDescent="0.25">
      <c r="C606796" s="62"/>
    </row>
    <row r="606797" spans="3:3" x14ac:dyDescent="0.25">
      <c r="C606797" s="62"/>
    </row>
    <row r="606885" spans="3:3" x14ac:dyDescent="0.25">
      <c r="C606885" s="62"/>
    </row>
    <row r="606886" spans="3:3" x14ac:dyDescent="0.25">
      <c r="C606886" s="62"/>
    </row>
    <row r="606974" spans="3:3" x14ac:dyDescent="0.25">
      <c r="C606974" s="62"/>
    </row>
    <row r="606975" spans="3:3" x14ac:dyDescent="0.25">
      <c r="C606975" s="62"/>
    </row>
    <row r="607063" spans="3:3" x14ac:dyDescent="0.25">
      <c r="C607063" s="62"/>
    </row>
    <row r="607064" spans="3:3" x14ac:dyDescent="0.25">
      <c r="C607064" s="62"/>
    </row>
    <row r="607152" spans="3:3" x14ac:dyDescent="0.25">
      <c r="C607152" s="62"/>
    </row>
    <row r="607153" spans="3:3" x14ac:dyDescent="0.25">
      <c r="C607153" s="62"/>
    </row>
    <row r="607241" spans="3:3" x14ac:dyDescent="0.25">
      <c r="C607241" s="62"/>
    </row>
    <row r="607242" spans="3:3" x14ac:dyDescent="0.25">
      <c r="C607242" s="62"/>
    </row>
    <row r="607330" spans="3:3" x14ac:dyDescent="0.25">
      <c r="C607330" s="62"/>
    </row>
    <row r="607331" spans="3:3" x14ac:dyDescent="0.25">
      <c r="C607331" s="62"/>
    </row>
    <row r="607419" spans="3:3" x14ac:dyDescent="0.25">
      <c r="C607419" s="62"/>
    </row>
    <row r="607420" spans="3:3" x14ac:dyDescent="0.25">
      <c r="C607420" s="62"/>
    </row>
    <row r="607508" spans="3:3" x14ac:dyDescent="0.25">
      <c r="C607508" s="62"/>
    </row>
    <row r="607509" spans="3:3" x14ac:dyDescent="0.25">
      <c r="C607509" s="62"/>
    </row>
    <row r="607597" spans="3:3" x14ac:dyDescent="0.25">
      <c r="C607597" s="62"/>
    </row>
    <row r="607598" spans="3:3" x14ac:dyDescent="0.25">
      <c r="C607598" s="62"/>
    </row>
    <row r="607686" spans="3:3" x14ac:dyDescent="0.25">
      <c r="C607686" s="62"/>
    </row>
    <row r="607687" spans="3:3" x14ac:dyDescent="0.25">
      <c r="C607687" s="62"/>
    </row>
    <row r="607775" spans="3:3" x14ac:dyDescent="0.25">
      <c r="C607775" s="62"/>
    </row>
    <row r="607776" spans="3:3" x14ac:dyDescent="0.25">
      <c r="C607776" s="62"/>
    </row>
    <row r="607864" spans="3:3" x14ac:dyDescent="0.25">
      <c r="C607864" s="62"/>
    </row>
    <row r="607865" spans="3:3" x14ac:dyDescent="0.25">
      <c r="C607865" s="62"/>
    </row>
    <row r="607953" spans="3:3" x14ac:dyDescent="0.25">
      <c r="C607953" s="62"/>
    </row>
    <row r="607954" spans="3:3" x14ac:dyDescent="0.25">
      <c r="C607954" s="62"/>
    </row>
    <row r="608042" spans="3:3" x14ac:dyDescent="0.25">
      <c r="C608042" s="62"/>
    </row>
    <row r="608043" spans="3:3" x14ac:dyDescent="0.25">
      <c r="C608043" s="62"/>
    </row>
    <row r="608131" spans="3:3" x14ac:dyDescent="0.25">
      <c r="C608131" s="62"/>
    </row>
    <row r="608132" spans="3:3" x14ac:dyDescent="0.25">
      <c r="C608132" s="62"/>
    </row>
    <row r="608220" spans="3:3" x14ac:dyDescent="0.25">
      <c r="C608220" s="62"/>
    </row>
    <row r="608221" spans="3:3" x14ac:dyDescent="0.25">
      <c r="C608221" s="62"/>
    </row>
    <row r="608309" spans="3:3" x14ac:dyDescent="0.25">
      <c r="C608309" s="62"/>
    </row>
    <row r="608310" spans="3:3" x14ac:dyDescent="0.25">
      <c r="C608310" s="62"/>
    </row>
    <row r="608398" spans="3:3" x14ac:dyDescent="0.25">
      <c r="C608398" s="62"/>
    </row>
    <row r="608399" spans="3:3" x14ac:dyDescent="0.25">
      <c r="C608399" s="62"/>
    </row>
    <row r="608487" spans="3:3" x14ac:dyDescent="0.25">
      <c r="C608487" s="62"/>
    </row>
    <row r="608488" spans="3:3" x14ac:dyDescent="0.25">
      <c r="C608488" s="62"/>
    </row>
    <row r="608576" spans="3:3" x14ac:dyDescent="0.25">
      <c r="C608576" s="62"/>
    </row>
    <row r="608577" spans="3:3" x14ac:dyDescent="0.25">
      <c r="C608577" s="62"/>
    </row>
    <row r="608665" spans="3:3" x14ac:dyDescent="0.25">
      <c r="C608665" s="62"/>
    </row>
    <row r="608666" spans="3:3" x14ac:dyDescent="0.25">
      <c r="C608666" s="62"/>
    </row>
    <row r="608754" spans="3:3" x14ac:dyDescent="0.25">
      <c r="C608754" s="62"/>
    </row>
    <row r="608755" spans="3:3" x14ac:dyDescent="0.25">
      <c r="C608755" s="62"/>
    </row>
    <row r="608843" spans="3:3" x14ac:dyDescent="0.25">
      <c r="C608843" s="62"/>
    </row>
    <row r="608844" spans="3:3" x14ac:dyDescent="0.25">
      <c r="C608844" s="62"/>
    </row>
    <row r="608932" spans="3:3" x14ac:dyDescent="0.25">
      <c r="C608932" s="62"/>
    </row>
    <row r="608933" spans="3:3" x14ac:dyDescent="0.25">
      <c r="C608933" s="62"/>
    </row>
    <row r="609021" spans="3:3" x14ac:dyDescent="0.25">
      <c r="C609021" s="62"/>
    </row>
    <row r="609022" spans="3:3" x14ac:dyDescent="0.25">
      <c r="C609022" s="62"/>
    </row>
    <row r="609110" spans="3:3" x14ac:dyDescent="0.25">
      <c r="C609110" s="62"/>
    </row>
    <row r="609111" spans="3:3" x14ac:dyDescent="0.25">
      <c r="C609111" s="62"/>
    </row>
    <row r="609199" spans="3:3" x14ac:dyDescent="0.25">
      <c r="C609199" s="62"/>
    </row>
    <row r="609200" spans="3:3" x14ac:dyDescent="0.25">
      <c r="C609200" s="62"/>
    </row>
    <row r="609288" spans="3:3" x14ac:dyDescent="0.25">
      <c r="C609288" s="62"/>
    </row>
    <row r="609289" spans="3:3" x14ac:dyDescent="0.25">
      <c r="C609289" s="62"/>
    </row>
    <row r="609377" spans="3:3" x14ac:dyDescent="0.25">
      <c r="C609377" s="62"/>
    </row>
    <row r="609378" spans="3:3" x14ac:dyDescent="0.25">
      <c r="C609378" s="62"/>
    </row>
    <row r="609466" spans="3:3" x14ac:dyDescent="0.25">
      <c r="C609466" s="62"/>
    </row>
    <row r="609467" spans="3:3" x14ac:dyDescent="0.25">
      <c r="C609467" s="62"/>
    </row>
    <row r="609555" spans="3:3" x14ac:dyDescent="0.25">
      <c r="C609555" s="62"/>
    </row>
    <row r="609556" spans="3:3" x14ac:dyDescent="0.25">
      <c r="C609556" s="62"/>
    </row>
    <row r="609644" spans="3:3" x14ac:dyDescent="0.25">
      <c r="C609644" s="62"/>
    </row>
    <row r="609645" spans="3:3" x14ac:dyDescent="0.25">
      <c r="C609645" s="62"/>
    </row>
    <row r="609733" spans="3:3" x14ac:dyDescent="0.25">
      <c r="C609733" s="62"/>
    </row>
    <row r="609734" spans="3:3" x14ac:dyDescent="0.25">
      <c r="C609734" s="62"/>
    </row>
    <row r="609822" spans="3:3" x14ac:dyDescent="0.25">
      <c r="C609822" s="62"/>
    </row>
    <row r="609823" spans="3:3" x14ac:dyDescent="0.25">
      <c r="C609823" s="62"/>
    </row>
    <row r="609911" spans="3:3" x14ac:dyDescent="0.25">
      <c r="C609911" s="62"/>
    </row>
    <row r="609912" spans="3:3" x14ac:dyDescent="0.25">
      <c r="C609912" s="62"/>
    </row>
    <row r="610000" spans="3:3" x14ac:dyDescent="0.25">
      <c r="C610000" s="62"/>
    </row>
    <row r="610001" spans="3:3" x14ac:dyDescent="0.25">
      <c r="C610001" s="62"/>
    </row>
    <row r="610089" spans="3:3" x14ac:dyDescent="0.25">
      <c r="C610089" s="62"/>
    </row>
    <row r="610090" spans="3:3" x14ac:dyDescent="0.25">
      <c r="C610090" s="62"/>
    </row>
    <row r="610178" spans="3:3" x14ac:dyDescent="0.25">
      <c r="C610178" s="62"/>
    </row>
    <row r="610179" spans="3:3" x14ac:dyDescent="0.25">
      <c r="C610179" s="62"/>
    </row>
    <row r="610267" spans="3:3" x14ac:dyDescent="0.25">
      <c r="C610267" s="62"/>
    </row>
    <row r="610268" spans="3:3" x14ac:dyDescent="0.25">
      <c r="C610268" s="62"/>
    </row>
    <row r="610356" spans="3:3" x14ac:dyDescent="0.25">
      <c r="C610356" s="62"/>
    </row>
    <row r="610357" spans="3:3" x14ac:dyDescent="0.25">
      <c r="C610357" s="62"/>
    </row>
    <row r="610445" spans="3:3" x14ac:dyDescent="0.25">
      <c r="C610445" s="62"/>
    </row>
    <row r="610446" spans="3:3" x14ac:dyDescent="0.25">
      <c r="C610446" s="62"/>
    </row>
    <row r="610534" spans="3:3" x14ac:dyDescent="0.25">
      <c r="C610534" s="62"/>
    </row>
    <row r="610535" spans="3:3" x14ac:dyDescent="0.25">
      <c r="C610535" s="62"/>
    </row>
    <row r="610623" spans="3:3" x14ac:dyDescent="0.25">
      <c r="C610623" s="62"/>
    </row>
    <row r="610624" spans="3:3" x14ac:dyDescent="0.25">
      <c r="C610624" s="62"/>
    </row>
    <row r="610712" spans="3:3" x14ac:dyDescent="0.25">
      <c r="C610712" s="62"/>
    </row>
    <row r="610713" spans="3:3" x14ac:dyDescent="0.25">
      <c r="C610713" s="62"/>
    </row>
    <row r="610801" spans="3:3" x14ac:dyDescent="0.25">
      <c r="C610801" s="62"/>
    </row>
    <row r="610802" spans="3:3" x14ac:dyDescent="0.25">
      <c r="C610802" s="62"/>
    </row>
    <row r="610890" spans="3:3" x14ac:dyDescent="0.25">
      <c r="C610890" s="62"/>
    </row>
    <row r="610891" spans="3:3" x14ac:dyDescent="0.25">
      <c r="C610891" s="62"/>
    </row>
    <row r="610979" spans="3:3" x14ac:dyDescent="0.25">
      <c r="C610979" s="62"/>
    </row>
    <row r="610980" spans="3:3" x14ac:dyDescent="0.25">
      <c r="C610980" s="62"/>
    </row>
    <row r="611068" spans="3:3" x14ac:dyDescent="0.25">
      <c r="C611068" s="62"/>
    </row>
    <row r="611069" spans="3:3" x14ac:dyDescent="0.25">
      <c r="C611069" s="62"/>
    </row>
    <row r="611157" spans="3:3" x14ac:dyDescent="0.25">
      <c r="C611157" s="62"/>
    </row>
    <row r="611158" spans="3:3" x14ac:dyDescent="0.25">
      <c r="C611158" s="62"/>
    </row>
    <row r="611246" spans="3:3" x14ac:dyDescent="0.25">
      <c r="C611246" s="62"/>
    </row>
    <row r="611247" spans="3:3" x14ac:dyDescent="0.25">
      <c r="C611247" s="62"/>
    </row>
    <row r="611335" spans="3:3" x14ac:dyDescent="0.25">
      <c r="C611335" s="62"/>
    </row>
    <row r="611336" spans="3:3" x14ac:dyDescent="0.25">
      <c r="C611336" s="62"/>
    </row>
    <row r="611424" spans="3:3" x14ac:dyDescent="0.25">
      <c r="C611424" s="62"/>
    </row>
    <row r="611425" spans="3:3" x14ac:dyDescent="0.25">
      <c r="C611425" s="62"/>
    </row>
    <row r="611513" spans="3:3" x14ac:dyDescent="0.25">
      <c r="C611513" s="62"/>
    </row>
    <row r="611514" spans="3:3" x14ac:dyDescent="0.25">
      <c r="C611514" s="62"/>
    </row>
    <row r="611602" spans="3:3" x14ac:dyDescent="0.25">
      <c r="C611602" s="62"/>
    </row>
    <row r="611603" spans="3:3" x14ac:dyDescent="0.25">
      <c r="C611603" s="62"/>
    </row>
    <row r="611691" spans="3:3" x14ac:dyDescent="0.25">
      <c r="C611691" s="62"/>
    </row>
    <row r="611692" spans="3:3" x14ac:dyDescent="0.25">
      <c r="C611692" s="62"/>
    </row>
    <row r="611780" spans="3:3" x14ac:dyDescent="0.25">
      <c r="C611780" s="62"/>
    </row>
    <row r="611781" spans="3:3" x14ac:dyDescent="0.25">
      <c r="C611781" s="62"/>
    </row>
    <row r="611869" spans="3:3" x14ac:dyDescent="0.25">
      <c r="C611869" s="62"/>
    </row>
    <row r="611870" spans="3:3" x14ac:dyDescent="0.25">
      <c r="C611870" s="62"/>
    </row>
    <row r="611958" spans="3:3" x14ac:dyDescent="0.25">
      <c r="C611958" s="62"/>
    </row>
    <row r="611959" spans="3:3" x14ac:dyDescent="0.25">
      <c r="C611959" s="62"/>
    </row>
    <row r="612047" spans="3:3" x14ac:dyDescent="0.25">
      <c r="C612047" s="62"/>
    </row>
    <row r="612048" spans="3:3" x14ac:dyDescent="0.25">
      <c r="C612048" s="62"/>
    </row>
    <row r="612136" spans="3:3" x14ac:dyDescent="0.25">
      <c r="C612136" s="62"/>
    </row>
    <row r="612137" spans="3:3" x14ac:dyDescent="0.25">
      <c r="C612137" s="62"/>
    </row>
    <row r="612225" spans="3:3" x14ac:dyDescent="0.25">
      <c r="C612225" s="62"/>
    </row>
    <row r="612226" spans="3:3" x14ac:dyDescent="0.25">
      <c r="C612226" s="62"/>
    </row>
    <row r="612314" spans="3:3" x14ac:dyDescent="0.25">
      <c r="C612314" s="62"/>
    </row>
    <row r="612315" spans="3:3" x14ac:dyDescent="0.25">
      <c r="C612315" s="62"/>
    </row>
    <row r="612403" spans="3:3" x14ac:dyDescent="0.25">
      <c r="C612403" s="62"/>
    </row>
    <row r="612404" spans="3:3" x14ac:dyDescent="0.25">
      <c r="C612404" s="62"/>
    </row>
    <row r="612492" spans="3:3" x14ac:dyDescent="0.25">
      <c r="C612492" s="62"/>
    </row>
    <row r="612493" spans="3:3" x14ac:dyDescent="0.25">
      <c r="C612493" s="62"/>
    </row>
    <row r="612581" spans="3:3" x14ac:dyDescent="0.25">
      <c r="C612581" s="62"/>
    </row>
    <row r="612582" spans="3:3" x14ac:dyDescent="0.25">
      <c r="C612582" s="62"/>
    </row>
    <row r="612670" spans="3:3" x14ac:dyDescent="0.25">
      <c r="C612670" s="62"/>
    </row>
    <row r="612671" spans="3:3" x14ac:dyDescent="0.25">
      <c r="C612671" s="62"/>
    </row>
    <row r="612759" spans="3:3" x14ac:dyDescent="0.25">
      <c r="C612759" s="62"/>
    </row>
    <row r="612760" spans="3:3" x14ac:dyDescent="0.25">
      <c r="C612760" s="62"/>
    </row>
    <row r="612848" spans="3:3" x14ac:dyDescent="0.25">
      <c r="C612848" s="62"/>
    </row>
    <row r="612849" spans="3:3" x14ac:dyDescent="0.25">
      <c r="C612849" s="62"/>
    </row>
    <row r="612937" spans="3:3" x14ac:dyDescent="0.25">
      <c r="C612937" s="62"/>
    </row>
    <row r="612938" spans="3:3" x14ac:dyDescent="0.25">
      <c r="C612938" s="62"/>
    </row>
    <row r="613026" spans="3:3" x14ac:dyDescent="0.25">
      <c r="C613026" s="62"/>
    </row>
    <row r="613027" spans="3:3" x14ac:dyDescent="0.25">
      <c r="C613027" s="62"/>
    </row>
    <row r="613115" spans="3:3" x14ac:dyDescent="0.25">
      <c r="C613115" s="62"/>
    </row>
    <row r="613116" spans="3:3" x14ac:dyDescent="0.25">
      <c r="C613116" s="62"/>
    </row>
    <row r="613204" spans="3:3" x14ac:dyDescent="0.25">
      <c r="C613204" s="62"/>
    </row>
    <row r="613205" spans="3:3" x14ac:dyDescent="0.25">
      <c r="C613205" s="62"/>
    </row>
    <row r="613293" spans="3:3" x14ac:dyDescent="0.25">
      <c r="C613293" s="62"/>
    </row>
    <row r="613294" spans="3:3" x14ac:dyDescent="0.25">
      <c r="C613294" s="62"/>
    </row>
    <row r="613382" spans="3:3" x14ac:dyDescent="0.25">
      <c r="C613382" s="62"/>
    </row>
    <row r="613383" spans="3:3" x14ac:dyDescent="0.25">
      <c r="C613383" s="62"/>
    </row>
    <row r="613471" spans="3:3" x14ac:dyDescent="0.25">
      <c r="C613471" s="62"/>
    </row>
    <row r="613472" spans="3:3" x14ac:dyDescent="0.25">
      <c r="C613472" s="62"/>
    </row>
    <row r="613560" spans="3:3" x14ac:dyDescent="0.25">
      <c r="C613560" s="62"/>
    </row>
    <row r="613561" spans="3:3" x14ac:dyDescent="0.25">
      <c r="C613561" s="62"/>
    </row>
    <row r="613649" spans="3:3" x14ac:dyDescent="0.25">
      <c r="C613649" s="62"/>
    </row>
    <row r="613650" spans="3:3" x14ac:dyDescent="0.25">
      <c r="C613650" s="62"/>
    </row>
    <row r="613738" spans="3:3" x14ac:dyDescent="0.25">
      <c r="C613738" s="62"/>
    </row>
    <row r="613739" spans="3:3" x14ac:dyDescent="0.25">
      <c r="C613739" s="62"/>
    </row>
    <row r="613827" spans="3:3" x14ac:dyDescent="0.25">
      <c r="C613827" s="62"/>
    </row>
    <row r="613828" spans="3:3" x14ac:dyDescent="0.25">
      <c r="C613828" s="62"/>
    </row>
    <row r="613916" spans="3:3" x14ac:dyDescent="0.25">
      <c r="C613916" s="62"/>
    </row>
    <row r="613917" spans="3:3" x14ac:dyDescent="0.25">
      <c r="C613917" s="62"/>
    </row>
    <row r="614005" spans="3:3" x14ac:dyDescent="0.25">
      <c r="C614005" s="62"/>
    </row>
    <row r="614006" spans="3:3" x14ac:dyDescent="0.25">
      <c r="C614006" s="62"/>
    </row>
    <row r="614094" spans="3:3" x14ac:dyDescent="0.25">
      <c r="C614094" s="62"/>
    </row>
    <row r="614095" spans="3:3" x14ac:dyDescent="0.25">
      <c r="C614095" s="62"/>
    </row>
    <row r="614183" spans="3:3" x14ac:dyDescent="0.25">
      <c r="C614183" s="62"/>
    </row>
    <row r="614184" spans="3:3" x14ac:dyDescent="0.25">
      <c r="C614184" s="62"/>
    </row>
    <row r="614272" spans="3:3" x14ac:dyDescent="0.25">
      <c r="C614272" s="62"/>
    </row>
    <row r="614273" spans="3:3" x14ac:dyDescent="0.25">
      <c r="C614273" s="62"/>
    </row>
    <row r="614361" spans="3:3" x14ac:dyDescent="0.25">
      <c r="C614361" s="62"/>
    </row>
    <row r="614362" spans="3:3" x14ac:dyDescent="0.25">
      <c r="C614362" s="62"/>
    </row>
    <row r="614450" spans="3:3" x14ac:dyDescent="0.25">
      <c r="C614450" s="62"/>
    </row>
    <row r="614451" spans="3:3" x14ac:dyDescent="0.25">
      <c r="C614451" s="62"/>
    </row>
    <row r="614539" spans="3:3" x14ac:dyDescent="0.25">
      <c r="C614539" s="62"/>
    </row>
    <row r="614540" spans="3:3" x14ac:dyDescent="0.25">
      <c r="C614540" s="62"/>
    </row>
    <row r="614628" spans="3:3" x14ac:dyDescent="0.25">
      <c r="C614628" s="62"/>
    </row>
    <row r="614629" spans="3:3" x14ac:dyDescent="0.25">
      <c r="C614629" s="62"/>
    </row>
    <row r="614717" spans="3:3" x14ac:dyDescent="0.25">
      <c r="C614717" s="62"/>
    </row>
    <row r="614718" spans="3:3" x14ac:dyDescent="0.25">
      <c r="C614718" s="62"/>
    </row>
    <row r="614806" spans="3:3" x14ac:dyDescent="0.25">
      <c r="C614806" s="62"/>
    </row>
    <row r="614807" spans="3:3" x14ac:dyDescent="0.25">
      <c r="C614807" s="62"/>
    </row>
    <row r="614895" spans="3:3" x14ac:dyDescent="0.25">
      <c r="C614895" s="62"/>
    </row>
    <row r="614896" spans="3:3" x14ac:dyDescent="0.25">
      <c r="C614896" s="62"/>
    </row>
    <row r="614984" spans="3:3" x14ac:dyDescent="0.25">
      <c r="C614984" s="62"/>
    </row>
    <row r="614985" spans="3:3" x14ac:dyDescent="0.25">
      <c r="C614985" s="62"/>
    </row>
    <row r="615073" spans="3:3" x14ac:dyDescent="0.25">
      <c r="C615073" s="62"/>
    </row>
    <row r="615074" spans="3:3" x14ac:dyDescent="0.25">
      <c r="C615074" s="62"/>
    </row>
    <row r="615162" spans="3:3" x14ac:dyDescent="0.25">
      <c r="C615162" s="62"/>
    </row>
    <row r="615163" spans="3:3" x14ac:dyDescent="0.25">
      <c r="C615163" s="62"/>
    </row>
    <row r="615251" spans="3:3" x14ac:dyDescent="0.25">
      <c r="C615251" s="62"/>
    </row>
    <row r="615252" spans="3:3" x14ac:dyDescent="0.25">
      <c r="C615252" s="62"/>
    </row>
    <row r="615340" spans="3:3" x14ac:dyDescent="0.25">
      <c r="C615340" s="62"/>
    </row>
    <row r="615341" spans="3:3" x14ac:dyDescent="0.25">
      <c r="C615341" s="62"/>
    </row>
    <row r="615429" spans="3:3" x14ac:dyDescent="0.25">
      <c r="C615429" s="62"/>
    </row>
    <row r="615430" spans="3:3" x14ac:dyDescent="0.25">
      <c r="C615430" s="62"/>
    </row>
    <row r="615518" spans="3:3" x14ac:dyDescent="0.25">
      <c r="C615518" s="62"/>
    </row>
    <row r="615519" spans="3:3" x14ac:dyDescent="0.25">
      <c r="C615519" s="62"/>
    </row>
    <row r="615607" spans="3:3" x14ac:dyDescent="0.25">
      <c r="C615607" s="62"/>
    </row>
    <row r="615608" spans="3:3" x14ac:dyDescent="0.25">
      <c r="C615608" s="62"/>
    </row>
    <row r="615696" spans="3:3" x14ac:dyDescent="0.25">
      <c r="C615696" s="62"/>
    </row>
    <row r="615697" spans="3:3" x14ac:dyDescent="0.25">
      <c r="C615697" s="62"/>
    </row>
    <row r="615785" spans="3:3" x14ac:dyDescent="0.25">
      <c r="C615785" s="62"/>
    </row>
    <row r="615786" spans="3:3" x14ac:dyDescent="0.25">
      <c r="C615786" s="62"/>
    </row>
    <row r="615874" spans="3:3" x14ac:dyDescent="0.25">
      <c r="C615874" s="62"/>
    </row>
    <row r="615875" spans="3:3" x14ac:dyDescent="0.25">
      <c r="C615875" s="62"/>
    </row>
    <row r="615963" spans="3:3" x14ac:dyDescent="0.25">
      <c r="C615963" s="62"/>
    </row>
    <row r="615964" spans="3:3" x14ac:dyDescent="0.25">
      <c r="C615964" s="62"/>
    </row>
    <row r="616052" spans="3:3" x14ac:dyDescent="0.25">
      <c r="C616052" s="62"/>
    </row>
    <row r="616053" spans="3:3" x14ac:dyDescent="0.25">
      <c r="C616053" s="62"/>
    </row>
    <row r="616141" spans="3:3" x14ac:dyDescent="0.25">
      <c r="C616141" s="62"/>
    </row>
    <row r="616142" spans="3:3" x14ac:dyDescent="0.25">
      <c r="C616142" s="62"/>
    </row>
    <row r="616230" spans="3:3" x14ac:dyDescent="0.25">
      <c r="C616230" s="62"/>
    </row>
    <row r="616231" spans="3:3" x14ac:dyDescent="0.25">
      <c r="C616231" s="62"/>
    </row>
    <row r="616319" spans="3:3" x14ac:dyDescent="0.25">
      <c r="C616319" s="62"/>
    </row>
    <row r="616320" spans="3:3" x14ac:dyDescent="0.25">
      <c r="C616320" s="62"/>
    </row>
    <row r="616408" spans="3:3" x14ac:dyDescent="0.25">
      <c r="C616408" s="62"/>
    </row>
    <row r="616409" spans="3:3" x14ac:dyDescent="0.25">
      <c r="C616409" s="62"/>
    </row>
    <row r="616497" spans="3:3" x14ac:dyDescent="0.25">
      <c r="C616497" s="62"/>
    </row>
    <row r="616498" spans="3:3" x14ac:dyDescent="0.25">
      <c r="C616498" s="62"/>
    </row>
    <row r="616586" spans="3:3" x14ac:dyDescent="0.25">
      <c r="C616586" s="62"/>
    </row>
    <row r="616587" spans="3:3" x14ac:dyDescent="0.25">
      <c r="C616587" s="62"/>
    </row>
    <row r="616675" spans="3:3" x14ac:dyDescent="0.25">
      <c r="C616675" s="62"/>
    </row>
    <row r="616676" spans="3:3" x14ac:dyDescent="0.25">
      <c r="C616676" s="62"/>
    </row>
    <row r="616764" spans="3:3" x14ac:dyDescent="0.25">
      <c r="C616764" s="62"/>
    </row>
    <row r="616765" spans="3:3" x14ac:dyDescent="0.25">
      <c r="C616765" s="62"/>
    </row>
    <row r="616853" spans="3:3" x14ac:dyDescent="0.25">
      <c r="C616853" s="62"/>
    </row>
    <row r="616854" spans="3:3" x14ac:dyDescent="0.25">
      <c r="C616854" s="62"/>
    </row>
    <row r="616942" spans="3:3" x14ac:dyDescent="0.25">
      <c r="C616942" s="62"/>
    </row>
    <row r="616943" spans="3:3" x14ac:dyDescent="0.25">
      <c r="C616943" s="62"/>
    </row>
    <row r="617031" spans="3:3" x14ac:dyDescent="0.25">
      <c r="C617031" s="62"/>
    </row>
    <row r="617032" spans="3:3" x14ac:dyDescent="0.25">
      <c r="C617032" s="62"/>
    </row>
    <row r="617120" spans="3:3" x14ac:dyDescent="0.25">
      <c r="C617120" s="62"/>
    </row>
    <row r="617121" spans="3:3" x14ac:dyDescent="0.25">
      <c r="C617121" s="62"/>
    </row>
    <row r="617209" spans="3:3" x14ac:dyDescent="0.25">
      <c r="C617209" s="62"/>
    </row>
    <row r="617210" spans="3:3" x14ac:dyDescent="0.25">
      <c r="C617210" s="62"/>
    </row>
    <row r="617298" spans="3:3" x14ac:dyDescent="0.25">
      <c r="C617298" s="62"/>
    </row>
    <row r="617299" spans="3:3" x14ac:dyDescent="0.25">
      <c r="C617299" s="62"/>
    </row>
    <row r="617387" spans="3:3" x14ac:dyDescent="0.25">
      <c r="C617387" s="62"/>
    </row>
    <row r="617388" spans="3:3" x14ac:dyDescent="0.25">
      <c r="C617388" s="62"/>
    </row>
    <row r="617476" spans="3:3" x14ac:dyDescent="0.25">
      <c r="C617476" s="62"/>
    </row>
    <row r="617477" spans="3:3" x14ac:dyDescent="0.25">
      <c r="C617477" s="62"/>
    </row>
    <row r="617565" spans="3:3" x14ac:dyDescent="0.25">
      <c r="C617565" s="62"/>
    </row>
    <row r="617566" spans="3:3" x14ac:dyDescent="0.25">
      <c r="C617566" s="62"/>
    </row>
    <row r="617654" spans="3:3" x14ac:dyDescent="0.25">
      <c r="C617654" s="62"/>
    </row>
    <row r="617655" spans="3:3" x14ac:dyDescent="0.25">
      <c r="C617655" s="62"/>
    </row>
    <row r="617743" spans="3:3" x14ac:dyDescent="0.25">
      <c r="C617743" s="62"/>
    </row>
    <row r="617744" spans="3:3" x14ac:dyDescent="0.25">
      <c r="C617744" s="62"/>
    </row>
    <row r="617832" spans="3:3" x14ac:dyDescent="0.25">
      <c r="C617832" s="62"/>
    </row>
    <row r="617833" spans="3:3" x14ac:dyDescent="0.25">
      <c r="C617833" s="62"/>
    </row>
    <row r="617921" spans="3:3" x14ac:dyDescent="0.25">
      <c r="C617921" s="62"/>
    </row>
    <row r="617922" spans="3:3" x14ac:dyDescent="0.25">
      <c r="C617922" s="62"/>
    </row>
    <row r="618010" spans="3:3" x14ac:dyDescent="0.25">
      <c r="C618010" s="62"/>
    </row>
    <row r="618011" spans="3:3" x14ac:dyDescent="0.25">
      <c r="C618011" s="62"/>
    </row>
    <row r="618099" spans="3:3" x14ac:dyDescent="0.25">
      <c r="C618099" s="62"/>
    </row>
    <row r="618100" spans="3:3" x14ac:dyDescent="0.25">
      <c r="C618100" s="62"/>
    </row>
    <row r="618188" spans="3:3" x14ac:dyDescent="0.25">
      <c r="C618188" s="62"/>
    </row>
    <row r="618189" spans="3:3" x14ac:dyDescent="0.25">
      <c r="C618189" s="62"/>
    </row>
    <row r="618277" spans="3:3" x14ac:dyDescent="0.25">
      <c r="C618277" s="62"/>
    </row>
    <row r="618278" spans="3:3" x14ac:dyDescent="0.25">
      <c r="C618278" s="62"/>
    </row>
    <row r="618366" spans="3:3" x14ac:dyDescent="0.25">
      <c r="C618366" s="62"/>
    </row>
    <row r="618367" spans="3:3" x14ac:dyDescent="0.25">
      <c r="C618367" s="62"/>
    </row>
    <row r="618455" spans="3:3" x14ac:dyDescent="0.25">
      <c r="C618455" s="62"/>
    </row>
    <row r="618456" spans="3:3" x14ac:dyDescent="0.25">
      <c r="C618456" s="62"/>
    </row>
    <row r="618544" spans="3:3" x14ac:dyDescent="0.25">
      <c r="C618544" s="62"/>
    </row>
    <row r="618545" spans="3:3" x14ac:dyDescent="0.25">
      <c r="C618545" s="62"/>
    </row>
    <row r="618633" spans="3:3" x14ac:dyDescent="0.25">
      <c r="C618633" s="62"/>
    </row>
    <row r="618634" spans="3:3" x14ac:dyDescent="0.25">
      <c r="C618634" s="62"/>
    </row>
    <row r="618722" spans="3:3" x14ac:dyDescent="0.25">
      <c r="C618722" s="62"/>
    </row>
    <row r="618723" spans="3:3" x14ac:dyDescent="0.25">
      <c r="C618723" s="62"/>
    </row>
    <row r="618811" spans="3:3" x14ac:dyDescent="0.25">
      <c r="C618811" s="62"/>
    </row>
    <row r="618812" spans="3:3" x14ac:dyDescent="0.25">
      <c r="C618812" s="62"/>
    </row>
    <row r="618900" spans="3:3" x14ac:dyDescent="0.25">
      <c r="C618900" s="62"/>
    </row>
    <row r="618901" spans="3:3" x14ac:dyDescent="0.25">
      <c r="C618901" s="62"/>
    </row>
    <row r="618989" spans="3:3" x14ac:dyDescent="0.25">
      <c r="C618989" s="62"/>
    </row>
    <row r="618990" spans="3:3" x14ac:dyDescent="0.25">
      <c r="C618990" s="62"/>
    </row>
    <row r="619078" spans="3:3" x14ac:dyDescent="0.25">
      <c r="C619078" s="62"/>
    </row>
    <row r="619079" spans="3:3" x14ac:dyDescent="0.25">
      <c r="C619079" s="62"/>
    </row>
    <row r="619167" spans="3:3" x14ac:dyDescent="0.25">
      <c r="C619167" s="62"/>
    </row>
    <row r="619168" spans="3:3" x14ac:dyDescent="0.25">
      <c r="C619168" s="62"/>
    </row>
    <row r="619256" spans="3:3" x14ac:dyDescent="0.25">
      <c r="C619256" s="62"/>
    </row>
    <row r="619257" spans="3:3" x14ac:dyDescent="0.25">
      <c r="C619257" s="62"/>
    </row>
    <row r="619345" spans="3:3" x14ac:dyDescent="0.25">
      <c r="C619345" s="62"/>
    </row>
    <row r="619346" spans="3:3" x14ac:dyDescent="0.25">
      <c r="C619346" s="62"/>
    </row>
    <row r="619434" spans="3:3" x14ac:dyDescent="0.25">
      <c r="C619434" s="62"/>
    </row>
    <row r="619435" spans="3:3" x14ac:dyDescent="0.25">
      <c r="C619435" s="62"/>
    </row>
    <row r="619523" spans="3:3" x14ac:dyDescent="0.25">
      <c r="C619523" s="62"/>
    </row>
    <row r="619524" spans="3:3" x14ac:dyDescent="0.25">
      <c r="C619524" s="62"/>
    </row>
    <row r="619612" spans="3:3" x14ac:dyDescent="0.25">
      <c r="C619612" s="62"/>
    </row>
    <row r="619613" spans="3:3" x14ac:dyDescent="0.25">
      <c r="C619613" s="62"/>
    </row>
    <row r="619701" spans="3:3" x14ac:dyDescent="0.25">
      <c r="C619701" s="62"/>
    </row>
    <row r="619702" spans="3:3" x14ac:dyDescent="0.25">
      <c r="C619702" s="62"/>
    </row>
    <row r="619790" spans="3:3" x14ac:dyDescent="0.25">
      <c r="C619790" s="62"/>
    </row>
    <row r="619791" spans="3:3" x14ac:dyDescent="0.25">
      <c r="C619791" s="62"/>
    </row>
    <row r="619879" spans="3:3" x14ac:dyDescent="0.25">
      <c r="C619879" s="62"/>
    </row>
    <row r="619880" spans="3:3" x14ac:dyDescent="0.25">
      <c r="C619880" s="62"/>
    </row>
    <row r="619968" spans="3:3" x14ac:dyDescent="0.25">
      <c r="C619968" s="62"/>
    </row>
    <row r="619969" spans="3:3" x14ac:dyDescent="0.25">
      <c r="C619969" s="62"/>
    </row>
    <row r="620057" spans="3:3" x14ac:dyDescent="0.25">
      <c r="C620057" s="62"/>
    </row>
    <row r="620058" spans="3:3" x14ac:dyDescent="0.25">
      <c r="C620058" s="62"/>
    </row>
    <row r="620146" spans="3:3" x14ac:dyDescent="0.25">
      <c r="C620146" s="62"/>
    </row>
    <row r="620147" spans="3:3" x14ac:dyDescent="0.25">
      <c r="C620147" s="62"/>
    </row>
    <row r="620235" spans="3:3" x14ac:dyDescent="0.25">
      <c r="C620235" s="62"/>
    </row>
    <row r="620236" spans="3:3" x14ac:dyDescent="0.25">
      <c r="C620236" s="62"/>
    </row>
    <row r="620324" spans="3:3" x14ac:dyDescent="0.25">
      <c r="C620324" s="62"/>
    </row>
    <row r="620325" spans="3:3" x14ac:dyDescent="0.25">
      <c r="C620325" s="62"/>
    </row>
    <row r="620413" spans="3:3" x14ac:dyDescent="0.25">
      <c r="C620413" s="62"/>
    </row>
    <row r="620414" spans="3:3" x14ac:dyDescent="0.25">
      <c r="C620414" s="62"/>
    </row>
    <row r="620502" spans="3:3" x14ac:dyDescent="0.25">
      <c r="C620502" s="62"/>
    </row>
    <row r="620503" spans="3:3" x14ac:dyDescent="0.25">
      <c r="C620503" s="62"/>
    </row>
    <row r="620591" spans="3:3" x14ac:dyDescent="0.25">
      <c r="C620591" s="62"/>
    </row>
    <row r="620592" spans="3:3" x14ac:dyDescent="0.25">
      <c r="C620592" s="62"/>
    </row>
    <row r="620680" spans="3:3" x14ac:dyDescent="0.25">
      <c r="C620680" s="62"/>
    </row>
    <row r="620681" spans="3:3" x14ac:dyDescent="0.25">
      <c r="C620681" s="62"/>
    </row>
    <row r="620769" spans="3:3" x14ac:dyDescent="0.25">
      <c r="C620769" s="62"/>
    </row>
    <row r="620770" spans="3:3" x14ac:dyDescent="0.25">
      <c r="C620770" s="62"/>
    </row>
    <row r="620858" spans="3:3" x14ac:dyDescent="0.25">
      <c r="C620858" s="62"/>
    </row>
    <row r="620859" spans="3:3" x14ac:dyDescent="0.25">
      <c r="C620859" s="62"/>
    </row>
    <row r="620947" spans="3:3" x14ac:dyDescent="0.25">
      <c r="C620947" s="62"/>
    </row>
    <row r="620948" spans="3:3" x14ac:dyDescent="0.25">
      <c r="C620948" s="62"/>
    </row>
    <row r="621036" spans="3:3" x14ac:dyDescent="0.25">
      <c r="C621036" s="62"/>
    </row>
    <row r="621037" spans="3:3" x14ac:dyDescent="0.25">
      <c r="C621037" s="62"/>
    </row>
    <row r="621125" spans="3:3" x14ac:dyDescent="0.25">
      <c r="C621125" s="62"/>
    </row>
    <row r="621126" spans="3:3" x14ac:dyDescent="0.25">
      <c r="C621126" s="62"/>
    </row>
    <row r="621214" spans="3:3" x14ac:dyDescent="0.25">
      <c r="C621214" s="62"/>
    </row>
    <row r="621215" spans="3:3" x14ac:dyDescent="0.25">
      <c r="C621215" s="62"/>
    </row>
    <row r="621303" spans="3:3" x14ac:dyDescent="0.25">
      <c r="C621303" s="62"/>
    </row>
    <row r="621304" spans="3:3" x14ac:dyDescent="0.25">
      <c r="C621304" s="62"/>
    </row>
    <row r="621392" spans="3:3" x14ac:dyDescent="0.25">
      <c r="C621392" s="62"/>
    </row>
    <row r="621393" spans="3:3" x14ac:dyDescent="0.25">
      <c r="C621393" s="62"/>
    </row>
    <row r="621481" spans="3:3" x14ac:dyDescent="0.25">
      <c r="C621481" s="62"/>
    </row>
    <row r="621482" spans="3:3" x14ac:dyDescent="0.25">
      <c r="C621482" s="62"/>
    </row>
    <row r="621570" spans="3:3" x14ac:dyDescent="0.25">
      <c r="C621570" s="62"/>
    </row>
    <row r="621571" spans="3:3" x14ac:dyDescent="0.25">
      <c r="C621571" s="62"/>
    </row>
    <row r="621659" spans="3:3" x14ac:dyDescent="0.25">
      <c r="C621659" s="62"/>
    </row>
    <row r="621660" spans="3:3" x14ac:dyDescent="0.25">
      <c r="C621660" s="62"/>
    </row>
    <row r="621748" spans="3:3" x14ac:dyDescent="0.25">
      <c r="C621748" s="62"/>
    </row>
    <row r="621749" spans="3:3" x14ac:dyDescent="0.25">
      <c r="C621749" s="62"/>
    </row>
    <row r="621837" spans="3:3" x14ac:dyDescent="0.25">
      <c r="C621837" s="62"/>
    </row>
    <row r="621838" spans="3:3" x14ac:dyDescent="0.25">
      <c r="C621838" s="62"/>
    </row>
    <row r="621926" spans="3:3" x14ac:dyDescent="0.25">
      <c r="C621926" s="62"/>
    </row>
    <row r="621927" spans="3:3" x14ac:dyDescent="0.25">
      <c r="C621927" s="62"/>
    </row>
    <row r="622015" spans="3:3" x14ac:dyDescent="0.25">
      <c r="C622015" s="62"/>
    </row>
    <row r="622016" spans="3:3" x14ac:dyDescent="0.25">
      <c r="C622016" s="62"/>
    </row>
    <row r="622104" spans="3:3" x14ac:dyDescent="0.25">
      <c r="C622104" s="62"/>
    </row>
    <row r="622105" spans="3:3" x14ac:dyDescent="0.25">
      <c r="C622105" s="62"/>
    </row>
    <row r="622193" spans="3:3" x14ac:dyDescent="0.25">
      <c r="C622193" s="62"/>
    </row>
    <row r="622194" spans="3:3" x14ac:dyDescent="0.25">
      <c r="C622194" s="62"/>
    </row>
    <row r="622282" spans="3:3" x14ac:dyDescent="0.25">
      <c r="C622282" s="62"/>
    </row>
    <row r="622283" spans="3:3" x14ac:dyDescent="0.25">
      <c r="C622283" s="62"/>
    </row>
    <row r="622371" spans="3:3" x14ac:dyDescent="0.25">
      <c r="C622371" s="62"/>
    </row>
    <row r="622372" spans="3:3" x14ac:dyDescent="0.25">
      <c r="C622372" s="62"/>
    </row>
    <row r="622460" spans="3:3" x14ac:dyDescent="0.25">
      <c r="C622460" s="62"/>
    </row>
    <row r="622461" spans="3:3" x14ac:dyDescent="0.25">
      <c r="C622461" s="62"/>
    </row>
    <row r="622549" spans="3:3" x14ac:dyDescent="0.25">
      <c r="C622549" s="62"/>
    </row>
    <row r="622550" spans="3:3" x14ac:dyDescent="0.25">
      <c r="C622550" s="62"/>
    </row>
    <row r="622638" spans="3:3" x14ac:dyDescent="0.25">
      <c r="C622638" s="62"/>
    </row>
    <row r="622639" spans="3:3" x14ac:dyDescent="0.25">
      <c r="C622639" s="62"/>
    </row>
    <row r="622727" spans="3:3" x14ac:dyDescent="0.25">
      <c r="C622727" s="62"/>
    </row>
    <row r="622728" spans="3:3" x14ac:dyDescent="0.25">
      <c r="C622728" s="62"/>
    </row>
    <row r="622816" spans="3:3" x14ac:dyDescent="0.25">
      <c r="C622816" s="62"/>
    </row>
    <row r="622817" spans="3:3" x14ac:dyDescent="0.25">
      <c r="C622817" s="62"/>
    </row>
    <row r="622905" spans="3:3" x14ac:dyDescent="0.25">
      <c r="C622905" s="62"/>
    </row>
    <row r="622906" spans="3:3" x14ac:dyDescent="0.25">
      <c r="C622906" s="62"/>
    </row>
    <row r="622994" spans="3:3" x14ac:dyDescent="0.25">
      <c r="C622994" s="62"/>
    </row>
    <row r="622995" spans="3:3" x14ac:dyDescent="0.25">
      <c r="C622995" s="62"/>
    </row>
    <row r="623083" spans="3:3" x14ac:dyDescent="0.25">
      <c r="C623083" s="62"/>
    </row>
    <row r="623084" spans="3:3" x14ac:dyDescent="0.25">
      <c r="C623084" s="62"/>
    </row>
    <row r="623172" spans="3:3" x14ac:dyDescent="0.25">
      <c r="C623172" s="62"/>
    </row>
    <row r="623173" spans="3:3" x14ac:dyDescent="0.25">
      <c r="C623173" s="62"/>
    </row>
    <row r="623261" spans="3:3" x14ac:dyDescent="0.25">
      <c r="C623261" s="62"/>
    </row>
    <row r="623262" spans="3:3" x14ac:dyDescent="0.25">
      <c r="C623262" s="62"/>
    </row>
    <row r="623350" spans="3:3" x14ac:dyDescent="0.25">
      <c r="C623350" s="62"/>
    </row>
    <row r="623351" spans="3:3" x14ac:dyDescent="0.25">
      <c r="C623351" s="62"/>
    </row>
    <row r="623439" spans="3:3" x14ac:dyDescent="0.25">
      <c r="C623439" s="62"/>
    </row>
    <row r="623440" spans="3:3" x14ac:dyDescent="0.25">
      <c r="C623440" s="62"/>
    </row>
    <row r="623528" spans="3:3" x14ac:dyDescent="0.25">
      <c r="C623528" s="62"/>
    </row>
    <row r="623529" spans="3:3" x14ac:dyDescent="0.25">
      <c r="C623529" s="62"/>
    </row>
    <row r="623617" spans="3:3" x14ac:dyDescent="0.25">
      <c r="C623617" s="62"/>
    </row>
    <row r="623618" spans="3:3" x14ac:dyDescent="0.25">
      <c r="C623618" s="62"/>
    </row>
    <row r="623706" spans="3:3" x14ac:dyDescent="0.25">
      <c r="C623706" s="62"/>
    </row>
    <row r="623707" spans="3:3" x14ac:dyDescent="0.25">
      <c r="C623707" s="62"/>
    </row>
    <row r="623795" spans="3:3" x14ac:dyDescent="0.25">
      <c r="C623795" s="62"/>
    </row>
    <row r="623796" spans="3:3" x14ac:dyDescent="0.25">
      <c r="C623796" s="62"/>
    </row>
    <row r="623884" spans="3:3" x14ac:dyDescent="0.25">
      <c r="C623884" s="62"/>
    </row>
    <row r="623885" spans="3:3" x14ac:dyDescent="0.25">
      <c r="C623885" s="62"/>
    </row>
    <row r="623973" spans="3:3" x14ac:dyDescent="0.25">
      <c r="C623973" s="62"/>
    </row>
    <row r="623974" spans="3:3" x14ac:dyDescent="0.25">
      <c r="C623974" s="62"/>
    </row>
    <row r="624062" spans="3:3" x14ac:dyDescent="0.25">
      <c r="C624062" s="62"/>
    </row>
    <row r="624063" spans="3:3" x14ac:dyDescent="0.25">
      <c r="C624063" s="62"/>
    </row>
    <row r="624151" spans="3:3" x14ac:dyDescent="0.25">
      <c r="C624151" s="62"/>
    </row>
    <row r="624152" spans="3:3" x14ac:dyDescent="0.25">
      <c r="C624152" s="62"/>
    </row>
    <row r="624240" spans="3:3" x14ac:dyDescent="0.25">
      <c r="C624240" s="62"/>
    </row>
    <row r="624241" spans="3:3" x14ac:dyDescent="0.25">
      <c r="C624241" s="62"/>
    </row>
    <row r="624329" spans="3:3" x14ac:dyDescent="0.25">
      <c r="C624329" s="62"/>
    </row>
    <row r="624330" spans="3:3" x14ac:dyDescent="0.25">
      <c r="C624330" s="62"/>
    </row>
    <row r="624418" spans="3:3" x14ac:dyDescent="0.25">
      <c r="C624418" s="62"/>
    </row>
    <row r="624419" spans="3:3" x14ac:dyDescent="0.25">
      <c r="C624419" s="62"/>
    </row>
    <row r="624507" spans="3:3" x14ac:dyDescent="0.25">
      <c r="C624507" s="62"/>
    </row>
    <row r="624508" spans="3:3" x14ac:dyDescent="0.25">
      <c r="C624508" s="62"/>
    </row>
    <row r="624596" spans="3:3" x14ac:dyDescent="0.25">
      <c r="C624596" s="62"/>
    </row>
    <row r="624597" spans="3:3" x14ac:dyDescent="0.25">
      <c r="C624597" s="62"/>
    </row>
    <row r="624685" spans="3:3" x14ac:dyDescent="0.25">
      <c r="C624685" s="62"/>
    </row>
    <row r="624686" spans="3:3" x14ac:dyDescent="0.25">
      <c r="C624686" s="62"/>
    </row>
    <row r="624774" spans="3:3" x14ac:dyDescent="0.25">
      <c r="C624774" s="62"/>
    </row>
    <row r="624775" spans="3:3" x14ac:dyDescent="0.25">
      <c r="C624775" s="62"/>
    </row>
    <row r="624863" spans="3:3" x14ac:dyDescent="0.25">
      <c r="C624863" s="62"/>
    </row>
    <row r="624864" spans="3:3" x14ac:dyDescent="0.25">
      <c r="C624864" s="62"/>
    </row>
    <row r="624952" spans="3:3" x14ac:dyDescent="0.25">
      <c r="C624952" s="62"/>
    </row>
    <row r="624953" spans="3:3" x14ac:dyDescent="0.25">
      <c r="C624953" s="62"/>
    </row>
    <row r="625041" spans="3:3" x14ac:dyDescent="0.25">
      <c r="C625041" s="62"/>
    </row>
    <row r="625042" spans="3:3" x14ac:dyDescent="0.25">
      <c r="C625042" s="62"/>
    </row>
    <row r="625130" spans="3:3" x14ac:dyDescent="0.25">
      <c r="C625130" s="62"/>
    </row>
    <row r="625131" spans="3:3" x14ac:dyDescent="0.25">
      <c r="C625131" s="62"/>
    </row>
    <row r="625219" spans="3:3" x14ac:dyDescent="0.25">
      <c r="C625219" s="62"/>
    </row>
    <row r="625220" spans="3:3" x14ac:dyDescent="0.25">
      <c r="C625220" s="62"/>
    </row>
    <row r="625308" spans="3:3" x14ac:dyDescent="0.25">
      <c r="C625308" s="62"/>
    </row>
    <row r="625309" spans="3:3" x14ac:dyDescent="0.25">
      <c r="C625309" s="62"/>
    </row>
    <row r="625397" spans="3:3" x14ac:dyDescent="0.25">
      <c r="C625397" s="62"/>
    </row>
    <row r="625398" spans="3:3" x14ac:dyDescent="0.25">
      <c r="C625398" s="62"/>
    </row>
    <row r="625486" spans="3:3" x14ac:dyDescent="0.25">
      <c r="C625486" s="62"/>
    </row>
    <row r="625487" spans="3:3" x14ac:dyDescent="0.25">
      <c r="C625487" s="62"/>
    </row>
    <row r="625575" spans="3:3" x14ac:dyDescent="0.25">
      <c r="C625575" s="62"/>
    </row>
    <row r="625576" spans="3:3" x14ac:dyDescent="0.25">
      <c r="C625576" s="62"/>
    </row>
    <row r="625664" spans="3:3" x14ac:dyDescent="0.25">
      <c r="C625664" s="62"/>
    </row>
    <row r="625665" spans="3:3" x14ac:dyDescent="0.25">
      <c r="C625665" s="62"/>
    </row>
    <row r="625753" spans="3:3" x14ac:dyDescent="0.25">
      <c r="C625753" s="62"/>
    </row>
    <row r="625754" spans="3:3" x14ac:dyDescent="0.25">
      <c r="C625754" s="62"/>
    </row>
    <row r="625842" spans="3:3" x14ac:dyDescent="0.25">
      <c r="C625842" s="62"/>
    </row>
    <row r="625843" spans="3:3" x14ac:dyDescent="0.25">
      <c r="C625843" s="62"/>
    </row>
    <row r="625931" spans="3:3" x14ac:dyDescent="0.25">
      <c r="C625931" s="62"/>
    </row>
    <row r="625932" spans="3:3" x14ac:dyDescent="0.25">
      <c r="C625932" s="62"/>
    </row>
    <row r="626020" spans="3:3" x14ac:dyDescent="0.25">
      <c r="C626020" s="62"/>
    </row>
    <row r="626021" spans="3:3" x14ac:dyDescent="0.25">
      <c r="C626021" s="62"/>
    </row>
    <row r="626109" spans="3:3" x14ac:dyDescent="0.25">
      <c r="C626109" s="62"/>
    </row>
    <row r="626110" spans="3:3" x14ac:dyDescent="0.25">
      <c r="C626110" s="62"/>
    </row>
    <row r="626198" spans="3:3" x14ac:dyDescent="0.25">
      <c r="C626198" s="62"/>
    </row>
    <row r="626199" spans="3:3" x14ac:dyDescent="0.25">
      <c r="C626199" s="62"/>
    </row>
    <row r="626287" spans="3:3" x14ac:dyDescent="0.25">
      <c r="C626287" s="62"/>
    </row>
    <row r="626288" spans="3:3" x14ac:dyDescent="0.25">
      <c r="C626288" s="62"/>
    </row>
    <row r="626376" spans="3:3" x14ac:dyDescent="0.25">
      <c r="C626376" s="62"/>
    </row>
    <row r="626377" spans="3:3" x14ac:dyDescent="0.25">
      <c r="C626377" s="62"/>
    </row>
    <row r="626465" spans="3:3" x14ac:dyDescent="0.25">
      <c r="C626465" s="62"/>
    </row>
    <row r="626466" spans="3:3" x14ac:dyDescent="0.25">
      <c r="C626466" s="62"/>
    </row>
    <row r="626554" spans="3:3" x14ac:dyDescent="0.25">
      <c r="C626554" s="62"/>
    </row>
    <row r="626555" spans="3:3" x14ac:dyDescent="0.25">
      <c r="C626555" s="62"/>
    </row>
    <row r="626643" spans="3:3" x14ac:dyDescent="0.25">
      <c r="C626643" s="62"/>
    </row>
    <row r="626644" spans="3:3" x14ac:dyDescent="0.25">
      <c r="C626644" s="62"/>
    </row>
    <row r="626732" spans="3:3" x14ac:dyDescent="0.25">
      <c r="C626732" s="62"/>
    </row>
    <row r="626733" spans="3:3" x14ac:dyDescent="0.25">
      <c r="C626733" s="62"/>
    </row>
    <row r="626821" spans="3:3" x14ac:dyDescent="0.25">
      <c r="C626821" s="62"/>
    </row>
    <row r="626822" spans="3:3" x14ac:dyDescent="0.25">
      <c r="C626822" s="62"/>
    </row>
    <row r="626910" spans="3:3" x14ac:dyDescent="0.25">
      <c r="C626910" s="62"/>
    </row>
    <row r="626911" spans="3:3" x14ac:dyDescent="0.25">
      <c r="C626911" s="62"/>
    </row>
    <row r="626999" spans="3:3" x14ac:dyDescent="0.25">
      <c r="C626999" s="62"/>
    </row>
    <row r="627000" spans="3:3" x14ac:dyDescent="0.25">
      <c r="C627000" s="62"/>
    </row>
    <row r="627088" spans="3:3" x14ac:dyDescent="0.25">
      <c r="C627088" s="62"/>
    </row>
    <row r="627089" spans="3:3" x14ac:dyDescent="0.25">
      <c r="C627089" s="62"/>
    </row>
    <row r="627177" spans="3:3" x14ac:dyDescent="0.25">
      <c r="C627177" s="62"/>
    </row>
    <row r="627178" spans="3:3" x14ac:dyDescent="0.25">
      <c r="C627178" s="62"/>
    </row>
    <row r="627266" spans="3:3" x14ac:dyDescent="0.25">
      <c r="C627266" s="62"/>
    </row>
    <row r="627267" spans="3:3" x14ac:dyDescent="0.25">
      <c r="C627267" s="62"/>
    </row>
    <row r="627355" spans="3:3" x14ac:dyDescent="0.25">
      <c r="C627355" s="62"/>
    </row>
    <row r="627356" spans="3:3" x14ac:dyDescent="0.25">
      <c r="C627356" s="62"/>
    </row>
    <row r="627444" spans="3:3" x14ac:dyDescent="0.25">
      <c r="C627444" s="62"/>
    </row>
    <row r="627445" spans="3:3" x14ac:dyDescent="0.25">
      <c r="C627445" s="62"/>
    </row>
    <row r="627533" spans="3:3" x14ac:dyDescent="0.25">
      <c r="C627533" s="62"/>
    </row>
    <row r="627534" spans="3:3" x14ac:dyDescent="0.25">
      <c r="C627534" s="62"/>
    </row>
    <row r="627622" spans="3:3" x14ac:dyDescent="0.25">
      <c r="C627622" s="62"/>
    </row>
    <row r="627623" spans="3:3" x14ac:dyDescent="0.25">
      <c r="C627623" s="62"/>
    </row>
    <row r="627711" spans="3:3" x14ac:dyDescent="0.25">
      <c r="C627711" s="62"/>
    </row>
    <row r="627712" spans="3:3" x14ac:dyDescent="0.25">
      <c r="C627712" s="62"/>
    </row>
    <row r="627800" spans="3:3" x14ac:dyDescent="0.25">
      <c r="C627800" s="62"/>
    </row>
    <row r="627801" spans="3:3" x14ac:dyDescent="0.25">
      <c r="C627801" s="62"/>
    </row>
    <row r="627889" spans="3:3" x14ac:dyDescent="0.25">
      <c r="C627889" s="62"/>
    </row>
    <row r="627890" spans="3:3" x14ac:dyDescent="0.25">
      <c r="C627890" s="62"/>
    </row>
    <row r="627978" spans="3:3" x14ac:dyDescent="0.25">
      <c r="C627978" s="62"/>
    </row>
    <row r="627979" spans="3:3" x14ac:dyDescent="0.25">
      <c r="C627979" s="62"/>
    </row>
    <row r="628067" spans="3:3" x14ac:dyDescent="0.25">
      <c r="C628067" s="62"/>
    </row>
    <row r="628068" spans="3:3" x14ac:dyDescent="0.25">
      <c r="C628068" s="62"/>
    </row>
    <row r="628156" spans="3:3" x14ac:dyDescent="0.25">
      <c r="C628156" s="62"/>
    </row>
    <row r="628157" spans="3:3" x14ac:dyDescent="0.25">
      <c r="C628157" s="62"/>
    </row>
    <row r="628245" spans="3:3" x14ac:dyDescent="0.25">
      <c r="C628245" s="62"/>
    </row>
    <row r="628246" spans="3:3" x14ac:dyDescent="0.25">
      <c r="C628246" s="62"/>
    </row>
    <row r="628334" spans="3:3" x14ac:dyDescent="0.25">
      <c r="C628334" s="62"/>
    </row>
    <row r="628335" spans="3:3" x14ac:dyDescent="0.25">
      <c r="C628335" s="62"/>
    </row>
    <row r="628423" spans="3:3" x14ac:dyDescent="0.25">
      <c r="C628423" s="62"/>
    </row>
    <row r="628424" spans="3:3" x14ac:dyDescent="0.25">
      <c r="C628424" s="62"/>
    </row>
    <row r="628512" spans="3:3" x14ac:dyDescent="0.25">
      <c r="C628512" s="62"/>
    </row>
    <row r="628513" spans="3:3" x14ac:dyDescent="0.25">
      <c r="C628513" s="62"/>
    </row>
    <row r="628601" spans="3:3" x14ac:dyDescent="0.25">
      <c r="C628601" s="62"/>
    </row>
    <row r="628602" spans="3:3" x14ac:dyDescent="0.25">
      <c r="C628602" s="62"/>
    </row>
    <row r="628690" spans="3:3" x14ac:dyDescent="0.25">
      <c r="C628690" s="62"/>
    </row>
    <row r="628691" spans="3:3" x14ac:dyDescent="0.25">
      <c r="C628691" s="62"/>
    </row>
    <row r="628779" spans="3:3" x14ac:dyDescent="0.25">
      <c r="C628779" s="62"/>
    </row>
    <row r="628780" spans="3:3" x14ac:dyDescent="0.25">
      <c r="C628780" s="62"/>
    </row>
    <row r="628868" spans="3:3" x14ac:dyDescent="0.25">
      <c r="C628868" s="62"/>
    </row>
    <row r="628869" spans="3:3" x14ac:dyDescent="0.25">
      <c r="C628869" s="62"/>
    </row>
    <row r="628957" spans="3:3" x14ac:dyDescent="0.25">
      <c r="C628957" s="62"/>
    </row>
    <row r="628958" spans="3:3" x14ac:dyDescent="0.25">
      <c r="C628958" s="62"/>
    </row>
    <row r="629046" spans="3:3" x14ac:dyDescent="0.25">
      <c r="C629046" s="62"/>
    </row>
    <row r="629047" spans="3:3" x14ac:dyDescent="0.25">
      <c r="C629047" s="62"/>
    </row>
    <row r="629135" spans="3:3" x14ac:dyDescent="0.25">
      <c r="C629135" s="62"/>
    </row>
    <row r="629136" spans="3:3" x14ac:dyDescent="0.25">
      <c r="C629136" s="62"/>
    </row>
    <row r="629224" spans="3:3" x14ac:dyDescent="0.25">
      <c r="C629224" s="62"/>
    </row>
    <row r="629225" spans="3:3" x14ac:dyDescent="0.25">
      <c r="C629225" s="62"/>
    </row>
    <row r="629313" spans="3:3" x14ac:dyDescent="0.25">
      <c r="C629313" s="62"/>
    </row>
    <row r="629314" spans="3:3" x14ac:dyDescent="0.25">
      <c r="C629314" s="62"/>
    </row>
    <row r="629402" spans="3:3" x14ac:dyDescent="0.25">
      <c r="C629402" s="62"/>
    </row>
    <row r="629403" spans="3:3" x14ac:dyDescent="0.25">
      <c r="C629403" s="62"/>
    </row>
    <row r="629491" spans="3:3" x14ac:dyDescent="0.25">
      <c r="C629491" s="62"/>
    </row>
    <row r="629492" spans="3:3" x14ac:dyDescent="0.25">
      <c r="C629492" s="62"/>
    </row>
    <row r="629580" spans="3:3" x14ac:dyDescent="0.25">
      <c r="C629580" s="62"/>
    </row>
    <row r="629581" spans="3:3" x14ac:dyDescent="0.25">
      <c r="C629581" s="62"/>
    </row>
    <row r="629669" spans="3:3" x14ac:dyDescent="0.25">
      <c r="C629669" s="62"/>
    </row>
    <row r="629670" spans="3:3" x14ac:dyDescent="0.25">
      <c r="C629670" s="62"/>
    </row>
    <row r="629758" spans="3:3" x14ac:dyDescent="0.25">
      <c r="C629758" s="62"/>
    </row>
    <row r="629759" spans="3:3" x14ac:dyDescent="0.25">
      <c r="C629759" s="62"/>
    </row>
    <row r="629847" spans="3:3" x14ac:dyDescent="0.25">
      <c r="C629847" s="62"/>
    </row>
    <row r="629848" spans="3:3" x14ac:dyDescent="0.25">
      <c r="C629848" s="62"/>
    </row>
    <row r="629936" spans="3:3" x14ac:dyDescent="0.25">
      <c r="C629936" s="62"/>
    </row>
    <row r="629937" spans="3:3" x14ac:dyDescent="0.25">
      <c r="C629937" s="62"/>
    </row>
    <row r="630025" spans="3:3" x14ac:dyDescent="0.25">
      <c r="C630025" s="62"/>
    </row>
    <row r="630026" spans="3:3" x14ac:dyDescent="0.25">
      <c r="C630026" s="62"/>
    </row>
    <row r="630114" spans="3:3" x14ac:dyDescent="0.25">
      <c r="C630114" s="62"/>
    </row>
    <row r="630115" spans="3:3" x14ac:dyDescent="0.25">
      <c r="C630115" s="62"/>
    </row>
    <row r="630203" spans="3:3" x14ac:dyDescent="0.25">
      <c r="C630203" s="62"/>
    </row>
    <row r="630204" spans="3:3" x14ac:dyDescent="0.25">
      <c r="C630204" s="62"/>
    </row>
    <row r="630292" spans="3:3" x14ac:dyDescent="0.25">
      <c r="C630292" s="62"/>
    </row>
    <row r="630293" spans="3:3" x14ac:dyDescent="0.25">
      <c r="C630293" s="62"/>
    </row>
    <row r="630381" spans="3:3" x14ac:dyDescent="0.25">
      <c r="C630381" s="62"/>
    </row>
    <row r="630382" spans="3:3" x14ac:dyDescent="0.25">
      <c r="C630382" s="62"/>
    </row>
    <row r="630470" spans="3:3" x14ac:dyDescent="0.25">
      <c r="C630470" s="62"/>
    </row>
    <row r="630471" spans="3:3" x14ac:dyDescent="0.25">
      <c r="C630471" s="62"/>
    </row>
    <row r="630559" spans="3:3" x14ac:dyDescent="0.25">
      <c r="C630559" s="62"/>
    </row>
    <row r="630560" spans="3:3" x14ac:dyDescent="0.25">
      <c r="C630560" s="62"/>
    </row>
    <row r="630648" spans="3:3" x14ac:dyDescent="0.25">
      <c r="C630648" s="62"/>
    </row>
    <row r="630649" spans="3:3" x14ac:dyDescent="0.25">
      <c r="C630649" s="62"/>
    </row>
    <row r="630737" spans="3:3" x14ac:dyDescent="0.25">
      <c r="C630737" s="62"/>
    </row>
    <row r="630738" spans="3:3" x14ac:dyDescent="0.25">
      <c r="C630738" s="62"/>
    </row>
    <row r="630826" spans="3:3" x14ac:dyDescent="0.25">
      <c r="C630826" s="62"/>
    </row>
    <row r="630827" spans="3:3" x14ac:dyDescent="0.25">
      <c r="C630827" s="62"/>
    </row>
    <row r="630915" spans="3:3" x14ac:dyDescent="0.25">
      <c r="C630915" s="62"/>
    </row>
    <row r="630916" spans="3:3" x14ac:dyDescent="0.25">
      <c r="C630916" s="62"/>
    </row>
    <row r="631004" spans="3:3" x14ac:dyDescent="0.25">
      <c r="C631004" s="62"/>
    </row>
    <row r="631005" spans="3:3" x14ac:dyDescent="0.25">
      <c r="C631005" s="62"/>
    </row>
    <row r="631093" spans="3:3" x14ac:dyDescent="0.25">
      <c r="C631093" s="62"/>
    </row>
    <row r="631094" spans="3:3" x14ac:dyDescent="0.25">
      <c r="C631094" s="62"/>
    </row>
    <row r="631182" spans="3:3" x14ac:dyDescent="0.25">
      <c r="C631182" s="62"/>
    </row>
    <row r="631183" spans="3:3" x14ac:dyDescent="0.25">
      <c r="C631183" s="62"/>
    </row>
    <row r="631271" spans="3:3" x14ac:dyDescent="0.25">
      <c r="C631271" s="62"/>
    </row>
    <row r="631272" spans="3:3" x14ac:dyDescent="0.25">
      <c r="C631272" s="62"/>
    </row>
    <row r="631360" spans="3:3" x14ac:dyDescent="0.25">
      <c r="C631360" s="62"/>
    </row>
    <row r="631361" spans="3:3" x14ac:dyDescent="0.25">
      <c r="C631361" s="62"/>
    </row>
    <row r="631449" spans="3:3" x14ac:dyDescent="0.25">
      <c r="C631449" s="62"/>
    </row>
    <row r="631450" spans="3:3" x14ac:dyDescent="0.25">
      <c r="C631450" s="62"/>
    </row>
    <row r="631538" spans="3:3" x14ac:dyDescent="0.25">
      <c r="C631538" s="62"/>
    </row>
    <row r="631539" spans="3:3" x14ac:dyDescent="0.25">
      <c r="C631539" s="62"/>
    </row>
    <row r="631627" spans="3:3" x14ac:dyDescent="0.25">
      <c r="C631627" s="62"/>
    </row>
    <row r="631628" spans="3:3" x14ac:dyDescent="0.25">
      <c r="C631628" s="62"/>
    </row>
    <row r="631716" spans="3:3" x14ac:dyDescent="0.25">
      <c r="C631716" s="62"/>
    </row>
    <row r="631717" spans="3:3" x14ac:dyDescent="0.25">
      <c r="C631717" s="62"/>
    </row>
    <row r="631805" spans="3:3" x14ac:dyDescent="0.25">
      <c r="C631805" s="62"/>
    </row>
    <row r="631806" spans="3:3" x14ac:dyDescent="0.25">
      <c r="C631806" s="62"/>
    </row>
    <row r="631894" spans="3:3" x14ac:dyDescent="0.25">
      <c r="C631894" s="62"/>
    </row>
    <row r="631895" spans="3:3" x14ac:dyDescent="0.25">
      <c r="C631895" s="62"/>
    </row>
    <row r="631983" spans="3:3" x14ac:dyDescent="0.25">
      <c r="C631983" s="62"/>
    </row>
    <row r="631984" spans="3:3" x14ac:dyDescent="0.25">
      <c r="C631984" s="62"/>
    </row>
    <row r="632072" spans="3:3" x14ac:dyDescent="0.25">
      <c r="C632072" s="62"/>
    </row>
    <row r="632073" spans="3:3" x14ac:dyDescent="0.25">
      <c r="C632073" s="62"/>
    </row>
    <row r="632161" spans="3:3" x14ac:dyDescent="0.25">
      <c r="C632161" s="62"/>
    </row>
    <row r="632162" spans="3:3" x14ac:dyDescent="0.25">
      <c r="C632162" s="62"/>
    </row>
    <row r="632250" spans="3:3" x14ac:dyDescent="0.25">
      <c r="C632250" s="62"/>
    </row>
    <row r="632251" spans="3:3" x14ac:dyDescent="0.25">
      <c r="C632251" s="62"/>
    </row>
    <row r="632339" spans="3:3" x14ac:dyDescent="0.25">
      <c r="C632339" s="62"/>
    </row>
    <row r="632340" spans="3:3" x14ac:dyDescent="0.25">
      <c r="C632340" s="62"/>
    </row>
    <row r="632428" spans="3:3" x14ac:dyDescent="0.25">
      <c r="C632428" s="62"/>
    </row>
    <row r="632429" spans="3:3" x14ac:dyDescent="0.25">
      <c r="C632429" s="62"/>
    </row>
    <row r="632517" spans="3:3" x14ac:dyDescent="0.25">
      <c r="C632517" s="62"/>
    </row>
    <row r="632518" spans="3:3" x14ac:dyDescent="0.25">
      <c r="C632518" s="62"/>
    </row>
    <row r="632606" spans="3:3" x14ac:dyDescent="0.25">
      <c r="C632606" s="62"/>
    </row>
    <row r="632607" spans="3:3" x14ac:dyDescent="0.25">
      <c r="C632607" s="62"/>
    </row>
    <row r="632695" spans="3:3" x14ac:dyDescent="0.25">
      <c r="C632695" s="62"/>
    </row>
    <row r="632696" spans="3:3" x14ac:dyDescent="0.25">
      <c r="C632696" s="62"/>
    </row>
    <row r="632784" spans="3:3" x14ac:dyDescent="0.25">
      <c r="C632784" s="62"/>
    </row>
    <row r="632785" spans="3:3" x14ac:dyDescent="0.25">
      <c r="C632785" s="62"/>
    </row>
    <row r="632873" spans="3:3" x14ac:dyDescent="0.25">
      <c r="C632873" s="62"/>
    </row>
    <row r="632874" spans="3:3" x14ac:dyDescent="0.25">
      <c r="C632874" s="62"/>
    </row>
    <row r="632962" spans="3:3" x14ac:dyDescent="0.25">
      <c r="C632962" s="62"/>
    </row>
    <row r="632963" spans="3:3" x14ac:dyDescent="0.25">
      <c r="C632963" s="62"/>
    </row>
    <row r="633051" spans="3:3" x14ac:dyDescent="0.25">
      <c r="C633051" s="62"/>
    </row>
    <row r="633052" spans="3:3" x14ac:dyDescent="0.25">
      <c r="C633052" s="62"/>
    </row>
    <row r="633140" spans="3:3" x14ac:dyDescent="0.25">
      <c r="C633140" s="62"/>
    </row>
    <row r="633141" spans="3:3" x14ac:dyDescent="0.25">
      <c r="C633141" s="62"/>
    </row>
    <row r="633229" spans="3:3" x14ac:dyDescent="0.25">
      <c r="C633229" s="62"/>
    </row>
    <row r="633230" spans="3:3" x14ac:dyDescent="0.25">
      <c r="C633230" s="62"/>
    </row>
    <row r="633318" spans="3:3" x14ac:dyDescent="0.25">
      <c r="C633318" s="62"/>
    </row>
    <row r="633319" spans="3:3" x14ac:dyDescent="0.25">
      <c r="C633319" s="62"/>
    </row>
    <row r="633407" spans="3:3" x14ac:dyDescent="0.25">
      <c r="C633407" s="62"/>
    </row>
    <row r="633408" spans="3:3" x14ac:dyDescent="0.25">
      <c r="C633408" s="62"/>
    </row>
    <row r="633496" spans="3:3" x14ac:dyDescent="0.25">
      <c r="C633496" s="62"/>
    </row>
    <row r="633497" spans="3:3" x14ac:dyDescent="0.25">
      <c r="C633497" s="62"/>
    </row>
    <row r="633585" spans="3:3" x14ac:dyDescent="0.25">
      <c r="C633585" s="62"/>
    </row>
    <row r="633586" spans="3:3" x14ac:dyDescent="0.25">
      <c r="C633586" s="62"/>
    </row>
    <row r="633674" spans="3:3" x14ac:dyDescent="0.25">
      <c r="C633674" s="62"/>
    </row>
    <row r="633675" spans="3:3" x14ac:dyDescent="0.25">
      <c r="C633675" s="62"/>
    </row>
    <row r="633763" spans="3:3" x14ac:dyDescent="0.25">
      <c r="C633763" s="62"/>
    </row>
    <row r="633764" spans="3:3" x14ac:dyDescent="0.25">
      <c r="C633764" s="62"/>
    </row>
    <row r="633852" spans="3:3" x14ac:dyDescent="0.25">
      <c r="C633852" s="62"/>
    </row>
    <row r="633853" spans="3:3" x14ac:dyDescent="0.25">
      <c r="C633853" s="62"/>
    </row>
    <row r="633941" spans="3:3" x14ac:dyDescent="0.25">
      <c r="C633941" s="62"/>
    </row>
    <row r="633942" spans="3:3" x14ac:dyDescent="0.25">
      <c r="C633942" s="62"/>
    </row>
    <row r="634030" spans="3:3" x14ac:dyDescent="0.25">
      <c r="C634030" s="62"/>
    </row>
    <row r="634031" spans="3:3" x14ac:dyDescent="0.25">
      <c r="C634031" s="62"/>
    </row>
    <row r="634119" spans="3:3" x14ac:dyDescent="0.25">
      <c r="C634119" s="62"/>
    </row>
    <row r="634120" spans="3:3" x14ac:dyDescent="0.25">
      <c r="C634120" s="62"/>
    </row>
    <row r="634208" spans="3:3" x14ac:dyDescent="0.25">
      <c r="C634208" s="62"/>
    </row>
    <row r="634209" spans="3:3" x14ac:dyDescent="0.25">
      <c r="C634209" s="62"/>
    </row>
    <row r="634297" spans="3:3" x14ac:dyDescent="0.25">
      <c r="C634297" s="62"/>
    </row>
    <row r="634298" spans="3:3" x14ac:dyDescent="0.25">
      <c r="C634298" s="62"/>
    </row>
    <row r="634386" spans="3:3" x14ac:dyDescent="0.25">
      <c r="C634386" s="62"/>
    </row>
    <row r="634387" spans="3:3" x14ac:dyDescent="0.25">
      <c r="C634387" s="62"/>
    </row>
    <row r="634475" spans="3:3" x14ac:dyDescent="0.25">
      <c r="C634475" s="62"/>
    </row>
    <row r="634476" spans="3:3" x14ac:dyDescent="0.25">
      <c r="C634476" s="62"/>
    </row>
    <row r="634564" spans="3:3" x14ac:dyDescent="0.25">
      <c r="C634564" s="62"/>
    </row>
    <row r="634565" spans="3:3" x14ac:dyDescent="0.25">
      <c r="C634565" s="62"/>
    </row>
    <row r="634653" spans="3:3" x14ac:dyDescent="0.25">
      <c r="C634653" s="62"/>
    </row>
    <row r="634654" spans="3:3" x14ac:dyDescent="0.25">
      <c r="C634654" s="62"/>
    </row>
    <row r="634742" spans="3:3" x14ac:dyDescent="0.25">
      <c r="C634742" s="62"/>
    </row>
    <row r="634743" spans="3:3" x14ac:dyDescent="0.25">
      <c r="C634743" s="62"/>
    </row>
    <row r="634831" spans="3:3" x14ac:dyDescent="0.25">
      <c r="C634831" s="62"/>
    </row>
    <row r="634832" spans="3:3" x14ac:dyDescent="0.25">
      <c r="C634832" s="62"/>
    </row>
    <row r="634920" spans="3:3" x14ac:dyDescent="0.25">
      <c r="C634920" s="62"/>
    </row>
    <row r="634921" spans="3:3" x14ac:dyDescent="0.25">
      <c r="C634921" s="62"/>
    </row>
    <row r="635009" spans="3:3" x14ac:dyDescent="0.25">
      <c r="C635009" s="62"/>
    </row>
    <row r="635010" spans="3:3" x14ac:dyDescent="0.25">
      <c r="C635010" s="62"/>
    </row>
    <row r="635098" spans="3:3" x14ac:dyDescent="0.25">
      <c r="C635098" s="62"/>
    </row>
    <row r="635099" spans="3:3" x14ac:dyDescent="0.25">
      <c r="C635099" s="62"/>
    </row>
    <row r="635187" spans="3:3" x14ac:dyDescent="0.25">
      <c r="C635187" s="62"/>
    </row>
    <row r="635188" spans="3:3" x14ac:dyDescent="0.25">
      <c r="C635188" s="62"/>
    </row>
    <row r="635276" spans="3:3" x14ac:dyDescent="0.25">
      <c r="C635276" s="62"/>
    </row>
    <row r="635277" spans="3:3" x14ac:dyDescent="0.25">
      <c r="C635277" s="62"/>
    </row>
    <row r="635365" spans="3:3" x14ac:dyDescent="0.25">
      <c r="C635365" s="62"/>
    </row>
    <row r="635366" spans="3:3" x14ac:dyDescent="0.25">
      <c r="C635366" s="62"/>
    </row>
    <row r="635454" spans="3:3" x14ac:dyDescent="0.25">
      <c r="C635454" s="62"/>
    </row>
    <row r="635455" spans="3:3" x14ac:dyDescent="0.25">
      <c r="C635455" s="62"/>
    </row>
    <row r="635543" spans="3:3" x14ac:dyDescent="0.25">
      <c r="C635543" s="62"/>
    </row>
    <row r="635544" spans="3:3" x14ac:dyDescent="0.25">
      <c r="C635544" s="62"/>
    </row>
    <row r="635632" spans="3:3" x14ac:dyDescent="0.25">
      <c r="C635632" s="62"/>
    </row>
    <row r="635633" spans="3:3" x14ac:dyDescent="0.25">
      <c r="C635633" s="62"/>
    </row>
    <row r="635721" spans="3:3" x14ac:dyDescent="0.25">
      <c r="C635721" s="62"/>
    </row>
    <row r="635722" spans="3:3" x14ac:dyDescent="0.25">
      <c r="C635722" s="62"/>
    </row>
    <row r="635810" spans="3:3" x14ac:dyDescent="0.25">
      <c r="C635810" s="62"/>
    </row>
    <row r="635811" spans="3:3" x14ac:dyDescent="0.25">
      <c r="C635811" s="62"/>
    </row>
    <row r="635899" spans="3:3" x14ac:dyDescent="0.25">
      <c r="C635899" s="62"/>
    </row>
    <row r="635900" spans="3:3" x14ac:dyDescent="0.25">
      <c r="C635900" s="62"/>
    </row>
    <row r="635988" spans="3:3" x14ac:dyDescent="0.25">
      <c r="C635988" s="62"/>
    </row>
    <row r="635989" spans="3:3" x14ac:dyDescent="0.25">
      <c r="C635989" s="62"/>
    </row>
    <row r="636077" spans="3:3" x14ac:dyDescent="0.25">
      <c r="C636077" s="62"/>
    </row>
    <row r="636078" spans="3:3" x14ac:dyDescent="0.25">
      <c r="C636078" s="62"/>
    </row>
    <row r="636166" spans="3:3" x14ac:dyDescent="0.25">
      <c r="C636166" s="62"/>
    </row>
    <row r="636167" spans="3:3" x14ac:dyDescent="0.25">
      <c r="C636167" s="62"/>
    </row>
    <row r="636255" spans="3:3" x14ac:dyDescent="0.25">
      <c r="C636255" s="62"/>
    </row>
    <row r="636256" spans="3:3" x14ac:dyDescent="0.25">
      <c r="C636256" s="62"/>
    </row>
    <row r="636344" spans="3:3" x14ac:dyDescent="0.25">
      <c r="C636344" s="62"/>
    </row>
    <row r="636345" spans="3:3" x14ac:dyDescent="0.25">
      <c r="C636345" s="62"/>
    </row>
    <row r="636433" spans="3:3" x14ac:dyDescent="0.25">
      <c r="C636433" s="62"/>
    </row>
    <row r="636434" spans="3:3" x14ac:dyDescent="0.25">
      <c r="C636434" s="62"/>
    </row>
    <row r="636522" spans="3:3" x14ac:dyDescent="0.25">
      <c r="C636522" s="62"/>
    </row>
    <row r="636523" spans="3:3" x14ac:dyDescent="0.25">
      <c r="C636523" s="62"/>
    </row>
    <row r="636611" spans="3:3" x14ac:dyDescent="0.25">
      <c r="C636611" s="62"/>
    </row>
    <row r="636612" spans="3:3" x14ac:dyDescent="0.25">
      <c r="C636612" s="62"/>
    </row>
    <row r="636700" spans="3:3" x14ac:dyDescent="0.25">
      <c r="C636700" s="62"/>
    </row>
    <row r="636701" spans="3:3" x14ac:dyDescent="0.25">
      <c r="C636701" s="62"/>
    </row>
    <row r="636789" spans="3:3" x14ac:dyDescent="0.25">
      <c r="C636789" s="62"/>
    </row>
    <row r="636790" spans="3:3" x14ac:dyDescent="0.25">
      <c r="C636790" s="62"/>
    </row>
    <row r="636878" spans="3:3" x14ac:dyDescent="0.25">
      <c r="C636878" s="62"/>
    </row>
    <row r="636879" spans="3:3" x14ac:dyDescent="0.25">
      <c r="C636879" s="62"/>
    </row>
    <row r="636967" spans="3:3" x14ac:dyDescent="0.25">
      <c r="C636967" s="62"/>
    </row>
    <row r="636968" spans="3:3" x14ac:dyDescent="0.25">
      <c r="C636968" s="62"/>
    </row>
    <row r="637056" spans="3:3" x14ac:dyDescent="0.25">
      <c r="C637056" s="62"/>
    </row>
    <row r="637057" spans="3:3" x14ac:dyDescent="0.25">
      <c r="C637057" s="62"/>
    </row>
    <row r="637145" spans="3:3" x14ac:dyDescent="0.25">
      <c r="C637145" s="62"/>
    </row>
    <row r="637146" spans="3:3" x14ac:dyDescent="0.25">
      <c r="C637146" s="62"/>
    </row>
    <row r="637234" spans="3:3" x14ac:dyDescent="0.25">
      <c r="C637234" s="62"/>
    </row>
    <row r="637235" spans="3:3" x14ac:dyDescent="0.25">
      <c r="C637235" s="62"/>
    </row>
    <row r="637323" spans="3:3" x14ac:dyDescent="0.25">
      <c r="C637323" s="62"/>
    </row>
    <row r="637324" spans="3:3" x14ac:dyDescent="0.25">
      <c r="C637324" s="62"/>
    </row>
    <row r="637412" spans="3:3" x14ac:dyDescent="0.25">
      <c r="C637412" s="62"/>
    </row>
    <row r="637413" spans="3:3" x14ac:dyDescent="0.25">
      <c r="C637413" s="62"/>
    </row>
    <row r="637501" spans="3:3" x14ac:dyDescent="0.25">
      <c r="C637501" s="62"/>
    </row>
    <row r="637502" spans="3:3" x14ac:dyDescent="0.25">
      <c r="C637502" s="62"/>
    </row>
    <row r="637590" spans="3:3" x14ac:dyDescent="0.25">
      <c r="C637590" s="62"/>
    </row>
    <row r="637591" spans="3:3" x14ac:dyDescent="0.25">
      <c r="C637591" s="62"/>
    </row>
    <row r="637679" spans="3:3" x14ac:dyDescent="0.25">
      <c r="C637679" s="62"/>
    </row>
    <row r="637680" spans="3:3" x14ac:dyDescent="0.25">
      <c r="C637680" s="62"/>
    </row>
    <row r="637768" spans="3:3" x14ac:dyDescent="0.25">
      <c r="C637768" s="62"/>
    </row>
    <row r="637769" spans="3:3" x14ac:dyDescent="0.25">
      <c r="C637769" s="62"/>
    </row>
    <row r="637857" spans="3:3" x14ac:dyDescent="0.25">
      <c r="C637857" s="62"/>
    </row>
    <row r="637858" spans="3:3" x14ac:dyDescent="0.25">
      <c r="C637858" s="62"/>
    </row>
    <row r="637946" spans="3:3" x14ac:dyDescent="0.25">
      <c r="C637946" s="62"/>
    </row>
    <row r="637947" spans="3:3" x14ac:dyDescent="0.25">
      <c r="C637947" s="62"/>
    </row>
    <row r="638035" spans="3:3" x14ac:dyDescent="0.25">
      <c r="C638035" s="62"/>
    </row>
    <row r="638036" spans="3:3" x14ac:dyDescent="0.25">
      <c r="C638036" s="62"/>
    </row>
    <row r="638124" spans="3:3" x14ac:dyDescent="0.25">
      <c r="C638124" s="62"/>
    </row>
    <row r="638125" spans="3:3" x14ac:dyDescent="0.25">
      <c r="C638125" s="62"/>
    </row>
    <row r="638213" spans="3:3" x14ac:dyDescent="0.25">
      <c r="C638213" s="62"/>
    </row>
    <row r="638214" spans="3:3" x14ac:dyDescent="0.25">
      <c r="C638214" s="62"/>
    </row>
    <row r="638302" spans="3:3" x14ac:dyDescent="0.25">
      <c r="C638302" s="62"/>
    </row>
    <row r="638303" spans="3:3" x14ac:dyDescent="0.25">
      <c r="C638303" s="62"/>
    </row>
    <row r="638391" spans="3:3" x14ac:dyDescent="0.25">
      <c r="C638391" s="62"/>
    </row>
    <row r="638392" spans="3:3" x14ac:dyDescent="0.25">
      <c r="C638392" s="62"/>
    </row>
    <row r="638480" spans="3:3" x14ac:dyDescent="0.25">
      <c r="C638480" s="62"/>
    </row>
    <row r="638481" spans="3:3" x14ac:dyDescent="0.25">
      <c r="C638481" s="62"/>
    </row>
    <row r="638569" spans="3:3" x14ac:dyDescent="0.25">
      <c r="C638569" s="62"/>
    </row>
    <row r="638570" spans="3:3" x14ac:dyDescent="0.25">
      <c r="C638570" s="62"/>
    </row>
    <row r="638658" spans="3:3" x14ac:dyDescent="0.25">
      <c r="C638658" s="62"/>
    </row>
    <row r="638659" spans="3:3" x14ac:dyDescent="0.25">
      <c r="C638659" s="62"/>
    </row>
    <row r="638747" spans="3:3" x14ac:dyDescent="0.25">
      <c r="C638747" s="62"/>
    </row>
    <row r="638748" spans="3:3" x14ac:dyDescent="0.25">
      <c r="C638748" s="62"/>
    </row>
    <row r="638836" spans="3:3" x14ac:dyDescent="0.25">
      <c r="C638836" s="62"/>
    </row>
    <row r="638837" spans="3:3" x14ac:dyDescent="0.25">
      <c r="C638837" s="62"/>
    </row>
    <row r="638925" spans="3:3" x14ac:dyDescent="0.25">
      <c r="C638925" s="62"/>
    </row>
    <row r="638926" spans="3:3" x14ac:dyDescent="0.25">
      <c r="C638926" s="62"/>
    </row>
    <row r="639014" spans="3:3" x14ac:dyDescent="0.25">
      <c r="C639014" s="62"/>
    </row>
    <row r="639015" spans="3:3" x14ac:dyDescent="0.25">
      <c r="C639015" s="62"/>
    </row>
    <row r="639103" spans="3:3" x14ac:dyDescent="0.25">
      <c r="C639103" s="62"/>
    </row>
    <row r="639104" spans="3:3" x14ac:dyDescent="0.25">
      <c r="C639104" s="62"/>
    </row>
    <row r="639192" spans="3:3" x14ac:dyDescent="0.25">
      <c r="C639192" s="62"/>
    </row>
    <row r="639193" spans="3:3" x14ac:dyDescent="0.25">
      <c r="C639193" s="62"/>
    </row>
    <row r="639281" spans="3:3" x14ac:dyDescent="0.25">
      <c r="C639281" s="62"/>
    </row>
    <row r="639282" spans="3:3" x14ac:dyDescent="0.25">
      <c r="C639282" s="62"/>
    </row>
    <row r="639370" spans="3:3" x14ac:dyDescent="0.25">
      <c r="C639370" s="62"/>
    </row>
    <row r="639371" spans="3:3" x14ac:dyDescent="0.25">
      <c r="C639371" s="62"/>
    </row>
    <row r="639459" spans="3:3" x14ac:dyDescent="0.25">
      <c r="C639459" s="62"/>
    </row>
    <row r="639460" spans="3:3" x14ac:dyDescent="0.25">
      <c r="C639460" s="62"/>
    </row>
    <row r="639548" spans="3:3" x14ac:dyDescent="0.25">
      <c r="C639548" s="62"/>
    </row>
    <row r="639549" spans="3:3" x14ac:dyDescent="0.25">
      <c r="C639549" s="62"/>
    </row>
    <row r="639637" spans="3:3" x14ac:dyDescent="0.25">
      <c r="C639637" s="62"/>
    </row>
    <row r="639638" spans="3:3" x14ac:dyDescent="0.25">
      <c r="C639638" s="62"/>
    </row>
    <row r="639726" spans="3:3" x14ac:dyDescent="0.25">
      <c r="C639726" s="62"/>
    </row>
    <row r="639727" spans="3:3" x14ac:dyDescent="0.25">
      <c r="C639727" s="62"/>
    </row>
    <row r="639815" spans="3:3" x14ac:dyDescent="0.25">
      <c r="C639815" s="62"/>
    </row>
    <row r="639816" spans="3:3" x14ac:dyDescent="0.25">
      <c r="C639816" s="62"/>
    </row>
    <row r="639904" spans="3:3" x14ac:dyDescent="0.25">
      <c r="C639904" s="62"/>
    </row>
    <row r="639905" spans="3:3" x14ac:dyDescent="0.25">
      <c r="C639905" s="62"/>
    </row>
    <row r="639993" spans="3:3" x14ac:dyDescent="0.25">
      <c r="C639993" s="62"/>
    </row>
    <row r="639994" spans="3:3" x14ac:dyDescent="0.25">
      <c r="C639994" s="62"/>
    </row>
    <row r="640082" spans="3:3" x14ac:dyDescent="0.25">
      <c r="C640082" s="62"/>
    </row>
    <row r="640083" spans="3:3" x14ac:dyDescent="0.25">
      <c r="C640083" s="62"/>
    </row>
    <row r="640171" spans="3:3" x14ac:dyDescent="0.25">
      <c r="C640171" s="62"/>
    </row>
    <row r="640172" spans="3:3" x14ac:dyDescent="0.25">
      <c r="C640172" s="62"/>
    </row>
    <row r="640260" spans="3:3" x14ac:dyDescent="0.25">
      <c r="C640260" s="62"/>
    </row>
    <row r="640261" spans="3:3" x14ac:dyDescent="0.25">
      <c r="C640261" s="62"/>
    </row>
    <row r="640349" spans="3:3" x14ac:dyDescent="0.25">
      <c r="C640349" s="62"/>
    </row>
    <row r="640350" spans="3:3" x14ac:dyDescent="0.25">
      <c r="C640350" s="62"/>
    </row>
    <row r="640438" spans="3:3" x14ac:dyDescent="0.25">
      <c r="C640438" s="62"/>
    </row>
    <row r="640439" spans="3:3" x14ac:dyDescent="0.25">
      <c r="C640439" s="62"/>
    </row>
    <row r="640527" spans="3:3" x14ac:dyDescent="0.25">
      <c r="C640527" s="62"/>
    </row>
    <row r="640528" spans="3:3" x14ac:dyDescent="0.25">
      <c r="C640528" s="62"/>
    </row>
    <row r="640616" spans="3:3" x14ac:dyDescent="0.25">
      <c r="C640616" s="62"/>
    </row>
    <row r="640617" spans="3:3" x14ac:dyDescent="0.25">
      <c r="C640617" s="62"/>
    </row>
    <row r="640705" spans="3:3" x14ac:dyDescent="0.25">
      <c r="C640705" s="62"/>
    </row>
    <row r="640706" spans="3:3" x14ac:dyDescent="0.25">
      <c r="C640706" s="62"/>
    </row>
    <row r="640794" spans="3:3" x14ac:dyDescent="0.25">
      <c r="C640794" s="62"/>
    </row>
    <row r="640795" spans="3:3" x14ac:dyDescent="0.25">
      <c r="C640795" s="62"/>
    </row>
    <row r="640883" spans="3:3" x14ac:dyDescent="0.25">
      <c r="C640883" s="62"/>
    </row>
    <row r="640884" spans="3:3" x14ac:dyDescent="0.25">
      <c r="C640884" s="62"/>
    </row>
    <row r="640972" spans="3:3" x14ac:dyDescent="0.25">
      <c r="C640972" s="62"/>
    </row>
    <row r="640973" spans="3:3" x14ac:dyDescent="0.25">
      <c r="C640973" s="62"/>
    </row>
    <row r="641061" spans="3:3" x14ac:dyDescent="0.25">
      <c r="C641061" s="62"/>
    </row>
    <row r="641062" spans="3:3" x14ac:dyDescent="0.25">
      <c r="C641062" s="62"/>
    </row>
    <row r="641150" spans="3:3" x14ac:dyDescent="0.25">
      <c r="C641150" s="62"/>
    </row>
    <row r="641151" spans="3:3" x14ac:dyDescent="0.25">
      <c r="C641151" s="62"/>
    </row>
    <row r="641239" spans="3:3" x14ac:dyDescent="0.25">
      <c r="C641239" s="62"/>
    </row>
    <row r="641240" spans="3:3" x14ac:dyDescent="0.25">
      <c r="C641240" s="62"/>
    </row>
    <row r="641328" spans="3:3" x14ac:dyDescent="0.25">
      <c r="C641328" s="62"/>
    </row>
    <row r="641329" spans="3:3" x14ac:dyDescent="0.25">
      <c r="C641329" s="62"/>
    </row>
    <row r="641417" spans="3:3" x14ac:dyDescent="0.25">
      <c r="C641417" s="62"/>
    </row>
    <row r="641418" spans="3:3" x14ac:dyDescent="0.25">
      <c r="C641418" s="62"/>
    </row>
    <row r="641506" spans="3:3" x14ac:dyDescent="0.25">
      <c r="C641506" s="62"/>
    </row>
    <row r="641507" spans="3:3" x14ac:dyDescent="0.25">
      <c r="C641507" s="62"/>
    </row>
    <row r="641595" spans="3:3" x14ac:dyDescent="0.25">
      <c r="C641595" s="62"/>
    </row>
    <row r="641596" spans="3:3" x14ac:dyDescent="0.25">
      <c r="C641596" s="62"/>
    </row>
    <row r="641684" spans="3:3" x14ac:dyDescent="0.25">
      <c r="C641684" s="62"/>
    </row>
    <row r="641685" spans="3:3" x14ac:dyDescent="0.25">
      <c r="C641685" s="62"/>
    </row>
    <row r="641773" spans="3:3" x14ac:dyDescent="0.25">
      <c r="C641773" s="62"/>
    </row>
    <row r="641774" spans="3:3" x14ac:dyDescent="0.25">
      <c r="C641774" s="62"/>
    </row>
    <row r="641862" spans="3:3" x14ac:dyDescent="0.25">
      <c r="C641862" s="62"/>
    </row>
    <row r="641863" spans="3:3" x14ac:dyDescent="0.25">
      <c r="C641863" s="62"/>
    </row>
    <row r="641951" spans="3:3" x14ac:dyDescent="0.25">
      <c r="C641951" s="62"/>
    </row>
    <row r="641952" spans="3:3" x14ac:dyDescent="0.25">
      <c r="C641952" s="62"/>
    </row>
    <row r="642040" spans="3:3" x14ac:dyDescent="0.25">
      <c r="C642040" s="62"/>
    </row>
    <row r="642041" spans="3:3" x14ac:dyDescent="0.25">
      <c r="C642041" s="62"/>
    </row>
    <row r="642129" spans="3:3" x14ac:dyDescent="0.25">
      <c r="C642129" s="62"/>
    </row>
    <row r="642130" spans="3:3" x14ac:dyDescent="0.25">
      <c r="C642130" s="62"/>
    </row>
    <row r="642218" spans="3:3" x14ac:dyDescent="0.25">
      <c r="C642218" s="62"/>
    </row>
    <row r="642219" spans="3:3" x14ac:dyDescent="0.25">
      <c r="C642219" s="62"/>
    </row>
    <row r="642307" spans="3:3" x14ac:dyDescent="0.25">
      <c r="C642307" s="62"/>
    </row>
    <row r="642308" spans="3:3" x14ac:dyDescent="0.25">
      <c r="C642308" s="62"/>
    </row>
    <row r="642396" spans="3:3" x14ac:dyDescent="0.25">
      <c r="C642396" s="62"/>
    </row>
    <row r="642397" spans="3:3" x14ac:dyDescent="0.25">
      <c r="C642397" s="62"/>
    </row>
    <row r="642485" spans="3:3" x14ac:dyDescent="0.25">
      <c r="C642485" s="62"/>
    </row>
    <row r="642486" spans="3:3" x14ac:dyDescent="0.25">
      <c r="C642486" s="62"/>
    </row>
    <row r="642574" spans="3:3" x14ac:dyDescent="0.25">
      <c r="C642574" s="62"/>
    </row>
    <row r="642575" spans="3:3" x14ac:dyDescent="0.25">
      <c r="C642575" s="62"/>
    </row>
    <row r="642663" spans="3:3" x14ac:dyDescent="0.25">
      <c r="C642663" s="62"/>
    </row>
    <row r="642664" spans="3:3" x14ac:dyDescent="0.25">
      <c r="C642664" s="62"/>
    </row>
    <row r="642752" spans="3:3" x14ac:dyDescent="0.25">
      <c r="C642752" s="62"/>
    </row>
    <row r="642753" spans="3:3" x14ac:dyDescent="0.25">
      <c r="C642753" s="62"/>
    </row>
    <row r="642841" spans="3:3" x14ac:dyDescent="0.25">
      <c r="C642841" s="62"/>
    </row>
    <row r="642842" spans="3:3" x14ac:dyDescent="0.25">
      <c r="C642842" s="62"/>
    </row>
    <row r="642930" spans="3:3" x14ac:dyDescent="0.25">
      <c r="C642930" s="62"/>
    </row>
    <row r="642931" spans="3:3" x14ac:dyDescent="0.25">
      <c r="C642931" s="62"/>
    </row>
    <row r="643019" spans="3:3" x14ac:dyDescent="0.25">
      <c r="C643019" s="62"/>
    </row>
    <row r="643020" spans="3:3" x14ac:dyDescent="0.25">
      <c r="C643020" s="62"/>
    </row>
    <row r="643108" spans="3:3" x14ac:dyDescent="0.25">
      <c r="C643108" s="62"/>
    </row>
    <row r="643109" spans="3:3" x14ac:dyDescent="0.25">
      <c r="C643109" s="62"/>
    </row>
    <row r="643197" spans="3:3" x14ac:dyDescent="0.25">
      <c r="C643197" s="62"/>
    </row>
    <row r="643198" spans="3:3" x14ac:dyDescent="0.25">
      <c r="C643198" s="62"/>
    </row>
    <row r="643286" spans="3:3" x14ac:dyDescent="0.25">
      <c r="C643286" s="62"/>
    </row>
    <row r="643287" spans="3:3" x14ac:dyDescent="0.25">
      <c r="C643287" s="62"/>
    </row>
    <row r="643375" spans="3:3" x14ac:dyDescent="0.25">
      <c r="C643375" s="62"/>
    </row>
    <row r="643376" spans="3:3" x14ac:dyDescent="0.25">
      <c r="C643376" s="62"/>
    </row>
    <row r="643464" spans="3:3" x14ac:dyDescent="0.25">
      <c r="C643464" s="62"/>
    </row>
    <row r="643465" spans="3:3" x14ac:dyDescent="0.25">
      <c r="C643465" s="62"/>
    </row>
    <row r="643553" spans="3:3" x14ac:dyDescent="0.25">
      <c r="C643553" s="62"/>
    </row>
    <row r="643554" spans="3:3" x14ac:dyDescent="0.25">
      <c r="C643554" s="62"/>
    </row>
    <row r="643642" spans="3:3" x14ac:dyDescent="0.25">
      <c r="C643642" s="62"/>
    </row>
    <row r="643643" spans="3:3" x14ac:dyDescent="0.25">
      <c r="C643643" s="62"/>
    </row>
    <row r="643731" spans="3:3" x14ac:dyDescent="0.25">
      <c r="C643731" s="62"/>
    </row>
    <row r="643732" spans="3:3" x14ac:dyDescent="0.25">
      <c r="C643732" s="62"/>
    </row>
    <row r="643820" spans="3:3" x14ac:dyDescent="0.25">
      <c r="C643820" s="62"/>
    </row>
    <row r="643821" spans="3:3" x14ac:dyDescent="0.25">
      <c r="C643821" s="62"/>
    </row>
    <row r="643909" spans="3:3" x14ac:dyDescent="0.25">
      <c r="C643909" s="62"/>
    </row>
    <row r="643910" spans="3:3" x14ac:dyDescent="0.25">
      <c r="C643910" s="62"/>
    </row>
    <row r="643998" spans="3:3" x14ac:dyDescent="0.25">
      <c r="C643998" s="62"/>
    </row>
    <row r="643999" spans="3:3" x14ac:dyDescent="0.25">
      <c r="C643999" s="62"/>
    </row>
    <row r="644087" spans="3:3" x14ac:dyDescent="0.25">
      <c r="C644087" s="62"/>
    </row>
    <row r="644088" spans="3:3" x14ac:dyDescent="0.25">
      <c r="C644088" s="62"/>
    </row>
    <row r="644176" spans="3:3" x14ac:dyDescent="0.25">
      <c r="C644176" s="62"/>
    </row>
    <row r="644177" spans="3:3" x14ac:dyDescent="0.25">
      <c r="C644177" s="62"/>
    </row>
    <row r="644265" spans="3:3" x14ac:dyDescent="0.25">
      <c r="C644265" s="62"/>
    </row>
    <row r="644266" spans="3:3" x14ac:dyDescent="0.25">
      <c r="C644266" s="62"/>
    </row>
    <row r="644354" spans="3:3" x14ac:dyDescent="0.25">
      <c r="C644354" s="62"/>
    </row>
    <row r="644355" spans="3:3" x14ac:dyDescent="0.25">
      <c r="C644355" s="62"/>
    </row>
    <row r="644443" spans="3:3" x14ac:dyDescent="0.25">
      <c r="C644443" s="62"/>
    </row>
    <row r="644444" spans="3:3" x14ac:dyDescent="0.25">
      <c r="C644444" s="62"/>
    </row>
    <row r="644532" spans="3:3" x14ac:dyDescent="0.25">
      <c r="C644532" s="62"/>
    </row>
    <row r="644533" spans="3:3" x14ac:dyDescent="0.25">
      <c r="C644533" s="62"/>
    </row>
    <row r="644621" spans="3:3" x14ac:dyDescent="0.25">
      <c r="C644621" s="62"/>
    </row>
    <row r="644622" spans="3:3" x14ac:dyDescent="0.25">
      <c r="C644622" s="62"/>
    </row>
    <row r="644710" spans="3:3" x14ac:dyDescent="0.25">
      <c r="C644710" s="62"/>
    </row>
    <row r="644711" spans="3:3" x14ac:dyDescent="0.25">
      <c r="C644711" s="62"/>
    </row>
    <row r="644799" spans="3:3" x14ac:dyDescent="0.25">
      <c r="C644799" s="62"/>
    </row>
    <row r="644800" spans="3:3" x14ac:dyDescent="0.25">
      <c r="C644800" s="62"/>
    </row>
    <row r="644888" spans="3:3" x14ac:dyDescent="0.25">
      <c r="C644888" s="62"/>
    </row>
    <row r="644889" spans="3:3" x14ac:dyDescent="0.25">
      <c r="C644889" s="62"/>
    </row>
    <row r="644977" spans="3:3" x14ac:dyDescent="0.25">
      <c r="C644977" s="62"/>
    </row>
    <row r="644978" spans="3:3" x14ac:dyDescent="0.25">
      <c r="C644978" s="62"/>
    </row>
    <row r="645066" spans="3:3" x14ac:dyDescent="0.25">
      <c r="C645066" s="62"/>
    </row>
    <row r="645067" spans="3:3" x14ac:dyDescent="0.25">
      <c r="C645067" s="62"/>
    </row>
    <row r="645155" spans="3:3" x14ac:dyDescent="0.25">
      <c r="C645155" s="62"/>
    </row>
    <row r="645156" spans="3:3" x14ac:dyDescent="0.25">
      <c r="C645156" s="62"/>
    </row>
    <row r="645244" spans="3:3" x14ac:dyDescent="0.25">
      <c r="C645244" s="62"/>
    </row>
    <row r="645245" spans="3:3" x14ac:dyDescent="0.25">
      <c r="C645245" s="62"/>
    </row>
    <row r="645333" spans="3:3" x14ac:dyDescent="0.25">
      <c r="C645333" s="62"/>
    </row>
    <row r="645334" spans="3:3" x14ac:dyDescent="0.25">
      <c r="C645334" s="62"/>
    </row>
    <row r="645422" spans="3:3" x14ac:dyDescent="0.25">
      <c r="C645422" s="62"/>
    </row>
    <row r="645423" spans="3:3" x14ac:dyDescent="0.25">
      <c r="C645423" s="62"/>
    </row>
    <row r="645511" spans="3:3" x14ac:dyDescent="0.25">
      <c r="C645511" s="62"/>
    </row>
    <row r="645512" spans="3:3" x14ac:dyDescent="0.25">
      <c r="C645512" s="62"/>
    </row>
    <row r="645600" spans="3:3" x14ac:dyDescent="0.25">
      <c r="C645600" s="62"/>
    </row>
    <row r="645601" spans="3:3" x14ac:dyDescent="0.25">
      <c r="C645601" s="62"/>
    </row>
    <row r="645689" spans="3:3" x14ac:dyDescent="0.25">
      <c r="C645689" s="62"/>
    </row>
    <row r="645690" spans="3:3" x14ac:dyDescent="0.25">
      <c r="C645690" s="62"/>
    </row>
    <row r="645778" spans="3:3" x14ac:dyDescent="0.25">
      <c r="C645778" s="62"/>
    </row>
    <row r="645779" spans="3:3" x14ac:dyDescent="0.25">
      <c r="C645779" s="62"/>
    </row>
    <row r="645867" spans="3:3" x14ac:dyDescent="0.25">
      <c r="C645867" s="62"/>
    </row>
    <row r="645868" spans="3:3" x14ac:dyDescent="0.25">
      <c r="C645868" s="62"/>
    </row>
    <row r="645956" spans="3:3" x14ac:dyDescent="0.25">
      <c r="C645956" s="62"/>
    </row>
    <row r="645957" spans="3:3" x14ac:dyDescent="0.25">
      <c r="C645957" s="62"/>
    </row>
    <row r="646045" spans="3:3" x14ac:dyDescent="0.25">
      <c r="C646045" s="62"/>
    </row>
    <row r="646046" spans="3:3" x14ac:dyDescent="0.25">
      <c r="C646046" s="62"/>
    </row>
    <row r="646134" spans="3:3" x14ac:dyDescent="0.25">
      <c r="C646134" s="62"/>
    </row>
    <row r="646135" spans="3:3" x14ac:dyDescent="0.25">
      <c r="C646135" s="62"/>
    </row>
    <row r="646223" spans="3:3" x14ac:dyDescent="0.25">
      <c r="C646223" s="62"/>
    </row>
    <row r="646224" spans="3:3" x14ac:dyDescent="0.25">
      <c r="C646224" s="62"/>
    </row>
    <row r="646312" spans="3:3" x14ac:dyDescent="0.25">
      <c r="C646312" s="62"/>
    </row>
    <row r="646313" spans="3:3" x14ac:dyDescent="0.25">
      <c r="C646313" s="62"/>
    </row>
    <row r="646401" spans="3:3" x14ac:dyDescent="0.25">
      <c r="C646401" s="62"/>
    </row>
    <row r="646402" spans="3:3" x14ac:dyDescent="0.25">
      <c r="C646402" s="62"/>
    </row>
    <row r="646490" spans="3:3" x14ac:dyDescent="0.25">
      <c r="C646490" s="62"/>
    </row>
    <row r="646491" spans="3:3" x14ac:dyDescent="0.25">
      <c r="C646491" s="62"/>
    </row>
    <row r="646579" spans="3:3" x14ac:dyDescent="0.25">
      <c r="C646579" s="62"/>
    </row>
    <row r="646580" spans="3:3" x14ac:dyDescent="0.25">
      <c r="C646580" s="62"/>
    </row>
    <row r="646668" spans="3:3" x14ac:dyDescent="0.25">
      <c r="C646668" s="62"/>
    </row>
    <row r="646669" spans="3:3" x14ac:dyDescent="0.25">
      <c r="C646669" s="62"/>
    </row>
    <row r="646757" spans="3:3" x14ac:dyDescent="0.25">
      <c r="C646757" s="62"/>
    </row>
    <row r="646758" spans="3:3" x14ac:dyDescent="0.25">
      <c r="C646758" s="62"/>
    </row>
    <row r="646846" spans="3:3" x14ac:dyDescent="0.25">
      <c r="C646846" s="62"/>
    </row>
    <row r="646847" spans="3:3" x14ac:dyDescent="0.25">
      <c r="C646847" s="62"/>
    </row>
    <row r="646935" spans="3:3" x14ac:dyDescent="0.25">
      <c r="C646935" s="62"/>
    </row>
    <row r="646936" spans="3:3" x14ac:dyDescent="0.25">
      <c r="C646936" s="62"/>
    </row>
    <row r="647024" spans="3:3" x14ac:dyDescent="0.25">
      <c r="C647024" s="62"/>
    </row>
    <row r="647025" spans="3:3" x14ac:dyDescent="0.25">
      <c r="C647025" s="62"/>
    </row>
    <row r="647113" spans="3:3" x14ac:dyDescent="0.25">
      <c r="C647113" s="62"/>
    </row>
    <row r="647114" spans="3:3" x14ac:dyDescent="0.25">
      <c r="C647114" s="62"/>
    </row>
    <row r="647202" spans="3:3" x14ac:dyDescent="0.25">
      <c r="C647202" s="62"/>
    </row>
    <row r="647203" spans="3:3" x14ac:dyDescent="0.25">
      <c r="C647203" s="62"/>
    </row>
    <row r="647291" spans="3:3" x14ac:dyDescent="0.25">
      <c r="C647291" s="62"/>
    </row>
    <row r="647292" spans="3:3" x14ac:dyDescent="0.25">
      <c r="C647292" s="62"/>
    </row>
    <row r="647380" spans="3:3" x14ac:dyDescent="0.25">
      <c r="C647380" s="62"/>
    </row>
    <row r="647381" spans="3:3" x14ac:dyDescent="0.25">
      <c r="C647381" s="62"/>
    </row>
    <row r="647469" spans="3:3" x14ac:dyDescent="0.25">
      <c r="C647469" s="62"/>
    </row>
    <row r="647470" spans="3:3" x14ac:dyDescent="0.25">
      <c r="C647470" s="62"/>
    </row>
    <row r="647558" spans="3:3" x14ac:dyDescent="0.25">
      <c r="C647558" s="62"/>
    </row>
    <row r="647559" spans="3:3" x14ac:dyDescent="0.25">
      <c r="C647559" s="62"/>
    </row>
    <row r="647647" spans="3:3" x14ac:dyDescent="0.25">
      <c r="C647647" s="62"/>
    </row>
    <row r="647648" spans="3:3" x14ac:dyDescent="0.25">
      <c r="C647648" s="62"/>
    </row>
    <row r="647736" spans="3:3" x14ac:dyDescent="0.25">
      <c r="C647736" s="62"/>
    </row>
    <row r="647737" spans="3:3" x14ac:dyDescent="0.25">
      <c r="C647737" s="62"/>
    </row>
    <row r="647825" spans="3:3" x14ac:dyDescent="0.25">
      <c r="C647825" s="62"/>
    </row>
    <row r="647826" spans="3:3" x14ac:dyDescent="0.25">
      <c r="C647826" s="62"/>
    </row>
    <row r="647914" spans="3:3" x14ac:dyDescent="0.25">
      <c r="C647914" s="62"/>
    </row>
    <row r="647915" spans="3:3" x14ac:dyDescent="0.25">
      <c r="C647915" s="62"/>
    </row>
    <row r="648003" spans="3:3" x14ac:dyDescent="0.25">
      <c r="C648003" s="62"/>
    </row>
    <row r="648004" spans="3:3" x14ac:dyDescent="0.25">
      <c r="C648004" s="62"/>
    </row>
    <row r="648092" spans="3:3" x14ac:dyDescent="0.25">
      <c r="C648092" s="62"/>
    </row>
    <row r="648093" spans="3:3" x14ac:dyDescent="0.25">
      <c r="C648093" s="62"/>
    </row>
    <row r="648181" spans="3:3" x14ac:dyDescent="0.25">
      <c r="C648181" s="62"/>
    </row>
    <row r="648182" spans="3:3" x14ac:dyDescent="0.25">
      <c r="C648182" s="62"/>
    </row>
    <row r="648270" spans="3:3" x14ac:dyDescent="0.25">
      <c r="C648270" s="62"/>
    </row>
    <row r="648271" spans="3:3" x14ac:dyDescent="0.25">
      <c r="C648271" s="62"/>
    </row>
    <row r="648359" spans="3:3" x14ac:dyDescent="0.25">
      <c r="C648359" s="62"/>
    </row>
    <row r="648360" spans="3:3" x14ac:dyDescent="0.25">
      <c r="C648360" s="62"/>
    </row>
    <row r="648448" spans="3:3" x14ac:dyDescent="0.25">
      <c r="C648448" s="62"/>
    </row>
    <row r="648449" spans="3:3" x14ac:dyDescent="0.25">
      <c r="C648449" s="62"/>
    </row>
    <row r="648537" spans="3:3" x14ac:dyDescent="0.25">
      <c r="C648537" s="62"/>
    </row>
    <row r="648538" spans="3:3" x14ac:dyDescent="0.25">
      <c r="C648538" s="62"/>
    </row>
    <row r="648626" spans="3:3" x14ac:dyDescent="0.25">
      <c r="C648626" s="62"/>
    </row>
    <row r="648627" spans="3:3" x14ac:dyDescent="0.25">
      <c r="C648627" s="62"/>
    </row>
    <row r="648715" spans="3:3" x14ac:dyDescent="0.25">
      <c r="C648715" s="62"/>
    </row>
    <row r="648716" spans="3:3" x14ac:dyDescent="0.25">
      <c r="C648716" s="62"/>
    </row>
    <row r="648804" spans="3:3" x14ac:dyDescent="0.25">
      <c r="C648804" s="62"/>
    </row>
    <row r="648805" spans="3:3" x14ac:dyDescent="0.25">
      <c r="C648805" s="62"/>
    </row>
    <row r="648893" spans="3:3" x14ac:dyDescent="0.25">
      <c r="C648893" s="62"/>
    </row>
    <row r="648894" spans="3:3" x14ac:dyDescent="0.25">
      <c r="C648894" s="62"/>
    </row>
    <row r="648982" spans="3:3" x14ac:dyDescent="0.25">
      <c r="C648982" s="62"/>
    </row>
    <row r="648983" spans="3:3" x14ac:dyDescent="0.25">
      <c r="C648983" s="62"/>
    </row>
    <row r="649071" spans="3:3" x14ac:dyDescent="0.25">
      <c r="C649071" s="62"/>
    </row>
    <row r="649072" spans="3:3" x14ac:dyDescent="0.25">
      <c r="C649072" s="62"/>
    </row>
    <row r="649160" spans="3:3" x14ac:dyDescent="0.25">
      <c r="C649160" s="62"/>
    </row>
    <row r="649161" spans="3:3" x14ac:dyDescent="0.25">
      <c r="C649161" s="62"/>
    </row>
    <row r="649249" spans="3:3" x14ac:dyDescent="0.25">
      <c r="C649249" s="62"/>
    </row>
    <row r="649250" spans="3:3" x14ac:dyDescent="0.25">
      <c r="C649250" s="62"/>
    </row>
    <row r="649338" spans="3:3" x14ac:dyDescent="0.25">
      <c r="C649338" s="62"/>
    </row>
    <row r="649339" spans="3:3" x14ac:dyDescent="0.25">
      <c r="C649339" s="62"/>
    </row>
    <row r="649427" spans="3:3" x14ac:dyDescent="0.25">
      <c r="C649427" s="62"/>
    </row>
    <row r="649428" spans="3:3" x14ac:dyDescent="0.25">
      <c r="C649428" s="62"/>
    </row>
    <row r="649516" spans="3:3" x14ac:dyDescent="0.25">
      <c r="C649516" s="62"/>
    </row>
    <row r="649517" spans="3:3" x14ac:dyDescent="0.25">
      <c r="C649517" s="62"/>
    </row>
    <row r="649605" spans="3:3" x14ac:dyDescent="0.25">
      <c r="C649605" s="62"/>
    </row>
    <row r="649606" spans="3:3" x14ac:dyDescent="0.25">
      <c r="C649606" s="62"/>
    </row>
    <row r="649694" spans="3:3" x14ac:dyDescent="0.25">
      <c r="C649694" s="62"/>
    </row>
    <row r="649695" spans="3:3" x14ac:dyDescent="0.25">
      <c r="C649695" s="62"/>
    </row>
    <row r="649783" spans="3:3" x14ac:dyDescent="0.25">
      <c r="C649783" s="62"/>
    </row>
    <row r="649784" spans="3:3" x14ac:dyDescent="0.25">
      <c r="C649784" s="62"/>
    </row>
    <row r="649872" spans="3:3" x14ac:dyDescent="0.25">
      <c r="C649872" s="62"/>
    </row>
    <row r="649873" spans="3:3" x14ac:dyDescent="0.25">
      <c r="C649873" s="62"/>
    </row>
    <row r="649961" spans="3:3" x14ac:dyDescent="0.25">
      <c r="C649961" s="62"/>
    </row>
    <row r="649962" spans="3:3" x14ac:dyDescent="0.25">
      <c r="C649962" s="62"/>
    </row>
    <row r="650050" spans="3:3" x14ac:dyDescent="0.25">
      <c r="C650050" s="62"/>
    </row>
    <row r="650051" spans="3:3" x14ac:dyDescent="0.25">
      <c r="C650051" s="62"/>
    </row>
    <row r="650139" spans="3:3" x14ac:dyDescent="0.25">
      <c r="C650139" s="62"/>
    </row>
    <row r="650140" spans="3:3" x14ac:dyDescent="0.25">
      <c r="C650140" s="62"/>
    </row>
    <row r="650228" spans="3:3" x14ac:dyDescent="0.25">
      <c r="C650228" s="62"/>
    </row>
    <row r="650229" spans="3:3" x14ac:dyDescent="0.25">
      <c r="C650229" s="62"/>
    </row>
    <row r="650317" spans="3:3" x14ac:dyDescent="0.25">
      <c r="C650317" s="62"/>
    </row>
    <row r="650318" spans="3:3" x14ac:dyDescent="0.25">
      <c r="C650318" s="62"/>
    </row>
    <row r="650406" spans="3:3" x14ac:dyDescent="0.25">
      <c r="C650406" s="62"/>
    </row>
    <row r="650407" spans="3:3" x14ac:dyDescent="0.25">
      <c r="C650407" s="62"/>
    </row>
    <row r="650495" spans="3:3" x14ac:dyDescent="0.25">
      <c r="C650495" s="62"/>
    </row>
    <row r="650496" spans="3:3" x14ac:dyDescent="0.25">
      <c r="C650496" s="62"/>
    </row>
    <row r="650584" spans="3:3" x14ac:dyDescent="0.25">
      <c r="C650584" s="62"/>
    </row>
    <row r="650585" spans="3:3" x14ac:dyDescent="0.25">
      <c r="C650585" s="62"/>
    </row>
    <row r="650673" spans="3:3" x14ac:dyDescent="0.25">
      <c r="C650673" s="62"/>
    </row>
    <row r="650674" spans="3:3" x14ac:dyDescent="0.25">
      <c r="C650674" s="62"/>
    </row>
    <row r="650762" spans="3:3" x14ac:dyDescent="0.25">
      <c r="C650762" s="62"/>
    </row>
    <row r="650763" spans="3:3" x14ac:dyDescent="0.25">
      <c r="C650763" s="62"/>
    </row>
    <row r="650851" spans="3:3" x14ac:dyDescent="0.25">
      <c r="C650851" s="62"/>
    </row>
    <row r="650852" spans="3:3" x14ac:dyDescent="0.25">
      <c r="C650852" s="62"/>
    </row>
    <row r="650940" spans="3:3" x14ac:dyDescent="0.25">
      <c r="C650940" s="62"/>
    </row>
    <row r="650941" spans="3:3" x14ac:dyDescent="0.25">
      <c r="C650941" s="62"/>
    </row>
    <row r="651029" spans="3:3" x14ac:dyDescent="0.25">
      <c r="C651029" s="62"/>
    </row>
    <row r="651030" spans="3:3" x14ac:dyDescent="0.25">
      <c r="C651030" s="62"/>
    </row>
    <row r="651118" spans="3:3" x14ac:dyDescent="0.25">
      <c r="C651118" s="62"/>
    </row>
    <row r="651119" spans="3:3" x14ac:dyDescent="0.25">
      <c r="C651119" s="62"/>
    </row>
    <row r="651207" spans="3:3" x14ac:dyDescent="0.25">
      <c r="C651207" s="62"/>
    </row>
    <row r="651208" spans="3:3" x14ac:dyDescent="0.25">
      <c r="C651208" s="62"/>
    </row>
    <row r="651296" spans="3:3" x14ac:dyDescent="0.25">
      <c r="C651296" s="62"/>
    </row>
    <row r="651297" spans="3:3" x14ac:dyDescent="0.25">
      <c r="C651297" s="62"/>
    </row>
    <row r="651385" spans="3:3" x14ac:dyDescent="0.25">
      <c r="C651385" s="62"/>
    </row>
    <row r="651386" spans="3:3" x14ac:dyDescent="0.25">
      <c r="C651386" s="62"/>
    </row>
    <row r="651474" spans="3:3" x14ac:dyDescent="0.25">
      <c r="C651474" s="62"/>
    </row>
    <row r="651475" spans="3:3" x14ac:dyDescent="0.25">
      <c r="C651475" s="62"/>
    </row>
    <row r="651563" spans="3:3" x14ac:dyDescent="0.25">
      <c r="C651563" s="62"/>
    </row>
    <row r="651564" spans="3:3" x14ac:dyDescent="0.25">
      <c r="C651564" s="62"/>
    </row>
    <row r="651652" spans="3:3" x14ac:dyDescent="0.25">
      <c r="C651652" s="62"/>
    </row>
    <row r="651653" spans="3:3" x14ac:dyDescent="0.25">
      <c r="C651653" s="62"/>
    </row>
    <row r="651741" spans="3:3" x14ac:dyDescent="0.25">
      <c r="C651741" s="62"/>
    </row>
    <row r="651742" spans="3:3" x14ac:dyDescent="0.25">
      <c r="C651742" s="62"/>
    </row>
    <row r="651830" spans="3:3" x14ac:dyDescent="0.25">
      <c r="C651830" s="62"/>
    </row>
    <row r="651831" spans="3:3" x14ac:dyDescent="0.25">
      <c r="C651831" s="62"/>
    </row>
    <row r="651919" spans="3:3" x14ac:dyDescent="0.25">
      <c r="C651919" s="62"/>
    </row>
    <row r="651920" spans="3:3" x14ac:dyDescent="0.25">
      <c r="C651920" s="62"/>
    </row>
    <row r="652008" spans="3:3" x14ac:dyDescent="0.25">
      <c r="C652008" s="62"/>
    </row>
    <row r="652009" spans="3:3" x14ac:dyDescent="0.25">
      <c r="C652009" s="62"/>
    </row>
    <row r="652097" spans="3:3" x14ac:dyDescent="0.25">
      <c r="C652097" s="62"/>
    </row>
    <row r="652098" spans="3:3" x14ac:dyDescent="0.25">
      <c r="C652098" s="62"/>
    </row>
    <row r="652186" spans="3:3" x14ac:dyDescent="0.25">
      <c r="C652186" s="62"/>
    </row>
    <row r="652187" spans="3:3" x14ac:dyDescent="0.25">
      <c r="C652187" s="62"/>
    </row>
    <row r="652275" spans="3:3" x14ac:dyDescent="0.25">
      <c r="C652275" s="62"/>
    </row>
    <row r="652276" spans="3:3" x14ac:dyDescent="0.25">
      <c r="C652276" s="62"/>
    </row>
    <row r="652364" spans="3:3" x14ac:dyDescent="0.25">
      <c r="C652364" s="62"/>
    </row>
    <row r="652365" spans="3:3" x14ac:dyDescent="0.25">
      <c r="C652365" s="62"/>
    </row>
    <row r="652453" spans="3:3" x14ac:dyDescent="0.25">
      <c r="C652453" s="62"/>
    </row>
    <row r="652454" spans="3:3" x14ac:dyDescent="0.25">
      <c r="C652454" s="62"/>
    </row>
    <row r="652542" spans="3:3" x14ac:dyDescent="0.25">
      <c r="C652542" s="62"/>
    </row>
    <row r="652543" spans="3:3" x14ac:dyDescent="0.25">
      <c r="C652543" s="62"/>
    </row>
    <row r="652631" spans="3:3" x14ac:dyDescent="0.25">
      <c r="C652631" s="62"/>
    </row>
    <row r="652632" spans="3:3" x14ac:dyDescent="0.25">
      <c r="C652632" s="62"/>
    </row>
    <row r="652720" spans="3:3" x14ac:dyDescent="0.25">
      <c r="C652720" s="62"/>
    </row>
    <row r="652721" spans="3:3" x14ac:dyDescent="0.25">
      <c r="C652721" s="62"/>
    </row>
    <row r="652809" spans="3:3" x14ac:dyDescent="0.25">
      <c r="C652809" s="62"/>
    </row>
    <row r="652810" spans="3:3" x14ac:dyDescent="0.25">
      <c r="C652810" s="62"/>
    </row>
    <row r="652898" spans="3:3" x14ac:dyDescent="0.25">
      <c r="C652898" s="62"/>
    </row>
    <row r="652899" spans="3:3" x14ac:dyDescent="0.25">
      <c r="C652899" s="62"/>
    </row>
    <row r="652987" spans="3:3" x14ac:dyDescent="0.25">
      <c r="C652987" s="62"/>
    </row>
    <row r="652988" spans="3:3" x14ac:dyDescent="0.25">
      <c r="C652988" s="62"/>
    </row>
    <row r="653076" spans="3:3" x14ac:dyDescent="0.25">
      <c r="C653076" s="62"/>
    </row>
    <row r="653077" spans="3:3" x14ac:dyDescent="0.25">
      <c r="C653077" s="62"/>
    </row>
    <row r="653165" spans="3:3" x14ac:dyDescent="0.25">
      <c r="C653165" s="62"/>
    </row>
    <row r="653166" spans="3:3" x14ac:dyDescent="0.25">
      <c r="C653166" s="62"/>
    </row>
    <row r="653254" spans="3:3" x14ac:dyDescent="0.25">
      <c r="C653254" s="62"/>
    </row>
    <row r="653255" spans="3:3" x14ac:dyDescent="0.25">
      <c r="C653255" s="62"/>
    </row>
    <row r="653343" spans="3:3" x14ac:dyDescent="0.25">
      <c r="C653343" s="62"/>
    </row>
    <row r="653344" spans="3:3" x14ac:dyDescent="0.25">
      <c r="C653344" s="62"/>
    </row>
    <row r="653432" spans="3:3" x14ac:dyDescent="0.25">
      <c r="C653432" s="62"/>
    </row>
    <row r="653433" spans="3:3" x14ac:dyDescent="0.25">
      <c r="C653433" s="62"/>
    </row>
    <row r="653521" spans="3:3" x14ac:dyDescent="0.25">
      <c r="C653521" s="62"/>
    </row>
    <row r="653522" spans="3:3" x14ac:dyDescent="0.25">
      <c r="C653522" s="62"/>
    </row>
    <row r="653610" spans="3:3" x14ac:dyDescent="0.25">
      <c r="C653610" s="62"/>
    </row>
    <row r="653611" spans="3:3" x14ac:dyDescent="0.25">
      <c r="C653611" s="62"/>
    </row>
    <row r="653699" spans="3:3" x14ac:dyDescent="0.25">
      <c r="C653699" s="62"/>
    </row>
    <row r="653700" spans="3:3" x14ac:dyDescent="0.25">
      <c r="C653700" s="62"/>
    </row>
    <row r="653788" spans="3:3" x14ac:dyDescent="0.25">
      <c r="C653788" s="62"/>
    </row>
    <row r="653789" spans="3:3" x14ac:dyDescent="0.25">
      <c r="C653789" s="62"/>
    </row>
    <row r="653877" spans="3:3" x14ac:dyDescent="0.25">
      <c r="C653877" s="62"/>
    </row>
    <row r="653878" spans="3:3" x14ac:dyDescent="0.25">
      <c r="C653878" s="62"/>
    </row>
    <row r="653966" spans="3:3" x14ac:dyDescent="0.25">
      <c r="C653966" s="62"/>
    </row>
    <row r="653967" spans="3:3" x14ac:dyDescent="0.25">
      <c r="C653967" s="62"/>
    </row>
    <row r="654055" spans="3:3" x14ac:dyDescent="0.25">
      <c r="C654055" s="62"/>
    </row>
    <row r="654056" spans="3:3" x14ac:dyDescent="0.25">
      <c r="C654056" s="62"/>
    </row>
    <row r="654144" spans="3:3" x14ac:dyDescent="0.25">
      <c r="C654144" s="62"/>
    </row>
    <row r="654145" spans="3:3" x14ac:dyDescent="0.25">
      <c r="C654145" s="62"/>
    </row>
    <row r="654233" spans="3:3" x14ac:dyDescent="0.25">
      <c r="C654233" s="62"/>
    </row>
    <row r="654234" spans="3:3" x14ac:dyDescent="0.25">
      <c r="C654234" s="62"/>
    </row>
    <row r="654322" spans="3:3" x14ac:dyDescent="0.25">
      <c r="C654322" s="62"/>
    </row>
    <row r="654323" spans="3:3" x14ac:dyDescent="0.25">
      <c r="C654323" s="62"/>
    </row>
    <row r="654411" spans="3:3" x14ac:dyDescent="0.25">
      <c r="C654411" s="62"/>
    </row>
    <row r="654412" spans="3:3" x14ac:dyDescent="0.25">
      <c r="C654412" s="62"/>
    </row>
    <row r="654500" spans="3:3" x14ac:dyDescent="0.25">
      <c r="C654500" s="62"/>
    </row>
    <row r="654501" spans="3:3" x14ac:dyDescent="0.25">
      <c r="C654501" s="62"/>
    </row>
    <row r="654589" spans="3:3" x14ac:dyDescent="0.25">
      <c r="C654589" s="62"/>
    </row>
    <row r="654590" spans="3:3" x14ac:dyDescent="0.25">
      <c r="C654590" s="62"/>
    </row>
    <row r="654678" spans="3:3" x14ac:dyDescent="0.25">
      <c r="C654678" s="62"/>
    </row>
    <row r="654679" spans="3:3" x14ac:dyDescent="0.25">
      <c r="C654679" s="62"/>
    </row>
    <row r="654767" spans="3:3" x14ac:dyDescent="0.25">
      <c r="C654767" s="62"/>
    </row>
    <row r="654768" spans="3:3" x14ac:dyDescent="0.25">
      <c r="C654768" s="62"/>
    </row>
    <row r="654856" spans="3:3" x14ac:dyDescent="0.25">
      <c r="C654856" s="62"/>
    </row>
    <row r="654857" spans="3:3" x14ac:dyDescent="0.25">
      <c r="C654857" s="62"/>
    </row>
    <row r="654945" spans="3:3" x14ac:dyDescent="0.25">
      <c r="C654945" s="62"/>
    </row>
    <row r="654946" spans="3:3" x14ac:dyDescent="0.25">
      <c r="C654946" s="62"/>
    </row>
    <row r="655034" spans="3:3" x14ac:dyDescent="0.25">
      <c r="C655034" s="62"/>
    </row>
    <row r="655035" spans="3:3" x14ac:dyDescent="0.25">
      <c r="C655035" s="62"/>
    </row>
    <row r="655123" spans="3:3" x14ac:dyDescent="0.25">
      <c r="C655123" s="62"/>
    </row>
    <row r="655124" spans="3:3" x14ac:dyDescent="0.25">
      <c r="C655124" s="62"/>
    </row>
    <row r="655212" spans="3:3" x14ac:dyDescent="0.25">
      <c r="C655212" s="62"/>
    </row>
    <row r="655213" spans="3:3" x14ac:dyDescent="0.25">
      <c r="C655213" s="62"/>
    </row>
    <row r="655301" spans="3:3" x14ac:dyDescent="0.25">
      <c r="C655301" s="62"/>
    </row>
    <row r="655302" spans="3:3" x14ac:dyDescent="0.25">
      <c r="C655302" s="62"/>
    </row>
    <row r="655390" spans="3:3" x14ac:dyDescent="0.25">
      <c r="C655390" s="62"/>
    </row>
    <row r="655391" spans="3:3" x14ac:dyDescent="0.25">
      <c r="C655391" s="62"/>
    </row>
    <row r="655479" spans="3:3" x14ac:dyDescent="0.25">
      <c r="C655479" s="62"/>
    </row>
    <row r="655480" spans="3:3" x14ac:dyDescent="0.25">
      <c r="C655480" s="62"/>
    </row>
    <row r="655568" spans="3:3" x14ac:dyDescent="0.25">
      <c r="C655568" s="62"/>
    </row>
    <row r="655569" spans="3:3" x14ac:dyDescent="0.25">
      <c r="C655569" s="62"/>
    </row>
    <row r="655657" spans="3:3" x14ac:dyDescent="0.25">
      <c r="C655657" s="62"/>
    </row>
    <row r="655658" spans="3:3" x14ac:dyDescent="0.25">
      <c r="C655658" s="62"/>
    </row>
    <row r="655746" spans="3:3" x14ac:dyDescent="0.25">
      <c r="C655746" s="62"/>
    </row>
    <row r="655747" spans="3:3" x14ac:dyDescent="0.25">
      <c r="C655747" s="62"/>
    </row>
    <row r="655835" spans="3:3" x14ac:dyDescent="0.25">
      <c r="C655835" s="62"/>
    </row>
    <row r="655836" spans="3:3" x14ac:dyDescent="0.25">
      <c r="C655836" s="62"/>
    </row>
    <row r="655924" spans="3:3" x14ac:dyDescent="0.25">
      <c r="C655924" s="62"/>
    </row>
    <row r="655925" spans="3:3" x14ac:dyDescent="0.25">
      <c r="C655925" s="62"/>
    </row>
    <row r="656013" spans="3:3" x14ac:dyDescent="0.25">
      <c r="C656013" s="62"/>
    </row>
    <row r="656014" spans="3:3" x14ac:dyDescent="0.25">
      <c r="C656014" s="62"/>
    </row>
    <row r="656102" spans="3:3" x14ac:dyDescent="0.25">
      <c r="C656102" s="62"/>
    </row>
    <row r="656103" spans="3:3" x14ac:dyDescent="0.25">
      <c r="C656103" s="62"/>
    </row>
    <row r="656191" spans="3:3" x14ac:dyDescent="0.25">
      <c r="C656191" s="62"/>
    </row>
    <row r="656192" spans="3:3" x14ac:dyDescent="0.25">
      <c r="C656192" s="62"/>
    </row>
    <row r="656280" spans="3:3" x14ac:dyDescent="0.25">
      <c r="C656280" s="62"/>
    </row>
    <row r="656281" spans="3:3" x14ac:dyDescent="0.25">
      <c r="C656281" s="62"/>
    </row>
    <row r="656369" spans="3:3" x14ac:dyDescent="0.25">
      <c r="C656369" s="62"/>
    </row>
    <row r="656370" spans="3:3" x14ac:dyDescent="0.25">
      <c r="C656370" s="62"/>
    </row>
    <row r="656458" spans="3:3" x14ac:dyDescent="0.25">
      <c r="C656458" s="62"/>
    </row>
    <row r="656459" spans="3:3" x14ac:dyDescent="0.25">
      <c r="C656459" s="62"/>
    </row>
    <row r="656547" spans="3:3" x14ac:dyDescent="0.25">
      <c r="C656547" s="62"/>
    </row>
    <row r="656548" spans="3:3" x14ac:dyDescent="0.25">
      <c r="C656548" s="62"/>
    </row>
    <row r="656636" spans="3:3" x14ac:dyDescent="0.25">
      <c r="C656636" s="62"/>
    </row>
    <row r="656637" spans="3:3" x14ac:dyDescent="0.25">
      <c r="C656637" s="62"/>
    </row>
    <row r="656725" spans="3:3" x14ac:dyDescent="0.25">
      <c r="C656725" s="62"/>
    </row>
    <row r="656726" spans="3:3" x14ac:dyDescent="0.25">
      <c r="C656726" s="62"/>
    </row>
    <row r="656814" spans="3:3" x14ac:dyDescent="0.25">
      <c r="C656814" s="62"/>
    </row>
    <row r="656815" spans="3:3" x14ac:dyDescent="0.25">
      <c r="C656815" s="62"/>
    </row>
    <row r="656903" spans="3:3" x14ac:dyDescent="0.25">
      <c r="C656903" s="62"/>
    </row>
    <row r="656904" spans="3:3" x14ac:dyDescent="0.25">
      <c r="C656904" s="62"/>
    </row>
    <row r="656992" spans="3:3" x14ac:dyDescent="0.25">
      <c r="C656992" s="62"/>
    </row>
    <row r="656993" spans="3:3" x14ac:dyDescent="0.25">
      <c r="C656993" s="62"/>
    </row>
    <row r="657081" spans="3:3" x14ac:dyDescent="0.25">
      <c r="C657081" s="62"/>
    </row>
    <row r="657082" spans="3:3" x14ac:dyDescent="0.25">
      <c r="C657082" s="62"/>
    </row>
    <row r="657170" spans="3:3" x14ac:dyDescent="0.25">
      <c r="C657170" s="62"/>
    </row>
    <row r="657171" spans="3:3" x14ac:dyDescent="0.25">
      <c r="C657171" s="62"/>
    </row>
    <row r="657259" spans="3:3" x14ac:dyDescent="0.25">
      <c r="C657259" s="62"/>
    </row>
    <row r="657260" spans="3:3" x14ac:dyDescent="0.25">
      <c r="C657260" s="62"/>
    </row>
    <row r="657348" spans="3:3" x14ac:dyDescent="0.25">
      <c r="C657348" s="62"/>
    </row>
    <row r="657349" spans="3:3" x14ac:dyDescent="0.25">
      <c r="C657349" s="62"/>
    </row>
    <row r="657437" spans="3:3" x14ac:dyDescent="0.25">
      <c r="C657437" s="62"/>
    </row>
    <row r="657438" spans="3:3" x14ac:dyDescent="0.25">
      <c r="C657438" s="62"/>
    </row>
    <row r="657526" spans="3:3" x14ac:dyDescent="0.25">
      <c r="C657526" s="62"/>
    </row>
    <row r="657527" spans="3:3" x14ac:dyDescent="0.25">
      <c r="C657527" s="62"/>
    </row>
    <row r="657615" spans="3:3" x14ac:dyDescent="0.25">
      <c r="C657615" s="62"/>
    </row>
    <row r="657616" spans="3:3" x14ac:dyDescent="0.25">
      <c r="C657616" s="62"/>
    </row>
    <row r="657704" spans="3:3" x14ac:dyDescent="0.25">
      <c r="C657704" s="62"/>
    </row>
    <row r="657705" spans="3:3" x14ac:dyDescent="0.25">
      <c r="C657705" s="62"/>
    </row>
    <row r="657793" spans="3:3" x14ac:dyDescent="0.25">
      <c r="C657793" s="62"/>
    </row>
    <row r="657794" spans="3:3" x14ac:dyDescent="0.25">
      <c r="C657794" s="62"/>
    </row>
    <row r="657882" spans="3:3" x14ac:dyDescent="0.25">
      <c r="C657882" s="62"/>
    </row>
    <row r="657883" spans="3:3" x14ac:dyDescent="0.25">
      <c r="C657883" s="62"/>
    </row>
    <row r="657971" spans="3:3" x14ac:dyDescent="0.25">
      <c r="C657971" s="62"/>
    </row>
    <row r="657972" spans="3:3" x14ac:dyDescent="0.25">
      <c r="C657972" s="62"/>
    </row>
    <row r="658060" spans="3:3" x14ac:dyDescent="0.25">
      <c r="C658060" s="62"/>
    </row>
    <row r="658061" spans="3:3" x14ac:dyDescent="0.25">
      <c r="C658061" s="62"/>
    </row>
    <row r="658149" spans="3:3" x14ac:dyDescent="0.25">
      <c r="C658149" s="62"/>
    </row>
    <row r="658150" spans="3:3" x14ac:dyDescent="0.25">
      <c r="C658150" s="62"/>
    </row>
    <row r="658238" spans="3:3" x14ac:dyDescent="0.25">
      <c r="C658238" s="62"/>
    </row>
    <row r="658239" spans="3:3" x14ac:dyDescent="0.25">
      <c r="C658239" s="62"/>
    </row>
    <row r="658327" spans="3:3" x14ac:dyDescent="0.25">
      <c r="C658327" s="62"/>
    </row>
    <row r="658328" spans="3:3" x14ac:dyDescent="0.25">
      <c r="C658328" s="62"/>
    </row>
    <row r="658416" spans="3:3" x14ac:dyDescent="0.25">
      <c r="C658416" s="62"/>
    </row>
    <row r="658417" spans="3:3" x14ac:dyDescent="0.25">
      <c r="C658417" s="62"/>
    </row>
    <row r="658505" spans="3:3" x14ac:dyDescent="0.25">
      <c r="C658505" s="62"/>
    </row>
    <row r="658506" spans="3:3" x14ac:dyDescent="0.25">
      <c r="C658506" s="62"/>
    </row>
    <row r="658594" spans="3:3" x14ac:dyDescent="0.25">
      <c r="C658594" s="62"/>
    </row>
    <row r="658595" spans="3:3" x14ac:dyDescent="0.25">
      <c r="C658595" s="62"/>
    </row>
    <row r="658683" spans="3:3" x14ac:dyDescent="0.25">
      <c r="C658683" s="62"/>
    </row>
    <row r="658684" spans="3:3" x14ac:dyDescent="0.25">
      <c r="C658684" s="62"/>
    </row>
    <row r="658772" spans="3:3" x14ac:dyDescent="0.25">
      <c r="C658772" s="62"/>
    </row>
    <row r="658773" spans="3:3" x14ac:dyDescent="0.25">
      <c r="C658773" s="62"/>
    </row>
    <row r="658861" spans="3:3" x14ac:dyDescent="0.25">
      <c r="C658861" s="62"/>
    </row>
    <row r="658862" spans="3:3" x14ac:dyDescent="0.25">
      <c r="C658862" s="62"/>
    </row>
    <row r="658950" spans="3:3" x14ac:dyDescent="0.25">
      <c r="C658950" s="62"/>
    </row>
    <row r="658951" spans="3:3" x14ac:dyDescent="0.25">
      <c r="C658951" s="62"/>
    </row>
    <row r="659039" spans="3:3" x14ac:dyDescent="0.25">
      <c r="C659039" s="62"/>
    </row>
    <row r="659040" spans="3:3" x14ac:dyDescent="0.25">
      <c r="C659040" s="62"/>
    </row>
    <row r="659128" spans="3:3" x14ac:dyDescent="0.25">
      <c r="C659128" s="62"/>
    </row>
    <row r="659129" spans="3:3" x14ac:dyDescent="0.25">
      <c r="C659129" s="62"/>
    </row>
    <row r="659217" spans="3:3" x14ac:dyDescent="0.25">
      <c r="C659217" s="62"/>
    </row>
    <row r="659218" spans="3:3" x14ac:dyDescent="0.25">
      <c r="C659218" s="62"/>
    </row>
    <row r="659306" spans="3:3" x14ac:dyDescent="0.25">
      <c r="C659306" s="62"/>
    </row>
    <row r="659307" spans="3:3" x14ac:dyDescent="0.25">
      <c r="C659307" s="62"/>
    </row>
    <row r="659395" spans="3:3" x14ac:dyDescent="0.25">
      <c r="C659395" s="62"/>
    </row>
    <row r="659396" spans="3:3" x14ac:dyDescent="0.25">
      <c r="C659396" s="62"/>
    </row>
    <row r="659484" spans="3:3" x14ac:dyDescent="0.25">
      <c r="C659484" s="62"/>
    </row>
    <row r="659485" spans="3:3" x14ac:dyDescent="0.25">
      <c r="C659485" s="62"/>
    </row>
    <row r="659573" spans="3:3" x14ac:dyDescent="0.25">
      <c r="C659573" s="62"/>
    </row>
    <row r="659574" spans="3:3" x14ac:dyDescent="0.25">
      <c r="C659574" s="62"/>
    </row>
    <row r="659662" spans="3:3" x14ac:dyDescent="0.25">
      <c r="C659662" s="62"/>
    </row>
    <row r="659663" spans="3:3" x14ac:dyDescent="0.25">
      <c r="C659663" s="62"/>
    </row>
    <row r="659751" spans="3:3" x14ac:dyDescent="0.25">
      <c r="C659751" s="62"/>
    </row>
    <row r="659752" spans="3:3" x14ac:dyDescent="0.25">
      <c r="C659752" s="62"/>
    </row>
    <row r="659840" spans="3:3" x14ac:dyDescent="0.25">
      <c r="C659840" s="62"/>
    </row>
    <row r="659841" spans="3:3" x14ac:dyDescent="0.25">
      <c r="C659841" s="62"/>
    </row>
    <row r="659929" spans="3:3" x14ac:dyDescent="0.25">
      <c r="C659929" s="62"/>
    </row>
    <row r="659930" spans="3:3" x14ac:dyDescent="0.25">
      <c r="C659930" s="62"/>
    </row>
    <row r="660018" spans="3:3" x14ac:dyDescent="0.25">
      <c r="C660018" s="62"/>
    </row>
    <row r="660019" spans="3:3" x14ac:dyDescent="0.25">
      <c r="C660019" s="62"/>
    </row>
    <row r="660107" spans="3:3" x14ac:dyDescent="0.25">
      <c r="C660107" s="62"/>
    </row>
    <row r="660108" spans="3:3" x14ac:dyDescent="0.25">
      <c r="C660108" s="62"/>
    </row>
    <row r="660196" spans="3:3" x14ac:dyDescent="0.25">
      <c r="C660196" s="62"/>
    </row>
    <row r="660197" spans="3:3" x14ac:dyDescent="0.25">
      <c r="C660197" s="62"/>
    </row>
    <row r="660285" spans="3:3" x14ac:dyDescent="0.25">
      <c r="C660285" s="62"/>
    </row>
    <row r="660286" spans="3:3" x14ac:dyDescent="0.25">
      <c r="C660286" s="62"/>
    </row>
    <row r="660374" spans="3:3" x14ac:dyDescent="0.25">
      <c r="C660374" s="62"/>
    </row>
    <row r="660375" spans="3:3" x14ac:dyDescent="0.25">
      <c r="C660375" s="62"/>
    </row>
    <row r="660463" spans="3:3" x14ac:dyDescent="0.25">
      <c r="C660463" s="62"/>
    </row>
    <row r="660464" spans="3:3" x14ac:dyDescent="0.25">
      <c r="C660464" s="62"/>
    </row>
    <row r="660552" spans="3:3" x14ac:dyDescent="0.25">
      <c r="C660552" s="62"/>
    </row>
    <row r="660553" spans="3:3" x14ac:dyDescent="0.25">
      <c r="C660553" s="62"/>
    </row>
    <row r="660641" spans="3:3" x14ac:dyDescent="0.25">
      <c r="C660641" s="62"/>
    </row>
    <row r="660642" spans="3:3" x14ac:dyDescent="0.25">
      <c r="C660642" s="62"/>
    </row>
    <row r="660730" spans="3:3" x14ac:dyDescent="0.25">
      <c r="C660730" s="62"/>
    </row>
    <row r="660731" spans="3:3" x14ac:dyDescent="0.25">
      <c r="C660731" s="62"/>
    </row>
    <row r="660819" spans="3:3" x14ac:dyDescent="0.25">
      <c r="C660819" s="62"/>
    </row>
    <row r="660820" spans="3:3" x14ac:dyDescent="0.25">
      <c r="C660820" s="62"/>
    </row>
    <row r="660908" spans="3:3" x14ac:dyDescent="0.25">
      <c r="C660908" s="62"/>
    </row>
    <row r="660909" spans="3:3" x14ac:dyDescent="0.25">
      <c r="C660909" s="62"/>
    </row>
    <row r="660997" spans="3:3" x14ac:dyDescent="0.25">
      <c r="C660997" s="62"/>
    </row>
    <row r="660998" spans="3:3" x14ac:dyDescent="0.25">
      <c r="C660998" s="62"/>
    </row>
    <row r="661086" spans="3:3" x14ac:dyDescent="0.25">
      <c r="C661086" s="62"/>
    </row>
    <row r="661087" spans="3:3" x14ac:dyDescent="0.25">
      <c r="C661087" s="62"/>
    </row>
    <row r="661175" spans="3:3" x14ac:dyDescent="0.25">
      <c r="C661175" s="62"/>
    </row>
    <row r="661176" spans="3:3" x14ac:dyDescent="0.25">
      <c r="C661176" s="62"/>
    </row>
    <row r="661264" spans="3:3" x14ac:dyDescent="0.25">
      <c r="C661264" s="62"/>
    </row>
    <row r="661265" spans="3:3" x14ac:dyDescent="0.25">
      <c r="C661265" s="62"/>
    </row>
    <row r="661353" spans="3:3" x14ac:dyDescent="0.25">
      <c r="C661353" s="62"/>
    </row>
    <row r="661354" spans="3:3" x14ac:dyDescent="0.25">
      <c r="C661354" s="62"/>
    </row>
    <row r="661442" spans="3:3" x14ac:dyDescent="0.25">
      <c r="C661442" s="62"/>
    </row>
    <row r="661443" spans="3:3" x14ac:dyDescent="0.25">
      <c r="C661443" s="62"/>
    </row>
    <row r="661531" spans="3:3" x14ac:dyDescent="0.25">
      <c r="C661531" s="62"/>
    </row>
    <row r="661532" spans="3:3" x14ac:dyDescent="0.25">
      <c r="C661532" s="62"/>
    </row>
    <row r="661620" spans="3:3" x14ac:dyDescent="0.25">
      <c r="C661620" s="62"/>
    </row>
    <row r="661621" spans="3:3" x14ac:dyDescent="0.25">
      <c r="C661621" s="62"/>
    </row>
    <row r="661709" spans="3:3" x14ac:dyDescent="0.25">
      <c r="C661709" s="62"/>
    </row>
    <row r="661710" spans="3:3" x14ac:dyDescent="0.25">
      <c r="C661710" s="62"/>
    </row>
    <row r="661798" spans="3:3" x14ac:dyDescent="0.25">
      <c r="C661798" s="62"/>
    </row>
    <row r="661799" spans="3:3" x14ac:dyDescent="0.25">
      <c r="C661799" s="62"/>
    </row>
    <row r="661887" spans="3:3" x14ac:dyDescent="0.25">
      <c r="C661887" s="62"/>
    </row>
    <row r="661888" spans="3:3" x14ac:dyDescent="0.25">
      <c r="C661888" s="62"/>
    </row>
    <row r="661976" spans="3:3" x14ac:dyDescent="0.25">
      <c r="C661976" s="62"/>
    </row>
    <row r="661977" spans="3:3" x14ac:dyDescent="0.25">
      <c r="C661977" s="62"/>
    </row>
    <row r="662065" spans="3:3" x14ac:dyDescent="0.25">
      <c r="C662065" s="62"/>
    </row>
    <row r="662066" spans="3:3" x14ac:dyDescent="0.25">
      <c r="C662066" s="62"/>
    </row>
    <row r="662154" spans="3:3" x14ac:dyDescent="0.25">
      <c r="C662154" s="62"/>
    </row>
    <row r="662155" spans="3:3" x14ac:dyDescent="0.25">
      <c r="C662155" s="62"/>
    </row>
    <row r="662243" spans="3:3" x14ac:dyDescent="0.25">
      <c r="C662243" s="62"/>
    </row>
    <row r="662244" spans="3:3" x14ac:dyDescent="0.25">
      <c r="C662244" s="62"/>
    </row>
    <row r="662332" spans="3:3" x14ac:dyDescent="0.25">
      <c r="C662332" s="62"/>
    </row>
    <row r="662333" spans="3:3" x14ac:dyDescent="0.25">
      <c r="C662333" s="62"/>
    </row>
    <row r="662421" spans="3:3" x14ac:dyDescent="0.25">
      <c r="C662421" s="62"/>
    </row>
    <row r="662422" spans="3:3" x14ac:dyDescent="0.25">
      <c r="C662422" s="62"/>
    </row>
    <row r="662510" spans="3:3" x14ac:dyDescent="0.25">
      <c r="C662510" s="62"/>
    </row>
    <row r="662511" spans="3:3" x14ac:dyDescent="0.25">
      <c r="C662511" s="62"/>
    </row>
    <row r="662599" spans="3:3" x14ac:dyDescent="0.25">
      <c r="C662599" s="62"/>
    </row>
    <row r="662600" spans="3:3" x14ac:dyDescent="0.25">
      <c r="C662600" s="62"/>
    </row>
    <row r="662688" spans="3:3" x14ac:dyDescent="0.25">
      <c r="C662688" s="62"/>
    </row>
    <row r="662689" spans="3:3" x14ac:dyDescent="0.25">
      <c r="C662689" s="62"/>
    </row>
    <row r="662777" spans="3:3" x14ac:dyDescent="0.25">
      <c r="C662777" s="62"/>
    </row>
    <row r="662778" spans="3:3" x14ac:dyDescent="0.25">
      <c r="C662778" s="62"/>
    </row>
    <row r="662866" spans="3:3" x14ac:dyDescent="0.25">
      <c r="C662866" s="62"/>
    </row>
    <row r="662867" spans="3:3" x14ac:dyDescent="0.25">
      <c r="C662867" s="62"/>
    </row>
    <row r="662955" spans="3:3" x14ac:dyDescent="0.25">
      <c r="C662955" s="62"/>
    </row>
    <row r="662956" spans="3:3" x14ac:dyDescent="0.25">
      <c r="C662956" s="62"/>
    </row>
    <row r="663044" spans="3:3" x14ac:dyDescent="0.25">
      <c r="C663044" s="62"/>
    </row>
    <row r="663045" spans="3:3" x14ac:dyDescent="0.25">
      <c r="C663045" s="62"/>
    </row>
    <row r="663133" spans="3:3" x14ac:dyDescent="0.25">
      <c r="C663133" s="62"/>
    </row>
    <row r="663134" spans="3:3" x14ac:dyDescent="0.25">
      <c r="C663134" s="62"/>
    </row>
    <row r="663222" spans="3:3" x14ac:dyDescent="0.25">
      <c r="C663222" s="62"/>
    </row>
    <row r="663223" spans="3:3" x14ac:dyDescent="0.25">
      <c r="C663223" s="62"/>
    </row>
    <row r="663311" spans="3:3" x14ac:dyDescent="0.25">
      <c r="C663311" s="62"/>
    </row>
    <row r="663312" spans="3:3" x14ac:dyDescent="0.25">
      <c r="C663312" s="62"/>
    </row>
    <row r="663400" spans="3:3" x14ac:dyDescent="0.25">
      <c r="C663400" s="62"/>
    </row>
    <row r="663401" spans="3:3" x14ac:dyDescent="0.25">
      <c r="C663401" s="62"/>
    </row>
    <row r="663489" spans="3:3" x14ac:dyDescent="0.25">
      <c r="C663489" s="62"/>
    </row>
    <row r="663490" spans="3:3" x14ac:dyDescent="0.25">
      <c r="C663490" s="62"/>
    </row>
    <row r="663578" spans="3:3" x14ac:dyDescent="0.25">
      <c r="C663578" s="62"/>
    </row>
    <row r="663579" spans="3:3" x14ac:dyDescent="0.25">
      <c r="C663579" s="62"/>
    </row>
    <row r="663667" spans="3:3" x14ac:dyDescent="0.25">
      <c r="C663667" s="62"/>
    </row>
    <row r="663668" spans="3:3" x14ac:dyDescent="0.25">
      <c r="C663668" s="62"/>
    </row>
    <row r="663756" spans="3:3" x14ac:dyDescent="0.25">
      <c r="C663756" s="62"/>
    </row>
    <row r="663757" spans="3:3" x14ac:dyDescent="0.25">
      <c r="C663757" s="62"/>
    </row>
    <row r="663845" spans="3:3" x14ac:dyDescent="0.25">
      <c r="C663845" s="62"/>
    </row>
    <row r="663846" spans="3:3" x14ac:dyDescent="0.25">
      <c r="C663846" s="62"/>
    </row>
    <row r="663934" spans="3:3" x14ac:dyDescent="0.25">
      <c r="C663934" s="62"/>
    </row>
    <row r="663935" spans="3:3" x14ac:dyDescent="0.25">
      <c r="C663935" s="62"/>
    </row>
    <row r="664023" spans="3:3" x14ac:dyDescent="0.25">
      <c r="C664023" s="62"/>
    </row>
    <row r="664024" spans="3:3" x14ac:dyDescent="0.25">
      <c r="C664024" s="62"/>
    </row>
    <row r="664112" spans="3:3" x14ac:dyDescent="0.25">
      <c r="C664112" s="62"/>
    </row>
    <row r="664113" spans="3:3" x14ac:dyDescent="0.25">
      <c r="C664113" s="62"/>
    </row>
    <row r="664201" spans="3:3" x14ac:dyDescent="0.25">
      <c r="C664201" s="62"/>
    </row>
    <row r="664202" spans="3:3" x14ac:dyDescent="0.25">
      <c r="C664202" s="62"/>
    </row>
    <row r="664290" spans="3:3" x14ac:dyDescent="0.25">
      <c r="C664290" s="62"/>
    </row>
    <row r="664291" spans="3:3" x14ac:dyDescent="0.25">
      <c r="C664291" s="62"/>
    </row>
    <row r="664379" spans="3:3" x14ac:dyDescent="0.25">
      <c r="C664379" s="62"/>
    </row>
    <row r="664380" spans="3:3" x14ac:dyDescent="0.25">
      <c r="C664380" s="62"/>
    </row>
    <row r="664468" spans="3:3" x14ac:dyDescent="0.25">
      <c r="C664468" s="62"/>
    </row>
    <row r="664469" spans="3:3" x14ac:dyDescent="0.25">
      <c r="C664469" s="62"/>
    </row>
    <row r="664557" spans="3:3" x14ac:dyDescent="0.25">
      <c r="C664557" s="62"/>
    </row>
    <row r="664558" spans="3:3" x14ac:dyDescent="0.25">
      <c r="C664558" s="62"/>
    </row>
    <row r="664646" spans="3:3" x14ac:dyDescent="0.25">
      <c r="C664646" s="62"/>
    </row>
    <row r="664647" spans="3:3" x14ac:dyDescent="0.25">
      <c r="C664647" s="62"/>
    </row>
    <row r="664735" spans="3:3" x14ac:dyDescent="0.25">
      <c r="C664735" s="62"/>
    </row>
    <row r="664736" spans="3:3" x14ac:dyDescent="0.25">
      <c r="C664736" s="62"/>
    </row>
    <row r="664824" spans="3:3" x14ac:dyDescent="0.25">
      <c r="C664824" s="62"/>
    </row>
    <row r="664825" spans="3:3" x14ac:dyDescent="0.25">
      <c r="C664825" s="62"/>
    </row>
    <row r="664913" spans="3:3" x14ac:dyDescent="0.25">
      <c r="C664913" s="62"/>
    </row>
    <row r="664914" spans="3:3" x14ac:dyDescent="0.25">
      <c r="C664914" s="62"/>
    </row>
    <row r="665002" spans="3:3" x14ac:dyDescent="0.25">
      <c r="C665002" s="62"/>
    </row>
    <row r="665003" spans="3:3" x14ac:dyDescent="0.25">
      <c r="C665003" s="62"/>
    </row>
    <row r="665091" spans="3:3" x14ac:dyDescent="0.25">
      <c r="C665091" s="62"/>
    </row>
    <row r="665092" spans="3:3" x14ac:dyDescent="0.25">
      <c r="C665092" s="62"/>
    </row>
    <row r="665180" spans="3:3" x14ac:dyDescent="0.25">
      <c r="C665180" s="62"/>
    </row>
    <row r="665181" spans="3:3" x14ac:dyDescent="0.25">
      <c r="C665181" s="62"/>
    </row>
    <row r="665269" spans="3:3" x14ac:dyDescent="0.25">
      <c r="C665269" s="62"/>
    </row>
    <row r="665270" spans="3:3" x14ac:dyDescent="0.25">
      <c r="C665270" s="62"/>
    </row>
    <row r="665358" spans="3:3" x14ac:dyDescent="0.25">
      <c r="C665358" s="62"/>
    </row>
    <row r="665359" spans="3:3" x14ac:dyDescent="0.25">
      <c r="C665359" s="62"/>
    </row>
    <row r="665447" spans="3:3" x14ac:dyDescent="0.25">
      <c r="C665447" s="62"/>
    </row>
    <row r="665448" spans="3:3" x14ac:dyDescent="0.25">
      <c r="C665448" s="62"/>
    </row>
    <row r="665536" spans="3:3" x14ac:dyDescent="0.25">
      <c r="C665536" s="62"/>
    </row>
    <row r="665537" spans="3:3" x14ac:dyDescent="0.25">
      <c r="C665537" s="62"/>
    </row>
    <row r="665625" spans="3:3" x14ac:dyDescent="0.25">
      <c r="C665625" s="62"/>
    </row>
    <row r="665626" spans="3:3" x14ac:dyDescent="0.25">
      <c r="C665626" s="62"/>
    </row>
    <row r="665714" spans="3:3" x14ac:dyDescent="0.25">
      <c r="C665714" s="62"/>
    </row>
    <row r="665715" spans="3:3" x14ac:dyDescent="0.25">
      <c r="C665715" s="62"/>
    </row>
    <row r="665803" spans="3:3" x14ac:dyDescent="0.25">
      <c r="C665803" s="62"/>
    </row>
    <row r="665804" spans="3:3" x14ac:dyDescent="0.25">
      <c r="C665804" s="62"/>
    </row>
    <row r="665892" spans="3:3" x14ac:dyDescent="0.25">
      <c r="C665892" s="62"/>
    </row>
    <row r="665893" spans="3:3" x14ac:dyDescent="0.25">
      <c r="C665893" s="62"/>
    </row>
    <row r="665981" spans="3:3" x14ac:dyDescent="0.25">
      <c r="C665981" s="62"/>
    </row>
    <row r="665982" spans="3:3" x14ac:dyDescent="0.25">
      <c r="C665982" s="62"/>
    </row>
    <row r="666070" spans="3:3" x14ac:dyDescent="0.25">
      <c r="C666070" s="62"/>
    </row>
    <row r="666071" spans="3:3" x14ac:dyDescent="0.25">
      <c r="C666071" s="62"/>
    </row>
    <row r="666159" spans="3:3" x14ac:dyDescent="0.25">
      <c r="C666159" s="62"/>
    </row>
    <row r="666160" spans="3:3" x14ac:dyDescent="0.25">
      <c r="C666160" s="62"/>
    </row>
    <row r="666248" spans="3:3" x14ac:dyDescent="0.25">
      <c r="C666248" s="62"/>
    </row>
    <row r="666249" spans="3:3" x14ac:dyDescent="0.25">
      <c r="C666249" s="62"/>
    </row>
    <row r="666337" spans="3:3" x14ac:dyDescent="0.25">
      <c r="C666337" s="62"/>
    </row>
    <row r="666338" spans="3:3" x14ac:dyDescent="0.25">
      <c r="C666338" s="62"/>
    </row>
    <row r="666426" spans="3:3" x14ac:dyDescent="0.25">
      <c r="C666426" s="62"/>
    </row>
    <row r="666427" spans="3:3" x14ac:dyDescent="0.25">
      <c r="C666427" s="62"/>
    </row>
    <row r="666515" spans="3:3" x14ac:dyDescent="0.25">
      <c r="C666515" s="62"/>
    </row>
    <row r="666516" spans="3:3" x14ac:dyDescent="0.25">
      <c r="C666516" s="62"/>
    </row>
    <row r="666604" spans="3:3" x14ac:dyDescent="0.25">
      <c r="C666604" s="62"/>
    </row>
    <row r="666605" spans="3:3" x14ac:dyDescent="0.25">
      <c r="C666605" s="62"/>
    </row>
    <row r="666693" spans="3:3" x14ac:dyDescent="0.25">
      <c r="C666693" s="62"/>
    </row>
    <row r="666694" spans="3:3" x14ac:dyDescent="0.25">
      <c r="C666694" s="62"/>
    </row>
    <row r="666782" spans="3:3" x14ac:dyDescent="0.25">
      <c r="C666782" s="62"/>
    </row>
    <row r="666783" spans="3:3" x14ac:dyDescent="0.25">
      <c r="C666783" s="62"/>
    </row>
    <row r="666871" spans="3:3" x14ac:dyDescent="0.25">
      <c r="C666871" s="62"/>
    </row>
    <row r="666872" spans="3:3" x14ac:dyDescent="0.25">
      <c r="C666872" s="62"/>
    </row>
    <row r="666960" spans="3:3" x14ac:dyDescent="0.25">
      <c r="C666960" s="62"/>
    </row>
    <row r="666961" spans="3:3" x14ac:dyDescent="0.25">
      <c r="C666961" s="62"/>
    </row>
    <row r="667049" spans="3:3" x14ac:dyDescent="0.25">
      <c r="C667049" s="62"/>
    </row>
    <row r="667050" spans="3:3" x14ac:dyDescent="0.25">
      <c r="C667050" s="62"/>
    </row>
    <row r="667138" spans="3:3" x14ac:dyDescent="0.25">
      <c r="C667138" s="62"/>
    </row>
    <row r="667139" spans="3:3" x14ac:dyDescent="0.25">
      <c r="C667139" s="62"/>
    </row>
    <row r="667227" spans="3:3" x14ac:dyDescent="0.25">
      <c r="C667227" s="62"/>
    </row>
    <row r="667228" spans="3:3" x14ac:dyDescent="0.25">
      <c r="C667228" s="62"/>
    </row>
    <row r="667316" spans="3:3" x14ac:dyDescent="0.25">
      <c r="C667316" s="62"/>
    </row>
    <row r="667317" spans="3:3" x14ac:dyDescent="0.25">
      <c r="C667317" s="62"/>
    </row>
    <row r="667405" spans="3:3" x14ac:dyDescent="0.25">
      <c r="C667405" s="62"/>
    </row>
    <row r="667406" spans="3:3" x14ac:dyDescent="0.25">
      <c r="C667406" s="62"/>
    </row>
    <row r="667494" spans="3:3" x14ac:dyDescent="0.25">
      <c r="C667494" s="62"/>
    </row>
    <row r="667495" spans="3:3" x14ac:dyDescent="0.25">
      <c r="C667495" s="62"/>
    </row>
    <row r="667583" spans="3:3" x14ac:dyDescent="0.25">
      <c r="C667583" s="62"/>
    </row>
    <row r="667584" spans="3:3" x14ac:dyDescent="0.25">
      <c r="C667584" s="62"/>
    </row>
    <row r="667672" spans="3:3" x14ac:dyDescent="0.25">
      <c r="C667672" s="62"/>
    </row>
    <row r="667673" spans="3:3" x14ac:dyDescent="0.25">
      <c r="C667673" s="62"/>
    </row>
    <row r="667761" spans="3:3" x14ac:dyDescent="0.25">
      <c r="C667761" s="62"/>
    </row>
    <row r="667762" spans="3:3" x14ac:dyDescent="0.25">
      <c r="C667762" s="62"/>
    </row>
    <row r="667850" spans="3:3" x14ac:dyDescent="0.25">
      <c r="C667850" s="62"/>
    </row>
    <row r="667851" spans="3:3" x14ac:dyDescent="0.25">
      <c r="C667851" s="62"/>
    </row>
    <row r="667939" spans="3:3" x14ac:dyDescent="0.25">
      <c r="C667939" s="62"/>
    </row>
    <row r="667940" spans="3:3" x14ac:dyDescent="0.25">
      <c r="C667940" s="62"/>
    </row>
    <row r="668028" spans="3:3" x14ac:dyDescent="0.25">
      <c r="C668028" s="62"/>
    </row>
    <row r="668029" spans="3:3" x14ac:dyDescent="0.25">
      <c r="C668029" s="62"/>
    </row>
    <row r="668117" spans="3:3" x14ac:dyDescent="0.25">
      <c r="C668117" s="62"/>
    </row>
    <row r="668118" spans="3:3" x14ac:dyDescent="0.25">
      <c r="C668118" s="62"/>
    </row>
    <row r="668206" spans="3:3" x14ac:dyDescent="0.25">
      <c r="C668206" s="62"/>
    </row>
    <row r="668207" spans="3:3" x14ac:dyDescent="0.25">
      <c r="C668207" s="62"/>
    </row>
    <row r="668295" spans="3:3" x14ac:dyDescent="0.25">
      <c r="C668295" s="62"/>
    </row>
    <row r="668296" spans="3:3" x14ac:dyDescent="0.25">
      <c r="C668296" s="62"/>
    </row>
    <row r="668384" spans="3:3" x14ac:dyDescent="0.25">
      <c r="C668384" s="62"/>
    </row>
    <row r="668385" spans="3:3" x14ac:dyDescent="0.25">
      <c r="C668385" s="62"/>
    </row>
    <row r="668473" spans="3:3" x14ac:dyDescent="0.25">
      <c r="C668473" s="62"/>
    </row>
    <row r="668474" spans="3:3" x14ac:dyDescent="0.25">
      <c r="C668474" s="62"/>
    </row>
    <row r="668562" spans="3:3" x14ac:dyDescent="0.25">
      <c r="C668562" s="62"/>
    </row>
    <row r="668563" spans="3:3" x14ac:dyDescent="0.25">
      <c r="C668563" s="62"/>
    </row>
    <row r="668651" spans="3:3" x14ac:dyDescent="0.25">
      <c r="C668651" s="62"/>
    </row>
    <row r="668652" spans="3:3" x14ac:dyDescent="0.25">
      <c r="C668652" s="62"/>
    </row>
    <row r="668740" spans="3:3" x14ac:dyDescent="0.25">
      <c r="C668740" s="62"/>
    </row>
    <row r="668741" spans="3:3" x14ac:dyDescent="0.25">
      <c r="C668741" s="62"/>
    </row>
    <row r="668829" spans="3:3" x14ac:dyDescent="0.25">
      <c r="C668829" s="62"/>
    </row>
    <row r="668830" spans="3:3" x14ac:dyDescent="0.25">
      <c r="C668830" s="62"/>
    </row>
    <row r="668918" spans="3:3" x14ac:dyDescent="0.25">
      <c r="C668918" s="62"/>
    </row>
    <row r="668919" spans="3:3" x14ac:dyDescent="0.25">
      <c r="C668919" s="62"/>
    </row>
    <row r="669007" spans="3:3" x14ac:dyDescent="0.25">
      <c r="C669007" s="62"/>
    </row>
    <row r="669008" spans="3:3" x14ac:dyDescent="0.25">
      <c r="C669008" s="62"/>
    </row>
    <row r="669096" spans="3:3" x14ac:dyDescent="0.25">
      <c r="C669096" s="62"/>
    </row>
    <row r="669097" spans="3:3" x14ac:dyDescent="0.25">
      <c r="C669097" s="62"/>
    </row>
    <row r="669185" spans="3:3" x14ac:dyDescent="0.25">
      <c r="C669185" s="62"/>
    </row>
    <row r="669186" spans="3:3" x14ac:dyDescent="0.25">
      <c r="C669186" s="62"/>
    </row>
    <row r="669274" spans="3:3" x14ac:dyDescent="0.25">
      <c r="C669274" s="62"/>
    </row>
    <row r="669275" spans="3:3" x14ac:dyDescent="0.25">
      <c r="C669275" s="62"/>
    </row>
    <row r="669363" spans="3:3" x14ac:dyDescent="0.25">
      <c r="C669363" s="62"/>
    </row>
    <row r="669364" spans="3:3" x14ac:dyDescent="0.25">
      <c r="C669364" s="62"/>
    </row>
    <row r="669452" spans="3:3" x14ac:dyDescent="0.25">
      <c r="C669452" s="62"/>
    </row>
    <row r="669453" spans="3:3" x14ac:dyDescent="0.25">
      <c r="C669453" s="62"/>
    </row>
    <row r="669541" spans="3:3" x14ac:dyDescent="0.25">
      <c r="C669541" s="62"/>
    </row>
    <row r="669542" spans="3:3" x14ac:dyDescent="0.25">
      <c r="C669542" s="62"/>
    </row>
    <row r="669630" spans="3:3" x14ac:dyDescent="0.25">
      <c r="C669630" s="62"/>
    </row>
    <row r="669631" spans="3:3" x14ac:dyDescent="0.25">
      <c r="C669631" s="62"/>
    </row>
    <row r="669719" spans="3:3" x14ac:dyDescent="0.25">
      <c r="C669719" s="62"/>
    </row>
    <row r="669720" spans="3:3" x14ac:dyDescent="0.25">
      <c r="C669720" s="62"/>
    </row>
    <row r="669808" spans="3:3" x14ac:dyDescent="0.25">
      <c r="C669808" s="62"/>
    </row>
    <row r="669809" spans="3:3" x14ac:dyDescent="0.25">
      <c r="C669809" s="62"/>
    </row>
    <row r="669897" spans="3:3" x14ac:dyDescent="0.25">
      <c r="C669897" s="62"/>
    </row>
    <row r="669898" spans="3:3" x14ac:dyDescent="0.25">
      <c r="C669898" s="62"/>
    </row>
    <row r="669986" spans="3:3" x14ac:dyDescent="0.25">
      <c r="C669986" s="62"/>
    </row>
    <row r="669987" spans="3:3" x14ac:dyDescent="0.25">
      <c r="C669987" s="62"/>
    </row>
    <row r="670075" spans="3:3" x14ac:dyDescent="0.25">
      <c r="C670075" s="62"/>
    </row>
    <row r="670076" spans="3:3" x14ac:dyDescent="0.25">
      <c r="C670076" s="62"/>
    </row>
    <row r="670164" spans="3:3" x14ac:dyDescent="0.25">
      <c r="C670164" s="62"/>
    </row>
    <row r="670165" spans="3:3" x14ac:dyDescent="0.25">
      <c r="C670165" s="62"/>
    </row>
    <row r="670253" spans="3:3" x14ac:dyDescent="0.25">
      <c r="C670253" s="62"/>
    </row>
    <row r="670254" spans="3:3" x14ac:dyDescent="0.25">
      <c r="C670254" s="62"/>
    </row>
    <row r="670342" spans="3:3" x14ac:dyDescent="0.25">
      <c r="C670342" s="62"/>
    </row>
    <row r="670343" spans="3:3" x14ac:dyDescent="0.25">
      <c r="C670343" s="62"/>
    </row>
    <row r="670431" spans="3:3" x14ac:dyDescent="0.25">
      <c r="C670431" s="62"/>
    </row>
    <row r="670432" spans="3:3" x14ac:dyDescent="0.25">
      <c r="C670432" s="62"/>
    </row>
    <row r="670520" spans="3:3" x14ac:dyDescent="0.25">
      <c r="C670520" s="62"/>
    </row>
    <row r="670521" spans="3:3" x14ac:dyDescent="0.25">
      <c r="C670521" s="62"/>
    </row>
    <row r="670609" spans="3:3" x14ac:dyDescent="0.25">
      <c r="C670609" s="62"/>
    </row>
    <row r="670610" spans="3:3" x14ac:dyDescent="0.25">
      <c r="C670610" s="62"/>
    </row>
    <row r="670698" spans="3:3" x14ac:dyDescent="0.25">
      <c r="C670698" s="62"/>
    </row>
    <row r="670699" spans="3:3" x14ac:dyDescent="0.25">
      <c r="C670699" s="62"/>
    </row>
    <row r="670787" spans="3:3" x14ac:dyDescent="0.25">
      <c r="C670787" s="62"/>
    </row>
    <row r="670788" spans="3:3" x14ac:dyDescent="0.25">
      <c r="C670788" s="62"/>
    </row>
    <row r="670876" spans="3:3" x14ac:dyDescent="0.25">
      <c r="C670876" s="62"/>
    </row>
    <row r="670877" spans="3:3" x14ac:dyDescent="0.25">
      <c r="C670877" s="62"/>
    </row>
    <row r="670965" spans="3:3" x14ac:dyDescent="0.25">
      <c r="C670965" s="62"/>
    </row>
    <row r="670966" spans="3:3" x14ac:dyDescent="0.25">
      <c r="C670966" s="62"/>
    </row>
    <row r="671054" spans="3:3" x14ac:dyDescent="0.25">
      <c r="C671054" s="62"/>
    </row>
    <row r="671055" spans="3:3" x14ac:dyDescent="0.25">
      <c r="C671055" s="62"/>
    </row>
    <row r="671143" spans="3:3" x14ac:dyDescent="0.25">
      <c r="C671143" s="62"/>
    </row>
    <row r="671144" spans="3:3" x14ac:dyDescent="0.25">
      <c r="C671144" s="62"/>
    </row>
    <row r="671232" spans="3:3" x14ac:dyDescent="0.25">
      <c r="C671232" s="62"/>
    </row>
    <row r="671233" spans="3:3" x14ac:dyDescent="0.25">
      <c r="C671233" s="62"/>
    </row>
    <row r="671321" spans="3:3" x14ac:dyDescent="0.25">
      <c r="C671321" s="62"/>
    </row>
    <row r="671322" spans="3:3" x14ac:dyDescent="0.25">
      <c r="C671322" s="62"/>
    </row>
    <row r="671410" spans="3:3" x14ac:dyDescent="0.25">
      <c r="C671410" s="62"/>
    </row>
    <row r="671411" spans="3:3" x14ac:dyDescent="0.25">
      <c r="C671411" s="62"/>
    </row>
    <row r="671499" spans="3:3" x14ac:dyDescent="0.25">
      <c r="C671499" s="62"/>
    </row>
    <row r="671500" spans="3:3" x14ac:dyDescent="0.25">
      <c r="C671500" s="62"/>
    </row>
    <row r="671588" spans="3:3" x14ac:dyDescent="0.25">
      <c r="C671588" s="62"/>
    </row>
    <row r="671589" spans="3:3" x14ac:dyDescent="0.25">
      <c r="C671589" s="62"/>
    </row>
    <row r="671677" spans="3:3" x14ac:dyDescent="0.25">
      <c r="C671677" s="62"/>
    </row>
    <row r="671678" spans="3:3" x14ac:dyDescent="0.25">
      <c r="C671678" s="62"/>
    </row>
    <row r="671766" spans="3:3" x14ac:dyDescent="0.25">
      <c r="C671766" s="62"/>
    </row>
    <row r="671767" spans="3:3" x14ac:dyDescent="0.25">
      <c r="C671767" s="62"/>
    </row>
    <row r="671855" spans="3:3" x14ac:dyDescent="0.25">
      <c r="C671855" s="62"/>
    </row>
    <row r="671856" spans="3:3" x14ac:dyDescent="0.25">
      <c r="C671856" s="62"/>
    </row>
    <row r="671944" spans="3:3" x14ac:dyDescent="0.25">
      <c r="C671944" s="62"/>
    </row>
    <row r="671945" spans="3:3" x14ac:dyDescent="0.25">
      <c r="C671945" s="62"/>
    </row>
    <row r="672033" spans="3:3" x14ac:dyDescent="0.25">
      <c r="C672033" s="62"/>
    </row>
    <row r="672034" spans="3:3" x14ac:dyDescent="0.25">
      <c r="C672034" s="62"/>
    </row>
    <row r="672122" spans="3:3" x14ac:dyDescent="0.25">
      <c r="C672122" s="62"/>
    </row>
    <row r="672123" spans="3:3" x14ac:dyDescent="0.25">
      <c r="C672123" s="62"/>
    </row>
    <row r="672211" spans="3:3" x14ac:dyDescent="0.25">
      <c r="C672211" s="62"/>
    </row>
    <row r="672212" spans="3:3" x14ac:dyDescent="0.25">
      <c r="C672212" s="62"/>
    </row>
    <row r="672300" spans="3:3" x14ac:dyDescent="0.25">
      <c r="C672300" s="62"/>
    </row>
    <row r="672301" spans="3:3" x14ac:dyDescent="0.25">
      <c r="C672301" s="62"/>
    </row>
    <row r="672389" spans="3:3" x14ac:dyDescent="0.25">
      <c r="C672389" s="62"/>
    </row>
    <row r="672390" spans="3:3" x14ac:dyDescent="0.25">
      <c r="C672390" s="62"/>
    </row>
    <row r="672478" spans="3:3" x14ac:dyDescent="0.25">
      <c r="C672478" s="62"/>
    </row>
    <row r="672479" spans="3:3" x14ac:dyDescent="0.25">
      <c r="C672479" s="62"/>
    </row>
    <row r="672567" spans="3:3" x14ac:dyDescent="0.25">
      <c r="C672567" s="62"/>
    </row>
    <row r="672568" spans="3:3" x14ac:dyDescent="0.25">
      <c r="C672568" s="62"/>
    </row>
    <row r="672656" spans="3:3" x14ac:dyDescent="0.25">
      <c r="C672656" s="62"/>
    </row>
    <row r="672657" spans="3:3" x14ac:dyDescent="0.25">
      <c r="C672657" s="62"/>
    </row>
    <row r="672745" spans="3:3" x14ac:dyDescent="0.25">
      <c r="C672745" s="62"/>
    </row>
    <row r="672746" spans="3:3" x14ac:dyDescent="0.25">
      <c r="C672746" s="62"/>
    </row>
    <row r="672834" spans="3:3" x14ac:dyDescent="0.25">
      <c r="C672834" s="62"/>
    </row>
    <row r="672835" spans="3:3" x14ac:dyDescent="0.25">
      <c r="C672835" s="62"/>
    </row>
    <row r="672923" spans="3:3" x14ac:dyDescent="0.25">
      <c r="C672923" s="62"/>
    </row>
    <row r="672924" spans="3:3" x14ac:dyDescent="0.25">
      <c r="C672924" s="62"/>
    </row>
    <row r="673012" spans="3:3" x14ac:dyDescent="0.25">
      <c r="C673012" s="62"/>
    </row>
    <row r="673013" spans="3:3" x14ac:dyDescent="0.25">
      <c r="C673013" s="62"/>
    </row>
    <row r="673101" spans="3:3" x14ac:dyDescent="0.25">
      <c r="C673101" s="62"/>
    </row>
    <row r="673102" spans="3:3" x14ac:dyDescent="0.25">
      <c r="C673102" s="62"/>
    </row>
    <row r="673190" spans="3:3" x14ac:dyDescent="0.25">
      <c r="C673190" s="62"/>
    </row>
    <row r="673191" spans="3:3" x14ac:dyDescent="0.25">
      <c r="C673191" s="62"/>
    </row>
    <row r="673279" spans="3:3" x14ac:dyDescent="0.25">
      <c r="C673279" s="62"/>
    </row>
    <row r="673280" spans="3:3" x14ac:dyDescent="0.25">
      <c r="C673280" s="62"/>
    </row>
    <row r="673368" spans="3:3" x14ac:dyDescent="0.25">
      <c r="C673368" s="62"/>
    </row>
    <row r="673369" spans="3:3" x14ac:dyDescent="0.25">
      <c r="C673369" s="62"/>
    </row>
    <row r="673457" spans="3:3" x14ac:dyDescent="0.25">
      <c r="C673457" s="62"/>
    </row>
    <row r="673458" spans="3:3" x14ac:dyDescent="0.25">
      <c r="C673458" s="62"/>
    </row>
    <row r="673546" spans="3:3" x14ac:dyDescent="0.25">
      <c r="C673546" s="62"/>
    </row>
    <row r="673547" spans="3:3" x14ac:dyDescent="0.25">
      <c r="C673547" s="62"/>
    </row>
    <row r="673635" spans="3:3" x14ac:dyDescent="0.25">
      <c r="C673635" s="62"/>
    </row>
    <row r="673636" spans="3:3" x14ac:dyDescent="0.25">
      <c r="C673636" s="62"/>
    </row>
    <row r="673724" spans="3:3" x14ac:dyDescent="0.25">
      <c r="C673724" s="62"/>
    </row>
    <row r="673725" spans="3:3" x14ac:dyDescent="0.25">
      <c r="C673725" s="62"/>
    </row>
    <row r="673813" spans="3:3" x14ac:dyDescent="0.25">
      <c r="C673813" s="62"/>
    </row>
    <row r="673814" spans="3:3" x14ac:dyDescent="0.25">
      <c r="C673814" s="62"/>
    </row>
    <row r="673902" spans="3:3" x14ac:dyDescent="0.25">
      <c r="C673902" s="62"/>
    </row>
    <row r="673903" spans="3:3" x14ac:dyDescent="0.25">
      <c r="C673903" s="62"/>
    </row>
    <row r="673991" spans="3:3" x14ac:dyDescent="0.25">
      <c r="C673991" s="62"/>
    </row>
    <row r="673992" spans="3:3" x14ac:dyDescent="0.25">
      <c r="C673992" s="62"/>
    </row>
    <row r="674080" spans="3:3" x14ac:dyDescent="0.25">
      <c r="C674080" s="62"/>
    </row>
    <row r="674081" spans="3:3" x14ac:dyDescent="0.25">
      <c r="C674081" s="62"/>
    </row>
    <row r="674169" spans="3:3" x14ac:dyDescent="0.25">
      <c r="C674169" s="62"/>
    </row>
    <row r="674170" spans="3:3" x14ac:dyDescent="0.25">
      <c r="C674170" s="62"/>
    </row>
    <row r="674258" spans="3:3" x14ac:dyDescent="0.25">
      <c r="C674258" s="62"/>
    </row>
    <row r="674259" spans="3:3" x14ac:dyDescent="0.25">
      <c r="C674259" s="62"/>
    </row>
    <row r="674347" spans="3:3" x14ac:dyDescent="0.25">
      <c r="C674347" s="62"/>
    </row>
    <row r="674348" spans="3:3" x14ac:dyDescent="0.25">
      <c r="C674348" s="62"/>
    </row>
    <row r="674436" spans="3:3" x14ac:dyDescent="0.25">
      <c r="C674436" s="62"/>
    </row>
    <row r="674437" spans="3:3" x14ac:dyDescent="0.25">
      <c r="C674437" s="62"/>
    </row>
    <row r="674525" spans="3:3" x14ac:dyDescent="0.25">
      <c r="C674525" s="62"/>
    </row>
    <row r="674526" spans="3:3" x14ac:dyDescent="0.25">
      <c r="C674526" s="62"/>
    </row>
    <row r="674614" spans="3:3" x14ac:dyDescent="0.25">
      <c r="C674614" s="62"/>
    </row>
    <row r="674615" spans="3:3" x14ac:dyDescent="0.25">
      <c r="C674615" s="62"/>
    </row>
    <row r="674703" spans="3:3" x14ac:dyDescent="0.25">
      <c r="C674703" s="62"/>
    </row>
    <row r="674704" spans="3:3" x14ac:dyDescent="0.25">
      <c r="C674704" s="62"/>
    </row>
    <row r="674792" spans="3:3" x14ac:dyDescent="0.25">
      <c r="C674792" s="62"/>
    </row>
    <row r="674793" spans="3:3" x14ac:dyDescent="0.25">
      <c r="C674793" s="62"/>
    </row>
    <row r="674881" spans="3:3" x14ac:dyDescent="0.25">
      <c r="C674881" s="62"/>
    </row>
    <row r="674882" spans="3:3" x14ac:dyDescent="0.25">
      <c r="C674882" s="62"/>
    </row>
    <row r="674970" spans="3:3" x14ac:dyDescent="0.25">
      <c r="C674970" s="62"/>
    </row>
    <row r="674971" spans="3:3" x14ac:dyDescent="0.25">
      <c r="C674971" s="62"/>
    </row>
    <row r="675059" spans="3:3" x14ac:dyDescent="0.25">
      <c r="C675059" s="62"/>
    </row>
    <row r="675060" spans="3:3" x14ac:dyDescent="0.25">
      <c r="C675060" s="62"/>
    </row>
    <row r="675148" spans="3:3" x14ac:dyDescent="0.25">
      <c r="C675148" s="62"/>
    </row>
    <row r="675149" spans="3:3" x14ac:dyDescent="0.25">
      <c r="C675149" s="62"/>
    </row>
    <row r="675237" spans="3:3" x14ac:dyDescent="0.25">
      <c r="C675237" s="62"/>
    </row>
    <row r="675238" spans="3:3" x14ac:dyDescent="0.25">
      <c r="C675238" s="62"/>
    </row>
    <row r="675326" spans="3:3" x14ac:dyDescent="0.25">
      <c r="C675326" s="62"/>
    </row>
    <row r="675327" spans="3:3" x14ac:dyDescent="0.25">
      <c r="C675327" s="62"/>
    </row>
    <row r="675415" spans="3:3" x14ac:dyDescent="0.25">
      <c r="C675415" s="62"/>
    </row>
    <row r="675416" spans="3:3" x14ac:dyDescent="0.25">
      <c r="C675416" s="62"/>
    </row>
    <row r="675504" spans="3:3" x14ac:dyDescent="0.25">
      <c r="C675504" s="62"/>
    </row>
    <row r="675505" spans="3:3" x14ac:dyDescent="0.25">
      <c r="C675505" s="62"/>
    </row>
    <row r="675593" spans="3:3" x14ac:dyDescent="0.25">
      <c r="C675593" s="62"/>
    </row>
    <row r="675594" spans="3:3" x14ac:dyDescent="0.25">
      <c r="C675594" s="62"/>
    </row>
    <row r="675682" spans="3:3" x14ac:dyDescent="0.25">
      <c r="C675682" s="62"/>
    </row>
    <row r="675683" spans="3:3" x14ac:dyDescent="0.25">
      <c r="C675683" s="62"/>
    </row>
    <row r="675771" spans="3:3" x14ac:dyDescent="0.25">
      <c r="C675771" s="62"/>
    </row>
    <row r="675772" spans="3:3" x14ac:dyDescent="0.25">
      <c r="C675772" s="62"/>
    </row>
    <row r="675860" spans="3:3" x14ac:dyDescent="0.25">
      <c r="C675860" s="62"/>
    </row>
    <row r="675861" spans="3:3" x14ac:dyDescent="0.25">
      <c r="C675861" s="62"/>
    </row>
    <row r="675949" spans="3:3" x14ac:dyDescent="0.25">
      <c r="C675949" s="62"/>
    </row>
    <row r="675950" spans="3:3" x14ac:dyDescent="0.25">
      <c r="C675950" s="62"/>
    </row>
    <row r="676038" spans="3:3" x14ac:dyDescent="0.25">
      <c r="C676038" s="62"/>
    </row>
    <row r="676039" spans="3:3" x14ac:dyDescent="0.25">
      <c r="C676039" s="62"/>
    </row>
    <row r="676127" spans="3:3" x14ac:dyDescent="0.25">
      <c r="C676127" s="62"/>
    </row>
    <row r="676128" spans="3:3" x14ac:dyDescent="0.25">
      <c r="C676128" s="62"/>
    </row>
    <row r="676216" spans="3:3" x14ac:dyDescent="0.25">
      <c r="C676216" s="62"/>
    </row>
    <row r="676217" spans="3:3" x14ac:dyDescent="0.25">
      <c r="C676217" s="62"/>
    </row>
    <row r="676305" spans="3:3" x14ac:dyDescent="0.25">
      <c r="C676305" s="62"/>
    </row>
    <row r="676306" spans="3:3" x14ac:dyDescent="0.25">
      <c r="C676306" s="62"/>
    </row>
    <row r="676394" spans="3:3" x14ac:dyDescent="0.25">
      <c r="C676394" s="62"/>
    </row>
    <row r="676395" spans="3:3" x14ac:dyDescent="0.25">
      <c r="C676395" s="62"/>
    </row>
    <row r="676483" spans="3:3" x14ac:dyDescent="0.25">
      <c r="C676483" s="62"/>
    </row>
    <row r="676484" spans="3:3" x14ac:dyDescent="0.25">
      <c r="C676484" s="62"/>
    </row>
    <row r="676572" spans="3:3" x14ac:dyDescent="0.25">
      <c r="C676572" s="62"/>
    </row>
    <row r="676573" spans="3:3" x14ac:dyDescent="0.25">
      <c r="C676573" s="62"/>
    </row>
    <row r="676661" spans="3:3" x14ac:dyDescent="0.25">
      <c r="C676661" s="62"/>
    </row>
    <row r="676662" spans="3:3" x14ac:dyDescent="0.25">
      <c r="C676662" s="62"/>
    </row>
    <row r="676750" spans="3:3" x14ac:dyDescent="0.25">
      <c r="C676750" s="62"/>
    </row>
    <row r="676751" spans="3:3" x14ac:dyDescent="0.25">
      <c r="C676751" s="62"/>
    </row>
    <row r="676839" spans="3:3" x14ac:dyDescent="0.25">
      <c r="C676839" s="62"/>
    </row>
    <row r="676840" spans="3:3" x14ac:dyDescent="0.25">
      <c r="C676840" s="62"/>
    </row>
    <row r="676928" spans="3:3" x14ac:dyDescent="0.25">
      <c r="C676928" s="62"/>
    </row>
    <row r="676929" spans="3:3" x14ac:dyDescent="0.25">
      <c r="C676929" s="62"/>
    </row>
    <row r="677017" spans="3:3" x14ac:dyDescent="0.25">
      <c r="C677017" s="62"/>
    </row>
    <row r="677018" spans="3:3" x14ac:dyDescent="0.25">
      <c r="C677018" s="62"/>
    </row>
    <row r="677106" spans="3:3" x14ac:dyDescent="0.25">
      <c r="C677106" s="62"/>
    </row>
    <row r="677107" spans="3:3" x14ac:dyDescent="0.25">
      <c r="C677107" s="62"/>
    </row>
    <row r="677195" spans="3:3" x14ac:dyDescent="0.25">
      <c r="C677195" s="62"/>
    </row>
    <row r="677196" spans="3:3" x14ac:dyDescent="0.25">
      <c r="C677196" s="62"/>
    </row>
    <row r="677284" spans="3:3" x14ac:dyDescent="0.25">
      <c r="C677284" s="62"/>
    </row>
    <row r="677285" spans="3:3" x14ac:dyDescent="0.25">
      <c r="C677285" s="62"/>
    </row>
    <row r="677373" spans="3:3" x14ac:dyDescent="0.25">
      <c r="C677373" s="62"/>
    </row>
    <row r="677374" spans="3:3" x14ac:dyDescent="0.25">
      <c r="C677374" s="62"/>
    </row>
    <row r="677462" spans="3:3" x14ac:dyDescent="0.25">
      <c r="C677462" s="62"/>
    </row>
    <row r="677463" spans="3:3" x14ac:dyDescent="0.25">
      <c r="C677463" s="62"/>
    </row>
    <row r="677551" spans="3:3" x14ac:dyDescent="0.25">
      <c r="C677551" s="62"/>
    </row>
    <row r="677552" spans="3:3" x14ac:dyDescent="0.25">
      <c r="C677552" s="62"/>
    </row>
    <row r="677640" spans="3:3" x14ac:dyDescent="0.25">
      <c r="C677640" s="62"/>
    </row>
    <row r="677641" spans="3:3" x14ac:dyDescent="0.25">
      <c r="C677641" s="62"/>
    </row>
    <row r="677729" spans="3:3" x14ac:dyDescent="0.25">
      <c r="C677729" s="62"/>
    </row>
    <row r="677730" spans="3:3" x14ac:dyDescent="0.25">
      <c r="C677730" s="62"/>
    </row>
    <row r="677818" spans="3:3" x14ac:dyDescent="0.25">
      <c r="C677818" s="62"/>
    </row>
    <row r="677819" spans="3:3" x14ac:dyDescent="0.25">
      <c r="C677819" s="62"/>
    </row>
    <row r="677907" spans="3:3" x14ac:dyDescent="0.25">
      <c r="C677907" s="62"/>
    </row>
    <row r="677908" spans="3:3" x14ac:dyDescent="0.25">
      <c r="C677908" s="62"/>
    </row>
    <row r="677996" spans="3:3" x14ac:dyDescent="0.25">
      <c r="C677996" s="62"/>
    </row>
    <row r="677997" spans="3:3" x14ac:dyDescent="0.25">
      <c r="C677997" s="62"/>
    </row>
    <row r="678085" spans="3:3" x14ac:dyDescent="0.25">
      <c r="C678085" s="62"/>
    </row>
    <row r="678086" spans="3:3" x14ac:dyDescent="0.25">
      <c r="C678086" s="62"/>
    </row>
    <row r="678174" spans="3:3" x14ac:dyDescent="0.25">
      <c r="C678174" s="62"/>
    </row>
    <row r="678175" spans="3:3" x14ac:dyDescent="0.25">
      <c r="C678175" s="62"/>
    </row>
    <row r="678263" spans="3:3" x14ac:dyDescent="0.25">
      <c r="C678263" s="62"/>
    </row>
    <row r="678264" spans="3:3" x14ac:dyDescent="0.25">
      <c r="C678264" s="62"/>
    </row>
    <row r="678352" spans="3:3" x14ac:dyDescent="0.25">
      <c r="C678352" s="62"/>
    </row>
    <row r="678353" spans="3:3" x14ac:dyDescent="0.25">
      <c r="C678353" s="62"/>
    </row>
    <row r="678441" spans="3:3" x14ac:dyDescent="0.25">
      <c r="C678441" s="62"/>
    </row>
    <row r="678442" spans="3:3" x14ac:dyDescent="0.25">
      <c r="C678442" s="62"/>
    </row>
    <row r="678530" spans="3:3" x14ac:dyDescent="0.25">
      <c r="C678530" s="62"/>
    </row>
    <row r="678531" spans="3:3" x14ac:dyDescent="0.25">
      <c r="C678531" s="62"/>
    </row>
    <row r="678619" spans="3:3" x14ac:dyDescent="0.25">
      <c r="C678619" s="62"/>
    </row>
    <row r="678620" spans="3:3" x14ac:dyDescent="0.25">
      <c r="C678620" s="62"/>
    </row>
    <row r="678708" spans="3:3" x14ac:dyDescent="0.25">
      <c r="C678708" s="62"/>
    </row>
    <row r="678709" spans="3:3" x14ac:dyDescent="0.25">
      <c r="C678709" s="62"/>
    </row>
    <row r="678797" spans="3:3" x14ac:dyDescent="0.25">
      <c r="C678797" s="62"/>
    </row>
    <row r="678798" spans="3:3" x14ac:dyDescent="0.25">
      <c r="C678798" s="62"/>
    </row>
    <row r="678886" spans="3:3" x14ac:dyDescent="0.25">
      <c r="C678886" s="62"/>
    </row>
    <row r="678887" spans="3:3" x14ac:dyDescent="0.25">
      <c r="C678887" s="62"/>
    </row>
    <row r="678975" spans="3:3" x14ac:dyDescent="0.25">
      <c r="C678975" s="62"/>
    </row>
    <row r="678976" spans="3:3" x14ac:dyDescent="0.25">
      <c r="C678976" s="62"/>
    </row>
    <row r="679064" spans="3:3" x14ac:dyDescent="0.25">
      <c r="C679064" s="62"/>
    </row>
    <row r="679065" spans="3:3" x14ac:dyDescent="0.25">
      <c r="C679065" s="62"/>
    </row>
    <row r="679153" spans="3:3" x14ac:dyDescent="0.25">
      <c r="C679153" s="62"/>
    </row>
    <row r="679154" spans="3:3" x14ac:dyDescent="0.25">
      <c r="C679154" s="62"/>
    </row>
    <row r="679242" spans="3:3" x14ac:dyDescent="0.25">
      <c r="C679242" s="62"/>
    </row>
    <row r="679243" spans="3:3" x14ac:dyDescent="0.25">
      <c r="C679243" s="62"/>
    </row>
    <row r="679331" spans="3:3" x14ac:dyDescent="0.25">
      <c r="C679331" s="62"/>
    </row>
    <row r="679332" spans="3:3" x14ac:dyDescent="0.25">
      <c r="C679332" s="62"/>
    </row>
    <row r="679420" spans="3:3" x14ac:dyDescent="0.25">
      <c r="C679420" s="62"/>
    </row>
    <row r="679421" spans="3:3" x14ac:dyDescent="0.25">
      <c r="C679421" s="62"/>
    </row>
    <row r="679509" spans="3:3" x14ac:dyDescent="0.25">
      <c r="C679509" s="62"/>
    </row>
    <row r="679510" spans="3:3" x14ac:dyDescent="0.25">
      <c r="C679510" s="62"/>
    </row>
    <row r="679598" spans="3:3" x14ac:dyDescent="0.25">
      <c r="C679598" s="62"/>
    </row>
    <row r="679599" spans="3:3" x14ac:dyDescent="0.25">
      <c r="C679599" s="62"/>
    </row>
    <row r="679687" spans="3:3" x14ac:dyDescent="0.25">
      <c r="C679687" s="62"/>
    </row>
    <row r="679688" spans="3:3" x14ac:dyDescent="0.25">
      <c r="C679688" s="62"/>
    </row>
    <row r="679776" spans="3:3" x14ac:dyDescent="0.25">
      <c r="C679776" s="62"/>
    </row>
    <row r="679777" spans="3:3" x14ac:dyDescent="0.25">
      <c r="C679777" s="62"/>
    </row>
    <row r="679865" spans="3:3" x14ac:dyDescent="0.25">
      <c r="C679865" s="62"/>
    </row>
    <row r="679866" spans="3:3" x14ac:dyDescent="0.25">
      <c r="C679866" s="62"/>
    </row>
    <row r="679954" spans="3:3" x14ac:dyDescent="0.25">
      <c r="C679954" s="62"/>
    </row>
    <row r="679955" spans="3:3" x14ac:dyDescent="0.25">
      <c r="C679955" s="62"/>
    </row>
    <row r="680043" spans="3:3" x14ac:dyDescent="0.25">
      <c r="C680043" s="62"/>
    </row>
    <row r="680044" spans="3:3" x14ac:dyDescent="0.25">
      <c r="C680044" s="62"/>
    </row>
    <row r="680132" spans="3:3" x14ac:dyDescent="0.25">
      <c r="C680132" s="62"/>
    </row>
    <row r="680133" spans="3:3" x14ac:dyDescent="0.25">
      <c r="C680133" s="62"/>
    </row>
    <row r="680221" spans="3:3" x14ac:dyDescent="0.25">
      <c r="C680221" s="62"/>
    </row>
    <row r="680222" spans="3:3" x14ac:dyDescent="0.25">
      <c r="C680222" s="62"/>
    </row>
    <row r="680310" spans="3:3" x14ac:dyDescent="0.25">
      <c r="C680310" s="62"/>
    </row>
    <row r="680311" spans="3:3" x14ac:dyDescent="0.25">
      <c r="C680311" s="62"/>
    </row>
    <row r="680399" spans="3:3" x14ac:dyDescent="0.25">
      <c r="C680399" s="62"/>
    </row>
    <row r="680400" spans="3:3" x14ac:dyDescent="0.25">
      <c r="C680400" s="62"/>
    </row>
    <row r="680488" spans="3:3" x14ac:dyDescent="0.25">
      <c r="C680488" s="62"/>
    </row>
    <row r="680489" spans="3:3" x14ac:dyDescent="0.25">
      <c r="C680489" s="62"/>
    </row>
    <row r="680577" spans="3:3" x14ac:dyDescent="0.25">
      <c r="C680577" s="62"/>
    </row>
    <row r="680578" spans="3:3" x14ac:dyDescent="0.25">
      <c r="C680578" s="62"/>
    </row>
    <row r="680666" spans="3:3" x14ac:dyDescent="0.25">
      <c r="C680666" s="62"/>
    </row>
    <row r="680667" spans="3:3" x14ac:dyDescent="0.25">
      <c r="C680667" s="62"/>
    </row>
    <row r="680755" spans="3:3" x14ac:dyDescent="0.25">
      <c r="C680755" s="62"/>
    </row>
    <row r="680756" spans="3:3" x14ac:dyDescent="0.25">
      <c r="C680756" s="62"/>
    </row>
    <row r="680844" spans="3:3" x14ac:dyDescent="0.25">
      <c r="C680844" s="62"/>
    </row>
    <row r="680845" spans="3:3" x14ac:dyDescent="0.25">
      <c r="C680845" s="62"/>
    </row>
    <row r="680933" spans="3:3" x14ac:dyDescent="0.25">
      <c r="C680933" s="62"/>
    </row>
    <row r="680934" spans="3:3" x14ac:dyDescent="0.25">
      <c r="C680934" s="62"/>
    </row>
    <row r="681022" spans="3:3" x14ac:dyDescent="0.25">
      <c r="C681022" s="62"/>
    </row>
    <row r="681023" spans="3:3" x14ac:dyDescent="0.25">
      <c r="C681023" s="62"/>
    </row>
    <row r="681111" spans="3:3" x14ac:dyDescent="0.25">
      <c r="C681111" s="62"/>
    </row>
    <row r="681112" spans="3:3" x14ac:dyDescent="0.25">
      <c r="C681112" s="62"/>
    </row>
    <row r="681200" spans="3:3" x14ac:dyDescent="0.25">
      <c r="C681200" s="62"/>
    </row>
    <row r="681201" spans="3:3" x14ac:dyDescent="0.25">
      <c r="C681201" s="62"/>
    </row>
    <row r="681289" spans="3:3" x14ac:dyDescent="0.25">
      <c r="C681289" s="62"/>
    </row>
    <row r="681290" spans="3:3" x14ac:dyDescent="0.25">
      <c r="C681290" s="62"/>
    </row>
    <row r="681378" spans="3:3" x14ac:dyDescent="0.25">
      <c r="C681378" s="62"/>
    </row>
    <row r="681379" spans="3:3" x14ac:dyDescent="0.25">
      <c r="C681379" s="62"/>
    </row>
    <row r="681467" spans="3:3" x14ac:dyDescent="0.25">
      <c r="C681467" s="62"/>
    </row>
    <row r="681468" spans="3:3" x14ac:dyDescent="0.25">
      <c r="C681468" s="62"/>
    </row>
    <row r="681556" spans="3:3" x14ac:dyDescent="0.25">
      <c r="C681556" s="62"/>
    </row>
    <row r="681557" spans="3:3" x14ac:dyDescent="0.25">
      <c r="C681557" s="62"/>
    </row>
    <row r="681645" spans="3:3" x14ac:dyDescent="0.25">
      <c r="C681645" s="62"/>
    </row>
    <row r="681646" spans="3:3" x14ac:dyDescent="0.25">
      <c r="C681646" s="62"/>
    </row>
    <row r="681734" spans="3:3" x14ac:dyDescent="0.25">
      <c r="C681734" s="62"/>
    </row>
    <row r="681735" spans="3:3" x14ac:dyDescent="0.25">
      <c r="C681735" s="62"/>
    </row>
    <row r="681823" spans="3:3" x14ac:dyDescent="0.25">
      <c r="C681823" s="62"/>
    </row>
    <row r="681824" spans="3:3" x14ac:dyDescent="0.25">
      <c r="C681824" s="62"/>
    </row>
    <row r="681912" spans="3:3" x14ac:dyDescent="0.25">
      <c r="C681912" s="62"/>
    </row>
    <row r="681913" spans="3:3" x14ac:dyDescent="0.25">
      <c r="C681913" s="62"/>
    </row>
    <row r="682001" spans="3:3" x14ac:dyDescent="0.25">
      <c r="C682001" s="62"/>
    </row>
    <row r="682002" spans="3:3" x14ac:dyDescent="0.25">
      <c r="C682002" s="62"/>
    </row>
    <row r="682090" spans="3:3" x14ac:dyDescent="0.25">
      <c r="C682090" s="62"/>
    </row>
    <row r="682091" spans="3:3" x14ac:dyDescent="0.25">
      <c r="C682091" s="62"/>
    </row>
    <row r="682179" spans="3:3" x14ac:dyDescent="0.25">
      <c r="C682179" s="62"/>
    </row>
    <row r="682180" spans="3:3" x14ac:dyDescent="0.25">
      <c r="C682180" s="62"/>
    </row>
    <row r="682268" spans="3:3" x14ac:dyDescent="0.25">
      <c r="C682268" s="62"/>
    </row>
    <row r="682269" spans="3:3" x14ac:dyDescent="0.25">
      <c r="C682269" s="62"/>
    </row>
    <row r="682357" spans="3:3" x14ac:dyDescent="0.25">
      <c r="C682357" s="62"/>
    </row>
    <row r="682358" spans="3:3" x14ac:dyDescent="0.25">
      <c r="C682358" s="62"/>
    </row>
    <row r="682446" spans="3:3" x14ac:dyDescent="0.25">
      <c r="C682446" s="62"/>
    </row>
    <row r="682447" spans="3:3" x14ac:dyDescent="0.25">
      <c r="C682447" s="62"/>
    </row>
    <row r="682535" spans="3:3" x14ac:dyDescent="0.25">
      <c r="C682535" s="62"/>
    </row>
    <row r="682536" spans="3:3" x14ac:dyDescent="0.25">
      <c r="C682536" s="62"/>
    </row>
    <row r="682624" spans="3:3" x14ac:dyDescent="0.25">
      <c r="C682624" s="62"/>
    </row>
    <row r="682625" spans="3:3" x14ac:dyDescent="0.25">
      <c r="C682625" s="62"/>
    </row>
    <row r="682713" spans="3:3" x14ac:dyDescent="0.25">
      <c r="C682713" s="62"/>
    </row>
    <row r="682714" spans="3:3" x14ac:dyDescent="0.25">
      <c r="C682714" s="62"/>
    </row>
    <row r="682802" spans="3:3" x14ac:dyDescent="0.25">
      <c r="C682802" s="62"/>
    </row>
    <row r="682803" spans="3:3" x14ac:dyDescent="0.25">
      <c r="C682803" s="62"/>
    </row>
    <row r="682891" spans="3:3" x14ac:dyDescent="0.25">
      <c r="C682891" s="62"/>
    </row>
    <row r="682892" spans="3:3" x14ac:dyDescent="0.25">
      <c r="C682892" s="62"/>
    </row>
    <row r="682980" spans="3:3" x14ac:dyDescent="0.25">
      <c r="C682980" s="62"/>
    </row>
    <row r="682981" spans="3:3" x14ac:dyDescent="0.25">
      <c r="C682981" s="62"/>
    </row>
    <row r="683069" spans="3:3" x14ac:dyDescent="0.25">
      <c r="C683069" s="62"/>
    </row>
    <row r="683070" spans="3:3" x14ac:dyDescent="0.25">
      <c r="C683070" s="62"/>
    </row>
    <row r="683158" spans="3:3" x14ac:dyDescent="0.25">
      <c r="C683158" s="62"/>
    </row>
    <row r="683159" spans="3:3" x14ac:dyDescent="0.25">
      <c r="C683159" s="62"/>
    </row>
    <row r="683247" spans="3:3" x14ac:dyDescent="0.25">
      <c r="C683247" s="62"/>
    </row>
    <row r="683248" spans="3:3" x14ac:dyDescent="0.25">
      <c r="C683248" s="62"/>
    </row>
    <row r="683336" spans="3:3" x14ac:dyDescent="0.25">
      <c r="C683336" s="62"/>
    </row>
    <row r="683337" spans="3:3" x14ac:dyDescent="0.25">
      <c r="C683337" s="62"/>
    </row>
    <row r="683425" spans="3:3" x14ac:dyDescent="0.25">
      <c r="C683425" s="62"/>
    </row>
    <row r="683426" spans="3:3" x14ac:dyDescent="0.25">
      <c r="C683426" s="62"/>
    </row>
    <row r="683514" spans="3:3" x14ac:dyDescent="0.25">
      <c r="C683514" s="62"/>
    </row>
    <row r="683515" spans="3:3" x14ac:dyDescent="0.25">
      <c r="C683515" s="62"/>
    </row>
    <row r="683603" spans="3:3" x14ac:dyDescent="0.25">
      <c r="C683603" s="62"/>
    </row>
    <row r="683604" spans="3:3" x14ac:dyDescent="0.25">
      <c r="C683604" s="62"/>
    </row>
    <row r="683692" spans="3:3" x14ac:dyDescent="0.25">
      <c r="C683692" s="62"/>
    </row>
    <row r="683693" spans="3:3" x14ac:dyDescent="0.25">
      <c r="C683693" s="62"/>
    </row>
    <row r="683781" spans="3:3" x14ac:dyDescent="0.25">
      <c r="C683781" s="62"/>
    </row>
    <row r="683782" spans="3:3" x14ac:dyDescent="0.25">
      <c r="C683782" s="62"/>
    </row>
    <row r="683870" spans="3:3" x14ac:dyDescent="0.25">
      <c r="C683870" s="62"/>
    </row>
    <row r="683871" spans="3:3" x14ac:dyDescent="0.25">
      <c r="C683871" s="62"/>
    </row>
    <row r="683959" spans="3:3" x14ac:dyDescent="0.25">
      <c r="C683959" s="62"/>
    </row>
    <row r="683960" spans="3:3" x14ac:dyDescent="0.25">
      <c r="C683960" s="62"/>
    </row>
    <row r="684048" spans="3:3" x14ac:dyDescent="0.25">
      <c r="C684048" s="62"/>
    </row>
    <row r="684049" spans="3:3" x14ac:dyDescent="0.25">
      <c r="C684049" s="62"/>
    </row>
    <row r="684137" spans="3:3" x14ac:dyDescent="0.25">
      <c r="C684137" s="62"/>
    </row>
    <row r="684138" spans="3:3" x14ac:dyDescent="0.25">
      <c r="C684138" s="62"/>
    </row>
    <row r="684226" spans="3:3" x14ac:dyDescent="0.25">
      <c r="C684226" s="62"/>
    </row>
    <row r="684227" spans="3:3" x14ac:dyDescent="0.25">
      <c r="C684227" s="62"/>
    </row>
    <row r="684315" spans="3:3" x14ac:dyDescent="0.25">
      <c r="C684315" s="62"/>
    </row>
    <row r="684316" spans="3:3" x14ac:dyDescent="0.25">
      <c r="C684316" s="62"/>
    </row>
    <row r="684404" spans="3:3" x14ac:dyDescent="0.25">
      <c r="C684404" s="62"/>
    </row>
    <row r="684405" spans="3:3" x14ac:dyDescent="0.25">
      <c r="C684405" s="62"/>
    </row>
    <row r="684493" spans="3:3" x14ac:dyDescent="0.25">
      <c r="C684493" s="62"/>
    </row>
    <row r="684494" spans="3:3" x14ac:dyDescent="0.25">
      <c r="C684494" s="62"/>
    </row>
    <row r="684582" spans="3:3" x14ac:dyDescent="0.25">
      <c r="C684582" s="62"/>
    </row>
    <row r="684583" spans="3:3" x14ac:dyDescent="0.25">
      <c r="C684583" s="62"/>
    </row>
    <row r="684671" spans="3:3" x14ac:dyDescent="0.25">
      <c r="C684671" s="62"/>
    </row>
    <row r="684672" spans="3:3" x14ac:dyDescent="0.25">
      <c r="C684672" s="62"/>
    </row>
    <row r="684760" spans="3:3" x14ac:dyDescent="0.25">
      <c r="C684760" s="62"/>
    </row>
    <row r="684761" spans="3:3" x14ac:dyDescent="0.25">
      <c r="C684761" s="62"/>
    </row>
    <row r="684849" spans="3:3" x14ac:dyDescent="0.25">
      <c r="C684849" s="62"/>
    </row>
    <row r="684850" spans="3:3" x14ac:dyDescent="0.25">
      <c r="C684850" s="62"/>
    </row>
    <row r="684938" spans="3:3" x14ac:dyDescent="0.25">
      <c r="C684938" s="62"/>
    </row>
    <row r="684939" spans="3:3" x14ac:dyDescent="0.25">
      <c r="C684939" s="62"/>
    </row>
    <row r="685027" spans="3:3" x14ac:dyDescent="0.25">
      <c r="C685027" s="62"/>
    </row>
    <row r="685028" spans="3:3" x14ac:dyDescent="0.25">
      <c r="C685028" s="62"/>
    </row>
    <row r="685116" spans="3:3" x14ac:dyDescent="0.25">
      <c r="C685116" s="62"/>
    </row>
    <row r="685117" spans="3:3" x14ac:dyDescent="0.25">
      <c r="C685117" s="62"/>
    </row>
    <row r="685205" spans="3:3" x14ac:dyDescent="0.25">
      <c r="C685205" s="62"/>
    </row>
    <row r="685206" spans="3:3" x14ac:dyDescent="0.25">
      <c r="C685206" s="62"/>
    </row>
    <row r="685294" spans="3:3" x14ac:dyDescent="0.25">
      <c r="C685294" s="62"/>
    </row>
    <row r="685295" spans="3:3" x14ac:dyDescent="0.25">
      <c r="C685295" s="62"/>
    </row>
    <row r="685383" spans="3:3" x14ac:dyDescent="0.25">
      <c r="C685383" s="62"/>
    </row>
    <row r="685384" spans="3:3" x14ac:dyDescent="0.25">
      <c r="C685384" s="62"/>
    </row>
    <row r="685472" spans="3:3" x14ac:dyDescent="0.25">
      <c r="C685472" s="62"/>
    </row>
    <row r="685473" spans="3:3" x14ac:dyDescent="0.25">
      <c r="C685473" s="62"/>
    </row>
    <row r="685561" spans="3:3" x14ac:dyDescent="0.25">
      <c r="C685561" s="62"/>
    </row>
    <row r="685562" spans="3:3" x14ac:dyDescent="0.25">
      <c r="C685562" s="62"/>
    </row>
    <row r="685650" spans="3:3" x14ac:dyDescent="0.25">
      <c r="C685650" s="62"/>
    </row>
    <row r="685651" spans="3:3" x14ac:dyDescent="0.25">
      <c r="C685651" s="62"/>
    </row>
    <row r="685739" spans="3:3" x14ac:dyDescent="0.25">
      <c r="C685739" s="62"/>
    </row>
    <row r="685740" spans="3:3" x14ac:dyDescent="0.25">
      <c r="C685740" s="62"/>
    </row>
    <row r="685828" spans="3:3" x14ac:dyDescent="0.25">
      <c r="C685828" s="62"/>
    </row>
    <row r="685829" spans="3:3" x14ac:dyDescent="0.25">
      <c r="C685829" s="62"/>
    </row>
    <row r="685917" spans="3:3" x14ac:dyDescent="0.25">
      <c r="C685917" s="62"/>
    </row>
    <row r="685918" spans="3:3" x14ac:dyDescent="0.25">
      <c r="C685918" s="62"/>
    </row>
    <row r="686006" spans="3:3" x14ac:dyDescent="0.25">
      <c r="C686006" s="62"/>
    </row>
    <row r="686007" spans="3:3" x14ac:dyDescent="0.25">
      <c r="C686007" s="62"/>
    </row>
    <row r="686095" spans="3:3" x14ac:dyDescent="0.25">
      <c r="C686095" s="62"/>
    </row>
    <row r="686096" spans="3:3" x14ac:dyDescent="0.25">
      <c r="C686096" s="62"/>
    </row>
    <row r="686184" spans="3:3" x14ac:dyDescent="0.25">
      <c r="C686184" s="62"/>
    </row>
    <row r="686185" spans="3:3" x14ac:dyDescent="0.25">
      <c r="C686185" s="62"/>
    </row>
    <row r="686273" spans="3:3" x14ac:dyDescent="0.25">
      <c r="C686273" s="62"/>
    </row>
    <row r="686274" spans="3:3" x14ac:dyDescent="0.25">
      <c r="C686274" s="62"/>
    </row>
    <row r="686362" spans="3:3" x14ac:dyDescent="0.25">
      <c r="C686362" s="62"/>
    </row>
    <row r="686363" spans="3:3" x14ac:dyDescent="0.25">
      <c r="C686363" s="62"/>
    </row>
    <row r="686451" spans="3:3" x14ac:dyDescent="0.25">
      <c r="C686451" s="62"/>
    </row>
    <row r="686452" spans="3:3" x14ac:dyDescent="0.25">
      <c r="C686452" s="62"/>
    </row>
    <row r="686540" spans="3:3" x14ac:dyDescent="0.25">
      <c r="C686540" s="62"/>
    </row>
    <row r="686541" spans="3:3" x14ac:dyDescent="0.25">
      <c r="C686541" s="62"/>
    </row>
    <row r="686629" spans="3:3" x14ac:dyDescent="0.25">
      <c r="C686629" s="62"/>
    </row>
    <row r="686630" spans="3:3" x14ac:dyDescent="0.25">
      <c r="C686630" s="62"/>
    </row>
    <row r="686718" spans="3:3" x14ac:dyDescent="0.25">
      <c r="C686718" s="62"/>
    </row>
    <row r="686719" spans="3:3" x14ac:dyDescent="0.25">
      <c r="C686719" s="62"/>
    </row>
    <row r="686807" spans="3:3" x14ac:dyDescent="0.25">
      <c r="C686807" s="62"/>
    </row>
    <row r="686808" spans="3:3" x14ac:dyDescent="0.25">
      <c r="C686808" s="62"/>
    </row>
    <row r="686896" spans="3:3" x14ac:dyDescent="0.25">
      <c r="C686896" s="62"/>
    </row>
    <row r="686897" spans="3:3" x14ac:dyDescent="0.25">
      <c r="C686897" s="62"/>
    </row>
    <row r="686985" spans="3:3" x14ac:dyDescent="0.25">
      <c r="C686985" s="62"/>
    </row>
    <row r="686986" spans="3:3" x14ac:dyDescent="0.25">
      <c r="C686986" s="62"/>
    </row>
    <row r="687074" spans="3:3" x14ac:dyDescent="0.25">
      <c r="C687074" s="62"/>
    </row>
    <row r="687075" spans="3:3" x14ac:dyDescent="0.25">
      <c r="C687075" s="62"/>
    </row>
    <row r="687163" spans="3:3" x14ac:dyDescent="0.25">
      <c r="C687163" s="62"/>
    </row>
    <row r="687164" spans="3:3" x14ac:dyDescent="0.25">
      <c r="C687164" s="62"/>
    </row>
    <row r="687252" spans="3:3" x14ac:dyDescent="0.25">
      <c r="C687252" s="62"/>
    </row>
    <row r="687253" spans="3:3" x14ac:dyDescent="0.25">
      <c r="C687253" s="62"/>
    </row>
    <row r="687341" spans="3:3" x14ac:dyDescent="0.25">
      <c r="C687341" s="62"/>
    </row>
    <row r="687342" spans="3:3" x14ac:dyDescent="0.25">
      <c r="C687342" s="62"/>
    </row>
    <row r="687430" spans="3:3" x14ac:dyDescent="0.25">
      <c r="C687430" s="62"/>
    </row>
    <row r="687431" spans="3:3" x14ac:dyDescent="0.25">
      <c r="C687431" s="62"/>
    </row>
    <row r="687519" spans="3:3" x14ac:dyDescent="0.25">
      <c r="C687519" s="62"/>
    </row>
    <row r="687520" spans="3:3" x14ac:dyDescent="0.25">
      <c r="C687520" s="62"/>
    </row>
    <row r="687608" spans="3:3" x14ac:dyDescent="0.25">
      <c r="C687608" s="62"/>
    </row>
    <row r="687609" spans="3:3" x14ac:dyDescent="0.25">
      <c r="C687609" s="62"/>
    </row>
    <row r="687697" spans="3:3" x14ac:dyDescent="0.25">
      <c r="C687697" s="62"/>
    </row>
    <row r="687698" spans="3:3" x14ac:dyDescent="0.25">
      <c r="C687698" s="62"/>
    </row>
    <row r="687786" spans="3:3" x14ac:dyDescent="0.25">
      <c r="C687786" s="62"/>
    </row>
    <row r="687787" spans="3:3" x14ac:dyDescent="0.25">
      <c r="C687787" s="62"/>
    </row>
    <row r="687875" spans="3:3" x14ac:dyDescent="0.25">
      <c r="C687875" s="62"/>
    </row>
    <row r="687876" spans="3:3" x14ac:dyDescent="0.25">
      <c r="C687876" s="62"/>
    </row>
    <row r="687964" spans="3:3" x14ac:dyDescent="0.25">
      <c r="C687964" s="62"/>
    </row>
    <row r="687965" spans="3:3" x14ac:dyDescent="0.25">
      <c r="C687965" s="62"/>
    </row>
    <row r="688053" spans="3:3" x14ac:dyDescent="0.25">
      <c r="C688053" s="62"/>
    </row>
    <row r="688054" spans="3:3" x14ac:dyDescent="0.25">
      <c r="C688054" s="62"/>
    </row>
    <row r="688142" spans="3:3" x14ac:dyDescent="0.25">
      <c r="C688142" s="62"/>
    </row>
    <row r="688143" spans="3:3" x14ac:dyDescent="0.25">
      <c r="C688143" s="62"/>
    </row>
    <row r="688231" spans="3:3" x14ac:dyDescent="0.25">
      <c r="C688231" s="62"/>
    </row>
    <row r="688232" spans="3:3" x14ac:dyDescent="0.25">
      <c r="C688232" s="62"/>
    </row>
    <row r="688320" spans="3:3" x14ac:dyDescent="0.25">
      <c r="C688320" s="62"/>
    </row>
    <row r="688321" spans="3:3" x14ac:dyDescent="0.25">
      <c r="C688321" s="62"/>
    </row>
    <row r="688409" spans="3:3" x14ac:dyDescent="0.25">
      <c r="C688409" s="62"/>
    </row>
    <row r="688410" spans="3:3" x14ac:dyDescent="0.25">
      <c r="C688410" s="62"/>
    </row>
    <row r="688498" spans="3:3" x14ac:dyDescent="0.25">
      <c r="C688498" s="62"/>
    </row>
    <row r="688499" spans="3:3" x14ac:dyDescent="0.25">
      <c r="C688499" s="62"/>
    </row>
    <row r="688587" spans="3:3" x14ac:dyDescent="0.25">
      <c r="C688587" s="62"/>
    </row>
    <row r="688588" spans="3:3" x14ac:dyDescent="0.25">
      <c r="C688588" s="62"/>
    </row>
    <row r="688676" spans="3:3" x14ac:dyDescent="0.25">
      <c r="C688676" s="62"/>
    </row>
    <row r="688677" spans="3:3" x14ac:dyDescent="0.25">
      <c r="C688677" s="62"/>
    </row>
    <row r="688765" spans="3:3" x14ac:dyDescent="0.25">
      <c r="C688765" s="62"/>
    </row>
    <row r="688766" spans="3:3" x14ac:dyDescent="0.25">
      <c r="C688766" s="62"/>
    </row>
    <row r="688854" spans="3:3" x14ac:dyDescent="0.25">
      <c r="C688854" s="62"/>
    </row>
    <row r="688855" spans="3:3" x14ac:dyDescent="0.25">
      <c r="C688855" s="62"/>
    </row>
    <row r="688943" spans="3:3" x14ac:dyDescent="0.25">
      <c r="C688943" s="62"/>
    </row>
    <row r="688944" spans="3:3" x14ac:dyDescent="0.25">
      <c r="C688944" s="62"/>
    </row>
    <row r="689032" spans="3:3" x14ac:dyDescent="0.25">
      <c r="C689032" s="62"/>
    </row>
    <row r="689033" spans="3:3" x14ac:dyDescent="0.25">
      <c r="C689033" s="62"/>
    </row>
    <row r="689121" spans="3:3" x14ac:dyDescent="0.25">
      <c r="C689121" s="62"/>
    </row>
    <row r="689122" spans="3:3" x14ac:dyDescent="0.25">
      <c r="C689122" s="62"/>
    </row>
    <row r="689210" spans="3:3" x14ac:dyDescent="0.25">
      <c r="C689210" s="62"/>
    </row>
    <row r="689211" spans="3:3" x14ac:dyDescent="0.25">
      <c r="C689211" s="62"/>
    </row>
    <row r="689299" spans="3:3" x14ac:dyDescent="0.25">
      <c r="C689299" s="62"/>
    </row>
    <row r="689300" spans="3:3" x14ac:dyDescent="0.25">
      <c r="C689300" s="62"/>
    </row>
    <row r="689388" spans="3:3" x14ac:dyDescent="0.25">
      <c r="C689388" s="62"/>
    </row>
    <row r="689389" spans="3:3" x14ac:dyDescent="0.25">
      <c r="C689389" s="62"/>
    </row>
    <row r="689477" spans="3:3" x14ac:dyDescent="0.25">
      <c r="C689477" s="62"/>
    </row>
    <row r="689478" spans="3:3" x14ac:dyDescent="0.25">
      <c r="C689478" s="62"/>
    </row>
    <row r="689566" spans="3:3" x14ac:dyDescent="0.25">
      <c r="C689566" s="62"/>
    </row>
    <row r="689567" spans="3:3" x14ac:dyDescent="0.25">
      <c r="C689567" s="62"/>
    </row>
    <row r="689655" spans="3:3" x14ac:dyDescent="0.25">
      <c r="C689655" s="62"/>
    </row>
    <row r="689656" spans="3:3" x14ac:dyDescent="0.25">
      <c r="C689656" s="62"/>
    </row>
    <row r="689744" spans="3:3" x14ac:dyDescent="0.25">
      <c r="C689744" s="62"/>
    </row>
    <row r="689745" spans="3:3" x14ac:dyDescent="0.25">
      <c r="C689745" s="62"/>
    </row>
    <row r="689833" spans="3:3" x14ac:dyDescent="0.25">
      <c r="C689833" s="62"/>
    </row>
    <row r="689834" spans="3:3" x14ac:dyDescent="0.25">
      <c r="C689834" s="62"/>
    </row>
    <row r="689922" spans="3:3" x14ac:dyDescent="0.25">
      <c r="C689922" s="62"/>
    </row>
    <row r="689923" spans="3:3" x14ac:dyDescent="0.25">
      <c r="C689923" s="62"/>
    </row>
    <row r="690011" spans="3:3" x14ac:dyDescent="0.25">
      <c r="C690011" s="62"/>
    </row>
    <row r="690012" spans="3:3" x14ac:dyDescent="0.25">
      <c r="C690012" s="62"/>
    </row>
    <row r="690100" spans="3:3" x14ac:dyDescent="0.25">
      <c r="C690100" s="62"/>
    </row>
    <row r="690101" spans="3:3" x14ac:dyDescent="0.25">
      <c r="C690101" s="62"/>
    </row>
    <row r="690189" spans="3:3" x14ac:dyDescent="0.25">
      <c r="C690189" s="62"/>
    </row>
    <row r="690190" spans="3:3" x14ac:dyDescent="0.25">
      <c r="C690190" s="62"/>
    </row>
    <row r="690278" spans="3:3" x14ac:dyDescent="0.25">
      <c r="C690278" s="62"/>
    </row>
    <row r="690279" spans="3:3" x14ac:dyDescent="0.25">
      <c r="C690279" s="62"/>
    </row>
    <row r="690367" spans="3:3" x14ac:dyDescent="0.25">
      <c r="C690367" s="62"/>
    </row>
    <row r="690368" spans="3:3" x14ac:dyDescent="0.25">
      <c r="C690368" s="62"/>
    </row>
    <row r="690456" spans="3:3" x14ac:dyDescent="0.25">
      <c r="C690456" s="62"/>
    </row>
    <row r="690457" spans="3:3" x14ac:dyDescent="0.25">
      <c r="C690457" s="62"/>
    </row>
    <row r="690545" spans="3:3" x14ac:dyDescent="0.25">
      <c r="C690545" s="62"/>
    </row>
    <row r="690546" spans="3:3" x14ac:dyDescent="0.25">
      <c r="C690546" s="62"/>
    </row>
    <row r="690634" spans="3:3" x14ac:dyDescent="0.25">
      <c r="C690634" s="62"/>
    </row>
    <row r="690635" spans="3:3" x14ac:dyDescent="0.25">
      <c r="C690635" s="62"/>
    </row>
    <row r="690723" spans="3:3" x14ac:dyDescent="0.25">
      <c r="C690723" s="62"/>
    </row>
    <row r="690724" spans="3:3" x14ac:dyDescent="0.25">
      <c r="C690724" s="62"/>
    </row>
    <row r="690812" spans="3:3" x14ac:dyDescent="0.25">
      <c r="C690812" s="62"/>
    </row>
    <row r="690813" spans="3:3" x14ac:dyDescent="0.25">
      <c r="C690813" s="62"/>
    </row>
    <row r="690901" spans="3:3" x14ac:dyDescent="0.25">
      <c r="C690901" s="62"/>
    </row>
    <row r="690902" spans="3:3" x14ac:dyDescent="0.25">
      <c r="C690902" s="62"/>
    </row>
    <row r="690990" spans="3:3" x14ac:dyDescent="0.25">
      <c r="C690990" s="62"/>
    </row>
    <row r="690991" spans="3:3" x14ac:dyDescent="0.25">
      <c r="C690991" s="62"/>
    </row>
    <row r="691079" spans="3:3" x14ac:dyDescent="0.25">
      <c r="C691079" s="62"/>
    </row>
    <row r="691080" spans="3:3" x14ac:dyDescent="0.25">
      <c r="C691080" s="62"/>
    </row>
    <row r="691168" spans="3:3" x14ac:dyDescent="0.25">
      <c r="C691168" s="62"/>
    </row>
    <row r="691169" spans="3:3" x14ac:dyDescent="0.25">
      <c r="C691169" s="62"/>
    </row>
    <row r="691257" spans="3:3" x14ac:dyDescent="0.25">
      <c r="C691257" s="62"/>
    </row>
    <row r="691258" spans="3:3" x14ac:dyDescent="0.25">
      <c r="C691258" s="62"/>
    </row>
    <row r="691346" spans="3:3" x14ac:dyDescent="0.25">
      <c r="C691346" s="62"/>
    </row>
    <row r="691347" spans="3:3" x14ac:dyDescent="0.25">
      <c r="C691347" s="62"/>
    </row>
    <row r="691435" spans="3:3" x14ac:dyDescent="0.25">
      <c r="C691435" s="62"/>
    </row>
    <row r="691436" spans="3:3" x14ac:dyDescent="0.25">
      <c r="C691436" s="62"/>
    </row>
    <row r="691524" spans="3:3" x14ac:dyDescent="0.25">
      <c r="C691524" s="62"/>
    </row>
    <row r="691525" spans="3:3" x14ac:dyDescent="0.25">
      <c r="C691525" s="62"/>
    </row>
    <row r="691613" spans="3:3" x14ac:dyDescent="0.25">
      <c r="C691613" s="62"/>
    </row>
    <row r="691614" spans="3:3" x14ac:dyDescent="0.25">
      <c r="C691614" s="62"/>
    </row>
    <row r="691702" spans="3:3" x14ac:dyDescent="0.25">
      <c r="C691702" s="62"/>
    </row>
    <row r="691703" spans="3:3" x14ac:dyDescent="0.25">
      <c r="C691703" s="62"/>
    </row>
    <row r="691791" spans="3:3" x14ac:dyDescent="0.25">
      <c r="C691791" s="62"/>
    </row>
    <row r="691792" spans="3:3" x14ac:dyDescent="0.25">
      <c r="C691792" s="62"/>
    </row>
    <row r="691880" spans="3:3" x14ac:dyDescent="0.25">
      <c r="C691880" s="62"/>
    </row>
    <row r="691881" spans="3:3" x14ac:dyDescent="0.25">
      <c r="C691881" s="62"/>
    </row>
    <row r="691969" spans="3:3" x14ac:dyDescent="0.25">
      <c r="C691969" s="62"/>
    </row>
    <row r="691970" spans="3:3" x14ac:dyDescent="0.25">
      <c r="C691970" s="62"/>
    </row>
    <row r="692058" spans="3:3" x14ac:dyDescent="0.25">
      <c r="C692058" s="62"/>
    </row>
    <row r="692059" spans="3:3" x14ac:dyDescent="0.25">
      <c r="C692059" s="62"/>
    </row>
    <row r="692147" spans="3:3" x14ac:dyDescent="0.25">
      <c r="C692147" s="62"/>
    </row>
    <row r="692148" spans="3:3" x14ac:dyDescent="0.25">
      <c r="C692148" s="62"/>
    </row>
    <row r="692236" spans="3:3" x14ac:dyDescent="0.25">
      <c r="C692236" s="62"/>
    </row>
    <row r="692237" spans="3:3" x14ac:dyDescent="0.25">
      <c r="C692237" s="62"/>
    </row>
    <row r="692325" spans="3:3" x14ac:dyDescent="0.25">
      <c r="C692325" s="62"/>
    </row>
    <row r="692326" spans="3:3" x14ac:dyDescent="0.25">
      <c r="C692326" s="62"/>
    </row>
    <row r="692414" spans="3:3" x14ac:dyDescent="0.25">
      <c r="C692414" s="62"/>
    </row>
    <row r="692415" spans="3:3" x14ac:dyDescent="0.25">
      <c r="C692415" s="62"/>
    </row>
    <row r="692503" spans="3:3" x14ac:dyDescent="0.25">
      <c r="C692503" s="62"/>
    </row>
    <row r="692504" spans="3:3" x14ac:dyDescent="0.25">
      <c r="C692504" s="62"/>
    </row>
    <row r="692592" spans="3:3" x14ac:dyDescent="0.25">
      <c r="C692592" s="62"/>
    </row>
    <row r="692593" spans="3:3" x14ac:dyDescent="0.25">
      <c r="C692593" s="62"/>
    </row>
    <row r="692681" spans="3:3" x14ac:dyDescent="0.25">
      <c r="C692681" s="62"/>
    </row>
    <row r="692682" spans="3:3" x14ac:dyDescent="0.25">
      <c r="C692682" s="62"/>
    </row>
    <row r="692770" spans="3:3" x14ac:dyDescent="0.25">
      <c r="C692770" s="62"/>
    </row>
    <row r="692771" spans="3:3" x14ac:dyDescent="0.25">
      <c r="C692771" s="62"/>
    </row>
    <row r="692859" spans="3:3" x14ac:dyDescent="0.25">
      <c r="C692859" s="62"/>
    </row>
    <row r="692860" spans="3:3" x14ac:dyDescent="0.25">
      <c r="C692860" s="62"/>
    </row>
    <row r="692948" spans="3:3" x14ac:dyDescent="0.25">
      <c r="C692948" s="62"/>
    </row>
    <row r="692949" spans="3:3" x14ac:dyDescent="0.25">
      <c r="C692949" s="62"/>
    </row>
    <row r="693037" spans="3:3" x14ac:dyDescent="0.25">
      <c r="C693037" s="62"/>
    </row>
    <row r="693038" spans="3:3" x14ac:dyDescent="0.25">
      <c r="C693038" s="62"/>
    </row>
    <row r="693126" spans="3:3" x14ac:dyDescent="0.25">
      <c r="C693126" s="62"/>
    </row>
    <row r="693127" spans="3:3" x14ac:dyDescent="0.25">
      <c r="C693127" s="62"/>
    </row>
    <row r="693215" spans="3:3" x14ac:dyDescent="0.25">
      <c r="C693215" s="62"/>
    </row>
    <row r="693216" spans="3:3" x14ac:dyDescent="0.25">
      <c r="C693216" s="62"/>
    </row>
    <row r="693304" spans="3:3" x14ac:dyDescent="0.25">
      <c r="C693304" s="62"/>
    </row>
    <row r="693305" spans="3:3" x14ac:dyDescent="0.25">
      <c r="C693305" s="62"/>
    </row>
    <row r="693393" spans="3:3" x14ac:dyDescent="0.25">
      <c r="C693393" s="62"/>
    </row>
    <row r="693394" spans="3:3" x14ac:dyDescent="0.25">
      <c r="C693394" s="62"/>
    </row>
    <row r="693482" spans="3:3" x14ac:dyDescent="0.25">
      <c r="C693482" s="62"/>
    </row>
    <row r="693483" spans="3:3" x14ac:dyDescent="0.25">
      <c r="C693483" s="62"/>
    </row>
    <row r="693571" spans="3:3" x14ac:dyDescent="0.25">
      <c r="C693571" s="62"/>
    </row>
    <row r="693572" spans="3:3" x14ac:dyDescent="0.25">
      <c r="C693572" s="62"/>
    </row>
    <row r="693660" spans="3:3" x14ac:dyDescent="0.25">
      <c r="C693660" s="62"/>
    </row>
    <row r="693661" spans="3:3" x14ac:dyDescent="0.25">
      <c r="C693661" s="62"/>
    </row>
    <row r="693749" spans="3:3" x14ac:dyDescent="0.25">
      <c r="C693749" s="62"/>
    </row>
    <row r="693750" spans="3:3" x14ac:dyDescent="0.25">
      <c r="C693750" s="62"/>
    </row>
    <row r="693838" spans="3:3" x14ac:dyDescent="0.25">
      <c r="C693838" s="62"/>
    </row>
    <row r="693839" spans="3:3" x14ac:dyDescent="0.25">
      <c r="C693839" s="62"/>
    </row>
    <row r="693927" spans="3:3" x14ac:dyDescent="0.25">
      <c r="C693927" s="62"/>
    </row>
    <row r="693928" spans="3:3" x14ac:dyDescent="0.25">
      <c r="C693928" s="62"/>
    </row>
    <row r="694016" spans="3:3" x14ac:dyDescent="0.25">
      <c r="C694016" s="62"/>
    </row>
    <row r="694017" spans="3:3" x14ac:dyDescent="0.25">
      <c r="C694017" s="62"/>
    </row>
    <row r="694105" spans="3:3" x14ac:dyDescent="0.25">
      <c r="C694105" s="62"/>
    </row>
    <row r="694106" spans="3:3" x14ac:dyDescent="0.25">
      <c r="C694106" s="62"/>
    </row>
    <row r="694194" spans="3:3" x14ac:dyDescent="0.25">
      <c r="C694194" s="62"/>
    </row>
    <row r="694195" spans="3:3" x14ac:dyDescent="0.25">
      <c r="C694195" s="62"/>
    </row>
    <row r="694283" spans="3:3" x14ac:dyDescent="0.25">
      <c r="C694283" s="62"/>
    </row>
    <row r="694284" spans="3:3" x14ac:dyDescent="0.25">
      <c r="C694284" s="62"/>
    </row>
    <row r="694372" spans="3:3" x14ac:dyDescent="0.25">
      <c r="C694372" s="62"/>
    </row>
    <row r="694373" spans="3:3" x14ac:dyDescent="0.25">
      <c r="C694373" s="62"/>
    </row>
    <row r="694461" spans="3:3" x14ac:dyDescent="0.25">
      <c r="C694461" s="62"/>
    </row>
    <row r="694462" spans="3:3" x14ac:dyDescent="0.25">
      <c r="C694462" s="62"/>
    </row>
    <row r="694550" spans="3:3" x14ac:dyDescent="0.25">
      <c r="C694550" s="62"/>
    </row>
    <row r="694551" spans="3:3" x14ac:dyDescent="0.25">
      <c r="C694551" s="62"/>
    </row>
    <row r="694639" spans="3:3" x14ac:dyDescent="0.25">
      <c r="C694639" s="62"/>
    </row>
    <row r="694640" spans="3:3" x14ac:dyDescent="0.25">
      <c r="C694640" s="62"/>
    </row>
    <row r="694728" spans="3:3" x14ac:dyDescent="0.25">
      <c r="C694728" s="62"/>
    </row>
    <row r="694729" spans="3:3" x14ac:dyDescent="0.25">
      <c r="C694729" s="62"/>
    </row>
    <row r="694817" spans="3:3" x14ac:dyDescent="0.25">
      <c r="C694817" s="62"/>
    </row>
    <row r="694818" spans="3:3" x14ac:dyDescent="0.25">
      <c r="C694818" s="62"/>
    </row>
    <row r="694906" spans="3:3" x14ac:dyDescent="0.25">
      <c r="C694906" s="62"/>
    </row>
    <row r="694907" spans="3:3" x14ac:dyDescent="0.25">
      <c r="C694907" s="62"/>
    </row>
    <row r="694995" spans="3:3" x14ac:dyDescent="0.25">
      <c r="C694995" s="62"/>
    </row>
    <row r="694996" spans="3:3" x14ac:dyDescent="0.25">
      <c r="C694996" s="62"/>
    </row>
    <row r="695084" spans="3:3" x14ac:dyDescent="0.25">
      <c r="C695084" s="62"/>
    </row>
    <row r="695085" spans="3:3" x14ac:dyDescent="0.25">
      <c r="C695085" s="62"/>
    </row>
    <row r="695173" spans="3:3" x14ac:dyDescent="0.25">
      <c r="C695173" s="62"/>
    </row>
    <row r="695174" spans="3:3" x14ac:dyDescent="0.25">
      <c r="C695174" s="62"/>
    </row>
    <row r="695262" spans="3:3" x14ac:dyDescent="0.25">
      <c r="C695262" s="62"/>
    </row>
    <row r="695263" spans="3:3" x14ac:dyDescent="0.25">
      <c r="C695263" s="62"/>
    </row>
    <row r="695351" spans="3:3" x14ac:dyDescent="0.25">
      <c r="C695351" s="62"/>
    </row>
    <row r="695352" spans="3:3" x14ac:dyDescent="0.25">
      <c r="C695352" s="62"/>
    </row>
    <row r="695440" spans="3:3" x14ac:dyDescent="0.25">
      <c r="C695440" s="62"/>
    </row>
    <row r="695441" spans="3:3" x14ac:dyDescent="0.25">
      <c r="C695441" s="62"/>
    </row>
    <row r="695529" spans="3:3" x14ac:dyDescent="0.25">
      <c r="C695529" s="62"/>
    </row>
    <row r="695530" spans="3:3" x14ac:dyDescent="0.25">
      <c r="C695530" s="62"/>
    </row>
    <row r="695618" spans="3:3" x14ac:dyDescent="0.25">
      <c r="C695618" s="62"/>
    </row>
    <row r="695619" spans="3:3" x14ac:dyDescent="0.25">
      <c r="C695619" s="62"/>
    </row>
    <row r="695707" spans="3:3" x14ac:dyDescent="0.25">
      <c r="C695707" s="62"/>
    </row>
    <row r="695708" spans="3:3" x14ac:dyDescent="0.25">
      <c r="C695708" s="62"/>
    </row>
    <row r="695796" spans="3:3" x14ac:dyDescent="0.25">
      <c r="C695796" s="62"/>
    </row>
    <row r="695797" spans="3:3" x14ac:dyDescent="0.25">
      <c r="C695797" s="62"/>
    </row>
    <row r="695885" spans="3:3" x14ac:dyDescent="0.25">
      <c r="C695885" s="62"/>
    </row>
    <row r="695886" spans="3:3" x14ac:dyDescent="0.25">
      <c r="C695886" s="62"/>
    </row>
    <row r="695974" spans="3:3" x14ac:dyDescent="0.25">
      <c r="C695974" s="62"/>
    </row>
    <row r="695975" spans="3:3" x14ac:dyDescent="0.25">
      <c r="C695975" s="62"/>
    </row>
    <row r="696063" spans="3:3" x14ac:dyDescent="0.25">
      <c r="C696063" s="62"/>
    </row>
    <row r="696064" spans="3:3" x14ac:dyDescent="0.25">
      <c r="C696064" s="62"/>
    </row>
    <row r="696152" spans="3:3" x14ac:dyDescent="0.25">
      <c r="C696152" s="62"/>
    </row>
    <row r="696153" spans="3:3" x14ac:dyDescent="0.25">
      <c r="C696153" s="62"/>
    </row>
    <row r="696241" spans="3:3" x14ac:dyDescent="0.25">
      <c r="C696241" s="62"/>
    </row>
    <row r="696242" spans="3:3" x14ac:dyDescent="0.25">
      <c r="C696242" s="62"/>
    </row>
    <row r="696330" spans="3:3" x14ac:dyDescent="0.25">
      <c r="C696330" s="62"/>
    </row>
    <row r="696331" spans="3:3" x14ac:dyDescent="0.25">
      <c r="C696331" s="62"/>
    </row>
    <row r="696419" spans="3:3" x14ac:dyDescent="0.25">
      <c r="C696419" s="62"/>
    </row>
    <row r="696420" spans="3:3" x14ac:dyDescent="0.25">
      <c r="C696420" s="62"/>
    </row>
    <row r="696508" spans="3:3" x14ac:dyDescent="0.25">
      <c r="C696508" s="62"/>
    </row>
    <row r="696509" spans="3:3" x14ac:dyDescent="0.25">
      <c r="C696509" s="62"/>
    </row>
    <row r="696597" spans="3:3" x14ac:dyDescent="0.25">
      <c r="C696597" s="62"/>
    </row>
    <row r="696598" spans="3:3" x14ac:dyDescent="0.25">
      <c r="C696598" s="62"/>
    </row>
    <row r="696686" spans="3:3" x14ac:dyDescent="0.25">
      <c r="C696686" s="62"/>
    </row>
    <row r="696687" spans="3:3" x14ac:dyDescent="0.25">
      <c r="C696687" s="62"/>
    </row>
    <row r="696775" spans="3:3" x14ac:dyDescent="0.25">
      <c r="C696775" s="62"/>
    </row>
    <row r="696776" spans="3:3" x14ac:dyDescent="0.25">
      <c r="C696776" s="62"/>
    </row>
    <row r="696864" spans="3:3" x14ac:dyDescent="0.25">
      <c r="C696864" s="62"/>
    </row>
    <row r="696865" spans="3:3" x14ac:dyDescent="0.25">
      <c r="C696865" s="62"/>
    </row>
    <row r="696953" spans="3:3" x14ac:dyDescent="0.25">
      <c r="C696953" s="62"/>
    </row>
    <row r="696954" spans="3:3" x14ac:dyDescent="0.25">
      <c r="C696954" s="62"/>
    </row>
    <row r="697042" spans="3:3" x14ac:dyDescent="0.25">
      <c r="C697042" s="62"/>
    </row>
    <row r="697043" spans="3:3" x14ac:dyDescent="0.25">
      <c r="C697043" s="62"/>
    </row>
    <row r="697131" spans="3:3" x14ac:dyDescent="0.25">
      <c r="C697131" s="62"/>
    </row>
    <row r="697132" spans="3:3" x14ac:dyDescent="0.25">
      <c r="C697132" s="62"/>
    </row>
    <row r="697220" spans="3:3" x14ac:dyDescent="0.25">
      <c r="C697220" s="62"/>
    </row>
    <row r="697221" spans="3:3" x14ac:dyDescent="0.25">
      <c r="C697221" s="62"/>
    </row>
    <row r="697309" spans="3:3" x14ac:dyDescent="0.25">
      <c r="C697309" s="62"/>
    </row>
    <row r="697310" spans="3:3" x14ac:dyDescent="0.25">
      <c r="C697310" s="62"/>
    </row>
    <row r="697398" spans="3:3" x14ac:dyDescent="0.25">
      <c r="C697398" s="62"/>
    </row>
    <row r="697399" spans="3:3" x14ac:dyDescent="0.25">
      <c r="C697399" s="62"/>
    </row>
    <row r="697487" spans="3:3" x14ac:dyDescent="0.25">
      <c r="C697487" s="62"/>
    </row>
    <row r="697488" spans="3:3" x14ac:dyDescent="0.25">
      <c r="C697488" s="62"/>
    </row>
    <row r="697576" spans="3:3" x14ac:dyDescent="0.25">
      <c r="C697576" s="62"/>
    </row>
    <row r="697577" spans="3:3" x14ac:dyDescent="0.25">
      <c r="C697577" s="62"/>
    </row>
    <row r="697665" spans="3:3" x14ac:dyDescent="0.25">
      <c r="C697665" s="62"/>
    </row>
    <row r="697666" spans="3:3" x14ac:dyDescent="0.25">
      <c r="C697666" s="62"/>
    </row>
    <row r="697754" spans="3:3" x14ac:dyDescent="0.25">
      <c r="C697754" s="62"/>
    </row>
    <row r="697755" spans="3:3" x14ac:dyDescent="0.25">
      <c r="C697755" s="62"/>
    </row>
    <row r="697843" spans="3:3" x14ac:dyDescent="0.25">
      <c r="C697843" s="62"/>
    </row>
    <row r="697844" spans="3:3" x14ac:dyDescent="0.25">
      <c r="C697844" s="62"/>
    </row>
    <row r="697932" spans="3:3" x14ac:dyDescent="0.25">
      <c r="C697932" s="62"/>
    </row>
    <row r="697933" spans="3:3" x14ac:dyDescent="0.25">
      <c r="C697933" s="62"/>
    </row>
    <row r="698021" spans="3:3" x14ac:dyDescent="0.25">
      <c r="C698021" s="62"/>
    </row>
    <row r="698022" spans="3:3" x14ac:dyDescent="0.25">
      <c r="C698022" s="62"/>
    </row>
    <row r="698110" spans="3:3" x14ac:dyDescent="0.25">
      <c r="C698110" s="62"/>
    </row>
    <row r="698111" spans="3:3" x14ac:dyDescent="0.25">
      <c r="C698111" s="62"/>
    </row>
    <row r="698199" spans="3:3" x14ac:dyDescent="0.25">
      <c r="C698199" s="62"/>
    </row>
    <row r="698200" spans="3:3" x14ac:dyDescent="0.25">
      <c r="C698200" s="62"/>
    </row>
    <row r="698288" spans="3:3" x14ac:dyDescent="0.25">
      <c r="C698288" s="62"/>
    </row>
    <row r="698289" spans="3:3" x14ac:dyDescent="0.25">
      <c r="C698289" s="62"/>
    </row>
    <row r="698377" spans="3:3" x14ac:dyDescent="0.25">
      <c r="C698377" s="62"/>
    </row>
    <row r="698378" spans="3:3" x14ac:dyDescent="0.25">
      <c r="C698378" s="62"/>
    </row>
    <row r="698466" spans="3:3" x14ac:dyDescent="0.25">
      <c r="C698466" s="62"/>
    </row>
    <row r="698467" spans="3:3" x14ac:dyDescent="0.25">
      <c r="C698467" s="62"/>
    </row>
    <row r="698555" spans="3:3" x14ac:dyDescent="0.25">
      <c r="C698555" s="62"/>
    </row>
    <row r="698556" spans="3:3" x14ac:dyDescent="0.25">
      <c r="C698556" s="62"/>
    </row>
    <row r="698644" spans="3:3" x14ac:dyDescent="0.25">
      <c r="C698644" s="62"/>
    </row>
    <row r="698645" spans="3:3" x14ac:dyDescent="0.25">
      <c r="C698645" s="62"/>
    </row>
    <row r="698733" spans="3:3" x14ac:dyDescent="0.25">
      <c r="C698733" s="62"/>
    </row>
    <row r="698734" spans="3:3" x14ac:dyDescent="0.25">
      <c r="C698734" s="62"/>
    </row>
    <row r="698822" spans="3:3" x14ac:dyDescent="0.25">
      <c r="C698822" s="62"/>
    </row>
    <row r="698823" spans="3:3" x14ac:dyDescent="0.25">
      <c r="C698823" s="62"/>
    </row>
    <row r="698911" spans="3:3" x14ac:dyDescent="0.25">
      <c r="C698911" s="62"/>
    </row>
    <row r="698912" spans="3:3" x14ac:dyDescent="0.25">
      <c r="C698912" s="62"/>
    </row>
    <row r="699000" spans="3:3" x14ac:dyDescent="0.25">
      <c r="C699000" s="62"/>
    </row>
    <row r="699001" spans="3:3" x14ac:dyDescent="0.25">
      <c r="C699001" s="62"/>
    </row>
    <row r="699089" spans="3:3" x14ac:dyDescent="0.25">
      <c r="C699089" s="62"/>
    </row>
    <row r="699090" spans="3:3" x14ac:dyDescent="0.25">
      <c r="C699090" s="62"/>
    </row>
    <row r="699178" spans="3:3" x14ac:dyDescent="0.25">
      <c r="C699178" s="62"/>
    </row>
    <row r="699179" spans="3:3" x14ac:dyDescent="0.25">
      <c r="C699179" s="62"/>
    </row>
    <row r="699267" spans="3:3" x14ac:dyDescent="0.25">
      <c r="C699267" s="62"/>
    </row>
    <row r="699268" spans="3:3" x14ac:dyDescent="0.25">
      <c r="C699268" s="62"/>
    </row>
    <row r="699356" spans="3:3" x14ac:dyDescent="0.25">
      <c r="C699356" s="62"/>
    </row>
    <row r="699357" spans="3:3" x14ac:dyDescent="0.25">
      <c r="C699357" s="62"/>
    </row>
    <row r="699445" spans="3:3" x14ac:dyDescent="0.25">
      <c r="C699445" s="62"/>
    </row>
    <row r="699446" spans="3:3" x14ac:dyDescent="0.25">
      <c r="C699446" s="62"/>
    </row>
    <row r="699534" spans="3:3" x14ac:dyDescent="0.25">
      <c r="C699534" s="62"/>
    </row>
    <row r="699535" spans="3:3" x14ac:dyDescent="0.25">
      <c r="C699535" s="62"/>
    </row>
    <row r="699623" spans="3:3" x14ac:dyDescent="0.25">
      <c r="C699623" s="62"/>
    </row>
    <row r="699624" spans="3:3" x14ac:dyDescent="0.25">
      <c r="C699624" s="62"/>
    </row>
    <row r="699712" spans="3:3" x14ac:dyDescent="0.25">
      <c r="C699712" s="62"/>
    </row>
    <row r="699713" spans="3:3" x14ac:dyDescent="0.25">
      <c r="C699713" s="62"/>
    </row>
    <row r="699801" spans="3:3" x14ac:dyDescent="0.25">
      <c r="C699801" s="62"/>
    </row>
    <row r="699802" spans="3:3" x14ac:dyDescent="0.25">
      <c r="C699802" s="62"/>
    </row>
    <row r="699890" spans="3:3" x14ac:dyDescent="0.25">
      <c r="C699890" s="62"/>
    </row>
    <row r="699891" spans="3:3" x14ac:dyDescent="0.25">
      <c r="C699891" s="62"/>
    </row>
    <row r="699979" spans="3:3" x14ac:dyDescent="0.25">
      <c r="C699979" s="62"/>
    </row>
    <row r="699980" spans="3:3" x14ac:dyDescent="0.25">
      <c r="C699980" s="62"/>
    </row>
    <row r="700068" spans="3:3" x14ac:dyDescent="0.25">
      <c r="C700068" s="62"/>
    </row>
    <row r="700069" spans="3:3" x14ac:dyDescent="0.25">
      <c r="C700069" s="62"/>
    </row>
    <row r="700157" spans="3:3" x14ac:dyDescent="0.25">
      <c r="C700157" s="62"/>
    </row>
    <row r="700158" spans="3:3" x14ac:dyDescent="0.25">
      <c r="C700158" s="62"/>
    </row>
    <row r="700246" spans="3:3" x14ac:dyDescent="0.25">
      <c r="C700246" s="62"/>
    </row>
    <row r="700247" spans="3:3" x14ac:dyDescent="0.25">
      <c r="C700247" s="62"/>
    </row>
    <row r="700335" spans="3:3" x14ac:dyDescent="0.25">
      <c r="C700335" s="62"/>
    </row>
    <row r="700336" spans="3:3" x14ac:dyDescent="0.25">
      <c r="C700336" s="62"/>
    </row>
    <row r="700424" spans="3:3" x14ac:dyDescent="0.25">
      <c r="C700424" s="62"/>
    </row>
    <row r="700425" spans="3:3" x14ac:dyDescent="0.25">
      <c r="C700425" s="62"/>
    </row>
    <row r="700513" spans="3:3" x14ac:dyDescent="0.25">
      <c r="C700513" s="62"/>
    </row>
    <row r="700514" spans="3:3" x14ac:dyDescent="0.25">
      <c r="C700514" s="62"/>
    </row>
    <row r="700602" spans="3:3" x14ac:dyDescent="0.25">
      <c r="C700602" s="62"/>
    </row>
    <row r="700603" spans="3:3" x14ac:dyDescent="0.25">
      <c r="C700603" s="62"/>
    </row>
    <row r="700691" spans="3:3" x14ac:dyDescent="0.25">
      <c r="C700691" s="62"/>
    </row>
    <row r="700692" spans="3:3" x14ac:dyDescent="0.25">
      <c r="C700692" s="62"/>
    </row>
    <row r="700780" spans="3:3" x14ac:dyDescent="0.25">
      <c r="C700780" s="62"/>
    </row>
    <row r="700781" spans="3:3" x14ac:dyDescent="0.25">
      <c r="C700781" s="62"/>
    </row>
    <row r="700869" spans="3:3" x14ac:dyDescent="0.25">
      <c r="C700869" s="62"/>
    </row>
    <row r="700870" spans="3:3" x14ac:dyDescent="0.25">
      <c r="C700870" s="62"/>
    </row>
    <row r="700958" spans="3:3" x14ac:dyDescent="0.25">
      <c r="C700958" s="62"/>
    </row>
    <row r="700959" spans="3:3" x14ac:dyDescent="0.25">
      <c r="C700959" s="62"/>
    </row>
    <row r="701047" spans="3:3" x14ac:dyDescent="0.25">
      <c r="C701047" s="62"/>
    </row>
    <row r="701048" spans="3:3" x14ac:dyDescent="0.25">
      <c r="C701048" s="62"/>
    </row>
    <row r="701136" spans="3:3" x14ac:dyDescent="0.25">
      <c r="C701136" s="62"/>
    </row>
    <row r="701137" spans="3:3" x14ac:dyDescent="0.25">
      <c r="C701137" s="62"/>
    </row>
    <row r="701225" spans="3:3" x14ac:dyDescent="0.25">
      <c r="C701225" s="62"/>
    </row>
    <row r="701226" spans="3:3" x14ac:dyDescent="0.25">
      <c r="C701226" s="62"/>
    </row>
    <row r="701314" spans="3:3" x14ac:dyDescent="0.25">
      <c r="C701314" s="62"/>
    </row>
    <row r="701315" spans="3:3" x14ac:dyDescent="0.25">
      <c r="C701315" s="62"/>
    </row>
    <row r="701403" spans="3:3" x14ac:dyDescent="0.25">
      <c r="C701403" s="62"/>
    </row>
    <row r="701404" spans="3:3" x14ac:dyDescent="0.25">
      <c r="C701404" s="62"/>
    </row>
    <row r="701492" spans="3:3" x14ac:dyDescent="0.25">
      <c r="C701492" s="62"/>
    </row>
    <row r="701493" spans="3:3" x14ac:dyDescent="0.25">
      <c r="C701493" s="62"/>
    </row>
    <row r="701581" spans="3:3" x14ac:dyDescent="0.25">
      <c r="C701581" s="62"/>
    </row>
    <row r="701582" spans="3:3" x14ac:dyDescent="0.25">
      <c r="C701582" s="62"/>
    </row>
    <row r="701670" spans="3:3" x14ac:dyDescent="0.25">
      <c r="C701670" s="62"/>
    </row>
    <row r="701671" spans="3:3" x14ac:dyDescent="0.25">
      <c r="C701671" s="62"/>
    </row>
    <row r="701759" spans="3:3" x14ac:dyDescent="0.25">
      <c r="C701759" s="62"/>
    </row>
    <row r="701760" spans="3:3" x14ac:dyDescent="0.25">
      <c r="C701760" s="62"/>
    </row>
    <row r="701848" spans="3:3" x14ac:dyDescent="0.25">
      <c r="C701848" s="62"/>
    </row>
    <row r="701849" spans="3:3" x14ac:dyDescent="0.25">
      <c r="C701849" s="62"/>
    </row>
    <row r="701937" spans="3:3" x14ac:dyDescent="0.25">
      <c r="C701937" s="62"/>
    </row>
    <row r="701938" spans="3:3" x14ac:dyDescent="0.25">
      <c r="C701938" s="62"/>
    </row>
    <row r="702026" spans="3:3" x14ac:dyDescent="0.25">
      <c r="C702026" s="62"/>
    </row>
    <row r="702027" spans="3:3" x14ac:dyDescent="0.25">
      <c r="C702027" s="62"/>
    </row>
    <row r="702115" spans="3:3" x14ac:dyDescent="0.25">
      <c r="C702115" s="62"/>
    </row>
    <row r="702116" spans="3:3" x14ac:dyDescent="0.25">
      <c r="C702116" s="62"/>
    </row>
    <row r="702204" spans="3:3" x14ac:dyDescent="0.25">
      <c r="C702204" s="62"/>
    </row>
    <row r="702205" spans="3:3" x14ac:dyDescent="0.25">
      <c r="C702205" s="62"/>
    </row>
    <row r="702293" spans="3:3" x14ac:dyDescent="0.25">
      <c r="C702293" s="62"/>
    </row>
    <row r="702294" spans="3:3" x14ac:dyDescent="0.25">
      <c r="C702294" s="62"/>
    </row>
    <row r="702382" spans="3:3" x14ac:dyDescent="0.25">
      <c r="C702382" s="62"/>
    </row>
    <row r="702383" spans="3:3" x14ac:dyDescent="0.25">
      <c r="C702383" s="62"/>
    </row>
    <row r="702471" spans="3:3" x14ac:dyDescent="0.25">
      <c r="C702471" s="62"/>
    </row>
    <row r="702472" spans="3:3" x14ac:dyDescent="0.25">
      <c r="C702472" s="62"/>
    </row>
    <row r="702560" spans="3:3" x14ac:dyDescent="0.25">
      <c r="C702560" s="62"/>
    </row>
    <row r="702561" spans="3:3" x14ac:dyDescent="0.25">
      <c r="C702561" s="62"/>
    </row>
    <row r="702649" spans="3:3" x14ac:dyDescent="0.25">
      <c r="C702649" s="62"/>
    </row>
    <row r="702650" spans="3:3" x14ac:dyDescent="0.25">
      <c r="C702650" s="62"/>
    </row>
    <row r="702738" spans="3:3" x14ac:dyDescent="0.25">
      <c r="C702738" s="62"/>
    </row>
    <row r="702739" spans="3:3" x14ac:dyDescent="0.25">
      <c r="C702739" s="62"/>
    </row>
    <row r="702827" spans="3:3" x14ac:dyDescent="0.25">
      <c r="C702827" s="62"/>
    </row>
    <row r="702828" spans="3:3" x14ac:dyDescent="0.25">
      <c r="C702828" s="62"/>
    </row>
    <row r="702916" spans="3:3" x14ac:dyDescent="0.25">
      <c r="C702916" s="62"/>
    </row>
    <row r="702917" spans="3:3" x14ac:dyDescent="0.25">
      <c r="C702917" s="62"/>
    </row>
    <row r="703005" spans="3:3" x14ac:dyDescent="0.25">
      <c r="C703005" s="62"/>
    </row>
    <row r="703006" spans="3:3" x14ac:dyDescent="0.25">
      <c r="C703006" s="62"/>
    </row>
    <row r="703094" spans="3:3" x14ac:dyDescent="0.25">
      <c r="C703094" s="62"/>
    </row>
    <row r="703095" spans="3:3" x14ac:dyDescent="0.25">
      <c r="C703095" s="62"/>
    </row>
    <row r="703183" spans="3:3" x14ac:dyDescent="0.25">
      <c r="C703183" s="62"/>
    </row>
    <row r="703184" spans="3:3" x14ac:dyDescent="0.25">
      <c r="C703184" s="62"/>
    </row>
    <row r="703272" spans="3:3" x14ac:dyDescent="0.25">
      <c r="C703272" s="62"/>
    </row>
    <row r="703273" spans="3:3" x14ac:dyDescent="0.25">
      <c r="C703273" s="62"/>
    </row>
    <row r="703361" spans="3:3" x14ac:dyDescent="0.25">
      <c r="C703361" s="62"/>
    </row>
    <row r="703362" spans="3:3" x14ac:dyDescent="0.25">
      <c r="C703362" s="62"/>
    </row>
    <row r="703450" spans="3:3" x14ac:dyDescent="0.25">
      <c r="C703450" s="62"/>
    </row>
    <row r="703451" spans="3:3" x14ac:dyDescent="0.25">
      <c r="C703451" s="62"/>
    </row>
    <row r="703539" spans="3:3" x14ac:dyDescent="0.25">
      <c r="C703539" s="62"/>
    </row>
    <row r="703540" spans="3:3" x14ac:dyDescent="0.25">
      <c r="C703540" s="62"/>
    </row>
    <row r="703628" spans="3:3" x14ac:dyDescent="0.25">
      <c r="C703628" s="62"/>
    </row>
    <row r="703629" spans="3:3" x14ac:dyDescent="0.25">
      <c r="C703629" s="62"/>
    </row>
    <row r="703717" spans="3:3" x14ac:dyDescent="0.25">
      <c r="C703717" s="62"/>
    </row>
    <row r="703718" spans="3:3" x14ac:dyDescent="0.25">
      <c r="C703718" s="62"/>
    </row>
    <row r="703806" spans="3:3" x14ac:dyDescent="0.25">
      <c r="C703806" s="62"/>
    </row>
    <row r="703807" spans="3:3" x14ac:dyDescent="0.25">
      <c r="C703807" s="62"/>
    </row>
    <row r="703895" spans="3:3" x14ac:dyDescent="0.25">
      <c r="C703895" s="62"/>
    </row>
    <row r="703896" spans="3:3" x14ac:dyDescent="0.25">
      <c r="C703896" s="62"/>
    </row>
    <row r="703984" spans="3:3" x14ac:dyDescent="0.25">
      <c r="C703984" s="62"/>
    </row>
    <row r="703985" spans="3:3" x14ac:dyDescent="0.25">
      <c r="C703985" s="62"/>
    </row>
    <row r="704073" spans="3:3" x14ac:dyDescent="0.25">
      <c r="C704073" s="62"/>
    </row>
    <row r="704074" spans="3:3" x14ac:dyDescent="0.25">
      <c r="C704074" s="62"/>
    </row>
    <row r="704162" spans="3:3" x14ac:dyDescent="0.25">
      <c r="C704162" s="62"/>
    </row>
    <row r="704163" spans="3:3" x14ac:dyDescent="0.25">
      <c r="C704163" s="62"/>
    </row>
    <row r="704251" spans="3:3" x14ac:dyDescent="0.25">
      <c r="C704251" s="62"/>
    </row>
    <row r="704252" spans="3:3" x14ac:dyDescent="0.25">
      <c r="C704252" s="62"/>
    </row>
    <row r="704340" spans="3:3" x14ac:dyDescent="0.25">
      <c r="C704340" s="62"/>
    </row>
    <row r="704341" spans="3:3" x14ac:dyDescent="0.25">
      <c r="C704341" s="62"/>
    </row>
    <row r="704429" spans="3:3" x14ac:dyDescent="0.25">
      <c r="C704429" s="62"/>
    </row>
    <row r="704430" spans="3:3" x14ac:dyDescent="0.25">
      <c r="C704430" s="62"/>
    </row>
    <row r="704518" spans="3:3" x14ac:dyDescent="0.25">
      <c r="C704518" s="62"/>
    </row>
    <row r="704519" spans="3:3" x14ac:dyDescent="0.25">
      <c r="C704519" s="62"/>
    </row>
    <row r="704607" spans="3:3" x14ac:dyDescent="0.25">
      <c r="C704607" s="62"/>
    </row>
    <row r="704608" spans="3:3" x14ac:dyDescent="0.25">
      <c r="C704608" s="62"/>
    </row>
    <row r="704696" spans="3:3" x14ac:dyDescent="0.25">
      <c r="C704696" s="62"/>
    </row>
    <row r="704697" spans="3:3" x14ac:dyDescent="0.25">
      <c r="C704697" s="62"/>
    </row>
    <row r="704785" spans="3:3" x14ac:dyDescent="0.25">
      <c r="C704785" s="62"/>
    </row>
    <row r="704786" spans="3:3" x14ac:dyDescent="0.25">
      <c r="C704786" s="62"/>
    </row>
    <row r="704874" spans="3:3" x14ac:dyDescent="0.25">
      <c r="C704874" s="62"/>
    </row>
    <row r="704875" spans="3:3" x14ac:dyDescent="0.25">
      <c r="C704875" s="62"/>
    </row>
    <row r="704963" spans="3:3" x14ac:dyDescent="0.25">
      <c r="C704963" s="62"/>
    </row>
    <row r="704964" spans="3:3" x14ac:dyDescent="0.25">
      <c r="C704964" s="62"/>
    </row>
    <row r="705052" spans="3:3" x14ac:dyDescent="0.25">
      <c r="C705052" s="62"/>
    </row>
    <row r="705053" spans="3:3" x14ac:dyDescent="0.25">
      <c r="C705053" s="62"/>
    </row>
    <row r="705141" spans="3:3" x14ac:dyDescent="0.25">
      <c r="C705141" s="62"/>
    </row>
    <row r="705142" spans="3:3" x14ac:dyDescent="0.25">
      <c r="C705142" s="62"/>
    </row>
    <row r="705230" spans="3:3" x14ac:dyDescent="0.25">
      <c r="C705230" s="62"/>
    </row>
    <row r="705231" spans="3:3" x14ac:dyDescent="0.25">
      <c r="C705231" s="62"/>
    </row>
    <row r="705319" spans="3:3" x14ac:dyDescent="0.25">
      <c r="C705319" s="62"/>
    </row>
    <row r="705320" spans="3:3" x14ac:dyDescent="0.25">
      <c r="C705320" s="62"/>
    </row>
    <row r="705408" spans="3:3" x14ac:dyDescent="0.25">
      <c r="C705408" s="62"/>
    </row>
    <row r="705409" spans="3:3" x14ac:dyDescent="0.25">
      <c r="C705409" s="62"/>
    </row>
    <row r="705497" spans="3:3" x14ac:dyDescent="0.25">
      <c r="C705497" s="62"/>
    </row>
    <row r="705498" spans="3:3" x14ac:dyDescent="0.25">
      <c r="C705498" s="62"/>
    </row>
    <row r="705586" spans="3:3" x14ac:dyDescent="0.25">
      <c r="C705586" s="62"/>
    </row>
    <row r="705587" spans="3:3" x14ac:dyDescent="0.25">
      <c r="C705587" s="62"/>
    </row>
    <row r="705675" spans="3:3" x14ac:dyDescent="0.25">
      <c r="C705675" s="62"/>
    </row>
    <row r="705676" spans="3:3" x14ac:dyDescent="0.25">
      <c r="C705676" s="62"/>
    </row>
    <row r="705764" spans="3:3" x14ac:dyDescent="0.25">
      <c r="C705764" s="62"/>
    </row>
    <row r="705765" spans="3:3" x14ac:dyDescent="0.25">
      <c r="C705765" s="62"/>
    </row>
    <row r="705853" spans="3:3" x14ac:dyDescent="0.25">
      <c r="C705853" s="62"/>
    </row>
    <row r="705854" spans="3:3" x14ac:dyDescent="0.25">
      <c r="C705854" s="62"/>
    </row>
    <row r="705942" spans="3:3" x14ac:dyDescent="0.25">
      <c r="C705942" s="62"/>
    </row>
    <row r="705943" spans="3:3" x14ac:dyDescent="0.25">
      <c r="C705943" s="62"/>
    </row>
    <row r="706031" spans="3:3" x14ac:dyDescent="0.25">
      <c r="C706031" s="62"/>
    </row>
    <row r="706032" spans="3:3" x14ac:dyDescent="0.25">
      <c r="C706032" s="62"/>
    </row>
    <row r="706120" spans="3:3" x14ac:dyDescent="0.25">
      <c r="C706120" s="62"/>
    </row>
    <row r="706121" spans="3:3" x14ac:dyDescent="0.25">
      <c r="C706121" s="62"/>
    </row>
    <row r="706209" spans="3:3" x14ac:dyDescent="0.25">
      <c r="C706209" s="62"/>
    </row>
    <row r="706210" spans="3:3" x14ac:dyDescent="0.25">
      <c r="C706210" s="62"/>
    </row>
    <row r="706298" spans="3:3" x14ac:dyDescent="0.25">
      <c r="C706298" s="62"/>
    </row>
    <row r="706299" spans="3:3" x14ac:dyDescent="0.25">
      <c r="C706299" s="62"/>
    </row>
    <row r="706387" spans="3:3" x14ac:dyDescent="0.25">
      <c r="C706387" s="62"/>
    </row>
    <row r="706388" spans="3:3" x14ac:dyDescent="0.25">
      <c r="C706388" s="62"/>
    </row>
    <row r="706476" spans="3:3" x14ac:dyDescent="0.25">
      <c r="C706476" s="62"/>
    </row>
    <row r="706477" spans="3:3" x14ac:dyDescent="0.25">
      <c r="C706477" s="62"/>
    </row>
    <row r="706565" spans="3:3" x14ac:dyDescent="0.25">
      <c r="C706565" s="62"/>
    </row>
    <row r="706566" spans="3:3" x14ac:dyDescent="0.25">
      <c r="C706566" s="62"/>
    </row>
    <row r="706654" spans="3:3" x14ac:dyDescent="0.25">
      <c r="C706654" s="62"/>
    </row>
    <row r="706655" spans="3:3" x14ac:dyDescent="0.25">
      <c r="C706655" s="62"/>
    </row>
    <row r="706743" spans="3:3" x14ac:dyDescent="0.25">
      <c r="C706743" s="62"/>
    </row>
    <row r="706744" spans="3:3" x14ac:dyDescent="0.25">
      <c r="C706744" s="62"/>
    </row>
    <row r="706832" spans="3:3" x14ac:dyDescent="0.25">
      <c r="C706832" s="62"/>
    </row>
    <row r="706833" spans="3:3" x14ac:dyDescent="0.25">
      <c r="C706833" s="62"/>
    </row>
    <row r="706921" spans="3:3" x14ac:dyDescent="0.25">
      <c r="C706921" s="62"/>
    </row>
    <row r="706922" spans="3:3" x14ac:dyDescent="0.25">
      <c r="C706922" s="62"/>
    </row>
    <row r="707010" spans="3:3" x14ac:dyDescent="0.25">
      <c r="C707010" s="62"/>
    </row>
    <row r="707011" spans="3:3" x14ac:dyDescent="0.25">
      <c r="C707011" s="62"/>
    </row>
    <row r="707099" spans="3:3" x14ac:dyDescent="0.25">
      <c r="C707099" s="62"/>
    </row>
    <row r="707100" spans="3:3" x14ac:dyDescent="0.25">
      <c r="C707100" s="62"/>
    </row>
    <row r="707188" spans="3:3" x14ac:dyDescent="0.25">
      <c r="C707188" s="62"/>
    </row>
    <row r="707189" spans="3:3" x14ac:dyDescent="0.25">
      <c r="C707189" s="62"/>
    </row>
    <row r="707277" spans="3:3" x14ac:dyDescent="0.25">
      <c r="C707277" s="62"/>
    </row>
    <row r="707278" spans="3:3" x14ac:dyDescent="0.25">
      <c r="C707278" s="62"/>
    </row>
    <row r="707366" spans="3:3" x14ac:dyDescent="0.25">
      <c r="C707366" s="62"/>
    </row>
    <row r="707367" spans="3:3" x14ac:dyDescent="0.25">
      <c r="C707367" s="62"/>
    </row>
    <row r="707455" spans="3:3" x14ac:dyDescent="0.25">
      <c r="C707455" s="62"/>
    </row>
    <row r="707456" spans="3:3" x14ac:dyDescent="0.25">
      <c r="C707456" s="62"/>
    </row>
    <row r="707544" spans="3:3" x14ac:dyDescent="0.25">
      <c r="C707544" s="62"/>
    </row>
    <row r="707545" spans="3:3" x14ac:dyDescent="0.25">
      <c r="C707545" s="62"/>
    </row>
    <row r="707633" spans="3:3" x14ac:dyDescent="0.25">
      <c r="C707633" s="62"/>
    </row>
    <row r="707634" spans="3:3" x14ac:dyDescent="0.25">
      <c r="C707634" s="62"/>
    </row>
    <row r="707722" spans="3:3" x14ac:dyDescent="0.25">
      <c r="C707722" s="62"/>
    </row>
    <row r="707723" spans="3:3" x14ac:dyDescent="0.25">
      <c r="C707723" s="62"/>
    </row>
    <row r="707811" spans="3:3" x14ac:dyDescent="0.25">
      <c r="C707811" s="62"/>
    </row>
    <row r="707812" spans="3:3" x14ac:dyDescent="0.25">
      <c r="C707812" s="62"/>
    </row>
    <row r="707900" spans="3:3" x14ac:dyDescent="0.25">
      <c r="C707900" s="62"/>
    </row>
    <row r="707901" spans="3:3" x14ac:dyDescent="0.25">
      <c r="C707901" s="62"/>
    </row>
    <row r="707989" spans="3:3" x14ac:dyDescent="0.25">
      <c r="C707989" s="62"/>
    </row>
    <row r="707990" spans="3:3" x14ac:dyDescent="0.25">
      <c r="C707990" s="62"/>
    </row>
    <row r="708078" spans="3:3" x14ac:dyDescent="0.25">
      <c r="C708078" s="62"/>
    </row>
    <row r="708079" spans="3:3" x14ac:dyDescent="0.25">
      <c r="C708079" s="62"/>
    </row>
    <row r="708167" spans="3:3" x14ac:dyDescent="0.25">
      <c r="C708167" s="62"/>
    </row>
    <row r="708168" spans="3:3" x14ac:dyDescent="0.25">
      <c r="C708168" s="62"/>
    </row>
    <row r="708256" spans="3:3" x14ac:dyDescent="0.25">
      <c r="C708256" s="62"/>
    </row>
    <row r="708257" spans="3:3" x14ac:dyDescent="0.25">
      <c r="C708257" s="62"/>
    </row>
    <row r="708345" spans="3:3" x14ac:dyDescent="0.25">
      <c r="C708345" s="62"/>
    </row>
    <row r="708346" spans="3:3" x14ac:dyDescent="0.25">
      <c r="C708346" s="62"/>
    </row>
    <row r="708434" spans="3:3" x14ac:dyDescent="0.25">
      <c r="C708434" s="62"/>
    </row>
    <row r="708435" spans="3:3" x14ac:dyDescent="0.25">
      <c r="C708435" s="62"/>
    </row>
    <row r="708523" spans="3:3" x14ac:dyDescent="0.25">
      <c r="C708523" s="62"/>
    </row>
    <row r="708524" spans="3:3" x14ac:dyDescent="0.25">
      <c r="C708524" s="62"/>
    </row>
    <row r="708612" spans="3:3" x14ac:dyDescent="0.25">
      <c r="C708612" s="62"/>
    </row>
    <row r="708613" spans="3:3" x14ac:dyDescent="0.25">
      <c r="C708613" s="62"/>
    </row>
    <row r="708701" spans="3:3" x14ac:dyDescent="0.25">
      <c r="C708701" s="62"/>
    </row>
    <row r="708702" spans="3:3" x14ac:dyDescent="0.25">
      <c r="C708702" s="62"/>
    </row>
    <row r="708790" spans="3:3" x14ac:dyDescent="0.25">
      <c r="C708790" s="62"/>
    </row>
    <row r="708791" spans="3:3" x14ac:dyDescent="0.25">
      <c r="C708791" s="62"/>
    </row>
    <row r="708879" spans="3:3" x14ac:dyDescent="0.25">
      <c r="C708879" s="62"/>
    </row>
    <row r="708880" spans="3:3" x14ac:dyDescent="0.25">
      <c r="C708880" s="62"/>
    </row>
    <row r="708968" spans="3:3" x14ac:dyDescent="0.25">
      <c r="C708968" s="62"/>
    </row>
    <row r="708969" spans="3:3" x14ac:dyDescent="0.25">
      <c r="C708969" s="62"/>
    </row>
    <row r="709057" spans="3:3" x14ac:dyDescent="0.25">
      <c r="C709057" s="62"/>
    </row>
    <row r="709058" spans="3:3" x14ac:dyDescent="0.25">
      <c r="C709058" s="62"/>
    </row>
    <row r="709146" spans="3:3" x14ac:dyDescent="0.25">
      <c r="C709146" s="62"/>
    </row>
    <row r="709147" spans="3:3" x14ac:dyDescent="0.25">
      <c r="C709147" s="62"/>
    </row>
    <row r="709235" spans="3:3" x14ac:dyDescent="0.25">
      <c r="C709235" s="62"/>
    </row>
    <row r="709236" spans="3:3" x14ac:dyDescent="0.25">
      <c r="C709236" s="62"/>
    </row>
    <row r="709324" spans="3:3" x14ac:dyDescent="0.25">
      <c r="C709324" s="62"/>
    </row>
    <row r="709325" spans="3:3" x14ac:dyDescent="0.25">
      <c r="C709325" s="62"/>
    </row>
    <row r="709413" spans="3:3" x14ac:dyDescent="0.25">
      <c r="C709413" s="62"/>
    </row>
    <row r="709414" spans="3:3" x14ac:dyDescent="0.25">
      <c r="C709414" s="62"/>
    </row>
    <row r="709502" spans="3:3" x14ac:dyDescent="0.25">
      <c r="C709502" s="62"/>
    </row>
    <row r="709503" spans="3:3" x14ac:dyDescent="0.25">
      <c r="C709503" s="62"/>
    </row>
    <row r="709591" spans="3:3" x14ac:dyDescent="0.25">
      <c r="C709591" s="62"/>
    </row>
    <row r="709592" spans="3:3" x14ac:dyDescent="0.25">
      <c r="C709592" s="62"/>
    </row>
    <row r="709680" spans="3:3" x14ac:dyDescent="0.25">
      <c r="C709680" s="62"/>
    </row>
    <row r="709681" spans="3:3" x14ac:dyDescent="0.25">
      <c r="C709681" s="62"/>
    </row>
    <row r="709769" spans="3:3" x14ac:dyDescent="0.25">
      <c r="C709769" s="62"/>
    </row>
    <row r="709770" spans="3:3" x14ac:dyDescent="0.25">
      <c r="C709770" s="62"/>
    </row>
    <row r="709858" spans="3:3" x14ac:dyDescent="0.25">
      <c r="C709858" s="62"/>
    </row>
    <row r="709859" spans="3:3" x14ac:dyDescent="0.25">
      <c r="C709859" s="62"/>
    </row>
    <row r="709947" spans="3:3" x14ac:dyDescent="0.25">
      <c r="C709947" s="62"/>
    </row>
    <row r="709948" spans="3:3" x14ac:dyDescent="0.25">
      <c r="C709948" s="62"/>
    </row>
    <row r="710036" spans="3:3" x14ac:dyDescent="0.25">
      <c r="C710036" s="62"/>
    </row>
    <row r="710037" spans="3:3" x14ac:dyDescent="0.25">
      <c r="C710037" s="62"/>
    </row>
    <row r="710125" spans="3:3" x14ac:dyDescent="0.25">
      <c r="C710125" s="62"/>
    </row>
    <row r="710126" spans="3:3" x14ac:dyDescent="0.25">
      <c r="C710126" s="62"/>
    </row>
    <row r="710214" spans="3:3" x14ac:dyDescent="0.25">
      <c r="C710214" s="62"/>
    </row>
    <row r="710215" spans="3:3" x14ac:dyDescent="0.25">
      <c r="C710215" s="62"/>
    </row>
    <row r="710303" spans="3:3" x14ac:dyDescent="0.25">
      <c r="C710303" s="62"/>
    </row>
    <row r="710304" spans="3:3" x14ac:dyDescent="0.25">
      <c r="C710304" s="62"/>
    </row>
    <row r="710392" spans="3:3" x14ac:dyDescent="0.25">
      <c r="C710392" s="62"/>
    </row>
    <row r="710393" spans="3:3" x14ac:dyDescent="0.25">
      <c r="C710393" s="62"/>
    </row>
    <row r="710481" spans="3:3" x14ac:dyDescent="0.25">
      <c r="C710481" s="62"/>
    </row>
    <row r="710482" spans="3:3" x14ac:dyDescent="0.25">
      <c r="C710482" s="62"/>
    </row>
    <row r="710570" spans="3:3" x14ac:dyDescent="0.25">
      <c r="C710570" s="62"/>
    </row>
    <row r="710571" spans="3:3" x14ac:dyDescent="0.25">
      <c r="C710571" s="62"/>
    </row>
    <row r="710659" spans="3:3" x14ac:dyDescent="0.25">
      <c r="C710659" s="62"/>
    </row>
    <row r="710660" spans="3:3" x14ac:dyDescent="0.25">
      <c r="C710660" s="62"/>
    </row>
    <row r="710748" spans="3:3" x14ac:dyDescent="0.25">
      <c r="C710748" s="62"/>
    </row>
    <row r="710749" spans="3:3" x14ac:dyDescent="0.25">
      <c r="C710749" s="62"/>
    </row>
    <row r="710837" spans="3:3" x14ac:dyDescent="0.25">
      <c r="C710837" s="62"/>
    </row>
    <row r="710838" spans="3:3" x14ac:dyDescent="0.25">
      <c r="C710838" s="62"/>
    </row>
    <row r="710926" spans="3:3" x14ac:dyDescent="0.25">
      <c r="C710926" s="62"/>
    </row>
    <row r="710927" spans="3:3" x14ac:dyDescent="0.25">
      <c r="C710927" s="62"/>
    </row>
    <row r="711015" spans="3:3" x14ac:dyDescent="0.25">
      <c r="C711015" s="62"/>
    </row>
    <row r="711016" spans="3:3" x14ac:dyDescent="0.25">
      <c r="C711016" s="62"/>
    </row>
    <row r="711104" spans="3:3" x14ac:dyDescent="0.25">
      <c r="C711104" s="62"/>
    </row>
    <row r="711105" spans="3:3" x14ac:dyDescent="0.25">
      <c r="C711105" s="62"/>
    </row>
    <row r="711193" spans="3:3" x14ac:dyDescent="0.25">
      <c r="C711193" s="62"/>
    </row>
    <row r="711194" spans="3:3" x14ac:dyDescent="0.25">
      <c r="C711194" s="62"/>
    </row>
    <row r="711282" spans="3:3" x14ac:dyDescent="0.25">
      <c r="C711282" s="62"/>
    </row>
    <row r="711283" spans="3:3" x14ac:dyDescent="0.25">
      <c r="C711283" s="62"/>
    </row>
    <row r="711371" spans="3:3" x14ac:dyDescent="0.25">
      <c r="C711371" s="62"/>
    </row>
    <row r="711372" spans="3:3" x14ac:dyDescent="0.25">
      <c r="C711372" s="62"/>
    </row>
    <row r="711460" spans="3:3" x14ac:dyDescent="0.25">
      <c r="C711460" s="62"/>
    </row>
    <row r="711461" spans="3:3" x14ac:dyDescent="0.25">
      <c r="C711461" s="62"/>
    </row>
    <row r="711549" spans="3:3" x14ac:dyDescent="0.25">
      <c r="C711549" s="62"/>
    </row>
    <row r="711550" spans="3:3" x14ac:dyDescent="0.25">
      <c r="C711550" s="62"/>
    </row>
    <row r="711638" spans="3:3" x14ac:dyDescent="0.25">
      <c r="C711638" s="62"/>
    </row>
    <row r="711639" spans="3:3" x14ac:dyDescent="0.25">
      <c r="C711639" s="62"/>
    </row>
    <row r="711727" spans="3:3" x14ac:dyDescent="0.25">
      <c r="C711727" s="62"/>
    </row>
    <row r="711728" spans="3:3" x14ac:dyDescent="0.25">
      <c r="C711728" s="62"/>
    </row>
    <row r="711816" spans="3:3" x14ac:dyDescent="0.25">
      <c r="C711816" s="62"/>
    </row>
    <row r="711817" spans="3:3" x14ac:dyDescent="0.25">
      <c r="C711817" s="62"/>
    </row>
    <row r="711905" spans="3:3" x14ac:dyDescent="0.25">
      <c r="C711905" s="62"/>
    </row>
    <row r="711906" spans="3:3" x14ac:dyDescent="0.25">
      <c r="C711906" s="62"/>
    </row>
    <row r="711994" spans="3:3" x14ac:dyDescent="0.25">
      <c r="C711994" s="62"/>
    </row>
    <row r="711995" spans="3:3" x14ac:dyDescent="0.25">
      <c r="C711995" s="62"/>
    </row>
    <row r="712083" spans="3:3" x14ac:dyDescent="0.25">
      <c r="C712083" s="62"/>
    </row>
    <row r="712084" spans="3:3" x14ac:dyDescent="0.25">
      <c r="C712084" s="62"/>
    </row>
    <row r="712172" spans="3:3" x14ac:dyDescent="0.25">
      <c r="C712172" s="62"/>
    </row>
    <row r="712173" spans="3:3" x14ac:dyDescent="0.25">
      <c r="C712173" s="62"/>
    </row>
    <row r="712261" spans="3:3" x14ac:dyDescent="0.25">
      <c r="C712261" s="62"/>
    </row>
    <row r="712262" spans="3:3" x14ac:dyDescent="0.25">
      <c r="C712262" s="62"/>
    </row>
    <row r="712350" spans="3:3" x14ac:dyDescent="0.25">
      <c r="C712350" s="62"/>
    </row>
    <row r="712351" spans="3:3" x14ac:dyDescent="0.25">
      <c r="C712351" s="62"/>
    </row>
    <row r="712439" spans="3:3" x14ac:dyDescent="0.25">
      <c r="C712439" s="62"/>
    </row>
    <row r="712440" spans="3:3" x14ac:dyDescent="0.25">
      <c r="C712440" s="62"/>
    </row>
    <row r="712528" spans="3:3" x14ac:dyDescent="0.25">
      <c r="C712528" s="62"/>
    </row>
    <row r="712529" spans="3:3" x14ac:dyDescent="0.25">
      <c r="C712529" s="62"/>
    </row>
    <row r="712617" spans="3:3" x14ac:dyDescent="0.25">
      <c r="C712617" s="62"/>
    </row>
    <row r="712618" spans="3:3" x14ac:dyDescent="0.25">
      <c r="C712618" s="62"/>
    </row>
    <row r="712706" spans="3:3" x14ac:dyDescent="0.25">
      <c r="C712706" s="62"/>
    </row>
    <row r="712707" spans="3:3" x14ac:dyDescent="0.25">
      <c r="C712707" s="62"/>
    </row>
    <row r="712795" spans="3:3" x14ac:dyDescent="0.25">
      <c r="C712795" s="62"/>
    </row>
    <row r="712796" spans="3:3" x14ac:dyDescent="0.25">
      <c r="C712796" s="62"/>
    </row>
    <row r="712884" spans="3:3" x14ac:dyDescent="0.25">
      <c r="C712884" s="62"/>
    </row>
    <row r="712885" spans="3:3" x14ac:dyDescent="0.25">
      <c r="C712885" s="62"/>
    </row>
    <row r="712973" spans="3:3" x14ac:dyDescent="0.25">
      <c r="C712973" s="62"/>
    </row>
    <row r="712974" spans="3:3" x14ac:dyDescent="0.25">
      <c r="C712974" s="62"/>
    </row>
    <row r="713062" spans="3:3" x14ac:dyDescent="0.25">
      <c r="C713062" s="62"/>
    </row>
    <row r="713063" spans="3:3" x14ac:dyDescent="0.25">
      <c r="C713063" s="62"/>
    </row>
    <row r="713151" spans="3:3" x14ac:dyDescent="0.25">
      <c r="C713151" s="62"/>
    </row>
    <row r="713152" spans="3:3" x14ac:dyDescent="0.25">
      <c r="C713152" s="62"/>
    </row>
    <row r="713240" spans="3:3" x14ac:dyDescent="0.25">
      <c r="C713240" s="62"/>
    </row>
    <row r="713241" spans="3:3" x14ac:dyDescent="0.25">
      <c r="C713241" s="62"/>
    </row>
    <row r="713329" spans="3:3" x14ac:dyDescent="0.25">
      <c r="C713329" s="62"/>
    </row>
    <row r="713330" spans="3:3" x14ac:dyDescent="0.25">
      <c r="C713330" s="62"/>
    </row>
    <row r="713418" spans="3:3" x14ac:dyDescent="0.25">
      <c r="C713418" s="62"/>
    </row>
    <row r="713419" spans="3:3" x14ac:dyDescent="0.25">
      <c r="C713419" s="62"/>
    </row>
    <row r="713507" spans="3:3" x14ac:dyDescent="0.25">
      <c r="C713507" s="62"/>
    </row>
    <row r="713508" spans="3:3" x14ac:dyDescent="0.25">
      <c r="C713508" s="62"/>
    </row>
    <row r="713596" spans="3:3" x14ac:dyDescent="0.25">
      <c r="C713596" s="62"/>
    </row>
    <row r="713597" spans="3:3" x14ac:dyDescent="0.25">
      <c r="C713597" s="62"/>
    </row>
    <row r="713685" spans="3:3" x14ac:dyDescent="0.25">
      <c r="C713685" s="62"/>
    </row>
    <row r="713686" spans="3:3" x14ac:dyDescent="0.25">
      <c r="C713686" s="62"/>
    </row>
    <row r="713774" spans="3:3" x14ac:dyDescent="0.25">
      <c r="C713774" s="62"/>
    </row>
    <row r="713775" spans="3:3" x14ac:dyDescent="0.25">
      <c r="C713775" s="62"/>
    </row>
    <row r="713863" spans="3:3" x14ac:dyDescent="0.25">
      <c r="C713863" s="62"/>
    </row>
    <row r="713864" spans="3:3" x14ac:dyDescent="0.25">
      <c r="C713864" s="62"/>
    </row>
    <row r="713952" spans="3:3" x14ac:dyDescent="0.25">
      <c r="C713952" s="62"/>
    </row>
    <row r="713953" spans="3:3" x14ac:dyDescent="0.25">
      <c r="C713953" s="62"/>
    </row>
    <row r="714041" spans="3:3" x14ac:dyDescent="0.25">
      <c r="C714041" s="62"/>
    </row>
    <row r="714042" spans="3:3" x14ac:dyDescent="0.25">
      <c r="C714042" s="62"/>
    </row>
    <row r="714130" spans="3:3" x14ac:dyDescent="0.25">
      <c r="C714130" s="62"/>
    </row>
    <row r="714131" spans="3:3" x14ac:dyDescent="0.25">
      <c r="C714131" s="62"/>
    </row>
    <row r="714219" spans="3:3" x14ac:dyDescent="0.25">
      <c r="C714219" s="62"/>
    </row>
    <row r="714220" spans="3:3" x14ac:dyDescent="0.25">
      <c r="C714220" s="62"/>
    </row>
    <row r="714308" spans="3:3" x14ac:dyDescent="0.25">
      <c r="C714308" s="62"/>
    </row>
    <row r="714309" spans="3:3" x14ac:dyDescent="0.25">
      <c r="C714309" s="62"/>
    </row>
    <row r="714397" spans="3:3" x14ac:dyDescent="0.25">
      <c r="C714397" s="62"/>
    </row>
    <row r="714398" spans="3:3" x14ac:dyDescent="0.25">
      <c r="C714398" s="62"/>
    </row>
    <row r="714486" spans="3:3" x14ac:dyDescent="0.25">
      <c r="C714486" s="62"/>
    </row>
    <row r="714487" spans="3:3" x14ac:dyDescent="0.25">
      <c r="C714487" s="62"/>
    </row>
    <row r="714575" spans="3:3" x14ac:dyDescent="0.25">
      <c r="C714575" s="62"/>
    </row>
    <row r="714576" spans="3:3" x14ac:dyDescent="0.25">
      <c r="C714576" s="62"/>
    </row>
    <row r="714664" spans="3:3" x14ac:dyDescent="0.25">
      <c r="C714664" s="62"/>
    </row>
    <row r="714665" spans="3:3" x14ac:dyDescent="0.25">
      <c r="C714665" s="62"/>
    </row>
    <row r="714753" spans="3:3" x14ac:dyDescent="0.25">
      <c r="C714753" s="62"/>
    </row>
    <row r="714754" spans="3:3" x14ac:dyDescent="0.25">
      <c r="C714754" s="62"/>
    </row>
    <row r="714842" spans="3:3" x14ac:dyDescent="0.25">
      <c r="C714842" s="62"/>
    </row>
    <row r="714843" spans="3:3" x14ac:dyDescent="0.25">
      <c r="C714843" s="62"/>
    </row>
    <row r="714931" spans="3:3" x14ac:dyDescent="0.25">
      <c r="C714931" s="62"/>
    </row>
    <row r="714932" spans="3:3" x14ac:dyDescent="0.25">
      <c r="C714932" s="62"/>
    </row>
    <row r="715020" spans="3:3" x14ac:dyDescent="0.25">
      <c r="C715020" s="62"/>
    </row>
    <row r="715021" spans="3:3" x14ac:dyDescent="0.25">
      <c r="C715021" s="62"/>
    </row>
    <row r="715109" spans="3:3" x14ac:dyDescent="0.25">
      <c r="C715109" s="62"/>
    </row>
    <row r="715110" spans="3:3" x14ac:dyDescent="0.25">
      <c r="C715110" s="62"/>
    </row>
    <row r="715198" spans="3:3" x14ac:dyDescent="0.25">
      <c r="C715198" s="62"/>
    </row>
    <row r="715199" spans="3:3" x14ac:dyDescent="0.25">
      <c r="C715199" s="62"/>
    </row>
    <row r="715287" spans="3:3" x14ac:dyDescent="0.25">
      <c r="C715287" s="62"/>
    </row>
    <row r="715288" spans="3:3" x14ac:dyDescent="0.25">
      <c r="C715288" s="62"/>
    </row>
    <row r="715376" spans="3:3" x14ac:dyDescent="0.25">
      <c r="C715376" s="62"/>
    </row>
    <row r="715377" spans="3:3" x14ac:dyDescent="0.25">
      <c r="C715377" s="62"/>
    </row>
    <row r="715465" spans="3:3" x14ac:dyDescent="0.25">
      <c r="C715465" s="62"/>
    </row>
    <row r="715466" spans="3:3" x14ac:dyDescent="0.25">
      <c r="C715466" s="62"/>
    </row>
    <row r="715554" spans="3:3" x14ac:dyDescent="0.25">
      <c r="C715554" s="62"/>
    </row>
    <row r="715555" spans="3:3" x14ac:dyDescent="0.25">
      <c r="C715555" s="62"/>
    </row>
    <row r="715643" spans="3:3" x14ac:dyDescent="0.25">
      <c r="C715643" s="62"/>
    </row>
    <row r="715644" spans="3:3" x14ac:dyDescent="0.25">
      <c r="C715644" s="62"/>
    </row>
    <row r="715732" spans="3:3" x14ac:dyDescent="0.25">
      <c r="C715732" s="62"/>
    </row>
    <row r="715733" spans="3:3" x14ac:dyDescent="0.25">
      <c r="C715733" s="62"/>
    </row>
    <row r="715821" spans="3:3" x14ac:dyDescent="0.25">
      <c r="C715821" s="62"/>
    </row>
    <row r="715822" spans="3:3" x14ac:dyDescent="0.25">
      <c r="C715822" s="62"/>
    </row>
    <row r="715910" spans="3:3" x14ac:dyDescent="0.25">
      <c r="C715910" s="62"/>
    </row>
    <row r="715911" spans="3:3" x14ac:dyDescent="0.25">
      <c r="C715911" s="62"/>
    </row>
    <row r="715999" spans="3:3" x14ac:dyDescent="0.25">
      <c r="C715999" s="62"/>
    </row>
    <row r="716000" spans="3:3" x14ac:dyDescent="0.25">
      <c r="C716000" s="62"/>
    </row>
    <row r="716088" spans="3:3" x14ac:dyDescent="0.25">
      <c r="C716088" s="62"/>
    </row>
    <row r="716089" spans="3:3" x14ac:dyDescent="0.25">
      <c r="C716089" s="62"/>
    </row>
    <row r="716177" spans="3:3" x14ac:dyDescent="0.25">
      <c r="C716177" s="62"/>
    </row>
    <row r="716178" spans="3:3" x14ac:dyDescent="0.25">
      <c r="C716178" s="62"/>
    </row>
    <row r="716266" spans="3:3" x14ac:dyDescent="0.25">
      <c r="C716266" s="62"/>
    </row>
    <row r="716267" spans="3:3" x14ac:dyDescent="0.25">
      <c r="C716267" s="62"/>
    </row>
    <row r="716355" spans="3:3" x14ac:dyDescent="0.25">
      <c r="C716355" s="62"/>
    </row>
    <row r="716356" spans="3:3" x14ac:dyDescent="0.25">
      <c r="C716356" s="62"/>
    </row>
    <row r="716444" spans="3:3" x14ac:dyDescent="0.25">
      <c r="C716444" s="62"/>
    </row>
    <row r="716445" spans="3:3" x14ac:dyDescent="0.25">
      <c r="C716445" s="62"/>
    </row>
    <row r="716533" spans="3:3" x14ac:dyDescent="0.25">
      <c r="C716533" s="62"/>
    </row>
    <row r="716534" spans="3:3" x14ac:dyDescent="0.25">
      <c r="C716534" s="62"/>
    </row>
    <row r="716622" spans="3:3" x14ac:dyDescent="0.25">
      <c r="C716622" s="62"/>
    </row>
    <row r="716623" spans="3:3" x14ac:dyDescent="0.25">
      <c r="C716623" s="62"/>
    </row>
    <row r="716711" spans="3:3" x14ac:dyDescent="0.25">
      <c r="C716711" s="62"/>
    </row>
    <row r="716712" spans="3:3" x14ac:dyDescent="0.25">
      <c r="C716712" s="62"/>
    </row>
    <row r="716800" spans="3:3" x14ac:dyDescent="0.25">
      <c r="C716800" s="62"/>
    </row>
    <row r="716801" spans="3:3" x14ac:dyDescent="0.25">
      <c r="C716801" s="62"/>
    </row>
    <row r="716889" spans="3:3" x14ac:dyDescent="0.25">
      <c r="C716889" s="62"/>
    </row>
    <row r="716890" spans="3:3" x14ac:dyDescent="0.25">
      <c r="C716890" s="62"/>
    </row>
    <row r="716978" spans="3:3" x14ac:dyDescent="0.25">
      <c r="C716978" s="62"/>
    </row>
    <row r="716979" spans="3:3" x14ac:dyDescent="0.25">
      <c r="C716979" s="62"/>
    </row>
    <row r="717067" spans="3:3" x14ac:dyDescent="0.25">
      <c r="C717067" s="62"/>
    </row>
    <row r="717068" spans="3:3" x14ac:dyDescent="0.25">
      <c r="C717068" s="62"/>
    </row>
    <row r="717156" spans="3:3" x14ac:dyDescent="0.25">
      <c r="C717156" s="62"/>
    </row>
    <row r="717157" spans="3:3" x14ac:dyDescent="0.25">
      <c r="C717157" s="62"/>
    </row>
    <row r="717245" spans="3:3" x14ac:dyDescent="0.25">
      <c r="C717245" s="62"/>
    </row>
    <row r="717246" spans="3:3" x14ac:dyDescent="0.25">
      <c r="C717246" s="62"/>
    </row>
    <row r="717334" spans="3:3" x14ac:dyDescent="0.25">
      <c r="C717334" s="62"/>
    </row>
    <row r="717335" spans="3:3" x14ac:dyDescent="0.25">
      <c r="C717335" s="62"/>
    </row>
    <row r="717423" spans="3:3" x14ac:dyDescent="0.25">
      <c r="C717423" s="62"/>
    </row>
    <row r="717424" spans="3:3" x14ac:dyDescent="0.25">
      <c r="C717424" s="62"/>
    </row>
    <row r="717512" spans="3:3" x14ac:dyDescent="0.25">
      <c r="C717512" s="62"/>
    </row>
    <row r="717513" spans="3:3" x14ac:dyDescent="0.25">
      <c r="C717513" s="62"/>
    </row>
    <row r="717601" spans="3:3" x14ac:dyDescent="0.25">
      <c r="C717601" s="62"/>
    </row>
    <row r="717602" spans="3:3" x14ac:dyDescent="0.25">
      <c r="C717602" s="62"/>
    </row>
    <row r="717690" spans="3:3" x14ac:dyDescent="0.25">
      <c r="C717690" s="62"/>
    </row>
    <row r="717691" spans="3:3" x14ac:dyDescent="0.25">
      <c r="C717691" s="62"/>
    </row>
    <row r="717779" spans="3:3" x14ac:dyDescent="0.25">
      <c r="C717779" s="62"/>
    </row>
    <row r="717780" spans="3:3" x14ac:dyDescent="0.25">
      <c r="C717780" s="62"/>
    </row>
    <row r="717868" spans="3:3" x14ac:dyDescent="0.25">
      <c r="C717868" s="62"/>
    </row>
    <row r="717869" spans="3:3" x14ac:dyDescent="0.25">
      <c r="C717869" s="62"/>
    </row>
    <row r="717957" spans="3:3" x14ac:dyDescent="0.25">
      <c r="C717957" s="62"/>
    </row>
    <row r="717958" spans="3:3" x14ac:dyDescent="0.25">
      <c r="C717958" s="62"/>
    </row>
    <row r="718046" spans="3:3" x14ac:dyDescent="0.25">
      <c r="C718046" s="62"/>
    </row>
    <row r="718047" spans="3:3" x14ac:dyDescent="0.25">
      <c r="C718047" s="62"/>
    </row>
    <row r="718135" spans="3:3" x14ac:dyDescent="0.25">
      <c r="C718135" s="62"/>
    </row>
    <row r="718136" spans="3:3" x14ac:dyDescent="0.25">
      <c r="C718136" s="62"/>
    </row>
    <row r="718224" spans="3:3" x14ac:dyDescent="0.25">
      <c r="C718224" s="62"/>
    </row>
    <row r="718225" spans="3:3" x14ac:dyDescent="0.25">
      <c r="C718225" s="62"/>
    </row>
    <row r="718313" spans="3:3" x14ac:dyDescent="0.25">
      <c r="C718313" s="62"/>
    </row>
    <row r="718314" spans="3:3" x14ac:dyDescent="0.25">
      <c r="C718314" s="62"/>
    </row>
    <row r="718402" spans="3:3" x14ac:dyDescent="0.25">
      <c r="C718402" s="62"/>
    </row>
    <row r="718403" spans="3:3" x14ac:dyDescent="0.25">
      <c r="C718403" s="62"/>
    </row>
    <row r="718491" spans="3:3" x14ac:dyDescent="0.25">
      <c r="C718491" s="62"/>
    </row>
    <row r="718492" spans="3:3" x14ac:dyDescent="0.25">
      <c r="C718492" s="62"/>
    </row>
    <row r="718580" spans="3:3" x14ac:dyDescent="0.25">
      <c r="C718580" s="62"/>
    </row>
    <row r="718581" spans="3:3" x14ac:dyDescent="0.25">
      <c r="C718581" s="62"/>
    </row>
    <row r="718669" spans="3:3" x14ac:dyDescent="0.25">
      <c r="C718669" s="62"/>
    </row>
    <row r="718670" spans="3:3" x14ac:dyDescent="0.25">
      <c r="C718670" s="62"/>
    </row>
    <row r="718758" spans="3:3" x14ac:dyDescent="0.25">
      <c r="C718758" s="62"/>
    </row>
    <row r="718759" spans="3:3" x14ac:dyDescent="0.25">
      <c r="C718759" s="62"/>
    </row>
    <row r="718847" spans="3:3" x14ac:dyDescent="0.25">
      <c r="C718847" s="62"/>
    </row>
    <row r="718848" spans="3:3" x14ac:dyDescent="0.25">
      <c r="C718848" s="62"/>
    </row>
    <row r="718936" spans="3:3" x14ac:dyDescent="0.25">
      <c r="C718936" s="62"/>
    </row>
    <row r="718937" spans="3:3" x14ac:dyDescent="0.25">
      <c r="C718937" s="62"/>
    </row>
    <row r="719025" spans="3:3" x14ac:dyDescent="0.25">
      <c r="C719025" s="62"/>
    </row>
    <row r="719026" spans="3:3" x14ac:dyDescent="0.25">
      <c r="C719026" s="62"/>
    </row>
    <row r="719114" spans="3:3" x14ac:dyDescent="0.25">
      <c r="C719114" s="62"/>
    </row>
    <row r="719115" spans="3:3" x14ac:dyDescent="0.25">
      <c r="C719115" s="62"/>
    </row>
    <row r="719203" spans="3:3" x14ac:dyDescent="0.25">
      <c r="C719203" s="62"/>
    </row>
    <row r="719204" spans="3:3" x14ac:dyDescent="0.25">
      <c r="C719204" s="62"/>
    </row>
    <row r="719292" spans="3:3" x14ac:dyDescent="0.25">
      <c r="C719292" s="62"/>
    </row>
    <row r="719293" spans="3:3" x14ac:dyDescent="0.25">
      <c r="C719293" s="62"/>
    </row>
    <row r="719381" spans="3:3" x14ac:dyDescent="0.25">
      <c r="C719381" s="62"/>
    </row>
    <row r="719382" spans="3:3" x14ac:dyDescent="0.25">
      <c r="C719382" s="62"/>
    </row>
    <row r="719470" spans="3:3" x14ac:dyDescent="0.25">
      <c r="C719470" s="62"/>
    </row>
    <row r="719471" spans="3:3" x14ac:dyDescent="0.25">
      <c r="C719471" s="62"/>
    </row>
    <row r="719559" spans="3:3" x14ac:dyDescent="0.25">
      <c r="C719559" s="62"/>
    </row>
    <row r="719560" spans="3:3" x14ac:dyDescent="0.25">
      <c r="C719560" s="62"/>
    </row>
    <row r="719648" spans="3:3" x14ac:dyDescent="0.25">
      <c r="C719648" s="62"/>
    </row>
    <row r="719649" spans="3:3" x14ac:dyDescent="0.25">
      <c r="C719649" s="62"/>
    </row>
    <row r="719737" spans="3:3" x14ac:dyDescent="0.25">
      <c r="C719737" s="62"/>
    </row>
    <row r="719738" spans="3:3" x14ac:dyDescent="0.25">
      <c r="C719738" s="62"/>
    </row>
    <row r="719826" spans="3:3" x14ac:dyDescent="0.25">
      <c r="C719826" s="62"/>
    </row>
    <row r="719827" spans="3:3" x14ac:dyDescent="0.25">
      <c r="C719827" s="62"/>
    </row>
    <row r="719915" spans="3:3" x14ac:dyDescent="0.25">
      <c r="C719915" s="62"/>
    </row>
    <row r="719916" spans="3:3" x14ac:dyDescent="0.25">
      <c r="C719916" s="62"/>
    </row>
    <row r="720004" spans="3:3" x14ac:dyDescent="0.25">
      <c r="C720004" s="62"/>
    </row>
    <row r="720005" spans="3:3" x14ac:dyDescent="0.25">
      <c r="C720005" s="62"/>
    </row>
    <row r="720093" spans="3:3" x14ac:dyDescent="0.25">
      <c r="C720093" s="62"/>
    </row>
    <row r="720094" spans="3:3" x14ac:dyDescent="0.25">
      <c r="C720094" s="62"/>
    </row>
    <row r="720182" spans="3:3" x14ac:dyDescent="0.25">
      <c r="C720182" s="62"/>
    </row>
    <row r="720183" spans="3:3" x14ac:dyDescent="0.25">
      <c r="C720183" s="62"/>
    </row>
    <row r="720271" spans="3:3" x14ac:dyDescent="0.25">
      <c r="C720271" s="62"/>
    </row>
    <row r="720272" spans="3:3" x14ac:dyDescent="0.25">
      <c r="C720272" s="62"/>
    </row>
    <row r="720360" spans="3:3" x14ac:dyDescent="0.25">
      <c r="C720360" s="62"/>
    </row>
    <row r="720361" spans="3:3" x14ac:dyDescent="0.25">
      <c r="C720361" s="62"/>
    </row>
    <row r="720449" spans="3:3" x14ac:dyDescent="0.25">
      <c r="C720449" s="62"/>
    </row>
    <row r="720450" spans="3:3" x14ac:dyDescent="0.25">
      <c r="C720450" s="62"/>
    </row>
    <row r="720538" spans="3:3" x14ac:dyDescent="0.25">
      <c r="C720538" s="62"/>
    </row>
    <row r="720539" spans="3:3" x14ac:dyDescent="0.25">
      <c r="C720539" s="62"/>
    </row>
    <row r="720627" spans="3:3" x14ac:dyDescent="0.25">
      <c r="C720627" s="62"/>
    </row>
    <row r="720628" spans="3:3" x14ac:dyDescent="0.25">
      <c r="C720628" s="62"/>
    </row>
    <row r="720716" spans="3:3" x14ac:dyDescent="0.25">
      <c r="C720716" s="62"/>
    </row>
    <row r="720717" spans="3:3" x14ac:dyDescent="0.25">
      <c r="C720717" s="62"/>
    </row>
    <row r="720805" spans="3:3" x14ac:dyDescent="0.25">
      <c r="C720805" s="62"/>
    </row>
    <row r="720806" spans="3:3" x14ac:dyDescent="0.25">
      <c r="C720806" s="62"/>
    </row>
    <row r="720894" spans="3:3" x14ac:dyDescent="0.25">
      <c r="C720894" s="62"/>
    </row>
    <row r="720895" spans="3:3" x14ac:dyDescent="0.25">
      <c r="C720895" s="62"/>
    </row>
    <row r="720983" spans="3:3" x14ac:dyDescent="0.25">
      <c r="C720983" s="62"/>
    </row>
    <row r="720984" spans="3:3" x14ac:dyDescent="0.25">
      <c r="C720984" s="62"/>
    </row>
    <row r="721072" spans="3:3" x14ac:dyDescent="0.25">
      <c r="C721072" s="62"/>
    </row>
    <row r="721073" spans="3:3" x14ac:dyDescent="0.25">
      <c r="C721073" s="62"/>
    </row>
    <row r="721161" spans="3:3" x14ac:dyDescent="0.25">
      <c r="C721161" s="62"/>
    </row>
    <row r="721162" spans="3:3" x14ac:dyDescent="0.25">
      <c r="C721162" s="62"/>
    </row>
    <row r="721250" spans="3:3" x14ac:dyDescent="0.25">
      <c r="C721250" s="62"/>
    </row>
    <row r="721251" spans="3:3" x14ac:dyDescent="0.25">
      <c r="C721251" s="62"/>
    </row>
    <row r="721339" spans="3:3" x14ac:dyDescent="0.25">
      <c r="C721339" s="62"/>
    </row>
    <row r="721340" spans="3:3" x14ac:dyDescent="0.25">
      <c r="C721340" s="62"/>
    </row>
    <row r="721428" spans="3:3" x14ac:dyDescent="0.25">
      <c r="C721428" s="62"/>
    </row>
    <row r="721429" spans="3:3" x14ac:dyDescent="0.25">
      <c r="C721429" s="62"/>
    </row>
    <row r="721517" spans="3:3" x14ac:dyDescent="0.25">
      <c r="C721517" s="62"/>
    </row>
    <row r="721518" spans="3:3" x14ac:dyDescent="0.25">
      <c r="C721518" s="62"/>
    </row>
    <row r="721606" spans="3:3" x14ac:dyDescent="0.25">
      <c r="C721606" s="62"/>
    </row>
    <row r="721607" spans="3:3" x14ac:dyDescent="0.25">
      <c r="C721607" s="62"/>
    </row>
    <row r="721695" spans="3:3" x14ac:dyDescent="0.25">
      <c r="C721695" s="62"/>
    </row>
    <row r="721696" spans="3:3" x14ac:dyDescent="0.25">
      <c r="C721696" s="62"/>
    </row>
    <row r="721784" spans="3:3" x14ac:dyDescent="0.25">
      <c r="C721784" s="62"/>
    </row>
    <row r="721785" spans="3:3" x14ac:dyDescent="0.25">
      <c r="C721785" s="62"/>
    </row>
    <row r="721873" spans="3:3" x14ac:dyDescent="0.25">
      <c r="C721873" s="62"/>
    </row>
    <row r="721874" spans="3:3" x14ac:dyDescent="0.25">
      <c r="C721874" s="62"/>
    </row>
    <row r="721962" spans="3:3" x14ac:dyDescent="0.25">
      <c r="C721962" s="62"/>
    </row>
    <row r="721963" spans="3:3" x14ac:dyDescent="0.25">
      <c r="C721963" s="62"/>
    </row>
    <row r="722051" spans="3:3" x14ac:dyDescent="0.25">
      <c r="C722051" s="62"/>
    </row>
    <row r="722052" spans="3:3" x14ac:dyDescent="0.25">
      <c r="C722052" s="62"/>
    </row>
    <row r="722140" spans="3:3" x14ac:dyDescent="0.25">
      <c r="C722140" s="62"/>
    </row>
    <row r="722141" spans="3:3" x14ac:dyDescent="0.25">
      <c r="C722141" s="62"/>
    </row>
    <row r="722229" spans="3:3" x14ac:dyDescent="0.25">
      <c r="C722229" s="62"/>
    </row>
    <row r="722230" spans="3:3" x14ac:dyDescent="0.25">
      <c r="C722230" s="62"/>
    </row>
    <row r="722318" spans="3:3" x14ac:dyDescent="0.25">
      <c r="C722318" s="62"/>
    </row>
    <row r="722319" spans="3:3" x14ac:dyDescent="0.25">
      <c r="C722319" s="62"/>
    </row>
    <row r="722407" spans="3:3" x14ac:dyDescent="0.25">
      <c r="C722407" s="62"/>
    </row>
    <row r="722408" spans="3:3" x14ac:dyDescent="0.25">
      <c r="C722408" s="62"/>
    </row>
    <row r="722496" spans="3:3" x14ac:dyDescent="0.25">
      <c r="C722496" s="62"/>
    </row>
    <row r="722497" spans="3:3" x14ac:dyDescent="0.25">
      <c r="C722497" s="62"/>
    </row>
    <row r="722585" spans="3:3" x14ac:dyDescent="0.25">
      <c r="C722585" s="62"/>
    </row>
    <row r="722586" spans="3:3" x14ac:dyDescent="0.25">
      <c r="C722586" s="62"/>
    </row>
    <row r="722674" spans="3:3" x14ac:dyDescent="0.25">
      <c r="C722674" s="62"/>
    </row>
    <row r="722675" spans="3:3" x14ac:dyDescent="0.25">
      <c r="C722675" s="62"/>
    </row>
    <row r="722763" spans="3:3" x14ac:dyDescent="0.25">
      <c r="C722763" s="62"/>
    </row>
    <row r="722764" spans="3:3" x14ac:dyDescent="0.25">
      <c r="C722764" s="62"/>
    </row>
    <row r="722852" spans="3:3" x14ac:dyDescent="0.25">
      <c r="C722852" s="62"/>
    </row>
    <row r="722853" spans="3:3" x14ac:dyDescent="0.25">
      <c r="C722853" s="62"/>
    </row>
    <row r="722941" spans="3:3" x14ac:dyDescent="0.25">
      <c r="C722941" s="62"/>
    </row>
    <row r="722942" spans="3:3" x14ac:dyDescent="0.25">
      <c r="C722942" s="62"/>
    </row>
    <row r="723030" spans="3:3" x14ac:dyDescent="0.25">
      <c r="C723030" s="62"/>
    </row>
    <row r="723031" spans="3:3" x14ac:dyDescent="0.25">
      <c r="C723031" s="62"/>
    </row>
    <row r="723119" spans="3:3" x14ac:dyDescent="0.25">
      <c r="C723119" s="62"/>
    </row>
    <row r="723120" spans="3:3" x14ac:dyDescent="0.25">
      <c r="C723120" s="62"/>
    </row>
    <row r="723208" spans="3:3" x14ac:dyDescent="0.25">
      <c r="C723208" s="62"/>
    </row>
    <row r="723209" spans="3:3" x14ac:dyDescent="0.25">
      <c r="C723209" s="62"/>
    </row>
    <row r="723297" spans="3:3" x14ac:dyDescent="0.25">
      <c r="C723297" s="62"/>
    </row>
    <row r="723298" spans="3:3" x14ac:dyDescent="0.25">
      <c r="C723298" s="62"/>
    </row>
    <row r="723386" spans="3:3" x14ac:dyDescent="0.25">
      <c r="C723386" s="62"/>
    </row>
    <row r="723387" spans="3:3" x14ac:dyDescent="0.25">
      <c r="C723387" s="62"/>
    </row>
    <row r="723475" spans="3:3" x14ac:dyDescent="0.25">
      <c r="C723475" s="62"/>
    </row>
    <row r="723476" spans="3:3" x14ac:dyDescent="0.25">
      <c r="C723476" s="62"/>
    </row>
    <row r="723564" spans="3:3" x14ac:dyDescent="0.25">
      <c r="C723564" s="62"/>
    </row>
    <row r="723565" spans="3:3" x14ac:dyDescent="0.25">
      <c r="C723565" s="62"/>
    </row>
    <row r="723653" spans="3:3" x14ac:dyDescent="0.25">
      <c r="C723653" s="62"/>
    </row>
    <row r="723654" spans="3:3" x14ac:dyDescent="0.25">
      <c r="C723654" s="62"/>
    </row>
    <row r="723742" spans="3:3" x14ac:dyDescent="0.25">
      <c r="C723742" s="62"/>
    </row>
    <row r="723743" spans="3:3" x14ac:dyDescent="0.25">
      <c r="C723743" s="62"/>
    </row>
    <row r="723831" spans="3:3" x14ac:dyDescent="0.25">
      <c r="C723831" s="62"/>
    </row>
    <row r="723832" spans="3:3" x14ac:dyDescent="0.25">
      <c r="C723832" s="62"/>
    </row>
    <row r="723920" spans="3:3" x14ac:dyDescent="0.25">
      <c r="C723920" s="62"/>
    </row>
    <row r="723921" spans="3:3" x14ac:dyDescent="0.25">
      <c r="C723921" s="62"/>
    </row>
    <row r="724009" spans="3:3" x14ac:dyDescent="0.25">
      <c r="C724009" s="62"/>
    </row>
    <row r="724010" spans="3:3" x14ac:dyDescent="0.25">
      <c r="C724010" s="62"/>
    </row>
    <row r="724098" spans="3:3" x14ac:dyDescent="0.25">
      <c r="C724098" s="62"/>
    </row>
    <row r="724099" spans="3:3" x14ac:dyDescent="0.25">
      <c r="C724099" s="62"/>
    </row>
    <row r="724187" spans="3:3" x14ac:dyDescent="0.25">
      <c r="C724187" s="62"/>
    </row>
    <row r="724188" spans="3:3" x14ac:dyDescent="0.25">
      <c r="C724188" s="62"/>
    </row>
    <row r="724276" spans="3:3" x14ac:dyDescent="0.25">
      <c r="C724276" s="62"/>
    </row>
    <row r="724277" spans="3:3" x14ac:dyDescent="0.25">
      <c r="C724277" s="62"/>
    </row>
    <row r="724365" spans="3:3" x14ac:dyDescent="0.25">
      <c r="C724365" s="62"/>
    </row>
    <row r="724366" spans="3:3" x14ac:dyDescent="0.25">
      <c r="C724366" s="62"/>
    </row>
    <row r="724454" spans="3:3" x14ac:dyDescent="0.25">
      <c r="C724454" s="62"/>
    </row>
    <row r="724455" spans="3:3" x14ac:dyDescent="0.25">
      <c r="C724455" s="62"/>
    </row>
    <row r="724543" spans="3:3" x14ac:dyDescent="0.25">
      <c r="C724543" s="62"/>
    </row>
    <row r="724544" spans="3:3" x14ac:dyDescent="0.25">
      <c r="C724544" s="62"/>
    </row>
    <row r="724632" spans="3:3" x14ac:dyDescent="0.25">
      <c r="C724632" s="62"/>
    </row>
    <row r="724633" spans="3:3" x14ac:dyDescent="0.25">
      <c r="C724633" s="62"/>
    </row>
    <row r="724721" spans="3:3" x14ac:dyDescent="0.25">
      <c r="C724721" s="62"/>
    </row>
    <row r="724722" spans="3:3" x14ac:dyDescent="0.25">
      <c r="C724722" s="62"/>
    </row>
    <row r="724810" spans="3:3" x14ac:dyDescent="0.25">
      <c r="C724810" s="62"/>
    </row>
    <row r="724811" spans="3:3" x14ac:dyDescent="0.25">
      <c r="C724811" s="62"/>
    </row>
    <row r="724899" spans="3:3" x14ac:dyDescent="0.25">
      <c r="C724899" s="62"/>
    </row>
    <row r="724900" spans="3:3" x14ac:dyDescent="0.25">
      <c r="C724900" s="62"/>
    </row>
    <row r="724988" spans="3:3" x14ac:dyDescent="0.25">
      <c r="C724988" s="62"/>
    </row>
    <row r="724989" spans="3:3" x14ac:dyDescent="0.25">
      <c r="C724989" s="62"/>
    </row>
    <row r="725077" spans="3:3" x14ac:dyDescent="0.25">
      <c r="C725077" s="62"/>
    </row>
    <row r="725078" spans="3:3" x14ac:dyDescent="0.25">
      <c r="C725078" s="62"/>
    </row>
    <row r="725166" spans="3:3" x14ac:dyDescent="0.25">
      <c r="C725166" s="62"/>
    </row>
    <row r="725167" spans="3:3" x14ac:dyDescent="0.25">
      <c r="C725167" s="62"/>
    </row>
    <row r="725255" spans="3:3" x14ac:dyDescent="0.25">
      <c r="C725255" s="62"/>
    </row>
    <row r="725256" spans="3:3" x14ac:dyDescent="0.25">
      <c r="C725256" s="62"/>
    </row>
    <row r="725344" spans="3:3" x14ac:dyDescent="0.25">
      <c r="C725344" s="62"/>
    </row>
    <row r="725345" spans="3:3" x14ac:dyDescent="0.25">
      <c r="C725345" s="62"/>
    </row>
    <row r="725433" spans="3:3" x14ac:dyDescent="0.25">
      <c r="C725433" s="62"/>
    </row>
    <row r="725434" spans="3:3" x14ac:dyDescent="0.25">
      <c r="C725434" s="62"/>
    </row>
    <row r="725522" spans="3:3" x14ac:dyDescent="0.25">
      <c r="C725522" s="62"/>
    </row>
    <row r="725523" spans="3:3" x14ac:dyDescent="0.25">
      <c r="C725523" s="62"/>
    </row>
    <row r="725611" spans="3:3" x14ac:dyDescent="0.25">
      <c r="C725611" s="62"/>
    </row>
    <row r="725612" spans="3:3" x14ac:dyDescent="0.25">
      <c r="C725612" s="62"/>
    </row>
    <row r="725700" spans="3:3" x14ac:dyDescent="0.25">
      <c r="C725700" s="62"/>
    </row>
    <row r="725701" spans="3:3" x14ac:dyDescent="0.25">
      <c r="C725701" s="62"/>
    </row>
    <row r="725789" spans="3:3" x14ac:dyDescent="0.25">
      <c r="C725789" s="62"/>
    </row>
    <row r="725790" spans="3:3" x14ac:dyDescent="0.25">
      <c r="C725790" s="62"/>
    </row>
    <row r="725878" spans="3:3" x14ac:dyDescent="0.25">
      <c r="C725878" s="62"/>
    </row>
    <row r="725879" spans="3:3" x14ac:dyDescent="0.25">
      <c r="C725879" s="62"/>
    </row>
    <row r="725967" spans="3:3" x14ac:dyDescent="0.25">
      <c r="C725967" s="62"/>
    </row>
    <row r="725968" spans="3:3" x14ac:dyDescent="0.25">
      <c r="C725968" s="62"/>
    </row>
    <row r="726056" spans="3:3" x14ac:dyDescent="0.25">
      <c r="C726056" s="62"/>
    </row>
    <row r="726057" spans="3:3" x14ac:dyDescent="0.25">
      <c r="C726057" s="62"/>
    </row>
    <row r="726145" spans="3:3" x14ac:dyDescent="0.25">
      <c r="C726145" s="62"/>
    </row>
    <row r="726146" spans="3:3" x14ac:dyDescent="0.25">
      <c r="C726146" s="62"/>
    </row>
    <row r="726234" spans="3:3" x14ac:dyDescent="0.25">
      <c r="C726234" s="62"/>
    </row>
    <row r="726235" spans="3:3" x14ac:dyDescent="0.25">
      <c r="C726235" s="62"/>
    </row>
    <row r="726323" spans="3:3" x14ac:dyDescent="0.25">
      <c r="C726323" s="62"/>
    </row>
    <row r="726324" spans="3:3" x14ac:dyDescent="0.25">
      <c r="C726324" s="62"/>
    </row>
    <row r="726412" spans="3:3" x14ac:dyDescent="0.25">
      <c r="C726412" s="62"/>
    </row>
    <row r="726413" spans="3:3" x14ac:dyDescent="0.25">
      <c r="C726413" s="62"/>
    </row>
    <row r="726501" spans="3:3" x14ac:dyDescent="0.25">
      <c r="C726501" s="62"/>
    </row>
    <row r="726502" spans="3:3" x14ac:dyDescent="0.25">
      <c r="C726502" s="62"/>
    </row>
    <row r="726590" spans="3:3" x14ac:dyDescent="0.25">
      <c r="C726590" s="62"/>
    </row>
    <row r="726591" spans="3:3" x14ac:dyDescent="0.25">
      <c r="C726591" s="62"/>
    </row>
    <row r="726679" spans="3:3" x14ac:dyDescent="0.25">
      <c r="C726679" s="62"/>
    </row>
    <row r="726680" spans="3:3" x14ac:dyDescent="0.25">
      <c r="C726680" s="62"/>
    </row>
    <row r="726768" spans="3:3" x14ac:dyDescent="0.25">
      <c r="C726768" s="62"/>
    </row>
    <row r="726769" spans="3:3" x14ac:dyDescent="0.25">
      <c r="C726769" s="62"/>
    </row>
    <row r="726857" spans="3:3" x14ac:dyDescent="0.25">
      <c r="C726857" s="62"/>
    </row>
    <row r="726858" spans="3:3" x14ac:dyDescent="0.25">
      <c r="C726858" s="62"/>
    </row>
    <row r="726946" spans="3:3" x14ac:dyDescent="0.25">
      <c r="C726946" s="62"/>
    </row>
    <row r="726947" spans="3:3" x14ac:dyDescent="0.25">
      <c r="C726947" s="62"/>
    </row>
    <row r="727035" spans="3:3" x14ac:dyDescent="0.25">
      <c r="C727035" s="62"/>
    </row>
    <row r="727036" spans="3:3" x14ac:dyDescent="0.25">
      <c r="C727036" s="62"/>
    </row>
    <row r="727124" spans="3:3" x14ac:dyDescent="0.25">
      <c r="C727124" s="62"/>
    </row>
    <row r="727125" spans="3:3" x14ac:dyDescent="0.25">
      <c r="C727125" s="62"/>
    </row>
    <row r="727213" spans="3:3" x14ac:dyDescent="0.25">
      <c r="C727213" s="62"/>
    </row>
    <row r="727214" spans="3:3" x14ac:dyDescent="0.25">
      <c r="C727214" s="62"/>
    </row>
    <row r="727302" spans="3:3" x14ac:dyDescent="0.25">
      <c r="C727302" s="62"/>
    </row>
    <row r="727303" spans="3:3" x14ac:dyDescent="0.25">
      <c r="C727303" s="62"/>
    </row>
    <row r="727391" spans="3:3" x14ac:dyDescent="0.25">
      <c r="C727391" s="62"/>
    </row>
    <row r="727392" spans="3:3" x14ac:dyDescent="0.25">
      <c r="C727392" s="62"/>
    </row>
    <row r="727480" spans="3:3" x14ac:dyDescent="0.25">
      <c r="C727480" s="62"/>
    </row>
    <row r="727481" spans="3:3" x14ac:dyDescent="0.25">
      <c r="C727481" s="62"/>
    </row>
    <row r="727569" spans="3:3" x14ac:dyDescent="0.25">
      <c r="C727569" s="62"/>
    </row>
    <row r="727570" spans="3:3" x14ac:dyDescent="0.25">
      <c r="C727570" s="62"/>
    </row>
    <row r="727658" spans="3:3" x14ac:dyDescent="0.25">
      <c r="C727658" s="62"/>
    </row>
    <row r="727659" spans="3:3" x14ac:dyDescent="0.25">
      <c r="C727659" s="62"/>
    </row>
    <row r="727747" spans="3:3" x14ac:dyDescent="0.25">
      <c r="C727747" s="62"/>
    </row>
    <row r="727748" spans="3:3" x14ac:dyDescent="0.25">
      <c r="C727748" s="62"/>
    </row>
    <row r="727836" spans="3:3" x14ac:dyDescent="0.25">
      <c r="C727836" s="62"/>
    </row>
    <row r="727837" spans="3:3" x14ac:dyDescent="0.25">
      <c r="C727837" s="62"/>
    </row>
    <row r="727925" spans="3:3" x14ac:dyDescent="0.25">
      <c r="C727925" s="62"/>
    </row>
    <row r="727926" spans="3:3" x14ac:dyDescent="0.25">
      <c r="C727926" s="62"/>
    </row>
    <row r="728014" spans="3:3" x14ac:dyDescent="0.25">
      <c r="C728014" s="62"/>
    </row>
    <row r="728015" spans="3:3" x14ac:dyDescent="0.25">
      <c r="C728015" s="62"/>
    </row>
    <row r="728103" spans="3:3" x14ac:dyDescent="0.25">
      <c r="C728103" s="62"/>
    </row>
    <row r="728104" spans="3:3" x14ac:dyDescent="0.25">
      <c r="C728104" s="62"/>
    </row>
    <row r="728192" spans="3:3" x14ac:dyDescent="0.25">
      <c r="C728192" s="62"/>
    </row>
    <row r="728193" spans="3:3" x14ac:dyDescent="0.25">
      <c r="C728193" s="62"/>
    </row>
    <row r="728281" spans="3:3" x14ac:dyDescent="0.25">
      <c r="C728281" s="62"/>
    </row>
    <row r="728282" spans="3:3" x14ac:dyDescent="0.25">
      <c r="C728282" s="62"/>
    </row>
    <row r="728370" spans="3:3" x14ac:dyDescent="0.25">
      <c r="C728370" s="62"/>
    </row>
    <row r="728371" spans="3:3" x14ac:dyDescent="0.25">
      <c r="C728371" s="62"/>
    </row>
    <row r="728459" spans="3:3" x14ac:dyDescent="0.25">
      <c r="C728459" s="62"/>
    </row>
    <row r="728460" spans="3:3" x14ac:dyDescent="0.25">
      <c r="C728460" s="62"/>
    </row>
    <row r="728548" spans="3:3" x14ac:dyDescent="0.25">
      <c r="C728548" s="62"/>
    </row>
    <row r="728549" spans="3:3" x14ac:dyDescent="0.25">
      <c r="C728549" s="62"/>
    </row>
    <row r="728637" spans="3:3" x14ac:dyDescent="0.25">
      <c r="C728637" s="62"/>
    </row>
    <row r="728638" spans="3:3" x14ac:dyDescent="0.25">
      <c r="C728638" s="62"/>
    </row>
    <row r="728726" spans="3:3" x14ac:dyDescent="0.25">
      <c r="C728726" s="62"/>
    </row>
    <row r="728727" spans="3:3" x14ac:dyDescent="0.25">
      <c r="C728727" s="62"/>
    </row>
    <row r="728815" spans="3:3" x14ac:dyDescent="0.25">
      <c r="C728815" s="62"/>
    </row>
    <row r="728816" spans="3:3" x14ac:dyDescent="0.25">
      <c r="C728816" s="62"/>
    </row>
    <row r="728904" spans="3:3" x14ac:dyDescent="0.25">
      <c r="C728904" s="62"/>
    </row>
    <row r="728905" spans="3:3" x14ac:dyDescent="0.25">
      <c r="C728905" s="62"/>
    </row>
    <row r="728993" spans="3:3" x14ac:dyDescent="0.25">
      <c r="C728993" s="62"/>
    </row>
    <row r="728994" spans="3:3" x14ac:dyDescent="0.25">
      <c r="C728994" s="62"/>
    </row>
    <row r="729082" spans="3:3" x14ac:dyDescent="0.25">
      <c r="C729082" s="62"/>
    </row>
    <row r="729083" spans="3:3" x14ac:dyDescent="0.25">
      <c r="C729083" s="62"/>
    </row>
    <row r="729171" spans="3:3" x14ac:dyDescent="0.25">
      <c r="C729171" s="62"/>
    </row>
    <row r="729172" spans="3:3" x14ac:dyDescent="0.25">
      <c r="C729172" s="62"/>
    </row>
    <row r="729260" spans="3:3" x14ac:dyDescent="0.25">
      <c r="C729260" s="62"/>
    </row>
    <row r="729261" spans="3:3" x14ac:dyDescent="0.25">
      <c r="C729261" s="62"/>
    </row>
    <row r="729349" spans="3:3" x14ac:dyDescent="0.25">
      <c r="C729349" s="62"/>
    </row>
    <row r="729350" spans="3:3" x14ac:dyDescent="0.25">
      <c r="C729350" s="62"/>
    </row>
    <row r="729438" spans="3:3" x14ac:dyDescent="0.25">
      <c r="C729438" s="62"/>
    </row>
    <row r="729439" spans="3:3" x14ac:dyDescent="0.25">
      <c r="C729439" s="62"/>
    </row>
    <row r="729527" spans="3:3" x14ac:dyDescent="0.25">
      <c r="C729527" s="62"/>
    </row>
    <row r="729528" spans="3:3" x14ac:dyDescent="0.25">
      <c r="C729528" s="62"/>
    </row>
    <row r="729616" spans="3:3" x14ac:dyDescent="0.25">
      <c r="C729616" s="62"/>
    </row>
    <row r="729617" spans="3:3" x14ac:dyDescent="0.25">
      <c r="C729617" s="62"/>
    </row>
    <row r="729705" spans="3:3" x14ac:dyDescent="0.25">
      <c r="C729705" s="62"/>
    </row>
    <row r="729706" spans="3:3" x14ac:dyDescent="0.25">
      <c r="C729706" s="62"/>
    </row>
    <row r="729794" spans="3:3" x14ac:dyDescent="0.25">
      <c r="C729794" s="62"/>
    </row>
    <row r="729795" spans="3:3" x14ac:dyDescent="0.25">
      <c r="C729795" s="62"/>
    </row>
    <row r="729883" spans="3:3" x14ac:dyDescent="0.25">
      <c r="C729883" s="62"/>
    </row>
    <row r="729884" spans="3:3" x14ac:dyDescent="0.25">
      <c r="C729884" s="62"/>
    </row>
    <row r="729972" spans="3:3" x14ac:dyDescent="0.25">
      <c r="C729972" s="62"/>
    </row>
    <row r="729973" spans="3:3" x14ac:dyDescent="0.25">
      <c r="C729973" s="62"/>
    </row>
    <row r="730061" spans="3:3" x14ac:dyDescent="0.25">
      <c r="C730061" s="62"/>
    </row>
    <row r="730062" spans="3:3" x14ac:dyDescent="0.25">
      <c r="C730062" s="62"/>
    </row>
    <row r="730150" spans="3:3" x14ac:dyDescent="0.25">
      <c r="C730150" s="62"/>
    </row>
    <row r="730151" spans="3:3" x14ac:dyDescent="0.25">
      <c r="C730151" s="62"/>
    </row>
    <row r="730239" spans="3:3" x14ac:dyDescent="0.25">
      <c r="C730239" s="62"/>
    </row>
    <row r="730240" spans="3:3" x14ac:dyDescent="0.25">
      <c r="C730240" s="62"/>
    </row>
    <row r="730328" spans="3:3" x14ac:dyDescent="0.25">
      <c r="C730328" s="62"/>
    </row>
    <row r="730329" spans="3:3" x14ac:dyDescent="0.25">
      <c r="C730329" s="62"/>
    </row>
    <row r="730417" spans="3:3" x14ac:dyDescent="0.25">
      <c r="C730417" s="62"/>
    </row>
    <row r="730418" spans="3:3" x14ac:dyDescent="0.25">
      <c r="C730418" s="62"/>
    </row>
    <row r="730506" spans="3:3" x14ac:dyDescent="0.25">
      <c r="C730506" s="62"/>
    </row>
    <row r="730507" spans="3:3" x14ac:dyDescent="0.25">
      <c r="C730507" s="62"/>
    </row>
    <row r="730595" spans="3:3" x14ac:dyDescent="0.25">
      <c r="C730595" s="62"/>
    </row>
    <row r="730596" spans="3:3" x14ac:dyDescent="0.25">
      <c r="C730596" s="62"/>
    </row>
    <row r="730684" spans="3:3" x14ac:dyDescent="0.25">
      <c r="C730684" s="62"/>
    </row>
    <row r="730685" spans="3:3" x14ac:dyDescent="0.25">
      <c r="C730685" s="62"/>
    </row>
    <row r="730773" spans="3:3" x14ac:dyDescent="0.25">
      <c r="C730773" s="62"/>
    </row>
    <row r="730774" spans="3:3" x14ac:dyDescent="0.25">
      <c r="C730774" s="62"/>
    </row>
    <row r="730862" spans="3:3" x14ac:dyDescent="0.25">
      <c r="C730862" s="62"/>
    </row>
    <row r="730863" spans="3:3" x14ac:dyDescent="0.25">
      <c r="C730863" s="62"/>
    </row>
    <row r="730951" spans="3:3" x14ac:dyDescent="0.25">
      <c r="C730951" s="62"/>
    </row>
    <row r="730952" spans="3:3" x14ac:dyDescent="0.25">
      <c r="C730952" s="62"/>
    </row>
    <row r="731040" spans="3:3" x14ac:dyDescent="0.25">
      <c r="C731040" s="62"/>
    </row>
    <row r="731041" spans="3:3" x14ac:dyDescent="0.25">
      <c r="C731041" s="62"/>
    </row>
    <row r="731129" spans="3:3" x14ac:dyDescent="0.25">
      <c r="C731129" s="62"/>
    </row>
    <row r="731130" spans="3:3" x14ac:dyDescent="0.25">
      <c r="C731130" s="62"/>
    </row>
    <row r="731218" spans="3:3" x14ac:dyDescent="0.25">
      <c r="C731218" s="62"/>
    </row>
    <row r="731219" spans="3:3" x14ac:dyDescent="0.25">
      <c r="C731219" s="62"/>
    </row>
    <row r="731307" spans="3:3" x14ac:dyDescent="0.25">
      <c r="C731307" s="62"/>
    </row>
    <row r="731308" spans="3:3" x14ac:dyDescent="0.25">
      <c r="C731308" s="62"/>
    </row>
    <row r="731396" spans="3:3" x14ac:dyDescent="0.25">
      <c r="C731396" s="62"/>
    </row>
    <row r="731397" spans="3:3" x14ac:dyDescent="0.25">
      <c r="C731397" s="62"/>
    </row>
    <row r="731485" spans="3:3" x14ac:dyDescent="0.25">
      <c r="C731485" s="62"/>
    </row>
    <row r="731486" spans="3:3" x14ac:dyDescent="0.25">
      <c r="C731486" s="62"/>
    </row>
    <row r="731574" spans="3:3" x14ac:dyDescent="0.25">
      <c r="C731574" s="62"/>
    </row>
    <row r="731575" spans="3:3" x14ac:dyDescent="0.25">
      <c r="C731575" s="62"/>
    </row>
    <row r="731663" spans="3:3" x14ac:dyDescent="0.25">
      <c r="C731663" s="62"/>
    </row>
    <row r="731664" spans="3:3" x14ac:dyDescent="0.25">
      <c r="C731664" s="62"/>
    </row>
    <row r="731752" spans="3:3" x14ac:dyDescent="0.25">
      <c r="C731752" s="62"/>
    </row>
    <row r="731753" spans="3:3" x14ac:dyDescent="0.25">
      <c r="C731753" s="62"/>
    </row>
    <row r="731841" spans="3:3" x14ac:dyDescent="0.25">
      <c r="C731841" s="62"/>
    </row>
    <row r="731842" spans="3:3" x14ac:dyDescent="0.25">
      <c r="C731842" s="62"/>
    </row>
    <row r="731930" spans="3:3" x14ac:dyDescent="0.25">
      <c r="C731930" s="62"/>
    </row>
    <row r="731931" spans="3:3" x14ac:dyDescent="0.25">
      <c r="C731931" s="62"/>
    </row>
    <row r="732019" spans="3:3" x14ac:dyDescent="0.25">
      <c r="C732019" s="62"/>
    </row>
    <row r="732020" spans="3:3" x14ac:dyDescent="0.25">
      <c r="C732020" s="62"/>
    </row>
    <row r="732108" spans="3:3" x14ac:dyDescent="0.25">
      <c r="C732108" s="62"/>
    </row>
    <row r="732109" spans="3:3" x14ac:dyDescent="0.25">
      <c r="C732109" s="62"/>
    </row>
    <row r="732197" spans="3:3" x14ac:dyDescent="0.25">
      <c r="C732197" s="62"/>
    </row>
    <row r="732198" spans="3:3" x14ac:dyDescent="0.25">
      <c r="C732198" s="62"/>
    </row>
    <row r="732286" spans="3:3" x14ac:dyDescent="0.25">
      <c r="C732286" s="62"/>
    </row>
    <row r="732287" spans="3:3" x14ac:dyDescent="0.25">
      <c r="C732287" s="62"/>
    </row>
    <row r="732375" spans="3:3" x14ac:dyDescent="0.25">
      <c r="C732375" s="62"/>
    </row>
    <row r="732376" spans="3:3" x14ac:dyDescent="0.25">
      <c r="C732376" s="62"/>
    </row>
    <row r="732464" spans="3:3" x14ac:dyDescent="0.25">
      <c r="C732464" s="62"/>
    </row>
    <row r="732465" spans="3:3" x14ac:dyDescent="0.25">
      <c r="C732465" s="62"/>
    </row>
    <row r="732553" spans="3:3" x14ac:dyDescent="0.25">
      <c r="C732553" s="62"/>
    </row>
    <row r="732554" spans="3:3" x14ac:dyDescent="0.25">
      <c r="C732554" s="62"/>
    </row>
    <row r="732642" spans="3:3" x14ac:dyDescent="0.25">
      <c r="C732642" s="62"/>
    </row>
    <row r="732643" spans="3:3" x14ac:dyDescent="0.25">
      <c r="C732643" s="62"/>
    </row>
    <row r="732731" spans="3:3" x14ac:dyDescent="0.25">
      <c r="C732731" s="62"/>
    </row>
    <row r="732732" spans="3:3" x14ac:dyDescent="0.25">
      <c r="C732732" s="62"/>
    </row>
    <row r="732820" spans="3:3" x14ac:dyDescent="0.25">
      <c r="C732820" s="62"/>
    </row>
    <row r="732821" spans="3:3" x14ac:dyDescent="0.25">
      <c r="C732821" s="62"/>
    </row>
    <row r="732909" spans="3:3" x14ac:dyDescent="0.25">
      <c r="C732909" s="62"/>
    </row>
    <row r="732910" spans="3:3" x14ac:dyDescent="0.25">
      <c r="C732910" s="62"/>
    </row>
    <row r="732998" spans="3:3" x14ac:dyDescent="0.25">
      <c r="C732998" s="62"/>
    </row>
    <row r="732999" spans="3:3" x14ac:dyDescent="0.25">
      <c r="C732999" s="62"/>
    </row>
    <row r="733087" spans="3:3" x14ac:dyDescent="0.25">
      <c r="C733087" s="62"/>
    </row>
    <row r="733088" spans="3:3" x14ac:dyDescent="0.25">
      <c r="C733088" s="62"/>
    </row>
    <row r="733176" spans="3:3" x14ac:dyDescent="0.25">
      <c r="C733176" s="62"/>
    </row>
    <row r="733177" spans="3:3" x14ac:dyDescent="0.25">
      <c r="C733177" s="62"/>
    </row>
    <row r="733265" spans="3:3" x14ac:dyDescent="0.25">
      <c r="C733265" s="62"/>
    </row>
    <row r="733266" spans="3:3" x14ac:dyDescent="0.25">
      <c r="C733266" s="62"/>
    </row>
    <row r="733354" spans="3:3" x14ac:dyDescent="0.25">
      <c r="C733354" s="62"/>
    </row>
    <row r="733355" spans="3:3" x14ac:dyDescent="0.25">
      <c r="C733355" s="62"/>
    </row>
    <row r="733443" spans="3:3" x14ac:dyDescent="0.25">
      <c r="C733443" s="62"/>
    </row>
    <row r="733444" spans="3:3" x14ac:dyDescent="0.25">
      <c r="C733444" s="62"/>
    </row>
    <row r="733532" spans="3:3" x14ac:dyDescent="0.25">
      <c r="C733532" s="62"/>
    </row>
    <row r="733533" spans="3:3" x14ac:dyDescent="0.25">
      <c r="C733533" s="62"/>
    </row>
    <row r="733621" spans="3:3" x14ac:dyDescent="0.25">
      <c r="C733621" s="62"/>
    </row>
    <row r="733622" spans="3:3" x14ac:dyDescent="0.25">
      <c r="C733622" s="62"/>
    </row>
    <row r="733710" spans="3:3" x14ac:dyDescent="0.25">
      <c r="C733710" s="62"/>
    </row>
    <row r="733711" spans="3:3" x14ac:dyDescent="0.25">
      <c r="C733711" s="62"/>
    </row>
    <row r="733799" spans="3:3" x14ac:dyDescent="0.25">
      <c r="C733799" s="62"/>
    </row>
    <row r="733800" spans="3:3" x14ac:dyDescent="0.25">
      <c r="C733800" s="62"/>
    </row>
    <row r="733888" spans="3:3" x14ac:dyDescent="0.25">
      <c r="C733888" s="62"/>
    </row>
    <row r="733889" spans="3:3" x14ac:dyDescent="0.25">
      <c r="C733889" s="62"/>
    </row>
    <row r="733977" spans="3:3" x14ac:dyDescent="0.25">
      <c r="C733977" s="62"/>
    </row>
    <row r="733978" spans="3:3" x14ac:dyDescent="0.25">
      <c r="C733978" s="62"/>
    </row>
    <row r="734066" spans="3:3" x14ac:dyDescent="0.25">
      <c r="C734066" s="62"/>
    </row>
    <row r="734067" spans="3:3" x14ac:dyDescent="0.25">
      <c r="C734067" s="62"/>
    </row>
    <row r="734155" spans="3:3" x14ac:dyDescent="0.25">
      <c r="C734155" s="62"/>
    </row>
    <row r="734156" spans="3:3" x14ac:dyDescent="0.25">
      <c r="C734156" s="62"/>
    </row>
    <row r="734244" spans="3:3" x14ac:dyDescent="0.25">
      <c r="C734244" s="62"/>
    </row>
    <row r="734245" spans="3:3" x14ac:dyDescent="0.25">
      <c r="C734245" s="62"/>
    </row>
    <row r="734333" spans="3:3" x14ac:dyDescent="0.25">
      <c r="C734333" s="62"/>
    </row>
    <row r="734334" spans="3:3" x14ac:dyDescent="0.25">
      <c r="C734334" s="62"/>
    </row>
    <row r="734422" spans="3:3" x14ac:dyDescent="0.25">
      <c r="C734422" s="62"/>
    </row>
    <row r="734423" spans="3:3" x14ac:dyDescent="0.25">
      <c r="C734423" s="62"/>
    </row>
    <row r="734511" spans="3:3" x14ac:dyDescent="0.25">
      <c r="C734511" s="62"/>
    </row>
    <row r="734512" spans="3:3" x14ac:dyDescent="0.25">
      <c r="C734512" s="62"/>
    </row>
    <row r="734600" spans="3:3" x14ac:dyDescent="0.25">
      <c r="C734600" s="62"/>
    </row>
    <row r="734601" spans="3:3" x14ac:dyDescent="0.25">
      <c r="C734601" s="62"/>
    </row>
    <row r="734689" spans="3:3" x14ac:dyDescent="0.25">
      <c r="C734689" s="62"/>
    </row>
    <row r="734690" spans="3:3" x14ac:dyDescent="0.25">
      <c r="C734690" s="62"/>
    </row>
    <row r="734778" spans="3:3" x14ac:dyDescent="0.25">
      <c r="C734778" s="62"/>
    </row>
    <row r="734779" spans="3:3" x14ac:dyDescent="0.25">
      <c r="C734779" s="62"/>
    </row>
    <row r="734867" spans="3:3" x14ac:dyDescent="0.25">
      <c r="C734867" s="62"/>
    </row>
    <row r="734868" spans="3:3" x14ac:dyDescent="0.25">
      <c r="C734868" s="62"/>
    </row>
    <row r="734956" spans="3:3" x14ac:dyDescent="0.25">
      <c r="C734956" s="62"/>
    </row>
    <row r="734957" spans="3:3" x14ac:dyDescent="0.25">
      <c r="C734957" s="62"/>
    </row>
    <row r="735045" spans="3:3" x14ac:dyDescent="0.25">
      <c r="C735045" s="62"/>
    </row>
    <row r="735046" spans="3:3" x14ac:dyDescent="0.25">
      <c r="C735046" s="62"/>
    </row>
    <row r="735134" spans="3:3" x14ac:dyDescent="0.25">
      <c r="C735134" s="62"/>
    </row>
    <row r="735135" spans="3:3" x14ac:dyDescent="0.25">
      <c r="C735135" s="62"/>
    </row>
    <row r="735223" spans="3:3" x14ac:dyDescent="0.25">
      <c r="C735223" s="62"/>
    </row>
    <row r="735224" spans="3:3" x14ac:dyDescent="0.25">
      <c r="C735224" s="62"/>
    </row>
    <row r="735312" spans="3:3" x14ac:dyDescent="0.25">
      <c r="C735312" s="62"/>
    </row>
    <row r="735313" spans="3:3" x14ac:dyDescent="0.25">
      <c r="C735313" s="62"/>
    </row>
    <row r="735401" spans="3:3" x14ac:dyDescent="0.25">
      <c r="C735401" s="62"/>
    </row>
    <row r="735402" spans="3:3" x14ac:dyDescent="0.25">
      <c r="C735402" s="62"/>
    </row>
    <row r="735490" spans="3:3" x14ac:dyDescent="0.25">
      <c r="C735490" s="62"/>
    </row>
    <row r="735491" spans="3:3" x14ac:dyDescent="0.25">
      <c r="C735491" s="62"/>
    </row>
    <row r="735579" spans="3:3" x14ac:dyDescent="0.25">
      <c r="C735579" s="62"/>
    </row>
    <row r="735580" spans="3:3" x14ac:dyDescent="0.25">
      <c r="C735580" s="62"/>
    </row>
    <row r="735668" spans="3:3" x14ac:dyDescent="0.25">
      <c r="C735668" s="62"/>
    </row>
    <row r="735669" spans="3:3" x14ac:dyDescent="0.25">
      <c r="C735669" s="62"/>
    </row>
    <row r="735757" spans="3:3" x14ac:dyDescent="0.25">
      <c r="C735757" s="62"/>
    </row>
    <row r="735758" spans="3:3" x14ac:dyDescent="0.25">
      <c r="C735758" s="62"/>
    </row>
    <row r="735846" spans="3:3" x14ac:dyDescent="0.25">
      <c r="C735846" s="62"/>
    </row>
    <row r="735847" spans="3:3" x14ac:dyDescent="0.25">
      <c r="C735847" s="62"/>
    </row>
    <row r="735935" spans="3:3" x14ac:dyDescent="0.25">
      <c r="C735935" s="62"/>
    </row>
    <row r="735936" spans="3:3" x14ac:dyDescent="0.25">
      <c r="C735936" s="62"/>
    </row>
    <row r="736024" spans="3:3" x14ac:dyDescent="0.25">
      <c r="C736024" s="62"/>
    </row>
    <row r="736025" spans="3:3" x14ac:dyDescent="0.25">
      <c r="C736025" s="62"/>
    </row>
    <row r="736113" spans="3:3" x14ac:dyDescent="0.25">
      <c r="C736113" s="62"/>
    </row>
    <row r="736114" spans="3:3" x14ac:dyDescent="0.25">
      <c r="C736114" s="62"/>
    </row>
    <row r="736202" spans="3:3" x14ac:dyDescent="0.25">
      <c r="C736202" s="62"/>
    </row>
    <row r="736203" spans="3:3" x14ac:dyDescent="0.25">
      <c r="C736203" s="62"/>
    </row>
    <row r="736291" spans="3:3" x14ac:dyDescent="0.25">
      <c r="C736291" s="62"/>
    </row>
    <row r="736292" spans="3:3" x14ac:dyDescent="0.25">
      <c r="C736292" s="62"/>
    </row>
    <row r="736380" spans="3:3" x14ac:dyDescent="0.25">
      <c r="C736380" s="62"/>
    </row>
    <row r="736381" spans="3:3" x14ac:dyDescent="0.25">
      <c r="C736381" s="62"/>
    </row>
    <row r="736469" spans="3:3" x14ac:dyDescent="0.25">
      <c r="C736469" s="62"/>
    </row>
    <row r="736470" spans="3:3" x14ac:dyDescent="0.25">
      <c r="C736470" s="62"/>
    </row>
    <row r="736558" spans="3:3" x14ac:dyDescent="0.25">
      <c r="C736558" s="62"/>
    </row>
    <row r="736559" spans="3:3" x14ac:dyDescent="0.25">
      <c r="C736559" s="62"/>
    </row>
    <row r="736647" spans="3:3" x14ac:dyDescent="0.25">
      <c r="C736647" s="62"/>
    </row>
    <row r="736648" spans="3:3" x14ac:dyDescent="0.25">
      <c r="C736648" s="62"/>
    </row>
    <row r="736736" spans="3:3" x14ac:dyDescent="0.25">
      <c r="C736736" s="62"/>
    </row>
    <row r="736737" spans="3:3" x14ac:dyDescent="0.25">
      <c r="C736737" s="62"/>
    </row>
    <row r="736825" spans="3:3" x14ac:dyDescent="0.25">
      <c r="C736825" s="62"/>
    </row>
    <row r="736826" spans="3:3" x14ac:dyDescent="0.25">
      <c r="C736826" s="62"/>
    </row>
    <row r="736914" spans="3:3" x14ac:dyDescent="0.25">
      <c r="C736914" s="62"/>
    </row>
    <row r="736915" spans="3:3" x14ac:dyDescent="0.25">
      <c r="C736915" s="62"/>
    </row>
    <row r="737003" spans="3:3" x14ac:dyDescent="0.25">
      <c r="C737003" s="62"/>
    </row>
    <row r="737004" spans="3:3" x14ac:dyDescent="0.25">
      <c r="C737004" s="62"/>
    </row>
    <row r="737092" spans="3:3" x14ac:dyDescent="0.25">
      <c r="C737092" s="62"/>
    </row>
    <row r="737093" spans="3:3" x14ac:dyDescent="0.25">
      <c r="C737093" s="62"/>
    </row>
    <row r="737181" spans="3:3" x14ac:dyDescent="0.25">
      <c r="C737181" s="62"/>
    </row>
    <row r="737182" spans="3:3" x14ac:dyDescent="0.25">
      <c r="C737182" s="62"/>
    </row>
    <row r="737270" spans="3:3" x14ac:dyDescent="0.25">
      <c r="C737270" s="62"/>
    </row>
    <row r="737271" spans="3:3" x14ac:dyDescent="0.25">
      <c r="C737271" s="62"/>
    </row>
    <row r="737359" spans="3:3" x14ac:dyDescent="0.25">
      <c r="C737359" s="62"/>
    </row>
    <row r="737360" spans="3:3" x14ac:dyDescent="0.25">
      <c r="C737360" s="62"/>
    </row>
    <row r="737448" spans="3:3" x14ac:dyDescent="0.25">
      <c r="C737448" s="62"/>
    </row>
    <row r="737449" spans="3:3" x14ac:dyDescent="0.25">
      <c r="C737449" s="62"/>
    </row>
    <row r="737537" spans="3:3" x14ac:dyDescent="0.25">
      <c r="C737537" s="62"/>
    </row>
    <row r="737538" spans="3:3" x14ac:dyDescent="0.25">
      <c r="C737538" s="62"/>
    </row>
    <row r="737626" spans="3:3" x14ac:dyDescent="0.25">
      <c r="C737626" s="62"/>
    </row>
    <row r="737627" spans="3:3" x14ac:dyDescent="0.25">
      <c r="C737627" s="62"/>
    </row>
    <row r="737715" spans="3:3" x14ac:dyDescent="0.25">
      <c r="C737715" s="62"/>
    </row>
    <row r="737716" spans="3:3" x14ac:dyDescent="0.25">
      <c r="C737716" s="62"/>
    </row>
    <row r="737804" spans="3:3" x14ac:dyDescent="0.25">
      <c r="C737804" s="62"/>
    </row>
    <row r="737805" spans="3:3" x14ac:dyDescent="0.25">
      <c r="C737805" s="62"/>
    </row>
    <row r="737893" spans="3:3" x14ac:dyDescent="0.25">
      <c r="C737893" s="62"/>
    </row>
    <row r="737894" spans="3:3" x14ac:dyDescent="0.25">
      <c r="C737894" s="62"/>
    </row>
    <row r="737982" spans="3:3" x14ac:dyDescent="0.25">
      <c r="C737982" s="62"/>
    </row>
    <row r="737983" spans="3:3" x14ac:dyDescent="0.25">
      <c r="C737983" s="62"/>
    </row>
    <row r="738071" spans="3:3" x14ac:dyDescent="0.25">
      <c r="C738071" s="62"/>
    </row>
    <row r="738072" spans="3:3" x14ac:dyDescent="0.25">
      <c r="C738072" s="62"/>
    </row>
    <row r="738160" spans="3:3" x14ac:dyDescent="0.25">
      <c r="C738160" s="62"/>
    </row>
    <row r="738161" spans="3:3" x14ac:dyDescent="0.25">
      <c r="C738161" s="62"/>
    </row>
    <row r="738249" spans="3:3" x14ac:dyDescent="0.25">
      <c r="C738249" s="62"/>
    </row>
    <row r="738250" spans="3:3" x14ac:dyDescent="0.25">
      <c r="C738250" s="62"/>
    </row>
    <row r="738338" spans="3:3" x14ac:dyDescent="0.25">
      <c r="C738338" s="62"/>
    </row>
    <row r="738339" spans="3:3" x14ac:dyDescent="0.25">
      <c r="C738339" s="62"/>
    </row>
    <row r="738427" spans="3:3" x14ac:dyDescent="0.25">
      <c r="C738427" s="62"/>
    </row>
    <row r="738428" spans="3:3" x14ac:dyDescent="0.25">
      <c r="C738428" s="62"/>
    </row>
    <row r="738516" spans="3:3" x14ac:dyDescent="0.25">
      <c r="C738516" s="62"/>
    </row>
    <row r="738517" spans="3:3" x14ac:dyDescent="0.25">
      <c r="C738517" s="62"/>
    </row>
    <row r="738605" spans="3:3" x14ac:dyDescent="0.25">
      <c r="C738605" s="62"/>
    </row>
    <row r="738606" spans="3:3" x14ac:dyDescent="0.25">
      <c r="C738606" s="62"/>
    </row>
    <row r="738694" spans="3:3" x14ac:dyDescent="0.25">
      <c r="C738694" s="62"/>
    </row>
    <row r="738695" spans="3:3" x14ac:dyDescent="0.25">
      <c r="C738695" s="62"/>
    </row>
    <row r="738783" spans="3:3" x14ac:dyDescent="0.25">
      <c r="C738783" s="62"/>
    </row>
    <row r="738784" spans="3:3" x14ac:dyDescent="0.25">
      <c r="C738784" s="62"/>
    </row>
    <row r="738872" spans="3:3" x14ac:dyDescent="0.25">
      <c r="C738872" s="62"/>
    </row>
    <row r="738873" spans="3:3" x14ac:dyDescent="0.25">
      <c r="C738873" s="62"/>
    </row>
    <row r="738961" spans="3:3" x14ac:dyDescent="0.25">
      <c r="C738961" s="62"/>
    </row>
    <row r="738962" spans="3:3" x14ac:dyDescent="0.25">
      <c r="C738962" s="62"/>
    </row>
    <row r="739050" spans="3:3" x14ac:dyDescent="0.25">
      <c r="C739050" s="62"/>
    </row>
    <row r="739051" spans="3:3" x14ac:dyDescent="0.25">
      <c r="C739051" s="62"/>
    </row>
    <row r="739139" spans="3:3" x14ac:dyDescent="0.25">
      <c r="C739139" s="62"/>
    </row>
    <row r="739140" spans="3:3" x14ac:dyDescent="0.25">
      <c r="C739140" s="62"/>
    </row>
    <row r="739228" spans="3:3" x14ac:dyDescent="0.25">
      <c r="C739228" s="62"/>
    </row>
    <row r="739229" spans="3:3" x14ac:dyDescent="0.25">
      <c r="C739229" s="62"/>
    </row>
    <row r="739317" spans="3:3" x14ac:dyDescent="0.25">
      <c r="C739317" s="62"/>
    </row>
    <row r="739318" spans="3:3" x14ac:dyDescent="0.25">
      <c r="C739318" s="62"/>
    </row>
    <row r="739406" spans="3:3" x14ac:dyDescent="0.25">
      <c r="C739406" s="62"/>
    </row>
    <row r="739407" spans="3:3" x14ac:dyDescent="0.25">
      <c r="C739407" s="62"/>
    </row>
    <row r="739495" spans="3:3" x14ac:dyDescent="0.25">
      <c r="C739495" s="62"/>
    </row>
    <row r="739496" spans="3:3" x14ac:dyDescent="0.25">
      <c r="C739496" s="62"/>
    </row>
    <row r="739584" spans="3:3" x14ac:dyDescent="0.25">
      <c r="C739584" s="62"/>
    </row>
    <row r="739585" spans="3:3" x14ac:dyDescent="0.25">
      <c r="C739585" s="62"/>
    </row>
    <row r="739673" spans="3:3" x14ac:dyDescent="0.25">
      <c r="C739673" s="62"/>
    </row>
    <row r="739674" spans="3:3" x14ac:dyDescent="0.25">
      <c r="C739674" s="62"/>
    </row>
    <row r="739762" spans="3:3" x14ac:dyDescent="0.25">
      <c r="C739762" s="62"/>
    </row>
    <row r="739763" spans="3:3" x14ac:dyDescent="0.25">
      <c r="C739763" s="62"/>
    </row>
    <row r="739851" spans="3:3" x14ac:dyDescent="0.25">
      <c r="C739851" s="62"/>
    </row>
    <row r="739852" spans="3:3" x14ac:dyDescent="0.25">
      <c r="C739852" s="62"/>
    </row>
    <row r="739940" spans="3:3" x14ac:dyDescent="0.25">
      <c r="C739940" s="62"/>
    </row>
    <row r="739941" spans="3:3" x14ac:dyDescent="0.25">
      <c r="C739941" s="62"/>
    </row>
    <row r="740029" spans="3:3" x14ac:dyDescent="0.25">
      <c r="C740029" s="62"/>
    </row>
    <row r="740030" spans="3:3" x14ac:dyDescent="0.25">
      <c r="C740030" s="62"/>
    </row>
    <row r="740118" spans="3:3" x14ac:dyDescent="0.25">
      <c r="C740118" s="62"/>
    </row>
    <row r="740119" spans="3:3" x14ac:dyDescent="0.25">
      <c r="C740119" s="62"/>
    </row>
    <row r="740207" spans="3:3" x14ac:dyDescent="0.25">
      <c r="C740207" s="62"/>
    </row>
    <row r="740208" spans="3:3" x14ac:dyDescent="0.25">
      <c r="C740208" s="62"/>
    </row>
    <row r="740296" spans="3:3" x14ac:dyDescent="0.25">
      <c r="C740296" s="62"/>
    </row>
    <row r="740297" spans="3:3" x14ac:dyDescent="0.25">
      <c r="C740297" s="62"/>
    </row>
    <row r="740385" spans="3:3" x14ac:dyDescent="0.25">
      <c r="C740385" s="62"/>
    </row>
    <row r="740386" spans="3:3" x14ac:dyDescent="0.25">
      <c r="C740386" s="62"/>
    </row>
    <row r="740474" spans="3:3" x14ac:dyDescent="0.25">
      <c r="C740474" s="62"/>
    </row>
    <row r="740475" spans="3:3" x14ac:dyDescent="0.25">
      <c r="C740475" s="62"/>
    </row>
    <row r="740563" spans="3:3" x14ac:dyDescent="0.25">
      <c r="C740563" s="62"/>
    </row>
    <row r="740564" spans="3:3" x14ac:dyDescent="0.25">
      <c r="C740564" s="62"/>
    </row>
    <row r="740652" spans="3:3" x14ac:dyDescent="0.25">
      <c r="C740652" s="62"/>
    </row>
    <row r="740653" spans="3:3" x14ac:dyDescent="0.25">
      <c r="C740653" s="62"/>
    </row>
    <row r="740741" spans="3:3" x14ac:dyDescent="0.25">
      <c r="C740741" s="62"/>
    </row>
    <row r="740742" spans="3:3" x14ac:dyDescent="0.25">
      <c r="C740742" s="62"/>
    </row>
    <row r="740830" spans="3:3" x14ac:dyDescent="0.25">
      <c r="C740830" s="62"/>
    </row>
    <row r="740831" spans="3:3" x14ac:dyDescent="0.25">
      <c r="C740831" s="62"/>
    </row>
    <row r="740919" spans="3:3" x14ac:dyDescent="0.25">
      <c r="C740919" s="62"/>
    </row>
    <row r="740920" spans="3:3" x14ac:dyDescent="0.25">
      <c r="C740920" s="62"/>
    </row>
    <row r="741008" spans="3:3" x14ac:dyDescent="0.25">
      <c r="C741008" s="62"/>
    </row>
    <row r="741009" spans="3:3" x14ac:dyDescent="0.25">
      <c r="C741009" s="62"/>
    </row>
    <row r="741097" spans="3:3" x14ac:dyDescent="0.25">
      <c r="C741097" s="62"/>
    </row>
    <row r="741098" spans="3:3" x14ac:dyDescent="0.25">
      <c r="C741098" s="62"/>
    </row>
    <row r="741186" spans="3:3" x14ac:dyDescent="0.25">
      <c r="C741186" s="62"/>
    </row>
    <row r="741187" spans="3:3" x14ac:dyDescent="0.25">
      <c r="C741187" s="62"/>
    </row>
    <row r="741275" spans="3:3" x14ac:dyDescent="0.25">
      <c r="C741275" s="62"/>
    </row>
    <row r="741276" spans="3:3" x14ac:dyDescent="0.25">
      <c r="C741276" s="62"/>
    </row>
    <row r="741364" spans="3:3" x14ac:dyDescent="0.25">
      <c r="C741364" s="62"/>
    </row>
    <row r="741365" spans="3:3" x14ac:dyDescent="0.25">
      <c r="C741365" s="62"/>
    </row>
    <row r="741453" spans="3:3" x14ac:dyDescent="0.25">
      <c r="C741453" s="62"/>
    </row>
    <row r="741454" spans="3:3" x14ac:dyDescent="0.25">
      <c r="C741454" s="62"/>
    </row>
    <row r="741542" spans="3:3" x14ac:dyDescent="0.25">
      <c r="C741542" s="62"/>
    </row>
    <row r="741543" spans="3:3" x14ac:dyDescent="0.25">
      <c r="C741543" s="62"/>
    </row>
    <row r="741631" spans="3:3" x14ac:dyDescent="0.25">
      <c r="C741631" s="62"/>
    </row>
    <row r="741632" spans="3:3" x14ac:dyDescent="0.25">
      <c r="C741632" s="62"/>
    </row>
    <row r="741720" spans="3:3" x14ac:dyDescent="0.25">
      <c r="C741720" s="62"/>
    </row>
    <row r="741721" spans="3:3" x14ac:dyDescent="0.25">
      <c r="C741721" s="62"/>
    </row>
    <row r="741809" spans="3:3" x14ac:dyDescent="0.25">
      <c r="C741809" s="62"/>
    </row>
    <row r="741810" spans="3:3" x14ac:dyDescent="0.25">
      <c r="C741810" s="62"/>
    </row>
    <row r="741898" spans="3:3" x14ac:dyDescent="0.25">
      <c r="C741898" s="62"/>
    </row>
    <row r="741899" spans="3:3" x14ac:dyDescent="0.25">
      <c r="C741899" s="62"/>
    </row>
    <row r="741987" spans="3:3" x14ac:dyDescent="0.25">
      <c r="C741987" s="62"/>
    </row>
    <row r="741988" spans="3:3" x14ac:dyDescent="0.25">
      <c r="C741988" s="62"/>
    </row>
    <row r="742076" spans="3:3" x14ac:dyDescent="0.25">
      <c r="C742076" s="62"/>
    </row>
    <row r="742077" spans="3:3" x14ac:dyDescent="0.25">
      <c r="C742077" s="62"/>
    </row>
    <row r="742165" spans="3:3" x14ac:dyDescent="0.25">
      <c r="C742165" s="62"/>
    </row>
    <row r="742166" spans="3:3" x14ac:dyDescent="0.25">
      <c r="C742166" s="62"/>
    </row>
    <row r="742254" spans="3:3" x14ac:dyDescent="0.25">
      <c r="C742254" s="62"/>
    </row>
    <row r="742255" spans="3:3" x14ac:dyDescent="0.25">
      <c r="C742255" s="62"/>
    </row>
    <row r="742343" spans="3:3" x14ac:dyDescent="0.25">
      <c r="C742343" s="62"/>
    </row>
    <row r="742344" spans="3:3" x14ac:dyDescent="0.25">
      <c r="C742344" s="62"/>
    </row>
    <row r="742432" spans="3:3" x14ac:dyDescent="0.25">
      <c r="C742432" s="62"/>
    </row>
    <row r="742433" spans="3:3" x14ac:dyDescent="0.25">
      <c r="C742433" s="62"/>
    </row>
    <row r="742521" spans="3:3" x14ac:dyDescent="0.25">
      <c r="C742521" s="62"/>
    </row>
    <row r="742522" spans="3:3" x14ac:dyDescent="0.25">
      <c r="C742522" s="62"/>
    </row>
    <row r="742610" spans="3:3" x14ac:dyDescent="0.25">
      <c r="C742610" s="62"/>
    </row>
    <row r="742611" spans="3:3" x14ac:dyDescent="0.25">
      <c r="C742611" s="62"/>
    </row>
    <row r="742699" spans="3:3" x14ac:dyDescent="0.25">
      <c r="C742699" s="62"/>
    </row>
    <row r="742700" spans="3:3" x14ac:dyDescent="0.25">
      <c r="C742700" s="62"/>
    </row>
    <row r="742788" spans="3:3" x14ac:dyDescent="0.25">
      <c r="C742788" s="62"/>
    </row>
    <row r="742789" spans="3:3" x14ac:dyDescent="0.25">
      <c r="C742789" s="62"/>
    </row>
    <row r="742877" spans="3:3" x14ac:dyDescent="0.25">
      <c r="C742877" s="62"/>
    </row>
    <row r="742878" spans="3:3" x14ac:dyDescent="0.25">
      <c r="C742878" s="62"/>
    </row>
    <row r="742966" spans="3:3" x14ac:dyDescent="0.25">
      <c r="C742966" s="62"/>
    </row>
    <row r="742967" spans="3:3" x14ac:dyDescent="0.25">
      <c r="C742967" s="62"/>
    </row>
    <row r="743055" spans="3:3" x14ac:dyDescent="0.25">
      <c r="C743055" s="62"/>
    </row>
    <row r="743056" spans="3:3" x14ac:dyDescent="0.25">
      <c r="C743056" s="62"/>
    </row>
    <row r="743144" spans="3:3" x14ac:dyDescent="0.25">
      <c r="C743144" s="62"/>
    </row>
    <row r="743145" spans="3:3" x14ac:dyDescent="0.25">
      <c r="C743145" s="62"/>
    </row>
    <row r="743233" spans="3:3" x14ac:dyDescent="0.25">
      <c r="C743233" s="62"/>
    </row>
    <row r="743234" spans="3:3" x14ac:dyDescent="0.25">
      <c r="C743234" s="62"/>
    </row>
    <row r="743322" spans="3:3" x14ac:dyDescent="0.25">
      <c r="C743322" s="62"/>
    </row>
    <row r="743323" spans="3:3" x14ac:dyDescent="0.25">
      <c r="C743323" s="62"/>
    </row>
    <row r="743411" spans="3:3" x14ac:dyDescent="0.25">
      <c r="C743411" s="62"/>
    </row>
    <row r="743412" spans="3:3" x14ac:dyDescent="0.25">
      <c r="C743412" s="62"/>
    </row>
    <row r="743500" spans="3:3" x14ac:dyDescent="0.25">
      <c r="C743500" s="62"/>
    </row>
    <row r="743501" spans="3:3" x14ac:dyDescent="0.25">
      <c r="C743501" s="62"/>
    </row>
    <row r="743589" spans="3:3" x14ac:dyDescent="0.25">
      <c r="C743589" s="62"/>
    </row>
    <row r="743590" spans="3:3" x14ac:dyDescent="0.25">
      <c r="C743590" s="62"/>
    </row>
    <row r="743678" spans="3:3" x14ac:dyDescent="0.25">
      <c r="C743678" s="62"/>
    </row>
    <row r="743679" spans="3:3" x14ac:dyDescent="0.25">
      <c r="C743679" s="62"/>
    </row>
    <row r="743767" spans="3:3" x14ac:dyDescent="0.25">
      <c r="C743767" s="62"/>
    </row>
    <row r="743768" spans="3:3" x14ac:dyDescent="0.25">
      <c r="C743768" s="62"/>
    </row>
    <row r="743856" spans="3:3" x14ac:dyDescent="0.25">
      <c r="C743856" s="62"/>
    </row>
    <row r="743857" spans="3:3" x14ac:dyDescent="0.25">
      <c r="C743857" s="62"/>
    </row>
    <row r="743945" spans="3:3" x14ac:dyDescent="0.25">
      <c r="C743945" s="62"/>
    </row>
    <row r="743946" spans="3:3" x14ac:dyDescent="0.25">
      <c r="C743946" s="62"/>
    </row>
    <row r="744034" spans="3:3" x14ac:dyDescent="0.25">
      <c r="C744034" s="62"/>
    </row>
    <row r="744035" spans="3:3" x14ac:dyDescent="0.25">
      <c r="C744035" s="62"/>
    </row>
    <row r="744123" spans="3:3" x14ac:dyDescent="0.25">
      <c r="C744123" s="62"/>
    </row>
    <row r="744124" spans="3:3" x14ac:dyDescent="0.25">
      <c r="C744124" s="62"/>
    </row>
    <row r="744212" spans="3:3" x14ac:dyDescent="0.25">
      <c r="C744212" s="62"/>
    </row>
    <row r="744213" spans="3:3" x14ac:dyDescent="0.25">
      <c r="C744213" s="62"/>
    </row>
    <row r="744301" spans="3:3" x14ac:dyDescent="0.25">
      <c r="C744301" s="62"/>
    </row>
    <row r="744302" spans="3:3" x14ac:dyDescent="0.25">
      <c r="C744302" s="62"/>
    </row>
    <row r="744390" spans="3:3" x14ac:dyDescent="0.25">
      <c r="C744390" s="62"/>
    </row>
    <row r="744391" spans="3:3" x14ac:dyDescent="0.25">
      <c r="C744391" s="62"/>
    </row>
    <row r="744479" spans="3:3" x14ac:dyDescent="0.25">
      <c r="C744479" s="62"/>
    </row>
    <row r="744480" spans="3:3" x14ac:dyDescent="0.25">
      <c r="C744480" s="62"/>
    </row>
    <row r="744568" spans="3:3" x14ac:dyDescent="0.25">
      <c r="C744568" s="62"/>
    </row>
    <row r="744569" spans="3:3" x14ac:dyDescent="0.25">
      <c r="C744569" s="62"/>
    </row>
    <row r="744657" spans="3:3" x14ac:dyDescent="0.25">
      <c r="C744657" s="62"/>
    </row>
    <row r="744658" spans="3:3" x14ac:dyDescent="0.25">
      <c r="C744658" s="62"/>
    </row>
    <row r="744746" spans="3:3" x14ac:dyDescent="0.25">
      <c r="C744746" s="62"/>
    </row>
    <row r="744747" spans="3:3" x14ac:dyDescent="0.25">
      <c r="C744747" s="62"/>
    </row>
    <row r="744835" spans="3:3" x14ac:dyDescent="0.25">
      <c r="C744835" s="62"/>
    </row>
    <row r="744836" spans="3:3" x14ac:dyDescent="0.25">
      <c r="C744836" s="62"/>
    </row>
    <row r="744924" spans="3:3" x14ac:dyDescent="0.25">
      <c r="C744924" s="62"/>
    </row>
    <row r="744925" spans="3:3" x14ac:dyDescent="0.25">
      <c r="C744925" s="62"/>
    </row>
    <row r="745013" spans="3:3" x14ac:dyDescent="0.25">
      <c r="C745013" s="62"/>
    </row>
    <row r="745014" spans="3:3" x14ac:dyDescent="0.25">
      <c r="C745014" s="62"/>
    </row>
    <row r="745102" spans="3:3" x14ac:dyDescent="0.25">
      <c r="C745102" s="62"/>
    </row>
    <row r="745103" spans="3:3" x14ac:dyDescent="0.25">
      <c r="C745103" s="62"/>
    </row>
    <row r="745191" spans="3:3" x14ac:dyDescent="0.25">
      <c r="C745191" s="62"/>
    </row>
    <row r="745192" spans="3:3" x14ac:dyDescent="0.25">
      <c r="C745192" s="62"/>
    </row>
    <row r="745280" spans="3:3" x14ac:dyDescent="0.25">
      <c r="C745280" s="62"/>
    </row>
    <row r="745281" spans="3:3" x14ac:dyDescent="0.25">
      <c r="C745281" s="62"/>
    </row>
    <row r="745369" spans="3:3" x14ac:dyDescent="0.25">
      <c r="C745369" s="62"/>
    </row>
    <row r="745370" spans="3:3" x14ac:dyDescent="0.25">
      <c r="C745370" s="62"/>
    </row>
    <row r="745458" spans="3:3" x14ac:dyDescent="0.25">
      <c r="C745458" s="62"/>
    </row>
    <row r="745459" spans="3:3" x14ac:dyDescent="0.25">
      <c r="C745459" s="62"/>
    </row>
    <row r="745547" spans="3:3" x14ac:dyDescent="0.25">
      <c r="C745547" s="62"/>
    </row>
    <row r="745548" spans="3:3" x14ac:dyDescent="0.25">
      <c r="C745548" s="62"/>
    </row>
    <row r="745636" spans="3:3" x14ac:dyDescent="0.25">
      <c r="C745636" s="62"/>
    </row>
    <row r="745637" spans="3:3" x14ac:dyDescent="0.25">
      <c r="C745637" s="62"/>
    </row>
    <row r="745725" spans="3:3" x14ac:dyDescent="0.25">
      <c r="C745725" s="62"/>
    </row>
    <row r="745726" spans="3:3" x14ac:dyDescent="0.25">
      <c r="C745726" s="62"/>
    </row>
    <row r="745814" spans="3:3" x14ac:dyDescent="0.25">
      <c r="C745814" s="62"/>
    </row>
    <row r="745815" spans="3:3" x14ac:dyDescent="0.25">
      <c r="C745815" s="62"/>
    </row>
    <row r="745903" spans="3:3" x14ac:dyDescent="0.25">
      <c r="C745903" s="62"/>
    </row>
    <row r="745904" spans="3:3" x14ac:dyDescent="0.25">
      <c r="C745904" s="62"/>
    </row>
    <row r="745992" spans="3:3" x14ac:dyDescent="0.25">
      <c r="C745992" s="62"/>
    </row>
    <row r="745993" spans="3:3" x14ac:dyDescent="0.25">
      <c r="C745993" s="62"/>
    </row>
    <row r="746081" spans="3:3" x14ac:dyDescent="0.25">
      <c r="C746081" s="62"/>
    </row>
    <row r="746082" spans="3:3" x14ac:dyDescent="0.25">
      <c r="C746082" s="62"/>
    </row>
    <row r="746170" spans="3:3" x14ac:dyDescent="0.25">
      <c r="C746170" s="62"/>
    </row>
    <row r="746171" spans="3:3" x14ac:dyDescent="0.25">
      <c r="C746171" s="62"/>
    </row>
    <row r="746259" spans="3:3" x14ac:dyDescent="0.25">
      <c r="C746259" s="62"/>
    </row>
    <row r="746260" spans="3:3" x14ac:dyDescent="0.25">
      <c r="C746260" s="62"/>
    </row>
    <row r="746348" spans="3:3" x14ac:dyDescent="0.25">
      <c r="C746348" s="62"/>
    </row>
    <row r="746349" spans="3:3" x14ac:dyDescent="0.25">
      <c r="C746349" s="62"/>
    </row>
    <row r="746437" spans="3:3" x14ac:dyDescent="0.25">
      <c r="C746437" s="62"/>
    </row>
    <row r="746438" spans="3:3" x14ac:dyDescent="0.25">
      <c r="C746438" s="62"/>
    </row>
    <row r="746526" spans="3:3" x14ac:dyDescent="0.25">
      <c r="C746526" s="62"/>
    </row>
    <row r="746527" spans="3:3" x14ac:dyDescent="0.25">
      <c r="C746527" s="62"/>
    </row>
    <row r="746615" spans="3:3" x14ac:dyDescent="0.25">
      <c r="C746615" s="62"/>
    </row>
    <row r="746616" spans="3:3" x14ac:dyDescent="0.25">
      <c r="C746616" s="62"/>
    </row>
    <row r="746704" spans="3:3" x14ac:dyDescent="0.25">
      <c r="C746704" s="62"/>
    </row>
    <row r="746705" spans="3:3" x14ac:dyDescent="0.25">
      <c r="C746705" s="62"/>
    </row>
    <row r="746793" spans="3:3" x14ac:dyDescent="0.25">
      <c r="C746793" s="62"/>
    </row>
    <row r="746794" spans="3:3" x14ac:dyDescent="0.25">
      <c r="C746794" s="62"/>
    </row>
    <row r="746882" spans="3:3" x14ac:dyDescent="0.25">
      <c r="C746882" s="62"/>
    </row>
    <row r="746883" spans="3:3" x14ac:dyDescent="0.25">
      <c r="C746883" s="62"/>
    </row>
    <row r="746971" spans="3:3" x14ac:dyDescent="0.25">
      <c r="C746971" s="62"/>
    </row>
    <row r="746972" spans="3:3" x14ac:dyDescent="0.25">
      <c r="C746972" s="62"/>
    </row>
    <row r="747060" spans="3:3" x14ac:dyDescent="0.25">
      <c r="C747060" s="62"/>
    </row>
    <row r="747061" spans="3:3" x14ac:dyDescent="0.25">
      <c r="C747061" s="62"/>
    </row>
    <row r="747149" spans="3:3" x14ac:dyDescent="0.25">
      <c r="C747149" s="62"/>
    </row>
    <row r="747150" spans="3:3" x14ac:dyDescent="0.25">
      <c r="C747150" s="62"/>
    </row>
    <row r="747238" spans="3:3" x14ac:dyDescent="0.25">
      <c r="C747238" s="62"/>
    </row>
    <row r="747239" spans="3:3" x14ac:dyDescent="0.25">
      <c r="C747239" s="62"/>
    </row>
    <row r="747327" spans="3:3" x14ac:dyDescent="0.25">
      <c r="C747327" s="62"/>
    </row>
    <row r="747328" spans="3:3" x14ac:dyDescent="0.25">
      <c r="C747328" s="62"/>
    </row>
    <row r="747416" spans="3:3" x14ac:dyDescent="0.25">
      <c r="C747416" s="62"/>
    </row>
    <row r="747417" spans="3:3" x14ac:dyDescent="0.25">
      <c r="C747417" s="62"/>
    </row>
    <row r="747505" spans="3:3" x14ac:dyDescent="0.25">
      <c r="C747505" s="62"/>
    </row>
    <row r="747506" spans="3:3" x14ac:dyDescent="0.25">
      <c r="C747506" s="62"/>
    </row>
    <row r="747594" spans="3:3" x14ac:dyDescent="0.25">
      <c r="C747594" s="62"/>
    </row>
    <row r="747595" spans="3:3" x14ac:dyDescent="0.25">
      <c r="C747595" s="62"/>
    </row>
    <row r="747683" spans="3:3" x14ac:dyDescent="0.25">
      <c r="C747683" s="62"/>
    </row>
    <row r="747684" spans="3:3" x14ac:dyDescent="0.25">
      <c r="C747684" s="62"/>
    </row>
    <row r="747772" spans="3:3" x14ac:dyDescent="0.25">
      <c r="C747772" s="62"/>
    </row>
    <row r="747773" spans="3:3" x14ac:dyDescent="0.25">
      <c r="C747773" s="62"/>
    </row>
    <row r="747861" spans="3:3" x14ac:dyDescent="0.25">
      <c r="C747861" s="62"/>
    </row>
    <row r="747862" spans="3:3" x14ac:dyDescent="0.25">
      <c r="C747862" s="62"/>
    </row>
    <row r="747950" spans="3:3" x14ac:dyDescent="0.25">
      <c r="C747950" s="62"/>
    </row>
    <row r="747951" spans="3:3" x14ac:dyDescent="0.25">
      <c r="C747951" s="62"/>
    </row>
    <row r="748039" spans="3:3" x14ac:dyDescent="0.25">
      <c r="C748039" s="62"/>
    </row>
    <row r="748040" spans="3:3" x14ac:dyDescent="0.25">
      <c r="C748040" s="62"/>
    </row>
    <row r="748128" spans="3:3" x14ac:dyDescent="0.25">
      <c r="C748128" s="62"/>
    </row>
    <row r="748129" spans="3:3" x14ac:dyDescent="0.25">
      <c r="C748129" s="62"/>
    </row>
    <row r="748217" spans="3:3" x14ac:dyDescent="0.25">
      <c r="C748217" s="62"/>
    </row>
    <row r="748218" spans="3:3" x14ac:dyDescent="0.25">
      <c r="C748218" s="62"/>
    </row>
    <row r="748306" spans="3:3" x14ac:dyDescent="0.25">
      <c r="C748306" s="62"/>
    </row>
    <row r="748307" spans="3:3" x14ac:dyDescent="0.25">
      <c r="C748307" s="62"/>
    </row>
    <row r="748395" spans="3:3" x14ac:dyDescent="0.25">
      <c r="C748395" s="62"/>
    </row>
    <row r="748396" spans="3:3" x14ac:dyDescent="0.25">
      <c r="C748396" s="62"/>
    </row>
    <row r="748484" spans="3:3" x14ac:dyDescent="0.25">
      <c r="C748484" s="62"/>
    </row>
    <row r="748485" spans="3:3" x14ac:dyDescent="0.25">
      <c r="C748485" s="62"/>
    </row>
    <row r="748573" spans="3:3" x14ac:dyDescent="0.25">
      <c r="C748573" s="62"/>
    </row>
    <row r="748574" spans="3:3" x14ac:dyDescent="0.25">
      <c r="C748574" s="62"/>
    </row>
    <row r="748662" spans="3:3" x14ac:dyDescent="0.25">
      <c r="C748662" s="62"/>
    </row>
    <row r="748663" spans="3:3" x14ac:dyDescent="0.25">
      <c r="C748663" s="62"/>
    </row>
    <row r="748751" spans="3:3" x14ac:dyDescent="0.25">
      <c r="C748751" s="62"/>
    </row>
    <row r="748752" spans="3:3" x14ac:dyDescent="0.25">
      <c r="C748752" s="62"/>
    </row>
    <row r="748840" spans="3:3" x14ac:dyDescent="0.25">
      <c r="C748840" s="62"/>
    </row>
    <row r="748841" spans="3:3" x14ac:dyDescent="0.25">
      <c r="C748841" s="62"/>
    </row>
    <row r="748929" spans="3:3" x14ac:dyDescent="0.25">
      <c r="C748929" s="62"/>
    </row>
    <row r="748930" spans="3:3" x14ac:dyDescent="0.25">
      <c r="C748930" s="62"/>
    </row>
    <row r="749018" spans="3:3" x14ac:dyDescent="0.25">
      <c r="C749018" s="62"/>
    </row>
    <row r="749019" spans="3:3" x14ac:dyDescent="0.25">
      <c r="C749019" s="62"/>
    </row>
    <row r="749107" spans="3:3" x14ac:dyDescent="0.25">
      <c r="C749107" s="62"/>
    </row>
    <row r="749108" spans="3:3" x14ac:dyDescent="0.25">
      <c r="C749108" s="62"/>
    </row>
    <row r="749196" spans="3:3" x14ac:dyDescent="0.25">
      <c r="C749196" s="62"/>
    </row>
    <row r="749197" spans="3:3" x14ac:dyDescent="0.25">
      <c r="C749197" s="62"/>
    </row>
    <row r="749285" spans="3:3" x14ac:dyDescent="0.25">
      <c r="C749285" s="62"/>
    </row>
    <row r="749286" spans="3:3" x14ac:dyDescent="0.25">
      <c r="C749286" s="62"/>
    </row>
    <row r="749374" spans="3:3" x14ac:dyDescent="0.25">
      <c r="C749374" s="62"/>
    </row>
    <row r="749375" spans="3:3" x14ac:dyDescent="0.25">
      <c r="C749375" s="62"/>
    </row>
    <row r="749463" spans="3:3" x14ac:dyDescent="0.25">
      <c r="C749463" s="62"/>
    </row>
    <row r="749464" spans="3:3" x14ac:dyDescent="0.25">
      <c r="C749464" s="62"/>
    </row>
    <row r="749552" spans="3:3" x14ac:dyDescent="0.25">
      <c r="C749552" s="62"/>
    </row>
    <row r="749553" spans="3:3" x14ac:dyDescent="0.25">
      <c r="C749553" s="62"/>
    </row>
    <row r="749641" spans="3:3" x14ac:dyDescent="0.25">
      <c r="C749641" s="62"/>
    </row>
    <row r="749642" spans="3:3" x14ac:dyDescent="0.25">
      <c r="C749642" s="62"/>
    </row>
    <row r="749730" spans="3:3" x14ac:dyDescent="0.25">
      <c r="C749730" s="62"/>
    </row>
    <row r="749731" spans="3:3" x14ac:dyDescent="0.25">
      <c r="C749731" s="62"/>
    </row>
    <row r="749819" spans="3:3" x14ac:dyDescent="0.25">
      <c r="C749819" s="62"/>
    </row>
    <row r="749820" spans="3:3" x14ac:dyDescent="0.25">
      <c r="C749820" s="62"/>
    </row>
    <row r="749908" spans="3:3" x14ac:dyDescent="0.25">
      <c r="C749908" s="62"/>
    </row>
    <row r="749909" spans="3:3" x14ac:dyDescent="0.25">
      <c r="C749909" s="62"/>
    </row>
    <row r="749997" spans="3:3" x14ac:dyDescent="0.25">
      <c r="C749997" s="62"/>
    </row>
    <row r="749998" spans="3:3" x14ac:dyDescent="0.25">
      <c r="C749998" s="62"/>
    </row>
    <row r="750086" spans="3:3" x14ac:dyDescent="0.25">
      <c r="C750086" s="62"/>
    </row>
    <row r="750087" spans="3:3" x14ac:dyDescent="0.25">
      <c r="C750087" s="62"/>
    </row>
    <row r="750175" spans="3:3" x14ac:dyDescent="0.25">
      <c r="C750175" s="62"/>
    </row>
    <row r="750176" spans="3:3" x14ac:dyDescent="0.25">
      <c r="C750176" s="62"/>
    </row>
    <row r="750264" spans="3:3" x14ac:dyDescent="0.25">
      <c r="C750264" s="62"/>
    </row>
    <row r="750265" spans="3:3" x14ac:dyDescent="0.25">
      <c r="C750265" s="62"/>
    </row>
    <row r="750353" spans="3:3" x14ac:dyDescent="0.25">
      <c r="C750353" s="62"/>
    </row>
    <row r="750354" spans="3:3" x14ac:dyDescent="0.25">
      <c r="C750354" s="62"/>
    </row>
    <row r="750442" spans="3:3" x14ac:dyDescent="0.25">
      <c r="C750442" s="62"/>
    </row>
    <row r="750443" spans="3:3" x14ac:dyDescent="0.25">
      <c r="C750443" s="62"/>
    </row>
    <row r="750531" spans="3:3" x14ac:dyDescent="0.25">
      <c r="C750531" s="62"/>
    </row>
    <row r="750532" spans="3:3" x14ac:dyDescent="0.25">
      <c r="C750532" s="62"/>
    </row>
    <row r="750620" spans="3:3" x14ac:dyDescent="0.25">
      <c r="C750620" s="62"/>
    </row>
    <row r="750621" spans="3:3" x14ac:dyDescent="0.25">
      <c r="C750621" s="62"/>
    </row>
    <row r="750709" spans="3:3" x14ac:dyDescent="0.25">
      <c r="C750709" s="62"/>
    </row>
    <row r="750710" spans="3:3" x14ac:dyDescent="0.25">
      <c r="C750710" s="62"/>
    </row>
    <row r="750798" spans="3:3" x14ac:dyDescent="0.25">
      <c r="C750798" s="62"/>
    </row>
    <row r="750799" spans="3:3" x14ac:dyDescent="0.25">
      <c r="C750799" s="62"/>
    </row>
    <row r="750887" spans="3:3" x14ac:dyDescent="0.25">
      <c r="C750887" s="62"/>
    </row>
    <row r="750888" spans="3:3" x14ac:dyDescent="0.25">
      <c r="C750888" s="62"/>
    </row>
    <row r="750976" spans="3:3" x14ac:dyDescent="0.25">
      <c r="C750976" s="62"/>
    </row>
    <row r="750977" spans="3:3" x14ac:dyDescent="0.25">
      <c r="C750977" s="62"/>
    </row>
    <row r="751065" spans="3:3" x14ac:dyDescent="0.25">
      <c r="C751065" s="62"/>
    </row>
    <row r="751066" spans="3:3" x14ac:dyDescent="0.25">
      <c r="C751066" s="62"/>
    </row>
    <row r="751154" spans="3:3" x14ac:dyDescent="0.25">
      <c r="C751154" s="62"/>
    </row>
    <row r="751155" spans="3:3" x14ac:dyDescent="0.25">
      <c r="C751155" s="62"/>
    </row>
    <row r="751243" spans="3:3" x14ac:dyDescent="0.25">
      <c r="C751243" s="62"/>
    </row>
    <row r="751244" spans="3:3" x14ac:dyDescent="0.25">
      <c r="C751244" s="62"/>
    </row>
    <row r="751332" spans="3:3" x14ac:dyDescent="0.25">
      <c r="C751332" s="62"/>
    </row>
    <row r="751333" spans="3:3" x14ac:dyDescent="0.25">
      <c r="C751333" s="62"/>
    </row>
    <row r="751421" spans="3:3" x14ac:dyDescent="0.25">
      <c r="C751421" s="62"/>
    </row>
    <row r="751422" spans="3:3" x14ac:dyDescent="0.25">
      <c r="C751422" s="62"/>
    </row>
    <row r="751510" spans="3:3" x14ac:dyDescent="0.25">
      <c r="C751510" s="62"/>
    </row>
    <row r="751511" spans="3:3" x14ac:dyDescent="0.25">
      <c r="C751511" s="62"/>
    </row>
    <row r="751599" spans="3:3" x14ac:dyDescent="0.25">
      <c r="C751599" s="62"/>
    </row>
    <row r="751600" spans="3:3" x14ac:dyDescent="0.25">
      <c r="C751600" s="62"/>
    </row>
    <row r="751688" spans="3:3" x14ac:dyDescent="0.25">
      <c r="C751688" s="62"/>
    </row>
    <row r="751689" spans="3:3" x14ac:dyDescent="0.25">
      <c r="C751689" s="62"/>
    </row>
    <row r="751777" spans="3:3" x14ac:dyDescent="0.25">
      <c r="C751777" s="62"/>
    </row>
    <row r="751778" spans="3:3" x14ac:dyDescent="0.25">
      <c r="C751778" s="62"/>
    </row>
    <row r="751866" spans="3:3" x14ac:dyDescent="0.25">
      <c r="C751866" s="62"/>
    </row>
    <row r="751867" spans="3:3" x14ac:dyDescent="0.25">
      <c r="C751867" s="62"/>
    </row>
    <row r="751955" spans="3:3" x14ac:dyDescent="0.25">
      <c r="C751955" s="62"/>
    </row>
    <row r="751956" spans="3:3" x14ac:dyDescent="0.25">
      <c r="C751956" s="62"/>
    </row>
    <row r="752044" spans="3:3" x14ac:dyDescent="0.25">
      <c r="C752044" s="62"/>
    </row>
    <row r="752045" spans="3:3" x14ac:dyDescent="0.25">
      <c r="C752045" s="62"/>
    </row>
    <row r="752133" spans="3:3" x14ac:dyDescent="0.25">
      <c r="C752133" s="62"/>
    </row>
    <row r="752134" spans="3:3" x14ac:dyDescent="0.25">
      <c r="C752134" s="62"/>
    </row>
    <row r="752222" spans="3:3" x14ac:dyDescent="0.25">
      <c r="C752222" s="62"/>
    </row>
    <row r="752223" spans="3:3" x14ac:dyDescent="0.25">
      <c r="C752223" s="62"/>
    </row>
    <row r="752311" spans="3:3" x14ac:dyDescent="0.25">
      <c r="C752311" s="62"/>
    </row>
    <row r="752312" spans="3:3" x14ac:dyDescent="0.25">
      <c r="C752312" s="62"/>
    </row>
    <row r="752400" spans="3:3" x14ac:dyDescent="0.25">
      <c r="C752400" s="62"/>
    </row>
    <row r="752401" spans="3:3" x14ac:dyDescent="0.25">
      <c r="C752401" s="62"/>
    </row>
    <row r="752489" spans="3:3" x14ac:dyDescent="0.25">
      <c r="C752489" s="62"/>
    </row>
    <row r="752490" spans="3:3" x14ac:dyDescent="0.25">
      <c r="C752490" s="62"/>
    </row>
    <row r="752578" spans="3:3" x14ac:dyDescent="0.25">
      <c r="C752578" s="62"/>
    </row>
    <row r="752579" spans="3:3" x14ac:dyDescent="0.25">
      <c r="C752579" s="62"/>
    </row>
    <row r="752667" spans="3:3" x14ac:dyDescent="0.25">
      <c r="C752667" s="62"/>
    </row>
    <row r="752668" spans="3:3" x14ac:dyDescent="0.25">
      <c r="C752668" s="62"/>
    </row>
    <row r="752756" spans="3:3" x14ac:dyDescent="0.25">
      <c r="C752756" s="62"/>
    </row>
    <row r="752757" spans="3:3" x14ac:dyDescent="0.25">
      <c r="C752757" s="62"/>
    </row>
    <row r="752845" spans="3:3" x14ac:dyDescent="0.25">
      <c r="C752845" s="62"/>
    </row>
    <row r="752846" spans="3:3" x14ac:dyDescent="0.25">
      <c r="C752846" s="62"/>
    </row>
    <row r="752934" spans="3:3" x14ac:dyDescent="0.25">
      <c r="C752934" s="62"/>
    </row>
    <row r="752935" spans="3:3" x14ac:dyDescent="0.25">
      <c r="C752935" s="62"/>
    </row>
    <row r="753023" spans="3:3" x14ac:dyDescent="0.25">
      <c r="C753023" s="62"/>
    </row>
    <row r="753024" spans="3:3" x14ac:dyDescent="0.25">
      <c r="C753024" s="62"/>
    </row>
    <row r="753112" spans="3:3" x14ac:dyDescent="0.25">
      <c r="C753112" s="62"/>
    </row>
    <row r="753113" spans="3:3" x14ac:dyDescent="0.25">
      <c r="C753113" s="62"/>
    </row>
    <row r="753201" spans="3:3" x14ac:dyDescent="0.25">
      <c r="C753201" s="62"/>
    </row>
    <row r="753202" spans="3:3" x14ac:dyDescent="0.25">
      <c r="C753202" s="62"/>
    </row>
    <row r="753290" spans="3:3" x14ac:dyDescent="0.25">
      <c r="C753290" s="62"/>
    </row>
    <row r="753291" spans="3:3" x14ac:dyDescent="0.25">
      <c r="C753291" s="62"/>
    </row>
    <row r="753379" spans="3:3" x14ac:dyDescent="0.25">
      <c r="C753379" s="62"/>
    </row>
    <row r="753380" spans="3:3" x14ac:dyDescent="0.25">
      <c r="C753380" s="62"/>
    </row>
    <row r="753468" spans="3:3" x14ac:dyDescent="0.25">
      <c r="C753468" s="62"/>
    </row>
    <row r="753469" spans="3:3" x14ac:dyDescent="0.25">
      <c r="C753469" s="62"/>
    </row>
    <row r="753557" spans="3:3" x14ac:dyDescent="0.25">
      <c r="C753557" s="62"/>
    </row>
    <row r="753558" spans="3:3" x14ac:dyDescent="0.25">
      <c r="C753558" s="62"/>
    </row>
    <row r="753646" spans="3:3" x14ac:dyDescent="0.25">
      <c r="C753646" s="62"/>
    </row>
    <row r="753647" spans="3:3" x14ac:dyDescent="0.25">
      <c r="C753647" s="62"/>
    </row>
    <row r="753735" spans="3:3" x14ac:dyDescent="0.25">
      <c r="C753735" s="62"/>
    </row>
    <row r="753736" spans="3:3" x14ac:dyDescent="0.25">
      <c r="C753736" s="62"/>
    </row>
    <row r="753824" spans="3:3" x14ac:dyDescent="0.25">
      <c r="C753824" s="62"/>
    </row>
    <row r="753825" spans="3:3" x14ac:dyDescent="0.25">
      <c r="C753825" s="62"/>
    </row>
    <row r="753913" spans="3:3" x14ac:dyDescent="0.25">
      <c r="C753913" s="62"/>
    </row>
    <row r="753914" spans="3:3" x14ac:dyDescent="0.25">
      <c r="C753914" s="62"/>
    </row>
    <row r="754002" spans="3:3" x14ac:dyDescent="0.25">
      <c r="C754002" s="62"/>
    </row>
    <row r="754003" spans="3:3" x14ac:dyDescent="0.25">
      <c r="C754003" s="62"/>
    </row>
    <row r="754091" spans="3:3" x14ac:dyDescent="0.25">
      <c r="C754091" s="62"/>
    </row>
    <row r="754092" spans="3:3" x14ac:dyDescent="0.25">
      <c r="C754092" s="62"/>
    </row>
    <row r="754180" spans="3:3" x14ac:dyDescent="0.25">
      <c r="C754180" s="62"/>
    </row>
    <row r="754181" spans="3:3" x14ac:dyDescent="0.25">
      <c r="C754181" s="62"/>
    </row>
    <row r="754269" spans="3:3" x14ac:dyDescent="0.25">
      <c r="C754269" s="62"/>
    </row>
    <row r="754270" spans="3:3" x14ac:dyDescent="0.25">
      <c r="C754270" s="62"/>
    </row>
    <row r="754358" spans="3:3" x14ac:dyDescent="0.25">
      <c r="C754358" s="62"/>
    </row>
    <row r="754359" spans="3:3" x14ac:dyDescent="0.25">
      <c r="C754359" s="62"/>
    </row>
    <row r="754447" spans="3:3" x14ac:dyDescent="0.25">
      <c r="C754447" s="62"/>
    </row>
    <row r="754448" spans="3:3" x14ac:dyDescent="0.25">
      <c r="C754448" s="62"/>
    </row>
    <row r="754536" spans="3:3" x14ac:dyDescent="0.25">
      <c r="C754536" s="62"/>
    </row>
    <row r="754537" spans="3:3" x14ac:dyDescent="0.25">
      <c r="C754537" s="62"/>
    </row>
    <row r="754625" spans="3:3" x14ac:dyDescent="0.25">
      <c r="C754625" s="62"/>
    </row>
    <row r="754626" spans="3:3" x14ac:dyDescent="0.25">
      <c r="C754626" s="62"/>
    </row>
    <row r="754714" spans="3:3" x14ac:dyDescent="0.25">
      <c r="C754714" s="62"/>
    </row>
    <row r="754715" spans="3:3" x14ac:dyDescent="0.25">
      <c r="C754715" s="62"/>
    </row>
    <row r="754803" spans="3:3" x14ac:dyDescent="0.25">
      <c r="C754803" s="62"/>
    </row>
    <row r="754804" spans="3:3" x14ac:dyDescent="0.25">
      <c r="C754804" s="62"/>
    </row>
    <row r="754892" spans="3:3" x14ac:dyDescent="0.25">
      <c r="C754892" s="62"/>
    </row>
    <row r="754893" spans="3:3" x14ac:dyDescent="0.25">
      <c r="C754893" s="62"/>
    </row>
    <row r="754981" spans="3:3" x14ac:dyDescent="0.25">
      <c r="C754981" s="62"/>
    </row>
    <row r="754982" spans="3:3" x14ac:dyDescent="0.25">
      <c r="C754982" s="62"/>
    </row>
    <row r="755070" spans="3:3" x14ac:dyDescent="0.25">
      <c r="C755070" s="62"/>
    </row>
    <row r="755071" spans="3:3" x14ac:dyDescent="0.25">
      <c r="C755071" s="62"/>
    </row>
    <row r="755159" spans="3:3" x14ac:dyDescent="0.25">
      <c r="C755159" s="62"/>
    </row>
    <row r="755160" spans="3:3" x14ac:dyDescent="0.25">
      <c r="C755160" s="62"/>
    </row>
    <row r="755248" spans="3:3" x14ac:dyDescent="0.25">
      <c r="C755248" s="62"/>
    </row>
    <row r="755249" spans="3:3" x14ac:dyDescent="0.25">
      <c r="C755249" s="62"/>
    </row>
    <row r="755337" spans="3:3" x14ac:dyDescent="0.25">
      <c r="C755337" s="62"/>
    </row>
    <row r="755338" spans="3:3" x14ac:dyDescent="0.25">
      <c r="C755338" s="62"/>
    </row>
    <row r="755426" spans="3:3" x14ac:dyDescent="0.25">
      <c r="C755426" s="62"/>
    </row>
    <row r="755427" spans="3:3" x14ac:dyDescent="0.25">
      <c r="C755427" s="62"/>
    </row>
    <row r="755515" spans="3:3" x14ac:dyDescent="0.25">
      <c r="C755515" s="62"/>
    </row>
    <row r="755516" spans="3:3" x14ac:dyDescent="0.25">
      <c r="C755516" s="62"/>
    </row>
    <row r="755604" spans="3:3" x14ac:dyDescent="0.25">
      <c r="C755604" s="62"/>
    </row>
    <row r="755605" spans="3:3" x14ac:dyDescent="0.25">
      <c r="C755605" s="62"/>
    </row>
    <row r="755693" spans="3:3" x14ac:dyDescent="0.25">
      <c r="C755693" s="62"/>
    </row>
    <row r="755694" spans="3:3" x14ac:dyDescent="0.25">
      <c r="C755694" s="62"/>
    </row>
    <row r="755782" spans="3:3" x14ac:dyDescent="0.25">
      <c r="C755782" s="62"/>
    </row>
    <row r="755783" spans="3:3" x14ac:dyDescent="0.25">
      <c r="C755783" s="62"/>
    </row>
    <row r="755871" spans="3:3" x14ac:dyDescent="0.25">
      <c r="C755871" s="62"/>
    </row>
    <row r="755872" spans="3:3" x14ac:dyDescent="0.25">
      <c r="C755872" s="62"/>
    </row>
    <row r="755960" spans="3:3" x14ac:dyDescent="0.25">
      <c r="C755960" s="62"/>
    </row>
    <row r="755961" spans="3:3" x14ac:dyDescent="0.25">
      <c r="C755961" s="62"/>
    </row>
    <row r="756049" spans="3:3" x14ac:dyDescent="0.25">
      <c r="C756049" s="62"/>
    </row>
    <row r="756050" spans="3:3" x14ac:dyDescent="0.25">
      <c r="C756050" s="62"/>
    </row>
    <row r="756138" spans="3:3" x14ac:dyDescent="0.25">
      <c r="C756138" s="62"/>
    </row>
    <row r="756139" spans="3:3" x14ac:dyDescent="0.25">
      <c r="C756139" s="62"/>
    </row>
    <row r="756227" spans="3:3" x14ac:dyDescent="0.25">
      <c r="C756227" s="62"/>
    </row>
    <row r="756228" spans="3:3" x14ac:dyDescent="0.25">
      <c r="C756228" s="62"/>
    </row>
    <row r="756316" spans="3:3" x14ac:dyDescent="0.25">
      <c r="C756316" s="62"/>
    </row>
    <row r="756317" spans="3:3" x14ac:dyDescent="0.25">
      <c r="C756317" s="62"/>
    </row>
    <row r="756405" spans="3:3" x14ac:dyDescent="0.25">
      <c r="C756405" s="62"/>
    </row>
    <row r="756406" spans="3:3" x14ac:dyDescent="0.25">
      <c r="C756406" s="62"/>
    </row>
    <row r="756494" spans="3:3" x14ac:dyDescent="0.25">
      <c r="C756494" s="62"/>
    </row>
    <row r="756495" spans="3:3" x14ac:dyDescent="0.25">
      <c r="C756495" s="62"/>
    </row>
    <row r="756583" spans="3:3" x14ac:dyDescent="0.25">
      <c r="C756583" s="62"/>
    </row>
    <row r="756584" spans="3:3" x14ac:dyDescent="0.25">
      <c r="C756584" s="62"/>
    </row>
    <row r="756672" spans="3:3" x14ac:dyDescent="0.25">
      <c r="C756672" s="62"/>
    </row>
    <row r="756673" spans="3:3" x14ac:dyDescent="0.25">
      <c r="C756673" s="62"/>
    </row>
    <row r="756761" spans="3:3" x14ac:dyDescent="0.25">
      <c r="C756761" s="62"/>
    </row>
    <row r="756762" spans="3:3" x14ac:dyDescent="0.25">
      <c r="C756762" s="62"/>
    </row>
    <row r="756850" spans="3:3" x14ac:dyDescent="0.25">
      <c r="C756850" s="62"/>
    </row>
    <row r="756851" spans="3:3" x14ac:dyDescent="0.25">
      <c r="C756851" s="62"/>
    </row>
    <row r="756939" spans="3:3" x14ac:dyDescent="0.25">
      <c r="C756939" s="62"/>
    </row>
    <row r="756940" spans="3:3" x14ac:dyDescent="0.25">
      <c r="C756940" s="62"/>
    </row>
    <row r="757028" spans="3:3" x14ac:dyDescent="0.25">
      <c r="C757028" s="62"/>
    </row>
    <row r="757029" spans="3:3" x14ac:dyDescent="0.25">
      <c r="C757029" s="62"/>
    </row>
    <row r="757117" spans="3:3" x14ac:dyDescent="0.25">
      <c r="C757117" s="62"/>
    </row>
    <row r="757118" spans="3:3" x14ac:dyDescent="0.25">
      <c r="C757118" s="62"/>
    </row>
    <row r="757206" spans="3:3" x14ac:dyDescent="0.25">
      <c r="C757206" s="62"/>
    </row>
    <row r="757207" spans="3:3" x14ac:dyDescent="0.25">
      <c r="C757207" s="62"/>
    </row>
    <row r="757295" spans="3:3" x14ac:dyDescent="0.25">
      <c r="C757295" s="62"/>
    </row>
    <row r="757296" spans="3:3" x14ac:dyDescent="0.25">
      <c r="C757296" s="62"/>
    </row>
    <row r="757384" spans="3:3" x14ac:dyDescent="0.25">
      <c r="C757384" s="62"/>
    </row>
    <row r="757385" spans="3:3" x14ac:dyDescent="0.25">
      <c r="C757385" s="62"/>
    </row>
    <row r="757473" spans="3:3" x14ac:dyDescent="0.25">
      <c r="C757473" s="62"/>
    </row>
    <row r="757474" spans="3:3" x14ac:dyDescent="0.25">
      <c r="C757474" s="62"/>
    </row>
    <row r="757562" spans="3:3" x14ac:dyDescent="0.25">
      <c r="C757562" s="62"/>
    </row>
    <row r="757563" spans="3:3" x14ac:dyDescent="0.25">
      <c r="C757563" s="62"/>
    </row>
    <row r="757651" spans="3:3" x14ac:dyDescent="0.25">
      <c r="C757651" s="62"/>
    </row>
    <row r="757652" spans="3:3" x14ac:dyDescent="0.25">
      <c r="C757652" s="62"/>
    </row>
    <row r="757740" spans="3:3" x14ac:dyDescent="0.25">
      <c r="C757740" s="62"/>
    </row>
    <row r="757741" spans="3:3" x14ac:dyDescent="0.25">
      <c r="C757741" s="62"/>
    </row>
    <row r="757829" spans="3:3" x14ac:dyDescent="0.25">
      <c r="C757829" s="62"/>
    </row>
    <row r="757830" spans="3:3" x14ac:dyDescent="0.25">
      <c r="C757830" s="62"/>
    </row>
    <row r="757918" spans="3:3" x14ac:dyDescent="0.25">
      <c r="C757918" s="62"/>
    </row>
    <row r="757919" spans="3:3" x14ac:dyDescent="0.25">
      <c r="C757919" s="62"/>
    </row>
    <row r="758007" spans="3:3" x14ac:dyDescent="0.25">
      <c r="C758007" s="62"/>
    </row>
    <row r="758008" spans="3:3" x14ac:dyDescent="0.25">
      <c r="C758008" s="62"/>
    </row>
    <row r="758096" spans="3:3" x14ac:dyDescent="0.25">
      <c r="C758096" s="62"/>
    </row>
    <row r="758097" spans="3:3" x14ac:dyDescent="0.25">
      <c r="C758097" s="62"/>
    </row>
    <row r="758185" spans="3:3" x14ac:dyDescent="0.25">
      <c r="C758185" s="62"/>
    </row>
    <row r="758186" spans="3:3" x14ac:dyDescent="0.25">
      <c r="C758186" s="62"/>
    </row>
    <row r="758274" spans="3:3" x14ac:dyDescent="0.25">
      <c r="C758274" s="62"/>
    </row>
    <row r="758275" spans="3:3" x14ac:dyDescent="0.25">
      <c r="C758275" s="62"/>
    </row>
    <row r="758363" spans="3:3" x14ac:dyDescent="0.25">
      <c r="C758363" s="62"/>
    </row>
    <row r="758364" spans="3:3" x14ac:dyDescent="0.25">
      <c r="C758364" s="62"/>
    </row>
    <row r="758452" spans="3:3" x14ac:dyDescent="0.25">
      <c r="C758452" s="62"/>
    </row>
    <row r="758453" spans="3:3" x14ac:dyDescent="0.25">
      <c r="C758453" s="62"/>
    </row>
    <row r="758541" spans="3:3" x14ac:dyDescent="0.25">
      <c r="C758541" s="62"/>
    </row>
    <row r="758542" spans="3:3" x14ac:dyDescent="0.25">
      <c r="C758542" s="62"/>
    </row>
    <row r="758630" spans="3:3" x14ac:dyDescent="0.25">
      <c r="C758630" s="62"/>
    </row>
    <row r="758631" spans="3:3" x14ac:dyDescent="0.25">
      <c r="C758631" s="62"/>
    </row>
    <row r="758719" spans="3:3" x14ac:dyDescent="0.25">
      <c r="C758719" s="62"/>
    </row>
    <row r="758720" spans="3:3" x14ac:dyDescent="0.25">
      <c r="C758720" s="62"/>
    </row>
    <row r="758808" spans="3:3" x14ac:dyDescent="0.25">
      <c r="C758808" s="62"/>
    </row>
    <row r="758809" spans="3:3" x14ac:dyDescent="0.25">
      <c r="C758809" s="62"/>
    </row>
    <row r="758897" spans="3:3" x14ac:dyDescent="0.25">
      <c r="C758897" s="62"/>
    </row>
    <row r="758898" spans="3:3" x14ac:dyDescent="0.25">
      <c r="C758898" s="62"/>
    </row>
    <row r="758986" spans="3:3" x14ac:dyDescent="0.25">
      <c r="C758986" s="62"/>
    </row>
    <row r="758987" spans="3:3" x14ac:dyDescent="0.25">
      <c r="C758987" s="62"/>
    </row>
    <row r="759075" spans="3:3" x14ac:dyDescent="0.25">
      <c r="C759075" s="62"/>
    </row>
    <row r="759076" spans="3:3" x14ac:dyDescent="0.25">
      <c r="C759076" s="62"/>
    </row>
    <row r="759164" spans="3:3" x14ac:dyDescent="0.25">
      <c r="C759164" s="62"/>
    </row>
    <row r="759165" spans="3:3" x14ac:dyDescent="0.25">
      <c r="C759165" s="62"/>
    </row>
    <row r="759253" spans="3:3" x14ac:dyDescent="0.25">
      <c r="C759253" s="62"/>
    </row>
    <row r="759254" spans="3:3" x14ac:dyDescent="0.25">
      <c r="C759254" s="62"/>
    </row>
    <row r="759342" spans="3:3" x14ac:dyDescent="0.25">
      <c r="C759342" s="62"/>
    </row>
    <row r="759343" spans="3:3" x14ac:dyDescent="0.25">
      <c r="C759343" s="62"/>
    </row>
    <row r="759431" spans="3:3" x14ac:dyDescent="0.25">
      <c r="C759431" s="62"/>
    </row>
    <row r="759432" spans="3:3" x14ac:dyDescent="0.25">
      <c r="C759432" s="62"/>
    </row>
    <row r="759520" spans="3:3" x14ac:dyDescent="0.25">
      <c r="C759520" s="62"/>
    </row>
    <row r="759521" spans="3:3" x14ac:dyDescent="0.25">
      <c r="C759521" s="62"/>
    </row>
    <row r="759609" spans="3:3" x14ac:dyDescent="0.25">
      <c r="C759609" s="62"/>
    </row>
    <row r="759610" spans="3:3" x14ac:dyDescent="0.25">
      <c r="C759610" s="62"/>
    </row>
    <row r="759698" spans="3:3" x14ac:dyDescent="0.25">
      <c r="C759698" s="62"/>
    </row>
    <row r="759699" spans="3:3" x14ac:dyDescent="0.25">
      <c r="C759699" s="62"/>
    </row>
    <row r="759787" spans="3:3" x14ac:dyDescent="0.25">
      <c r="C759787" s="62"/>
    </row>
    <row r="759788" spans="3:3" x14ac:dyDescent="0.25">
      <c r="C759788" s="62"/>
    </row>
    <row r="759876" spans="3:3" x14ac:dyDescent="0.25">
      <c r="C759876" s="62"/>
    </row>
    <row r="759877" spans="3:3" x14ac:dyDescent="0.25">
      <c r="C759877" s="62"/>
    </row>
    <row r="759965" spans="3:3" x14ac:dyDescent="0.25">
      <c r="C759965" s="62"/>
    </row>
    <row r="759966" spans="3:3" x14ac:dyDescent="0.25">
      <c r="C759966" s="62"/>
    </row>
    <row r="760054" spans="3:3" x14ac:dyDescent="0.25">
      <c r="C760054" s="62"/>
    </row>
    <row r="760055" spans="3:3" x14ac:dyDescent="0.25">
      <c r="C760055" s="62"/>
    </row>
    <row r="760143" spans="3:3" x14ac:dyDescent="0.25">
      <c r="C760143" s="62"/>
    </row>
    <row r="760144" spans="3:3" x14ac:dyDescent="0.25">
      <c r="C760144" s="62"/>
    </row>
    <row r="760232" spans="3:3" x14ac:dyDescent="0.25">
      <c r="C760232" s="62"/>
    </row>
    <row r="760233" spans="3:3" x14ac:dyDescent="0.25">
      <c r="C760233" s="62"/>
    </row>
    <row r="760321" spans="3:3" x14ac:dyDescent="0.25">
      <c r="C760321" s="62"/>
    </row>
    <row r="760322" spans="3:3" x14ac:dyDescent="0.25">
      <c r="C760322" s="62"/>
    </row>
    <row r="760410" spans="3:3" x14ac:dyDescent="0.25">
      <c r="C760410" s="62"/>
    </row>
    <row r="760411" spans="3:3" x14ac:dyDescent="0.25">
      <c r="C760411" s="62"/>
    </row>
    <row r="760499" spans="3:3" x14ac:dyDescent="0.25">
      <c r="C760499" s="62"/>
    </row>
    <row r="760500" spans="3:3" x14ac:dyDescent="0.25">
      <c r="C760500" s="62"/>
    </row>
    <row r="760588" spans="3:3" x14ac:dyDescent="0.25">
      <c r="C760588" s="62"/>
    </row>
    <row r="760589" spans="3:3" x14ac:dyDescent="0.25">
      <c r="C760589" s="62"/>
    </row>
    <row r="760677" spans="3:3" x14ac:dyDescent="0.25">
      <c r="C760677" s="62"/>
    </row>
    <row r="760678" spans="3:3" x14ac:dyDescent="0.25">
      <c r="C760678" s="62"/>
    </row>
    <row r="760766" spans="3:3" x14ac:dyDescent="0.25">
      <c r="C760766" s="62"/>
    </row>
    <row r="760767" spans="3:3" x14ac:dyDescent="0.25">
      <c r="C760767" s="62"/>
    </row>
    <row r="760855" spans="3:3" x14ac:dyDescent="0.25">
      <c r="C760855" s="62"/>
    </row>
    <row r="760856" spans="3:3" x14ac:dyDescent="0.25">
      <c r="C760856" s="62"/>
    </row>
    <row r="760944" spans="3:3" x14ac:dyDescent="0.25">
      <c r="C760944" s="62"/>
    </row>
    <row r="760945" spans="3:3" x14ac:dyDescent="0.25">
      <c r="C760945" s="62"/>
    </row>
    <row r="761033" spans="3:3" x14ac:dyDescent="0.25">
      <c r="C761033" s="62"/>
    </row>
    <row r="761034" spans="3:3" x14ac:dyDescent="0.25">
      <c r="C761034" s="62"/>
    </row>
    <row r="761122" spans="3:3" x14ac:dyDescent="0.25">
      <c r="C761122" s="62"/>
    </row>
    <row r="761123" spans="3:3" x14ac:dyDescent="0.25">
      <c r="C761123" s="62"/>
    </row>
    <row r="761211" spans="3:3" x14ac:dyDescent="0.25">
      <c r="C761211" s="62"/>
    </row>
    <row r="761212" spans="3:3" x14ac:dyDescent="0.25">
      <c r="C761212" s="62"/>
    </row>
    <row r="761300" spans="3:3" x14ac:dyDescent="0.25">
      <c r="C761300" s="62"/>
    </row>
    <row r="761301" spans="3:3" x14ac:dyDescent="0.25">
      <c r="C761301" s="62"/>
    </row>
    <row r="761389" spans="3:3" x14ac:dyDescent="0.25">
      <c r="C761389" s="62"/>
    </row>
    <row r="761390" spans="3:3" x14ac:dyDescent="0.25">
      <c r="C761390" s="62"/>
    </row>
    <row r="761478" spans="3:3" x14ac:dyDescent="0.25">
      <c r="C761478" s="62"/>
    </row>
    <row r="761479" spans="3:3" x14ac:dyDescent="0.25">
      <c r="C761479" s="62"/>
    </row>
    <row r="761567" spans="3:3" x14ac:dyDescent="0.25">
      <c r="C761567" s="62"/>
    </row>
    <row r="761568" spans="3:3" x14ac:dyDescent="0.25">
      <c r="C761568" s="62"/>
    </row>
    <row r="761656" spans="3:3" x14ac:dyDescent="0.25">
      <c r="C761656" s="62"/>
    </row>
    <row r="761657" spans="3:3" x14ac:dyDescent="0.25">
      <c r="C761657" s="62"/>
    </row>
    <row r="761745" spans="3:3" x14ac:dyDescent="0.25">
      <c r="C761745" s="62"/>
    </row>
    <row r="761746" spans="3:3" x14ac:dyDescent="0.25">
      <c r="C761746" s="62"/>
    </row>
    <row r="761834" spans="3:3" x14ac:dyDescent="0.25">
      <c r="C761834" s="62"/>
    </row>
    <row r="761835" spans="3:3" x14ac:dyDescent="0.25">
      <c r="C761835" s="62"/>
    </row>
    <row r="761923" spans="3:3" x14ac:dyDescent="0.25">
      <c r="C761923" s="62"/>
    </row>
    <row r="761924" spans="3:3" x14ac:dyDescent="0.25">
      <c r="C761924" s="62"/>
    </row>
    <row r="762012" spans="3:3" x14ac:dyDescent="0.25">
      <c r="C762012" s="62"/>
    </row>
    <row r="762013" spans="3:3" x14ac:dyDescent="0.25">
      <c r="C762013" s="62"/>
    </row>
    <row r="762101" spans="3:3" x14ac:dyDescent="0.25">
      <c r="C762101" s="62"/>
    </row>
    <row r="762102" spans="3:3" x14ac:dyDescent="0.25">
      <c r="C762102" s="62"/>
    </row>
    <row r="762190" spans="3:3" x14ac:dyDescent="0.25">
      <c r="C762190" s="62"/>
    </row>
    <row r="762191" spans="3:3" x14ac:dyDescent="0.25">
      <c r="C762191" s="62"/>
    </row>
    <row r="762279" spans="3:3" x14ac:dyDescent="0.25">
      <c r="C762279" s="62"/>
    </row>
    <row r="762280" spans="3:3" x14ac:dyDescent="0.25">
      <c r="C762280" s="62"/>
    </row>
    <row r="762368" spans="3:3" x14ac:dyDescent="0.25">
      <c r="C762368" s="62"/>
    </row>
    <row r="762369" spans="3:3" x14ac:dyDescent="0.25">
      <c r="C762369" s="62"/>
    </row>
    <row r="762457" spans="3:3" x14ac:dyDescent="0.25">
      <c r="C762457" s="62"/>
    </row>
    <row r="762458" spans="3:3" x14ac:dyDescent="0.25">
      <c r="C762458" s="62"/>
    </row>
    <row r="762546" spans="3:3" x14ac:dyDescent="0.25">
      <c r="C762546" s="62"/>
    </row>
    <row r="762547" spans="3:3" x14ac:dyDescent="0.25">
      <c r="C762547" s="62"/>
    </row>
    <row r="762635" spans="3:3" x14ac:dyDescent="0.25">
      <c r="C762635" s="62"/>
    </row>
    <row r="762636" spans="3:3" x14ac:dyDescent="0.25">
      <c r="C762636" s="62"/>
    </row>
    <row r="762724" spans="3:3" x14ac:dyDescent="0.25">
      <c r="C762724" s="62"/>
    </row>
    <row r="762725" spans="3:3" x14ac:dyDescent="0.25">
      <c r="C762725" s="62"/>
    </row>
    <row r="762813" spans="3:3" x14ac:dyDescent="0.25">
      <c r="C762813" s="62"/>
    </row>
    <row r="762814" spans="3:3" x14ac:dyDescent="0.25">
      <c r="C762814" s="62"/>
    </row>
    <row r="762902" spans="3:3" x14ac:dyDescent="0.25">
      <c r="C762902" s="62"/>
    </row>
    <row r="762903" spans="3:3" x14ac:dyDescent="0.25">
      <c r="C762903" s="62"/>
    </row>
    <row r="762991" spans="3:3" x14ac:dyDescent="0.25">
      <c r="C762991" s="62"/>
    </row>
    <row r="762992" spans="3:3" x14ac:dyDescent="0.25">
      <c r="C762992" s="62"/>
    </row>
    <row r="763080" spans="3:3" x14ac:dyDescent="0.25">
      <c r="C763080" s="62"/>
    </row>
    <row r="763081" spans="3:3" x14ac:dyDescent="0.25">
      <c r="C763081" s="62"/>
    </row>
    <row r="763169" spans="3:3" x14ac:dyDescent="0.25">
      <c r="C763169" s="62"/>
    </row>
    <row r="763170" spans="3:3" x14ac:dyDescent="0.25">
      <c r="C763170" s="62"/>
    </row>
    <row r="763258" spans="3:3" x14ac:dyDescent="0.25">
      <c r="C763258" s="62"/>
    </row>
    <row r="763259" spans="3:3" x14ac:dyDescent="0.25">
      <c r="C763259" s="62"/>
    </row>
    <row r="763347" spans="3:3" x14ac:dyDescent="0.25">
      <c r="C763347" s="62"/>
    </row>
    <row r="763348" spans="3:3" x14ac:dyDescent="0.25">
      <c r="C763348" s="62"/>
    </row>
    <row r="763436" spans="3:3" x14ac:dyDescent="0.25">
      <c r="C763436" s="62"/>
    </row>
    <row r="763437" spans="3:3" x14ac:dyDescent="0.25">
      <c r="C763437" s="62"/>
    </row>
    <row r="763525" spans="3:3" x14ac:dyDescent="0.25">
      <c r="C763525" s="62"/>
    </row>
    <row r="763526" spans="3:3" x14ac:dyDescent="0.25">
      <c r="C763526" s="62"/>
    </row>
    <row r="763614" spans="3:3" x14ac:dyDescent="0.25">
      <c r="C763614" s="62"/>
    </row>
    <row r="763615" spans="3:3" x14ac:dyDescent="0.25">
      <c r="C763615" s="62"/>
    </row>
    <row r="763703" spans="3:3" x14ac:dyDescent="0.25">
      <c r="C763703" s="62"/>
    </row>
    <row r="763704" spans="3:3" x14ac:dyDescent="0.25">
      <c r="C763704" s="62"/>
    </row>
    <row r="763792" spans="3:3" x14ac:dyDescent="0.25">
      <c r="C763792" s="62"/>
    </row>
    <row r="763793" spans="3:3" x14ac:dyDescent="0.25">
      <c r="C763793" s="62"/>
    </row>
    <row r="763881" spans="3:3" x14ac:dyDescent="0.25">
      <c r="C763881" s="62"/>
    </row>
    <row r="763882" spans="3:3" x14ac:dyDescent="0.25">
      <c r="C763882" s="62"/>
    </row>
    <row r="763970" spans="3:3" x14ac:dyDescent="0.25">
      <c r="C763970" s="62"/>
    </row>
    <row r="763971" spans="3:3" x14ac:dyDescent="0.25">
      <c r="C763971" s="62"/>
    </row>
    <row r="764059" spans="3:3" x14ac:dyDescent="0.25">
      <c r="C764059" s="62"/>
    </row>
    <row r="764060" spans="3:3" x14ac:dyDescent="0.25">
      <c r="C764060" s="62"/>
    </row>
    <row r="764148" spans="3:3" x14ac:dyDescent="0.25">
      <c r="C764148" s="62"/>
    </row>
    <row r="764149" spans="3:3" x14ac:dyDescent="0.25">
      <c r="C764149" s="62"/>
    </row>
    <row r="764237" spans="3:3" x14ac:dyDescent="0.25">
      <c r="C764237" s="62"/>
    </row>
    <row r="764238" spans="3:3" x14ac:dyDescent="0.25">
      <c r="C764238" s="62"/>
    </row>
    <row r="764326" spans="3:3" x14ac:dyDescent="0.25">
      <c r="C764326" s="62"/>
    </row>
    <row r="764327" spans="3:3" x14ac:dyDescent="0.25">
      <c r="C764327" s="62"/>
    </row>
    <row r="764415" spans="3:3" x14ac:dyDescent="0.25">
      <c r="C764415" s="62"/>
    </row>
    <row r="764416" spans="3:3" x14ac:dyDescent="0.25">
      <c r="C764416" s="62"/>
    </row>
    <row r="764504" spans="3:3" x14ac:dyDescent="0.25">
      <c r="C764504" s="62"/>
    </row>
    <row r="764505" spans="3:3" x14ac:dyDescent="0.25">
      <c r="C764505" s="62"/>
    </row>
    <row r="764593" spans="3:3" x14ac:dyDescent="0.25">
      <c r="C764593" s="62"/>
    </row>
    <row r="764594" spans="3:3" x14ac:dyDescent="0.25">
      <c r="C764594" s="62"/>
    </row>
    <row r="764682" spans="3:3" x14ac:dyDescent="0.25">
      <c r="C764682" s="62"/>
    </row>
    <row r="764683" spans="3:3" x14ac:dyDescent="0.25">
      <c r="C764683" s="62"/>
    </row>
    <row r="764771" spans="3:3" x14ac:dyDescent="0.25">
      <c r="C764771" s="62"/>
    </row>
    <row r="764772" spans="3:3" x14ac:dyDescent="0.25">
      <c r="C764772" s="62"/>
    </row>
    <row r="764860" spans="3:3" x14ac:dyDescent="0.25">
      <c r="C764860" s="62"/>
    </row>
    <row r="764861" spans="3:3" x14ac:dyDescent="0.25">
      <c r="C764861" s="62"/>
    </row>
    <row r="764949" spans="3:3" x14ac:dyDescent="0.25">
      <c r="C764949" s="62"/>
    </row>
    <row r="764950" spans="3:3" x14ac:dyDescent="0.25">
      <c r="C764950" s="62"/>
    </row>
    <row r="765038" spans="3:3" x14ac:dyDescent="0.25">
      <c r="C765038" s="62"/>
    </row>
    <row r="765039" spans="3:3" x14ac:dyDescent="0.25">
      <c r="C765039" s="62"/>
    </row>
    <row r="765127" spans="3:3" x14ac:dyDescent="0.25">
      <c r="C765127" s="62"/>
    </row>
    <row r="765128" spans="3:3" x14ac:dyDescent="0.25">
      <c r="C765128" s="62"/>
    </row>
    <row r="765216" spans="3:3" x14ac:dyDescent="0.25">
      <c r="C765216" s="62"/>
    </row>
    <row r="765217" spans="3:3" x14ac:dyDescent="0.25">
      <c r="C765217" s="62"/>
    </row>
    <row r="765305" spans="3:3" x14ac:dyDescent="0.25">
      <c r="C765305" s="62"/>
    </row>
    <row r="765306" spans="3:3" x14ac:dyDescent="0.25">
      <c r="C765306" s="62"/>
    </row>
    <row r="765394" spans="3:3" x14ac:dyDescent="0.25">
      <c r="C765394" s="62"/>
    </row>
    <row r="765395" spans="3:3" x14ac:dyDescent="0.25">
      <c r="C765395" s="62"/>
    </row>
    <row r="765483" spans="3:3" x14ac:dyDescent="0.25">
      <c r="C765483" s="62"/>
    </row>
    <row r="765484" spans="3:3" x14ac:dyDescent="0.25">
      <c r="C765484" s="62"/>
    </row>
    <row r="765572" spans="3:3" x14ac:dyDescent="0.25">
      <c r="C765572" s="62"/>
    </row>
    <row r="765573" spans="3:3" x14ac:dyDescent="0.25">
      <c r="C765573" s="62"/>
    </row>
    <row r="765661" spans="3:3" x14ac:dyDescent="0.25">
      <c r="C765661" s="62"/>
    </row>
    <row r="765662" spans="3:3" x14ac:dyDescent="0.25">
      <c r="C765662" s="62"/>
    </row>
    <row r="765750" spans="3:3" x14ac:dyDescent="0.25">
      <c r="C765750" s="62"/>
    </row>
    <row r="765751" spans="3:3" x14ac:dyDescent="0.25">
      <c r="C765751" s="62"/>
    </row>
    <row r="765839" spans="3:3" x14ac:dyDescent="0.25">
      <c r="C765839" s="62"/>
    </row>
    <row r="765840" spans="3:3" x14ac:dyDescent="0.25">
      <c r="C765840" s="62"/>
    </row>
    <row r="765928" spans="3:3" x14ac:dyDescent="0.25">
      <c r="C765928" s="62"/>
    </row>
    <row r="765929" spans="3:3" x14ac:dyDescent="0.25">
      <c r="C765929" s="62"/>
    </row>
    <row r="766017" spans="3:3" x14ac:dyDescent="0.25">
      <c r="C766017" s="62"/>
    </row>
    <row r="766018" spans="3:3" x14ac:dyDescent="0.25">
      <c r="C766018" s="62"/>
    </row>
    <row r="766106" spans="3:3" x14ac:dyDescent="0.25">
      <c r="C766106" s="62"/>
    </row>
    <row r="766107" spans="3:3" x14ac:dyDescent="0.25">
      <c r="C766107" s="62"/>
    </row>
    <row r="766195" spans="3:3" x14ac:dyDescent="0.25">
      <c r="C766195" s="62"/>
    </row>
    <row r="766196" spans="3:3" x14ac:dyDescent="0.25">
      <c r="C766196" s="62"/>
    </row>
    <row r="766284" spans="3:3" x14ac:dyDescent="0.25">
      <c r="C766284" s="62"/>
    </row>
    <row r="766285" spans="3:3" x14ac:dyDescent="0.25">
      <c r="C766285" s="62"/>
    </row>
    <row r="766373" spans="3:3" x14ac:dyDescent="0.25">
      <c r="C766373" s="62"/>
    </row>
    <row r="766374" spans="3:3" x14ac:dyDescent="0.25">
      <c r="C766374" s="62"/>
    </row>
    <row r="766462" spans="3:3" x14ac:dyDescent="0.25">
      <c r="C766462" s="62"/>
    </row>
    <row r="766463" spans="3:3" x14ac:dyDescent="0.25">
      <c r="C766463" s="62"/>
    </row>
    <row r="766551" spans="3:3" x14ac:dyDescent="0.25">
      <c r="C766551" s="62"/>
    </row>
    <row r="766552" spans="3:3" x14ac:dyDescent="0.25">
      <c r="C766552" s="62"/>
    </row>
    <row r="766640" spans="3:3" x14ac:dyDescent="0.25">
      <c r="C766640" s="62"/>
    </row>
    <row r="766641" spans="3:3" x14ac:dyDescent="0.25">
      <c r="C766641" s="62"/>
    </row>
    <row r="766729" spans="3:3" x14ac:dyDescent="0.25">
      <c r="C766729" s="62"/>
    </row>
    <row r="766730" spans="3:3" x14ac:dyDescent="0.25">
      <c r="C766730" s="62"/>
    </row>
    <row r="766818" spans="3:3" x14ac:dyDescent="0.25">
      <c r="C766818" s="62"/>
    </row>
    <row r="766819" spans="3:3" x14ac:dyDescent="0.25">
      <c r="C766819" s="62"/>
    </row>
    <row r="766907" spans="3:3" x14ac:dyDescent="0.25">
      <c r="C766907" s="62"/>
    </row>
    <row r="766908" spans="3:3" x14ac:dyDescent="0.25">
      <c r="C766908" s="62"/>
    </row>
    <row r="766996" spans="3:3" x14ac:dyDescent="0.25">
      <c r="C766996" s="62"/>
    </row>
    <row r="766997" spans="3:3" x14ac:dyDescent="0.25">
      <c r="C766997" s="62"/>
    </row>
    <row r="767085" spans="3:3" x14ac:dyDescent="0.25">
      <c r="C767085" s="62"/>
    </row>
    <row r="767086" spans="3:3" x14ac:dyDescent="0.25">
      <c r="C767086" s="62"/>
    </row>
    <row r="767174" spans="3:3" x14ac:dyDescent="0.25">
      <c r="C767174" s="62"/>
    </row>
    <row r="767175" spans="3:3" x14ac:dyDescent="0.25">
      <c r="C767175" s="62"/>
    </row>
    <row r="767263" spans="3:3" x14ac:dyDescent="0.25">
      <c r="C767263" s="62"/>
    </row>
    <row r="767264" spans="3:3" x14ac:dyDescent="0.25">
      <c r="C767264" s="62"/>
    </row>
    <row r="767352" spans="3:3" x14ac:dyDescent="0.25">
      <c r="C767352" s="62"/>
    </row>
    <row r="767353" spans="3:3" x14ac:dyDescent="0.25">
      <c r="C767353" s="62"/>
    </row>
    <row r="767441" spans="3:3" x14ac:dyDescent="0.25">
      <c r="C767441" s="62"/>
    </row>
    <row r="767442" spans="3:3" x14ac:dyDescent="0.25">
      <c r="C767442" s="62"/>
    </row>
    <row r="767530" spans="3:3" x14ac:dyDescent="0.25">
      <c r="C767530" s="62"/>
    </row>
    <row r="767531" spans="3:3" x14ac:dyDescent="0.25">
      <c r="C767531" s="62"/>
    </row>
    <row r="767619" spans="3:3" x14ac:dyDescent="0.25">
      <c r="C767619" s="62"/>
    </row>
    <row r="767620" spans="3:3" x14ac:dyDescent="0.25">
      <c r="C767620" s="62"/>
    </row>
    <row r="767708" spans="3:3" x14ac:dyDescent="0.25">
      <c r="C767708" s="62"/>
    </row>
    <row r="767709" spans="3:3" x14ac:dyDescent="0.25">
      <c r="C767709" s="62"/>
    </row>
    <row r="767797" spans="3:3" x14ac:dyDescent="0.25">
      <c r="C767797" s="62"/>
    </row>
    <row r="767798" spans="3:3" x14ac:dyDescent="0.25">
      <c r="C767798" s="62"/>
    </row>
    <row r="767886" spans="3:3" x14ac:dyDescent="0.25">
      <c r="C767886" s="62"/>
    </row>
    <row r="767887" spans="3:3" x14ac:dyDescent="0.25">
      <c r="C767887" s="62"/>
    </row>
    <row r="767975" spans="3:3" x14ac:dyDescent="0.25">
      <c r="C767975" s="62"/>
    </row>
    <row r="767976" spans="3:3" x14ac:dyDescent="0.25">
      <c r="C767976" s="62"/>
    </row>
    <row r="768064" spans="3:3" x14ac:dyDescent="0.25">
      <c r="C768064" s="62"/>
    </row>
    <row r="768065" spans="3:3" x14ac:dyDescent="0.25">
      <c r="C768065" s="62"/>
    </row>
    <row r="768153" spans="3:3" x14ac:dyDescent="0.25">
      <c r="C768153" s="62"/>
    </row>
    <row r="768154" spans="3:3" x14ac:dyDescent="0.25">
      <c r="C768154" s="62"/>
    </row>
    <row r="768242" spans="3:3" x14ac:dyDescent="0.25">
      <c r="C768242" s="62"/>
    </row>
    <row r="768243" spans="3:3" x14ac:dyDescent="0.25">
      <c r="C768243" s="62"/>
    </row>
    <row r="768331" spans="3:3" x14ac:dyDescent="0.25">
      <c r="C768331" s="62"/>
    </row>
    <row r="768332" spans="3:3" x14ac:dyDescent="0.25">
      <c r="C768332" s="62"/>
    </row>
    <row r="768420" spans="3:3" x14ac:dyDescent="0.25">
      <c r="C768420" s="62"/>
    </row>
    <row r="768421" spans="3:3" x14ac:dyDescent="0.25">
      <c r="C768421" s="62"/>
    </row>
    <row r="768509" spans="3:3" x14ac:dyDescent="0.25">
      <c r="C768509" s="62"/>
    </row>
    <row r="768510" spans="3:3" x14ac:dyDescent="0.25">
      <c r="C768510" s="62"/>
    </row>
    <row r="768598" spans="3:3" x14ac:dyDescent="0.25">
      <c r="C768598" s="62"/>
    </row>
    <row r="768599" spans="3:3" x14ac:dyDescent="0.25">
      <c r="C768599" s="62"/>
    </row>
    <row r="768687" spans="3:3" x14ac:dyDescent="0.25">
      <c r="C768687" s="62"/>
    </row>
    <row r="768688" spans="3:3" x14ac:dyDescent="0.25">
      <c r="C768688" s="62"/>
    </row>
    <row r="768776" spans="3:3" x14ac:dyDescent="0.25">
      <c r="C768776" s="62"/>
    </row>
    <row r="768777" spans="3:3" x14ac:dyDescent="0.25">
      <c r="C768777" s="62"/>
    </row>
    <row r="768865" spans="3:3" x14ac:dyDescent="0.25">
      <c r="C768865" s="62"/>
    </row>
    <row r="768866" spans="3:3" x14ac:dyDescent="0.25">
      <c r="C768866" s="62"/>
    </row>
    <row r="768954" spans="3:3" x14ac:dyDescent="0.25">
      <c r="C768954" s="62"/>
    </row>
    <row r="768955" spans="3:3" x14ac:dyDescent="0.25">
      <c r="C768955" s="62"/>
    </row>
    <row r="769043" spans="3:3" x14ac:dyDescent="0.25">
      <c r="C769043" s="62"/>
    </row>
    <row r="769044" spans="3:3" x14ac:dyDescent="0.25">
      <c r="C769044" s="62"/>
    </row>
    <row r="769132" spans="3:3" x14ac:dyDescent="0.25">
      <c r="C769132" s="62"/>
    </row>
    <row r="769133" spans="3:3" x14ac:dyDescent="0.25">
      <c r="C769133" s="62"/>
    </row>
    <row r="769221" spans="3:3" x14ac:dyDescent="0.25">
      <c r="C769221" s="62"/>
    </row>
    <row r="769222" spans="3:3" x14ac:dyDescent="0.25">
      <c r="C769222" s="62"/>
    </row>
    <row r="769310" spans="3:3" x14ac:dyDescent="0.25">
      <c r="C769310" s="62"/>
    </row>
    <row r="769311" spans="3:3" x14ac:dyDescent="0.25">
      <c r="C769311" s="62"/>
    </row>
    <row r="769399" spans="3:3" x14ac:dyDescent="0.25">
      <c r="C769399" s="62"/>
    </row>
    <row r="769400" spans="3:3" x14ac:dyDescent="0.25">
      <c r="C769400" s="62"/>
    </row>
    <row r="769488" spans="3:3" x14ac:dyDescent="0.25">
      <c r="C769488" s="62"/>
    </row>
    <row r="769489" spans="3:3" x14ac:dyDescent="0.25">
      <c r="C769489" s="62"/>
    </row>
    <row r="769577" spans="3:3" x14ac:dyDescent="0.25">
      <c r="C769577" s="62"/>
    </row>
    <row r="769578" spans="3:3" x14ac:dyDescent="0.25">
      <c r="C769578" s="62"/>
    </row>
    <row r="769666" spans="3:3" x14ac:dyDescent="0.25">
      <c r="C769666" s="62"/>
    </row>
    <row r="769667" spans="3:3" x14ac:dyDescent="0.25">
      <c r="C769667" s="62"/>
    </row>
    <row r="769755" spans="3:3" x14ac:dyDescent="0.25">
      <c r="C769755" s="62"/>
    </row>
    <row r="769756" spans="3:3" x14ac:dyDescent="0.25">
      <c r="C769756" s="62"/>
    </row>
    <row r="769844" spans="3:3" x14ac:dyDescent="0.25">
      <c r="C769844" s="62"/>
    </row>
    <row r="769845" spans="3:3" x14ac:dyDescent="0.25">
      <c r="C769845" s="62"/>
    </row>
    <row r="769933" spans="3:3" x14ac:dyDescent="0.25">
      <c r="C769933" s="62"/>
    </row>
    <row r="769934" spans="3:3" x14ac:dyDescent="0.25">
      <c r="C769934" s="62"/>
    </row>
    <row r="770022" spans="3:3" x14ac:dyDescent="0.25">
      <c r="C770022" s="62"/>
    </row>
    <row r="770023" spans="3:3" x14ac:dyDescent="0.25">
      <c r="C770023" s="62"/>
    </row>
    <row r="770111" spans="3:3" x14ac:dyDescent="0.25">
      <c r="C770111" s="62"/>
    </row>
    <row r="770112" spans="3:3" x14ac:dyDescent="0.25">
      <c r="C770112" s="62"/>
    </row>
    <row r="770200" spans="3:3" x14ac:dyDescent="0.25">
      <c r="C770200" s="62"/>
    </row>
    <row r="770201" spans="3:3" x14ac:dyDescent="0.25">
      <c r="C770201" s="62"/>
    </row>
    <row r="770289" spans="3:3" x14ac:dyDescent="0.25">
      <c r="C770289" s="62"/>
    </row>
    <row r="770290" spans="3:3" x14ac:dyDescent="0.25">
      <c r="C770290" s="62"/>
    </row>
    <row r="770378" spans="3:3" x14ac:dyDescent="0.25">
      <c r="C770378" s="62"/>
    </row>
    <row r="770379" spans="3:3" x14ac:dyDescent="0.25">
      <c r="C770379" s="62"/>
    </row>
    <row r="770467" spans="3:3" x14ac:dyDescent="0.25">
      <c r="C770467" s="62"/>
    </row>
    <row r="770468" spans="3:3" x14ac:dyDescent="0.25">
      <c r="C770468" s="62"/>
    </row>
    <row r="770556" spans="3:3" x14ac:dyDescent="0.25">
      <c r="C770556" s="62"/>
    </row>
    <row r="770557" spans="3:3" x14ac:dyDescent="0.25">
      <c r="C770557" s="62"/>
    </row>
    <row r="770645" spans="3:3" x14ac:dyDescent="0.25">
      <c r="C770645" s="62"/>
    </row>
    <row r="770646" spans="3:3" x14ac:dyDescent="0.25">
      <c r="C770646" s="62"/>
    </row>
    <row r="770734" spans="3:3" x14ac:dyDescent="0.25">
      <c r="C770734" s="62"/>
    </row>
    <row r="770735" spans="3:3" x14ac:dyDescent="0.25">
      <c r="C770735" s="62"/>
    </row>
    <row r="770823" spans="3:3" x14ac:dyDescent="0.25">
      <c r="C770823" s="62"/>
    </row>
    <row r="770824" spans="3:3" x14ac:dyDescent="0.25">
      <c r="C770824" s="62"/>
    </row>
    <row r="770912" spans="3:3" x14ac:dyDescent="0.25">
      <c r="C770912" s="62"/>
    </row>
    <row r="770913" spans="3:3" x14ac:dyDescent="0.25">
      <c r="C770913" s="62"/>
    </row>
    <row r="771001" spans="3:3" x14ac:dyDescent="0.25">
      <c r="C771001" s="62"/>
    </row>
    <row r="771002" spans="3:3" x14ac:dyDescent="0.25">
      <c r="C771002" s="62"/>
    </row>
    <row r="771090" spans="3:3" x14ac:dyDescent="0.25">
      <c r="C771090" s="62"/>
    </row>
    <row r="771091" spans="3:3" x14ac:dyDescent="0.25">
      <c r="C771091" s="62"/>
    </row>
    <row r="771179" spans="3:3" x14ac:dyDescent="0.25">
      <c r="C771179" s="62"/>
    </row>
    <row r="771180" spans="3:3" x14ac:dyDescent="0.25">
      <c r="C771180" s="62"/>
    </row>
    <row r="771268" spans="3:3" x14ac:dyDescent="0.25">
      <c r="C771268" s="62"/>
    </row>
    <row r="771269" spans="3:3" x14ac:dyDescent="0.25">
      <c r="C771269" s="62"/>
    </row>
    <row r="771357" spans="3:3" x14ac:dyDescent="0.25">
      <c r="C771357" s="62"/>
    </row>
    <row r="771358" spans="3:3" x14ac:dyDescent="0.25">
      <c r="C771358" s="62"/>
    </row>
    <row r="771446" spans="3:3" x14ac:dyDescent="0.25">
      <c r="C771446" s="62"/>
    </row>
    <row r="771447" spans="3:3" x14ac:dyDescent="0.25">
      <c r="C771447" s="62"/>
    </row>
    <row r="771535" spans="3:3" x14ac:dyDescent="0.25">
      <c r="C771535" s="62"/>
    </row>
    <row r="771536" spans="3:3" x14ac:dyDescent="0.25">
      <c r="C771536" s="62"/>
    </row>
    <row r="771624" spans="3:3" x14ac:dyDescent="0.25">
      <c r="C771624" s="62"/>
    </row>
    <row r="771625" spans="3:3" x14ac:dyDescent="0.25">
      <c r="C771625" s="62"/>
    </row>
    <row r="771713" spans="3:3" x14ac:dyDescent="0.25">
      <c r="C771713" s="62"/>
    </row>
    <row r="771714" spans="3:3" x14ac:dyDescent="0.25">
      <c r="C771714" s="62"/>
    </row>
    <row r="771802" spans="3:3" x14ac:dyDescent="0.25">
      <c r="C771802" s="62"/>
    </row>
    <row r="771803" spans="3:3" x14ac:dyDescent="0.25">
      <c r="C771803" s="62"/>
    </row>
    <row r="771891" spans="3:3" x14ac:dyDescent="0.25">
      <c r="C771891" s="62"/>
    </row>
    <row r="771892" spans="3:3" x14ac:dyDescent="0.25">
      <c r="C771892" s="62"/>
    </row>
    <row r="771980" spans="3:3" x14ac:dyDescent="0.25">
      <c r="C771980" s="62"/>
    </row>
    <row r="771981" spans="3:3" x14ac:dyDescent="0.25">
      <c r="C771981" s="62"/>
    </row>
    <row r="772069" spans="3:3" x14ac:dyDescent="0.25">
      <c r="C772069" s="62"/>
    </row>
    <row r="772070" spans="3:3" x14ac:dyDescent="0.25">
      <c r="C772070" s="62"/>
    </row>
    <row r="772158" spans="3:3" x14ac:dyDescent="0.25">
      <c r="C772158" s="62"/>
    </row>
    <row r="772159" spans="3:3" x14ac:dyDescent="0.25">
      <c r="C772159" s="62"/>
    </row>
    <row r="772247" spans="3:3" x14ac:dyDescent="0.25">
      <c r="C772247" s="62"/>
    </row>
    <row r="772248" spans="3:3" x14ac:dyDescent="0.25">
      <c r="C772248" s="62"/>
    </row>
    <row r="772336" spans="3:3" x14ac:dyDescent="0.25">
      <c r="C772336" s="62"/>
    </row>
    <row r="772337" spans="3:3" x14ac:dyDescent="0.25">
      <c r="C772337" s="62"/>
    </row>
    <row r="772425" spans="3:3" x14ac:dyDescent="0.25">
      <c r="C772425" s="62"/>
    </row>
    <row r="772426" spans="3:3" x14ac:dyDescent="0.25">
      <c r="C772426" s="62"/>
    </row>
    <row r="772514" spans="3:3" x14ac:dyDescent="0.25">
      <c r="C772514" s="62"/>
    </row>
    <row r="772515" spans="3:3" x14ac:dyDescent="0.25">
      <c r="C772515" s="62"/>
    </row>
    <row r="772603" spans="3:3" x14ac:dyDescent="0.25">
      <c r="C772603" s="62"/>
    </row>
    <row r="772604" spans="3:3" x14ac:dyDescent="0.25">
      <c r="C772604" s="62"/>
    </row>
    <row r="772692" spans="3:3" x14ac:dyDescent="0.25">
      <c r="C772692" s="62"/>
    </row>
    <row r="772693" spans="3:3" x14ac:dyDescent="0.25">
      <c r="C772693" s="62"/>
    </row>
    <row r="772781" spans="3:3" x14ac:dyDescent="0.25">
      <c r="C772781" s="62"/>
    </row>
    <row r="772782" spans="3:3" x14ac:dyDescent="0.25">
      <c r="C772782" s="62"/>
    </row>
    <row r="772870" spans="3:3" x14ac:dyDescent="0.25">
      <c r="C772870" s="62"/>
    </row>
    <row r="772871" spans="3:3" x14ac:dyDescent="0.25">
      <c r="C772871" s="62"/>
    </row>
    <row r="772959" spans="3:3" x14ac:dyDescent="0.25">
      <c r="C772959" s="62"/>
    </row>
    <row r="772960" spans="3:3" x14ac:dyDescent="0.25">
      <c r="C772960" s="62"/>
    </row>
    <row r="773048" spans="3:3" x14ac:dyDescent="0.25">
      <c r="C773048" s="62"/>
    </row>
    <row r="773049" spans="3:3" x14ac:dyDescent="0.25">
      <c r="C773049" s="62"/>
    </row>
    <row r="773137" spans="3:3" x14ac:dyDescent="0.25">
      <c r="C773137" s="62"/>
    </row>
    <row r="773138" spans="3:3" x14ac:dyDescent="0.25">
      <c r="C773138" s="62"/>
    </row>
    <row r="773226" spans="3:3" x14ac:dyDescent="0.25">
      <c r="C773226" s="62"/>
    </row>
    <row r="773227" spans="3:3" x14ac:dyDescent="0.25">
      <c r="C773227" s="62"/>
    </row>
    <row r="773315" spans="3:3" x14ac:dyDescent="0.25">
      <c r="C773315" s="62"/>
    </row>
    <row r="773316" spans="3:3" x14ac:dyDescent="0.25">
      <c r="C773316" s="62"/>
    </row>
    <row r="773404" spans="3:3" x14ac:dyDescent="0.25">
      <c r="C773404" s="62"/>
    </row>
    <row r="773405" spans="3:3" x14ac:dyDescent="0.25">
      <c r="C773405" s="62"/>
    </row>
    <row r="773493" spans="3:3" x14ac:dyDescent="0.25">
      <c r="C773493" s="62"/>
    </row>
    <row r="773494" spans="3:3" x14ac:dyDescent="0.25">
      <c r="C773494" s="62"/>
    </row>
    <row r="773582" spans="3:3" x14ac:dyDescent="0.25">
      <c r="C773582" s="62"/>
    </row>
    <row r="773583" spans="3:3" x14ac:dyDescent="0.25">
      <c r="C773583" s="62"/>
    </row>
    <row r="773671" spans="3:3" x14ac:dyDescent="0.25">
      <c r="C773671" s="62"/>
    </row>
    <row r="773672" spans="3:3" x14ac:dyDescent="0.25">
      <c r="C773672" s="62"/>
    </row>
    <row r="773760" spans="3:3" x14ac:dyDescent="0.25">
      <c r="C773760" s="62"/>
    </row>
    <row r="773761" spans="3:3" x14ac:dyDescent="0.25">
      <c r="C773761" s="62"/>
    </row>
    <row r="773849" spans="3:3" x14ac:dyDescent="0.25">
      <c r="C773849" s="62"/>
    </row>
    <row r="773850" spans="3:3" x14ac:dyDescent="0.25">
      <c r="C773850" s="62"/>
    </row>
    <row r="773938" spans="3:3" x14ac:dyDescent="0.25">
      <c r="C773938" s="62"/>
    </row>
    <row r="773939" spans="3:3" x14ac:dyDescent="0.25">
      <c r="C773939" s="62"/>
    </row>
    <row r="774027" spans="3:3" x14ac:dyDescent="0.25">
      <c r="C774027" s="62"/>
    </row>
    <row r="774028" spans="3:3" x14ac:dyDescent="0.25">
      <c r="C774028" s="62"/>
    </row>
    <row r="774116" spans="3:3" x14ac:dyDescent="0.25">
      <c r="C774116" s="62"/>
    </row>
    <row r="774117" spans="3:3" x14ac:dyDescent="0.25">
      <c r="C774117" s="62"/>
    </row>
    <row r="774205" spans="3:3" x14ac:dyDescent="0.25">
      <c r="C774205" s="62"/>
    </row>
    <row r="774206" spans="3:3" x14ac:dyDescent="0.25">
      <c r="C774206" s="62"/>
    </row>
    <row r="774294" spans="3:3" x14ac:dyDescent="0.25">
      <c r="C774294" s="62"/>
    </row>
    <row r="774295" spans="3:3" x14ac:dyDescent="0.25">
      <c r="C774295" s="62"/>
    </row>
    <row r="774383" spans="3:3" x14ac:dyDescent="0.25">
      <c r="C774383" s="62"/>
    </row>
    <row r="774384" spans="3:3" x14ac:dyDescent="0.25">
      <c r="C774384" s="62"/>
    </row>
    <row r="774472" spans="3:3" x14ac:dyDescent="0.25">
      <c r="C774472" s="62"/>
    </row>
    <row r="774473" spans="3:3" x14ac:dyDescent="0.25">
      <c r="C774473" s="62"/>
    </row>
    <row r="774561" spans="3:3" x14ac:dyDescent="0.25">
      <c r="C774561" s="62"/>
    </row>
    <row r="774562" spans="3:3" x14ac:dyDescent="0.25">
      <c r="C774562" s="62"/>
    </row>
    <row r="774650" spans="3:3" x14ac:dyDescent="0.25">
      <c r="C774650" s="62"/>
    </row>
    <row r="774651" spans="3:3" x14ac:dyDescent="0.25">
      <c r="C774651" s="62"/>
    </row>
    <row r="774739" spans="3:3" x14ac:dyDescent="0.25">
      <c r="C774739" s="62"/>
    </row>
    <row r="774740" spans="3:3" x14ac:dyDescent="0.25">
      <c r="C774740" s="62"/>
    </row>
    <row r="774828" spans="3:3" x14ac:dyDescent="0.25">
      <c r="C774828" s="62"/>
    </row>
    <row r="774829" spans="3:3" x14ac:dyDescent="0.25">
      <c r="C774829" s="62"/>
    </row>
    <row r="774917" spans="3:3" x14ac:dyDescent="0.25">
      <c r="C774917" s="62"/>
    </row>
    <row r="774918" spans="3:3" x14ac:dyDescent="0.25">
      <c r="C774918" s="62"/>
    </row>
    <row r="775006" spans="3:3" x14ac:dyDescent="0.25">
      <c r="C775006" s="62"/>
    </row>
    <row r="775007" spans="3:3" x14ac:dyDescent="0.25">
      <c r="C775007" s="62"/>
    </row>
    <row r="775095" spans="3:3" x14ac:dyDescent="0.25">
      <c r="C775095" s="62"/>
    </row>
    <row r="775096" spans="3:3" x14ac:dyDescent="0.25">
      <c r="C775096" s="62"/>
    </row>
    <row r="775184" spans="3:3" x14ac:dyDescent="0.25">
      <c r="C775184" s="62"/>
    </row>
    <row r="775185" spans="3:3" x14ac:dyDescent="0.25">
      <c r="C775185" s="62"/>
    </row>
    <row r="775273" spans="3:3" x14ac:dyDescent="0.25">
      <c r="C775273" s="62"/>
    </row>
    <row r="775274" spans="3:3" x14ac:dyDescent="0.25">
      <c r="C775274" s="62"/>
    </row>
    <row r="775362" spans="3:3" x14ac:dyDescent="0.25">
      <c r="C775362" s="62"/>
    </row>
    <row r="775363" spans="3:3" x14ac:dyDescent="0.25">
      <c r="C775363" s="62"/>
    </row>
    <row r="775451" spans="3:3" x14ac:dyDescent="0.25">
      <c r="C775451" s="62"/>
    </row>
    <row r="775452" spans="3:3" x14ac:dyDescent="0.25">
      <c r="C775452" s="62"/>
    </row>
    <row r="775540" spans="3:3" x14ac:dyDescent="0.25">
      <c r="C775540" s="62"/>
    </row>
    <row r="775541" spans="3:3" x14ac:dyDescent="0.25">
      <c r="C775541" s="62"/>
    </row>
    <row r="775629" spans="3:3" x14ac:dyDescent="0.25">
      <c r="C775629" s="62"/>
    </row>
    <row r="775630" spans="3:3" x14ac:dyDescent="0.25">
      <c r="C775630" s="62"/>
    </row>
    <row r="775718" spans="3:3" x14ac:dyDescent="0.25">
      <c r="C775718" s="62"/>
    </row>
    <row r="775719" spans="3:3" x14ac:dyDescent="0.25">
      <c r="C775719" s="62"/>
    </row>
    <row r="775807" spans="3:3" x14ac:dyDescent="0.25">
      <c r="C775807" s="62"/>
    </row>
    <row r="775808" spans="3:3" x14ac:dyDescent="0.25">
      <c r="C775808" s="62"/>
    </row>
    <row r="775896" spans="3:3" x14ac:dyDescent="0.25">
      <c r="C775896" s="62"/>
    </row>
    <row r="775897" spans="3:3" x14ac:dyDescent="0.25">
      <c r="C775897" s="62"/>
    </row>
    <row r="775985" spans="3:3" x14ac:dyDescent="0.25">
      <c r="C775985" s="62"/>
    </row>
    <row r="775986" spans="3:3" x14ac:dyDescent="0.25">
      <c r="C775986" s="62"/>
    </row>
    <row r="776074" spans="3:3" x14ac:dyDescent="0.25">
      <c r="C776074" s="62"/>
    </row>
    <row r="776075" spans="3:3" x14ac:dyDescent="0.25">
      <c r="C776075" s="62"/>
    </row>
    <row r="776163" spans="3:3" x14ac:dyDescent="0.25">
      <c r="C776163" s="62"/>
    </row>
    <row r="776164" spans="3:3" x14ac:dyDescent="0.25">
      <c r="C776164" s="62"/>
    </row>
    <row r="776252" spans="3:3" x14ac:dyDescent="0.25">
      <c r="C776252" s="62"/>
    </row>
    <row r="776253" spans="3:3" x14ac:dyDescent="0.25">
      <c r="C776253" s="62"/>
    </row>
    <row r="776341" spans="3:3" x14ac:dyDescent="0.25">
      <c r="C776341" s="62"/>
    </row>
    <row r="776342" spans="3:3" x14ac:dyDescent="0.25">
      <c r="C776342" s="62"/>
    </row>
    <row r="776430" spans="3:3" x14ac:dyDescent="0.25">
      <c r="C776430" s="62"/>
    </row>
    <row r="776431" spans="3:3" x14ac:dyDescent="0.25">
      <c r="C776431" s="62"/>
    </row>
    <row r="776519" spans="3:3" x14ac:dyDescent="0.25">
      <c r="C776519" s="62"/>
    </row>
    <row r="776520" spans="3:3" x14ac:dyDescent="0.25">
      <c r="C776520" s="62"/>
    </row>
    <row r="776608" spans="3:3" x14ac:dyDescent="0.25">
      <c r="C776608" s="62"/>
    </row>
    <row r="776609" spans="3:3" x14ac:dyDescent="0.25">
      <c r="C776609" s="62"/>
    </row>
    <row r="776697" spans="3:3" x14ac:dyDescent="0.25">
      <c r="C776697" s="62"/>
    </row>
    <row r="776698" spans="3:3" x14ac:dyDescent="0.25">
      <c r="C776698" s="62"/>
    </row>
    <row r="776786" spans="3:3" x14ac:dyDescent="0.25">
      <c r="C776786" s="62"/>
    </row>
    <row r="776787" spans="3:3" x14ac:dyDescent="0.25">
      <c r="C776787" s="62"/>
    </row>
    <row r="776875" spans="3:3" x14ac:dyDescent="0.25">
      <c r="C776875" s="62"/>
    </row>
    <row r="776876" spans="3:3" x14ac:dyDescent="0.25">
      <c r="C776876" s="62"/>
    </row>
    <row r="776964" spans="3:3" x14ac:dyDescent="0.25">
      <c r="C776964" s="62"/>
    </row>
    <row r="776965" spans="3:3" x14ac:dyDescent="0.25">
      <c r="C776965" s="62"/>
    </row>
    <row r="777053" spans="3:3" x14ac:dyDescent="0.25">
      <c r="C777053" s="62"/>
    </row>
    <row r="777054" spans="3:3" x14ac:dyDescent="0.25">
      <c r="C777054" s="62"/>
    </row>
    <row r="777142" spans="3:3" x14ac:dyDescent="0.25">
      <c r="C777142" s="62"/>
    </row>
    <row r="777143" spans="3:3" x14ac:dyDescent="0.25">
      <c r="C777143" s="62"/>
    </row>
    <row r="777231" spans="3:3" x14ac:dyDescent="0.25">
      <c r="C777231" s="62"/>
    </row>
    <row r="777232" spans="3:3" x14ac:dyDescent="0.25">
      <c r="C777232" s="62"/>
    </row>
    <row r="777320" spans="3:3" x14ac:dyDescent="0.25">
      <c r="C777320" s="62"/>
    </row>
    <row r="777321" spans="3:3" x14ac:dyDescent="0.25">
      <c r="C777321" s="62"/>
    </row>
    <row r="777409" spans="3:3" x14ac:dyDescent="0.25">
      <c r="C777409" s="62"/>
    </row>
    <row r="777410" spans="3:3" x14ac:dyDescent="0.25">
      <c r="C777410" s="62"/>
    </row>
    <row r="777498" spans="3:3" x14ac:dyDescent="0.25">
      <c r="C777498" s="62"/>
    </row>
    <row r="777499" spans="3:3" x14ac:dyDescent="0.25">
      <c r="C777499" s="62"/>
    </row>
    <row r="777587" spans="3:3" x14ac:dyDescent="0.25">
      <c r="C777587" s="62"/>
    </row>
    <row r="777588" spans="3:3" x14ac:dyDescent="0.25">
      <c r="C777588" s="62"/>
    </row>
    <row r="777676" spans="3:3" x14ac:dyDescent="0.25">
      <c r="C777676" s="62"/>
    </row>
    <row r="777677" spans="3:3" x14ac:dyDescent="0.25">
      <c r="C777677" s="62"/>
    </row>
    <row r="777765" spans="3:3" x14ac:dyDescent="0.25">
      <c r="C777765" s="62"/>
    </row>
    <row r="777766" spans="3:3" x14ac:dyDescent="0.25">
      <c r="C777766" s="62"/>
    </row>
    <row r="777854" spans="3:3" x14ac:dyDescent="0.25">
      <c r="C777854" s="62"/>
    </row>
    <row r="777855" spans="3:3" x14ac:dyDescent="0.25">
      <c r="C777855" s="62"/>
    </row>
    <row r="777943" spans="3:3" x14ac:dyDescent="0.25">
      <c r="C777943" s="62"/>
    </row>
    <row r="777944" spans="3:3" x14ac:dyDescent="0.25">
      <c r="C777944" s="62"/>
    </row>
    <row r="778032" spans="3:3" x14ac:dyDescent="0.25">
      <c r="C778032" s="62"/>
    </row>
    <row r="778033" spans="3:3" x14ac:dyDescent="0.25">
      <c r="C778033" s="62"/>
    </row>
    <row r="778121" spans="3:3" x14ac:dyDescent="0.25">
      <c r="C778121" s="62"/>
    </row>
    <row r="778122" spans="3:3" x14ac:dyDescent="0.25">
      <c r="C778122" s="62"/>
    </row>
    <row r="778210" spans="3:3" x14ac:dyDescent="0.25">
      <c r="C778210" s="62"/>
    </row>
    <row r="778211" spans="3:3" x14ac:dyDescent="0.25">
      <c r="C778211" s="62"/>
    </row>
    <row r="778299" spans="3:3" x14ac:dyDescent="0.25">
      <c r="C778299" s="62"/>
    </row>
    <row r="778300" spans="3:3" x14ac:dyDescent="0.25">
      <c r="C778300" s="62"/>
    </row>
    <row r="778388" spans="3:3" x14ac:dyDescent="0.25">
      <c r="C778388" s="62"/>
    </row>
    <row r="778389" spans="3:3" x14ac:dyDescent="0.25">
      <c r="C778389" s="62"/>
    </row>
    <row r="778477" spans="3:3" x14ac:dyDescent="0.25">
      <c r="C778477" s="62"/>
    </row>
    <row r="778478" spans="3:3" x14ac:dyDescent="0.25">
      <c r="C778478" s="62"/>
    </row>
    <row r="778566" spans="3:3" x14ac:dyDescent="0.25">
      <c r="C778566" s="62"/>
    </row>
    <row r="778567" spans="3:3" x14ac:dyDescent="0.25">
      <c r="C778567" s="62"/>
    </row>
    <row r="778655" spans="3:3" x14ac:dyDescent="0.25">
      <c r="C778655" s="62"/>
    </row>
    <row r="778656" spans="3:3" x14ac:dyDescent="0.25">
      <c r="C778656" s="62"/>
    </row>
    <row r="778744" spans="3:3" x14ac:dyDescent="0.25">
      <c r="C778744" s="62"/>
    </row>
    <row r="778745" spans="3:3" x14ac:dyDescent="0.25">
      <c r="C778745" s="62"/>
    </row>
    <row r="778833" spans="3:3" x14ac:dyDescent="0.25">
      <c r="C778833" s="62"/>
    </row>
    <row r="778834" spans="3:3" x14ac:dyDescent="0.25">
      <c r="C778834" s="62"/>
    </row>
    <row r="778922" spans="3:3" x14ac:dyDescent="0.25">
      <c r="C778922" s="62"/>
    </row>
    <row r="778923" spans="3:3" x14ac:dyDescent="0.25">
      <c r="C778923" s="62"/>
    </row>
    <row r="779011" spans="3:3" x14ac:dyDescent="0.25">
      <c r="C779011" s="62"/>
    </row>
    <row r="779012" spans="3:3" x14ac:dyDescent="0.25">
      <c r="C779012" s="62"/>
    </row>
    <row r="779100" spans="3:3" x14ac:dyDescent="0.25">
      <c r="C779100" s="62"/>
    </row>
    <row r="779101" spans="3:3" x14ac:dyDescent="0.25">
      <c r="C779101" s="62"/>
    </row>
    <row r="779189" spans="3:3" x14ac:dyDescent="0.25">
      <c r="C779189" s="62"/>
    </row>
    <row r="779190" spans="3:3" x14ac:dyDescent="0.25">
      <c r="C779190" s="62"/>
    </row>
    <row r="779278" spans="3:3" x14ac:dyDescent="0.25">
      <c r="C779278" s="62"/>
    </row>
    <row r="779279" spans="3:3" x14ac:dyDescent="0.25">
      <c r="C779279" s="62"/>
    </row>
    <row r="779367" spans="3:3" x14ac:dyDescent="0.25">
      <c r="C779367" s="62"/>
    </row>
    <row r="779368" spans="3:3" x14ac:dyDescent="0.25">
      <c r="C779368" s="62"/>
    </row>
    <row r="779456" spans="3:3" x14ac:dyDescent="0.25">
      <c r="C779456" s="62"/>
    </row>
    <row r="779457" spans="3:3" x14ac:dyDescent="0.25">
      <c r="C779457" s="62"/>
    </row>
    <row r="779545" spans="3:3" x14ac:dyDescent="0.25">
      <c r="C779545" s="62"/>
    </row>
    <row r="779546" spans="3:3" x14ac:dyDescent="0.25">
      <c r="C779546" s="62"/>
    </row>
    <row r="779634" spans="3:3" x14ac:dyDescent="0.25">
      <c r="C779634" s="62"/>
    </row>
    <row r="779635" spans="3:3" x14ac:dyDescent="0.25">
      <c r="C779635" s="62"/>
    </row>
    <row r="779723" spans="3:3" x14ac:dyDescent="0.25">
      <c r="C779723" s="62"/>
    </row>
    <row r="779724" spans="3:3" x14ac:dyDescent="0.25">
      <c r="C779724" s="62"/>
    </row>
    <row r="779812" spans="3:3" x14ac:dyDescent="0.25">
      <c r="C779812" s="62"/>
    </row>
    <row r="779813" spans="3:3" x14ac:dyDescent="0.25">
      <c r="C779813" s="62"/>
    </row>
    <row r="779901" spans="3:3" x14ac:dyDescent="0.25">
      <c r="C779901" s="62"/>
    </row>
    <row r="779902" spans="3:3" x14ac:dyDescent="0.25">
      <c r="C779902" s="62"/>
    </row>
    <row r="779990" spans="3:3" x14ac:dyDescent="0.25">
      <c r="C779990" s="62"/>
    </row>
    <row r="779991" spans="3:3" x14ac:dyDescent="0.25">
      <c r="C779991" s="62"/>
    </row>
    <row r="780079" spans="3:3" x14ac:dyDescent="0.25">
      <c r="C780079" s="62"/>
    </row>
    <row r="780080" spans="3:3" x14ac:dyDescent="0.25">
      <c r="C780080" s="62"/>
    </row>
    <row r="780168" spans="3:3" x14ac:dyDescent="0.25">
      <c r="C780168" s="62"/>
    </row>
    <row r="780169" spans="3:3" x14ac:dyDescent="0.25">
      <c r="C780169" s="62"/>
    </row>
    <row r="780257" spans="3:3" x14ac:dyDescent="0.25">
      <c r="C780257" s="62"/>
    </row>
    <row r="780258" spans="3:3" x14ac:dyDescent="0.25">
      <c r="C780258" s="62"/>
    </row>
    <row r="780346" spans="3:3" x14ac:dyDescent="0.25">
      <c r="C780346" s="62"/>
    </row>
    <row r="780347" spans="3:3" x14ac:dyDescent="0.25">
      <c r="C780347" s="62"/>
    </row>
    <row r="780435" spans="3:3" x14ac:dyDescent="0.25">
      <c r="C780435" s="62"/>
    </row>
    <row r="780436" spans="3:3" x14ac:dyDescent="0.25">
      <c r="C780436" s="62"/>
    </row>
    <row r="780524" spans="3:3" x14ac:dyDescent="0.25">
      <c r="C780524" s="62"/>
    </row>
    <row r="780525" spans="3:3" x14ac:dyDescent="0.25">
      <c r="C780525" s="62"/>
    </row>
    <row r="780613" spans="3:3" x14ac:dyDescent="0.25">
      <c r="C780613" s="62"/>
    </row>
    <row r="780614" spans="3:3" x14ac:dyDescent="0.25">
      <c r="C780614" s="62"/>
    </row>
    <row r="780702" spans="3:3" x14ac:dyDescent="0.25">
      <c r="C780702" s="62"/>
    </row>
    <row r="780703" spans="3:3" x14ac:dyDescent="0.25">
      <c r="C780703" s="62"/>
    </row>
    <row r="780791" spans="3:3" x14ac:dyDescent="0.25">
      <c r="C780791" s="62"/>
    </row>
    <row r="780792" spans="3:3" x14ac:dyDescent="0.25">
      <c r="C780792" s="62"/>
    </row>
    <row r="780880" spans="3:3" x14ac:dyDescent="0.25">
      <c r="C780880" s="62"/>
    </row>
    <row r="780881" spans="3:3" x14ac:dyDescent="0.25">
      <c r="C780881" s="62"/>
    </row>
    <row r="780969" spans="3:3" x14ac:dyDescent="0.25">
      <c r="C780969" s="62"/>
    </row>
    <row r="780970" spans="3:3" x14ac:dyDescent="0.25">
      <c r="C780970" s="62"/>
    </row>
    <row r="781058" spans="3:3" x14ac:dyDescent="0.25">
      <c r="C781058" s="62"/>
    </row>
    <row r="781059" spans="3:3" x14ac:dyDescent="0.25">
      <c r="C781059" s="62"/>
    </row>
    <row r="781147" spans="3:3" x14ac:dyDescent="0.25">
      <c r="C781147" s="62"/>
    </row>
    <row r="781148" spans="3:3" x14ac:dyDescent="0.25">
      <c r="C781148" s="62"/>
    </row>
    <row r="781236" spans="3:3" x14ac:dyDescent="0.25">
      <c r="C781236" s="62"/>
    </row>
    <row r="781237" spans="3:3" x14ac:dyDescent="0.25">
      <c r="C781237" s="62"/>
    </row>
    <row r="781325" spans="3:3" x14ac:dyDescent="0.25">
      <c r="C781325" s="62"/>
    </row>
    <row r="781326" spans="3:3" x14ac:dyDescent="0.25">
      <c r="C781326" s="62"/>
    </row>
    <row r="781414" spans="3:3" x14ac:dyDescent="0.25">
      <c r="C781414" s="62"/>
    </row>
    <row r="781415" spans="3:3" x14ac:dyDescent="0.25">
      <c r="C781415" s="62"/>
    </row>
    <row r="781503" spans="3:3" x14ac:dyDescent="0.25">
      <c r="C781503" s="62"/>
    </row>
    <row r="781504" spans="3:3" x14ac:dyDescent="0.25">
      <c r="C781504" s="62"/>
    </row>
    <row r="781592" spans="3:3" x14ac:dyDescent="0.25">
      <c r="C781592" s="62"/>
    </row>
    <row r="781593" spans="3:3" x14ac:dyDescent="0.25">
      <c r="C781593" s="62"/>
    </row>
    <row r="781681" spans="3:3" x14ac:dyDescent="0.25">
      <c r="C781681" s="62"/>
    </row>
    <row r="781682" spans="3:3" x14ac:dyDescent="0.25">
      <c r="C781682" s="62"/>
    </row>
    <row r="781770" spans="3:3" x14ac:dyDescent="0.25">
      <c r="C781770" s="62"/>
    </row>
    <row r="781771" spans="3:3" x14ac:dyDescent="0.25">
      <c r="C781771" s="62"/>
    </row>
    <row r="781859" spans="3:3" x14ac:dyDescent="0.25">
      <c r="C781859" s="62"/>
    </row>
    <row r="781860" spans="3:3" x14ac:dyDescent="0.25">
      <c r="C781860" s="62"/>
    </row>
    <row r="781948" spans="3:3" x14ac:dyDescent="0.25">
      <c r="C781948" s="62"/>
    </row>
    <row r="781949" spans="3:3" x14ac:dyDescent="0.25">
      <c r="C781949" s="62"/>
    </row>
    <row r="782037" spans="3:3" x14ac:dyDescent="0.25">
      <c r="C782037" s="62"/>
    </row>
    <row r="782038" spans="3:3" x14ac:dyDescent="0.25">
      <c r="C782038" s="62"/>
    </row>
    <row r="782126" spans="3:3" x14ac:dyDescent="0.25">
      <c r="C782126" s="62"/>
    </row>
    <row r="782127" spans="3:3" x14ac:dyDescent="0.25">
      <c r="C782127" s="62"/>
    </row>
    <row r="782215" spans="3:3" x14ac:dyDescent="0.25">
      <c r="C782215" s="62"/>
    </row>
    <row r="782216" spans="3:3" x14ac:dyDescent="0.25">
      <c r="C782216" s="62"/>
    </row>
    <row r="782304" spans="3:3" x14ac:dyDescent="0.25">
      <c r="C782304" s="62"/>
    </row>
    <row r="782305" spans="3:3" x14ac:dyDescent="0.25">
      <c r="C782305" s="62"/>
    </row>
    <row r="782393" spans="3:3" x14ac:dyDescent="0.25">
      <c r="C782393" s="62"/>
    </row>
    <row r="782394" spans="3:3" x14ac:dyDescent="0.25">
      <c r="C782394" s="62"/>
    </row>
    <row r="782482" spans="3:3" x14ac:dyDescent="0.25">
      <c r="C782482" s="62"/>
    </row>
    <row r="782483" spans="3:3" x14ac:dyDescent="0.25">
      <c r="C782483" s="62"/>
    </row>
    <row r="782571" spans="3:3" x14ac:dyDescent="0.25">
      <c r="C782571" s="62"/>
    </row>
    <row r="782572" spans="3:3" x14ac:dyDescent="0.25">
      <c r="C782572" s="62"/>
    </row>
    <row r="782660" spans="3:3" x14ac:dyDescent="0.25">
      <c r="C782660" s="62"/>
    </row>
    <row r="782661" spans="3:3" x14ac:dyDescent="0.25">
      <c r="C782661" s="62"/>
    </row>
    <row r="782749" spans="3:3" x14ac:dyDescent="0.25">
      <c r="C782749" s="62"/>
    </row>
    <row r="782750" spans="3:3" x14ac:dyDescent="0.25">
      <c r="C782750" s="62"/>
    </row>
    <row r="782838" spans="3:3" x14ac:dyDescent="0.25">
      <c r="C782838" s="62"/>
    </row>
    <row r="782839" spans="3:3" x14ac:dyDescent="0.25">
      <c r="C782839" s="62"/>
    </row>
    <row r="782927" spans="3:3" x14ac:dyDescent="0.25">
      <c r="C782927" s="62"/>
    </row>
    <row r="782928" spans="3:3" x14ac:dyDescent="0.25">
      <c r="C782928" s="62"/>
    </row>
    <row r="783016" spans="3:3" x14ac:dyDescent="0.25">
      <c r="C783016" s="62"/>
    </row>
    <row r="783017" spans="3:3" x14ac:dyDescent="0.25">
      <c r="C783017" s="62"/>
    </row>
    <row r="783105" spans="3:3" x14ac:dyDescent="0.25">
      <c r="C783105" s="62"/>
    </row>
    <row r="783106" spans="3:3" x14ac:dyDescent="0.25">
      <c r="C783106" s="62"/>
    </row>
    <row r="783194" spans="3:3" x14ac:dyDescent="0.25">
      <c r="C783194" s="62"/>
    </row>
    <row r="783195" spans="3:3" x14ac:dyDescent="0.25">
      <c r="C783195" s="62"/>
    </row>
    <row r="783283" spans="3:3" x14ac:dyDescent="0.25">
      <c r="C783283" s="62"/>
    </row>
    <row r="783284" spans="3:3" x14ac:dyDescent="0.25">
      <c r="C783284" s="62"/>
    </row>
    <row r="783372" spans="3:3" x14ac:dyDescent="0.25">
      <c r="C783372" s="62"/>
    </row>
    <row r="783373" spans="3:3" x14ac:dyDescent="0.25">
      <c r="C783373" s="62"/>
    </row>
    <row r="783461" spans="3:3" x14ac:dyDescent="0.25">
      <c r="C783461" s="62"/>
    </row>
    <row r="783462" spans="3:3" x14ac:dyDescent="0.25">
      <c r="C783462" s="62"/>
    </row>
    <row r="783550" spans="3:3" x14ac:dyDescent="0.25">
      <c r="C783550" s="62"/>
    </row>
    <row r="783551" spans="3:3" x14ac:dyDescent="0.25">
      <c r="C783551" s="62"/>
    </row>
    <row r="783639" spans="3:3" x14ac:dyDescent="0.25">
      <c r="C783639" s="62"/>
    </row>
    <row r="783640" spans="3:3" x14ac:dyDescent="0.25">
      <c r="C783640" s="62"/>
    </row>
    <row r="783728" spans="3:3" x14ac:dyDescent="0.25">
      <c r="C783728" s="62"/>
    </row>
    <row r="783729" spans="3:3" x14ac:dyDescent="0.25">
      <c r="C783729" s="62"/>
    </row>
    <row r="783817" spans="3:3" x14ac:dyDescent="0.25">
      <c r="C783817" s="62"/>
    </row>
    <row r="783818" spans="3:3" x14ac:dyDescent="0.25">
      <c r="C783818" s="62"/>
    </row>
    <row r="783906" spans="3:3" x14ac:dyDescent="0.25">
      <c r="C783906" s="62"/>
    </row>
    <row r="783907" spans="3:3" x14ac:dyDescent="0.25">
      <c r="C783907" s="62"/>
    </row>
    <row r="783995" spans="3:3" x14ac:dyDescent="0.25">
      <c r="C783995" s="62"/>
    </row>
    <row r="783996" spans="3:3" x14ac:dyDescent="0.25">
      <c r="C783996" s="62"/>
    </row>
    <row r="784084" spans="3:3" x14ac:dyDescent="0.25">
      <c r="C784084" s="62"/>
    </row>
    <row r="784085" spans="3:3" x14ac:dyDescent="0.25">
      <c r="C784085" s="62"/>
    </row>
    <row r="784173" spans="3:3" x14ac:dyDescent="0.25">
      <c r="C784173" s="62"/>
    </row>
    <row r="784174" spans="3:3" x14ac:dyDescent="0.25">
      <c r="C784174" s="62"/>
    </row>
    <row r="784262" spans="3:3" x14ac:dyDescent="0.25">
      <c r="C784262" s="62"/>
    </row>
    <row r="784263" spans="3:3" x14ac:dyDescent="0.25">
      <c r="C784263" s="62"/>
    </row>
    <row r="784351" spans="3:3" x14ac:dyDescent="0.25">
      <c r="C784351" s="62"/>
    </row>
    <row r="784352" spans="3:3" x14ac:dyDescent="0.25">
      <c r="C784352" s="62"/>
    </row>
    <row r="784440" spans="3:3" x14ac:dyDescent="0.25">
      <c r="C784440" s="62"/>
    </row>
    <row r="784441" spans="3:3" x14ac:dyDescent="0.25">
      <c r="C784441" s="62"/>
    </row>
    <row r="784529" spans="3:3" x14ac:dyDescent="0.25">
      <c r="C784529" s="62"/>
    </row>
    <row r="784530" spans="3:3" x14ac:dyDescent="0.25">
      <c r="C784530" s="62"/>
    </row>
    <row r="784618" spans="3:3" x14ac:dyDescent="0.25">
      <c r="C784618" s="62"/>
    </row>
    <row r="784619" spans="3:3" x14ac:dyDescent="0.25">
      <c r="C784619" s="62"/>
    </row>
    <row r="784707" spans="3:3" x14ac:dyDescent="0.25">
      <c r="C784707" s="62"/>
    </row>
    <row r="784708" spans="3:3" x14ac:dyDescent="0.25">
      <c r="C784708" s="62"/>
    </row>
    <row r="784796" spans="3:3" x14ac:dyDescent="0.25">
      <c r="C784796" s="62"/>
    </row>
    <row r="784797" spans="3:3" x14ac:dyDescent="0.25">
      <c r="C784797" s="62"/>
    </row>
    <row r="784885" spans="3:3" x14ac:dyDescent="0.25">
      <c r="C784885" s="62"/>
    </row>
    <row r="784886" spans="3:3" x14ac:dyDescent="0.25">
      <c r="C784886" s="62"/>
    </row>
    <row r="784974" spans="3:3" x14ac:dyDescent="0.25">
      <c r="C784974" s="62"/>
    </row>
    <row r="784975" spans="3:3" x14ac:dyDescent="0.25">
      <c r="C784975" s="62"/>
    </row>
    <row r="785063" spans="3:3" x14ac:dyDescent="0.25">
      <c r="C785063" s="62"/>
    </row>
    <row r="785064" spans="3:3" x14ac:dyDescent="0.25">
      <c r="C785064" s="62"/>
    </row>
    <row r="785152" spans="3:3" x14ac:dyDescent="0.25">
      <c r="C785152" s="62"/>
    </row>
    <row r="785153" spans="3:3" x14ac:dyDescent="0.25">
      <c r="C785153" s="62"/>
    </row>
    <row r="785241" spans="3:3" x14ac:dyDescent="0.25">
      <c r="C785241" s="62"/>
    </row>
    <row r="785242" spans="3:3" x14ac:dyDescent="0.25">
      <c r="C785242" s="62"/>
    </row>
    <row r="785330" spans="3:3" x14ac:dyDescent="0.25">
      <c r="C785330" s="62"/>
    </row>
    <row r="785331" spans="3:3" x14ac:dyDescent="0.25">
      <c r="C785331" s="62"/>
    </row>
    <row r="785419" spans="3:3" x14ac:dyDescent="0.25">
      <c r="C785419" s="62"/>
    </row>
    <row r="785420" spans="3:3" x14ac:dyDescent="0.25">
      <c r="C785420" s="62"/>
    </row>
    <row r="785508" spans="3:3" x14ac:dyDescent="0.25">
      <c r="C785508" s="62"/>
    </row>
    <row r="785509" spans="3:3" x14ac:dyDescent="0.25">
      <c r="C785509" s="62"/>
    </row>
    <row r="785597" spans="3:3" x14ac:dyDescent="0.25">
      <c r="C785597" s="62"/>
    </row>
    <row r="785598" spans="3:3" x14ac:dyDescent="0.25">
      <c r="C785598" s="62"/>
    </row>
    <row r="785686" spans="3:3" x14ac:dyDescent="0.25">
      <c r="C785686" s="62"/>
    </row>
    <row r="785687" spans="3:3" x14ac:dyDescent="0.25">
      <c r="C785687" s="62"/>
    </row>
    <row r="785775" spans="3:3" x14ac:dyDescent="0.25">
      <c r="C785775" s="62"/>
    </row>
    <row r="785776" spans="3:3" x14ac:dyDescent="0.25">
      <c r="C785776" s="62"/>
    </row>
    <row r="785864" spans="3:3" x14ac:dyDescent="0.25">
      <c r="C785864" s="62"/>
    </row>
    <row r="785865" spans="3:3" x14ac:dyDescent="0.25">
      <c r="C785865" s="62"/>
    </row>
    <row r="785953" spans="3:3" x14ac:dyDescent="0.25">
      <c r="C785953" s="62"/>
    </row>
    <row r="785954" spans="3:3" x14ac:dyDescent="0.25">
      <c r="C785954" s="62"/>
    </row>
    <row r="786042" spans="3:3" x14ac:dyDescent="0.25">
      <c r="C786042" s="62"/>
    </row>
    <row r="786043" spans="3:3" x14ac:dyDescent="0.25">
      <c r="C786043" s="62"/>
    </row>
    <row r="786131" spans="3:3" x14ac:dyDescent="0.25">
      <c r="C786131" s="62"/>
    </row>
    <row r="786132" spans="3:3" x14ac:dyDescent="0.25">
      <c r="C786132" s="62"/>
    </row>
    <row r="786220" spans="3:3" x14ac:dyDescent="0.25">
      <c r="C786220" s="62"/>
    </row>
    <row r="786221" spans="3:3" x14ac:dyDescent="0.25">
      <c r="C786221" s="62"/>
    </row>
    <row r="786309" spans="3:3" x14ac:dyDescent="0.25">
      <c r="C786309" s="62"/>
    </row>
    <row r="786310" spans="3:3" x14ac:dyDescent="0.25">
      <c r="C786310" s="62"/>
    </row>
    <row r="786398" spans="3:3" x14ac:dyDescent="0.25">
      <c r="C786398" s="62"/>
    </row>
    <row r="786399" spans="3:3" x14ac:dyDescent="0.25">
      <c r="C786399" s="62"/>
    </row>
    <row r="786487" spans="3:3" x14ac:dyDescent="0.25">
      <c r="C786487" s="62"/>
    </row>
    <row r="786488" spans="3:3" x14ac:dyDescent="0.25">
      <c r="C786488" s="62"/>
    </row>
    <row r="786576" spans="3:3" x14ac:dyDescent="0.25">
      <c r="C786576" s="62"/>
    </row>
    <row r="786577" spans="3:3" x14ac:dyDescent="0.25">
      <c r="C786577" s="62"/>
    </row>
    <row r="786665" spans="3:3" x14ac:dyDescent="0.25">
      <c r="C786665" s="62"/>
    </row>
    <row r="786666" spans="3:3" x14ac:dyDescent="0.25">
      <c r="C786666" s="62"/>
    </row>
    <row r="786754" spans="3:3" x14ac:dyDescent="0.25">
      <c r="C786754" s="62"/>
    </row>
    <row r="786755" spans="3:3" x14ac:dyDescent="0.25">
      <c r="C786755" s="62"/>
    </row>
    <row r="786843" spans="3:3" x14ac:dyDescent="0.25">
      <c r="C786843" s="62"/>
    </row>
    <row r="786844" spans="3:3" x14ac:dyDescent="0.25">
      <c r="C786844" s="62"/>
    </row>
    <row r="786932" spans="3:3" x14ac:dyDescent="0.25">
      <c r="C786932" s="62"/>
    </row>
    <row r="786933" spans="3:3" x14ac:dyDescent="0.25">
      <c r="C786933" s="62"/>
    </row>
    <row r="787021" spans="3:3" x14ac:dyDescent="0.25">
      <c r="C787021" s="62"/>
    </row>
    <row r="787022" spans="3:3" x14ac:dyDescent="0.25">
      <c r="C787022" s="62"/>
    </row>
    <row r="787110" spans="3:3" x14ac:dyDescent="0.25">
      <c r="C787110" s="62"/>
    </row>
    <row r="787111" spans="3:3" x14ac:dyDescent="0.25">
      <c r="C787111" s="62"/>
    </row>
    <row r="787199" spans="3:3" x14ac:dyDescent="0.25">
      <c r="C787199" s="62"/>
    </row>
    <row r="787200" spans="3:3" x14ac:dyDescent="0.25">
      <c r="C787200" s="62"/>
    </row>
    <row r="787288" spans="3:3" x14ac:dyDescent="0.25">
      <c r="C787288" s="62"/>
    </row>
    <row r="787289" spans="3:3" x14ac:dyDescent="0.25">
      <c r="C787289" s="62"/>
    </row>
    <row r="787377" spans="3:3" x14ac:dyDescent="0.25">
      <c r="C787377" s="62"/>
    </row>
    <row r="787378" spans="3:3" x14ac:dyDescent="0.25">
      <c r="C787378" s="62"/>
    </row>
    <row r="787466" spans="3:3" x14ac:dyDescent="0.25">
      <c r="C787466" s="62"/>
    </row>
    <row r="787467" spans="3:3" x14ac:dyDescent="0.25">
      <c r="C787467" s="62"/>
    </row>
    <row r="787555" spans="3:3" x14ac:dyDescent="0.25">
      <c r="C787555" s="62"/>
    </row>
    <row r="787556" spans="3:3" x14ac:dyDescent="0.25">
      <c r="C787556" s="62"/>
    </row>
    <row r="787644" spans="3:3" x14ac:dyDescent="0.25">
      <c r="C787644" s="62"/>
    </row>
    <row r="787645" spans="3:3" x14ac:dyDescent="0.25">
      <c r="C787645" s="62"/>
    </row>
    <row r="787733" spans="3:3" x14ac:dyDescent="0.25">
      <c r="C787733" s="62"/>
    </row>
    <row r="787734" spans="3:3" x14ac:dyDescent="0.25">
      <c r="C787734" s="62"/>
    </row>
    <row r="787822" spans="3:3" x14ac:dyDescent="0.25">
      <c r="C787822" s="62"/>
    </row>
    <row r="787823" spans="3:3" x14ac:dyDescent="0.25">
      <c r="C787823" s="62"/>
    </row>
    <row r="787911" spans="3:3" x14ac:dyDescent="0.25">
      <c r="C787911" s="62"/>
    </row>
    <row r="787912" spans="3:3" x14ac:dyDescent="0.25">
      <c r="C787912" s="62"/>
    </row>
    <row r="788000" spans="3:3" x14ac:dyDescent="0.25">
      <c r="C788000" s="62"/>
    </row>
    <row r="788001" spans="3:3" x14ac:dyDescent="0.25">
      <c r="C788001" s="62"/>
    </row>
    <row r="788089" spans="3:3" x14ac:dyDescent="0.25">
      <c r="C788089" s="62"/>
    </row>
    <row r="788090" spans="3:3" x14ac:dyDescent="0.25">
      <c r="C788090" s="62"/>
    </row>
    <row r="788178" spans="3:3" x14ac:dyDescent="0.25">
      <c r="C788178" s="62"/>
    </row>
    <row r="788179" spans="3:3" x14ac:dyDescent="0.25">
      <c r="C788179" s="62"/>
    </row>
    <row r="788267" spans="3:3" x14ac:dyDescent="0.25">
      <c r="C788267" s="62"/>
    </row>
    <row r="788268" spans="3:3" x14ac:dyDescent="0.25">
      <c r="C788268" s="62"/>
    </row>
    <row r="788356" spans="3:3" x14ac:dyDescent="0.25">
      <c r="C788356" s="62"/>
    </row>
    <row r="788357" spans="3:3" x14ac:dyDescent="0.25">
      <c r="C788357" s="62"/>
    </row>
    <row r="788445" spans="3:3" x14ac:dyDescent="0.25">
      <c r="C788445" s="62"/>
    </row>
    <row r="788446" spans="3:3" x14ac:dyDescent="0.25">
      <c r="C788446" s="62"/>
    </row>
    <row r="788534" spans="3:3" x14ac:dyDescent="0.25">
      <c r="C788534" s="62"/>
    </row>
    <row r="788535" spans="3:3" x14ac:dyDescent="0.25">
      <c r="C788535" s="62"/>
    </row>
    <row r="788623" spans="3:3" x14ac:dyDescent="0.25">
      <c r="C788623" s="62"/>
    </row>
    <row r="788624" spans="3:3" x14ac:dyDescent="0.25">
      <c r="C788624" s="62"/>
    </row>
    <row r="788712" spans="3:3" x14ac:dyDescent="0.25">
      <c r="C788712" s="62"/>
    </row>
    <row r="788713" spans="3:3" x14ac:dyDescent="0.25">
      <c r="C788713" s="62"/>
    </row>
    <row r="788801" spans="3:3" x14ac:dyDescent="0.25">
      <c r="C788801" s="62"/>
    </row>
    <row r="788802" spans="3:3" x14ac:dyDescent="0.25">
      <c r="C788802" s="62"/>
    </row>
    <row r="788890" spans="3:3" x14ac:dyDescent="0.25">
      <c r="C788890" s="62"/>
    </row>
    <row r="788891" spans="3:3" x14ac:dyDescent="0.25">
      <c r="C788891" s="62"/>
    </row>
    <row r="788979" spans="3:3" x14ac:dyDescent="0.25">
      <c r="C788979" s="62"/>
    </row>
    <row r="788980" spans="3:3" x14ac:dyDescent="0.25">
      <c r="C788980" s="62"/>
    </row>
    <row r="789068" spans="3:3" x14ac:dyDescent="0.25">
      <c r="C789068" s="62"/>
    </row>
    <row r="789069" spans="3:3" x14ac:dyDescent="0.25">
      <c r="C789069" s="62"/>
    </row>
    <row r="789157" spans="3:3" x14ac:dyDescent="0.25">
      <c r="C789157" s="62"/>
    </row>
    <row r="789158" spans="3:3" x14ac:dyDescent="0.25">
      <c r="C789158" s="62"/>
    </row>
    <row r="789246" spans="3:3" x14ac:dyDescent="0.25">
      <c r="C789246" s="62"/>
    </row>
    <row r="789247" spans="3:3" x14ac:dyDescent="0.25">
      <c r="C789247" s="62"/>
    </row>
    <row r="789335" spans="3:3" x14ac:dyDescent="0.25">
      <c r="C789335" s="62"/>
    </row>
    <row r="789336" spans="3:3" x14ac:dyDescent="0.25">
      <c r="C789336" s="62"/>
    </row>
    <row r="789424" spans="3:3" x14ac:dyDescent="0.25">
      <c r="C789424" s="62"/>
    </row>
    <row r="789425" spans="3:3" x14ac:dyDescent="0.25">
      <c r="C789425" s="62"/>
    </row>
    <row r="789513" spans="3:3" x14ac:dyDescent="0.25">
      <c r="C789513" s="62"/>
    </row>
    <row r="789514" spans="3:3" x14ac:dyDescent="0.25">
      <c r="C789514" s="62"/>
    </row>
    <row r="789602" spans="3:3" x14ac:dyDescent="0.25">
      <c r="C789602" s="62"/>
    </row>
    <row r="789603" spans="3:3" x14ac:dyDescent="0.25">
      <c r="C789603" s="62"/>
    </row>
    <row r="789691" spans="3:3" x14ac:dyDescent="0.25">
      <c r="C789691" s="62"/>
    </row>
    <row r="789692" spans="3:3" x14ac:dyDescent="0.25">
      <c r="C789692" s="62"/>
    </row>
    <row r="789780" spans="3:3" x14ac:dyDescent="0.25">
      <c r="C789780" s="62"/>
    </row>
    <row r="789781" spans="3:3" x14ac:dyDescent="0.25">
      <c r="C789781" s="62"/>
    </row>
    <row r="789869" spans="3:3" x14ac:dyDescent="0.25">
      <c r="C789869" s="62"/>
    </row>
    <row r="789870" spans="3:3" x14ac:dyDescent="0.25">
      <c r="C789870" s="62"/>
    </row>
    <row r="789958" spans="3:3" x14ac:dyDescent="0.25">
      <c r="C789958" s="62"/>
    </row>
    <row r="789959" spans="3:3" x14ac:dyDescent="0.25">
      <c r="C789959" s="62"/>
    </row>
    <row r="790047" spans="3:3" x14ac:dyDescent="0.25">
      <c r="C790047" s="62"/>
    </row>
    <row r="790048" spans="3:3" x14ac:dyDescent="0.25">
      <c r="C790048" s="62"/>
    </row>
    <row r="790136" spans="3:3" x14ac:dyDescent="0.25">
      <c r="C790136" s="62"/>
    </row>
    <row r="790137" spans="3:3" x14ac:dyDescent="0.25">
      <c r="C790137" s="62"/>
    </row>
    <row r="790225" spans="3:3" x14ac:dyDescent="0.25">
      <c r="C790225" s="62"/>
    </row>
    <row r="790226" spans="3:3" x14ac:dyDescent="0.25">
      <c r="C790226" s="62"/>
    </row>
    <row r="790314" spans="3:3" x14ac:dyDescent="0.25">
      <c r="C790314" s="62"/>
    </row>
    <row r="790315" spans="3:3" x14ac:dyDescent="0.25">
      <c r="C790315" s="62"/>
    </row>
    <row r="790403" spans="3:3" x14ac:dyDescent="0.25">
      <c r="C790403" s="62"/>
    </row>
    <row r="790404" spans="3:3" x14ac:dyDescent="0.25">
      <c r="C790404" s="62"/>
    </row>
    <row r="790492" spans="3:3" x14ac:dyDescent="0.25">
      <c r="C790492" s="62"/>
    </row>
    <row r="790493" spans="3:3" x14ac:dyDescent="0.25">
      <c r="C790493" s="62"/>
    </row>
    <row r="790581" spans="3:3" x14ac:dyDescent="0.25">
      <c r="C790581" s="62"/>
    </row>
    <row r="790582" spans="3:3" x14ac:dyDescent="0.25">
      <c r="C790582" s="62"/>
    </row>
    <row r="790670" spans="3:3" x14ac:dyDescent="0.25">
      <c r="C790670" s="62"/>
    </row>
    <row r="790671" spans="3:3" x14ac:dyDescent="0.25">
      <c r="C790671" s="62"/>
    </row>
    <row r="790759" spans="3:3" x14ac:dyDescent="0.25">
      <c r="C790759" s="62"/>
    </row>
    <row r="790760" spans="3:3" x14ac:dyDescent="0.25">
      <c r="C790760" s="62"/>
    </row>
    <row r="790848" spans="3:3" x14ac:dyDescent="0.25">
      <c r="C790848" s="62"/>
    </row>
    <row r="790849" spans="3:3" x14ac:dyDescent="0.25">
      <c r="C790849" s="62"/>
    </row>
    <row r="790937" spans="3:3" x14ac:dyDescent="0.25">
      <c r="C790937" s="62"/>
    </row>
    <row r="790938" spans="3:3" x14ac:dyDescent="0.25">
      <c r="C790938" s="62"/>
    </row>
    <row r="791026" spans="3:3" x14ac:dyDescent="0.25">
      <c r="C791026" s="62"/>
    </row>
    <row r="791027" spans="3:3" x14ac:dyDescent="0.25">
      <c r="C791027" s="62"/>
    </row>
    <row r="791115" spans="3:3" x14ac:dyDescent="0.25">
      <c r="C791115" s="62"/>
    </row>
    <row r="791116" spans="3:3" x14ac:dyDescent="0.25">
      <c r="C791116" s="62"/>
    </row>
    <row r="791204" spans="3:3" x14ac:dyDescent="0.25">
      <c r="C791204" s="62"/>
    </row>
    <row r="791205" spans="3:3" x14ac:dyDescent="0.25">
      <c r="C791205" s="62"/>
    </row>
    <row r="791293" spans="3:3" x14ac:dyDescent="0.25">
      <c r="C791293" s="62"/>
    </row>
    <row r="791294" spans="3:3" x14ac:dyDescent="0.25">
      <c r="C791294" s="62"/>
    </row>
    <row r="791382" spans="3:3" x14ac:dyDescent="0.25">
      <c r="C791382" s="62"/>
    </row>
    <row r="791383" spans="3:3" x14ac:dyDescent="0.25">
      <c r="C791383" s="62"/>
    </row>
    <row r="791471" spans="3:3" x14ac:dyDescent="0.25">
      <c r="C791471" s="62"/>
    </row>
    <row r="791472" spans="3:3" x14ac:dyDescent="0.25">
      <c r="C791472" s="62"/>
    </row>
    <row r="791560" spans="3:3" x14ac:dyDescent="0.25">
      <c r="C791560" s="62"/>
    </row>
    <row r="791561" spans="3:3" x14ac:dyDescent="0.25">
      <c r="C791561" s="62"/>
    </row>
    <row r="791649" spans="3:3" x14ac:dyDescent="0.25">
      <c r="C791649" s="62"/>
    </row>
    <row r="791650" spans="3:3" x14ac:dyDescent="0.25">
      <c r="C791650" s="62"/>
    </row>
    <row r="791738" spans="3:3" x14ac:dyDescent="0.25">
      <c r="C791738" s="62"/>
    </row>
    <row r="791739" spans="3:3" x14ac:dyDescent="0.25">
      <c r="C791739" s="62"/>
    </row>
    <row r="791827" spans="3:3" x14ac:dyDescent="0.25">
      <c r="C791827" s="62"/>
    </row>
    <row r="791828" spans="3:3" x14ac:dyDescent="0.25">
      <c r="C791828" s="62"/>
    </row>
    <row r="791916" spans="3:3" x14ac:dyDescent="0.25">
      <c r="C791916" s="62"/>
    </row>
    <row r="791917" spans="3:3" x14ac:dyDescent="0.25">
      <c r="C791917" s="62"/>
    </row>
    <row r="792005" spans="3:3" x14ac:dyDescent="0.25">
      <c r="C792005" s="62"/>
    </row>
    <row r="792006" spans="3:3" x14ac:dyDescent="0.25">
      <c r="C792006" s="62"/>
    </row>
    <row r="792094" spans="3:3" x14ac:dyDescent="0.25">
      <c r="C792094" s="62"/>
    </row>
    <row r="792095" spans="3:3" x14ac:dyDescent="0.25">
      <c r="C792095" s="62"/>
    </row>
    <row r="792183" spans="3:3" x14ac:dyDescent="0.25">
      <c r="C792183" s="62"/>
    </row>
    <row r="792184" spans="3:3" x14ac:dyDescent="0.25">
      <c r="C792184" s="62"/>
    </row>
    <row r="792272" spans="3:3" x14ac:dyDescent="0.25">
      <c r="C792272" s="62"/>
    </row>
    <row r="792273" spans="3:3" x14ac:dyDescent="0.25">
      <c r="C792273" s="62"/>
    </row>
    <row r="792361" spans="3:3" x14ac:dyDescent="0.25">
      <c r="C792361" s="62"/>
    </row>
    <row r="792362" spans="3:3" x14ac:dyDescent="0.25">
      <c r="C792362" s="62"/>
    </row>
    <row r="792450" spans="3:3" x14ac:dyDescent="0.25">
      <c r="C792450" s="62"/>
    </row>
    <row r="792451" spans="3:3" x14ac:dyDescent="0.25">
      <c r="C792451" s="62"/>
    </row>
    <row r="792539" spans="3:3" x14ac:dyDescent="0.25">
      <c r="C792539" s="62"/>
    </row>
    <row r="792540" spans="3:3" x14ac:dyDescent="0.25">
      <c r="C792540" s="62"/>
    </row>
    <row r="792628" spans="3:3" x14ac:dyDescent="0.25">
      <c r="C792628" s="62"/>
    </row>
    <row r="792629" spans="3:3" x14ac:dyDescent="0.25">
      <c r="C792629" s="62"/>
    </row>
    <row r="792717" spans="3:3" x14ac:dyDescent="0.25">
      <c r="C792717" s="62"/>
    </row>
    <row r="792718" spans="3:3" x14ac:dyDescent="0.25">
      <c r="C792718" s="62"/>
    </row>
    <row r="792806" spans="3:3" x14ac:dyDescent="0.25">
      <c r="C792806" s="62"/>
    </row>
    <row r="792807" spans="3:3" x14ac:dyDescent="0.25">
      <c r="C792807" s="62"/>
    </row>
    <row r="792895" spans="3:3" x14ac:dyDescent="0.25">
      <c r="C792895" s="62"/>
    </row>
    <row r="792896" spans="3:3" x14ac:dyDescent="0.25">
      <c r="C792896" s="62"/>
    </row>
    <row r="792984" spans="3:3" x14ac:dyDescent="0.25">
      <c r="C792984" s="62"/>
    </row>
    <row r="792985" spans="3:3" x14ac:dyDescent="0.25">
      <c r="C792985" s="62"/>
    </row>
    <row r="793073" spans="3:3" x14ac:dyDescent="0.25">
      <c r="C793073" s="62"/>
    </row>
    <row r="793074" spans="3:3" x14ac:dyDescent="0.25">
      <c r="C793074" s="62"/>
    </row>
    <row r="793162" spans="3:3" x14ac:dyDescent="0.25">
      <c r="C793162" s="62"/>
    </row>
    <row r="793163" spans="3:3" x14ac:dyDescent="0.25">
      <c r="C793163" s="62"/>
    </row>
    <row r="793251" spans="3:3" x14ac:dyDescent="0.25">
      <c r="C793251" s="62"/>
    </row>
    <row r="793252" spans="3:3" x14ac:dyDescent="0.25">
      <c r="C793252" s="62"/>
    </row>
    <row r="793340" spans="3:3" x14ac:dyDescent="0.25">
      <c r="C793340" s="62"/>
    </row>
    <row r="793341" spans="3:3" x14ac:dyDescent="0.25">
      <c r="C793341" s="62"/>
    </row>
    <row r="793429" spans="3:3" x14ac:dyDescent="0.25">
      <c r="C793429" s="62"/>
    </row>
    <row r="793430" spans="3:3" x14ac:dyDescent="0.25">
      <c r="C793430" s="62"/>
    </row>
    <row r="793518" spans="3:3" x14ac:dyDescent="0.25">
      <c r="C793518" s="62"/>
    </row>
    <row r="793519" spans="3:3" x14ac:dyDescent="0.25">
      <c r="C793519" s="62"/>
    </row>
    <row r="793607" spans="3:3" x14ac:dyDescent="0.25">
      <c r="C793607" s="62"/>
    </row>
    <row r="793608" spans="3:3" x14ac:dyDescent="0.25">
      <c r="C793608" s="62"/>
    </row>
    <row r="793696" spans="3:3" x14ac:dyDescent="0.25">
      <c r="C793696" s="62"/>
    </row>
    <row r="793697" spans="3:3" x14ac:dyDescent="0.25">
      <c r="C793697" s="62"/>
    </row>
    <row r="793785" spans="3:3" x14ac:dyDescent="0.25">
      <c r="C793785" s="62"/>
    </row>
    <row r="793786" spans="3:3" x14ac:dyDescent="0.25">
      <c r="C793786" s="62"/>
    </row>
    <row r="793874" spans="3:3" x14ac:dyDescent="0.25">
      <c r="C793874" s="62"/>
    </row>
    <row r="793875" spans="3:3" x14ac:dyDescent="0.25">
      <c r="C793875" s="62"/>
    </row>
    <row r="793963" spans="3:3" x14ac:dyDescent="0.25">
      <c r="C793963" s="62"/>
    </row>
    <row r="793964" spans="3:3" x14ac:dyDescent="0.25">
      <c r="C793964" s="62"/>
    </row>
    <row r="794052" spans="3:3" x14ac:dyDescent="0.25">
      <c r="C794052" s="62"/>
    </row>
    <row r="794053" spans="3:3" x14ac:dyDescent="0.25">
      <c r="C794053" s="62"/>
    </row>
    <row r="794141" spans="3:3" x14ac:dyDescent="0.25">
      <c r="C794141" s="62"/>
    </row>
    <row r="794142" spans="3:3" x14ac:dyDescent="0.25">
      <c r="C794142" s="62"/>
    </row>
    <row r="794230" spans="3:3" x14ac:dyDescent="0.25">
      <c r="C794230" s="62"/>
    </row>
    <row r="794231" spans="3:3" x14ac:dyDescent="0.25">
      <c r="C794231" s="62"/>
    </row>
    <row r="794319" spans="3:3" x14ac:dyDescent="0.25">
      <c r="C794319" s="62"/>
    </row>
    <row r="794320" spans="3:3" x14ac:dyDescent="0.25">
      <c r="C794320" s="62"/>
    </row>
    <row r="794408" spans="3:3" x14ac:dyDescent="0.25">
      <c r="C794408" s="62"/>
    </row>
    <row r="794409" spans="3:3" x14ac:dyDescent="0.25">
      <c r="C794409" s="62"/>
    </row>
    <row r="794497" spans="3:3" x14ac:dyDescent="0.25">
      <c r="C794497" s="62"/>
    </row>
    <row r="794498" spans="3:3" x14ac:dyDescent="0.25">
      <c r="C794498" s="62"/>
    </row>
    <row r="794586" spans="3:3" x14ac:dyDescent="0.25">
      <c r="C794586" s="62"/>
    </row>
    <row r="794587" spans="3:3" x14ac:dyDescent="0.25">
      <c r="C794587" s="62"/>
    </row>
    <row r="794675" spans="3:3" x14ac:dyDescent="0.25">
      <c r="C794675" s="62"/>
    </row>
    <row r="794676" spans="3:3" x14ac:dyDescent="0.25">
      <c r="C794676" s="62"/>
    </row>
    <row r="794764" spans="3:3" x14ac:dyDescent="0.25">
      <c r="C794764" s="62"/>
    </row>
    <row r="794765" spans="3:3" x14ac:dyDescent="0.25">
      <c r="C794765" s="62"/>
    </row>
    <row r="794853" spans="3:3" x14ac:dyDescent="0.25">
      <c r="C794853" s="62"/>
    </row>
    <row r="794854" spans="3:3" x14ac:dyDescent="0.25">
      <c r="C794854" s="62"/>
    </row>
    <row r="794942" spans="3:3" x14ac:dyDescent="0.25">
      <c r="C794942" s="62"/>
    </row>
    <row r="794943" spans="3:3" x14ac:dyDescent="0.25">
      <c r="C794943" s="62"/>
    </row>
    <row r="795031" spans="3:3" x14ac:dyDescent="0.25">
      <c r="C795031" s="62"/>
    </row>
    <row r="795032" spans="3:3" x14ac:dyDescent="0.25">
      <c r="C795032" s="62"/>
    </row>
    <row r="795120" spans="3:3" x14ac:dyDescent="0.25">
      <c r="C795120" s="62"/>
    </row>
    <row r="795121" spans="3:3" x14ac:dyDescent="0.25">
      <c r="C795121" s="62"/>
    </row>
    <row r="795209" spans="3:3" x14ac:dyDescent="0.25">
      <c r="C795209" s="62"/>
    </row>
    <row r="795210" spans="3:3" x14ac:dyDescent="0.25">
      <c r="C795210" s="62"/>
    </row>
    <row r="795298" spans="3:3" x14ac:dyDescent="0.25">
      <c r="C795298" s="62"/>
    </row>
    <row r="795299" spans="3:3" x14ac:dyDescent="0.25">
      <c r="C795299" s="62"/>
    </row>
    <row r="795387" spans="3:3" x14ac:dyDescent="0.25">
      <c r="C795387" s="62"/>
    </row>
    <row r="795388" spans="3:3" x14ac:dyDescent="0.25">
      <c r="C795388" s="62"/>
    </row>
    <row r="795476" spans="3:3" x14ac:dyDescent="0.25">
      <c r="C795476" s="62"/>
    </row>
    <row r="795477" spans="3:3" x14ac:dyDescent="0.25">
      <c r="C795477" s="62"/>
    </row>
    <row r="795565" spans="3:3" x14ac:dyDescent="0.25">
      <c r="C795565" s="62"/>
    </row>
    <row r="795566" spans="3:3" x14ac:dyDescent="0.25">
      <c r="C795566" s="62"/>
    </row>
    <row r="795654" spans="3:3" x14ac:dyDescent="0.25">
      <c r="C795654" s="62"/>
    </row>
    <row r="795655" spans="3:3" x14ac:dyDescent="0.25">
      <c r="C795655" s="62"/>
    </row>
    <row r="795743" spans="3:3" x14ac:dyDescent="0.25">
      <c r="C795743" s="62"/>
    </row>
    <row r="795744" spans="3:3" x14ac:dyDescent="0.25">
      <c r="C795744" s="62"/>
    </row>
    <row r="795832" spans="3:3" x14ac:dyDescent="0.25">
      <c r="C795832" s="62"/>
    </row>
    <row r="795833" spans="3:3" x14ac:dyDescent="0.25">
      <c r="C795833" s="62"/>
    </row>
    <row r="795921" spans="3:3" x14ac:dyDescent="0.25">
      <c r="C795921" s="62"/>
    </row>
    <row r="795922" spans="3:3" x14ac:dyDescent="0.25">
      <c r="C795922" s="62"/>
    </row>
    <row r="796010" spans="3:3" x14ac:dyDescent="0.25">
      <c r="C796010" s="62"/>
    </row>
    <row r="796011" spans="3:3" x14ac:dyDescent="0.25">
      <c r="C796011" s="62"/>
    </row>
    <row r="796099" spans="3:3" x14ac:dyDescent="0.25">
      <c r="C796099" s="62"/>
    </row>
    <row r="796100" spans="3:3" x14ac:dyDescent="0.25">
      <c r="C796100" s="62"/>
    </row>
    <row r="796188" spans="3:3" x14ac:dyDescent="0.25">
      <c r="C796188" s="62"/>
    </row>
    <row r="796189" spans="3:3" x14ac:dyDescent="0.25">
      <c r="C796189" s="62"/>
    </row>
    <row r="796277" spans="3:3" x14ac:dyDescent="0.25">
      <c r="C796277" s="62"/>
    </row>
    <row r="796278" spans="3:3" x14ac:dyDescent="0.25">
      <c r="C796278" s="62"/>
    </row>
    <row r="796366" spans="3:3" x14ac:dyDescent="0.25">
      <c r="C796366" s="62"/>
    </row>
    <row r="796367" spans="3:3" x14ac:dyDescent="0.25">
      <c r="C796367" s="62"/>
    </row>
    <row r="796455" spans="3:3" x14ac:dyDescent="0.25">
      <c r="C796455" s="62"/>
    </row>
    <row r="796456" spans="3:3" x14ac:dyDescent="0.25">
      <c r="C796456" s="62"/>
    </row>
    <row r="796544" spans="3:3" x14ac:dyDescent="0.25">
      <c r="C796544" s="62"/>
    </row>
    <row r="796545" spans="3:3" x14ac:dyDescent="0.25">
      <c r="C796545" s="62"/>
    </row>
    <row r="796633" spans="3:3" x14ac:dyDescent="0.25">
      <c r="C796633" s="62"/>
    </row>
    <row r="796634" spans="3:3" x14ac:dyDescent="0.25">
      <c r="C796634" s="62"/>
    </row>
    <row r="796722" spans="3:3" x14ac:dyDescent="0.25">
      <c r="C796722" s="62"/>
    </row>
    <row r="796723" spans="3:3" x14ac:dyDescent="0.25">
      <c r="C796723" s="62"/>
    </row>
    <row r="796811" spans="3:3" x14ac:dyDescent="0.25">
      <c r="C796811" s="62"/>
    </row>
    <row r="796812" spans="3:3" x14ac:dyDescent="0.25">
      <c r="C796812" s="62"/>
    </row>
    <row r="796900" spans="3:3" x14ac:dyDescent="0.25">
      <c r="C796900" s="62"/>
    </row>
    <row r="796901" spans="3:3" x14ac:dyDescent="0.25">
      <c r="C796901" s="62"/>
    </row>
    <row r="796989" spans="3:3" x14ac:dyDescent="0.25">
      <c r="C796989" s="62"/>
    </row>
    <row r="796990" spans="3:3" x14ac:dyDescent="0.25">
      <c r="C796990" s="62"/>
    </row>
    <row r="797078" spans="3:3" x14ac:dyDescent="0.25">
      <c r="C797078" s="62"/>
    </row>
    <row r="797079" spans="3:3" x14ac:dyDescent="0.25">
      <c r="C797079" s="62"/>
    </row>
    <row r="797167" spans="3:3" x14ac:dyDescent="0.25">
      <c r="C797167" s="62"/>
    </row>
    <row r="797168" spans="3:3" x14ac:dyDescent="0.25">
      <c r="C797168" s="62"/>
    </row>
    <row r="797256" spans="3:3" x14ac:dyDescent="0.25">
      <c r="C797256" s="62"/>
    </row>
    <row r="797257" spans="3:3" x14ac:dyDescent="0.25">
      <c r="C797257" s="62"/>
    </row>
    <row r="797345" spans="3:3" x14ac:dyDescent="0.25">
      <c r="C797345" s="62"/>
    </row>
    <row r="797346" spans="3:3" x14ac:dyDescent="0.25">
      <c r="C797346" s="62"/>
    </row>
    <row r="797434" spans="3:3" x14ac:dyDescent="0.25">
      <c r="C797434" s="62"/>
    </row>
    <row r="797435" spans="3:3" x14ac:dyDescent="0.25">
      <c r="C797435" s="62"/>
    </row>
    <row r="797523" spans="3:3" x14ac:dyDescent="0.25">
      <c r="C797523" s="62"/>
    </row>
    <row r="797524" spans="3:3" x14ac:dyDescent="0.25">
      <c r="C797524" s="62"/>
    </row>
    <row r="797612" spans="3:3" x14ac:dyDescent="0.25">
      <c r="C797612" s="62"/>
    </row>
    <row r="797613" spans="3:3" x14ac:dyDescent="0.25">
      <c r="C797613" s="62"/>
    </row>
    <row r="797701" spans="3:3" x14ac:dyDescent="0.25">
      <c r="C797701" s="62"/>
    </row>
    <row r="797702" spans="3:3" x14ac:dyDescent="0.25">
      <c r="C797702" s="62"/>
    </row>
    <row r="797790" spans="3:3" x14ac:dyDescent="0.25">
      <c r="C797790" s="62"/>
    </row>
    <row r="797791" spans="3:3" x14ac:dyDescent="0.25">
      <c r="C797791" s="62"/>
    </row>
    <row r="797879" spans="3:3" x14ac:dyDescent="0.25">
      <c r="C797879" s="62"/>
    </row>
    <row r="797880" spans="3:3" x14ac:dyDescent="0.25">
      <c r="C797880" s="62"/>
    </row>
    <row r="797968" spans="3:3" x14ac:dyDescent="0.25">
      <c r="C797968" s="62"/>
    </row>
    <row r="797969" spans="3:3" x14ac:dyDescent="0.25">
      <c r="C797969" s="62"/>
    </row>
    <row r="798057" spans="3:3" x14ac:dyDescent="0.25">
      <c r="C798057" s="62"/>
    </row>
    <row r="798058" spans="3:3" x14ac:dyDescent="0.25">
      <c r="C798058" s="62"/>
    </row>
    <row r="798146" spans="3:3" x14ac:dyDescent="0.25">
      <c r="C798146" s="62"/>
    </row>
    <row r="798147" spans="3:3" x14ac:dyDescent="0.25">
      <c r="C798147" s="62"/>
    </row>
    <row r="798235" spans="3:3" x14ac:dyDescent="0.25">
      <c r="C798235" s="62"/>
    </row>
    <row r="798236" spans="3:3" x14ac:dyDescent="0.25">
      <c r="C798236" s="62"/>
    </row>
    <row r="798324" spans="3:3" x14ac:dyDescent="0.25">
      <c r="C798324" s="62"/>
    </row>
    <row r="798325" spans="3:3" x14ac:dyDescent="0.25">
      <c r="C798325" s="62"/>
    </row>
    <row r="798413" spans="3:3" x14ac:dyDescent="0.25">
      <c r="C798413" s="62"/>
    </row>
    <row r="798414" spans="3:3" x14ac:dyDescent="0.25">
      <c r="C798414" s="62"/>
    </row>
    <row r="798502" spans="3:3" x14ac:dyDescent="0.25">
      <c r="C798502" s="62"/>
    </row>
    <row r="798503" spans="3:3" x14ac:dyDescent="0.25">
      <c r="C798503" s="62"/>
    </row>
    <row r="798591" spans="3:3" x14ac:dyDescent="0.25">
      <c r="C798591" s="62"/>
    </row>
    <row r="798592" spans="3:3" x14ac:dyDescent="0.25">
      <c r="C798592" s="62"/>
    </row>
    <row r="798680" spans="3:3" x14ac:dyDescent="0.25">
      <c r="C798680" s="62"/>
    </row>
    <row r="798681" spans="3:3" x14ac:dyDescent="0.25">
      <c r="C798681" s="62"/>
    </row>
    <row r="798769" spans="3:3" x14ac:dyDescent="0.25">
      <c r="C798769" s="62"/>
    </row>
    <row r="798770" spans="3:3" x14ac:dyDescent="0.25">
      <c r="C798770" s="62"/>
    </row>
    <row r="798858" spans="3:3" x14ac:dyDescent="0.25">
      <c r="C798858" s="62"/>
    </row>
    <row r="798859" spans="3:3" x14ac:dyDescent="0.25">
      <c r="C798859" s="62"/>
    </row>
    <row r="798947" spans="3:3" x14ac:dyDescent="0.25">
      <c r="C798947" s="62"/>
    </row>
    <row r="798948" spans="3:3" x14ac:dyDescent="0.25">
      <c r="C798948" s="62"/>
    </row>
    <row r="799036" spans="3:3" x14ac:dyDescent="0.25">
      <c r="C799036" s="62"/>
    </row>
    <row r="799037" spans="3:3" x14ac:dyDescent="0.25">
      <c r="C799037" s="62"/>
    </row>
    <row r="799125" spans="3:3" x14ac:dyDescent="0.25">
      <c r="C799125" s="62"/>
    </row>
    <row r="799126" spans="3:3" x14ac:dyDescent="0.25">
      <c r="C799126" s="62"/>
    </row>
    <row r="799214" spans="3:3" x14ac:dyDescent="0.25">
      <c r="C799214" s="62"/>
    </row>
    <row r="799215" spans="3:3" x14ac:dyDescent="0.25">
      <c r="C799215" s="62"/>
    </row>
    <row r="799303" spans="3:3" x14ac:dyDescent="0.25">
      <c r="C799303" s="62"/>
    </row>
    <row r="799304" spans="3:3" x14ac:dyDescent="0.25">
      <c r="C799304" s="62"/>
    </row>
    <row r="799392" spans="3:3" x14ac:dyDescent="0.25">
      <c r="C799392" s="62"/>
    </row>
    <row r="799393" spans="3:3" x14ac:dyDescent="0.25">
      <c r="C799393" s="62"/>
    </row>
    <row r="799481" spans="3:3" x14ac:dyDescent="0.25">
      <c r="C799481" s="62"/>
    </row>
    <row r="799482" spans="3:3" x14ac:dyDescent="0.25">
      <c r="C799482" s="62"/>
    </row>
    <row r="799570" spans="3:3" x14ac:dyDescent="0.25">
      <c r="C799570" s="62"/>
    </row>
    <row r="799571" spans="3:3" x14ac:dyDescent="0.25">
      <c r="C799571" s="62"/>
    </row>
    <row r="799659" spans="3:3" x14ac:dyDescent="0.25">
      <c r="C799659" s="62"/>
    </row>
    <row r="799660" spans="3:3" x14ac:dyDescent="0.25">
      <c r="C799660" s="62"/>
    </row>
    <row r="799748" spans="3:3" x14ac:dyDescent="0.25">
      <c r="C799748" s="62"/>
    </row>
    <row r="799749" spans="3:3" x14ac:dyDescent="0.25">
      <c r="C799749" s="62"/>
    </row>
    <row r="799837" spans="3:3" x14ac:dyDescent="0.25">
      <c r="C799837" s="62"/>
    </row>
    <row r="799838" spans="3:3" x14ac:dyDescent="0.25">
      <c r="C799838" s="62"/>
    </row>
    <row r="799926" spans="3:3" x14ac:dyDescent="0.25">
      <c r="C799926" s="62"/>
    </row>
    <row r="799927" spans="3:3" x14ac:dyDescent="0.25">
      <c r="C799927" s="62"/>
    </row>
    <row r="800015" spans="3:3" x14ac:dyDescent="0.25">
      <c r="C800015" s="62"/>
    </row>
    <row r="800016" spans="3:3" x14ac:dyDescent="0.25">
      <c r="C800016" s="62"/>
    </row>
    <row r="800104" spans="3:3" x14ac:dyDescent="0.25">
      <c r="C800104" s="62"/>
    </row>
    <row r="800105" spans="3:3" x14ac:dyDescent="0.25">
      <c r="C800105" s="62"/>
    </row>
    <row r="800193" spans="3:3" x14ac:dyDescent="0.25">
      <c r="C800193" s="62"/>
    </row>
    <row r="800194" spans="3:3" x14ac:dyDescent="0.25">
      <c r="C800194" s="62"/>
    </row>
    <row r="800282" spans="3:3" x14ac:dyDescent="0.25">
      <c r="C800282" s="62"/>
    </row>
    <row r="800283" spans="3:3" x14ac:dyDescent="0.25">
      <c r="C800283" s="62"/>
    </row>
    <row r="800371" spans="3:3" x14ac:dyDescent="0.25">
      <c r="C800371" s="62"/>
    </row>
    <row r="800372" spans="3:3" x14ac:dyDescent="0.25">
      <c r="C800372" s="62"/>
    </row>
    <row r="800460" spans="3:3" x14ac:dyDescent="0.25">
      <c r="C800460" s="62"/>
    </row>
    <row r="800461" spans="3:3" x14ac:dyDescent="0.25">
      <c r="C800461" s="62"/>
    </row>
    <row r="800549" spans="3:3" x14ac:dyDescent="0.25">
      <c r="C800549" s="62"/>
    </row>
    <row r="800550" spans="3:3" x14ac:dyDescent="0.25">
      <c r="C800550" s="62"/>
    </row>
    <row r="800638" spans="3:3" x14ac:dyDescent="0.25">
      <c r="C800638" s="62"/>
    </row>
    <row r="800639" spans="3:3" x14ac:dyDescent="0.25">
      <c r="C800639" s="62"/>
    </row>
    <row r="800727" spans="3:3" x14ac:dyDescent="0.25">
      <c r="C800727" s="62"/>
    </row>
    <row r="800728" spans="3:3" x14ac:dyDescent="0.25">
      <c r="C800728" s="62"/>
    </row>
    <row r="800816" spans="3:3" x14ac:dyDescent="0.25">
      <c r="C800816" s="62"/>
    </row>
    <row r="800817" spans="3:3" x14ac:dyDescent="0.25">
      <c r="C800817" s="62"/>
    </row>
    <row r="800905" spans="3:3" x14ac:dyDescent="0.25">
      <c r="C800905" s="62"/>
    </row>
    <row r="800906" spans="3:3" x14ac:dyDescent="0.25">
      <c r="C800906" s="62"/>
    </row>
    <row r="800994" spans="3:3" x14ac:dyDescent="0.25">
      <c r="C800994" s="62"/>
    </row>
    <row r="800995" spans="3:3" x14ac:dyDescent="0.25">
      <c r="C800995" s="62"/>
    </row>
    <row r="801083" spans="3:3" x14ac:dyDescent="0.25">
      <c r="C801083" s="62"/>
    </row>
    <row r="801084" spans="3:3" x14ac:dyDescent="0.25">
      <c r="C801084" s="62"/>
    </row>
    <row r="801172" spans="3:3" x14ac:dyDescent="0.25">
      <c r="C801172" s="62"/>
    </row>
    <row r="801173" spans="3:3" x14ac:dyDescent="0.25">
      <c r="C801173" s="62"/>
    </row>
    <row r="801261" spans="3:3" x14ac:dyDescent="0.25">
      <c r="C801261" s="62"/>
    </row>
    <row r="801262" spans="3:3" x14ac:dyDescent="0.25">
      <c r="C801262" s="62"/>
    </row>
    <row r="801350" spans="3:3" x14ac:dyDescent="0.25">
      <c r="C801350" s="62"/>
    </row>
    <row r="801351" spans="3:3" x14ac:dyDescent="0.25">
      <c r="C801351" s="62"/>
    </row>
    <row r="801439" spans="3:3" x14ac:dyDescent="0.25">
      <c r="C801439" s="62"/>
    </row>
    <row r="801440" spans="3:3" x14ac:dyDescent="0.25">
      <c r="C801440" s="62"/>
    </row>
    <row r="801528" spans="3:3" x14ac:dyDescent="0.25">
      <c r="C801528" s="62"/>
    </row>
    <row r="801529" spans="3:3" x14ac:dyDescent="0.25">
      <c r="C801529" s="62"/>
    </row>
    <row r="801617" spans="3:3" x14ac:dyDescent="0.25">
      <c r="C801617" s="62"/>
    </row>
    <row r="801618" spans="3:3" x14ac:dyDescent="0.25">
      <c r="C801618" s="62"/>
    </row>
    <row r="801706" spans="3:3" x14ac:dyDescent="0.25">
      <c r="C801706" s="62"/>
    </row>
    <row r="801707" spans="3:3" x14ac:dyDescent="0.25">
      <c r="C801707" s="62"/>
    </row>
    <row r="801795" spans="3:3" x14ac:dyDescent="0.25">
      <c r="C801795" s="62"/>
    </row>
    <row r="801796" spans="3:3" x14ac:dyDescent="0.25">
      <c r="C801796" s="62"/>
    </row>
    <row r="801884" spans="3:3" x14ac:dyDescent="0.25">
      <c r="C801884" s="62"/>
    </row>
    <row r="801885" spans="3:3" x14ac:dyDescent="0.25">
      <c r="C801885" s="62"/>
    </row>
    <row r="801973" spans="3:3" x14ac:dyDescent="0.25">
      <c r="C801973" s="62"/>
    </row>
    <row r="801974" spans="3:3" x14ac:dyDescent="0.25">
      <c r="C801974" s="62"/>
    </row>
    <row r="802062" spans="3:3" x14ac:dyDescent="0.25">
      <c r="C802062" s="62"/>
    </row>
    <row r="802063" spans="3:3" x14ac:dyDescent="0.25">
      <c r="C802063" s="62"/>
    </row>
    <row r="802151" spans="3:3" x14ac:dyDescent="0.25">
      <c r="C802151" s="62"/>
    </row>
    <row r="802152" spans="3:3" x14ac:dyDescent="0.25">
      <c r="C802152" s="62"/>
    </row>
    <row r="802240" spans="3:3" x14ac:dyDescent="0.25">
      <c r="C802240" s="62"/>
    </row>
    <row r="802241" spans="3:3" x14ac:dyDescent="0.25">
      <c r="C802241" s="62"/>
    </row>
    <row r="802329" spans="3:3" x14ac:dyDescent="0.25">
      <c r="C802329" s="62"/>
    </row>
    <row r="802330" spans="3:3" x14ac:dyDescent="0.25">
      <c r="C802330" s="62"/>
    </row>
    <row r="802418" spans="3:3" x14ac:dyDescent="0.25">
      <c r="C802418" s="62"/>
    </row>
    <row r="802419" spans="3:3" x14ac:dyDescent="0.25">
      <c r="C802419" s="62"/>
    </row>
    <row r="802507" spans="3:3" x14ac:dyDescent="0.25">
      <c r="C802507" s="62"/>
    </row>
    <row r="802508" spans="3:3" x14ac:dyDescent="0.25">
      <c r="C802508" s="62"/>
    </row>
    <row r="802596" spans="3:3" x14ac:dyDescent="0.25">
      <c r="C802596" s="62"/>
    </row>
    <row r="802597" spans="3:3" x14ac:dyDescent="0.25">
      <c r="C802597" s="62"/>
    </row>
    <row r="802685" spans="3:3" x14ac:dyDescent="0.25">
      <c r="C802685" s="62"/>
    </row>
    <row r="802686" spans="3:3" x14ac:dyDescent="0.25">
      <c r="C802686" s="62"/>
    </row>
    <row r="802774" spans="3:3" x14ac:dyDescent="0.25">
      <c r="C802774" s="62"/>
    </row>
    <row r="802775" spans="3:3" x14ac:dyDescent="0.25">
      <c r="C802775" s="62"/>
    </row>
    <row r="802863" spans="3:3" x14ac:dyDescent="0.25">
      <c r="C802863" s="62"/>
    </row>
    <row r="802864" spans="3:3" x14ac:dyDescent="0.25">
      <c r="C802864" s="62"/>
    </row>
    <row r="802952" spans="3:3" x14ac:dyDescent="0.25">
      <c r="C802952" s="62"/>
    </row>
    <row r="802953" spans="3:3" x14ac:dyDescent="0.25">
      <c r="C802953" s="62"/>
    </row>
    <row r="803041" spans="3:3" x14ac:dyDescent="0.25">
      <c r="C803041" s="62"/>
    </row>
    <row r="803042" spans="3:3" x14ac:dyDescent="0.25">
      <c r="C803042" s="62"/>
    </row>
    <row r="803130" spans="3:3" x14ac:dyDescent="0.25">
      <c r="C803130" s="62"/>
    </row>
    <row r="803131" spans="3:3" x14ac:dyDescent="0.25">
      <c r="C803131" s="62"/>
    </row>
    <row r="803219" spans="3:3" x14ac:dyDescent="0.25">
      <c r="C803219" s="62"/>
    </row>
    <row r="803220" spans="3:3" x14ac:dyDescent="0.25">
      <c r="C803220" s="62"/>
    </row>
    <row r="803308" spans="3:3" x14ac:dyDescent="0.25">
      <c r="C803308" s="62"/>
    </row>
    <row r="803309" spans="3:3" x14ac:dyDescent="0.25">
      <c r="C803309" s="62"/>
    </row>
    <row r="803397" spans="3:3" x14ac:dyDescent="0.25">
      <c r="C803397" s="62"/>
    </row>
    <row r="803398" spans="3:3" x14ac:dyDescent="0.25">
      <c r="C803398" s="62"/>
    </row>
    <row r="803486" spans="3:3" x14ac:dyDescent="0.25">
      <c r="C803486" s="62"/>
    </row>
    <row r="803487" spans="3:3" x14ac:dyDescent="0.25">
      <c r="C803487" s="62"/>
    </row>
    <row r="803575" spans="3:3" x14ac:dyDescent="0.25">
      <c r="C803575" s="62"/>
    </row>
    <row r="803576" spans="3:3" x14ac:dyDescent="0.25">
      <c r="C803576" s="62"/>
    </row>
    <row r="803664" spans="3:3" x14ac:dyDescent="0.25">
      <c r="C803664" s="62"/>
    </row>
    <row r="803665" spans="3:3" x14ac:dyDescent="0.25">
      <c r="C803665" s="62"/>
    </row>
    <row r="803753" spans="3:3" x14ac:dyDescent="0.25">
      <c r="C803753" s="62"/>
    </row>
    <row r="803754" spans="3:3" x14ac:dyDescent="0.25">
      <c r="C803754" s="62"/>
    </row>
    <row r="803842" spans="3:3" x14ac:dyDescent="0.25">
      <c r="C803842" s="62"/>
    </row>
    <row r="803843" spans="3:3" x14ac:dyDescent="0.25">
      <c r="C803843" s="62"/>
    </row>
    <row r="803931" spans="3:3" x14ac:dyDescent="0.25">
      <c r="C803931" s="62"/>
    </row>
    <row r="803932" spans="3:3" x14ac:dyDescent="0.25">
      <c r="C803932" s="62"/>
    </row>
    <row r="804020" spans="3:3" x14ac:dyDescent="0.25">
      <c r="C804020" s="62"/>
    </row>
    <row r="804021" spans="3:3" x14ac:dyDescent="0.25">
      <c r="C804021" s="62"/>
    </row>
    <row r="804109" spans="3:3" x14ac:dyDescent="0.25">
      <c r="C804109" s="62"/>
    </row>
    <row r="804110" spans="3:3" x14ac:dyDescent="0.25">
      <c r="C804110" s="62"/>
    </row>
    <row r="804198" spans="3:3" x14ac:dyDescent="0.25">
      <c r="C804198" s="62"/>
    </row>
    <row r="804199" spans="3:3" x14ac:dyDescent="0.25">
      <c r="C804199" s="62"/>
    </row>
    <row r="804287" spans="3:3" x14ac:dyDescent="0.25">
      <c r="C804287" s="62"/>
    </row>
    <row r="804288" spans="3:3" x14ac:dyDescent="0.25">
      <c r="C804288" s="62"/>
    </row>
    <row r="804376" spans="3:3" x14ac:dyDescent="0.25">
      <c r="C804376" s="62"/>
    </row>
    <row r="804377" spans="3:3" x14ac:dyDescent="0.25">
      <c r="C804377" s="62"/>
    </row>
    <row r="804465" spans="3:3" x14ac:dyDescent="0.25">
      <c r="C804465" s="62"/>
    </row>
    <row r="804466" spans="3:3" x14ac:dyDescent="0.25">
      <c r="C804466" s="62"/>
    </row>
    <row r="804554" spans="3:3" x14ac:dyDescent="0.25">
      <c r="C804554" s="62"/>
    </row>
    <row r="804555" spans="3:3" x14ac:dyDescent="0.25">
      <c r="C804555" s="62"/>
    </row>
    <row r="804643" spans="3:3" x14ac:dyDescent="0.25">
      <c r="C804643" s="62"/>
    </row>
    <row r="804644" spans="3:3" x14ac:dyDescent="0.25">
      <c r="C804644" s="62"/>
    </row>
    <row r="804732" spans="3:3" x14ac:dyDescent="0.25">
      <c r="C804732" s="62"/>
    </row>
    <row r="804733" spans="3:3" x14ac:dyDescent="0.25">
      <c r="C804733" s="62"/>
    </row>
    <row r="804821" spans="3:3" x14ac:dyDescent="0.25">
      <c r="C804821" s="62"/>
    </row>
    <row r="804822" spans="3:3" x14ac:dyDescent="0.25">
      <c r="C804822" s="62"/>
    </row>
    <row r="804910" spans="3:3" x14ac:dyDescent="0.25">
      <c r="C804910" s="62"/>
    </row>
    <row r="804911" spans="3:3" x14ac:dyDescent="0.25">
      <c r="C804911" s="62"/>
    </row>
    <row r="804999" spans="3:3" x14ac:dyDescent="0.25">
      <c r="C804999" s="62"/>
    </row>
    <row r="805000" spans="3:3" x14ac:dyDescent="0.25">
      <c r="C805000" s="62"/>
    </row>
    <row r="805088" spans="3:3" x14ac:dyDescent="0.25">
      <c r="C805088" s="62"/>
    </row>
    <row r="805089" spans="3:3" x14ac:dyDescent="0.25">
      <c r="C805089" s="62"/>
    </row>
    <row r="805177" spans="3:3" x14ac:dyDescent="0.25">
      <c r="C805177" s="62"/>
    </row>
    <row r="805178" spans="3:3" x14ac:dyDescent="0.25">
      <c r="C805178" s="62"/>
    </row>
    <row r="805266" spans="3:3" x14ac:dyDescent="0.25">
      <c r="C805266" s="62"/>
    </row>
    <row r="805267" spans="3:3" x14ac:dyDescent="0.25">
      <c r="C805267" s="62"/>
    </row>
    <row r="805355" spans="3:3" x14ac:dyDescent="0.25">
      <c r="C805355" s="62"/>
    </row>
    <row r="805356" spans="3:3" x14ac:dyDescent="0.25">
      <c r="C805356" s="62"/>
    </row>
    <row r="805444" spans="3:3" x14ac:dyDescent="0.25">
      <c r="C805444" s="62"/>
    </row>
    <row r="805445" spans="3:3" x14ac:dyDescent="0.25">
      <c r="C805445" s="62"/>
    </row>
    <row r="805533" spans="3:3" x14ac:dyDescent="0.25">
      <c r="C805533" s="62"/>
    </row>
    <row r="805534" spans="3:3" x14ac:dyDescent="0.25">
      <c r="C805534" s="62"/>
    </row>
    <row r="805622" spans="3:3" x14ac:dyDescent="0.25">
      <c r="C805622" s="62"/>
    </row>
    <row r="805623" spans="3:3" x14ac:dyDescent="0.25">
      <c r="C805623" s="62"/>
    </row>
    <row r="805711" spans="3:3" x14ac:dyDescent="0.25">
      <c r="C805711" s="62"/>
    </row>
    <row r="805712" spans="3:3" x14ac:dyDescent="0.25">
      <c r="C805712" s="62"/>
    </row>
    <row r="805800" spans="3:3" x14ac:dyDescent="0.25">
      <c r="C805800" s="62"/>
    </row>
    <row r="805801" spans="3:3" x14ac:dyDescent="0.25">
      <c r="C805801" s="62"/>
    </row>
    <row r="805889" spans="3:3" x14ac:dyDescent="0.25">
      <c r="C805889" s="62"/>
    </row>
    <row r="805890" spans="3:3" x14ac:dyDescent="0.25">
      <c r="C805890" s="62"/>
    </row>
    <row r="805978" spans="3:3" x14ac:dyDescent="0.25">
      <c r="C805978" s="62"/>
    </row>
    <row r="805979" spans="3:3" x14ac:dyDescent="0.25">
      <c r="C805979" s="62"/>
    </row>
    <row r="806067" spans="3:3" x14ac:dyDescent="0.25">
      <c r="C806067" s="62"/>
    </row>
    <row r="806068" spans="3:3" x14ac:dyDescent="0.25">
      <c r="C806068" s="62"/>
    </row>
    <row r="806156" spans="3:3" x14ac:dyDescent="0.25">
      <c r="C806156" s="62"/>
    </row>
    <row r="806157" spans="3:3" x14ac:dyDescent="0.25">
      <c r="C806157" s="62"/>
    </row>
    <row r="806245" spans="3:3" x14ac:dyDescent="0.25">
      <c r="C806245" s="62"/>
    </row>
    <row r="806246" spans="3:3" x14ac:dyDescent="0.25">
      <c r="C806246" s="62"/>
    </row>
    <row r="806334" spans="3:3" x14ac:dyDescent="0.25">
      <c r="C806334" s="62"/>
    </row>
    <row r="806335" spans="3:3" x14ac:dyDescent="0.25">
      <c r="C806335" s="62"/>
    </row>
    <row r="806423" spans="3:3" x14ac:dyDescent="0.25">
      <c r="C806423" s="62"/>
    </row>
    <row r="806424" spans="3:3" x14ac:dyDescent="0.25">
      <c r="C806424" s="62"/>
    </row>
    <row r="806512" spans="3:3" x14ac:dyDescent="0.25">
      <c r="C806512" s="62"/>
    </row>
    <row r="806513" spans="3:3" x14ac:dyDescent="0.25">
      <c r="C806513" s="62"/>
    </row>
    <row r="806601" spans="3:3" x14ac:dyDescent="0.25">
      <c r="C806601" s="62"/>
    </row>
    <row r="806602" spans="3:3" x14ac:dyDescent="0.25">
      <c r="C806602" s="62"/>
    </row>
    <row r="806690" spans="3:3" x14ac:dyDescent="0.25">
      <c r="C806690" s="62"/>
    </row>
    <row r="806691" spans="3:3" x14ac:dyDescent="0.25">
      <c r="C806691" s="62"/>
    </row>
    <row r="806779" spans="3:3" x14ac:dyDescent="0.25">
      <c r="C806779" s="62"/>
    </row>
    <row r="806780" spans="3:3" x14ac:dyDescent="0.25">
      <c r="C806780" s="62"/>
    </row>
    <row r="806868" spans="3:3" x14ac:dyDescent="0.25">
      <c r="C806868" s="62"/>
    </row>
    <row r="806869" spans="3:3" x14ac:dyDescent="0.25">
      <c r="C806869" s="62"/>
    </row>
    <row r="806957" spans="3:3" x14ac:dyDescent="0.25">
      <c r="C806957" s="62"/>
    </row>
    <row r="806958" spans="3:3" x14ac:dyDescent="0.25">
      <c r="C806958" s="62"/>
    </row>
    <row r="807046" spans="3:3" x14ac:dyDescent="0.25">
      <c r="C807046" s="62"/>
    </row>
    <row r="807047" spans="3:3" x14ac:dyDescent="0.25">
      <c r="C807047" s="62"/>
    </row>
    <row r="807135" spans="3:3" x14ac:dyDescent="0.25">
      <c r="C807135" s="62"/>
    </row>
    <row r="807136" spans="3:3" x14ac:dyDescent="0.25">
      <c r="C807136" s="62"/>
    </row>
    <row r="807224" spans="3:3" x14ac:dyDescent="0.25">
      <c r="C807224" s="62"/>
    </row>
    <row r="807225" spans="3:3" x14ac:dyDescent="0.25">
      <c r="C807225" s="62"/>
    </row>
    <row r="807313" spans="3:3" x14ac:dyDescent="0.25">
      <c r="C807313" s="62"/>
    </row>
    <row r="807314" spans="3:3" x14ac:dyDescent="0.25">
      <c r="C807314" s="62"/>
    </row>
    <row r="807402" spans="3:3" x14ac:dyDescent="0.25">
      <c r="C807402" s="62"/>
    </row>
    <row r="807403" spans="3:3" x14ac:dyDescent="0.25">
      <c r="C807403" s="62"/>
    </row>
    <row r="807491" spans="3:3" x14ac:dyDescent="0.25">
      <c r="C807491" s="62"/>
    </row>
    <row r="807492" spans="3:3" x14ac:dyDescent="0.25">
      <c r="C807492" s="62"/>
    </row>
    <row r="807580" spans="3:3" x14ac:dyDescent="0.25">
      <c r="C807580" s="62"/>
    </row>
    <row r="807581" spans="3:3" x14ac:dyDescent="0.25">
      <c r="C807581" s="62"/>
    </row>
    <row r="807669" spans="3:3" x14ac:dyDescent="0.25">
      <c r="C807669" s="62"/>
    </row>
    <row r="807670" spans="3:3" x14ac:dyDescent="0.25">
      <c r="C807670" s="62"/>
    </row>
    <row r="807758" spans="3:3" x14ac:dyDescent="0.25">
      <c r="C807758" s="62"/>
    </row>
    <row r="807759" spans="3:3" x14ac:dyDescent="0.25">
      <c r="C807759" s="62"/>
    </row>
    <row r="807847" spans="3:3" x14ac:dyDescent="0.25">
      <c r="C807847" s="62"/>
    </row>
    <row r="807848" spans="3:3" x14ac:dyDescent="0.25">
      <c r="C807848" s="62"/>
    </row>
    <row r="807936" spans="3:3" x14ac:dyDescent="0.25">
      <c r="C807936" s="62"/>
    </row>
    <row r="807937" spans="3:3" x14ac:dyDescent="0.25">
      <c r="C807937" s="62"/>
    </row>
    <row r="808025" spans="3:3" x14ac:dyDescent="0.25">
      <c r="C808025" s="62"/>
    </row>
    <row r="808026" spans="3:3" x14ac:dyDescent="0.25">
      <c r="C808026" s="62"/>
    </row>
    <row r="808114" spans="3:3" x14ac:dyDescent="0.25">
      <c r="C808114" s="62"/>
    </row>
    <row r="808115" spans="3:3" x14ac:dyDescent="0.25">
      <c r="C808115" s="62"/>
    </row>
    <row r="808203" spans="3:3" x14ac:dyDescent="0.25">
      <c r="C808203" s="62"/>
    </row>
    <row r="808204" spans="3:3" x14ac:dyDescent="0.25">
      <c r="C808204" s="62"/>
    </row>
    <row r="808292" spans="3:3" x14ac:dyDescent="0.25">
      <c r="C808292" s="62"/>
    </row>
    <row r="808293" spans="3:3" x14ac:dyDescent="0.25">
      <c r="C808293" s="62"/>
    </row>
    <row r="808381" spans="3:3" x14ac:dyDescent="0.25">
      <c r="C808381" s="62"/>
    </row>
    <row r="808382" spans="3:3" x14ac:dyDescent="0.25">
      <c r="C808382" s="62"/>
    </row>
    <row r="808470" spans="3:3" x14ac:dyDescent="0.25">
      <c r="C808470" s="62"/>
    </row>
    <row r="808471" spans="3:3" x14ac:dyDescent="0.25">
      <c r="C808471" s="62"/>
    </row>
    <row r="808559" spans="3:3" x14ac:dyDescent="0.25">
      <c r="C808559" s="62"/>
    </row>
    <row r="808560" spans="3:3" x14ac:dyDescent="0.25">
      <c r="C808560" s="62"/>
    </row>
    <row r="808648" spans="3:3" x14ac:dyDescent="0.25">
      <c r="C808648" s="62"/>
    </row>
    <row r="808649" spans="3:3" x14ac:dyDescent="0.25">
      <c r="C808649" s="62"/>
    </row>
    <row r="808737" spans="3:3" x14ac:dyDescent="0.25">
      <c r="C808737" s="62"/>
    </row>
    <row r="808738" spans="3:3" x14ac:dyDescent="0.25">
      <c r="C808738" s="62"/>
    </row>
    <row r="808826" spans="3:3" x14ac:dyDescent="0.25">
      <c r="C808826" s="62"/>
    </row>
    <row r="808827" spans="3:3" x14ac:dyDescent="0.25">
      <c r="C808827" s="62"/>
    </row>
    <row r="808915" spans="3:3" x14ac:dyDescent="0.25">
      <c r="C808915" s="62"/>
    </row>
    <row r="808916" spans="3:3" x14ac:dyDescent="0.25">
      <c r="C808916" s="62"/>
    </row>
    <row r="809004" spans="3:3" x14ac:dyDescent="0.25">
      <c r="C809004" s="62"/>
    </row>
    <row r="809005" spans="3:3" x14ac:dyDescent="0.25">
      <c r="C809005" s="62"/>
    </row>
    <row r="809093" spans="3:3" x14ac:dyDescent="0.25">
      <c r="C809093" s="62"/>
    </row>
    <row r="809094" spans="3:3" x14ac:dyDescent="0.25">
      <c r="C809094" s="62"/>
    </row>
    <row r="809182" spans="3:3" x14ac:dyDescent="0.25">
      <c r="C809182" s="62"/>
    </row>
    <row r="809183" spans="3:3" x14ac:dyDescent="0.25">
      <c r="C809183" s="62"/>
    </row>
    <row r="809271" spans="3:3" x14ac:dyDescent="0.25">
      <c r="C809271" s="62"/>
    </row>
    <row r="809272" spans="3:3" x14ac:dyDescent="0.25">
      <c r="C809272" s="62"/>
    </row>
    <row r="809360" spans="3:3" x14ac:dyDescent="0.25">
      <c r="C809360" s="62"/>
    </row>
    <row r="809361" spans="3:3" x14ac:dyDescent="0.25">
      <c r="C809361" s="62"/>
    </row>
    <row r="809449" spans="3:3" x14ac:dyDescent="0.25">
      <c r="C809449" s="62"/>
    </row>
    <row r="809450" spans="3:3" x14ac:dyDescent="0.25">
      <c r="C809450" s="62"/>
    </row>
    <row r="809538" spans="3:3" x14ac:dyDescent="0.25">
      <c r="C809538" s="62"/>
    </row>
    <row r="809539" spans="3:3" x14ac:dyDescent="0.25">
      <c r="C809539" s="62"/>
    </row>
    <row r="809627" spans="3:3" x14ac:dyDescent="0.25">
      <c r="C809627" s="62"/>
    </row>
    <row r="809628" spans="3:3" x14ac:dyDescent="0.25">
      <c r="C809628" s="62"/>
    </row>
    <row r="809716" spans="3:3" x14ac:dyDescent="0.25">
      <c r="C809716" s="62"/>
    </row>
    <row r="809717" spans="3:3" x14ac:dyDescent="0.25">
      <c r="C809717" s="62"/>
    </row>
    <row r="809805" spans="3:3" x14ac:dyDescent="0.25">
      <c r="C809805" s="62"/>
    </row>
    <row r="809806" spans="3:3" x14ac:dyDescent="0.25">
      <c r="C809806" s="62"/>
    </row>
    <row r="809894" spans="3:3" x14ac:dyDescent="0.25">
      <c r="C809894" s="62"/>
    </row>
    <row r="809895" spans="3:3" x14ac:dyDescent="0.25">
      <c r="C809895" s="62"/>
    </row>
    <row r="809983" spans="3:3" x14ac:dyDescent="0.25">
      <c r="C809983" s="62"/>
    </row>
    <row r="809984" spans="3:3" x14ac:dyDescent="0.25">
      <c r="C809984" s="62"/>
    </row>
    <row r="810072" spans="3:3" x14ac:dyDescent="0.25">
      <c r="C810072" s="62"/>
    </row>
    <row r="810073" spans="3:3" x14ac:dyDescent="0.25">
      <c r="C810073" s="62"/>
    </row>
    <row r="810161" spans="3:3" x14ac:dyDescent="0.25">
      <c r="C810161" s="62"/>
    </row>
    <row r="810162" spans="3:3" x14ac:dyDescent="0.25">
      <c r="C810162" s="62"/>
    </row>
    <row r="810250" spans="3:3" x14ac:dyDescent="0.25">
      <c r="C810250" s="62"/>
    </row>
    <row r="810251" spans="3:3" x14ac:dyDescent="0.25">
      <c r="C810251" s="62"/>
    </row>
    <row r="810339" spans="3:3" x14ac:dyDescent="0.25">
      <c r="C810339" s="62"/>
    </row>
    <row r="810340" spans="3:3" x14ac:dyDescent="0.25">
      <c r="C810340" s="62"/>
    </row>
    <row r="810428" spans="3:3" x14ac:dyDescent="0.25">
      <c r="C810428" s="62"/>
    </row>
    <row r="810429" spans="3:3" x14ac:dyDescent="0.25">
      <c r="C810429" s="62"/>
    </row>
    <row r="810517" spans="3:3" x14ac:dyDescent="0.25">
      <c r="C810517" s="62"/>
    </row>
    <row r="810518" spans="3:3" x14ac:dyDescent="0.25">
      <c r="C810518" s="62"/>
    </row>
    <row r="810606" spans="3:3" x14ac:dyDescent="0.25">
      <c r="C810606" s="62"/>
    </row>
    <row r="810607" spans="3:3" x14ac:dyDescent="0.25">
      <c r="C810607" s="62"/>
    </row>
    <row r="810695" spans="3:3" x14ac:dyDescent="0.25">
      <c r="C810695" s="62"/>
    </row>
    <row r="810696" spans="3:3" x14ac:dyDescent="0.25">
      <c r="C810696" s="62"/>
    </row>
    <row r="810784" spans="3:3" x14ac:dyDescent="0.25">
      <c r="C810784" s="62"/>
    </row>
    <row r="810785" spans="3:3" x14ac:dyDescent="0.25">
      <c r="C810785" s="62"/>
    </row>
    <row r="810873" spans="3:3" x14ac:dyDescent="0.25">
      <c r="C810873" s="62"/>
    </row>
    <row r="810874" spans="3:3" x14ac:dyDescent="0.25">
      <c r="C810874" s="62"/>
    </row>
    <row r="810962" spans="3:3" x14ac:dyDescent="0.25">
      <c r="C810962" s="62"/>
    </row>
    <row r="810963" spans="3:3" x14ac:dyDescent="0.25">
      <c r="C810963" s="62"/>
    </row>
    <row r="811051" spans="3:3" x14ac:dyDescent="0.25">
      <c r="C811051" s="62"/>
    </row>
    <row r="811052" spans="3:3" x14ac:dyDescent="0.25">
      <c r="C811052" s="62"/>
    </row>
    <row r="811140" spans="3:3" x14ac:dyDescent="0.25">
      <c r="C811140" s="62"/>
    </row>
    <row r="811141" spans="3:3" x14ac:dyDescent="0.25">
      <c r="C811141" s="62"/>
    </row>
    <row r="811229" spans="3:3" x14ac:dyDescent="0.25">
      <c r="C811229" s="62"/>
    </row>
    <row r="811230" spans="3:3" x14ac:dyDescent="0.25">
      <c r="C811230" s="62"/>
    </row>
    <row r="811318" spans="3:3" x14ac:dyDescent="0.25">
      <c r="C811318" s="62"/>
    </row>
    <row r="811319" spans="3:3" x14ac:dyDescent="0.25">
      <c r="C811319" s="62"/>
    </row>
    <row r="811407" spans="3:3" x14ac:dyDescent="0.25">
      <c r="C811407" s="62"/>
    </row>
    <row r="811408" spans="3:3" x14ac:dyDescent="0.25">
      <c r="C811408" s="62"/>
    </row>
    <row r="811496" spans="3:3" x14ac:dyDescent="0.25">
      <c r="C811496" s="62"/>
    </row>
    <row r="811497" spans="3:3" x14ac:dyDescent="0.25">
      <c r="C811497" s="62"/>
    </row>
    <row r="811585" spans="3:3" x14ac:dyDescent="0.25">
      <c r="C811585" s="62"/>
    </row>
    <row r="811586" spans="3:3" x14ac:dyDescent="0.25">
      <c r="C811586" s="62"/>
    </row>
    <row r="811674" spans="3:3" x14ac:dyDescent="0.25">
      <c r="C811674" s="62"/>
    </row>
    <row r="811675" spans="3:3" x14ac:dyDescent="0.25">
      <c r="C811675" s="62"/>
    </row>
    <row r="811763" spans="3:3" x14ac:dyDescent="0.25">
      <c r="C811763" s="62"/>
    </row>
    <row r="811764" spans="3:3" x14ac:dyDescent="0.25">
      <c r="C811764" s="62"/>
    </row>
    <row r="811852" spans="3:3" x14ac:dyDescent="0.25">
      <c r="C811852" s="62"/>
    </row>
    <row r="811853" spans="3:3" x14ac:dyDescent="0.25">
      <c r="C811853" s="62"/>
    </row>
    <row r="811941" spans="3:3" x14ac:dyDescent="0.25">
      <c r="C811941" s="62"/>
    </row>
    <row r="811942" spans="3:3" x14ac:dyDescent="0.25">
      <c r="C811942" s="62"/>
    </row>
    <row r="812030" spans="3:3" x14ac:dyDescent="0.25">
      <c r="C812030" s="62"/>
    </row>
    <row r="812031" spans="3:3" x14ac:dyDescent="0.25">
      <c r="C812031" s="62"/>
    </row>
    <row r="812119" spans="3:3" x14ac:dyDescent="0.25">
      <c r="C812119" s="62"/>
    </row>
    <row r="812120" spans="3:3" x14ac:dyDescent="0.25">
      <c r="C812120" s="62"/>
    </row>
    <row r="812208" spans="3:3" x14ac:dyDescent="0.25">
      <c r="C812208" s="62"/>
    </row>
    <row r="812209" spans="3:3" x14ac:dyDescent="0.25">
      <c r="C812209" s="62"/>
    </row>
    <row r="812297" spans="3:3" x14ac:dyDescent="0.25">
      <c r="C812297" s="62"/>
    </row>
    <row r="812298" spans="3:3" x14ac:dyDescent="0.25">
      <c r="C812298" s="62"/>
    </row>
    <row r="812386" spans="3:3" x14ac:dyDescent="0.25">
      <c r="C812386" s="62"/>
    </row>
    <row r="812387" spans="3:3" x14ac:dyDescent="0.25">
      <c r="C812387" s="62"/>
    </row>
    <row r="812475" spans="3:3" x14ac:dyDescent="0.25">
      <c r="C812475" s="62"/>
    </row>
    <row r="812476" spans="3:3" x14ac:dyDescent="0.25">
      <c r="C812476" s="62"/>
    </row>
    <row r="812564" spans="3:3" x14ac:dyDescent="0.25">
      <c r="C812564" s="62"/>
    </row>
    <row r="812565" spans="3:3" x14ac:dyDescent="0.25">
      <c r="C812565" s="62"/>
    </row>
    <row r="812653" spans="3:3" x14ac:dyDescent="0.25">
      <c r="C812653" s="62"/>
    </row>
    <row r="812654" spans="3:3" x14ac:dyDescent="0.25">
      <c r="C812654" s="62"/>
    </row>
    <row r="812742" spans="3:3" x14ac:dyDescent="0.25">
      <c r="C812742" s="62"/>
    </row>
    <row r="812743" spans="3:3" x14ac:dyDescent="0.25">
      <c r="C812743" s="62"/>
    </row>
    <row r="812831" spans="3:3" x14ac:dyDescent="0.25">
      <c r="C812831" s="62"/>
    </row>
    <row r="812832" spans="3:3" x14ac:dyDescent="0.25">
      <c r="C812832" s="62"/>
    </row>
    <row r="812920" spans="3:3" x14ac:dyDescent="0.25">
      <c r="C812920" s="62"/>
    </row>
    <row r="812921" spans="3:3" x14ac:dyDescent="0.25">
      <c r="C812921" s="62"/>
    </row>
    <row r="813009" spans="3:3" x14ac:dyDescent="0.25">
      <c r="C813009" s="62"/>
    </row>
    <row r="813010" spans="3:3" x14ac:dyDescent="0.25">
      <c r="C813010" s="62"/>
    </row>
    <row r="813098" spans="3:3" x14ac:dyDescent="0.25">
      <c r="C813098" s="62"/>
    </row>
    <row r="813099" spans="3:3" x14ac:dyDescent="0.25">
      <c r="C813099" s="62"/>
    </row>
    <row r="813187" spans="3:3" x14ac:dyDescent="0.25">
      <c r="C813187" s="62"/>
    </row>
    <row r="813188" spans="3:3" x14ac:dyDescent="0.25">
      <c r="C813188" s="62"/>
    </row>
    <row r="813276" spans="3:3" x14ac:dyDescent="0.25">
      <c r="C813276" s="62"/>
    </row>
    <row r="813277" spans="3:3" x14ac:dyDescent="0.25">
      <c r="C813277" s="62"/>
    </row>
    <row r="813365" spans="3:3" x14ac:dyDescent="0.25">
      <c r="C813365" s="62"/>
    </row>
    <row r="813366" spans="3:3" x14ac:dyDescent="0.25">
      <c r="C813366" s="62"/>
    </row>
    <row r="813454" spans="3:3" x14ac:dyDescent="0.25">
      <c r="C813454" s="62"/>
    </row>
    <row r="813455" spans="3:3" x14ac:dyDescent="0.25">
      <c r="C813455" s="62"/>
    </row>
    <row r="813543" spans="3:3" x14ac:dyDescent="0.25">
      <c r="C813543" s="62"/>
    </row>
    <row r="813544" spans="3:3" x14ac:dyDescent="0.25">
      <c r="C813544" s="62"/>
    </row>
    <row r="813632" spans="3:3" x14ac:dyDescent="0.25">
      <c r="C813632" s="62"/>
    </row>
    <row r="813633" spans="3:3" x14ac:dyDescent="0.25">
      <c r="C813633" s="62"/>
    </row>
    <row r="813721" spans="3:3" x14ac:dyDescent="0.25">
      <c r="C813721" s="62"/>
    </row>
    <row r="813722" spans="3:3" x14ac:dyDescent="0.25">
      <c r="C813722" s="62"/>
    </row>
    <row r="813810" spans="3:3" x14ac:dyDescent="0.25">
      <c r="C813810" s="62"/>
    </row>
    <row r="813811" spans="3:3" x14ac:dyDescent="0.25">
      <c r="C813811" s="62"/>
    </row>
    <row r="813899" spans="3:3" x14ac:dyDescent="0.25">
      <c r="C813899" s="62"/>
    </row>
    <row r="813900" spans="3:3" x14ac:dyDescent="0.25">
      <c r="C813900" s="62"/>
    </row>
    <row r="813988" spans="3:3" x14ac:dyDescent="0.25">
      <c r="C813988" s="62"/>
    </row>
    <row r="813989" spans="3:3" x14ac:dyDescent="0.25">
      <c r="C813989" s="62"/>
    </row>
    <row r="814077" spans="3:3" x14ac:dyDescent="0.25">
      <c r="C814077" s="62"/>
    </row>
    <row r="814078" spans="3:3" x14ac:dyDescent="0.25">
      <c r="C814078" s="62"/>
    </row>
    <row r="814166" spans="3:3" x14ac:dyDescent="0.25">
      <c r="C814166" s="62"/>
    </row>
    <row r="814167" spans="3:3" x14ac:dyDescent="0.25">
      <c r="C814167" s="62"/>
    </row>
    <row r="814255" spans="3:3" x14ac:dyDescent="0.25">
      <c r="C814255" s="62"/>
    </row>
    <row r="814256" spans="3:3" x14ac:dyDescent="0.25">
      <c r="C814256" s="62"/>
    </row>
    <row r="814344" spans="3:3" x14ac:dyDescent="0.25">
      <c r="C814344" s="62"/>
    </row>
    <row r="814345" spans="3:3" x14ac:dyDescent="0.25">
      <c r="C814345" s="62"/>
    </row>
    <row r="814433" spans="3:3" x14ac:dyDescent="0.25">
      <c r="C814433" s="62"/>
    </row>
    <row r="814434" spans="3:3" x14ac:dyDescent="0.25">
      <c r="C814434" s="62"/>
    </row>
    <row r="814522" spans="3:3" x14ac:dyDescent="0.25">
      <c r="C814522" s="62"/>
    </row>
    <row r="814523" spans="3:3" x14ac:dyDescent="0.25">
      <c r="C814523" s="62"/>
    </row>
    <row r="814611" spans="3:3" x14ac:dyDescent="0.25">
      <c r="C814611" s="62"/>
    </row>
    <row r="814612" spans="3:3" x14ac:dyDescent="0.25">
      <c r="C814612" s="62"/>
    </row>
    <row r="814700" spans="3:3" x14ac:dyDescent="0.25">
      <c r="C814700" s="62"/>
    </row>
    <row r="814701" spans="3:3" x14ac:dyDescent="0.25">
      <c r="C814701" s="62"/>
    </row>
    <row r="814789" spans="3:3" x14ac:dyDescent="0.25">
      <c r="C814789" s="62"/>
    </row>
    <row r="814790" spans="3:3" x14ac:dyDescent="0.25">
      <c r="C814790" s="62"/>
    </row>
    <row r="814878" spans="3:3" x14ac:dyDescent="0.25">
      <c r="C814878" s="62"/>
    </row>
    <row r="814879" spans="3:3" x14ac:dyDescent="0.25">
      <c r="C814879" s="62"/>
    </row>
    <row r="814967" spans="3:3" x14ac:dyDescent="0.25">
      <c r="C814967" s="62"/>
    </row>
    <row r="814968" spans="3:3" x14ac:dyDescent="0.25">
      <c r="C814968" s="62"/>
    </row>
    <row r="815056" spans="3:3" x14ac:dyDescent="0.25">
      <c r="C815056" s="62"/>
    </row>
    <row r="815057" spans="3:3" x14ac:dyDescent="0.25">
      <c r="C815057" s="62"/>
    </row>
    <row r="815145" spans="3:3" x14ac:dyDescent="0.25">
      <c r="C815145" s="62"/>
    </row>
    <row r="815146" spans="3:3" x14ac:dyDescent="0.25">
      <c r="C815146" s="62"/>
    </row>
    <row r="815234" spans="3:3" x14ac:dyDescent="0.25">
      <c r="C815234" s="62"/>
    </row>
    <row r="815235" spans="3:3" x14ac:dyDescent="0.25">
      <c r="C815235" s="62"/>
    </row>
    <row r="815323" spans="3:3" x14ac:dyDescent="0.25">
      <c r="C815323" s="62"/>
    </row>
    <row r="815324" spans="3:3" x14ac:dyDescent="0.25">
      <c r="C815324" s="62"/>
    </row>
    <row r="815412" spans="3:3" x14ac:dyDescent="0.25">
      <c r="C815412" s="62"/>
    </row>
    <row r="815413" spans="3:3" x14ac:dyDescent="0.25">
      <c r="C815413" s="62"/>
    </row>
    <row r="815501" spans="3:3" x14ac:dyDescent="0.25">
      <c r="C815501" s="62"/>
    </row>
    <row r="815502" spans="3:3" x14ac:dyDescent="0.25">
      <c r="C815502" s="62"/>
    </row>
    <row r="815590" spans="3:3" x14ac:dyDescent="0.25">
      <c r="C815590" s="62"/>
    </row>
    <row r="815591" spans="3:3" x14ac:dyDescent="0.25">
      <c r="C815591" s="62"/>
    </row>
    <row r="815679" spans="3:3" x14ac:dyDescent="0.25">
      <c r="C815679" s="62"/>
    </row>
    <row r="815680" spans="3:3" x14ac:dyDescent="0.25">
      <c r="C815680" s="62"/>
    </row>
    <row r="815768" spans="3:3" x14ac:dyDescent="0.25">
      <c r="C815768" s="62"/>
    </row>
    <row r="815769" spans="3:3" x14ac:dyDescent="0.25">
      <c r="C815769" s="62"/>
    </row>
    <row r="815857" spans="3:3" x14ac:dyDescent="0.25">
      <c r="C815857" s="62"/>
    </row>
    <row r="815858" spans="3:3" x14ac:dyDescent="0.25">
      <c r="C815858" s="62"/>
    </row>
    <row r="815946" spans="3:3" x14ac:dyDescent="0.25">
      <c r="C815946" s="62"/>
    </row>
    <row r="815947" spans="3:3" x14ac:dyDescent="0.25">
      <c r="C815947" s="62"/>
    </row>
    <row r="816035" spans="3:3" x14ac:dyDescent="0.25">
      <c r="C816035" s="62"/>
    </row>
    <row r="816036" spans="3:3" x14ac:dyDescent="0.25">
      <c r="C816036" s="62"/>
    </row>
    <row r="816124" spans="3:3" x14ac:dyDescent="0.25">
      <c r="C816124" s="62"/>
    </row>
    <row r="816125" spans="3:3" x14ac:dyDescent="0.25">
      <c r="C816125" s="62"/>
    </row>
    <row r="816213" spans="3:3" x14ac:dyDescent="0.25">
      <c r="C816213" s="62"/>
    </row>
    <row r="816214" spans="3:3" x14ac:dyDescent="0.25">
      <c r="C816214" s="62"/>
    </row>
    <row r="816302" spans="3:3" x14ac:dyDescent="0.25">
      <c r="C816302" s="62"/>
    </row>
    <row r="816303" spans="3:3" x14ac:dyDescent="0.25">
      <c r="C816303" s="62"/>
    </row>
    <row r="816391" spans="3:3" x14ac:dyDescent="0.25">
      <c r="C816391" s="62"/>
    </row>
    <row r="816392" spans="3:3" x14ac:dyDescent="0.25">
      <c r="C816392" s="62"/>
    </row>
    <row r="816480" spans="3:3" x14ac:dyDescent="0.25">
      <c r="C816480" s="62"/>
    </row>
    <row r="816481" spans="3:3" x14ac:dyDescent="0.25">
      <c r="C816481" s="62"/>
    </row>
    <row r="816569" spans="3:3" x14ac:dyDescent="0.25">
      <c r="C816569" s="62"/>
    </row>
    <row r="816570" spans="3:3" x14ac:dyDescent="0.25">
      <c r="C816570" s="62"/>
    </row>
    <row r="816658" spans="3:3" x14ac:dyDescent="0.25">
      <c r="C816658" s="62"/>
    </row>
    <row r="816659" spans="3:3" x14ac:dyDescent="0.25">
      <c r="C816659" s="62"/>
    </row>
    <row r="816747" spans="3:3" x14ac:dyDescent="0.25">
      <c r="C816747" s="62"/>
    </row>
    <row r="816748" spans="3:3" x14ac:dyDescent="0.25">
      <c r="C816748" s="62"/>
    </row>
    <row r="816836" spans="3:3" x14ac:dyDescent="0.25">
      <c r="C816836" s="62"/>
    </row>
    <row r="816837" spans="3:3" x14ac:dyDescent="0.25">
      <c r="C816837" s="62"/>
    </row>
    <row r="816925" spans="3:3" x14ac:dyDescent="0.25">
      <c r="C816925" s="62"/>
    </row>
    <row r="816926" spans="3:3" x14ac:dyDescent="0.25">
      <c r="C816926" s="62"/>
    </row>
    <row r="817014" spans="3:3" x14ac:dyDescent="0.25">
      <c r="C817014" s="62"/>
    </row>
    <row r="817015" spans="3:3" x14ac:dyDescent="0.25">
      <c r="C817015" s="62"/>
    </row>
    <row r="817103" spans="3:3" x14ac:dyDescent="0.25">
      <c r="C817103" s="62"/>
    </row>
    <row r="817104" spans="3:3" x14ac:dyDescent="0.25">
      <c r="C817104" s="62"/>
    </row>
    <row r="817192" spans="3:3" x14ac:dyDescent="0.25">
      <c r="C817192" s="62"/>
    </row>
    <row r="817193" spans="3:3" x14ac:dyDescent="0.25">
      <c r="C817193" s="62"/>
    </row>
    <row r="817281" spans="3:3" x14ac:dyDescent="0.25">
      <c r="C817281" s="62"/>
    </row>
    <row r="817282" spans="3:3" x14ac:dyDescent="0.25">
      <c r="C817282" s="62"/>
    </row>
    <row r="817370" spans="3:3" x14ac:dyDescent="0.25">
      <c r="C817370" s="62"/>
    </row>
    <row r="817371" spans="3:3" x14ac:dyDescent="0.25">
      <c r="C817371" s="62"/>
    </row>
    <row r="817459" spans="3:3" x14ac:dyDescent="0.25">
      <c r="C817459" s="62"/>
    </row>
    <row r="817460" spans="3:3" x14ac:dyDescent="0.25">
      <c r="C817460" s="62"/>
    </row>
    <row r="817548" spans="3:3" x14ac:dyDescent="0.25">
      <c r="C817548" s="62"/>
    </row>
    <row r="817549" spans="3:3" x14ac:dyDescent="0.25">
      <c r="C817549" s="62"/>
    </row>
    <row r="817637" spans="3:3" x14ac:dyDescent="0.25">
      <c r="C817637" s="62"/>
    </row>
    <row r="817638" spans="3:3" x14ac:dyDescent="0.25">
      <c r="C817638" s="62"/>
    </row>
    <row r="817726" spans="3:3" x14ac:dyDescent="0.25">
      <c r="C817726" s="62"/>
    </row>
    <row r="817727" spans="3:3" x14ac:dyDescent="0.25">
      <c r="C817727" s="62"/>
    </row>
    <row r="817815" spans="3:3" x14ac:dyDescent="0.25">
      <c r="C817815" s="62"/>
    </row>
    <row r="817816" spans="3:3" x14ac:dyDescent="0.25">
      <c r="C817816" s="62"/>
    </row>
    <row r="817904" spans="3:3" x14ac:dyDescent="0.25">
      <c r="C817904" s="62"/>
    </row>
    <row r="817905" spans="3:3" x14ac:dyDescent="0.25">
      <c r="C817905" s="62"/>
    </row>
    <row r="817993" spans="3:3" x14ac:dyDescent="0.25">
      <c r="C817993" s="62"/>
    </row>
    <row r="817994" spans="3:3" x14ac:dyDescent="0.25">
      <c r="C817994" s="62"/>
    </row>
    <row r="818082" spans="3:3" x14ac:dyDescent="0.25">
      <c r="C818082" s="62"/>
    </row>
    <row r="818083" spans="3:3" x14ac:dyDescent="0.25">
      <c r="C818083" s="62"/>
    </row>
    <row r="818171" spans="3:3" x14ac:dyDescent="0.25">
      <c r="C818171" s="62"/>
    </row>
    <row r="818172" spans="3:3" x14ac:dyDescent="0.25">
      <c r="C818172" s="62"/>
    </row>
    <row r="818260" spans="3:3" x14ac:dyDescent="0.25">
      <c r="C818260" s="62"/>
    </row>
    <row r="818261" spans="3:3" x14ac:dyDescent="0.25">
      <c r="C818261" s="62"/>
    </row>
    <row r="818349" spans="3:3" x14ac:dyDescent="0.25">
      <c r="C818349" s="62"/>
    </row>
    <row r="818350" spans="3:3" x14ac:dyDescent="0.25">
      <c r="C818350" s="62"/>
    </row>
    <row r="818438" spans="3:3" x14ac:dyDescent="0.25">
      <c r="C818438" s="62"/>
    </row>
    <row r="818439" spans="3:3" x14ac:dyDescent="0.25">
      <c r="C818439" s="62"/>
    </row>
    <row r="818527" spans="3:3" x14ac:dyDescent="0.25">
      <c r="C818527" s="62"/>
    </row>
    <row r="818528" spans="3:3" x14ac:dyDescent="0.25">
      <c r="C818528" s="62"/>
    </row>
    <row r="818616" spans="3:3" x14ac:dyDescent="0.25">
      <c r="C818616" s="62"/>
    </row>
    <row r="818617" spans="3:3" x14ac:dyDescent="0.25">
      <c r="C818617" s="62"/>
    </row>
    <row r="818705" spans="3:3" x14ac:dyDescent="0.25">
      <c r="C818705" s="62"/>
    </row>
    <row r="818706" spans="3:3" x14ac:dyDescent="0.25">
      <c r="C818706" s="62"/>
    </row>
    <row r="818794" spans="3:3" x14ac:dyDescent="0.25">
      <c r="C818794" s="62"/>
    </row>
    <row r="818795" spans="3:3" x14ac:dyDescent="0.25">
      <c r="C818795" s="62"/>
    </row>
    <row r="818883" spans="3:3" x14ac:dyDescent="0.25">
      <c r="C818883" s="62"/>
    </row>
    <row r="818884" spans="3:3" x14ac:dyDescent="0.25">
      <c r="C818884" s="62"/>
    </row>
    <row r="818972" spans="3:3" x14ac:dyDescent="0.25">
      <c r="C818972" s="62"/>
    </row>
    <row r="818973" spans="3:3" x14ac:dyDescent="0.25">
      <c r="C818973" s="62"/>
    </row>
    <row r="819061" spans="3:3" x14ac:dyDescent="0.25">
      <c r="C819061" s="62"/>
    </row>
    <row r="819062" spans="3:3" x14ac:dyDescent="0.25">
      <c r="C819062" s="62"/>
    </row>
    <row r="819150" spans="3:3" x14ac:dyDescent="0.25">
      <c r="C819150" s="62"/>
    </row>
    <row r="819151" spans="3:3" x14ac:dyDescent="0.25">
      <c r="C819151" s="62"/>
    </row>
    <row r="819239" spans="3:3" x14ac:dyDescent="0.25">
      <c r="C819239" s="62"/>
    </row>
    <row r="819240" spans="3:3" x14ac:dyDescent="0.25">
      <c r="C819240" s="62"/>
    </row>
    <row r="819328" spans="3:3" x14ac:dyDescent="0.25">
      <c r="C819328" s="62"/>
    </row>
    <row r="819329" spans="3:3" x14ac:dyDescent="0.25">
      <c r="C819329" s="62"/>
    </row>
    <row r="819417" spans="3:3" x14ac:dyDescent="0.25">
      <c r="C819417" s="62"/>
    </row>
    <row r="819418" spans="3:3" x14ac:dyDescent="0.25">
      <c r="C819418" s="62"/>
    </row>
    <row r="819506" spans="3:3" x14ac:dyDescent="0.25">
      <c r="C819506" s="62"/>
    </row>
    <row r="819507" spans="3:3" x14ac:dyDescent="0.25">
      <c r="C819507" s="62"/>
    </row>
    <row r="819595" spans="3:3" x14ac:dyDescent="0.25">
      <c r="C819595" s="62"/>
    </row>
    <row r="819596" spans="3:3" x14ac:dyDescent="0.25">
      <c r="C819596" s="62"/>
    </row>
    <row r="819684" spans="3:3" x14ac:dyDescent="0.25">
      <c r="C819684" s="62"/>
    </row>
    <row r="819685" spans="3:3" x14ac:dyDescent="0.25">
      <c r="C819685" s="62"/>
    </row>
    <row r="819773" spans="3:3" x14ac:dyDescent="0.25">
      <c r="C819773" s="62"/>
    </row>
    <row r="819774" spans="3:3" x14ac:dyDescent="0.25">
      <c r="C819774" s="62"/>
    </row>
    <row r="819862" spans="3:3" x14ac:dyDescent="0.25">
      <c r="C819862" s="62"/>
    </row>
    <row r="819863" spans="3:3" x14ac:dyDescent="0.25">
      <c r="C819863" s="62"/>
    </row>
    <row r="819951" spans="3:3" x14ac:dyDescent="0.25">
      <c r="C819951" s="62"/>
    </row>
    <row r="819952" spans="3:3" x14ac:dyDescent="0.25">
      <c r="C819952" s="62"/>
    </row>
    <row r="820040" spans="3:3" x14ac:dyDescent="0.25">
      <c r="C820040" s="62"/>
    </row>
    <row r="820041" spans="3:3" x14ac:dyDescent="0.25">
      <c r="C820041" s="62"/>
    </row>
    <row r="820129" spans="3:3" x14ac:dyDescent="0.25">
      <c r="C820129" s="62"/>
    </row>
    <row r="820130" spans="3:3" x14ac:dyDescent="0.25">
      <c r="C820130" s="62"/>
    </row>
    <row r="820218" spans="3:3" x14ac:dyDescent="0.25">
      <c r="C820218" s="62"/>
    </row>
    <row r="820219" spans="3:3" x14ac:dyDescent="0.25">
      <c r="C820219" s="62"/>
    </row>
    <row r="820307" spans="3:3" x14ac:dyDescent="0.25">
      <c r="C820307" s="62"/>
    </row>
    <row r="820308" spans="3:3" x14ac:dyDescent="0.25">
      <c r="C820308" s="62"/>
    </row>
    <row r="820396" spans="3:3" x14ac:dyDescent="0.25">
      <c r="C820396" s="62"/>
    </row>
    <row r="820397" spans="3:3" x14ac:dyDescent="0.25">
      <c r="C820397" s="62"/>
    </row>
    <row r="820485" spans="3:3" x14ac:dyDescent="0.25">
      <c r="C820485" s="62"/>
    </row>
    <row r="820486" spans="3:3" x14ac:dyDescent="0.25">
      <c r="C820486" s="62"/>
    </row>
    <row r="820574" spans="3:3" x14ac:dyDescent="0.25">
      <c r="C820574" s="62"/>
    </row>
    <row r="820575" spans="3:3" x14ac:dyDescent="0.25">
      <c r="C820575" s="62"/>
    </row>
    <row r="820663" spans="3:3" x14ac:dyDescent="0.25">
      <c r="C820663" s="62"/>
    </row>
    <row r="820664" spans="3:3" x14ac:dyDescent="0.25">
      <c r="C820664" s="62"/>
    </row>
    <row r="820752" spans="3:3" x14ac:dyDescent="0.25">
      <c r="C820752" s="62"/>
    </row>
    <row r="820753" spans="3:3" x14ac:dyDescent="0.25">
      <c r="C820753" s="62"/>
    </row>
    <row r="820841" spans="3:3" x14ac:dyDescent="0.25">
      <c r="C820841" s="62"/>
    </row>
    <row r="820842" spans="3:3" x14ac:dyDescent="0.25">
      <c r="C820842" s="62"/>
    </row>
    <row r="820930" spans="3:3" x14ac:dyDescent="0.25">
      <c r="C820930" s="62"/>
    </row>
    <row r="820931" spans="3:3" x14ac:dyDescent="0.25">
      <c r="C820931" s="62"/>
    </row>
    <row r="821019" spans="3:3" x14ac:dyDescent="0.25">
      <c r="C821019" s="62"/>
    </row>
    <row r="821020" spans="3:3" x14ac:dyDescent="0.25">
      <c r="C821020" s="62"/>
    </row>
    <row r="821108" spans="3:3" x14ac:dyDescent="0.25">
      <c r="C821108" s="62"/>
    </row>
    <row r="821109" spans="3:3" x14ac:dyDescent="0.25">
      <c r="C821109" s="62"/>
    </row>
    <row r="821197" spans="3:3" x14ac:dyDescent="0.25">
      <c r="C821197" s="62"/>
    </row>
    <row r="821198" spans="3:3" x14ac:dyDescent="0.25">
      <c r="C821198" s="62"/>
    </row>
    <row r="821286" spans="3:3" x14ac:dyDescent="0.25">
      <c r="C821286" s="62"/>
    </row>
    <row r="821287" spans="3:3" x14ac:dyDescent="0.25">
      <c r="C821287" s="62"/>
    </row>
    <row r="821375" spans="3:3" x14ac:dyDescent="0.25">
      <c r="C821375" s="62"/>
    </row>
    <row r="821376" spans="3:3" x14ac:dyDescent="0.25">
      <c r="C821376" s="62"/>
    </row>
    <row r="821464" spans="3:3" x14ac:dyDescent="0.25">
      <c r="C821464" s="62"/>
    </row>
    <row r="821465" spans="3:3" x14ac:dyDescent="0.25">
      <c r="C821465" s="62"/>
    </row>
    <row r="821553" spans="3:3" x14ac:dyDescent="0.25">
      <c r="C821553" s="62"/>
    </row>
    <row r="821554" spans="3:3" x14ac:dyDescent="0.25">
      <c r="C821554" s="62"/>
    </row>
    <row r="821642" spans="3:3" x14ac:dyDescent="0.25">
      <c r="C821642" s="62"/>
    </row>
    <row r="821643" spans="3:3" x14ac:dyDescent="0.25">
      <c r="C821643" s="62"/>
    </row>
    <row r="821731" spans="3:3" x14ac:dyDescent="0.25">
      <c r="C821731" s="62"/>
    </row>
    <row r="821732" spans="3:3" x14ac:dyDescent="0.25">
      <c r="C821732" s="62"/>
    </row>
    <row r="821820" spans="3:3" x14ac:dyDescent="0.25">
      <c r="C821820" s="62"/>
    </row>
    <row r="821821" spans="3:3" x14ac:dyDescent="0.25">
      <c r="C821821" s="62"/>
    </row>
    <row r="821909" spans="3:3" x14ac:dyDescent="0.25">
      <c r="C821909" s="62"/>
    </row>
    <row r="821910" spans="3:3" x14ac:dyDescent="0.25">
      <c r="C821910" s="62"/>
    </row>
    <row r="821998" spans="3:3" x14ac:dyDescent="0.25">
      <c r="C821998" s="62"/>
    </row>
    <row r="821999" spans="3:3" x14ac:dyDescent="0.25">
      <c r="C821999" s="62"/>
    </row>
    <row r="822087" spans="3:3" x14ac:dyDescent="0.25">
      <c r="C822087" s="62"/>
    </row>
    <row r="822088" spans="3:3" x14ac:dyDescent="0.25">
      <c r="C822088" s="62"/>
    </row>
    <row r="822176" spans="3:3" x14ac:dyDescent="0.25">
      <c r="C822176" s="62"/>
    </row>
    <row r="822177" spans="3:3" x14ac:dyDescent="0.25">
      <c r="C822177" s="62"/>
    </row>
    <row r="822265" spans="3:3" x14ac:dyDescent="0.25">
      <c r="C822265" s="62"/>
    </row>
    <row r="822266" spans="3:3" x14ac:dyDescent="0.25">
      <c r="C822266" s="62"/>
    </row>
    <row r="822354" spans="3:3" x14ac:dyDescent="0.25">
      <c r="C822354" s="62"/>
    </row>
    <row r="822355" spans="3:3" x14ac:dyDescent="0.25">
      <c r="C822355" s="62"/>
    </row>
    <row r="822443" spans="3:3" x14ac:dyDescent="0.25">
      <c r="C822443" s="62"/>
    </row>
    <row r="822444" spans="3:3" x14ac:dyDescent="0.25">
      <c r="C822444" s="62"/>
    </row>
    <row r="822532" spans="3:3" x14ac:dyDescent="0.25">
      <c r="C822532" s="62"/>
    </row>
    <row r="822533" spans="3:3" x14ac:dyDescent="0.25">
      <c r="C822533" s="62"/>
    </row>
    <row r="822621" spans="3:3" x14ac:dyDescent="0.25">
      <c r="C822621" s="62"/>
    </row>
    <row r="822622" spans="3:3" x14ac:dyDescent="0.25">
      <c r="C822622" s="62"/>
    </row>
    <row r="822710" spans="3:3" x14ac:dyDescent="0.25">
      <c r="C822710" s="62"/>
    </row>
    <row r="822711" spans="3:3" x14ac:dyDescent="0.25">
      <c r="C822711" s="62"/>
    </row>
    <row r="822799" spans="3:3" x14ac:dyDescent="0.25">
      <c r="C822799" s="62"/>
    </row>
    <row r="822800" spans="3:3" x14ac:dyDescent="0.25">
      <c r="C822800" s="62"/>
    </row>
    <row r="822888" spans="3:3" x14ac:dyDescent="0.25">
      <c r="C822888" s="62"/>
    </row>
    <row r="822889" spans="3:3" x14ac:dyDescent="0.25">
      <c r="C822889" s="62"/>
    </row>
    <row r="822977" spans="3:3" x14ac:dyDescent="0.25">
      <c r="C822977" s="62"/>
    </row>
    <row r="822978" spans="3:3" x14ac:dyDescent="0.25">
      <c r="C822978" s="62"/>
    </row>
    <row r="823066" spans="3:3" x14ac:dyDescent="0.25">
      <c r="C823066" s="62"/>
    </row>
    <row r="823067" spans="3:3" x14ac:dyDescent="0.25">
      <c r="C823067" s="62"/>
    </row>
    <row r="823155" spans="3:3" x14ac:dyDescent="0.25">
      <c r="C823155" s="62"/>
    </row>
    <row r="823156" spans="3:3" x14ac:dyDescent="0.25">
      <c r="C823156" s="62"/>
    </row>
    <row r="823244" spans="3:3" x14ac:dyDescent="0.25">
      <c r="C823244" s="62"/>
    </row>
    <row r="823245" spans="3:3" x14ac:dyDescent="0.25">
      <c r="C823245" s="62"/>
    </row>
    <row r="823333" spans="3:3" x14ac:dyDescent="0.25">
      <c r="C823333" s="62"/>
    </row>
    <row r="823334" spans="3:3" x14ac:dyDescent="0.25">
      <c r="C823334" s="62"/>
    </row>
    <row r="823422" spans="3:3" x14ac:dyDescent="0.25">
      <c r="C823422" s="62"/>
    </row>
    <row r="823423" spans="3:3" x14ac:dyDescent="0.25">
      <c r="C823423" s="62"/>
    </row>
    <row r="823511" spans="3:3" x14ac:dyDescent="0.25">
      <c r="C823511" s="62"/>
    </row>
    <row r="823512" spans="3:3" x14ac:dyDescent="0.25">
      <c r="C823512" s="62"/>
    </row>
    <row r="823600" spans="3:3" x14ac:dyDescent="0.25">
      <c r="C823600" s="62"/>
    </row>
    <row r="823601" spans="3:3" x14ac:dyDescent="0.25">
      <c r="C823601" s="62"/>
    </row>
    <row r="823689" spans="3:3" x14ac:dyDescent="0.25">
      <c r="C823689" s="62"/>
    </row>
    <row r="823690" spans="3:3" x14ac:dyDescent="0.25">
      <c r="C823690" s="62"/>
    </row>
    <row r="823778" spans="3:3" x14ac:dyDescent="0.25">
      <c r="C823778" s="62"/>
    </row>
    <row r="823779" spans="3:3" x14ac:dyDescent="0.25">
      <c r="C823779" s="62"/>
    </row>
    <row r="823867" spans="3:3" x14ac:dyDescent="0.25">
      <c r="C823867" s="62"/>
    </row>
    <row r="823868" spans="3:3" x14ac:dyDescent="0.25">
      <c r="C823868" s="62"/>
    </row>
    <row r="823956" spans="3:3" x14ac:dyDescent="0.25">
      <c r="C823956" s="62"/>
    </row>
    <row r="823957" spans="3:3" x14ac:dyDescent="0.25">
      <c r="C823957" s="62"/>
    </row>
    <row r="824045" spans="3:3" x14ac:dyDescent="0.25">
      <c r="C824045" s="62"/>
    </row>
    <row r="824046" spans="3:3" x14ac:dyDescent="0.25">
      <c r="C824046" s="62"/>
    </row>
    <row r="824134" spans="3:3" x14ac:dyDescent="0.25">
      <c r="C824134" s="62"/>
    </row>
    <row r="824135" spans="3:3" x14ac:dyDescent="0.25">
      <c r="C824135" s="62"/>
    </row>
    <row r="824223" spans="3:3" x14ac:dyDescent="0.25">
      <c r="C824223" s="62"/>
    </row>
    <row r="824224" spans="3:3" x14ac:dyDescent="0.25">
      <c r="C824224" s="62"/>
    </row>
    <row r="824312" spans="3:3" x14ac:dyDescent="0.25">
      <c r="C824312" s="62"/>
    </row>
    <row r="824313" spans="3:3" x14ac:dyDescent="0.25">
      <c r="C824313" s="62"/>
    </row>
    <row r="824401" spans="3:3" x14ac:dyDescent="0.25">
      <c r="C824401" s="62"/>
    </row>
    <row r="824402" spans="3:3" x14ac:dyDescent="0.25">
      <c r="C824402" s="62"/>
    </row>
    <row r="824490" spans="3:3" x14ac:dyDescent="0.25">
      <c r="C824490" s="62"/>
    </row>
    <row r="824491" spans="3:3" x14ac:dyDescent="0.25">
      <c r="C824491" s="62"/>
    </row>
    <row r="824579" spans="3:3" x14ac:dyDescent="0.25">
      <c r="C824579" s="62"/>
    </row>
    <row r="824580" spans="3:3" x14ac:dyDescent="0.25">
      <c r="C824580" s="62"/>
    </row>
    <row r="824668" spans="3:3" x14ac:dyDescent="0.25">
      <c r="C824668" s="62"/>
    </row>
    <row r="824669" spans="3:3" x14ac:dyDescent="0.25">
      <c r="C824669" s="62"/>
    </row>
    <row r="824757" spans="3:3" x14ac:dyDescent="0.25">
      <c r="C824757" s="62"/>
    </row>
    <row r="824758" spans="3:3" x14ac:dyDescent="0.25">
      <c r="C824758" s="62"/>
    </row>
    <row r="824846" spans="3:3" x14ac:dyDescent="0.25">
      <c r="C824846" s="62"/>
    </row>
    <row r="824847" spans="3:3" x14ac:dyDescent="0.25">
      <c r="C824847" s="62"/>
    </row>
    <row r="824935" spans="3:3" x14ac:dyDescent="0.25">
      <c r="C824935" s="62"/>
    </row>
    <row r="824936" spans="3:3" x14ac:dyDescent="0.25">
      <c r="C824936" s="62"/>
    </row>
    <row r="825024" spans="3:3" x14ac:dyDescent="0.25">
      <c r="C825024" s="62"/>
    </row>
    <row r="825025" spans="3:3" x14ac:dyDescent="0.25">
      <c r="C825025" s="62"/>
    </row>
    <row r="825113" spans="3:3" x14ac:dyDescent="0.25">
      <c r="C825113" s="62"/>
    </row>
    <row r="825114" spans="3:3" x14ac:dyDescent="0.25">
      <c r="C825114" s="62"/>
    </row>
    <row r="825202" spans="3:3" x14ac:dyDescent="0.25">
      <c r="C825202" s="62"/>
    </row>
    <row r="825203" spans="3:3" x14ac:dyDescent="0.25">
      <c r="C825203" s="62"/>
    </row>
    <row r="825291" spans="3:3" x14ac:dyDescent="0.25">
      <c r="C825291" s="62"/>
    </row>
    <row r="825292" spans="3:3" x14ac:dyDescent="0.25">
      <c r="C825292" s="62"/>
    </row>
    <row r="825380" spans="3:3" x14ac:dyDescent="0.25">
      <c r="C825380" s="62"/>
    </row>
    <row r="825381" spans="3:3" x14ac:dyDescent="0.25">
      <c r="C825381" s="62"/>
    </row>
    <row r="825469" spans="3:3" x14ac:dyDescent="0.25">
      <c r="C825469" s="62"/>
    </row>
    <row r="825470" spans="3:3" x14ac:dyDescent="0.25">
      <c r="C825470" s="62"/>
    </row>
    <row r="825558" spans="3:3" x14ac:dyDescent="0.25">
      <c r="C825558" s="62"/>
    </row>
    <row r="825559" spans="3:3" x14ac:dyDescent="0.25">
      <c r="C825559" s="62"/>
    </row>
    <row r="825647" spans="3:3" x14ac:dyDescent="0.25">
      <c r="C825647" s="62"/>
    </row>
    <row r="825648" spans="3:3" x14ac:dyDescent="0.25">
      <c r="C825648" s="62"/>
    </row>
    <row r="825736" spans="3:3" x14ac:dyDescent="0.25">
      <c r="C825736" s="62"/>
    </row>
    <row r="825737" spans="3:3" x14ac:dyDescent="0.25">
      <c r="C825737" s="62"/>
    </row>
    <row r="825825" spans="3:3" x14ac:dyDescent="0.25">
      <c r="C825825" s="62"/>
    </row>
    <row r="825826" spans="3:3" x14ac:dyDescent="0.25">
      <c r="C825826" s="62"/>
    </row>
    <row r="825914" spans="3:3" x14ac:dyDescent="0.25">
      <c r="C825914" s="62"/>
    </row>
    <row r="825915" spans="3:3" x14ac:dyDescent="0.25">
      <c r="C825915" s="62"/>
    </row>
    <row r="826003" spans="3:3" x14ac:dyDescent="0.25">
      <c r="C826003" s="62"/>
    </row>
    <row r="826004" spans="3:3" x14ac:dyDescent="0.25">
      <c r="C826004" s="62"/>
    </row>
    <row r="826092" spans="3:3" x14ac:dyDescent="0.25">
      <c r="C826092" s="62"/>
    </row>
    <row r="826093" spans="3:3" x14ac:dyDescent="0.25">
      <c r="C826093" s="62"/>
    </row>
    <row r="826181" spans="3:3" x14ac:dyDescent="0.25">
      <c r="C826181" s="62"/>
    </row>
    <row r="826182" spans="3:3" x14ac:dyDescent="0.25">
      <c r="C826182" s="62"/>
    </row>
    <row r="826270" spans="3:3" x14ac:dyDescent="0.25">
      <c r="C826270" s="62"/>
    </row>
    <row r="826271" spans="3:3" x14ac:dyDescent="0.25">
      <c r="C826271" s="62"/>
    </row>
    <row r="826359" spans="3:3" x14ac:dyDescent="0.25">
      <c r="C826359" s="62"/>
    </row>
    <row r="826360" spans="3:3" x14ac:dyDescent="0.25">
      <c r="C826360" s="62"/>
    </row>
    <row r="826448" spans="3:3" x14ac:dyDescent="0.25">
      <c r="C826448" s="62"/>
    </row>
    <row r="826449" spans="3:3" x14ac:dyDescent="0.25">
      <c r="C826449" s="62"/>
    </row>
    <row r="826537" spans="3:3" x14ac:dyDescent="0.25">
      <c r="C826537" s="62"/>
    </row>
    <row r="826538" spans="3:3" x14ac:dyDescent="0.25">
      <c r="C826538" s="62"/>
    </row>
    <row r="826626" spans="3:3" x14ac:dyDescent="0.25">
      <c r="C826626" s="62"/>
    </row>
    <row r="826627" spans="3:3" x14ac:dyDescent="0.25">
      <c r="C826627" s="62"/>
    </row>
    <row r="826715" spans="3:3" x14ac:dyDescent="0.25">
      <c r="C826715" s="62"/>
    </row>
    <row r="826716" spans="3:3" x14ac:dyDescent="0.25">
      <c r="C826716" s="62"/>
    </row>
    <row r="826804" spans="3:3" x14ac:dyDescent="0.25">
      <c r="C826804" s="62"/>
    </row>
    <row r="826805" spans="3:3" x14ac:dyDescent="0.25">
      <c r="C826805" s="62"/>
    </row>
    <row r="826893" spans="3:3" x14ac:dyDescent="0.25">
      <c r="C826893" s="62"/>
    </row>
    <row r="826894" spans="3:3" x14ac:dyDescent="0.25">
      <c r="C826894" s="62"/>
    </row>
    <row r="826982" spans="3:3" x14ac:dyDescent="0.25">
      <c r="C826982" s="62"/>
    </row>
    <row r="826983" spans="3:3" x14ac:dyDescent="0.25">
      <c r="C826983" s="62"/>
    </row>
    <row r="827071" spans="3:3" x14ac:dyDescent="0.25">
      <c r="C827071" s="62"/>
    </row>
    <row r="827072" spans="3:3" x14ac:dyDescent="0.25">
      <c r="C827072" s="62"/>
    </row>
    <row r="827160" spans="3:3" x14ac:dyDescent="0.25">
      <c r="C827160" s="62"/>
    </row>
    <row r="827161" spans="3:3" x14ac:dyDescent="0.25">
      <c r="C827161" s="62"/>
    </row>
    <row r="827249" spans="3:3" x14ac:dyDescent="0.25">
      <c r="C827249" s="62"/>
    </row>
    <row r="827250" spans="3:3" x14ac:dyDescent="0.25">
      <c r="C827250" s="62"/>
    </row>
    <row r="827338" spans="3:3" x14ac:dyDescent="0.25">
      <c r="C827338" s="62"/>
    </row>
    <row r="827339" spans="3:3" x14ac:dyDescent="0.25">
      <c r="C827339" s="62"/>
    </row>
    <row r="827427" spans="3:3" x14ac:dyDescent="0.25">
      <c r="C827427" s="62"/>
    </row>
    <row r="827428" spans="3:3" x14ac:dyDescent="0.25">
      <c r="C827428" s="62"/>
    </row>
    <row r="827516" spans="3:3" x14ac:dyDescent="0.25">
      <c r="C827516" s="62"/>
    </row>
    <row r="827517" spans="3:3" x14ac:dyDescent="0.25">
      <c r="C827517" s="62"/>
    </row>
    <row r="827605" spans="3:3" x14ac:dyDescent="0.25">
      <c r="C827605" s="62"/>
    </row>
    <row r="827606" spans="3:3" x14ac:dyDescent="0.25">
      <c r="C827606" s="62"/>
    </row>
    <row r="827694" spans="3:3" x14ac:dyDescent="0.25">
      <c r="C827694" s="62"/>
    </row>
    <row r="827695" spans="3:3" x14ac:dyDescent="0.25">
      <c r="C827695" s="62"/>
    </row>
    <row r="827783" spans="3:3" x14ac:dyDescent="0.25">
      <c r="C827783" s="62"/>
    </row>
    <row r="827784" spans="3:3" x14ac:dyDescent="0.25">
      <c r="C827784" s="62"/>
    </row>
    <row r="827872" spans="3:3" x14ac:dyDescent="0.25">
      <c r="C827872" s="62"/>
    </row>
    <row r="827873" spans="3:3" x14ac:dyDescent="0.25">
      <c r="C827873" s="62"/>
    </row>
    <row r="827961" spans="3:3" x14ac:dyDescent="0.25">
      <c r="C827961" s="62"/>
    </row>
    <row r="827962" spans="3:3" x14ac:dyDescent="0.25">
      <c r="C827962" s="62"/>
    </row>
    <row r="828050" spans="3:3" x14ac:dyDescent="0.25">
      <c r="C828050" s="62"/>
    </row>
    <row r="828051" spans="3:3" x14ac:dyDescent="0.25">
      <c r="C828051" s="62"/>
    </row>
    <row r="828139" spans="3:3" x14ac:dyDescent="0.25">
      <c r="C828139" s="62"/>
    </row>
    <row r="828140" spans="3:3" x14ac:dyDescent="0.25">
      <c r="C828140" s="62"/>
    </row>
    <row r="828228" spans="3:3" x14ac:dyDescent="0.25">
      <c r="C828228" s="62"/>
    </row>
    <row r="828229" spans="3:3" x14ac:dyDescent="0.25">
      <c r="C828229" s="62"/>
    </row>
    <row r="828317" spans="3:3" x14ac:dyDescent="0.25">
      <c r="C828317" s="62"/>
    </row>
    <row r="828318" spans="3:3" x14ac:dyDescent="0.25">
      <c r="C828318" s="62"/>
    </row>
    <row r="828406" spans="3:3" x14ac:dyDescent="0.25">
      <c r="C828406" s="62"/>
    </row>
    <row r="828407" spans="3:3" x14ac:dyDescent="0.25">
      <c r="C828407" s="62"/>
    </row>
    <row r="828495" spans="3:3" x14ac:dyDescent="0.25">
      <c r="C828495" s="62"/>
    </row>
    <row r="828496" spans="3:3" x14ac:dyDescent="0.25">
      <c r="C828496" s="62"/>
    </row>
    <row r="828584" spans="3:3" x14ac:dyDescent="0.25">
      <c r="C828584" s="62"/>
    </row>
    <row r="828585" spans="3:3" x14ac:dyDescent="0.25">
      <c r="C828585" s="62"/>
    </row>
    <row r="828673" spans="3:3" x14ac:dyDescent="0.25">
      <c r="C828673" s="62"/>
    </row>
    <row r="828674" spans="3:3" x14ac:dyDescent="0.25">
      <c r="C828674" s="62"/>
    </row>
    <row r="828762" spans="3:3" x14ac:dyDescent="0.25">
      <c r="C828762" s="62"/>
    </row>
    <row r="828763" spans="3:3" x14ac:dyDescent="0.25">
      <c r="C828763" s="62"/>
    </row>
    <row r="828851" spans="3:3" x14ac:dyDescent="0.25">
      <c r="C828851" s="62"/>
    </row>
    <row r="828852" spans="3:3" x14ac:dyDescent="0.25">
      <c r="C828852" s="62"/>
    </row>
    <row r="828940" spans="3:3" x14ac:dyDescent="0.25">
      <c r="C828940" s="62"/>
    </row>
    <row r="828941" spans="3:3" x14ac:dyDescent="0.25">
      <c r="C828941" s="62"/>
    </row>
    <row r="829029" spans="3:3" x14ac:dyDescent="0.25">
      <c r="C829029" s="62"/>
    </row>
    <row r="829030" spans="3:3" x14ac:dyDescent="0.25">
      <c r="C829030" s="62"/>
    </row>
    <row r="829118" spans="3:3" x14ac:dyDescent="0.25">
      <c r="C829118" s="62"/>
    </row>
    <row r="829119" spans="3:3" x14ac:dyDescent="0.25">
      <c r="C829119" s="62"/>
    </row>
    <row r="829207" spans="3:3" x14ac:dyDescent="0.25">
      <c r="C829207" s="62"/>
    </row>
    <row r="829208" spans="3:3" x14ac:dyDescent="0.25">
      <c r="C829208" s="62"/>
    </row>
    <row r="829296" spans="3:3" x14ac:dyDescent="0.25">
      <c r="C829296" s="62"/>
    </row>
    <row r="829297" spans="3:3" x14ac:dyDescent="0.25">
      <c r="C829297" s="62"/>
    </row>
    <row r="829385" spans="3:3" x14ac:dyDescent="0.25">
      <c r="C829385" s="62"/>
    </row>
    <row r="829386" spans="3:3" x14ac:dyDescent="0.25">
      <c r="C829386" s="62"/>
    </row>
    <row r="829474" spans="3:3" x14ac:dyDescent="0.25">
      <c r="C829474" s="62"/>
    </row>
    <row r="829475" spans="3:3" x14ac:dyDescent="0.25">
      <c r="C829475" s="62"/>
    </row>
    <row r="829563" spans="3:3" x14ac:dyDescent="0.25">
      <c r="C829563" s="62"/>
    </row>
    <row r="829564" spans="3:3" x14ac:dyDescent="0.25">
      <c r="C829564" s="62"/>
    </row>
    <row r="829652" spans="3:3" x14ac:dyDescent="0.25">
      <c r="C829652" s="62"/>
    </row>
    <row r="829653" spans="3:3" x14ac:dyDescent="0.25">
      <c r="C829653" s="62"/>
    </row>
    <row r="829741" spans="3:3" x14ac:dyDescent="0.25">
      <c r="C829741" s="62"/>
    </row>
    <row r="829742" spans="3:3" x14ac:dyDescent="0.25">
      <c r="C829742" s="62"/>
    </row>
    <row r="829830" spans="3:3" x14ac:dyDescent="0.25">
      <c r="C829830" s="62"/>
    </row>
    <row r="829831" spans="3:3" x14ac:dyDescent="0.25">
      <c r="C829831" s="62"/>
    </row>
    <row r="829919" spans="3:3" x14ac:dyDescent="0.25">
      <c r="C829919" s="62"/>
    </row>
    <row r="829920" spans="3:3" x14ac:dyDescent="0.25">
      <c r="C829920" s="62"/>
    </row>
    <row r="830008" spans="3:3" x14ac:dyDescent="0.25">
      <c r="C830008" s="62"/>
    </row>
    <row r="830009" spans="3:3" x14ac:dyDescent="0.25">
      <c r="C830009" s="62"/>
    </row>
    <row r="830097" spans="3:3" x14ac:dyDescent="0.25">
      <c r="C830097" s="62"/>
    </row>
    <row r="830098" spans="3:3" x14ac:dyDescent="0.25">
      <c r="C830098" s="62"/>
    </row>
    <row r="830186" spans="3:3" x14ac:dyDescent="0.25">
      <c r="C830186" s="62"/>
    </row>
    <row r="830187" spans="3:3" x14ac:dyDescent="0.25">
      <c r="C830187" s="62"/>
    </row>
    <row r="830275" spans="3:3" x14ac:dyDescent="0.25">
      <c r="C830275" s="62"/>
    </row>
    <row r="830276" spans="3:3" x14ac:dyDescent="0.25">
      <c r="C830276" s="62"/>
    </row>
    <row r="830364" spans="3:3" x14ac:dyDescent="0.25">
      <c r="C830364" s="62"/>
    </row>
    <row r="830365" spans="3:3" x14ac:dyDescent="0.25">
      <c r="C830365" s="62"/>
    </row>
    <row r="830453" spans="3:3" x14ac:dyDescent="0.25">
      <c r="C830453" s="62"/>
    </row>
    <row r="830454" spans="3:3" x14ac:dyDescent="0.25">
      <c r="C830454" s="62"/>
    </row>
    <row r="830542" spans="3:3" x14ac:dyDescent="0.25">
      <c r="C830542" s="62"/>
    </row>
    <row r="830543" spans="3:3" x14ac:dyDescent="0.25">
      <c r="C830543" s="62"/>
    </row>
    <row r="830631" spans="3:3" x14ac:dyDescent="0.25">
      <c r="C830631" s="62"/>
    </row>
    <row r="830632" spans="3:3" x14ac:dyDescent="0.25">
      <c r="C830632" s="62"/>
    </row>
    <row r="830720" spans="3:3" x14ac:dyDescent="0.25">
      <c r="C830720" s="62"/>
    </row>
    <row r="830721" spans="3:3" x14ac:dyDescent="0.25">
      <c r="C830721" s="62"/>
    </row>
    <row r="830809" spans="3:3" x14ac:dyDescent="0.25">
      <c r="C830809" s="62"/>
    </row>
    <row r="830810" spans="3:3" x14ac:dyDescent="0.25">
      <c r="C830810" s="62"/>
    </row>
    <row r="830898" spans="3:3" x14ac:dyDescent="0.25">
      <c r="C830898" s="62"/>
    </row>
    <row r="830899" spans="3:3" x14ac:dyDescent="0.25">
      <c r="C830899" s="62"/>
    </row>
    <row r="830987" spans="3:3" x14ac:dyDescent="0.25">
      <c r="C830987" s="62"/>
    </row>
    <row r="830988" spans="3:3" x14ac:dyDescent="0.25">
      <c r="C830988" s="62"/>
    </row>
    <row r="831076" spans="3:3" x14ac:dyDescent="0.25">
      <c r="C831076" s="62"/>
    </row>
    <row r="831077" spans="3:3" x14ac:dyDescent="0.25">
      <c r="C831077" s="62"/>
    </row>
    <row r="831165" spans="3:3" x14ac:dyDescent="0.25">
      <c r="C831165" s="62"/>
    </row>
    <row r="831166" spans="3:3" x14ac:dyDescent="0.25">
      <c r="C831166" s="62"/>
    </row>
    <row r="831254" spans="3:3" x14ac:dyDescent="0.25">
      <c r="C831254" s="62"/>
    </row>
    <row r="831255" spans="3:3" x14ac:dyDescent="0.25">
      <c r="C831255" s="62"/>
    </row>
    <row r="831343" spans="3:3" x14ac:dyDescent="0.25">
      <c r="C831343" s="62"/>
    </row>
    <row r="831344" spans="3:3" x14ac:dyDescent="0.25">
      <c r="C831344" s="62"/>
    </row>
    <row r="831432" spans="3:3" x14ac:dyDescent="0.25">
      <c r="C831432" s="62"/>
    </row>
    <row r="831433" spans="3:3" x14ac:dyDescent="0.25">
      <c r="C831433" s="62"/>
    </row>
    <row r="831521" spans="3:3" x14ac:dyDescent="0.25">
      <c r="C831521" s="62"/>
    </row>
    <row r="831522" spans="3:3" x14ac:dyDescent="0.25">
      <c r="C831522" s="62"/>
    </row>
    <row r="831610" spans="3:3" x14ac:dyDescent="0.25">
      <c r="C831610" s="62"/>
    </row>
    <row r="831611" spans="3:3" x14ac:dyDescent="0.25">
      <c r="C831611" s="62"/>
    </row>
    <row r="831699" spans="3:3" x14ac:dyDescent="0.25">
      <c r="C831699" s="62"/>
    </row>
    <row r="831700" spans="3:3" x14ac:dyDescent="0.25">
      <c r="C831700" s="62"/>
    </row>
    <row r="831788" spans="3:3" x14ac:dyDescent="0.25">
      <c r="C831788" s="62"/>
    </row>
    <row r="831789" spans="3:3" x14ac:dyDescent="0.25">
      <c r="C831789" s="62"/>
    </row>
    <row r="831877" spans="3:3" x14ac:dyDescent="0.25">
      <c r="C831877" s="62"/>
    </row>
    <row r="831878" spans="3:3" x14ac:dyDescent="0.25">
      <c r="C831878" s="62"/>
    </row>
    <row r="831966" spans="3:3" x14ac:dyDescent="0.25">
      <c r="C831966" s="62"/>
    </row>
    <row r="831967" spans="3:3" x14ac:dyDescent="0.25">
      <c r="C831967" s="62"/>
    </row>
    <row r="832055" spans="3:3" x14ac:dyDescent="0.25">
      <c r="C832055" s="62"/>
    </row>
    <row r="832056" spans="3:3" x14ac:dyDescent="0.25">
      <c r="C832056" s="62"/>
    </row>
    <row r="832144" spans="3:3" x14ac:dyDescent="0.25">
      <c r="C832144" s="62"/>
    </row>
    <row r="832145" spans="3:3" x14ac:dyDescent="0.25">
      <c r="C832145" s="62"/>
    </row>
    <row r="832233" spans="3:3" x14ac:dyDescent="0.25">
      <c r="C832233" s="62"/>
    </row>
    <row r="832234" spans="3:3" x14ac:dyDescent="0.25">
      <c r="C832234" s="62"/>
    </row>
    <row r="832322" spans="3:3" x14ac:dyDescent="0.25">
      <c r="C832322" s="62"/>
    </row>
    <row r="832323" spans="3:3" x14ac:dyDescent="0.25">
      <c r="C832323" s="62"/>
    </row>
    <row r="832411" spans="3:3" x14ac:dyDescent="0.25">
      <c r="C832411" s="62"/>
    </row>
    <row r="832412" spans="3:3" x14ac:dyDescent="0.25">
      <c r="C832412" s="62"/>
    </row>
    <row r="832500" spans="3:3" x14ac:dyDescent="0.25">
      <c r="C832500" s="62"/>
    </row>
    <row r="832501" spans="3:3" x14ac:dyDescent="0.25">
      <c r="C832501" s="62"/>
    </row>
    <row r="832589" spans="3:3" x14ac:dyDescent="0.25">
      <c r="C832589" s="62"/>
    </row>
    <row r="832590" spans="3:3" x14ac:dyDescent="0.25">
      <c r="C832590" s="62"/>
    </row>
    <row r="832678" spans="3:3" x14ac:dyDescent="0.25">
      <c r="C832678" s="62"/>
    </row>
    <row r="832679" spans="3:3" x14ac:dyDescent="0.25">
      <c r="C832679" s="62"/>
    </row>
    <row r="832767" spans="3:3" x14ac:dyDescent="0.25">
      <c r="C832767" s="62"/>
    </row>
    <row r="832768" spans="3:3" x14ac:dyDescent="0.25">
      <c r="C832768" s="62"/>
    </row>
    <row r="832856" spans="3:3" x14ac:dyDescent="0.25">
      <c r="C832856" s="62"/>
    </row>
    <row r="832857" spans="3:3" x14ac:dyDescent="0.25">
      <c r="C832857" s="62"/>
    </row>
    <row r="832945" spans="3:3" x14ac:dyDescent="0.25">
      <c r="C832945" s="62"/>
    </row>
    <row r="832946" spans="3:3" x14ac:dyDescent="0.25">
      <c r="C832946" s="62"/>
    </row>
    <row r="833034" spans="3:3" x14ac:dyDescent="0.25">
      <c r="C833034" s="62"/>
    </row>
    <row r="833035" spans="3:3" x14ac:dyDescent="0.25">
      <c r="C833035" s="62"/>
    </row>
    <row r="833123" spans="3:3" x14ac:dyDescent="0.25">
      <c r="C833123" s="62"/>
    </row>
    <row r="833124" spans="3:3" x14ac:dyDescent="0.25">
      <c r="C833124" s="62"/>
    </row>
    <row r="833212" spans="3:3" x14ac:dyDescent="0.25">
      <c r="C833212" s="62"/>
    </row>
    <row r="833213" spans="3:3" x14ac:dyDescent="0.25">
      <c r="C833213" s="62"/>
    </row>
    <row r="833301" spans="3:3" x14ac:dyDescent="0.25">
      <c r="C833301" s="62"/>
    </row>
    <row r="833302" spans="3:3" x14ac:dyDescent="0.25">
      <c r="C833302" s="62"/>
    </row>
    <row r="833390" spans="3:3" x14ac:dyDescent="0.25">
      <c r="C833390" s="62"/>
    </row>
    <row r="833391" spans="3:3" x14ac:dyDescent="0.25">
      <c r="C833391" s="62"/>
    </row>
    <row r="833479" spans="3:3" x14ac:dyDescent="0.25">
      <c r="C833479" s="62"/>
    </row>
    <row r="833480" spans="3:3" x14ac:dyDescent="0.25">
      <c r="C833480" s="62"/>
    </row>
    <row r="833568" spans="3:3" x14ac:dyDescent="0.25">
      <c r="C833568" s="62"/>
    </row>
    <row r="833569" spans="3:3" x14ac:dyDescent="0.25">
      <c r="C833569" s="62"/>
    </row>
    <row r="833657" spans="3:3" x14ac:dyDescent="0.25">
      <c r="C833657" s="62"/>
    </row>
    <row r="833658" spans="3:3" x14ac:dyDescent="0.25">
      <c r="C833658" s="62"/>
    </row>
    <row r="833746" spans="3:3" x14ac:dyDescent="0.25">
      <c r="C833746" s="62"/>
    </row>
    <row r="833747" spans="3:3" x14ac:dyDescent="0.25">
      <c r="C833747" s="62"/>
    </row>
    <row r="833835" spans="3:3" x14ac:dyDescent="0.25">
      <c r="C833835" s="62"/>
    </row>
    <row r="833836" spans="3:3" x14ac:dyDescent="0.25">
      <c r="C833836" s="62"/>
    </row>
    <row r="833924" spans="3:3" x14ac:dyDescent="0.25">
      <c r="C833924" s="62"/>
    </row>
    <row r="833925" spans="3:3" x14ac:dyDescent="0.25">
      <c r="C833925" s="62"/>
    </row>
    <row r="834013" spans="3:3" x14ac:dyDescent="0.25">
      <c r="C834013" s="62"/>
    </row>
    <row r="834014" spans="3:3" x14ac:dyDescent="0.25">
      <c r="C834014" s="62"/>
    </row>
    <row r="834102" spans="3:3" x14ac:dyDescent="0.25">
      <c r="C834102" s="62"/>
    </row>
    <row r="834103" spans="3:3" x14ac:dyDescent="0.25">
      <c r="C834103" s="62"/>
    </row>
    <row r="834191" spans="3:3" x14ac:dyDescent="0.25">
      <c r="C834191" s="62"/>
    </row>
    <row r="834192" spans="3:3" x14ac:dyDescent="0.25">
      <c r="C834192" s="62"/>
    </row>
    <row r="834280" spans="3:3" x14ac:dyDescent="0.25">
      <c r="C834280" s="62"/>
    </row>
    <row r="834281" spans="3:3" x14ac:dyDescent="0.25">
      <c r="C834281" s="62"/>
    </row>
    <row r="834369" spans="3:3" x14ac:dyDescent="0.25">
      <c r="C834369" s="62"/>
    </row>
    <row r="834370" spans="3:3" x14ac:dyDescent="0.25">
      <c r="C834370" s="62"/>
    </row>
    <row r="834458" spans="3:3" x14ac:dyDescent="0.25">
      <c r="C834458" s="62"/>
    </row>
    <row r="834459" spans="3:3" x14ac:dyDescent="0.25">
      <c r="C834459" s="62"/>
    </row>
    <row r="834547" spans="3:3" x14ac:dyDescent="0.25">
      <c r="C834547" s="62"/>
    </row>
    <row r="834548" spans="3:3" x14ac:dyDescent="0.25">
      <c r="C834548" s="62"/>
    </row>
    <row r="834636" spans="3:3" x14ac:dyDescent="0.25">
      <c r="C834636" s="62"/>
    </row>
    <row r="834637" spans="3:3" x14ac:dyDescent="0.25">
      <c r="C834637" s="62"/>
    </row>
    <row r="834725" spans="3:3" x14ac:dyDescent="0.25">
      <c r="C834725" s="62"/>
    </row>
    <row r="834726" spans="3:3" x14ac:dyDescent="0.25">
      <c r="C834726" s="62"/>
    </row>
    <row r="834814" spans="3:3" x14ac:dyDescent="0.25">
      <c r="C834814" s="62"/>
    </row>
    <row r="834815" spans="3:3" x14ac:dyDescent="0.25">
      <c r="C834815" s="62"/>
    </row>
    <row r="834903" spans="3:3" x14ac:dyDescent="0.25">
      <c r="C834903" s="62"/>
    </row>
    <row r="834904" spans="3:3" x14ac:dyDescent="0.25">
      <c r="C834904" s="62"/>
    </row>
    <row r="834992" spans="3:3" x14ac:dyDescent="0.25">
      <c r="C834992" s="62"/>
    </row>
    <row r="834993" spans="3:3" x14ac:dyDescent="0.25">
      <c r="C834993" s="62"/>
    </row>
    <row r="835081" spans="3:3" x14ac:dyDescent="0.25">
      <c r="C835081" s="62"/>
    </row>
    <row r="835082" spans="3:3" x14ac:dyDescent="0.25">
      <c r="C835082" s="62"/>
    </row>
    <row r="835170" spans="3:3" x14ac:dyDescent="0.25">
      <c r="C835170" s="62"/>
    </row>
    <row r="835171" spans="3:3" x14ac:dyDescent="0.25">
      <c r="C835171" s="62"/>
    </row>
    <row r="835259" spans="3:3" x14ac:dyDescent="0.25">
      <c r="C835259" s="62"/>
    </row>
    <row r="835260" spans="3:3" x14ac:dyDescent="0.25">
      <c r="C835260" s="62"/>
    </row>
    <row r="835348" spans="3:3" x14ac:dyDescent="0.25">
      <c r="C835348" s="62"/>
    </row>
    <row r="835349" spans="3:3" x14ac:dyDescent="0.25">
      <c r="C835349" s="62"/>
    </row>
    <row r="835437" spans="3:3" x14ac:dyDescent="0.25">
      <c r="C835437" s="62"/>
    </row>
    <row r="835438" spans="3:3" x14ac:dyDescent="0.25">
      <c r="C835438" s="62"/>
    </row>
    <row r="835526" spans="3:3" x14ac:dyDescent="0.25">
      <c r="C835526" s="62"/>
    </row>
    <row r="835527" spans="3:3" x14ac:dyDescent="0.25">
      <c r="C835527" s="62"/>
    </row>
    <row r="835615" spans="3:3" x14ac:dyDescent="0.25">
      <c r="C835615" s="62"/>
    </row>
    <row r="835616" spans="3:3" x14ac:dyDescent="0.25">
      <c r="C835616" s="62"/>
    </row>
    <row r="835704" spans="3:3" x14ac:dyDescent="0.25">
      <c r="C835704" s="62"/>
    </row>
    <row r="835705" spans="3:3" x14ac:dyDescent="0.25">
      <c r="C835705" s="62"/>
    </row>
    <row r="835793" spans="3:3" x14ac:dyDescent="0.25">
      <c r="C835793" s="62"/>
    </row>
    <row r="835794" spans="3:3" x14ac:dyDescent="0.25">
      <c r="C835794" s="62"/>
    </row>
    <row r="835882" spans="3:3" x14ac:dyDescent="0.25">
      <c r="C835882" s="62"/>
    </row>
    <row r="835883" spans="3:3" x14ac:dyDescent="0.25">
      <c r="C835883" s="62"/>
    </row>
    <row r="835971" spans="3:3" x14ac:dyDescent="0.25">
      <c r="C835971" s="62"/>
    </row>
    <row r="835972" spans="3:3" x14ac:dyDescent="0.25">
      <c r="C835972" s="62"/>
    </row>
    <row r="836060" spans="3:3" x14ac:dyDescent="0.25">
      <c r="C836060" s="62"/>
    </row>
    <row r="836061" spans="3:3" x14ac:dyDescent="0.25">
      <c r="C836061" s="62"/>
    </row>
    <row r="836149" spans="3:3" x14ac:dyDescent="0.25">
      <c r="C836149" s="62"/>
    </row>
    <row r="836150" spans="3:3" x14ac:dyDescent="0.25">
      <c r="C836150" s="62"/>
    </row>
    <row r="836238" spans="3:3" x14ac:dyDescent="0.25">
      <c r="C836238" s="62"/>
    </row>
    <row r="836239" spans="3:3" x14ac:dyDescent="0.25">
      <c r="C836239" s="62"/>
    </row>
    <row r="836327" spans="3:3" x14ac:dyDescent="0.25">
      <c r="C836327" s="62"/>
    </row>
    <row r="836328" spans="3:3" x14ac:dyDescent="0.25">
      <c r="C836328" s="62"/>
    </row>
    <row r="836416" spans="3:3" x14ac:dyDescent="0.25">
      <c r="C836416" s="62"/>
    </row>
    <row r="836417" spans="3:3" x14ac:dyDescent="0.25">
      <c r="C836417" s="62"/>
    </row>
    <row r="836505" spans="3:3" x14ac:dyDescent="0.25">
      <c r="C836505" s="62"/>
    </row>
    <row r="836506" spans="3:3" x14ac:dyDescent="0.25">
      <c r="C836506" s="62"/>
    </row>
    <row r="836594" spans="3:3" x14ac:dyDescent="0.25">
      <c r="C836594" s="62"/>
    </row>
    <row r="836595" spans="3:3" x14ac:dyDescent="0.25">
      <c r="C836595" s="62"/>
    </row>
    <row r="836683" spans="3:3" x14ac:dyDescent="0.25">
      <c r="C836683" s="62"/>
    </row>
    <row r="836684" spans="3:3" x14ac:dyDescent="0.25">
      <c r="C836684" s="62"/>
    </row>
    <row r="836772" spans="3:3" x14ac:dyDescent="0.25">
      <c r="C836772" s="62"/>
    </row>
    <row r="836773" spans="3:3" x14ac:dyDescent="0.25">
      <c r="C836773" s="62"/>
    </row>
    <row r="836861" spans="3:3" x14ac:dyDescent="0.25">
      <c r="C836861" s="62"/>
    </row>
    <row r="836862" spans="3:3" x14ac:dyDescent="0.25">
      <c r="C836862" s="62"/>
    </row>
    <row r="836950" spans="3:3" x14ac:dyDescent="0.25">
      <c r="C836950" s="62"/>
    </row>
    <row r="836951" spans="3:3" x14ac:dyDescent="0.25">
      <c r="C836951" s="62"/>
    </row>
    <row r="837039" spans="3:3" x14ac:dyDescent="0.25">
      <c r="C837039" s="62"/>
    </row>
    <row r="837040" spans="3:3" x14ac:dyDescent="0.25">
      <c r="C837040" s="62"/>
    </row>
    <row r="837128" spans="3:3" x14ac:dyDescent="0.25">
      <c r="C837128" s="62"/>
    </row>
    <row r="837129" spans="3:3" x14ac:dyDescent="0.25">
      <c r="C837129" s="62"/>
    </row>
    <row r="837217" spans="3:3" x14ac:dyDescent="0.25">
      <c r="C837217" s="62"/>
    </row>
    <row r="837218" spans="3:3" x14ac:dyDescent="0.25">
      <c r="C837218" s="62"/>
    </row>
    <row r="837306" spans="3:3" x14ac:dyDescent="0.25">
      <c r="C837306" s="62"/>
    </row>
    <row r="837307" spans="3:3" x14ac:dyDescent="0.25">
      <c r="C837307" s="62"/>
    </row>
    <row r="837395" spans="3:3" x14ac:dyDescent="0.25">
      <c r="C837395" s="62"/>
    </row>
    <row r="837396" spans="3:3" x14ac:dyDescent="0.25">
      <c r="C837396" s="62"/>
    </row>
    <row r="837484" spans="3:3" x14ac:dyDescent="0.25">
      <c r="C837484" s="62"/>
    </row>
    <row r="837485" spans="3:3" x14ac:dyDescent="0.25">
      <c r="C837485" s="62"/>
    </row>
    <row r="837573" spans="3:3" x14ac:dyDescent="0.25">
      <c r="C837573" s="62"/>
    </row>
    <row r="837574" spans="3:3" x14ac:dyDescent="0.25">
      <c r="C837574" s="62"/>
    </row>
    <row r="837662" spans="3:3" x14ac:dyDescent="0.25">
      <c r="C837662" s="62"/>
    </row>
    <row r="837663" spans="3:3" x14ac:dyDescent="0.25">
      <c r="C837663" s="62"/>
    </row>
    <row r="837751" spans="3:3" x14ac:dyDescent="0.25">
      <c r="C837751" s="62"/>
    </row>
    <row r="837752" spans="3:3" x14ac:dyDescent="0.25">
      <c r="C837752" s="62"/>
    </row>
    <row r="837840" spans="3:3" x14ac:dyDescent="0.25">
      <c r="C837840" s="62"/>
    </row>
    <row r="837841" spans="3:3" x14ac:dyDescent="0.25">
      <c r="C837841" s="62"/>
    </row>
    <row r="837929" spans="3:3" x14ac:dyDescent="0.25">
      <c r="C837929" s="62"/>
    </row>
    <row r="837930" spans="3:3" x14ac:dyDescent="0.25">
      <c r="C837930" s="62"/>
    </row>
    <row r="838018" spans="3:3" x14ac:dyDescent="0.25">
      <c r="C838018" s="62"/>
    </row>
    <row r="838019" spans="3:3" x14ac:dyDescent="0.25">
      <c r="C838019" s="62"/>
    </row>
    <row r="838107" spans="3:3" x14ac:dyDescent="0.25">
      <c r="C838107" s="62"/>
    </row>
    <row r="838108" spans="3:3" x14ac:dyDescent="0.25">
      <c r="C838108" s="62"/>
    </row>
    <row r="838196" spans="3:3" x14ac:dyDescent="0.25">
      <c r="C838196" s="62"/>
    </row>
    <row r="838197" spans="3:3" x14ac:dyDescent="0.25">
      <c r="C838197" s="62"/>
    </row>
    <row r="838285" spans="3:3" x14ac:dyDescent="0.25">
      <c r="C838285" s="62"/>
    </row>
    <row r="838286" spans="3:3" x14ac:dyDescent="0.25">
      <c r="C838286" s="62"/>
    </row>
    <row r="838374" spans="3:3" x14ac:dyDescent="0.25">
      <c r="C838374" s="62"/>
    </row>
    <row r="838375" spans="3:3" x14ac:dyDescent="0.25">
      <c r="C838375" s="62"/>
    </row>
    <row r="838463" spans="3:3" x14ac:dyDescent="0.25">
      <c r="C838463" s="62"/>
    </row>
    <row r="838464" spans="3:3" x14ac:dyDescent="0.25">
      <c r="C838464" s="62"/>
    </row>
    <row r="838552" spans="3:3" x14ac:dyDescent="0.25">
      <c r="C838552" s="62"/>
    </row>
    <row r="838553" spans="3:3" x14ac:dyDescent="0.25">
      <c r="C838553" s="62"/>
    </row>
    <row r="838641" spans="3:3" x14ac:dyDescent="0.25">
      <c r="C838641" s="62"/>
    </row>
    <row r="838642" spans="3:3" x14ac:dyDescent="0.25">
      <c r="C838642" s="62"/>
    </row>
    <row r="838730" spans="3:3" x14ac:dyDescent="0.25">
      <c r="C838730" s="62"/>
    </row>
    <row r="838731" spans="3:3" x14ac:dyDescent="0.25">
      <c r="C838731" s="62"/>
    </row>
    <row r="838819" spans="3:3" x14ac:dyDescent="0.25">
      <c r="C838819" s="62"/>
    </row>
    <row r="838820" spans="3:3" x14ac:dyDescent="0.25">
      <c r="C838820" s="62"/>
    </row>
    <row r="838908" spans="3:3" x14ac:dyDescent="0.25">
      <c r="C838908" s="62"/>
    </row>
    <row r="838909" spans="3:3" x14ac:dyDescent="0.25">
      <c r="C838909" s="62"/>
    </row>
    <row r="838997" spans="3:3" x14ac:dyDescent="0.25">
      <c r="C838997" s="62"/>
    </row>
    <row r="838998" spans="3:3" x14ac:dyDescent="0.25">
      <c r="C838998" s="62"/>
    </row>
    <row r="839086" spans="3:3" x14ac:dyDescent="0.25">
      <c r="C839086" s="62"/>
    </row>
    <row r="839087" spans="3:3" x14ac:dyDescent="0.25">
      <c r="C839087" s="62"/>
    </row>
    <row r="839175" spans="3:3" x14ac:dyDescent="0.25">
      <c r="C839175" s="62"/>
    </row>
    <row r="839176" spans="3:3" x14ac:dyDescent="0.25">
      <c r="C839176" s="62"/>
    </row>
    <row r="839264" spans="3:3" x14ac:dyDescent="0.25">
      <c r="C839264" s="62"/>
    </row>
    <row r="839265" spans="3:3" x14ac:dyDescent="0.25">
      <c r="C839265" s="62"/>
    </row>
    <row r="839353" spans="3:3" x14ac:dyDescent="0.25">
      <c r="C839353" s="62"/>
    </row>
    <row r="839354" spans="3:3" x14ac:dyDescent="0.25">
      <c r="C839354" s="62"/>
    </row>
    <row r="839442" spans="3:3" x14ac:dyDescent="0.25">
      <c r="C839442" s="62"/>
    </row>
    <row r="839443" spans="3:3" x14ac:dyDescent="0.25">
      <c r="C839443" s="62"/>
    </row>
    <row r="839531" spans="3:3" x14ac:dyDescent="0.25">
      <c r="C839531" s="62"/>
    </row>
    <row r="839532" spans="3:3" x14ac:dyDescent="0.25">
      <c r="C839532" s="62"/>
    </row>
    <row r="839620" spans="3:3" x14ac:dyDescent="0.25">
      <c r="C839620" s="62"/>
    </row>
    <row r="839621" spans="3:3" x14ac:dyDescent="0.25">
      <c r="C839621" s="62"/>
    </row>
    <row r="839709" spans="3:3" x14ac:dyDescent="0.25">
      <c r="C839709" s="62"/>
    </row>
    <row r="839710" spans="3:3" x14ac:dyDescent="0.25">
      <c r="C839710" s="62"/>
    </row>
    <row r="839798" spans="3:3" x14ac:dyDescent="0.25">
      <c r="C839798" s="62"/>
    </row>
    <row r="839799" spans="3:3" x14ac:dyDescent="0.25">
      <c r="C839799" s="62"/>
    </row>
    <row r="839887" spans="3:3" x14ac:dyDescent="0.25">
      <c r="C839887" s="62"/>
    </row>
    <row r="839888" spans="3:3" x14ac:dyDescent="0.25">
      <c r="C839888" s="62"/>
    </row>
    <row r="839976" spans="3:3" x14ac:dyDescent="0.25">
      <c r="C839976" s="62"/>
    </row>
    <row r="839977" spans="3:3" x14ac:dyDescent="0.25">
      <c r="C839977" s="62"/>
    </row>
    <row r="840065" spans="3:3" x14ac:dyDescent="0.25">
      <c r="C840065" s="62"/>
    </row>
    <row r="840066" spans="3:3" x14ac:dyDescent="0.25">
      <c r="C840066" s="62"/>
    </row>
    <row r="840154" spans="3:3" x14ac:dyDescent="0.25">
      <c r="C840154" s="62"/>
    </row>
    <row r="840155" spans="3:3" x14ac:dyDescent="0.25">
      <c r="C840155" s="62"/>
    </row>
    <row r="840243" spans="3:3" x14ac:dyDescent="0.25">
      <c r="C840243" s="62"/>
    </row>
    <row r="840244" spans="3:3" x14ac:dyDescent="0.25">
      <c r="C840244" s="62"/>
    </row>
    <row r="840332" spans="3:3" x14ac:dyDescent="0.25">
      <c r="C840332" s="62"/>
    </row>
    <row r="840333" spans="3:3" x14ac:dyDescent="0.25">
      <c r="C840333" s="62"/>
    </row>
    <row r="840421" spans="3:3" x14ac:dyDescent="0.25">
      <c r="C840421" s="62"/>
    </row>
    <row r="840422" spans="3:3" x14ac:dyDescent="0.25">
      <c r="C840422" s="62"/>
    </row>
    <row r="840510" spans="3:3" x14ac:dyDescent="0.25">
      <c r="C840510" s="62"/>
    </row>
    <row r="840511" spans="3:3" x14ac:dyDescent="0.25">
      <c r="C840511" s="62"/>
    </row>
    <row r="840599" spans="3:3" x14ac:dyDescent="0.25">
      <c r="C840599" s="62"/>
    </row>
    <row r="840600" spans="3:3" x14ac:dyDescent="0.25">
      <c r="C840600" s="62"/>
    </row>
    <row r="840688" spans="3:3" x14ac:dyDescent="0.25">
      <c r="C840688" s="62"/>
    </row>
    <row r="840689" spans="3:3" x14ac:dyDescent="0.25">
      <c r="C840689" s="62"/>
    </row>
    <row r="840777" spans="3:3" x14ac:dyDescent="0.25">
      <c r="C840777" s="62"/>
    </row>
    <row r="840778" spans="3:3" x14ac:dyDescent="0.25">
      <c r="C840778" s="62"/>
    </row>
    <row r="840866" spans="3:3" x14ac:dyDescent="0.25">
      <c r="C840866" s="62"/>
    </row>
    <row r="840867" spans="3:3" x14ac:dyDescent="0.25">
      <c r="C840867" s="62"/>
    </row>
    <row r="840955" spans="3:3" x14ac:dyDescent="0.25">
      <c r="C840955" s="62"/>
    </row>
    <row r="840956" spans="3:3" x14ac:dyDescent="0.25">
      <c r="C840956" s="62"/>
    </row>
    <row r="841044" spans="3:3" x14ac:dyDescent="0.25">
      <c r="C841044" s="62"/>
    </row>
    <row r="841045" spans="3:3" x14ac:dyDescent="0.25">
      <c r="C841045" s="62"/>
    </row>
    <row r="841133" spans="3:3" x14ac:dyDescent="0.25">
      <c r="C841133" s="62"/>
    </row>
    <row r="841134" spans="3:3" x14ac:dyDescent="0.25">
      <c r="C841134" s="62"/>
    </row>
    <row r="841222" spans="3:3" x14ac:dyDescent="0.25">
      <c r="C841222" s="62"/>
    </row>
    <row r="841223" spans="3:3" x14ac:dyDescent="0.25">
      <c r="C841223" s="62"/>
    </row>
    <row r="841311" spans="3:3" x14ac:dyDescent="0.25">
      <c r="C841311" s="62"/>
    </row>
    <row r="841312" spans="3:3" x14ac:dyDescent="0.25">
      <c r="C841312" s="62"/>
    </row>
    <row r="841400" spans="3:3" x14ac:dyDescent="0.25">
      <c r="C841400" s="62"/>
    </row>
    <row r="841401" spans="3:3" x14ac:dyDescent="0.25">
      <c r="C841401" s="62"/>
    </row>
    <row r="841489" spans="3:3" x14ac:dyDescent="0.25">
      <c r="C841489" s="62"/>
    </row>
    <row r="841490" spans="3:3" x14ac:dyDescent="0.25">
      <c r="C841490" s="62"/>
    </row>
    <row r="841578" spans="3:3" x14ac:dyDescent="0.25">
      <c r="C841578" s="62"/>
    </row>
    <row r="841579" spans="3:3" x14ac:dyDescent="0.25">
      <c r="C841579" s="62"/>
    </row>
    <row r="841667" spans="3:3" x14ac:dyDescent="0.25">
      <c r="C841667" s="62"/>
    </row>
    <row r="841668" spans="3:3" x14ac:dyDescent="0.25">
      <c r="C841668" s="62"/>
    </row>
    <row r="841756" spans="3:3" x14ac:dyDescent="0.25">
      <c r="C841756" s="62"/>
    </row>
    <row r="841757" spans="3:3" x14ac:dyDescent="0.25">
      <c r="C841757" s="62"/>
    </row>
    <row r="841845" spans="3:3" x14ac:dyDescent="0.25">
      <c r="C841845" s="62"/>
    </row>
    <row r="841846" spans="3:3" x14ac:dyDescent="0.25">
      <c r="C841846" s="62"/>
    </row>
    <row r="841934" spans="3:3" x14ac:dyDescent="0.25">
      <c r="C841934" s="62"/>
    </row>
    <row r="841935" spans="3:3" x14ac:dyDescent="0.25">
      <c r="C841935" s="62"/>
    </row>
    <row r="842023" spans="3:3" x14ac:dyDescent="0.25">
      <c r="C842023" s="62"/>
    </row>
    <row r="842024" spans="3:3" x14ac:dyDescent="0.25">
      <c r="C842024" s="62"/>
    </row>
    <row r="842112" spans="3:3" x14ac:dyDescent="0.25">
      <c r="C842112" s="62"/>
    </row>
    <row r="842113" spans="3:3" x14ac:dyDescent="0.25">
      <c r="C842113" s="62"/>
    </row>
    <row r="842201" spans="3:3" x14ac:dyDescent="0.25">
      <c r="C842201" s="62"/>
    </row>
    <row r="842202" spans="3:3" x14ac:dyDescent="0.25">
      <c r="C842202" s="62"/>
    </row>
    <row r="842290" spans="3:3" x14ac:dyDescent="0.25">
      <c r="C842290" s="62"/>
    </row>
    <row r="842291" spans="3:3" x14ac:dyDescent="0.25">
      <c r="C842291" s="62"/>
    </row>
    <row r="842379" spans="3:3" x14ac:dyDescent="0.25">
      <c r="C842379" s="62"/>
    </row>
    <row r="842380" spans="3:3" x14ac:dyDescent="0.25">
      <c r="C842380" s="62"/>
    </row>
    <row r="842468" spans="3:3" x14ac:dyDescent="0.25">
      <c r="C842468" s="62"/>
    </row>
    <row r="842469" spans="3:3" x14ac:dyDescent="0.25">
      <c r="C842469" s="62"/>
    </row>
    <row r="842557" spans="3:3" x14ac:dyDescent="0.25">
      <c r="C842557" s="62"/>
    </row>
    <row r="842558" spans="3:3" x14ac:dyDescent="0.25">
      <c r="C842558" s="62"/>
    </row>
    <row r="842646" spans="3:3" x14ac:dyDescent="0.25">
      <c r="C842646" s="62"/>
    </row>
    <row r="842647" spans="3:3" x14ac:dyDescent="0.25">
      <c r="C842647" s="62"/>
    </row>
    <row r="842735" spans="3:3" x14ac:dyDescent="0.25">
      <c r="C842735" s="62"/>
    </row>
    <row r="842736" spans="3:3" x14ac:dyDescent="0.25">
      <c r="C842736" s="62"/>
    </row>
    <row r="842824" spans="3:3" x14ac:dyDescent="0.25">
      <c r="C842824" s="62"/>
    </row>
    <row r="842825" spans="3:3" x14ac:dyDescent="0.25">
      <c r="C842825" s="62"/>
    </row>
    <row r="842913" spans="3:3" x14ac:dyDescent="0.25">
      <c r="C842913" s="62"/>
    </row>
    <row r="842914" spans="3:3" x14ac:dyDescent="0.25">
      <c r="C842914" s="62"/>
    </row>
    <row r="843002" spans="3:3" x14ac:dyDescent="0.25">
      <c r="C843002" s="62"/>
    </row>
    <row r="843003" spans="3:3" x14ac:dyDescent="0.25">
      <c r="C843003" s="62"/>
    </row>
    <row r="843091" spans="3:3" x14ac:dyDescent="0.25">
      <c r="C843091" s="62"/>
    </row>
    <row r="843092" spans="3:3" x14ac:dyDescent="0.25">
      <c r="C843092" s="62"/>
    </row>
    <row r="843180" spans="3:3" x14ac:dyDescent="0.25">
      <c r="C843180" s="62"/>
    </row>
    <row r="843181" spans="3:3" x14ac:dyDescent="0.25">
      <c r="C843181" s="62"/>
    </row>
    <row r="843269" spans="3:3" x14ac:dyDescent="0.25">
      <c r="C843269" s="62"/>
    </row>
    <row r="843270" spans="3:3" x14ac:dyDescent="0.25">
      <c r="C843270" s="62"/>
    </row>
    <row r="843358" spans="3:3" x14ac:dyDescent="0.25">
      <c r="C843358" s="62"/>
    </row>
    <row r="843359" spans="3:3" x14ac:dyDescent="0.25">
      <c r="C843359" s="62"/>
    </row>
    <row r="843447" spans="3:3" x14ac:dyDescent="0.25">
      <c r="C843447" s="62"/>
    </row>
    <row r="843448" spans="3:3" x14ac:dyDescent="0.25">
      <c r="C843448" s="62"/>
    </row>
    <row r="843536" spans="3:3" x14ac:dyDescent="0.25">
      <c r="C843536" s="62"/>
    </row>
    <row r="843537" spans="3:3" x14ac:dyDescent="0.25">
      <c r="C843537" s="62"/>
    </row>
    <row r="843625" spans="3:3" x14ac:dyDescent="0.25">
      <c r="C843625" s="62"/>
    </row>
    <row r="843626" spans="3:3" x14ac:dyDescent="0.25">
      <c r="C843626" s="62"/>
    </row>
    <row r="843714" spans="3:3" x14ac:dyDescent="0.25">
      <c r="C843714" s="62"/>
    </row>
    <row r="843715" spans="3:3" x14ac:dyDescent="0.25">
      <c r="C843715" s="62"/>
    </row>
    <row r="843803" spans="3:3" x14ac:dyDescent="0.25">
      <c r="C843803" s="62"/>
    </row>
    <row r="843804" spans="3:3" x14ac:dyDescent="0.25">
      <c r="C843804" s="62"/>
    </row>
    <row r="843892" spans="3:3" x14ac:dyDescent="0.25">
      <c r="C843892" s="62"/>
    </row>
    <row r="843893" spans="3:3" x14ac:dyDescent="0.25">
      <c r="C843893" s="62"/>
    </row>
    <row r="843981" spans="3:3" x14ac:dyDescent="0.25">
      <c r="C843981" s="62"/>
    </row>
    <row r="843982" spans="3:3" x14ac:dyDescent="0.25">
      <c r="C843982" s="62"/>
    </row>
    <row r="844070" spans="3:3" x14ac:dyDescent="0.25">
      <c r="C844070" s="62"/>
    </row>
    <row r="844071" spans="3:3" x14ac:dyDescent="0.25">
      <c r="C844071" s="62"/>
    </row>
    <row r="844159" spans="3:3" x14ac:dyDescent="0.25">
      <c r="C844159" s="62"/>
    </row>
    <row r="844160" spans="3:3" x14ac:dyDescent="0.25">
      <c r="C844160" s="62"/>
    </row>
    <row r="844248" spans="3:3" x14ac:dyDescent="0.25">
      <c r="C844248" s="62"/>
    </row>
    <row r="844249" spans="3:3" x14ac:dyDescent="0.25">
      <c r="C844249" s="62"/>
    </row>
    <row r="844337" spans="3:3" x14ac:dyDescent="0.25">
      <c r="C844337" s="62"/>
    </row>
    <row r="844338" spans="3:3" x14ac:dyDescent="0.25">
      <c r="C844338" s="62"/>
    </row>
    <row r="844426" spans="3:3" x14ac:dyDescent="0.25">
      <c r="C844426" s="62"/>
    </row>
    <row r="844427" spans="3:3" x14ac:dyDescent="0.25">
      <c r="C844427" s="62"/>
    </row>
    <row r="844515" spans="3:3" x14ac:dyDescent="0.25">
      <c r="C844515" s="62"/>
    </row>
    <row r="844516" spans="3:3" x14ac:dyDescent="0.25">
      <c r="C844516" s="62"/>
    </row>
    <row r="844604" spans="3:3" x14ac:dyDescent="0.25">
      <c r="C844604" s="62"/>
    </row>
    <row r="844605" spans="3:3" x14ac:dyDescent="0.25">
      <c r="C844605" s="62"/>
    </row>
    <row r="844693" spans="3:3" x14ac:dyDescent="0.25">
      <c r="C844693" s="62"/>
    </row>
    <row r="844694" spans="3:3" x14ac:dyDescent="0.25">
      <c r="C844694" s="62"/>
    </row>
    <row r="844782" spans="3:3" x14ac:dyDescent="0.25">
      <c r="C844782" s="62"/>
    </row>
    <row r="844783" spans="3:3" x14ac:dyDescent="0.25">
      <c r="C844783" s="62"/>
    </row>
    <row r="844871" spans="3:3" x14ac:dyDescent="0.25">
      <c r="C844871" s="62"/>
    </row>
    <row r="844872" spans="3:3" x14ac:dyDescent="0.25">
      <c r="C844872" s="62"/>
    </row>
    <row r="844960" spans="3:3" x14ac:dyDescent="0.25">
      <c r="C844960" s="62"/>
    </row>
    <row r="844961" spans="3:3" x14ac:dyDescent="0.25">
      <c r="C844961" s="62"/>
    </row>
    <row r="845049" spans="3:3" x14ac:dyDescent="0.25">
      <c r="C845049" s="62"/>
    </row>
    <row r="845050" spans="3:3" x14ac:dyDescent="0.25">
      <c r="C845050" s="62"/>
    </row>
    <row r="845138" spans="3:3" x14ac:dyDescent="0.25">
      <c r="C845138" s="62"/>
    </row>
    <row r="845139" spans="3:3" x14ac:dyDescent="0.25">
      <c r="C845139" s="62"/>
    </row>
    <row r="845227" spans="3:3" x14ac:dyDescent="0.25">
      <c r="C845227" s="62"/>
    </row>
    <row r="845228" spans="3:3" x14ac:dyDescent="0.25">
      <c r="C845228" s="62"/>
    </row>
    <row r="845316" spans="3:3" x14ac:dyDescent="0.25">
      <c r="C845316" s="62"/>
    </row>
    <row r="845317" spans="3:3" x14ac:dyDescent="0.25">
      <c r="C845317" s="62"/>
    </row>
    <row r="845405" spans="3:3" x14ac:dyDescent="0.25">
      <c r="C845405" s="62"/>
    </row>
    <row r="845406" spans="3:3" x14ac:dyDescent="0.25">
      <c r="C845406" s="62"/>
    </row>
    <row r="845494" spans="3:3" x14ac:dyDescent="0.25">
      <c r="C845494" s="62"/>
    </row>
    <row r="845495" spans="3:3" x14ac:dyDescent="0.25">
      <c r="C845495" s="62"/>
    </row>
    <row r="845583" spans="3:3" x14ac:dyDescent="0.25">
      <c r="C845583" s="62"/>
    </row>
    <row r="845584" spans="3:3" x14ac:dyDescent="0.25">
      <c r="C845584" s="62"/>
    </row>
    <row r="845672" spans="3:3" x14ac:dyDescent="0.25">
      <c r="C845672" s="62"/>
    </row>
    <row r="845673" spans="3:3" x14ac:dyDescent="0.25">
      <c r="C845673" s="62"/>
    </row>
    <row r="845761" spans="3:3" x14ac:dyDescent="0.25">
      <c r="C845761" s="62"/>
    </row>
    <row r="845762" spans="3:3" x14ac:dyDescent="0.25">
      <c r="C845762" s="62"/>
    </row>
    <row r="845850" spans="3:3" x14ac:dyDescent="0.25">
      <c r="C845850" s="62"/>
    </row>
    <row r="845851" spans="3:3" x14ac:dyDescent="0.25">
      <c r="C845851" s="62"/>
    </row>
    <row r="845939" spans="3:3" x14ac:dyDescent="0.25">
      <c r="C845939" s="62"/>
    </row>
    <row r="845940" spans="3:3" x14ac:dyDescent="0.25">
      <c r="C845940" s="62"/>
    </row>
    <row r="846028" spans="3:3" x14ac:dyDescent="0.25">
      <c r="C846028" s="62"/>
    </row>
    <row r="846029" spans="3:3" x14ac:dyDescent="0.25">
      <c r="C846029" s="62"/>
    </row>
    <row r="846117" spans="3:3" x14ac:dyDescent="0.25">
      <c r="C846117" s="62"/>
    </row>
    <row r="846118" spans="3:3" x14ac:dyDescent="0.25">
      <c r="C846118" s="62"/>
    </row>
    <row r="846206" spans="3:3" x14ac:dyDescent="0.25">
      <c r="C846206" s="62"/>
    </row>
    <row r="846207" spans="3:3" x14ac:dyDescent="0.25">
      <c r="C846207" s="62"/>
    </row>
    <row r="846295" spans="3:3" x14ac:dyDescent="0.25">
      <c r="C846295" s="62"/>
    </row>
    <row r="846296" spans="3:3" x14ac:dyDescent="0.25">
      <c r="C846296" s="62"/>
    </row>
    <row r="846384" spans="3:3" x14ac:dyDescent="0.25">
      <c r="C846384" s="62"/>
    </row>
    <row r="846385" spans="3:3" x14ac:dyDescent="0.25">
      <c r="C846385" s="62"/>
    </row>
    <row r="846473" spans="3:3" x14ac:dyDescent="0.25">
      <c r="C846473" s="62"/>
    </row>
    <row r="846474" spans="3:3" x14ac:dyDescent="0.25">
      <c r="C846474" s="62"/>
    </row>
    <row r="846562" spans="3:3" x14ac:dyDescent="0.25">
      <c r="C846562" s="62"/>
    </row>
    <row r="846563" spans="3:3" x14ac:dyDescent="0.25">
      <c r="C846563" s="62"/>
    </row>
    <row r="846651" spans="3:3" x14ac:dyDescent="0.25">
      <c r="C846651" s="62"/>
    </row>
    <row r="846652" spans="3:3" x14ac:dyDescent="0.25">
      <c r="C846652" s="62"/>
    </row>
    <row r="846740" spans="3:3" x14ac:dyDescent="0.25">
      <c r="C846740" s="62"/>
    </row>
    <row r="846741" spans="3:3" x14ac:dyDescent="0.25">
      <c r="C846741" s="62"/>
    </row>
    <row r="846829" spans="3:3" x14ac:dyDescent="0.25">
      <c r="C846829" s="62"/>
    </row>
    <row r="846830" spans="3:3" x14ac:dyDescent="0.25">
      <c r="C846830" s="62"/>
    </row>
    <row r="846918" spans="3:3" x14ac:dyDescent="0.25">
      <c r="C846918" s="62"/>
    </row>
    <row r="846919" spans="3:3" x14ac:dyDescent="0.25">
      <c r="C846919" s="62"/>
    </row>
    <row r="847007" spans="3:3" x14ac:dyDescent="0.25">
      <c r="C847007" s="62"/>
    </row>
    <row r="847008" spans="3:3" x14ac:dyDescent="0.25">
      <c r="C847008" s="62"/>
    </row>
    <row r="847096" spans="3:3" x14ac:dyDescent="0.25">
      <c r="C847096" s="62"/>
    </row>
    <row r="847097" spans="3:3" x14ac:dyDescent="0.25">
      <c r="C847097" s="62"/>
    </row>
    <row r="847185" spans="3:3" x14ac:dyDescent="0.25">
      <c r="C847185" s="62"/>
    </row>
    <row r="847186" spans="3:3" x14ac:dyDescent="0.25">
      <c r="C847186" s="62"/>
    </row>
    <row r="847274" spans="3:3" x14ac:dyDescent="0.25">
      <c r="C847274" s="62"/>
    </row>
    <row r="847275" spans="3:3" x14ac:dyDescent="0.25">
      <c r="C847275" s="62"/>
    </row>
    <row r="847363" spans="3:3" x14ac:dyDescent="0.25">
      <c r="C847363" s="62"/>
    </row>
    <row r="847364" spans="3:3" x14ac:dyDescent="0.25">
      <c r="C847364" s="62"/>
    </row>
    <row r="847452" spans="3:3" x14ac:dyDescent="0.25">
      <c r="C847452" s="62"/>
    </row>
    <row r="847453" spans="3:3" x14ac:dyDescent="0.25">
      <c r="C847453" s="62"/>
    </row>
    <row r="847541" spans="3:3" x14ac:dyDescent="0.25">
      <c r="C847541" s="62"/>
    </row>
    <row r="847542" spans="3:3" x14ac:dyDescent="0.25">
      <c r="C847542" s="62"/>
    </row>
    <row r="847630" spans="3:3" x14ac:dyDescent="0.25">
      <c r="C847630" s="62"/>
    </row>
    <row r="847631" spans="3:3" x14ac:dyDescent="0.25">
      <c r="C847631" s="62"/>
    </row>
    <row r="847719" spans="3:3" x14ac:dyDescent="0.25">
      <c r="C847719" s="62"/>
    </row>
    <row r="847720" spans="3:3" x14ac:dyDescent="0.25">
      <c r="C847720" s="62"/>
    </row>
    <row r="847808" spans="3:3" x14ac:dyDescent="0.25">
      <c r="C847808" s="62"/>
    </row>
    <row r="847809" spans="3:3" x14ac:dyDescent="0.25">
      <c r="C847809" s="62"/>
    </row>
    <row r="847897" spans="3:3" x14ac:dyDescent="0.25">
      <c r="C847897" s="62"/>
    </row>
    <row r="847898" spans="3:3" x14ac:dyDescent="0.25">
      <c r="C847898" s="62"/>
    </row>
    <row r="847986" spans="3:3" x14ac:dyDescent="0.25">
      <c r="C847986" s="62"/>
    </row>
    <row r="847987" spans="3:3" x14ac:dyDescent="0.25">
      <c r="C847987" s="62"/>
    </row>
    <row r="848075" spans="3:3" x14ac:dyDescent="0.25">
      <c r="C848075" s="62"/>
    </row>
    <row r="848076" spans="3:3" x14ac:dyDescent="0.25">
      <c r="C848076" s="62"/>
    </row>
    <row r="848164" spans="3:3" x14ac:dyDescent="0.25">
      <c r="C848164" s="62"/>
    </row>
    <row r="848165" spans="3:3" x14ac:dyDescent="0.25">
      <c r="C848165" s="62"/>
    </row>
    <row r="848253" spans="3:3" x14ac:dyDescent="0.25">
      <c r="C848253" s="62"/>
    </row>
    <row r="848254" spans="3:3" x14ac:dyDescent="0.25">
      <c r="C848254" s="62"/>
    </row>
    <row r="848342" spans="3:3" x14ac:dyDescent="0.25">
      <c r="C848342" s="62"/>
    </row>
    <row r="848343" spans="3:3" x14ac:dyDescent="0.25">
      <c r="C848343" s="62"/>
    </row>
    <row r="848431" spans="3:3" x14ac:dyDescent="0.25">
      <c r="C848431" s="62"/>
    </row>
    <row r="848432" spans="3:3" x14ac:dyDescent="0.25">
      <c r="C848432" s="62"/>
    </row>
    <row r="848520" spans="3:3" x14ac:dyDescent="0.25">
      <c r="C848520" s="62"/>
    </row>
    <row r="848521" spans="3:3" x14ac:dyDescent="0.25">
      <c r="C848521" s="62"/>
    </row>
    <row r="848609" spans="3:3" x14ac:dyDescent="0.25">
      <c r="C848609" s="62"/>
    </row>
    <row r="848610" spans="3:3" x14ac:dyDescent="0.25">
      <c r="C848610" s="62"/>
    </row>
    <row r="848698" spans="3:3" x14ac:dyDescent="0.25">
      <c r="C848698" s="62"/>
    </row>
    <row r="848699" spans="3:3" x14ac:dyDescent="0.25">
      <c r="C848699" s="62"/>
    </row>
    <row r="848787" spans="3:3" x14ac:dyDescent="0.25">
      <c r="C848787" s="62"/>
    </row>
    <row r="848788" spans="3:3" x14ac:dyDescent="0.25">
      <c r="C848788" s="62"/>
    </row>
    <row r="848876" spans="3:3" x14ac:dyDescent="0.25">
      <c r="C848876" s="62"/>
    </row>
    <row r="848877" spans="3:3" x14ac:dyDescent="0.25">
      <c r="C848877" s="62"/>
    </row>
    <row r="848965" spans="3:3" x14ac:dyDescent="0.25">
      <c r="C848965" s="62"/>
    </row>
    <row r="848966" spans="3:3" x14ac:dyDescent="0.25">
      <c r="C848966" s="62"/>
    </row>
    <row r="849054" spans="3:3" x14ac:dyDescent="0.25">
      <c r="C849054" s="62"/>
    </row>
    <row r="849055" spans="3:3" x14ac:dyDescent="0.25">
      <c r="C849055" s="62"/>
    </row>
    <row r="849143" spans="3:3" x14ac:dyDescent="0.25">
      <c r="C849143" s="62"/>
    </row>
    <row r="849144" spans="3:3" x14ac:dyDescent="0.25">
      <c r="C849144" s="62"/>
    </row>
    <row r="849232" spans="3:3" x14ac:dyDescent="0.25">
      <c r="C849232" s="62"/>
    </row>
    <row r="849233" spans="3:3" x14ac:dyDescent="0.25">
      <c r="C849233" s="62"/>
    </row>
    <row r="849321" spans="3:3" x14ac:dyDescent="0.25">
      <c r="C849321" s="62"/>
    </row>
    <row r="849322" spans="3:3" x14ac:dyDescent="0.25">
      <c r="C849322" s="62"/>
    </row>
    <row r="849410" spans="3:3" x14ac:dyDescent="0.25">
      <c r="C849410" s="62"/>
    </row>
    <row r="849411" spans="3:3" x14ac:dyDescent="0.25">
      <c r="C849411" s="62"/>
    </row>
    <row r="849499" spans="3:3" x14ac:dyDescent="0.25">
      <c r="C849499" s="62"/>
    </row>
    <row r="849500" spans="3:3" x14ac:dyDescent="0.25">
      <c r="C849500" s="62"/>
    </row>
    <row r="849588" spans="3:3" x14ac:dyDescent="0.25">
      <c r="C849588" s="62"/>
    </row>
    <row r="849589" spans="3:3" x14ac:dyDescent="0.25">
      <c r="C849589" s="62"/>
    </row>
    <row r="849677" spans="3:3" x14ac:dyDescent="0.25">
      <c r="C849677" s="62"/>
    </row>
    <row r="849678" spans="3:3" x14ac:dyDescent="0.25">
      <c r="C849678" s="62"/>
    </row>
    <row r="849766" spans="3:3" x14ac:dyDescent="0.25">
      <c r="C849766" s="62"/>
    </row>
    <row r="849767" spans="3:3" x14ac:dyDescent="0.25">
      <c r="C849767" s="62"/>
    </row>
    <row r="849855" spans="3:3" x14ac:dyDescent="0.25">
      <c r="C849855" s="62"/>
    </row>
    <row r="849856" spans="3:3" x14ac:dyDescent="0.25">
      <c r="C849856" s="62"/>
    </row>
    <row r="849944" spans="3:3" x14ac:dyDescent="0.25">
      <c r="C849944" s="62"/>
    </row>
    <row r="849945" spans="3:3" x14ac:dyDescent="0.25">
      <c r="C849945" s="62"/>
    </row>
    <row r="850033" spans="3:3" x14ac:dyDescent="0.25">
      <c r="C850033" s="62"/>
    </row>
    <row r="850034" spans="3:3" x14ac:dyDescent="0.25">
      <c r="C850034" s="62"/>
    </row>
    <row r="850122" spans="3:3" x14ac:dyDescent="0.25">
      <c r="C850122" s="62"/>
    </row>
    <row r="850123" spans="3:3" x14ac:dyDescent="0.25">
      <c r="C850123" s="62"/>
    </row>
    <row r="850211" spans="3:3" x14ac:dyDescent="0.25">
      <c r="C850211" s="62"/>
    </row>
    <row r="850212" spans="3:3" x14ac:dyDescent="0.25">
      <c r="C850212" s="62"/>
    </row>
    <row r="850300" spans="3:3" x14ac:dyDescent="0.25">
      <c r="C850300" s="62"/>
    </row>
    <row r="850301" spans="3:3" x14ac:dyDescent="0.25">
      <c r="C850301" s="62"/>
    </row>
    <row r="850389" spans="3:3" x14ac:dyDescent="0.25">
      <c r="C850389" s="62"/>
    </row>
    <row r="850390" spans="3:3" x14ac:dyDescent="0.25">
      <c r="C850390" s="62"/>
    </row>
    <row r="850478" spans="3:3" x14ac:dyDescent="0.25">
      <c r="C850478" s="62"/>
    </row>
    <row r="850479" spans="3:3" x14ac:dyDescent="0.25">
      <c r="C850479" s="62"/>
    </row>
    <row r="850567" spans="3:3" x14ac:dyDescent="0.25">
      <c r="C850567" s="62"/>
    </row>
    <row r="850568" spans="3:3" x14ac:dyDescent="0.25">
      <c r="C850568" s="62"/>
    </row>
    <row r="850656" spans="3:3" x14ac:dyDescent="0.25">
      <c r="C850656" s="62"/>
    </row>
    <row r="850657" spans="3:3" x14ac:dyDescent="0.25">
      <c r="C850657" s="62"/>
    </row>
    <row r="850745" spans="3:3" x14ac:dyDescent="0.25">
      <c r="C850745" s="62"/>
    </row>
    <row r="850746" spans="3:3" x14ac:dyDescent="0.25">
      <c r="C850746" s="62"/>
    </row>
    <row r="850834" spans="3:3" x14ac:dyDescent="0.25">
      <c r="C850834" s="62"/>
    </row>
    <row r="850835" spans="3:3" x14ac:dyDescent="0.25">
      <c r="C850835" s="62"/>
    </row>
    <row r="850923" spans="3:3" x14ac:dyDescent="0.25">
      <c r="C850923" s="62"/>
    </row>
    <row r="850924" spans="3:3" x14ac:dyDescent="0.25">
      <c r="C850924" s="62"/>
    </row>
    <row r="851012" spans="3:3" x14ac:dyDescent="0.25">
      <c r="C851012" s="62"/>
    </row>
    <row r="851013" spans="3:3" x14ac:dyDescent="0.25">
      <c r="C851013" s="62"/>
    </row>
    <row r="851101" spans="3:3" x14ac:dyDescent="0.25">
      <c r="C851101" s="62"/>
    </row>
    <row r="851102" spans="3:3" x14ac:dyDescent="0.25">
      <c r="C851102" s="62"/>
    </row>
    <row r="851190" spans="3:3" x14ac:dyDescent="0.25">
      <c r="C851190" s="62"/>
    </row>
    <row r="851191" spans="3:3" x14ac:dyDescent="0.25">
      <c r="C851191" s="62"/>
    </row>
    <row r="851279" spans="3:3" x14ac:dyDescent="0.25">
      <c r="C851279" s="62"/>
    </row>
    <row r="851280" spans="3:3" x14ac:dyDescent="0.25">
      <c r="C851280" s="62"/>
    </row>
    <row r="851368" spans="3:3" x14ac:dyDescent="0.25">
      <c r="C851368" s="62"/>
    </row>
    <row r="851369" spans="3:3" x14ac:dyDescent="0.25">
      <c r="C851369" s="62"/>
    </row>
    <row r="851457" spans="3:3" x14ac:dyDescent="0.25">
      <c r="C851457" s="62"/>
    </row>
    <row r="851458" spans="3:3" x14ac:dyDescent="0.25">
      <c r="C851458" s="62"/>
    </row>
    <row r="851546" spans="3:3" x14ac:dyDescent="0.25">
      <c r="C851546" s="62"/>
    </row>
    <row r="851547" spans="3:3" x14ac:dyDescent="0.25">
      <c r="C851547" s="62"/>
    </row>
    <row r="851635" spans="3:3" x14ac:dyDescent="0.25">
      <c r="C851635" s="62"/>
    </row>
    <row r="851636" spans="3:3" x14ac:dyDescent="0.25">
      <c r="C851636" s="62"/>
    </row>
    <row r="851724" spans="3:3" x14ac:dyDescent="0.25">
      <c r="C851724" s="62"/>
    </row>
    <row r="851725" spans="3:3" x14ac:dyDescent="0.25">
      <c r="C851725" s="62"/>
    </row>
    <row r="851813" spans="3:3" x14ac:dyDescent="0.25">
      <c r="C851813" s="62"/>
    </row>
    <row r="851814" spans="3:3" x14ac:dyDescent="0.25">
      <c r="C851814" s="62"/>
    </row>
    <row r="851902" spans="3:3" x14ac:dyDescent="0.25">
      <c r="C851902" s="62"/>
    </row>
    <row r="851903" spans="3:3" x14ac:dyDescent="0.25">
      <c r="C851903" s="62"/>
    </row>
    <row r="851991" spans="3:3" x14ac:dyDescent="0.25">
      <c r="C851991" s="62"/>
    </row>
    <row r="851992" spans="3:3" x14ac:dyDescent="0.25">
      <c r="C851992" s="62"/>
    </row>
    <row r="852080" spans="3:3" x14ac:dyDescent="0.25">
      <c r="C852080" s="62"/>
    </row>
    <row r="852081" spans="3:3" x14ac:dyDescent="0.25">
      <c r="C852081" s="62"/>
    </row>
    <row r="852169" spans="3:3" x14ac:dyDescent="0.25">
      <c r="C852169" s="62"/>
    </row>
    <row r="852170" spans="3:3" x14ac:dyDescent="0.25">
      <c r="C852170" s="62"/>
    </row>
    <row r="852258" spans="3:3" x14ac:dyDescent="0.25">
      <c r="C852258" s="62"/>
    </row>
    <row r="852259" spans="3:3" x14ac:dyDescent="0.25">
      <c r="C852259" s="62"/>
    </row>
    <row r="852347" spans="3:3" x14ac:dyDescent="0.25">
      <c r="C852347" s="62"/>
    </row>
    <row r="852348" spans="3:3" x14ac:dyDescent="0.25">
      <c r="C852348" s="62"/>
    </row>
    <row r="852436" spans="3:3" x14ac:dyDescent="0.25">
      <c r="C852436" s="62"/>
    </row>
    <row r="852437" spans="3:3" x14ac:dyDescent="0.25">
      <c r="C852437" s="62"/>
    </row>
    <row r="852525" spans="3:3" x14ac:dyDescent="0.25">
      <c r="C852525" s="62"/>
    </row>
    <row r="852526" spans="3:3" x14ac:dyDescent="0.25">
      <c r="C852526" s="62"/>
    </row>
    <row r="852614" spans="3:3" x14ac:dyDescent="0.25">
      <c r="C852614" s="62"/>
    </row>
    <row r="852615" spans="3:3" x14ac:dyDescent="0.25">
      <c r="C852615" s="62"/>
    </row>
    <row r="852703" spans="3:3" x14ac:dyDescent="0.25">
      <c r="C852703" s="62"/>
    </row>
    <row r="852704" spans="3:3" x14ac:dyDescent="0.25">
      <c r="C852704" s="62"/>
    </row>
    <row r="852792" spans="3:3" x14ac:dyDescent="0.25">
      <c r="C852792" s="62"/>
    </row>
    <row r="852793" spans="3:3" x14ac:dyDescent="0.25">
      <c r="C852793" s="62"/>
    </row>
    <row r="852881" spans="3:3" x14ac:dyDescent="0.25">
      <c r="C852881" s="62"/>
    </row>
    <row r="852882" spans="3:3" x14ac:dyDescent="0.25">
      <c r="C852882" s="62"/>
    </row>
    <row r="852970" spans="3:3" x14ac:dyDescent="0.25">
      <c r="C852970" s="62"/>
    </row>
    <row r="852971" spans="3:3" x14ac:dyDescent="0.25">
      <c r="C852971" s="62"/>
    </row>
    <row r="853059" spans="3:3" x14ac:dyDescent="0.25">
      <c r="C853059" s="62"/>
    </row>
    <row r="853060" spans="3:3" x14ac:dyDescent="0.25">
      <c r="C853060" s="62"/>
    </row>
    <row r="853148" spans="3:3" x14ac:dyDescent="0.25">
      <c r="C853148" s="62"/>
    </row>
    <row r="853149" spans="3:3" x14ac:dyDescent="0.25">
      <c r="C853149" s="62"/>
    </row>
    <row r="853237" spans="3:3" x14ac:dyDescent="0.25">
      <c r="C853237" s="62"/>
    </row>
    <row r="853238" spans="3:3" x14ac:dyDescent="0.25">
      <c r="C853238" s="62"/>
    </row>
    <row r="853326" spans="3:3" x14ac:dyDescent="0.25">
      <c r="C853326" s="62"/>
    </row>
    <row r="853327" spans="3:3" x14ac:dyDescent="0.25">
      <c r="C853327" s="62"/>
    </row>
    <row r="853415" spans="3:3" x14ac:dyDescent="0.25">
      <c r="C853415" s="62"/>
    </row>
    <row r="853416" spans="3:3" x14ac:dyDescent="0.25">
      <c r="C853416" s="62"/>
    </row>
    <row r="853504" spans="3:3" x14ac:dyDescent="0.25">
      <c r="C853504" s="62"/>
    </row>
    <row r="853505" spans="3:3" x14ac:dyDescent="0.25">
      <c r="C853505" s="62"/>
    </row>
    <row r="853593" spans="3:3" x14ac:dyDescent="0.25">
      <c r="C853593" s="62"/>
    </row>
    <row r="853594" spans="3:3" x14ac:dyDescent="0.25">
      <c r="C853594" s="62"/>
    </row>
    <row r="853682" spans="3:3" x14ac:dyDescent="0.25">
      <c r="C853682" s="62"/>
    </row>
    <row r="853683" spans="3:3" x14ac:dyDescent="0.25">
      <c r="C853683" s="62"/>
    </row>
    <row r="853771" spans="3:3" x14ac:dyDescent="0.25">
      <c r="C853771" s="62"/>
    </row>
    <row r="853772" spans="3:3" x14ac:dyDescent="0.25">
      <c r="C853772" s="62"/>
    </row>
    <row r="853860" spans="3:3" x14ac:dyDescent="0.25">
      <c r="C853860" s="62"/>
    </row>
    <row r="853861" spans="3:3" x14ac:dyDescent="0.25">
      <c r="C853861" s="62"/>
    </row>
    <row r="853949" spans="3:3" x14ac:dyDescent="0.25">
      <c r="C853949" s="62"/>
    </row>
    <row r="853950" spans="3:3" x14ac:dyDescent="0.25">
      <c r="C853950" s="62"/>
    </row>
    <row r="854038" spans="3:3" x14ac:dyDescent="0.25">
      <c r="C854038" s="62"/>
    </row>
    <row r="854039" spans="3:3" x14ac:dyDescent="0.25">
      <c r="C854039" s="62"/>
    </row>
    <row r="854127" spans="3:3" x14ac:dyDescent="0.25">
      <c r="C854127" s="62"/>
    </row>
    <row r="854128" spans="3:3" x14ac:dyDescent="0.25">
      <c r="C854128" s="62"/>
    </row>
    <row r="854216" spans="3:3" x14ac:dyDescent="0.25">
      <c r="C854216" s="62"/>
    </row>
    <row r="854217" spans="3:3" x14ac:dyDescent="0.25">
      <c r="C854217" s="62"/>
    </row>
    <row r="854305" spans="3:3" x14ac:dyDescent="0.25">
      <c r="C854305" s="62"/>
    </row>
    <row r="854306" spans="3:3" x14ac:dyDescent="0.25">
      <c r="C854306" s="62"/>
    </row>
    <row r="854394" spans="3:3" x14ac:dyDescent="0.25">
      <c r="C854394" s="62"/>
    </row>
    <row r="854395" spans="3:3" x14ac:dyDescent="0.25">
      <c r="C854395" s="62"/>
    </row>
    <row r="854483" spans="3:3" x14ac:dyDescent="0.25">
      <c r="C854483" s="62"/>
    </row>
    <row r="854484" spans="3:3" x14ac:dyDescent="0.25">
      <c r="C854484" s="62"/>
    </row>
    <row r="854572" spans="3:3" x14ac:dyDescent="0.25">
      <c r="C854572" s="62"/>
    </row>
    <row r="854573" spans="3:3" x14ac:dyDescent="0.25">
      <c r="C854573" s="62"/>
    </row>
    <row r="854661" spans="3:3" x14ac:dyDescent="0.25">
      <c r="C854661" s="62"/>
    </row>
    <row r="854662" spans="3:3" x14ac:dyDescent="0.25">
      <c r="C854662" s="62"/>
    </row>
    <row r="854750" spans="3:3" x14ac:dyDescent="0.25">
      <c r="C854750" s="62"/>
    </row>
    <row r="854751" spans="3:3" x14ac:dyDescent="0.25">
      <c r="C854751" s="62"/>
    </row>
    <row r="854839" spans="3:3" x14ac:dyDescent="0.25">
      <c r="C854839" s="62"/>
    </row>
    <row r="854840" spans="3:3" x14ac:dyDescent="0.25">
      <c r="C854840" s="62"/>
    </row>
    <row r="854928" spans="3:3" x14ac:dyDescent="0.25">
      <c r="C854928" s="62"/>
    </row>
    <row r="854929" spans="3:3" x14ac:dyDescent="0.25">
      <c r="C854929" s="62"/>
    </row>
    <row r="855017" spans="3:3" x14ac:dyDescent="0.25">
      <c r="C855017" s="62"/>
    </row>
    <row r="855018" spans="3:3" x14ac:dyDescent="0.25">
      <c r="C855018" s="62"/>
    </row>
    <row r="855106" spans="3:3" x14ac:dyDescent="0.25">
      <c r="C855106" s="62"/>
    </row>
    <row r="855107" spans="3:3" x14ac:dyDescent="0.25">
      <c r="C855107" s="62"/>
    </row>
    <row r="855195" spans="3:3" x14ac:dyDescent="0.25">
      <c r="C855195" s="62"/>
    </row>
    <row r="855196" spans="3:3" x14ac:dyDescent="0.25">
      <c r="C855196" s="62"/>
    </row>
    <row r="855284" spans="3:3" x14ac:dyDescent="0.25">
      <c r="C855284" s="62"/>
    </row>
    <row r="855285" spans="3:3" x14ac:dyDescent="0.25">
      <c r="C855285" s="62"/>
    </row>
    <row r="855373" spans="3:3" x14ac:dyDescent="0.25">
      <c r="C855373" s="62"/>
    </row>
    <row r="855374" spans="3:3" x14ac:dyDescent="0.25">
      <c r="C855374" s="62"/>
    </row>
    <row r="855462" spans="3:3" x14ac:dyDescent="0.25">
      <c r="C855462" s="62"/>
    </row>
    <row r="855463" spans="3:3" x14ac:dyDescent="0.25">
      <c r="C855463" s="62"/>
    </row>
    <row r="855551" spans="3:3" x14ac:dyDescent="0.25">
      <c r="C855551" s="62"/>
    </row>
    <row r="855552" spans="3:3" x14ac:dyDescent="0.25">
      <c r="C855552" s="62"/>
    </row>
    <row r="855640" spans="3:3" x14ac:dyDescent="0.25">
      <c r="C855640" s="62"/>
    </row>
    <row r="855641" spans="3:3" x14ac:dyDescent="0.25">
      <c r="C855641" s="62"/>
    </row>
    <row r="855729" spans="3:3" x14ac:dyDescent="0.25">
      <c r="C855729" s="62"/>
    </row>
    <row r="855730" spans="3:3" x14ac:dyDescent="0.25">
      <c r="C855730" s="62"/>
    </row>
    <row r="855818" spans="3:3" x14ac:dyDescent="0.25">
      <c r="C855818" s="62"/>
    </row>
    <row r="855819" spans="3:3" x14ac:dyDescent="0.25">
      <c r="C855819" s="62"/>
    </row>
    <row r="855907" spans="3:3" x14ac:dyDescent="0.25">
      <c r="C855907" s="62"/>
    </row>
    <row r="855908" spans="3:3" x14ac:dyDescent="0.25">
      <c r="C855908" s="62"/>
    </row>
    <row r="855996" spans="3:3" x14ac:dyDescent="0.25">
      <c r="C855996" s="62"/>
    </row>
    <row r="855997" spans="3:3" x14ac:dyDescent="0.25">
      <c r="C855997" s="62"/>
    </row>
    <row r="856085" spans="3:3" x14ac:dyDescent="0.25">
      <c r="C856085" s="62"/>
    </row>
    <row r="856086" spans="3:3" x14ac:dyDescent="0.25">
      <c r="C856086" s="62"/>
    </row>
    <row r="856174" spans="3:3" x14ac:dyDescent="0.25">
      <c r="C856174" s="62"/>
    </row>
    <row r="856175" spans="3:3" x14ac:dyDescent="0.25">
      <c r="C856175" s="62"/>
    </row>
    <row r="856263" spans="3:3" x14ac:dyDescent="0.25">
      <c r="C856263" s="62"/>
    </row>
    <row r="856264" spans="3:3" x14ac:dyDescent="0.25">
      <c r="C856264" s="62"/>
    </row>
    <row r="856352" spans="3:3" x14ac:dyDescent="0.25">
      <c r="C856352" s="62"/>
    </row>
    <row r="856353" spans="3:3" x14ac:dyDescent="0.25">
      <c r="C856353" s="62"/>
    </row>
    <row r="856441" spans="3:3" x14ac:dyDescent="0.25">
      <c r="C856441" s="62"/>
    </row>
    <row r="856442" spans="3:3" x14ac:dyDescent="0.25">
      <c r="C856442" s="62"/>
    </row>
    <row r="856530" spans="3:3" x14ac:dyDescent="0.25">
      <c r="C856530" s="62"/>
    </row>
    <row r="856531" spans="3:3" x14ac:dyDescent="0.25">
      <c r="C856531" s="62"/>
    </row>
    <row r="856619" spans="3:3" x14ac:dyDescent="0.25">
      <c r="C856619" s="62"/>
    </row>
    <row r="856620" spans="3:3" x14ac:dyDescent="0.25">
      <c r="C856620" s="62"/>
    </row>
    <row r="856708" spans="3:3" x14ac:dyDescent="0.25">
      <c r="C856708" s="62"/>
    </row>
    <row r="856709" spans="3:3" x14ac:dyDescent="0.25">
      <c r="C856709" s="62"/>
    </row>
    <row r="856797" spans="3:3" x14ac:dyDescent="0.25">
      <c r="C856797" s="62"/>
    </row>
    <row r="856798" spans="3:3" x14ac:dyDescent="0.25">
      <c r="C856798" s="62"/>
    </row>
    <row r="856886" spans="3:3" x14ac:dyDescent="0.25">
      <c r="C856886" s="62"/>
    </row>
    <row r="856887" spans="3:3" x14ac:dyDescent="0.25">
      <c r="C856887" s="62"/>
    </row>
    <row r="856975" spans="3:3" x14ac:dyDescent="0.25">
      <c r="C856975" s="62"/>
    </row>
    <row r="856976" spans="3:3" x14ac:dyDescent="0.25">
      <c r="C856976" s="62"/>
    </row>
    <row r="857064" spans="3:3" x14ac:dyDescent="0.25">
      <c r="C857064" s="62"/>
    </row>
    <row r="857065" spans="3:3" x14ac:dyDescent="0.25">
      <c r="C857065" s="62"/>
    </row>
    <row r="857153" spans="3:3" x14ac:dyDescent="0.25">
      <c r="C857153" s="62"/>
    </row>
    <row r="857154" spans="3:3" x14ac:dyDescent="0.25">
      <c r="C857154" s="62"/>
    </row>
    <row r="857242" spans="3:3" x14ac:dyDescent="0.25">
      <c r="C857242" s="62"/>
    </row>
    <row r="857243" spans="3:3" x14ac:dyDescent="0.25">
      <c r="C857243" s="62"/>
    </row>
    <row r="857331" spans="3:3" x14ac:dyDescent="0.25">
      <c r="C857331" s="62"/>
    </row>
    <row r="857332" spans="3:3" x14ac:dyDescent="0.25">
      <c r="C857332" s="62"/>
    </row>
    <row r="857420" spans="3:3" x14ac:dyDescent="0.25">
      <c r="C857420" s="62"/>
    </row>
    <row r="857421" spans="3:3" x14ac:dyDescent="0.25">
      <c r="C857421" s="62"/>
    </row>
    <row r="857509" spans="3:3" x14ac:dyDescent="0.25">
      <c r="C857509" s="62"/>
    </row>
    <row r="857510" spans="3:3" x14ac:dyDescent="0.25">
      <c r="C857510" s="62"/>
    </row>
    <row r="857598" spans="3:3" x14ac:dyDescent="0.25">
      <c r="C857598" s="62"/>
    </row>
    <row r="857599" spans="3:3" x14ac:dyDescent="0.25">
      <c r="C857599" s="62"/>
    </row>
    <row r="857687" spans="3:3" x14ac:dyDescent="0.25">
      <c r="C857687" s="62"/>
    </row>
    <row r="857688" spans="3:3" x14ac:dyDescent="0.25">
      <c r="C857688" s="62"/>
    </row>
    <row r="857776" spans="3:3" x14ac:dyDescent="0.25">
      <c r="C857776" s="62"/>
    </row>
    <row r="857777" spans="3:3" x14ac:dyDescent="0.25">
      <c r="C857777" s="62"/>
    </row>
    <row r="857865" spans="3:3" x14ac:dyDescent="0.25">
      <c r="C857865" s="62"/>
    </row>
    <row r="857866" spans="3:3" x14ac:dyDescent="0.25">
      <c r="C857866" s="62"/>
    </row>
    <row r="857954" spans="3:3" x14ac:dyDescent="0.25">
      <c r="C857954" s="62"/>
    </row>
    <row r="857955" spans="3:3" x14ac:dyDescent="0.25">
      <c r="C857955" s="62"/>
    </row>
    <row r="858043" spans="3:3" x14ac:dyDescent="0.25">
      <c r="C858043" s="62"/>
    </row>
    <row r="858044" spans="3:3" x14ac:dyDescent="0.25">
      <c r="C858044" s="62"/>
    </row>
    <row r="858132" spans="3:3" x14ac:dyDescent="0.25">
      <c r="C858132" s="62"/>
    </row>
    <row r="858133" spans="3:3" x14ac:dyDescent="0.25">
      <c r="C858133" s="62"/>
    </row>
    <row r="858221" spans="3:3" x14ac:dyDescent="0.25">
      <c r="C858221" s="62"/>
    </row>
    <row r="858222" spans="3:3" x14ac:dyDescent="0.25">
      <c r="C858222" s="62"/>
    </row>
    <row r="858310" spans="3:3" x14ac:dyDescent="0.25">
      <c r="C858310" s="62"/>
    </row>
    <row r="858311" spans="3:3" x14ac:dyDescent="0.25">
      <c r="C858311" s="62"/>
    </row>
    <row r="858399" spans="3:3" x14ac:dyDescent="0.25">
      <c r="C858399" s="62"/>
    </row>
    <row r="858400" spans="3:3" x14ac:dyDescent="0.25">
      <c r="C858400" s="62"/>
    </row>
    <row r="858488" spans="3:3" x14ac:dyDescent="0.25">
      <c r="C858488" s="62"/>
    </row>
    <row r="858489" spans="3:3" x14ac:dyDescent="0.25">
      <c r="C858489" s="62"/>
    </row>
    <row r="858577" spans="3:3" x14ac:dyDescent="0.25">
      <c r="C858577" s="62"/>
    </row>
    <row r="858578" spans="3:3" x14ac:dyDescent="0.25">
      <c r="C858578" s="62"/>
    </row>
    <row r="858666" spans="3:3" x14ac:dyDescent="0.25">
      <c r="C858666" s="62"/>
    </row>
    <row r="858667" spans="3:3" x14ac:dyDescent="0.25">
      <c r="C858667" s="62"/>
    </row>
    <row r="858755" spans="3:3" x14ac:dyDescent="0.25">
      <c r="C858755" s="62"/>
    </row>
    <row r="858756" spans="3:3" x14ac:dyDescent="0.25">
      <c r="C858756" s="62"/>
    </row>
    <row r="858844" spans="3:3" x14ac:dyDescent="0.25">
      <c r="C858844" s="62"/>
    </row>
    <row r="858845" spans="3:3" x14ac:dyDescent="0.25">
      <c r="C858845" s="62"/>
    </row>
    <row r="858933" spans="3:3" x14ac:dyDescent="0.25">
      <c r="C858933" s="62"/>
    </row>
    <row r="858934" spans="3:3" x14ac:dyDescent="0.25">
      <c r="C858934" s="62"/>
    </row>
    <row r="859022" spans="3:3" x14ac:dyDescent="0.25">
      <c r="C859022" s="62"/>
    </row>
    <row r="859023" spans="3:3" x14ac:dyDescent="0.25">
      <c r="C859023" s="62"/>
    </row>
    <row r="859111" spans="3:3" x14ac:dyDescent="0.25">
      <c r="C859111" s="62"/>
    </row>
    <row r="859112" spans="3:3" x14ac:dyDescent="0.25">
      <c r="C859112" s="62"/>
    </row>
    <row r="859200" spans="3:3" x14ac:dyDescent="0.25">
      <c r="C859200" s="62"/>
    </row>
    <row r="859201" spans="3:3" x14ac:dyDescent="0.25">
      <c r="C859201" s="62"/>
    </row>
    <row r="859289" spans="3:3" x14ac:dyDescent="0.25">
      <c r="C859289" s="62"/>
    </row>
    <row r="859290" spans="3:3" x14ac:dyDescent="0.25">
      <c r="C859290" s="62"/>
    </row>
    <row r="859378" spans="3:3" x14ac:dyDescent="0.25">
      <c r="C859378" s="62"/>
    </row>
    <row r="859379" spans="3:3" x14ac:dyDescent="0.25">
      <c r="C859379" s="62"/>
    </row>
    <row r="859467" spans="3:3" x14ac:dyDescent="0.25">
      <c r="C859467" s="62"/>
    </row>
    <row r="859468" spans="3:3" x14ac:dyDescent="0.25">
      <c r="C859468" s="62"/>
    </row>
    <row r="859556" spans="3:3" x14ac:dyDescent="0.25">
      <c r="C859556" s="62"/>
    </row>
    <row r="859557" spans="3:3" x14ac:dyDescent="0.25">
      <c r="C859557" s="62"/>
    </row>
    <row r="859645" spans="3:3" x14ac:dyDescent="0.25">
      <c r="C859645" s="62"/>
    </row>
    <row r="859646" spans="3:3" x14ac:dyDescent="0.25">
      <c r="C859646" s="62"/>
    </row>
    <row r="859734" spans="3:3" x14ac:dyDescent="0.25">
      <c r="C859734" s="62"/>
    </row>
    <row r="859735" spans="3:3" x14ac:dyDescent="0.25">
      <c r="C859735" s="62"/>
    </row>
    <row r="859823" spans="3:3" x14ac:dyDescent="0.25">
      <c r="C859823" s="62"/>
    </row>
    <row r="859824" spans="3:3" x14ac:dyDescent="0.25">
      <c r="C859824" s="62"/>
    </row>
    <row r="859912" spans="3:3" x14ac:dyDescent="0.25">
      <c r="C859912" s="62"/>
    </row>
    <row r="859913" spans="3:3" x14ac:dyDescent="0.25">
      <c r="C859913" s="62"/>
    </row>
    <row r="860001" spans="3:3" x14ac:dyDescent="0.25">
      <c r="C860001" s="62"/>
    </row>
    <row r="860002" spans="3:3" x14ac:dyDescent="0.25">
      <c r="C860002" s="62"/>
    </row>
    <row r="860090" spans="3:3" x14ac:dyDescent="0.25">
      <c r="C860090" s="62"/>
    </row>
    <row r="860091" spans="3:3" x14ac:dyDescent="0.25">
      <c r="C860091" s="62"/>
    </row>
    <row r="860179" spans="3:3" x14ac:dyDescent="0.25">
      <c r="C860179" s="62"/>
    </row>
    <row r="860180" spans="3:3" x14ac:dyDescent="0.25">
      <c r="C860180" s="62"/>
    </row>
    <row r="860268" spans="3:3" x14ac:dyDescent="0.25">
      <c r="C860268" s="62"/>
    </row>
    <row r="860269" spans="3:3" x14ac:dyDescent="0.25">
      <c r="C860269" s="62"/>
    </row>
    <row r="860357" spans="3:3" x14ac:dyDescent="0.25">
      <c r="C860357" s="62"/>
    </row>
    <row r="860358" spans="3:3" x14ac:dyDescent="0.25">
      <c r="C860358" s="62"/>
    </row>
    <row r="860446" spans="3:3" x14ac:dyDescent="0.25">
      <c r="C860446" s="62"/>
    </row>
    <row r="860447" spans="3:3" x14ac:dyDescent="0.25">
      <c r="C860447" s="62"/>
    </row>
    <row r="860535" spans="3:3" x14ac:dyDescent="0.25">
      <c r="C860535" s="62"/>
    </row>
    <row r="860536" spans="3:3" x14ac:dyDescent="0.25">
      <c r="C860536" s="62"/>
    </row>
    <row r="860624" spans="3:3" x14ac:dyDescent="0.25">
      <c r="C860624" s="62"/>
    </row>
    <row r="860625" spans="3:3" x14ac:dyDescent="0.25">
      <c r="C860625" s="62"/>
    </row>
    <row r="860713" spans="3:3" x14ac:dyDescent="0.25">
      <c r="C860713" s="62"/>
    </row>
    <row r="860714" spans="3:3" x14ac:dyDescent="0.25">
      <c r="C860714" s="62"/>
    </row>
    <row r="860802" spans="3:3" x14ac:dyDescent="0.25">
      <c r="C860802" s="62"/>
    </row>
    <row r="860803" spans="3:3" x14ac:dyDescent="0.25">
      <c r="C860803" s="62"/>
    </row>
    <row r="860891" spans="3:3" x14ac:dyDescent="0.25">
      <c r="C860891" s="62"/>
    </row>
    <row r="860892" spans="3:3" x14ac:dyDescent="0.25">
      <c r="C860892" s="62"/>
    </row>
    <row r="860980" spans="3:3" x14ac:dyDescent="0.25">
      <c r="C860980" s="62"/>
    </row>
    <row r="860981" spans="3:3" x14ac:dyDescent="0.25">
      <c r="C860981" s="62"/>
    </row>
    <row r="861069" spans="3:3" x14ac:dyDescent="0.25">
      <c r="C861069" s="62"/>
    </row>
    <row r="861070" spans="3:3" x14ac:dyDescent="0.25">
      <c r="C861070" s="62"/>
    </row>
    <row r="861158" spans="3:3" x14ac:dyDescent="0.25">
      <c r="C861158" s="62"/>
    </row>
    <row r="861159" spans="3:3" x14ac:dyDescent="0.25">
      <c r="C861159" s="62"/>
    </row>
    <row r="861247" spans="3:3" x14ac:dyDescent="0.25">
      <c r="C861247" s="62"/>
    </row>
    <row r="861248" spans="3:3" x14ac:dyDescent="0.25">
      <c r="C861248" s="62"/>
    </row>
    <row r="861336" spans="3:3" x14ac:dyDescent="0.25">
      <c r="C861336" s="62"/>
    </row>
    <row r="861337" spans="3:3" x14ac:dyDescent="0.25">
      <c r="C861337" s="62"/>
    </row>
    <row r="861425" spans="3:3" x14ac:dyDescent="0.25">
      <c r="C861425" s="62"/>
    </row>
    <row r="861426" spans="3:3" x14ac:dyDescent="0.25">
      <c r="C861426" s="62"/>
    </row>
    <row r="861514" spans="3:3" x14ac:dyDescent="0.25">
      <c r="C861514" s="62"/>
    </row>
    <row r="861515" spans="3:3" x14ac:dyDescent="0.25">
      <c r="C861515" s="62"/>
    </row>
    <row r="861603" spans="3:3" x14ac:dyDescent="0.25">
      <c r="C861603" s="62"/>
    </row>
    <row r="861604" spans="3:3" x14ac:dyDescent="0.25">
      <c r="C861604" s="62"/>
    </row>
    <row r="861692" spans="3:3" x14ac:dyDescent="0.25">
      <c r="C861692" s="62"/>
    </row>
    <row r="861693" spans="3:3" x14ac:dyDescent="0.25">
      <c r="C861693" s="62"/>
    </row>
    <row r="861781" spans="3:3" x14ac:dyDescent="0.25">
      <c r="C861781" s="62"/>
    </row>
    <row r="861782" spans="3:3" x14ac:dyDescent="0.25">
      <c r="C861782" s="62"/>
    </row>
    <row r="861870" spans="3:3" x14ac:dyDescent="0.25">
      <c r="C861870" s="62"/>
    </row>
    <row r="861871" spans="3:3" x14ac:dyDescent="0.25">
      <c r="C861871" s="62"/>
    </row>
    <row r="861959" spans="3:3" x14ac:dyDescent="0.25">
      <c r="C861959" s="62"/>
    </row>
    <row r="861960" spans="3:3" x14ac:dyDescent="0.25">
      <c r="C861960" s="62"/>
    </row>
    <row r="862048" spans="3:3" x14ac:dyDescent="0.25">
      <c r="C862048" s="62"/>
    </row>
    <row r="862049" spans="3:3" x14ac:dyDescent="0.25">
      <c r="C862049" s="62"/>
    </row>
    <row r="862137" spans="3:3" x14ac:dyDescent="0.25">
      <c r="C862137" s="62"/>
    </row>
    <row r="862138" spans="3:3" x14ac:dyDescent="0.25">
      <c r="C862138" s="62"/>
    </row>
    <row r="862226" spans="3:3" x14ac:dyDescent="0.25">
      <c r="C862226" s="62"/>
    </row>
    <row r="862227" spans="3:3" x14ac:dyDescent="0.25">
      <c r="C862227" s="62"/>
    </row>
    <row r="862315" spans="3:3" x14ac:dyDescent="0.25">
      <c r="C862315" s="62"/>
    </row>
    <row r="862316" spans="3:3" x14ac:dyDescent="0.25">
      <c r="C862316" s="62"/>
    </row>
    <row r="862404" spans="3:3" x14ac:dyDescent="0.25">
      <c r="C862404" s="62"/>
    </row>
    <row r="862405" spans="3:3" x14ac:dyDescent="0.25">
      <c r="C862405" s="62"/>
    </row>
    <row r="862493" spans="3:3" x14ac:dyDescent="0.25">
      <c r="C862493" s="62"/>
    </row>
    <row r="862494" spans="3:3" x14ac:dyDescent="0.25">
      <c r="C862494" s="62"/>
    </row>
    <row r="862582" spans="3:3" x14ac:dyDescent="0.25">
      <c r="C862582" s="62"/>
    </row>
    <row r="862583" spans="3:3" x14ac:dyDescent="0.25">
      <c r="C862583" s="62"/>
    </row>
    <row r="862671" spans="3:3" x14ac:dyDescent="0.25">
      <c r="C862671" s="62"/>
    </row>
    <row r="862672" spans="3:3" x14ac:dyDescent="0.25">
      <c r="C862672" s="62"/>
    </row>
    <row r="862760" spans="3:3" x14ac:dyDescent="0.25">
      <c r="C862760" s="62"/>
    </row>
    <row r="862761" spans="3:3" x14ac:dyDescent="0.25">
      <c r="C862761" s="62"/>
    </row>
    <row r="862849" spans="3:3" x14ac:dyDescent="0.25">
      <c r="C862849" s="62"/>
    </row>
    <row r="862850" spans="3:3" x14ac:dyDescent="0.25">
      <c r="C862850" s="62"/>
    </row>
    <row r="862938" spans="3:3" x14ac:dyDescent="0.25">
      <c r="C862938" s="62"/>
    </row>
    <row r="862939" spans="3:3" x14ac:dyDescent="0.25">
      <c r="C862939" s="62"/>
    </row>
    <row r="863027" spans="3:3" x14ac:dyDescent="0.25">
      <c r="C863027" s="62"/>
    </row>
    <row r="863028" spans="3:3" x14ac:dyDescent="0.25">
      <c r="C863028" s="62"/>
    </row>
    <row r="863116" spans="3:3" x14ac:dyDescent="0.25">
      <c r="C863116" s="62"/>
    </row>
    <row r="863117" spans="3:3" x14ac:dyDescent="0.25">
      <c r="C863117" s="62"/>
    </row>
    <row r="863205" spans="3:3" x14ac:dyDescent="0.25">
      <c r="C863205" s="62"/>
    </row>
    <row r="863206" spans="3:3" x14ac:dyDescent="0.25">
      <c r="C863206" s="62"/>
    </row>
    <row r="863294" spans="3:3" x14ac:dyDescent="0.25">
      <c r="C863294" s="62"/>
    </row>
    <row r="863295" spans="3:3" x14ac:dyDescent="0.25">
      <c r="C863295" s="62"/>
    </row>
    <row r="863383" spans="3:3" x14ac:dyDescent="0.25">
      <c r="C863383" s="62"/>
    </row>
    <row r="863384" spans="3:3" x14ac:dyDescent="0.25">
      <c r="C863384" s="62"/>
    </row>
    <row r="863472" spans="3:3" x14ac:dyDescent="0.25">
      <c r="C863472" s="62"/>
    </row>
    <row r="863473" spans="3:3" x14ac:dyDescent="0.25">
      <c r="C863473" s="62"/>
    </row>
    <row r="863561" spans="3:3" x14ac:dyDescent="0.25">
      <c r="C863561" s="62"/>
    </row>
    <row r="863562" spans="3:3" x14ac:dyDescent="0.25">
      <c r="C863562" s="62"/>
    </row>
    <row r="863650" spans="3:3" x14ac:dyDescent="0.25">
      <c r="C863650" s="62"/>
    </row>
    <row r="863651" spans="3:3" x14ac:dyDescent="0.25">
      <c r="C863651" s="62"/>
    </row>
    <row r="863739" spans="3:3" x14ac:dyDescent="0.25">
      <c r="C863739" s="62"/>
    </row>
    <row r="863740" spans="3:3" x14ac:dyDescent="0.25">
      <c r="C863740" s="62"/>
    </row>
    <row r="863828" spans="3:3" x14ac:dyDescent="0.25">
      <c r="C863828" s="62"/>
    </row>
    <row r="863829" spans="3:3" x14ac:dyDescent="0.25">
      <c r="C863829" s="62"/>
    </row>
    <row r="863917" spans="3:3" x14ac:dyDescent="0.25">
      <c r="C863917" s="62"/>
    </row>
    <row r="863918" spans="3:3" x14ac:dyDescent="0.25">
      <c r="C863918" s="62"/>
    </row>
    <row r="864006" spans="3:3" x14ac:dyDescent="0.25">
      <c r="C864006" s="62"/>
    </row>
    <row r="864007" spans="3:3" x14ac:dyDescent="0.25">
      <c r="C864007" s="62"/>
    </row>
    <row r="864095" spans="3:3" x14ac:dyDescent="0.25">
      <c r="C864095" s="62"/>
    </row>
    <row r="864096" spans="3:3" x14ac:dyDescent="0.25">
      <c r="C864096" s="62"/>
    </row>
    <row r="864184" spans="3:3" x14ac:dyDescent="0.25">
      <c r="C864184" s="62"/>
    </row>
    <row r="864185" spans="3:3" x14ac:dyDescent="0.25">
      <c r="C864185" s="62"/>
    </row>
    <row r="864273" spans="3:3" x14ac:dyDescent="0.25">
      <c r="C864273" s="62"/>
    </row>
    <row r="864274" spans="3:3" x14ac:dyDescent="0.25">
      <c r="C864274" s="62"/>
    </row>
    <row r="864362" spans="3:3" x14ac:dyDescent="0.25">
      <c r="C864362" s="62"/>
    </row>
    <row r="864363" spans="3:3" x14ac:dyDescent="0.25">
      <c r="C864363" s="62"/>
    </row>
    <row r="864451" spans="3:3" x14ac:dyDescent="0.25">
      <c r="C864451" s="62"/>
    </row>
    <row r="864452" spans="3:3" x14ac:dyDescent="0.25">
      <c r="C864452" s="62"/>
    </row>
    <row r="864540" spans="3:3" x14ac:dyDescent="0.25">
      <c r="C864540" s="62"/>
    </row>
    <row r="864541" spans="3:3" x14ac:dyDescent="0.25">
      <c r="C864541" s="62"/>
    </row>
    <row r="864629" spans="3:3" x14ac:dyDescent="0.25">
      <c r="C864629" s="62"/>
    </row>
    <row r="864630" spans="3:3" x14ac:dyDescent="0.25">
      <c r="C864630" s="62"/>
    </row>
    <row r="864718" spans="3:3" x14ac:dyDescent="0.25">
      <c r="C864718" s="62"/>
    </row>
    <row r="864719" spans="3:3" x14ac:dyDescent="0.25">
      <c r="C864719" s="62"/>
    </row>
    <row r="864807" spans="3:3" x14ac:dyDescent="0.25">
      <c r="C864807" s="62"/>
    </row>
    <row r="864808" spans="3:3" x14ac:dyDescent="0.25">
      <c r="C864808" s="62"/>
    </row>
    <row r="864896" spans="3:3" x14ac:dyDescent="0.25">
      <c r="C864896" s="62"/>
    </row>
    <row r="864897" spans="3:3" x14ac:dyDescent="0.25">
      <c r="C864897" s="62"/>
    </row>
    <row r="864985" spans="3:3" x14ac:dyDescent="0.25">
      <c r="C864985" s="62"/>
    </row>
    <row r="864986" spans="3:3" x14ac:dyDescent="0.25">
      <c r="C864986" s="62"/>
    </row>
    <row r="865074" spans="3:3" x14ac:dyDescent="0.25">
      <c r="C865074" s="62"/>
    </row>
    <row r="865075" spans="3:3" x14ac:dyDescent="0.25">
      <c r="C865075" s="62"/>
    </row>
    <row r="865163" spans="3:3" x14ac:dyDescent="0.25">
      <c r="C865163" s="62"/>
    </row>
    <row r="865164" spans="3:3" x14ac:dyDescent="0.25">
      <c r="C865164" s="62"/>
    </row>
    <row r="865252" spans="3:3" x14ac:dyDescent="0.25">
      <c r="C865252" s="62"/>
    </row>
    <row r="865253" spans="3:3" x14ac:dyDescent="0.25">
      <c r="C865253" s="62"/>
    </row>
    <row r="865341" spans="3:3" x14ac:dyDescent="0.25">
      <c r="C865341" s="62"/>
    </row>
    <row r="865342" spans="3:3" x14ac:dyDescent="0.25">
      <c r="C865342" s="62"/>
    </row>
    <row r="865430" spans="3:3" x14ac:dyDescent="0.25">
      <c r="C865430" s="62"/>
    </row>
    <row r="865431" spans="3:3" x14ac:dyDescent="0.25">
      <c r="C865431" s="62"/>
    </row>
    <row r="865519" spans="3:3" x14ac:dyDescent="0.25">
      <c r="C865519" s="62"/>
    </row>
    <row r="865520" spans="3:3" x14ac:dyDescent="0.25">
      <c r="C865520" s="62"/>
    </row>
    <row r="865608" spans="3:3" x14ac:dyDescent="0.25">
      <c r="C865608" s="62"/>
    </row>
    <row r="865609" spans="3:3" x14ac:dyDescent="0.25">
      <c r="C865609" s="62"/>
    </row>
    <row r="865697" spans="3:3" x14ac:dyDescent="0.25">
      <c r="C865697" s="62"/>
    </row>
    <row r="865698" spans="3:3" x14ac:dyDescent="0.25">
      <c r="C865698" s="62"/>
    </row>
    <row r="865786" spans="3:3" x14ac:dyDescent="0.25">
      <c r="C865786" s="62"/>
    </row>
    <row r="865787" spans="3:3" x14ac:dyDescent="0.25">
      <c r="C865787" s="62"/>
    </row>
    <row r="865875" spans="3:3" x14ac:dyDescent="0.25">
      <c r="C865875" s="62"/>
    </row>
    <row r="865876" spans="3:3" x14ac:dyDescent="0.25">
      <c r="C865876" s="62"/>
    </row>
    <row r="865964" spans="3:3" x14ac:dyDescent="0.25">
      <c r="C865964" s="62"/>
    </row>
    <row r="865965" spans="3:3" x14ac:dyDescent="0.25">
      <c r="C865965" s="62"/>
    </row>
    <row r="866053" spans="3:3" x14ac:dyDescent="0.25">
      <c r="C866053" s="62"/>
    </row>
    <row r="866054" spans="3:3" x14ac:dyDescent="0.25">
      <c r="C866054" s="62"/>
    </row>
    <row r="866142" spans="3:3" x14ac:dyDescent="0.25">
      <c r="C866142" s="62"/>
    </row>
    <row r="866143" spans="3:3" x14ac:dyDescent="0.25">
      <c r="C866143" s="62"/>
    </row>
    <row r="866231" spans="3:3" x14ac:dyDescent="0.25">
      <c r="C866231" s="62"/>
    </row>
    <row r="866232" spans="3:3" x14ac:dyDescent="0.25">
      <c r="C866232" s="62"/>
    </row>
    <row r="866320" spans="3:3" x14ac:dyDescent="0.25">
      <c r="C866320" s="62"/>
    </row>
    <row r="866321" spans="3:3" x14ac:dyDescent="0.25">
      <c r="C866321" s="62"/>
    </row>
    <row r="866409" spans="3:3" x14ac:dyDescent="0.25">
      <c r="C866409" s="62"/>
    </row>
    <row r="866410" spans="3:3" x14ac:dyDescent="0.25">
      <c r="C866410" s="62"/>
    </row>
    <row r="866498" spans="3:3" x14ac:dyDescent="0.25">
      <c r="C866498" s="62"/>
    </row>
    <row r="866499" spans="3:3" x14ac:dyDescent="0.25">
      <c r="C866499" s="62"/>
    </row>
    <row r="866587" spans="3:3" x14ac:dyDescent="0.25">
      <c r="C866587" s="62"/>
    </row>
    <row r="866588" spans="3:3" x14ac:dyDescent="0.25">
      <c r="C866588" s="62"/>
    </row>
    <row r="866676" spans="3:3" x14ac:dyDescent="0.25">
      <c r="C866676" s="62"/>
    </row>
    <row r="866677" spans="3:3" x14ac:dyDescent="0.25">
      <c r="C866677" s="62"/>
    </row>
    <row r="866765" spans="3:3" x14ac:dyDescent="0.25">
      <c r="C866765" s="62"/>
    </row>
    <row r="866766" spans="3:3" x14ac:dyDescent="0.25">
      <c r="C866766" s="62"/>
    </row>
    <row r="866854" spans="3:3" x14ac:dyDescent="0.25">
      <c r="C866854" s="62"/>
    </row>
    <row r="866855" spans="3:3" x14ac:dyDescent="0.25">
      <c r="C866855" s="62"/>
    </row>
    <row r="866943" spans="3:3" x14ac:dyDescent="0.25">
      <c r="C866943" s="62"/>
    </row>
    <row r="866944" spans="3:3" x14ac:dyDescent="0.25">
      <c r="C866944" s="62"/>
    </row>
    <row r="867032" spans="3:3" x14ac:dyDescent="0.25">
      <c r="C867032" s="62"/>
    </row>
    <row r="867033" spans="3:3" x14ac:dyDescent="0.25">
      <c r="C867033" s="62"/>
    </row>
    <row r="867121" spans="3:3" x14ac:dyDescent="0.25">
      <c r="C867121" s="62"/>
    </row>
    <row r="867122" spans="3:3" x14ac:dyDescent="0.25">
      <c r="C867122" s="62"/>
    </row>
    <row r="867210" spans="3:3" x14ac:dyDescent="0.25">
      <c r="C867210" s="62"/>
    </row>
    <row r="867211" spans="3:3" x14ac:dyDescent="0.25">
      <c r="C867211" s="62"/>
    </row>
    <row r="867299" spans="3:3" x14ac:dyDescent="0.25">
      <c r="C867299" s="62"/>
    </row>
    <row r="867300" spans="3:3" x14ac:dyDescent="0.25">
      <c r="C867300" s="62"/>
    </row>
    <row r="867388" spans="3:3" x14ac:dyDescent="0.25">
      <c r="C867388" s="62"/>
    </row>
    <row r="867389" spans="3:3" x14ac:dyDescent="0.25">
      <c r="C867389" s="62"/>
    </row>
    <row r="867477" spans="3:3" x14ac:dyDescent="0.25">
      <c r="C867477" s="62"/>
    </row>
    <row r="867478" spans="3:3" x14ac:dyDescent="0.25">
      <c r="C867478" s="62"/>
    </row>
    <row r="867566" spans="3:3" x14ac:dyDescent="0.25">
      <c r="C867566" s="62"/>
    </row>
    <row r="867567" spans="3:3" x14ac:dyDescent="0.25">
      <c r="C867567" s="62"/>
    </row>
    <row r="867655" spans="3:3" x14ac:dyDescent="0.25">
      <c r="C867655" s="62"/>
    </row>
    <row r="867656" spans="3:3" x14ac:dyDescent="0.25">
      <c r="C867656" s="62"/>
    </row>
    <row r="867744" spans="3:3" x14ac:dyDescent="0.25">
      <c r="C867744" s="62"/>
    </row>
    <row r="867745" spans="3:3" x14ac:dyDescent="0.25">
      <c r="C867745" s="62"/>
    </row>
    <row r="867833" spans="3:3" x14ac:dyDescent="0.25">
      <c r="C867833" s="62"/>
    </row>
    <row r="867834" spans="3:3" x14ac:dyDescent="0.25">
      <c r="C867834" s="62"/>
    </row>
    <row r="867922" spans="3:3" x14ac:dyDescent="0.25">
      <c r="C867922" s="62"/>
    </row>
    <row r="867923" spans="3:3" x14ac:dyDescent="0.25">
      <c r="C867923" s="62"/>
    </row>
    <row r="868011" spans="3:3" x14ac:dyDescent="0.25">
      <c r="C868011" s="62"/>
    </row>
    <row r="868012" spans="3:3" x14ac:dyDescent="0.25">
      <c r="C868012" s="62"/>
    </row>
    <row r="868100" spans="3:3" x14ac:dyDescent="0.25">
      <c r="C868100" s="62"/>
    </row>
    <row r="868101" spans="3:3" x14ac:dyDescent="0.25">
      <c r="C868101" s="62"/>
    </row>
    <row r="868189" spans="3:3" x14ac:dyDescent="0.25">
      <c r="C868189" s="62"/>
    </row>
    <row r="868190" spans="3:3" x14ac:dyDescent="0.25">
      <c r="C868190" s="62"/>
    </row>
    <row r="868278" spans="3:3" x14ac:dyDescent="0.25">
      <c r="C868278" s="62"/>
    </row>
    <row r="868279" spans="3:3" x14ac:dyDescent="0.25">
      <c r="C868279" s="62"/>
    </row>
    <row r="868367" spans="3:3" x14ac:dyDescent="0.25">
      <c r="C868367" s="62"/>
    </row>
    <row r="868368" spans="3:3" x14ac:dyDescent="0.25">
      <c r="C868368" s="62"/>
    </row>
    <row r="868456" spans="3:3" x14ac:dyDescent="0.25">
      <c r="C868456" s="62"/>
    </row>
    <row r="868457" spans="3:3" x14ac:dyDescent="0.25">
      <c r="C868457" s="62"/>
    </row>
    <row r="868545" spans="3:3" x14ac:dyDescent="0.25">
      <c r="C868545" s="62"/>
    </row>
    <row r="868546" spans="3:3" x14ac:dyDescent="0.25">
      <c r="C868546" s="62"/>
    </row>
    <row r="868634" spans="3:3" x14ac:dyDescent="0.25">
      <c r="C868634" s="62"/>
    </row>
    <row r="868635" spans="3:3" x14ac:dyDescent="0.25">
      <c r="C868635" s="62"/>
    </row>
    <row r="868723" spans="3:3" x14ac:dyDescent="0.25">
      <c r="C868723" s="62"/>
    </row>
    <row r="868724" spans="3:3" x14ac:dyDescent="0.25">
      <c r="C868724" s="62"/>
    </row>
    <row r="868812" spans="3:3" x14ac:dyDescent="0.25">
      <c r="C868812" s="62"/>
    </row>
    <row r="868813" spans="3:3" x14ac:dyDescent="0.25">
      <c r="C868813" s="62"/>
    </row>
    <row r="868901" spans="3:3" x14ac:dyDescent="0.25">
      <c r="C868901" s="62"/>
    </row>
    <row r="868902" spans="3:3" x14ac:dyDescent="0.25">
      <c r="C868902" s="62"/>
    </row>
    <row r="868990" spans="3:3" x14ac:dyDescent="0.25">
      <c r="C868990" s="62"/>
    </row>
    <row r="868991" spans="3:3" x14ac:dyDescent="0.25">
      <c r="C868991" s="62"/>
    </row>
    <row r="869079" spans="3:3" x14ac:dyDescent="0.25">
      <c r="C869079" s="62"/>
    </row>
    <row r="869080" spans="3:3" x14ac:dyDescent="0.25">
      <c r="C869080" s="62"/>
    </row>
    <row r="869168" spans="3:3" x14ac:dyDescent="0.25">
      <c r="C869168" s="62"/>
    </row>
    <row r="869169" spans="3:3" x14ac:dyDescent="0.25">
      <c r="C869169" s="62"/>
    </row>
    <row r="869257" spans="3:3" x14ac:dyDescent="0.25">
      <c r="C869257" s="62"/>
    </row>
    <row r="869258" spans="3:3" x14ac:dyDescent="0.25">
      <c r="C869258" s="62"/>
    </row>
    <row r="869346" spans="3:3" x14ac:dyDescent="0.25">
      <c r="C869346" s="62"/>
    </row>
    <row r="869347" spans="3:3" x14ac:dyDescent="0.25">
      <c r="C869347" s="62"/>
    </row>
    <row r="869435" spans="3:3" x14ac:dyDescent="0.25">
      <c r="C869435" s="62"/>
    </row>
    <row r="869436" spans="3:3" x14ac:dyDescent="0.25">
      <c r="C869436" s="62"/>
    </row>
    <row r="869524" spans="3:3" x14ac:dyDescent="0.25">
      <c r="C869524" s="62"/>
    </row>
    <row r="869525" spans="3:3" x14ac:dyDescent="0.25">
      <c r="C869525" s="62"/>
    </row>
    <row r="869613" spans="3:3" x14ac:dyDescent="0.25">
      <c r="C869613" s="62"/>
    </row>
    <row r="869614" spans="3:3" x14ac:dyDescent="0.25">
      <c r="C869614" s="62"/>
    </row>
    <row r="869702" spans="3:3" x14ac:dyDescent="0.25">
      <c r="C869702" s="62"/>
    </row>
    <row r="869703" spans="3:3" x14ac:dyDescent="0.25">
      <c r="C869703" s="62"/>
    </row>
    <row r="869791" spans="3:3" x14ac:dyDescent="0.25">
      <c r="C869791" s="62"/>
    </row>
    <row r="869792" spans="3:3" x14ac:dyDescent="0.25">
      <c r="C869792" s="62"/>
    </row>
    <row r="869880" spans="3:3" x14ac:dyDescent="0.25">
      <c r="C869880" s="62"/>
    </row>
    <row r="869881" spans="3:3" x14ac:dyDescent="0.25">
      <c r="C869881" s="62"/>
    </row>
    <row r="869969" spans="3:3" x14ac:dyDescent="0.25">
      <c r="C869969" s="62"/>
    </row>
    <row r="869970" spans="3:3" x14ac:dyDescent="0.25">
      <c r="C869970" s="62"/>
    </row>
    <row r="870058" spans="3:3" x14ac:dyDescent="0.25">
      <c r="C870058" s="62"/>
    </row>
    <row r="870059" spans="3:3" x14ac:dyDescent="0.25">
      <c r="C870059" s="62"/>
    </row>
    <row r="870147" spans="3:3" x14ac:dyDescent="0.25">
      <c r="C870147" s="62"/>
    </row>
    <row r="870148" spans="3:3" x14ac:dyDescent="0.25">
      <c r="C870148" s="62"/>
    </row>
    <row r="870236" spans="3:3" x14ac:dyDescent="0.25">
      <c r="C870236" s="62"/>
    </row>
    <row r="870237" spans="3:3" x14ac:dyDescent="0.25">
      <c r="C870237" s="62"/>
    </row>
    <row r="870325" spans="3:3" x14ac:dyDescent="0.25">
      <c r="C870325" s="62"/>
    </row>
    <row r="870326" spans="3:3" x14ac:dyDescent="0.25">
      <c r="C870326" s="62"/>
    </row>
    <row r="870414" spans="3:3" x14ac:dyDescent="0.25">
      <c r="C870414" s="62"/>
    </row>
    <row r="870415" spans="3:3" x14ac:dyDescent="0.25">
      <c r="C870415" s="62"/>
    </row>
    <row r="870503" spans="3:3" x14ac:dyDescent="0.25">
      <c r="C870503" s="62"/>
    </row>
    <row r="870504" spans="3:3" x14ac:dyDescent="0.25">
      <c r="C870504" s="62"/>
    </row>
    <row r="870592" spans="3:3" x14ac:dyDescent="0.25">
      <c r="C870592" s="62"/>
    </row>
    <row r="870593" spans="3:3" x14ac:dyDescent="0.25">
      <c r="C870593" s="62"/>
    </row>
    <row r="870681" spans="3:3" x14ac:dyDescent="0.25">
      <c r="C870681" s="62"/>
    </row>
    <row r="870682" spans="3:3" x14ac:dyDescent="0.25">
      <c r="C870682" s="62"/>
    </row>
    <row r="870770" spans="3:3" x14ac:dyDescent="0.25">
      <c r="C870770" s="62"/>
    </row>
    <row r="870771" spans="3:3" x14ac:dyDescent="0.25">
      <c r="C870771" s="62"/>
    </row>
    <row r="870859" spans="3:3" x14ac:dyDescent="0.25">
      <c r="C870859" s="62"/>
    </row>
    <row r="870860" spans="3:3" x14ac:dyDescent="0.25">
      <c r="C870860" s="62"/>
    </row>
    <row r="870948" spans="3:3" x14ac:dyDescent="0.25">
      <c r="C870948" s="62"/>
    </row>
    <row r="870949" spans="3:3" x14ac:dyDescent="0.25">
      <c r="C870949" s="62"/>
    </row>
    <row r="871037" spans="3:3" x14ac:dyDescent="0.25">
      <c r="C871037" s="62"/>
    </row>
    <row r="871038" spans="3:3" x14ac:dyDescent="0.25">
      <c r="C871038" s="62"/>
    </row>
    <row r="871126" spans="3:3" x14ac:dyDescent="0.25">
      <c r="C871126" s="62"/>
    </row>
    <row r="871127" spans="3:3" x14ac:dyDescent="0.25">
      <c r="C871127" s="62"/>
    </row>
    <row r="871215" spans="3:3" x14ac:dyDescent="0.25">
      <c r="C871215" s="62"/>
    </row>
    <row r="871216" spans="3:3" x14ac:dyDescent="0.25">
      <c r="C871216" s="62"/>
    </row>
    <row r="871304" spans="3:3" x14ac:dyDescent="0.25">
      <c r="C871304" s="62"/>
    </row>
    <row r="871305" spans="3:3" x14ac:dyDescent="0.25">
      <c r="C871305" s="62"/>
    </row>
    <row r="871393" spans="3:3" x14ac:dyDescent="0.25">
      <c r="C871393" s="62"/>
    </row>
    <row r="871394" spans="3:3" x14ac:dyDescent="0.25">
      <c r="C871394" s="62"/>
    </row>
    <row r="871482" spans="3:3" x14ac:dyDescent="0.25">
      <c r="C871482" s="62"/>
    </row>
    <row r="871483" spans="3:3" x14ac:dyDescent="0.25">
      <c r="C871483" s="62"/>
    </row>
    <row r="871571" spans="3:3" x14ac:dyDescent="0.25">
      <c r="C871571" s="62"/>
    </row>
    <row r="871572" spans="3:3" x14ac:dyDescent="0.25">
      <c r="C871572" s="62"/>
    </row>
    <row r="871660" spans="3:3" x14ac:dyDescent="0.25">
      <c r="C871660" s="62"/>
    </row>
    <row r="871661" spans="3:3" x14ac:dyDescent="0.25">
      <c r="C871661" s="62"/>
    </row>
    <row r="871749" spans="3:3" x14ac:dyDescent="0.25">
      <c r="C871749" s="62"/>
    </row>
    <row r="871750" spans="3:3" x14ac:dyDescent="0.25">
      <c r="C871750" s="62"/>
    </row>
    <row r="871838" spans="3:3" x14ac:dyDescent="0.25">
      <c r="C871838" s="62"/>
    </row>
    <row r="871839" spans="3:3" x14ac:dyDescent="0.25">
      <c r="C871839" s="62"/>
    </row>
    <row r="871927" spans="3:3" x14ac:dyDescent="0.25">
      <c r="C871927" s="62"/>
    </row>
    <row r="871928" spans="3:3" x14ac:dyDescent="0.25">
      <c r="C871928" s="62"/>
    </row>
    <row r="872016" spans="3:3" x14ac:dyDescent="0.25">
      <c r="C872016" s="62"/>
    </row>
    <row r="872017" spans="3:3" x14ac:dyDescent="0.25">
      <c r="C872017" s="62"/>
    </row>
    <row r="872105" spans="3:3" x14ac:dyDescent="0.25">
      <c r="C872105" s="62"/>
    </row>
    <row r="872106" spans="3:3" x14ac:dyDescent="0.25">
      <c r="C872106" s="62"/>
    </row>
    <row r="872194" spans="3:3" x14ac:dyDescent="0.25">
      <c r="C872194" s="62"/>
    </row>
    <row r="872195" spans="3:3" x14ac:dyDescent="0.25">
      <c r="C872195" s="62"/>
    </row>
    <row r="872283" spans="3:3" x14ac:dyDescent="0.25">
      <c r="C872283" s="62"/>
    </row>
    <row r="872284" spans="3:3" x14ac:dyDescent="0.25">
      <c r="C872284" s="62"/>
    </row>
    <row r="872372" spans="3:3" x14ac:dyDescent="0.25">
      <c r="C872372" s="62"/>
    </row>
    <row r="872373" spans="3:3" x14ac:dyDescent="0.25">
      <c r="C872373" s="62"/>
    </row>
    <row r="872461" spans="3:3" x14ac:dyDescent="0.25">
      <c r="C872461" s="62"/>
    </row>
    <row r="872462" spans="3:3" x14ac:dyDescent="0.25">
      <c r="C872462" s="62"/>
    </row>
    <row r="872550" spans="3:3" x14ac:dyDescent="0.25">
      <c r="C872550" s="62"/>
    </row>
    <row r="872551" spans="3:3" x14ac:dyDescent="0.25">
      <c r="C872551" s="62"/>
    </row>
    <row r="872639" spans="3:3" x14ac:dyDescent="0.25">
      <c r="C872639" s="62"/>
    </row>
    <row r="872640" spans="3:3" x14ac:dyDescent="0.25">
      <c r="C872640" s="62"/>
    </row>
    <row r="872728" spans="3:3" x14ac:dyDescent="0.25">
      <c r="C872728" s="62"/>
    </row>
    <row r="872729" spans="3:3" x14ac:dyDescent="0.25">
      <c r="C872729" s="62"/>
    </row>
    <row r="872817" spans="3:3" x14ac:dyDescent="0.25">
      <c r="C872817" s="62"/>
    </row>
    <row r="872818" spans="3:3" x14ac:dyDescent="0.25">
      <c r="C872818" s="62"/>
    </row>
    <row r="872906" spans="3:3" x14ac:dyDescent="0.25">
      <c r="C872906" s="62"/>
    </row>
    <row r="872907" spans="3:3" x14ac:dyDescent="0.25">
      <c r="C872907" s="62"/>
    </row>
    <row r="872995" spans="3:3" x14ac:dyDescent="0.25">
      <c r="C872995" s="62"/>
    </row>
    <row r="872996" spans="3:3" x14ac:dyDescent="0.25">
      <c r="C872996" s="62"/>
    </row>
    <row r="873084" spans="3:3" x14ac:dyDescent="0.25">
      <c r="C873084" s="62"/>
    </row>
    <row r="873085" spans="3:3" x14ac:dyDescent="0.25">
      <c r="C873085" s="62"/>
    </row>
    <row r="873173" spans="3:3" x14ac:dyDescent="0.25">
      <c r="C873173" s="62"/>
    </row>
    <row r="873174" spans="3:3" x14ac:dyDescent="0.25">
      <c r="C873174" s="62"/>
    </row>
    <row r="873262" spans="3:3" x14ac:dyDescent="0.25">
      <c r="C873262" s="62"/>
    </row>
    <row r="873263" spans="3:3" x14ac:dyDescent="0.25">
      <c r="C873263" s="62"/>
    </row>
    <row r="873351" spans="3:3" x14ac:dyDescent="0.25">
      <c r="C873351" s="62"/>
    </row>
    <row r="873352" spans="3:3" x14ac:dyDescent="0.25">
      <c r="C873352" s="62"/>
    </row>
    <row r="873440" spans="3:3" x14ac:dyDescent="0.25">
      <c r="C873440" s="62"/>
    </row>
    <row r="873441" spans="3:3" x14ac:dyDescent="0.25">
      <c r="C873441" s="62"/>
    </row>
    <row r="873529" spans="3:3" x14ac:dyDescent="0.25">
      <c r="C873529" s="62"/>
    </row>
    <row r="873530" spans="3:3" x14ac:dyDescent="0.25">
      <c r="C873530" s="62"/>
    </row>
    <row r="873618" spans="3:3" x14ac:dyDescent="0.25">
      <c r="C873618" s="62"/>
    </row>
    <row r="873619" spans="3:3" x14ac:dyDescent="0.25">
      <c r="C873619" s="62"/>
    </row>
    <row r="873707" spans="3:3" x14ac:dyDescent="0.25">
      <c r="C873707" s="62"/>
    </row>
    <row r="873708" spans="3:3" x14ac:dyDescent="0.25">
      <c r="C873708" s="62"/>
    </row>
    <row r="873796" spans="3:3" x14ac:dyDescent="0.25">
      <c r="C873796" s="62"/>
    </row>
    <row r="873797" spans="3:3" x14ac:dyDescent="0.25">
      <c r="C873797" s="62"/>
    </row>
    <row r="873885" spans="3:3" x14ac:dyDescent="0.25">
      <c r="C873885" s="62"/>
    </row>
    <row r="873886" spans="3:3" x14ac:dyDescent="0.25">
      <c r="C873886" s="62"/>
    </row>
    <row r="873974" spans="3:3" x14ac:dyDescent="0.25">
      <c r="C873974" s="62"/>
    </row>
    <row r="873975" spans="3:3" x14ac:dyDescent="0.25">
      <c r="C873975" s="62"/>
    </row>
    <row r="874063" spans="3:3" x14ac:dyDescent="0.25">
      <c r="C874063" s="62"/>
    </row>
    <row r="874064" spans="3:3" x14ac:dyDescent="0.25">
      <c r="C874064" s="62"/>
    </row>
    <row r="874152" spans="3:3" x14ac:dyDescent="0.25">
      <c r="C874152" s="62"/>
    </row>
    <row r="874153" spans="3:3" x14ac:dyDescent="0.25">
      <c r="C874153" s="62"/>
    </row>
    <row r="874241" spans="3:3" x14ac:dyDescent="0.25">
      <c r="C874241" s="62"/>
    </row>
    <row r="874242" spans="3:3" x14ac:dyDescent="0.25">
      <c r="C874242" s="62"/>
    </row>
    <row r="874330" spans="3:3" x14ac:dyDescent="0.25">
      <c r="C874330" s="62"/>
    </row>
    <row r="874331" spans="3:3" x14ac:dyDescent="0.25">
      <c r="C874331" s="62"/>
    </row>
    <row r="874419" spans="3:3" x14ac:dyDescent="0.25">
      <c r="C874419" s="62"/>
    </row>
    <row r="874420" spans="3:3" x14ac:dyDescent="0.25">
      <c r="C874420" s="62"/>
    </row>
    <row r="874508" spans="3:3" x14ac:dyDescent="0.25">
      <c r="C874508" s="62"/>
    </row>
    <row r="874509" spans="3:3" x14ac:dyDescent="0.25">
      <c r="C874509" s="62"/>
    </row>
    <row r="874597" spans="3:3" x14ac:dyDescent="0.25">
      <c r="C874597" s="62"/>
    </row>
    <row r="874598" spans="3:3" x14ac:dyDescent="0.25">
      <c r="C874598" s="62"/>
    </row>
    <row r="874686" spans="3:3" x14ac:dyDescent="0.25">
      <c r="C874686" s="62"/>
    </row>
    <row r="874687" spans="3:3" x14ac:dyDescent="0.25">
      <c r="C874687" s="62"/>
    </row>
    <row r="874775" spans="3:3" x14ac:dyDescent="0.25">
      <c r="C874775" s="62"/>
    </row>
    <row r="874776" spans="3:3" x14ac:dyDescent="0.25">
      <c r="C874776" s="62"/>
    </row>
    <row r="874864" spans="3:3" x14ac:dyDescent="0.25">
      <c r="C874864" s="62"/>
    </row>
    <row r="874865" spans="3:3" x14ac:dyDescent="0.25">
      <c r="C874865" s="62"/>
    </row>
    <row r="874953" spans="3:3" x14ac:dyDescent="0.25">
      <c r="C874953" s="62"/>
    </row>
    <row r="874954" spans="3:3" x14ac:dyDescent="0.25">
      <c r="C874954" s="62"/>
    </row>
    <row r="875042" spans="3:3" x14ac:dyDescent="0.25">
      <c r="C875042" s="62"/>
    </row>
    <row r="875043" spans="3:3" x14ac:dyDescent="0.25">
      <c r="C875043" s="62"/>
    </row>
    <row r="875131" spans="3:3" x14ac:dyDescent="0.25">
      <c r="C875131" s="62"/>
    </row>
    <row r="875132" spans="3:3" x14ac:dyDescent="0.25">
      <c r="C875132" s="62"/>
    </row>
    <row r="875220" spans="3:3" x14ac:dyDescent="0.25">
      <c r="C875220" s="62"/>
    </row>
    <row r="875221" spans="3:3" x14ac:dyDescent="0.25">
      <c r="C875221" s="62"/>
    </row>
    <row r="875309" spans="3:3" x14ac:dyDescent="0.25">
      <c r="C875309" s="62"/>
    </row>
    <row r="875310" spans="3:3" x14ac:dyDescent="0.25">
      <c r="C875310" s="62"/>
    </row>
    <row r="875398" spans="3:3" x14ac:dyDescent="0.25">
      <c r="C875398" s="62"/>
    </row>
    <row r="875399" spans="3:3" x14ac:dyDescent="0.25">
      <c r="C875399" s="62"/>
    </row>
    <row r="875487" spans="3:3" x14ac:dyDescent="0.25">
      <c r="C875487" s="62"/>
    </row>
    <row r="875488" spans="3:3" x14ac:dyDescent="0.25">
      <c r="C875488" s="62"/>
    </row>
    <row r="875576" spans="3:3" x14ac:dyDescent="0.25">
      <c r="C875576" s="62"/>
    </row>
    <row r="875577" spans="3:3" x14ac:dyDescent="0.25">
      <c r="C875577" s="62"/>
    </row>
    <row r="875665" spans="3:3" x14ac:dyDescent="0.25">
      <c r="C875665" s="62"/>
    </row>
    <row r="875666" spans="3:3" x14ac:dyDescent="0.25">
      <c r="C875666" s="62"/>
    </row>
    <row r="875754" spans="3:3" x14ac:dyDescent="0.25">
      <c r="C875754" s="62"/>
    </row>
    <row r="875755" spans="3:3" x14ac:dyDescent="0.25">
      <c r="C875755" s="62"/>
    </row>
    <row r="875843" spans="3:3" x14ac:dyDescent="0.25">
      <c r="C875843" s="62"/>
    </row>
    <row r="875844" spans="3:3" x14ac:dyDescent="0.25">
      <c r="C875844" s="62"/>
    </row>
    <row r="875932" spans="3:3" x14ac:dyDescent="0.25">
      <c r="C875932" s="62"/>
    </row>
    <row r="875933" spans="3:3" x14ac:dyDescent="0.25">
      <c r="C875933" s="62"/>
    </row>
    <row r="876021" spans="3:3" x14ac:dyDescent="0.25">
      <c r="C876021" s="62"/>
    </row>
    <row r="876022" spans="3:3" x14ac:dyDescent="0.25">
      <c r="C876022" s="62"/>
    </row>
    <row r="876110" spans="3:3" x14ac:dyDescent="0.25">
      <c r="C876110" s="62"/>
    </row>
    <row r="876111" spans="3:3" x14ac:dyDescent="0.25">
      <c r="C876111" s="62"/>
    </row>
    <row r="876199" spans="3:3" x14ac:dyDescent="0.25">
      <c r="C876199" s="62"/>
    </row>
    <row r="876200" spans="3:3" x14ac:dyDescent="0.25">
      <c r="C876200" s="62"/>
    </row>
    <row r="876288" spans="3:3" x14ac:dyDescent="0.25">
      <c r="C876288" s="62"/>
    </row>
    <row r="876289" spans="3:3" x14ac:dyDescent="0.25">
      <c r="C876289" s="62"/>
    </row>
    <row r="876377" spans="3:3" x14ac:dyDescent="0.25">
      <c r="C876377" s="62"/>
    </row>
    <row r="876378" spans="3:3" x14ac:dyDescent="0.25">
      <c r="C876378" s="62"/>
    </row>
    <row r="876466" spans="3:3" x14ac:dyDescent="0.25">
      <c r="C876466" s="62"/>
    </row>
    <row r="876467" spans="3:3" x14ac:dyDescent="0.25">
      <c r="C876467" s="62"/>
    </row>
    <row r="876555" spans="3:3" x14ac:dyDescent="0.25">
      <c r="C876555" s="62"/>
    </row>
    <row r="876556" spans="3:3" x14ac:dyDescent="0.25">
      <c r="C876556" s="62"/>
    </row>
    <row r="876644" spans="3:3" x14ac:dyDescent="0.25">
      <c r="C876644" s="62"/>
    </row>
    <row r="876645" spans="3:3" x14ac:dyDescent="0.25">
      <c r="C876645" s="62"/>
    </row>
    <row r="876733" spans="3:3" x14ac:dyDescent="0.25">
      <c r="C876733" s="62"/>
    </row>
    <row r="876734" spans="3:3" x14ac:dyDescent="0.25">
      <c r="C876734" s="62"/>
    </row>
    <row r="876822" spans="3:3" x14ac:dyDescent="0.25">
      <c r="C876822" s="62"/>
    </row>
    <row r="876823" spans="3:3" x14ac:dyDescent="0.25">
      <c r="C876823" s="62"/>
    </row>
    <row r="876911" spans="3:3" x14ac:dyDescent="0.25">
      <c r="C876911" s="62"/>
    </row>
    <row r="876912" spans="3:3" x14ac:dyDescent="0.25">
      <c r="C876912" s="62"/>
    </row>
    <row r="877000" spans="3:3" x14ac:dyDescent="0.25">
      <c r="C877000" s="62"/>
    </row>
    <row r="877001" spans="3:3" x14ac:dyDescent="0.25">
      <c r="C877001" s="62"/>
    </row>
    <row r="877089" spans="3:3" x14ac:dyDescent="0.25">
      <c r="C877089" s="62"/>
    </row>
    <row r="877090" spans="3:3" x14ac:dyDescent="0.25">
      <c r="C877090" s="62"/>
    </row>
    <row r="877178" spans="3:3" x14ac:dyDescent="0.25">
      <c r="C877178" s="62"/>
    </row>
    <row r="877179" spans="3:3" x14ac:dyDescent="0.25">
      <c r="C877179" s="62"/>
    </row>
    <row r="877267" spans="3:3" x14ac:dyDescent="0.25">
      <c r="C877267" s="62"/>
    </row>
    <row r="877268" spans="3:3" x14ac:dyDescent="0.25">
      <c r="C877268" s="62"/>
    </row>
    <row r="877356" spans="3:3" x14ac:dyDescent="0.25">
      <c r="C877356" s="62"/>
    </row>
    <row r="877357" spans="3:3" x14ac:dyDescent="0.25">
      <c r="C877357" s="62"/>
    </row>
    <row r="877445" spans="3:3" x14ac:dyDescent="0.25">
      <c r="C877445" s="62"/>
    </row>
    <row r="877446" spans="3:3" x14ac:dyDescent="0.25">
      <c r="C877446" s="62"/>
    </row>
    <row r="877534" spans="3:3" x14ac:dyDescent="0.25">
      <c r="C877534" s="62"/>
    </row>
    <row r="877535" spans="3:3" x14ac:dyDescent="0.25">
      <c r="C877535" s="62"/>
    </row>
    <row r="877623" spans="3:3" x14ac:dyDescent="0.25">
      <c r="C877623" s="62"/>
    </row>
    <row r="877624" spans="3:3" x14ac:dyDescent="0.25">
      <c r="C877624" s="62"/>
    </row>
    <row r="877712" spans="3:3" x14ac:dyDescent="0.25">
      <c r="C877712" s="62"/>
    </row>
    <row r="877713" spans="3:3" x14ac:dyDescent="0.25">
      <c r="C877713" s="62"/>
    </row>
    <row r="877801" spans="3:3" x14ac:dyDescent="0.25">
      <c r="C877801" s="62"/>
    </row>
    <row r="877802" spans="3:3" x14ac:dyDescent="0.25">
      <c r="C877802" s="62"/>
    </row>
    <row r="877890" spans="3:3" x14ac:dyDescent="0.25">
      <c r="C877890" s="62"/>
    </row>
    <row r="877891" spans="3:3" x14ac:dyDescent="0.25">
      <c r="C877891" s="62"/>
    </row>
    <row r="877979" spans="3:3" x14ac:dyDescent="0.25">
      <c r="C877979" s="62"/>
    </row>
    <row r="877980" spans="3:3" x14ac:dyDescent="0.25">
      <c r="C877980" s="62"/>
    </row>
    <row r="878068" spans="3:3" x14ac:dyDescent="0.25">
      <c r="C878068" s="62"/>
    </row>
    <row r="878069" spans="3:3" x14ac:dyDescent="0.25">
      <c r="C878069" s="62"/>
    </row>
    <row r="878157" spans="3:3" x14ac:dyDescent="0.25">
      <c r="C878157" s="62"/>
    </row>
    <row r="878158" spans="3:3" x14ac:dyDescent="0.25">
      <c r="C878158" s="62"/>
    </row>
    <row r="878246" spans="3:3" x14ac:dyDescent="0.25">
      <c r="C878246" s="62"/>
    </row>
    <row r="878247" spans="3:3" x14ac:dyDescent="0.25">
      <c r="C878247" s="62"/>
    </row>
    <row r="878335" spans="3:3" x14ac:dyDescent="0.25">
      <c r="C878335" s="62"/>
    </row>
    <row r="878336" spans="3:3" x14ac:dyDescent="0.25">
      <c r="C878336" s="62"/>
    </row>
    <row r="878424" spans="3:3" x14ac:dyDescent="0.25">
      <c r="C878424" s="62"/>
    </row>
    <row r="878425" spans="3:3" x14ac:dyDescent="0.25">
      <c r="C878425" s="62"/>
    </row>
    <row r="878513" spans="3:3" x14ac:dyDescent="0.25">
      <c r="C878513" s="62"/>
    </row>
    <row r="878514" spans="3:3" x14ac:dyDescent="0.25">
      <c r="C878514" s="62"/>
    </row>
    <row r="878602" spans="3:3" x14ac:dyDescent="0.25">
      <c r="C878602" s="62"/>
    </row>
    <row r="878603" spans="3:3" x14ac:dyDescent="0.25">
      <c r="C878603" s="62"/>
    </row>
    <row r="878691" spans="3:3" x14ac:dyDescent="0.25">
      <c r="C878691" s="62"/>
    </row>
    <row r="878692" spans="3:3" x14ac:dyDescent="0.25">
      <c r="C878692" s="62"/>
    </row>
    <row r="878780" spans="3:3" x14ac:dyDescent="0.25">
      <c r="C878780" s="62"/>
    </row>
    <row r="878781" spans="3:3" x14ac:dyDescent="0.25">
      <c r="C878781" s="62"/>
    </row>
    <row r="878869" spans="3:3" x14ac:dyDescent="0.25">
      <c r="C878869" s="62"/>
    </row>
    <row r="878870" spans="3:3" x14ac:dyDescent="0.25">
      <c r="C878870" s="62"/>
    </row>
    <row r="878958" spans="3:3" x14ac:dyDescent="0.25">
      <c r="C878958" s="62"/>
    </row>
    <row r="878959" spans="3:3" x14ac:dyDescent="0.25">
      <c r="C878959" s="62"/>
    </row>
    <row r="879047" spans="3:3" x14ac:dyDescent="0.25">
      <c r="C879047" s="62"/>
    </row>
    <row r="879048" spans="3:3" x14ac:dyDescent="0.25">
      <c r="C879048" s="62"/>
    </row>
    <row r="879136" spans="3:3" x14ac:dyDescent="0.25">
      <c r="C879136" s="62"/>
    </row>
    <row r="879137" spans="3:3" x14ac:dyDescent="0.25">
      <c r="C879137" s="62"/>
    </row>
    <row r="879225" spans="3:3" x14ac:dyDescent="0.25">
      <c r="C879225" s="62"/>
    </row>
    <row r="879226" spans="3:3" x14ac:dyDescent="0.25">
      <c r="C879226" s="62"/>
    </row>
    <row r="879314" spans="3:3" x14ac:dyDescent="0.25">
      <c r="C879314" s="62"/>
    </row>
    <row r="879315" spans="3:3" x14ac:dyDescent="0.25">
      <c r="C879315" s="62"/>
    </row>
    <row r="879403" spans="3:3" x14ac:dyDescent="0.25">
      <c r="C879403" s="62"/>
    </row>
    <row r="879404" spans="3:3" x14ac:dyDescent="0.25">
      <c r="C879404" s="62"/>
    </row>
    <row r="879492" spans="3:3" x14ac:dyDescent="0.25">
      <c r="C879492" s="62"/>
    </row>
    <row r="879493" spans="3:3" x14ac:dyDescent="0.25">
      <c r="C879493" s="62"/>
    </row>
    <row r="879581" spans="3:3" x14ac:dyDescent="0.25">
      <c r="C879581" s="62"/>
    </row>
    <row r="879582" spans="3:3" x14ac:dyDescent="0.25">
      <c r="C879582" s="62"/>
    </row>
    <row r="879670" spans="3:3" x14ac:dyDescent="0.25">
      <c r="C879670" s="62"/>
    </row>
    <row r="879671" spans="3:3" x14ac:dyDescent="0.25">
      <c r="C879671" s="62"/>
    </row>
    <row r="879759" spans="3:3" x14ac:dyDescent="0.25">
      <c r="C879759" s="62"/>
    </row>
    <row r="879760" spans="3:3" x14ac:dyDescent="0.25">
      <c r="C879760" s="62"/>
    </row>
    <row r="879848" spans="3:3" x14ac:dyDescent="0.25">
      <c r="C879848" s="62"/>
    </row>
    <row r="879849" spans="3:3" x14ac:dyDescent="0.25">
      <c r="C879849" s="62"/>
    </row>
    <row r="879937" spans="3:3" x14ac:dyDescent="0.25">
      <c r="C879937" s="62"/>
    </row>
    <row r="879938" spans="3:3" x14ac:dyDescent="0.25">
      <c r="C879938" s="62"/>
    </row>
    <row r="880026" spans="3:3" x14ac:dyDescent="0.25">
      <c r="C880026" s="62"/>
    </row>
    <row r="880027" spans="3:3" x14ac:dyDescent="0.25">
      <c r="C880027" s="62"/>
    </row>
    <row r="880115" spans="3:3" x14ac:dyDescent="0.25">
      <c r="C880115" s="62"/>
    </row>
    <row r="880116" spans="3:3" x14ac:dyDescent="0.25">
      <c r="C880116" s="62"/>
    </row>
    <row r="880204" spans="3:3" x14ac:dyDescent="0.25">
      <c r="C880204" s="62"/>
    </row>
    <row r="880205" spans="3:3" x14ac:dyDescent="0.25">
      <c r="C880205" s="62"/>
    </row>
    <row r="880293" spans="3:3" x14ac:dyDescent="0.25">
      <c r="C880293" s="62"/>
    </row>
    <row r="880294" spans="3:3" x14ac:dyDescent="0.25">
      <c r="C880294" s="62"/>
    </row>
    <row r="880382" spans="3:3" x14ac:dyDescent="0.25">
      <c r="C880382" s="62"/>
    </row>
    <row r="880383" spans="3:3" x14ac:dyDescent="0.25">
      <c r="C880383" s="62"/>
    </row>
    <row r="880471" spans="3:3" x14ac:dyDescent="0.25">
      <c r="C880471" s="62"/>
    </row>
    <row r="880472" spans="3:3" x14ac:dyDescent="0.25">
      <c r="C880472" s="62"/>
    </row>
    <row r="880560" spans="3:3" x14ac:dyDescent="0.25">
      <c r="C880560" s="62"/>
    </row>
    <row r="880561" spans="3:3" x14ac:dyDescent="0.25">
      <c r="C880561" s="62"/>
    </row>
    <row r="880649" spans="3:3" x14ac:dyDescent="0.25">
      <c r="C880649" s="62"/>
    </row>
    <row r="880650" spans="3:3" x14ac:dyDescent="0.25">
      <c r="C880650" s="62"/>
    </row>
    <row r="880738" spans="3:3" x14ac:dyDescent="0.25">
      <c r="C880738" s="62"/>
    </row>
    <row r="880739" spans="3:3" x14ac:dyDescent="0.25">
      <c r="C880739" s="62"/>
    </row>
    <row r="880827" spans="3:3" x14ac:dyDescent="0.25">
      <c r="C880827" s="62"/>
    </row>
    <row r="880828" spans="3:3" x14ac:dyDescent="0.25">
      <c r="C880828" s="62"/>
    </row>
    <row r="880916" spans="3:3" x14ac:dyDescent="0.25">
      <c r="C880916" s="62"/>
    </row>
    <row r="880917" spans="3:3" x14ac:dyDescent="0.25">
      <c r="C880917" s="62"/>
    </row>
    <row r="881005" spans="3:3" x14ac:dyDescent="0.25">
      <c r="C881005" s="62"/>
    </row>
    <row r="881006" spans="3:3" x14ac:dyDescent="0.25">
      <c r="C881006" s="62"/>
    </row>
    <row r="881094" spans="3:3" x14ac:dyDescent="0.25">
      <c r="C881094" s="62"/>
    </row>
    <row r="881095" spans="3:3" x14ac:dyDescent="0.25">
      <c r="C881095" s="62"/>
    </row>
    <row r="881183" spans="3:3" x14ac:dyDescent="0.25">
      <c r="C881183" s="62"/>
    </row>
    <row r="881184" spans="3:3" x14ac:dyDescent="0.25">
      <c r="C881184" s="62"/>
    </row>
    <row r="881272" spans="3:3" x14ac:dyDescent="0.25">
      <c r="C881272" s="62"/>
    </row>
    <row r="881273" spans="3:3" x14ac:dyDescent="0.25">
      <c r="C881273" s="62"/>
    </row>
    <row r="881361" spans="3:3" x14ac:dyDescent="0.25">
      <c r="C881361" s="62"/>
    </row>
    <row r="881362" spans="3:3" x14ac:dyDescent="0.25">
      <c r="C881362" s="62"/>
    </row>
    <row r="881450" spans="3:3" x14ac:dyDescent="0.25">
      <c r="C881450" s="62"/>
    </row>
    <row r="881451" spans="3:3" x14ac:dyDescent="0.25">
      <c r="C881451" s="62"/>
    </row>
    <row r="881539" spans="3:3" x14ac:dyDescent="0.25">
      <c r="C881539" s="62"/>
    </row>
    <row r="881540" spans="3:3" x14ac:dyDescent="0.25">
      <c r="C881540" s="62"/>
    </row>
    <row r="881628" spans="3:3" x14ac:dyDescent="0.25">
      <c r="C881628" s="62"/>
    </row>
    <row r="881629" spans="3:3" x14ac:dyDescent="0.25">
      <c r="C881629" s="62"/>
    </row>
    <row r="881717" spans="3:3" x14ac:dyDescent="0.25">
      <c r="C881717" s="62"/>
    </row>
    <row r="881718" spans="3:3" x14ac:dyDescent="0.25">
      <c r="C881718" s="62"/>
    </row>
    <row r="881806" spans="3:3" x14ac:dyDescent="0.25">
      <c r="C881806" s="62"/>
    </row>
    <row r="881807" spans="3:3" x14ac:dyDescent="0.25">
      <c r="C881807" s="62"/>
    </row>
    <row r="881895" spans="3:3" x14ac:dyDescent="0.25">
      <c r="C881895" s="62"/>
    </row>
    <row r="881896" spans="3:3" x14ac:dyDescent="0.25">
      <c r="C881896" s="62"/>
    </row>
    <row r="881984" spans="3:3" x14ac:dyDescent="0.25">
      <c r="C881984" s="62"/>
    </row>
    <row r="881985" spans="3:3" x14ac:dyDescent="0.25">
      <c r="C881985" s="62"/>
    </row>
    <row r="882073" spans="3:3" x14ac:dyDescent="0.25">
      <c r="C882073" s="62"/>
    </row>
    <row r="882074" spans="3:3" x14ac:dyDescent="0.25">
      <c r="C882074" s="62"/>
    </row>
    <row r="882162" spans="3:3" x14ac:dyDescent="0.25">
      <c r="C882162" s="62"/>
    </row>
    <row r="882163" spans="3:3" x14ac:dyDescent="0.25">
      <c r="C882163" s="62"/>
    </row>
    <row r="882251" spans="3:3" x14ac:dyDescent="0.25">
      <c r="C882251" s="62"/>
    </row>
    <row r="882252" spans="3:3" x14ac:dyDescent="0.25">
      <c r="C882252" s="62"/>
    </row>
    <row r="882340" spans="3:3" x14ac:dyDescent="0.25">
      <c r="C882340" s="62"/>
    </row>
    <row r="882341" spans="3:3" x14ac:dyDescent="0.25">
      <c r="C882341" s="62"/>
    </row>
    <row r="882429" spans="3:3" x14ac:dyDescent="0.25">
      <c r="C882429" s="62"/>
    </row>
    <row r="882430" spans="3:3" x14ac:dyDescent="0.25">
      <c r="C882430" s="62"/>
    </row>
    <row r="882518" spans="3:3" x14ac:dyDescent="0.25">
      <c r="C882518" s="62"/>
    </row>
    <row r="882519" spans="3:3" x14ac:dyDescent="0.25">
      <c r="C882519" s="62"/>
    </row>
    <row r="882607" spans="3:3" x14ac:dyDescent="0.25">
      <c r="C882607" s="62"/>
    </row>
    <row r="882608" spans="3:3" x14ac:dyDescent="0.25">
      <c r="C882608" s="62"/>
    </row>
    <row r="882696" spans="3:3" x14ac:dyDescent="0.25">
      <c r="C882696" s="62"/>
    </row>
    <row r="882697" spans="3:3" x14ac:dyDescent="0.25">
      <c r="C882697" s="62"/>
    </row>
    <row r="882785" spans="3:3" x14ac:dyDescent="0.25">
      <c r="C882785" s="62"/>
    </row>
    <row r="882786" spans="3:3" x14ac:dyDescent="0.25">
      <c r="C882786" s="62"/>
    </row>
    <row r="882874" spans="3:3" x14ac:dyDescent="0.25">
      <c r="C882874" s="62"/>
    </row>
    <row r="882875" spans="3:3" x14ac:dyDescent="0.25">
      <c r="C882875" s="62"/>
    </row>
    <row r="882963" spans="3:3" x14ac:dyDescent="0.25">
      <c r="C882963" s="62"/>
    </row>
    <row r="882964" spans="3:3" x14ac:dyDescent="0.25">
      <c r="C882964" s="62"/>
    </row>
    <row r="883052" spans="3:3" x14ac:dyDescent="0.25">
      <c r="C883052" s="62"/>
    </row>
    <row r="883053" spans="3:3" x14ac:dyDescent="0.25">
      <c r="C883053" s="62"/>
    </row>
    <row r="883141" spans="3:3" x14ac:dyDescent="0.25">
      <c r="C883141" s="62"/>
    </row>
    <row r="883142" spans="3:3" x14ac:dyDescent="0.25">
      <c r="C883142" s="62"/>
    </row>
    <row r="883230" spans="3:3" x14ac:dyDescent="0.25">
      <c r="C883230" s="62"/>
    </row>
    <row r="883231" spans="3:3" x14ac:dyDescent="0.25">
      <c r="C883231" s="62"/>
    </row>
    <row r="883319" spans="3:3" x14ac:dyDescent="0.25">
      <c r="C883319" s="62"/>
    </row>
    <row r="883320" spans="3:3" x14ac:dyDescent="0.25">
      <c r="C883320" s="62"/>
    </row>
    <row r="883408" spans="3:3" x14ac:dyDescent="0.25">
      <c r="C883408" s="62"/>
    </row>
    <row r="883409" spans="3:3" x14ac:dyDescent="0.25">
      <c r="C883409" s="62"/>
    </row>
    <row r="883497" spans="3:3" x14ac:dyDescent="0.25">
      <c r="C883497" s="62"/>
    </row>
    <row r="883498" spans="3:3" x14ac:dyDescent="0.25">
      <c r="C883498" s="62"/>
    </row>
    <row r="883586" spans="3:3" x14ac:dyDescent="0.25">
      <c r="C883586" s="62"/>
    </row>
    <row r="883587" spans="3:3" x14ac:dyDescent="0.25">
      <c r="C883587" s="62"/>
    </row>
    <row r="883675" spans="3:3" x14ac:dyDescent="0.25">
      <c r="C883675" s="62"/>
    </row>
    <row r="883676" spans="3:3" x14ac:dyDescent="0.25">
      <c r="C883676" s="62"/>
    </row>
    <row r="883764" spans="3:3" x14ac:dyDescent="0.25">
      <c r="C883764" s="62"/>
    </row>
    <row r="883765" spans="3:3" x14ac:dyDescent="0.25">
      <c r="C883765" s="62"/>
    </row>
    <row r="883853" spans="3:3" x14ac:dyDescent="0.25">
      <c r="C883853" s="62"/>
    </row>
    <row r="883854" spans="3:3" x14ac:dyDescent="0.25">
      <c r="C883854" s="62"/>
    </row>
    <row r="883942" spans="3:3" x14ac:dyDescent="0.25">
      <c r="C883942" s="62"/>
    </row>
    <row r="883943" spans="3:3" x14ac:dyDescent="0.25">
      <c r="C883943" s="62"/>
    </row>
    <row r="884031" spans="3:3" x14ac:dyDescent="0.25">
      <c r="C884031" s="62"/>
    </row>
    <row r="884032" spans="3:3" x14ac:dyDescent="0.25">
      <c r="C884032" s="62"/>
    </row>
    <row r="884120" spans="3:3" x14ac:dyDescent="0.25">
      <c r="C884120" s="62"/>
    </row>
    <row r="884121" spans="3:3" x14ac:dyDescent="0.25">
      <c r="C884121" s="62"/>
    </row>
    <row r="884209" spans="3:3" x14ac:dyDescent="0.25">
      <c r="C884209" s="62"/>
    </row>
    <row r="884210" spans="3:3" x14ac:dyDescent="0.25">
      <c r="C884210" s="62"/>
    </row>
    <row r="884298" spans="3:3" x14ac:dyDescent="0.25">
      <c r="C884298" s="62"/>
    </row>
    <row r="884299" spans="3:3" x14ac:dyDescent="0.25">
      <c r="C884299" s="62"/>
    </row>
    <row r="884387" spans="3:3" x14ac:dyDescent="0.25">
      <c r="C884387" s="62"/>
    </row>
    <row r="884388" spans="3:3" x14ac:dyDescent="0.25">
      <c r="C884388" s="62"/>
    </row>
    <row r="884476" spans="3:3" x14ac:dyDescent="0.25">
      <c r="C884476" s="62"/>
    </row>
    <row r="884477" spans="3:3" x14ac:dyDescent="0.25">
      <c r="C884477" s="62"/>
    </row>
    <row r="884565" spans="3:3" x14ac:dyDescent="0.25">
      <c r="C884565" s="62"/>
    </row>
    <row r="884566" spans="3:3" x14ac:dyDescent="0.25">
      <c r="C884566" s="62"/>
    </row>
    <row r="884654" spans="3:3" x14ac:dyDescent="0.25">
      <c r="C884654" s="62"/>
    </row>
    <row r="884655" spans="3:3" x14ac:dyDescent="0.25">
      <c r="C884655" s="62"/>
    </row>
    <row r="884743" spans="3:3" x14ac:dyDescent="0.25">
      <c r="C884743" s="62"/>
    </row>
    <row r="884744" spans="3:3" x14ac:dyDescent="0.25">
      <c r="C884744" s="62"/>
    </row>
    <row r="884832" spans="3:3" x14ac:dyDescent="0.25">
      <c r="C884832" s="62"/>
    </row>
    <row r="884833" spans="3:3" x14ac:dyDescent="0.25">
      <c r="C884833" s="62"/>
    </row>
    <row r="884921" spans="3:3" x14ac:dyDescent="0.25">
      <c r="C884921" s="62"/>
    </row>
    <row r="884922" spans="3:3" x14ac:dyDescent="0.25">
      <c r="C884922" s="62"/>
    </row>
    <row r="885010" spans="3:3" x14ac:dyDescent="0.25">
      <c r="C885010" s="62"/>
    </row>
    <row r="885011" spans="3:3" x14ac:dyDescent="0.25">
      <c r="C885011" s="62"/>
    </row>
    <row r="885099" spans="3:3" x14ac:dyDescent="0.25">
      <c r="C885099" s="62"/>
    </row>
    <row r="885100" spans="3:3" x14ac:dyDescent="0.25">
      <c r="C885100" s="62"/>
    </row>
    <row r="885188" spans="3:3" x14ac:dyDescent="0.25">
      <c r="C885188" s="62"/>
    </row>
    <row r="885189" spans="3:3" x14ac:dyDescent="0.25">
      <c r="C885189" s="62"/>
    </row>
    <row r="885277" spans="3:3" x14ac:dyDescent="0.25">
      <c r="C885277" s="62"/>
    </row>
    <row r="885278" spans="3:3" x14ac:dyDescent="0.25">
      <c r="C885278" s="62"/>
    </row>
    <row r="885366" spans="3:3" x14ac:dyDescent="0.25">
      <c r="C885366" s="62"/>
    </row>
    <row r="885367" spans="3:3" x14ac:dyDescent="0.25">
      <c r="C885367" s="62"/>
    </row>
    <row r="885455" spans="3:3" x14ac:dyDescent="0.25">
      <c r="C885455" s="62"/>
    </row>
    <row r="885456" spans="3:3" x14ac:dyDescent="0.25">
      <c r="C885456" s="62"/>
    </row>
    <row r="885544" spans="3:3" x14ac:dyDescent="0.25">
      <c r="C885544" s="62"/>
    </row>
    <row r="885545" spans="3:3" x14ac:dyDescent="0.25">
      <c r="C885545" s="62"/>
    </row>
    <row r="885633" spans="3:3" x14ac:dyDescent="0.25">
      <c r="C885633" s="62"/>
    </row>
    <row r="885634" spans="3:3" x14ac:dyDescent="0.25">
      <c r="C885634" s="62"/>
    </row>
    <row r="885722" spans="3:3" x14ac:dyDescent="0.25">
      <c r="C885722" s="62"/>
    </row>
    <row r="885723" spans="3:3" x14ac:dyDescent="0.25">
      <c r="C885723" s="62"/>
    </row>
    <row r="885811" spans="3:3" x14ac:dyDescent="0.25">
      <c r="C885811" s="62"/>
    </row>
    <row r="885812" spans="3:3" x14ac:dyDescent="0.25">
      <c r="C885812" s="62"/>
    </row>
    <row r="885900" spans="3:3" x14ac:dyDescent="0.25">
      <c r="C885900" s="62"/>
    </row>
    <row r="885901" spans="3:3" x14ac:dyDescent="0.25">
      <c r="C885901" s="62"/>
    </row>
    <row r="885989" spans="3:3" x14ac:dyDescent="0.25">
      <c r="C885989" s="62"/>
    </row>
    <row r="885990" spans="3:3" x14ac:dyDescent="0.25">
      <c r="C885990" s="62"/>
    </row>
    <row r="886078" spans="3:3" x14ac:dyDescent="0.25">
      <c r="C886078" s="62"/>
    </row>
    <row r="886079" spans="3:3" x14ac:dyDescent="0.25">
      <c r="C886079" s="62"/>
    </row>
    <row r="886167" spans="3:3" x14ac:dyDescent="0.25">
      <c r="C886167" s="62"/>
    </row>
    <row r="886168" spans="3:3" x14ac:dyDescent="0.25">
      <c r="C886168" s="62"/>
    </row>
    <row r="886256" spans="3:3" x14ac:dyDescent="0.25">
      <c r="C886256" s="62"/>
    </row>
    <row r="886257" spans="3:3" x14ac:dyDescent="0.25">
      <c r="C886257" s="62"/>
    </row>
    <row r="886345" spans="3:3" x14ac:dyDescent="0.25">
      <c r="C886345" s="62"/>
    </row>
    <row r="886346" spans="3:3" x14ac:dyDescent="0.25">
      <c r="C886346" s="62"/>
    </row>
    <row r="886434" spans="3:3" x14ac:dyDescent="0.25">
      <c r="C886434" s="62"/>
    </row>
    <row r="886435" spans="3:3" x14ac:dyDescent="0.25">
      <c r="C886435" s="62"/>
    </row>
    <row r="886523" spans="3:3" x14ac:dyDescent="0.25">
      <c r="C886523" s="62"/>
    </row>
    <row r="886524" spans="3:3" x14ac:dyDescent="0.25">
      <c r="C886524" s="62"/>
    </row>
    <row r="886612" spans="3:3" x14ac:dyDescent="0.25">
      <c r="C886612" s="62"/>
    </row>
    <row r="886613" spans="3:3" x14ac:dyDescent="0.25">
      <c r="C886613" s="62"/>
    </row>
    <row r="886701" spans="3:3" x14ac:dyDescent="0.25">
      <c r="C886701" s="62"/>
    </row>
    <row r="886702" spans="3:3" x14ac:dyDescent="0.25">
      <c r="C886702" s="62"/>
    </row>
    <row r="886790" spans="3:3" x14ac:dyDescent="0.25">
      <c r="C886790" s="62"/>
    </row>
    <row r="886791" spans="3:3" x14ac:dyDescent="0.25">
      <c r="C886791" s="62"/>
    </row>
    <row r="886879" spans="3:3" x14ac:dyDescent="0.25">
      <c r="C886879" s="62"/>
    </row>
    <row r="886880" spans="3:3" x14ac:dyDescent="0.25">
      <c r="C886880" s="62"/>
    </row>
    <row r="886968" spans="3:3" x14ac:dyDescent="0.25">
      <c r="C886968" s="62"/>
    </row>
    <row r="886969" spans="3:3" x14ac:dyDescent="0.25">
      <c r="C886969" s="62"/>
    </row>
    <row r="887057" spans="3:3" x14ac:dyDescent="0.25">
      <c r="C887057" s="62"/>
    </row>
    <row r="887058" spans="3:3" x14ac:dyDescent="0.25">
      <c r="C887058" s="62"/>
    </row>
    <row r="887146" spans="3:3" x14ac:dyDescent="0.25">
      <c r="C887146" s="62"/>
    </row>
    <row r="887147" spans="3:3" x14ac:dyDescent="0.25">
      <c r="C887147" s="62"/>
    </row>
    <row r="887235" spans="3:3" x14ac:dyDescent="0.25">
      <c r="C887235" s="62"/>
    </row>
    <row r="887236" spans="3:3" x14ac:dyDescent="0.25">
      <c r="C887236" s="62"/>
    </row>
    <row r="887324" spans="3:3" x14ac:dyDescent="0.25">
      <c r="C887324" s="62"/>
    </row>
    <row r="887325" spans="3:3" x14ac:dyDescent="0.25">
      <c r="C887325" s="62"/>
    </row>
    <row r="887413" spans="3:3" x14ac:dyDescent="0.25">
      <c r="C887413" s="62"/>
    </row>
    <row r="887414" spans="3:3" x14ac:dyDescent="0.25">
      <c r="C887414" s="62"/>
    </row>
    <row r="887502" spans="3:3" x14ac:dyDescent="0.25">
      <c r="C887502" s="62"/>
    </row>
    <row r="887503" spans="3:3" x14ac:dyDescent="0.25">
      <c r="C887503" s="62"/>
    </row>
    <row r="887591" spans="3:3" x14ac:dyDescent="0.25">
      <c r="C887591" s="62"/>
    </row>
    <row r="887592" spans="3:3" x14ac:dyDescent="0.25">
      <c r="C887592" s="62"/>
    </row>
    <row r="887680" spans="3:3" x14ac:dyDescent="0.25">
      <c r="C887680" s="62"/>
    </row>
    <row r="887681" spans="3:3" x14ac:dyDescent="0.25">
      <c r="C887681" s="62"/>
    </row>
    <row r="887769" spans="3:3" x14ac:dyDescent="0.25">
      <c r="C887769" s="62"/>
    </row>
    <row r="887770" spans="3:3" x14ac:dyDescent="0.25">
      <c r="C887770" s="62"/>
    </row>
    <row r="887858" spans="3:3" x14ac:dyDescent="0.25">
      <c r="C887858" s="62"/>
    </row>
    <row r="887859" spans="3:3" x14ac:dyDescent="0.25">
      <c r="C887859" s="62"/>
    </row>
    <row r="887947" spans="3:3" x14ac:dyDescent="0.25">
      <c r="C887947" s="62"/>
    </row>
    <row r="887948" spans="3:3" x14ac:dyDescent="0.25">
      <c r="C887948" s="62"/>
    </row>
    <row r="888036" spans="3:3" x14ac:dyDescent="0.25">
      <c r="C888036" s="62"/>
    </row>
    <row r="888037" spans="3:3" x14ac:dyDescent="0.25">
      <c r="C888037" s="62"/>
    </row>
    <row r="888125" spans="3:3" x14ac:dyDescent="0.25">
      <c r="C888125" s="62"/>
    </row>
    <row r="888126" spans="3:3" x14ac:dyDescent="0.25">
      <c r="C888126" s="62"/>
    </row>
    <row r="888214" spans="3:3" x14ac:dyDescent="0.25">
      <c r="C888214" s="62"/>
    </row>
    <row r="888215" spans="3:3" x14ac:dyDescent="0.25">
      <c r="C888215" s="62"/>
    </row>
    <row r="888303" spans="3:3" x14ac:dyDescent="0.25">
      <c r="C888303" s="62"/>
    </row>
    <row r="888304" spans="3:3" x14ac:dyDescent="0.25">
      <c r="C888304" s="62"/>
    </row>
    <row r="888392" spans="3:3" x14ac:dyDescent="0.25">
      <c r="C888392" s="62"/>
    </row>
    <row r="888393" spans="3:3" x14ac:dyDescent="0.25">
      <c r="C888393" s="62"/>
    </row>
    <row r="888481" spans="3:3" x14ac:dyDescent="0.25">
      <c r="C888481" s="62"/>
    </row>
    <row r="888482" spans="3:3" x14ac:dyDescent="0.25">
      <c r="C888482" s="62"/>
    </row>
    <row r="888570" spans="3:3" x14ac:dyDescent="0.25">
      <c r="C888570" s="62"/>
    </row>
    <row r="888571" spans="3:3" x14ac:dyDescent="0.25">
      <c r="C888571" s="62"/>
    </row>
    <row r="888659" spans="3:3" x14ac:dyDescent="0.25">
      <c r="C888659" s="62"/>
    </row>
    <row r="888660" spans="3:3" x14ac:dyDescent="0.25">
      <c r="C888660" s="62"/>
    </row>
    <row r="888748" spans="3:3" x14ac:dyDescent="0.25">
      <c r="C888748" s="62"/>
    </row>
    <row r="888749" spans="3:3" x14ac:dyDescent="0.25">
      <c r="C888749" s="62"/>
    </row>
    <row r="888837" spans="3:3" x14ac:dyDescent="0.25">
      <c r="C888837" s="62"/>
    </row>
    <row r="888838" spans="3:3" x14ac:dyDescent="0.25">
      <c r="C888838" s="62"/>
    </row>
    <row r="888926" spans="3:3" x14ac:dyDescent="0.25">
      <c r="C888926" s="62"/>
    </row>
    <row r="888927" spans="3:3" x14ac:dyDescent="0.25">
      <c r="C888927" s="62"/>
    </row>
    <row r="889015" spans="3:3" x14ac:dyDescent="0.25">
      <c r="C889015" s="62"/>
    </row>
    <row r="889016" spans="3:3" x14ac:dyDescent="0.25">
      <c r="C889016" s="62"/>
    </row>
    <row r="889104" spans="3:3" x14ac:dyDescent="0.25">
      <c r="C889104" s="62"/>
    </row>
    <row r="889105" spans="3:3" x14ac:dyDescent="0.25">
      <c r="C889105" s="62"/>
    </row>
    <row r="889193" spans="3:3" x14ac:dyDescent="0.25">
      <c r="C889193" s="62"/>
    </row>
    <row r="889194" spans="3:3" x14ac:dyDescent="0.25">
      <c r="C889194" s="62"/>
    </row>
    <row r="889282" spans="3:3" x14ac:dyDescent="0.25">
      <c r="C889282" s="62"/>
    </row>
    <row r="889283" spans="3:3" x14ac:dyDescent="0.25">
      <c r="C889283" s="62"/>
    </row>
    <row r="889371" spans="3:3" x14ac:dyDescent="0.25">
      <c r="C889371" s="62"/>
    </row>
    <row r="889372" spans="3:3" x14ac:dyDescent="0.25">
      <c r="C889372" s="62"/>
    </row>
    <row r="889460" spans="3:3" x14ac:dyDescent="0.25">
      <c r="C889460" s="62"/>
    </row>
    <row r="889461" spans="3:3" x14ac:dyDescent="0.25">
      <c r="C889461" s="62"/>
    </row>
    <row r="889549" spans="3:3" x14ac:dyDescent="0.25">
      <c r="C889549" s="62"/>
    </row>
    <row r="889550" spans="3:3" x14ac:dyDescent="0.25">
      <c r="C889550" s="62"/>
    </row>
    <row r="889638" spans="3:3" x14ac:dyDescent="0.25">
      <c r="C889638" s="62"/>
    </row>
    <row r="889639" spans="3:3" x14ac:dyDescent="0.25">
      <c r="C889639" s="62"/>
    </row>
    <row r="889727" spans="3:3" x14ac:dyDescent="0.25">
      <c r="C889727" s="62"/>
    </row>
    <row r="889728" spans="3:3" x14ac:dyDescent="0.25">
      <c r="C889728" s="62"/>
    </row>
    <row r="889816" spans="3:3" x14ac:dyDescent="0.25">
      <c r="C889816" s="62"/>
    </row>
    <row r="889817" spans="3:3" x14ac:dyDescent="0.25">
      <c r="C889817" s="62"/>
    </row>
    <row r="889905" spans="3:3" x14ac:dyDescent="0.25">
      <c r="C889905" s="62"/>
    </row>
    <row r="889906" spans="3:3" x14ac:dyDescent="0.25">
      <c r="C889906" s="62"/>
    </row>
    <row r="889994" spans="3:3" x14ac:dyDescent="0.25">
      <c r="C889994" s="62"/>
    </row>
    <row r="889995" spans="3:3" x14ac:dyDescent="0.25">
      <c r="C889995" s="62"/>
    </row>
    <row r="890083" spans="3:3" x14ac:dyDescent="0.25">
      <c r="C890083" s="62"/>
    </row>
    <row r="890084" spans="3:3" x14ac:dyDescent="0.25">
      <c r="C890084" s="62"/>
    </row>
    <row r="890172" spans="3:3" x14ac:dyDescent="0.25">
      <c r="C890172" s="62"/>
    </row>
    <row r="890173" spans="3:3" x14ac:dyDescent="0.25">
      <c r="C890173" s="62"/>
    </row>
    <row r="890261" spans="3:3" x14ac:dyDescent="0.25">
      <c r="C890261" s="62"/>
    </row>
    <row r="890262" spans="3:3" x14ac:dyDescent="0.25">
      <c r="C890262" s="62"/>
    </row>
    <row r="890350" spans="3:3" x14ac:dyDescent="0.25">
      <c r="C890350" s="62"/>
    </row>
    <row r="890351" spans="3:3" x14ac:dyDescent="0.25">
      <c r="C890351" s="62"/>
    </row>
    <row r="890439" spans="3:3" x14ac:dyDescent="0.25">
      <c r="C890439" s="62"/>
    </row>
    <row r="890440" spans="3:3" x14ac:dyDescent="0.25">
      <c r="C890440" s="62"/>
    </row>
    <row r="890528" spans="3:3" x14ac:dyDescent="0.25">
      <c r="C890528" s="62"/>
    </row>
    <row r="890529" spans="3:3" x14ac:dyDescent="0.25">
      <c r="C890529" s="62"/>
    </row>
    <row r="890617" spans="3:3" x14ac:dyDescent="0.25">
      <c r="C890617" s="62"/>
    </row>
    <row r="890618" spans="3:3" x14ac:dyDescent="0.25">
      <c r="C890618" s="62"/>
    </row>
    <row r="890706" spans="3:3" x14ac:dyDescent="0.25">
      <c r="C890706" s="62"/>
    </row>
    <row r="890707" spans="3:3" x14ac:dyDescent="0.25">
      <c r="C890707" s="62"/>
    </row>
    <row r="890795" spans="3:3" x14ac:dyDescent="0.25">
      <c r="C890795" s="62"/>
    </row>
    <row r="890796" spans="3:3" x14ac:dyDescent="0.25">
      <c r="C890796" s="62"/>
    </row>
    <row r="890884" spans="3:3" x14ac:dyDescent="0.25">
      <c r="C890884" s="62"/>
    </row>
    <row r="890885" spans="3:3" x14ac:dyDescent="0.25">
      <c r="C890885" s="62"/>
    </row>
    <row r="890973" spans="3:3" x14ac:dyDescent="0.25">
      <c r="C890973" s="62"/>
    </row>
    <row r="890974" spans="3:3" x14ac:dyDescent="0.25">
      <c r="C890974" s="62"/>
    </row>
    <row r="891062" spans="3:3" x14ac:dyDescent="0.25">
      <c r="C891062" s="62"/>
    </row>
    <row r="891063" spans="3:3" x14ac:dyDescent="0.25">
      <c r="C891063" s="62"/>
    </row>
    <row r="891151" spans="3:3" x14ac:dyDescent="0.25">
      <c r="C891151" s="62"/>
    </row>
    <row r="891152" spans="3:3" x14ac:dyDescent="0.25">
      <c r="C891152" s="62"/>
    </row>
    <row r="891240" spans="3:3" x14ac:dyDescent="0.25">
      <c r="C891240" s="62"/>
    </row>
    <row r="891241" spans="3:3" x14ac:dyDescent="0.25">
      <c r="C891241" s="62"/>
    </row>
    <row r="891329" spans="3:3" x14ac:dyDescent="0.25">
      <c r="C891329" s="62"/>
    </row>
    <row r="891330" spans="3:3" x14ac:dyDescent="0.25">
      <c r="C891330" s="62"/>
    </row>
    <row r="891418" spans="3:3" x14ac:dyDescent="0.25">
      <c r="C891418" s="62"/>
    </row>
    <row r="891419" spans="3:3" x14ac:dyDescent="0.25">
      <c r="C891419" s="62"/>
    </row>
    <row r="891507" spans="3:3" x14ac:dyDescent="0.25">
      <c r="C891507" s="62"/>
    </row>
    <row r="891508" spans="3:3" x14ac:dyDescent="0.25">
      <c r="C891508" s="62"/>
    </row>
    <row r="891596" spans="3:3" x14ac:dyDescent="0.25">
      <c r="C891596" s="62"/>
    </row>
    <row r="891597" spans="3:3" x14ac:dyDescent="0.25">
      <c r="C891597" s="62"/>
    </row>
    <row r="891685" spans="3:3" x14ac:dyDescent="0.25">
      <c r="C891685" s="62"/>
    </row>
    <row r="891686" spans="3:3" x14ac:dyDescent="0.25">
      <c r="C891686" s="62"/>
    </row>
    <row r="891774" spans="3:3" x14ac:dyDescent="0.25">
      <c r="C891774" s="62"/>
    </row>
    <row r="891775" spans="3:3" x14ac:dyDescent="0.25">
      <c r="C891775" s="62"/>
    </row>
    <row r="891863" spans="3:3" x14ac:dyDescent="0.25">
      <c r="C891863" s="62"/>
    </row>
    <row r="891864" spans="3:3" x14ac:dyDescent="0.25">
      <c r="C891864" s="62"/>
    </row>
    <row r="891952" spans="3:3" x14ac:dyDescent="0.25">
      <c r="C891952" s="62"/>
    </row>
    <row r="891953" spans="3:3" x14ac:dyDescent="0.25">
      <c r="C891953" s="62"/>
    </row>
    <row r="892041" spans="3:3" x14ac:dyDescent="0.25">
      <c r="C892041" s="62"/>
    </row>
    <row r="892042" spans="3:3" x14ac:dyDescent="0.25">
      <c r="C892042" s="62"/>
    </row>
    <row r="892130" spans="3:3" x14ac:dyDescent="0.25">
      <c r="C892130" s="62"/>
    </row>
    <row r="892131" spans="3:3" x14ac:dyDescent="0.25">
      <c r="C892131" s="62"/>
    </row>
    <row r="892219" spans="3:3" x14ac:dyDescent="0.25">
      <c r="C892219" s="62"/>
    </row>
    <row r="892220" spans="3:3" x14ac:dyDescent="0.25">
      <c r="C892220" s="62"/>
    </row>
    <row r="892308" spans="3:3" x14ac:dyDescent="0.25">
      <c r="C892308" s="62"/>
    </row>
    <row r="892309" spans="3:3" x14ac:dyDescent="0.25">
      <c r="C892309" s="62"/>
    </row>
    <row r="892397" spans="3:3" x14ac:dyDescent="0.25">
      <c r="C892397" s="62"/>
    </row>
    <row r="892398" spans="3:3" x14ac:dyDescent="0.25">
      <c r="C892398" s="62"/>
    </row>
    <row r="892486" spans="3:3" x14ac:dyDescent="0.25">
      <c r="C892486" s="62"/>
    </row>
    <row r="892487" spans="3:3" x14ac:dyDescent="0.25">
      <c r="C892487" s="62"/>
    </row>
    <row r="892575" spans="3:3" x14ac:dyDescent="0.25">
      <c r="C892575" s="62"/>
    </row>
    <row r="892576" spans="3:3" x14ac:dyDescent="0.25">
      <c r="C892576" s="62"/>
    </row>
    <row r="892664" spans="3:3" x14ac:dyDescent="0.25">
      <c r="C892664" s="62"/>
    </row>
    <row r="892665" spans="3:3" x14ac:dyDescent="0.25">
      <c r="C892665" s="62"/>
    </row>
    <row r="892753" spans="3:3" x14ac:dyDescent="0.25">
      <c r="C892753" s="62"/>
    </row>
    <row r="892754" spans="3:3" x14ac:dyDescent="0.25">
      <c r="C892754" s="62"/>
    </row>
    <row r="892842" spans="3:3" x14ac:dyDescent="0.25">
      <c r="C892842" s="62"/>
    </row>
    <row r="892843" spans="3:3" x14ac:dyDescent="0.25">
      <c r="C892843" s="62"/>
    </row>
    <row r="892931" spans="3:3" x14ac:dyDescent="0.25">
      <c r="C892931" s="62"/>
    </row>
    <row r="892932" spans="3:3" x14ac:dyDescent="0.25">
      <c r="C892932" s="62"/>
    </row>
    <row r="893020" spans="3:3" x14ac:dyDescent="0.25">
      <c r="C893020" s="62"/>
    </row>
    <row r="893021" spans="3:3" x14ac:dyDescent="0.25">
      <c r="C893021" s="62"/>
    </row>
    <row r="893109" spans="3:3" x14ac:dyDescent="0.25">
      <c r="C893109" s="62"/>
    </row>
    <row r="893110" spans="3:3" x14ac:dyDescent="0.25">
      <c r="C893110" s="62"/>
    </row>
    <row r="893198" spans="3:3" x14ac:dyDescent="0.25">
      <c r="C893198" s="62"/>
    </row>
    <row r="893199" spans="3:3" x14ac:dyDescent="0.25">
      <c r="C893199" s="62"/>
    </row>
    <row r="893287" spans="3:3" x14ac:dyDescent="0.25">
      <c r="C893287" s="62"/>
    </row>
    <row r="893288" spans="3:3" x14ac:dyDescent="0.25">
      <c r="C893288" s="62"/>
    </row>
    <row r="893376" spans="3:3" x14ac:dyDescent="0.25">
      <c r="C893376" s="62"/>
    </row>
    <row r="893377" spans="3:3" x14ac:dyDescent="0.25">
      <c r="C893377" s="62"/>
    </row>
    <row r="893465" spans="3:3" x14ac:dyDescent="0.25">
      <c r="C893465" s="62"/>
    </row>
    <row r="893466" spans="3:3" x14ac:dyDescent="0.25">
      <c r="C893466" s="62"/>
    </row>
    <row r="893554" spans="3:3" x14ac:dyDescent="0.25">
      <c r="C893554" s="62"/>
    </row>
    <row r="893555" spans="3:3" x14ac:dyDescent="0.25">
      <c r="C893555" s="62"/>
    </row>
    <row r="893643" spans="3:3" x14ac:dyDescent="0.25">
      <c r="C893643" s="62"/>
    </row>
    <row r="893644" spans="3:3" x14ac:dyDescent="0.25">
      <c r="C893644" s="62"/>
    </row>
    <row r="893732" spans="3:3" x14ac:dyDescent="0.25">
      <c r="C893732" s="62"/>
    </row>
    <row r="893733" spans="3:3" x14ac:dyDescent="0.25">
      <c r="C893733" s="62"/>
    </row>
    <row r="893821" spans="3:3" x14ac:dyDescent="0.25">
      <c r="C893821" s="62"/>
    </row>
    <row r="893822" spans="3:3" x14ac:dyDescent="0.25">
      <c r="C893822" s="62"/>
    </row>
    <row r="893910" spans="3:3" x14ac:dyDescent="0.25">
      <c r="C893910" s="62"/>
    </row>
    <row r="893911" spans="3:3" x14ac:dyDescent="0.25">
      <c r="C893911" s="62"/>
    </row>
    <row r="893999" spans="3:3" x14ac:dyDescent="0.25">
      <c r="C893999" s="62"/>
    </row>
    <row r="894000" spans="3:3" x14ac:dyDescent="0.25">
      <c r="C894000" s="62"/>
    </row>
    <row r="894088" spans="3:3" x14ac:dyDescent="0.25">
      <c r="C894088" s="62"/>
    </row>
    <row r="894089" spans="3:3" x14ac:dyDescent="0.25">
      <c r="C894089" s="62"/>
    </row>
    <row r="894177" spans="3:3" x14ac:dyDescent="0.25">
      <c r="C894177" s="62"/>
    </row>
    <row r="894178" spans="3:3" x14ac:dyDescent="0.25">
      <c r="C894178" s="62"/>
    </row>
    <row r="894266" spans="3:3" x14ac:dyDescent="0.25">
      <c r="C894266" s="62"/>
    </row>
    <row r="894267" spans="3:3" x14ac:dyDescent="0.25">
      <c r="C894267" s="62"/>
    </row>
    <row r="894355" spans="3:3" x14ac:dyDescent="0.25">
      <c r="C894355" s="62"/>
    </row>
    <row r="894356" spans="3:3" x14ac:dyDescent="0.25">
      <c r="C894356" s="62"/>
    </row>
    <row r="894444" spans="3:3" x14ac:dyDescent="0.25">
      <c r="C894444" s="62"/>
    </row>
    <row r="894445" spans="3:3" x14ac:dyDescent="0.25">
      <c r="C894445" s="62"/>
    </row>
    <row r="894533" spans="3:3" x14ac:dyDescent="0.25">
      <c r="C894533" s="62"/>
    </row>
    <row r="894534" spans="3:3" x14ac:dyDescent="0.25">
      <c r="C894534" s="62"/>
    </row>
    <row r="894622" spans="3:3" x14ac:dyDescent="0.25">
      <c r="C894622" s="62"/>
    </row>
    <row r="894623" spans="3:3" x14ac:dyDescent="0.25">
      <c r="C894623" s="62"/>
    </row>
    <row r="894711" spans="3:3" x14ac:dyDescent="0.25">
      <c r="C894711" s="62"/>
    </row>
    <row r="894712" spans="3:3" x14ac:dyDescent="0.25">
      <c r="C894712" s="62"/>
    </row>
    <row r="894800" spans="3:3" x14ac:dyDescent="0.25">
      <c r="C894800" s="62"/>
    </row>
    <row r="894801" spans="3:3" x14ac:dyDescent="0.25">
      <c r="C894801" s="62"/>
    </row>
    <row r="894889" spans="3:3" x14ac:dyDescent="0.25">
      <c r="C894889" s="62"/>
    </row>
    <row r="894890" spans="3:3" x14ac:dyDescent="0.25">
      <c r="C894890" s="62"/>
    </row>
    <row r="894978" spans="3:3" x14ac:dyDescent="0.25">
      <c r="C894978" s="62"/>
    </row>
    <row r="894979" spans="3:3" x14ac:dyDescent="0.25">
      <c r="C894979" s="62"/>
    </row>
    <row r="895067" spans="3:3" x14ac:dyDescent="0.25">
      <c r="C895067" s="62"/>
    </row>
    <row r="895068" spans="3:3" x14ac:dyDescent="0.25">
      <c r="C895068" s="62"/>
    </row>
    <row r="895156" spans="3:3" x14ac:dyDescent="0.25">
      <c r="C895156" s="62"/>
    </row>
    <row r="895157" spans="3:3" x14ac:dyDescent="0.25">
      <c r="C895157" s="62"/>
    </row>
    <row r="895245" spans="3:3" x14ac:dyDescent="0.25">
      <c r="C895245" s="62"/>
    </row>
    <row r="895246" spans="3:3" x14ac:dyDescent="0.25">
      <c r="C895246" s="62"/>
    </row>
    <row r="895334" spans="3:3" x14ac:dyDescent="0.25">
      <c r="C895334" s="62"/>
    </row>
    <row r="895335" spans="3:3" x14ac:dyDescent="0.25">
      <c r="C895335" s="62"/>
    </row>
    <row r="895423" spans="3:3" x14ac:dyDescent="0.25">
      <c r="C895423" s="62"/>
    </row>
    <row r="895424" spans="3:3" x14ac:dyDescent="0.25">
      <c r="C895424" s="62"/>
    </row>
    <row r="895512" spans="3:3" x14ac:dyDescent="0.25">
      <c r="C895512" s="62"/>
    </row>
    <row r="895513" spans="3:3" x14ac:dyDescent="0.25">
      <c r="C895513" s="62"/>
    </row>
    <row r="895601" spans="3:3" x14ac:dyDescent="0.25">
      <c r="C895601" s="62"/>
    </row>
    <row r="895602" spans="3:3" x14ac:dyDescent="0.25">
      <c r="C895602" s="62"/>
    </row>
    <row r="895690" spans="3:3" x14ac:dyDescent="0.25">
      <c r="C895690" s="62"/>
    </row>
    <row r="895691" spans="3:3" x14ac:dyDescent="0.25">
      <c r="C895691" s="62"/>
    </row>
    <row r="895779" spans="3:3" x14ac:dyDescent="0.25">
      <c r="C895779" s="62"/>
    </row>
    <row r="895780" spans="3:3" x14ac:dyDescent="0.25">
      <c r="C895780" s="62"/>
    </row>
    <row r="895868" spans="3:3" x14ac:dyDescent="0.25">
      <c r="C895868" s="62"/>
    </row>
    <row r="895869" spans="3:3" x14ac:dyDescent="0.25">
      <c r="C895869" s="62"/>
    </row>
    <row r="895957" spans="3:3" x14ac:dyDescent="0.25">
      <c r="C895957" s="62"/>
    </row>
    <row r="895958" spans="3:3" x14ac:dyDescent="0.25">
      <c r="C895958" s="62"/>
    </row>
    <row r="896046" spans="3:3" x14ac:dyDescent="0.25">
      <c r="C896046" s="62"/>
    </row>
    <row r="896047" spans="3:3" x14ac:dyDescent="0.25">
      <c r="C896047" s="62"/>
    </row>
    <row r="896135" spans="3:3" x14ac:dyDescent="0.25">
      <c r="C896135" s="62"/>
    </row>
    <row r="896136" spans="3:3" x14ac:dyDescent="0.25">
      <c r="C896136" s="62"/>
    </row>
    <row r="896224" spans="3:3" x14ac:dyDescent="0.25">
      <c r="C896224" s="62"/>
    </row>
    <row r="896225" spans="3:3" x14ac:dyDescent="0.25">
      <c r="C896225" s="62"/>
    </row>
    <row r="896313" spans="3:3" x14ac:dyDescent="0.25">
      <c r="C896313" s="62"/>
    </row>
    <row r="896314" spans="3:3" x14ac:dyDescent="0.25">
      <c r="C896314" s="62"/>
    </row>
    <row r="896402" spans="3:3" x14ac:dyDescent="0.25">
      <c r="C896402" s="62"/>
    </row>
    <row r="896403" spans="3:3" x14ac:dyDescent="0.25">
      <c r="C896403" s="62"/>
    </row>
    <row r="896491" spans="3:3" x14ac:dyDescent="0.25">
      <c r="C896491" s="62"/>
    </row>
    <row r="896492" spans="3:3" x14ac:dyDescent="0.25">
      <c r="C896492" s="62"/>
    </row>
    <row r="896580" spans="3:3" x14ac:dyDescent="0.25">
      <c r="C896580" s="62"/>
    </row>
    <row r="896581" spans="3:3" x14ac:dyDescent="0.25">
      <c r="C896581" s="62"/>
    </row>
    <row r="896669" spans="3:3" x14ac:dyDescent="0.25">
      <c r="C896669" s="62"/>
    </row>
    <row r="896670" spans="3:3" x14ac:dyDescent="0.25">
      <c r="C896670" s="62"/>
    </row>
    <row r="896758" spans="3:3" x14ac:dyDescent="0.25">
      <c r="C896758" s="62"/>
    </row>
    <row r="896759" spans="3:3" x14ac:dyDescent="0.25">
      <c r="C896759" s="62"/>
    </row>
    <row r="896847" spans="3:3" x14ac:dyDescent="0.25">
      <c r="C896847" s="62"/>
    </row>
    <row r="896848" spans="3:3" x14ac:dyDescent="0.25">
      <c r="C896848" s="62"/>
    </row>
    <row r="896936" spans="3:3" x14ac:dyDescent="0.25">
      <c r="C896936" s="62"/>
    </row>
    <row r="896937" spans="3:3" x14ac:dyDescent="0.25">
      <c r="C896937" s="62"/>
    </row>
    <row r="897025" spans="3:3" x14ac:dyDescent="0.25">
      <c r="C897025" s="62"/>
    </row>
    <row r="897026" spans="3:3" x14ac:dyDescent="0.25">
      <c r="C897026" s="62"/>
    </row>
    <row r="897114" spans="3:3" x14ac:dyDescent="0.25">
      <c r="C897114" s="62"/>
    </row>
    <row r="897115" spans="3:3" x14ac:dyDescent="0.25">
      <c r="C897115" s="62"/>
    </row>
    <row r="897203" spans="3:3" x14ac:dyDescent="0.25">
      <c r="C897203" s="62"/>
    </row>
    <row r="897204" spans="3:3" x14ac:dyDescent="0.25">
      <c r="C897204" s="62"/>
    </row>
    <row r="897292" spans="3:3" x14ac:dyDescent="0.25">
      <c r="C897292" s="62"/>
    </row>
    <row r="897293" spans="3:3" x14ac:dyDescent="0.25">
      <c r="C897293" s="62"/>
    </row>
    <row r="897381" spans="3:3" x14ac:dyDescent="0.25">
      <c r="C897381" s="62"/>
    </row>
    <row r="897382" spans="3:3" x14ac:dyDescent="0.25">
      <c r="C897382" s="62"/>
    </row>
    <row r="897470" spans="3:3" x14ac:dyDescent="0.25">
      <c r="C897470" s="62"/>
    </row>
    <row r="897471" spans="3:3" x14ac:dyDescent="0.25">
      <c r="C897471" s="62"/>
    </row>
    <row r="897559" spans="3:3" x14ac:dyDescent="0.25">
      <c r="C897559" s="62"/>
    </row>
    <row r="897560" spans="3:3" x14ac:dyDescent="0.25">
      <c r="C897560" s="62"/>
    </row>
    <row r="897648" spans="3:3" x14ac:dyDescent="0.25">
      <c r="C897648" s="62"/>
    </row>
    <row r="897649" spans="3:3" x14ac:dyDescent="0.25">
      <c r="C897649" s="62"/>
    </row>
    <row r="897737" spans="3:3" x14ac:dyDescent="0.25">
      <c r="C897737" s="62"/>
    </row>
    <row r="897738" spans="3:3" x14ac:dyDescent="0.25">
      <c r="C897738" s="62"/>
    </row>
    <row r="897826" spans="3:3" x14ac:dyDescent="0.25">
      <c r="C897826" s="62"/>
    </row>
    <row r="897827" spans="3:3" x14ac:dyDescent="0.25">
      <c r="C897827" s="62"/>
    </row>
    <row r="897915" spans="3:3" x14ac:dyDescent="0.25">
      <c r="C897915" s="62"/>
    </row>
    <row r="897916" spans="3:3" x14ac:dyDescent="0.25">
      <c r="C897916" s="62"/>
    </row>
    <row r="898004" spans="3:3" x14ac:dyDescent="0.25">
      <c r="C898004" s="62"/>
    </row>
    <row r="898005" spans="3:3" x14ac:dyDescent="0.25">
      <c r="C898005" s="62"/>
    </row>
    <row r="898093" spans="3:3" x14ac:dyDescent="0.25">
      <c r="C898093" s="62"/>
    </row>
    <row r="898094" spans="3:3" x14ac:dyDescent="0.25">
      <c r="C898094" s="62"/>
    </row>
    <row r="898182" spans="3:3" x14ac:dyDescent="0.25">
      <c r="C898182" s="62"/>
    </row>
    <row r="898183" spans="3:3" x14ac:dyDescent="0.25">
      <c r="C898183" s="62"/>
    </row>
    <row r="898271" spans="3:3" x14ac:dyDescent="0.25">
      <c r="C898271" s="62"/>
    </row>
    <row r="898272" spans="3:3" x14ac:dyDescent="0.25">
      <c r="C898272" s="62"/>
    </row>
    <row r="898360" spans="3:3" x14ac:dyDescent="0.25">
      <c r="C898360" s="62"/>
    </row>
    <row r="898361" spans="3:3" x14ac:dyDescent="0.25">
      <c r="C898361" s="62"/>
    </row>
    <row r="898449" spans="3:3" x14ac:dyDescent="0.25">
      <c r="C898449" s="62"/>
    </row>
    <row r="898450" spans="3:3" x14ac:dyDescent="0.25">
      <c r="C898450" s="62"/>
    </row>
    <row r="898538" spans="3:3" x14ac:dyDescent="0.25">
      <c r="C898538" s="62"/>
    </row>
    <row r="898539" spans="3:3" x14ac:dyDescent="0.25">
      <c r="C898539" s="62"/>
    </row>
    <row r="898627" spans="3:3" x14ac:dyDescent="0.25">
      <c r="C898627" s="62"/>
    </row>
    <row r="898628" spans="3:3" x14ac:dyDescent="0.25">
      <c r="C898628" s="62"/>
    </row>
    <row r="898716" spans="3:3" x14ac:dyDescent="0.25">
      <c r="C898716" s="62"/>
    </row>
    <row r="898717" spans="3:3" x14ac:dyDescent="0.25">
      <c r="C898717" s="62"/>
    </row>
    <row r="898805" spans="3:3" x14ac:dyDescent="0.25">
      <c r="C898805" s="62"/>
    </row>
    <row r="898806" spans="3:3" x14ac:dyDescent="0.25">
      <c r="C898806" s="62"/>
    </row>
    <row r="898894" spans="3:3" x14ac:dyDescent="0.25">
      <c r="C898894" s="62"/>
    </row>
    <row r="898895" spans="3:3" x14ac:dyDescent="0.25">
      <c r="C898895" s="62"/>
    </row>
    <row r="898983" spans="3:3" x14ac:dyDescent="0.25">
      <c r="C898983" s="62"/>
    </row>
    <row r="898984" spans="3:3" x14ac:dyDescent="0.25">
      <c r="C898984" s="62"/>
    </row>
    <row r="899072" spans="3:3" x14ac:dyDescent="0.25">
      <c r="C899072" s="62"/>
    </row>
    <row r="899073" spans="3:3" x14ac:dyDescent="0.25">
      <c r="C899073" s="62"/>
    </row>
    <row r="899161" spans="3:3" x14ac:dyDescent="0.25">
      <c r="C899161" s="62"/>
    </row>
    <row r="899162" spans="3:3" x14ac:dyDescent="0.25">
      <c r="C899162" s="62"/>
    </row>
    <row r="899250" spans="3:3" x14ac:dyDescent="0.25">
      <c r="C899250" s="62"/>
    </row>
    <row r="899251" spans="3:3" x14ac:dyDescent="0.25">
      <c r="C899251" s="62"/>
    </row>
    <row r="899339" spans="3:3" x14ac:dyDescent="0.25">
      <c r="C899339" s="62"/>
    </row>
    <row r="899340" spans="3:3" x14ac:dyDescent="0.25">
      <c r="C899340" s="62"/>
    </row>
    <row r="899428" spans="3:3" x14ac:dyDescent="0.25">
      <c r="C899428" s="62"/>
    </row>
    <row r="899429" spans="3:3" x14ac:dyDescent="0.25">
      <c r="C899429" s="62"/>
    </row>
    <row r="899517" spans="3:3" x14ac:dyDescent="0.25">
      <c r="C899517" s="62"/>
    </row>
    <row r="899518" spans="3:3" x14ac:dyDescent="0.25">
      <c r="C899518" s="62"/>
    </row>
    <row r="899606" spans="3:3" x14ac:dyDescent="0.25">
      <c r="C899606" s="62"/>
    </row>
    <row r="899607" spans="3:3" x14ac:dyDescent="0.25">
      <c r="C899607" s="62"/>
    </row>
    <row r="899695" spans="3:3" x14ac:dyDescent="0.25">
      <c r="C899695" s="62"/>
    </row>
    <row r="899696" spans="3:3" x14ac:dyDescent="0.25">
      <c r="C899696" s="62"/>
    </row>
    <row r="899784" spans="3:3" x14ac:dyDescent="0.25">
      <c r="C899784" s="62"/>
    </row>
    <row r="899785" spans="3:3" x14ac:dyDescent="0.25">
      <c r="C899785" s="62"/>
    </row>
    <row r="899873" spans="3:3" x14ac:dyDescent="0.25">
      <c r="C899873" s="62"/>
    </row>
    <row r="899874" spans="3:3" x14ac:dyDescent="0.25">
      <c r="C899874" s="62"/>
    </row>
    <row r="899962" spans="3:3" x14ac:dyDescent="0.25">
      <c r="C899962" s="62"/>
    </row>
    <row r="899963" spans="3:3" x14ac:dyDescent="0.25">
      <c r="C899963" s="62"/>
    </row>
    <row r="900051" spans="3:3" x14ac:dyDescent="0.25">
      <c r="C900051" s="62"/>
    </row>
    <row r="900052" spans="3:3" x14ac:dyDescent="0.25">
      <c r="C900052" s="62"/>
    </row>
    <row r="900140" spans="3:3" x14ac:dyDescent="0.25">
      <c r="C900140" s="62"/>
    </row>
    <row r="900141" spans="3:3" x14ac:dyDescent="0.25">
      <c r="C900141" s="62"/>
    </row>
    <row r="900229" spans="3:3" x14ac:dyDescent="0.25">
      <c r="C900229" s="62"/>
    </row>
    <row r="900230" spans="3:3" x14ac:dyDescent="0.25">
      <c r="C900230" s="62"/>
    </row>
    <row r="900318" spans="3:3" x14ac:dyDescent="0.25">
      <c r="C900318" s="62"/>
    </row>
    <row r="900319" spans="3:3" x14ac:dyDescent="0.25">
      <c r="C900319" s="62"/>
    </row>
    <row r="900407" spans="3:3" x14ac:dyDescent="0.25">
      <c r="C900407" s="62"/>
    </row>
    <row r="900408" spans="3:3" x14ac:dyDescent="0.25">
      <c r="C900408" s="62"/>
    </row>
    <row r="900496" spans="3:3" x14ac:dyDescent="0.25">
      <c r="C900496" s="62"/>
    </row>
    <row r="900497" spans="3:3" x14ac:dyDescent="0.25">
      <c r="C900497" s="62"/>
    </row>
    <row r="900585" spans="3:3" x14ac:dyDescent="0.25">
      <c r="C900585" s="62"/>
    </row>
    <row r="900586" spans="3:3" x14ac:dyDescent="0.25">
      <c r="C900586" s="62"/>
    </row>
    <row r="900674" spans="3:3" x14ac:dyDescent="0.25">
      <c r="C900674" s="62"/>
    </row>
    <row r="900675" spans="3:3" x14ac:dyDescent="0.25">
      <c r="C900675" s="62"/>
    </row>
    <row r="900763" spans="3:3" x14ac:dyDescent="0.25">
      <c r="C900763" s="62"/>
    </row>
    <row r="900764" spans="3:3" x14ac:dyDescent="0.25">
      <c r="C900764" s="62"/>
    </row>
    <row r="900852" spans="3:3" x14ac:dyDescent="0.25">
      <c r="C900852" s="62"/>
    </row>
    <row r="900853" spans="3:3" x14ac:dyDescent="0.25">
      <c r="C900853" s="62"/>
    </row>
    <row r="900941" spans="3:3" x14ac:dyDescent="0.25">
      <c r="C900941" s="62"/>
    </row>
    <row r="900942" spans="3:3" x14ac:dyDescent="0.25">
      <c r="C900942" s="62"/>
    </row>
    <row r="901030" spans="3:3" x14ac:dyDescent="0.25">
      <c r="C901030" s="62"/>
    </row>
    <row r="901031" spans="3:3" x14ac:dyDescent="0.25">
      <c r="C901031" s="62"/>
    </row>
    <row r="901119" spans="3:3" x14ac:dyDescent="0.25">
      <c r="C901119" s="62"/>
    </row>
    <row r="901120" spans="3:3" x14ac:dyDescent="0.25">
      <c r="C901120" s="62"/>
    </row>
    <row r="901208" spans="3:3" x14ac:dyDescent="0.25">
      <c r="C901208" s="62"/>
    </row>
    <row r="901209" spans="3:3" x14ac:dyDescent="0.25">
      <c r="C901209" s="62"/>
    </row>
    <row r="901297" spans="3:3" x14ac:dyDescent="0.25">
      <c r="C901297" s="62"/>
    </row>
    <row r="901298" spans="3:3" x14ac:dyDescent="0.25">
      <c r="C901298" s="62"/>
    </row>
    <row r="901386" spans="3:3" x14ac:dyDescent="0.25">
      <c r="C901386" s="62"/>
    </row>
    <row r="901387" spans="3:3" x14ac:dyDescent="0.25">
      <c r="C901387" s="62"/>
    </row>
    <row r="901475" spans="3:3" x14ac:dyDescent="0.25">
      <c r="C901475" s="62"/>
    </row>
    <row r="901476" spans="3:3" x14ac:dyDescent="0.25">
      <c r="C901476" s="62"/>
    </row>
    <row r="901564" spans="3:3" x14ac:dyDescent="0.25">
      <c r="C901564" s="62"/>
    </row>
    <row r="901565" spans="3:3" x14ac:dyDescent="0.25">
      <c r="C901565" s="62"/>
    </row>
    <row r="901653" spans="3:3" x14ac:dyDescent="0.25">
      <c r="C901653" s="62"/>
    </row>
    <row r="901654" spans="3:3" x14ac:dyDescent="0.25">
      <c r="C901654" s="62"/>
    </row>
    <row r="901742" spans="3:3" x14ac:dyDescent="0.25">
      <c r="C901742" s="62"/>
    </row>
    <row r="901743" spans="3:3" x14ac:dyDescent="0.25">
      <c r="C901743" s="62"/>
    </row>
    <row r="901831" spans="3:3" x14ac:dyDescent="0.25">
      <c r="C901831" s="62"/>
    </row>
    <row r="901832" spans="3:3" x14ac:dyDescent="0.25">
      <c r="C901832" s="62"/>
    </row>
    <row r="901920" spans="3:3" x14ac:dyDescent="0.25">
      <c r="C901920" s="62"/>
    </row>
    <row r="901921" spans="3:3" x14ac:dyDescent="0.25">
      <c r="C901921" s="62"/>
    </row>
    <row r="902009" spans="3:3" x14ac:dyDescent="0.25">
      <c r="C902009" s="62"/>
    </row>
    <row r="902010" spans="3:3" x14ac:dyDescent="0.25">
      <c r="C902010" s="62"/>
    </row>
    <row r="902098" spans="3:3" x14ac:dyDescent="0.25">
      <c r="C902098" s="62"/>
    </row>
    <row r="902099" spans="3:3" x14ac:dyDescent="0.25">
      <c r="C902099" s="62"/>
    </row>
    <row r="902187" spans="3:3" x14ac:dyDescent="0.25">
      <c r="C902187" s="62"/>
    </row>
    <row r="902188" spans="3:3" x14ac:dyDescent="0.25">
      <c r="C902188" s="62"/>
    </row>
    <row r="902276" spans="3:3" x14ac:dyDescent="0.25">
      <c r="C902276" s="62"/>
    </row>
    <row r="902277" spans="3:3" x14ac:dyDescent="0.25">
      <c r="C902277" s="62"/>
    </row>
    <row r="902365" spans="3:3" x14ac:dyDescent="0.25">
      <c r="C902365" s="62"/>
    </row>
    <row r="902366" spans="3:3" x14ac:dyDescent="0.25">
      <c r="C902366" s="62"/>
    </row>
    <row r="902454" spans="3:3" x14ac:dyDescent="0.25">
      <c r="C902454" s="62"/>
    </row>
    <row r="902455" spans="3:3" x14ac:dyDescent="0.25">
      <c r="C902455" s="62"/>
    </row>
    <row r="902543" spans="3:3" x14ac:dyDescent="0.25">
      <c r="C902543" s="62"/>
    </row>
    <row r="902544" spans="3:3" x14ac:dyDescent="0.25">
      <c r="C902544" s="62"/>
    </row>
    <row r="902632" spans="3:3" x14ac:dyDescent="0.25">
      <c r="C902632" s="62"/>
    </row>
    <row r="902633" spans="3:3" x14ac:dyDescent="0.25">
      <c r="C902633" s="62"/>
    </row>
    <row r="902721" spans="3:3" x14ac:dyDescent="0.25">
      <c r="C902721" s="62"/>
    </row>
    <row r="902722" spans="3:3" x14ac:dyDescent="0.25">
      <c r="C902722" s="62"/>
    </row>
    <row r="902810" spans="3:3" x14ac:dyDescent="0.25">
      <c r="C902810" s="62"/>
    </row>
    <row r="902811" spans="3:3" x14ac:dyDescent="0.25">
      <c r="C902811" s="62"/>
    </row>
    <row r="902899" spans="3:3" x14ac:dyDescent="0.25">
      <c r="C902899" s="62"/>
    </row>
    <row r="902900" spans="3:3" x14ac:dyDescent="0.25">
      <c r="C902900" s="62"/>
    </row>
    <row r="902988" spans="3:3" x14ac:dyDescent="0.25">
      <c r="C902988" s="62"/>
    </row>
    <row r="902989" spans="3:3" x14ac:dyDescent="0.25">
      <c r="C902989" s="62"/>
    </row>
    <row r="903077" spans="3:3" x14ac:dyDescent="0.25">
      <c r="C903077" s="62"/>
    </row>
    <row r="903078" spans="3:3" x14ac:dyDescent="0.25">
      <c r="C903078" s="62"/>
    </row>
    <row r="903166" spans="3:3" x14ac:dyDescent="0.25">
      <c r="C903166" s="62"/>
    </row>
    <row r="903167" spans="3:3" x14ac:dyDescent="0.25">
      <c r="C903167" s="62"/>
    </row>
    <row r="903255" spans="3:3" x14ac:dyDescent="0.25">
      <c r="C903255" s="62"/>
    </row>
    <row r="903256" spans="3:3" x14ac:dyDescent="0.25">
      <c r="C903256" s="62"/>
    </row>
    <row r="903344" spans="3:3" x14ac:dyDescent="0.25">
      <c r="C903344" s="62"/>
    </row>
    <row r="903345" spans="3:3" x14ac:dyDescent="0.25">
      <c r="C903345" s="62"/>
    </row>
    <row r="903433" spans="3:3" x14ac:dyDescent="0.25">
      <c r="C903433" s="62"/>
    </row>
    <row r="903434" spans="3:3" x14ac:dyDescent="0.25">
      <c r="C903434" s="62"/>
    </row>
    <row r="903522" spans="3:3" x14ac:dyDescent="0.25">
      <c r="C903522" s="62"/>
    </row>
    <row r="903523" spans="3:3" x14ac:dyDescent="0.25">
      <c r="C903523" s="62"/>
    </row>
    <row r="903611" spans="3:3" x14ac:dyDescent="0.25">
      <c r="C903611" s="62"/>
    </row>
    <row r="903612" spans="3:3" x14ac:dyDescent="0.25">
      <c r="C903612" s="62"/>
    </row>
    <row r="903700" spans="3:3" x14ac:dyDescent="0.25">
      <c r="C903700" s="62"/>
    </row>
    <row r="903701" spans="3:3" x14ac:dyDescent="0.25">
      <c r="C903701" s="62"/>
    </row>
    <row r="903789" spans="3:3" x14ac:dyDescent="0.25">
      <c r="C903789" s="62"/>
    </row>
    <row r="903790" spans="3:3" x14ac:dyDescent="0.25">
      <c r="C903790" s="62"/>
    </row>
    <row r="903878" spans="3:3" x14ac:dyDescent="0.25">
      <c r="C903878" s="62"/>
    </row>
    <row r="903879" spans="3:3" x14ac:dyDescent="0.25">
      <c r="C903879" s="62"/>
    </row>
    <row r="903967" spans="3:3" x14ac:dyDescent="0.25">
      <c r="C903967" s="62"/>
    </row>
    <row r="903968" spans="3:3" x14ac:dyDescent="0.25">
      <c r="C903968" s="62"/>
    </row>
    <row r="904056" spans="3:3" x14ac:dyDescent="0.25">
      <c r="C904056" s="62"/>
    </row>
    <row r="904057" spans="3:3" x14ac:dyDescent="0.25">
      <c r="C904057" s="62"/>
    </row>
    <row r="904145" spans="3:3" x14ac:dyDescent="0.25">
      <c r="C904145" s="62"/>
    </row>
    <row r="904146" spans="3:3" x14ac:dyDescent="0.25">
      <c r="C904146" s="62"/>
    </row>
    <row r="904234" spans="3:3" x14ac:dyDescent="0.25">
      <c r="C904234" s="62"/>
    </row>
    <row r="904235" spans="3:3" x14ac:dyDescent="0.25">
      <c r="C904235" s="62"/>
    </row>
    <row r="904323" spans="3:3" x14ac:dyDescent="0.25">
      <c r="C904323" s="62"/>
    </row>
    <row r="904324" spans="3:3" x14ac:dyDescent="0.25">
      <c r="C904324" s="62"/>
    </row>
    <row r="904412" spans="3:3" x14ac:dyDescent="0.25">
      <c r="C904412" s="62"/>
    </row>
    <row r="904413" spans="3:3" x14ac:dyDescent="0.25">
      <c r="C904413" s="62"/>
    </row>
    <row r="904501" spans="3:3" x14ac:dyDescent="0.25">
      <c r="C904501" s="62"/>
    </row>
    <row r="904502" spans="3:3" x14ac:dyDescent="0.25">
      <c r="C904502" s="62"/>
    </row>
    <row r="904590" spans="3:3" x14ac:dyDescent="0.25">
      <c r="C904590" s="62"/>
    </row>
    <row r="904591" spans="3:3" x14ac:dyDescent="0.25">
      <c r="C904591" s="62"/>
    </row>
    <row r="904679" spans="3:3" x14ac:dyDescent="0.25">
      <c r="C904679" s="62"/>
    </row>
    <row r="904680" spans="3:3" x14ac:dyDescent="0.25">
      <c r="C904680" s="62"/>
    </row>
    <row r="904768" spans="3:3" x14ac:dyDescent="0.25">
      <c r="C904768" s="62"/>
    </row>
    <row r="904769" spans="3:3" x14ac:dyDescent="0.25">
      <c r="C904769" s="62"/>
    </row>
    <row r="904857" spans="3:3" x14ac:dyDescent="0.25">
      <c r="C904857" s="62"/>
    </row>
    <row r="904858" spans="3:3" x14ac:dyDescent="0.25">
      <c r="C904858" s="62"/>
    </row>
    <row r="904946" spans="3:3" x14ac:dyDescent="0.25">
      <c r="C904946" s="62"/>
    </row>
    <row r="904947" spans="3:3" x14ac:dyDescent="0.25">
      <c r="C904947" s="62"/>
    </row>
    <row r="905035" spans="3:3" x14ac:dyDescent="0.25">
      <c r="C905035" s="62"/>
    </row>
    <row r="905036" spans="3:3" x14ac:dyDescent="0.25">
      <c r="C905036" s="62"/>
    </row>
    <row r="905124" spans="3:3" x14ac:dyDescent="0.25">
      <c r="C905124" s="62"/>
    </row>
    <row r="905125" spans="3:3" x14ac:dyDescent="0.25">
      <c r="C905125" s="62"/>
    </row>
    <row r="905213" spans="3:3" x14ac:dyDescent="0.25">
      <c r="C905213" s="62"/>
    </row>
    <row r="905214" spans="3:3" x14ac:dyDescent="0.25">
      <c r="C905214" s="62"/>
    </row>
    <row r="905302" spans="3:3" x14ac:dyDescent="0.25">
      <c r="C905302" s="62"/>
    </row>
    <row r="905303" spans="3:3" x14ac:dyDescent="0.25">
      <c r="C905303" s="62"/>
    </row>
    <row r="905391" spans="3:3" x14ac:dyDescent="0.25">
      <c r="C905391" s="62"/>
    </row>
    <row r="905392" spans="3:3" x14ac:dyDescent="0.25">
      <c r="C905392" s="62"/>
    </row>
    <row r="905480" spans="3:3" x14ac:dyDescent="0.25">
      <c r="C905480" s="62"/>
    </row>
    <row r="905481" spans="3:3" x14ac:dyDescent="0.25">
      <c r="C905481" s="62"/>
    </row>
    <row r="905569" spans="3:3" x14ac:dyDescent="0.25">
      <c r="C905569" s="62"/>
    </row>
    <row r="905570" spans="3:3" x14ac:dyDescent="0.25">
      <c r="C905570" s="62"/>
    </row>
    <row r="905658" spans="3:3" x14ac:dyDescent="0.25">
      <c r="C905658" s="62"/>
    </row>
    <row r="905659" spans="3:3" x14ac:dyDescent="0.25">
      <c r="C905659" s="62"/>
    </row>
    <row r="905747" spans="3:3" x14ac:dyDescent="0.25">
      <c r="C905747" s="62"/>
    </row>
    <row r="905748" spans="3:3" x14ac:dyDescent="0.25">
      <c r="C905748" s="62"/>
    </row>
    <row r="905836" spans="3:3" x14ac:dyDescent="0.25">
      <c r="C905836" s="62"/>
    </row>
    <row r="905837" spans="3:3" x14ac:dyDescent="0.25">
      <c r="C905837" s="62"/>
    </row>
    <row r="905925" spans="3:3" x14ac:dyDescent="0.25">
      <c r="C905925" s="62"/>
    </row>
    <row r="905926" spans="3:3" x14ac:dyDescent="0.25">
      <c r="C905926" s="62"/>
    </row>
    <row r="906014" spans="3:3" x14ac:dyDescent="0.25">
      <c r="C906014" s="62"/>
    </row>
    <row r="906015" spans="3:3" x14ac:dyDescent="0.25">
      <c r="C906015" s="62"/>
    </row>
    <row r="906103" spans="3:3" x14ac:dyDescent="0.25">
      <c r="C906103" s="62"/>
    </row>
    <row r="906104" spans="3:3" x14ac:dyDescent="0.25">
      <c r="C906104" s="62"/>
    </row>
    <row r="906192" spans="3:3" x14ac:dyDescent="0.25">
      <c r="C906192" s="62"/>
    </row>
    <row r="906193" spans="3:3" x14ac:dyDescent="0.25">
      <c r="C906193" s="62"/>
    </row>
    <row r="906281" spans="3:3" x14ac:dyDescent="0.25">
      <c r="C906281" s="62"/>
    </row>
    <row r="906282" spans="3:3" x14ac:dyDescent="0.25">
      <c r="C906282" s="62"/>
    </row>
    <row r="906370" spans="3:3" x14ac:dyDescent="0.25">
      <c r="C906370" s="62"/>
    </row>
    <row r="906371" spans="3:3" x14ac:dyDescent="0.25">
      <c r="C906371" s="62"/>
    </row>
    <row r="906459" spans="3:3" x14ac:dyDescent="0.25">
      <c r="C906459" s="62"/>
    </row>
    <row r="906460" spans="3:3" x14ac:dyDescent="0.25">
      <c r="C906460" s="62"/>
    </row>
    <row r="906548" spans="3:3" x14ac:dyDescent="0.25">
      <c r="C906548" s="62"/>
    </row>
    <row r="906549" spans="3:3" x14ac:dyDescent="0.25">
      <c r="C906549" s="62"/>
    </row>
    <row r="906637" spans="3:3" x14ac:dyDescent="0.25">
      <c r="C906637" s="62"/>
    </row>
    <row r="906638" spans="3:3" x14ac:dyDescent="0.25">
      <c r="C906638" s="62"/>
    </row>
    <row r="906726" spans="3:3" x14ac:dyDescent="0.25">
      <c r="C906726" s="62"/>
    </row>
    <row r="906727" spans="3:3" x14ac:dyDescent="0.25">
      <c r="C906727" s="62"/>
    </row>
    <row r="906815" spans="3:3" x14ac:dyDescent="0.25">
      <c r="C906815" s="62"/>
    </row>
    <row r="906816" spans="3:3" x14ac:dyDescent="0.25">
      <c r="C906816" s="62"/>
    </row>
    <row r="906904" spans="3:3" x14ac:dyDescent="0.25">
      <c r="C906904" s="62"/>
    </row>
    <row r="906905" spans="3:3" x14ac:dyDescent="0.25">
      <c r="C906905" s="62"/>
    </row>
    <row r="906993" spans="3:3" x14ac:dyDescent="0.25">
      <c r="C906993" s="62"/>
    </row>
    <row r="906994" spans="3:3" x14ac:dyDescent="0.25">
      <c r="C906994" s="62"/>
    </row>
    <row r="907082" spans="3:3" x14ac:dyDescent="0.25">
      <c r="C907082" s="62"/>
    </row>
    <row r="907083" spans="3:3" x14ac:dyDescent="0.25">
      <c r="C907083" s="62"/>
    </row>
    <row r="907171" spans="3:3" x14ac:dyDescent="0.25">
      <c r="C907171" s="62"/>
    </row>
    <row r="907172" spans="3:3" x14ac:dyDescent="0.25">
      <c r="C907172" s="62"/>
    </row>
    <row r="907260" spans="3:3" x14ac:dyDescent="0.25">
      <c r="C907260" s="62"/>
    </row>
    <row r="907261" spans="3:3" x14ac:dyDescent="0.25">
      <c r="C907261" s="62"/>
    </row>
    <row r="907349" spans="3:3" x14ac:dyDescent="0.25">
      <c r="C907349" s="62"/>
    </row>
    <row r="907350" spans="3:3" x14ac:dyDescent="0.25">
      <c r="C907350" s="62"/>
    </row>
    <row r="907438" spans="3:3" x14ac:dyDescent="0.25">
      <c r="C907438" s="62"/>
    </row>
    <row r="907439" spans="3:3" x14ac:dyDescent="0.25">
      <c r="C907439" s="62"/>
    </row>
    <row r="907527" spans="3:3" x14ac:dyDescent="0.25">
      <c r="C907527" s="62"/>
    </row>
    <row r="907528" spans="3:3" x14ac:dyDescent="0.25">
      <c r="C907528" s="62"/>
    </row>
    <row r="907616" spans="3:3" x14ac:dyDescent="0.25">
      <c r="C907616" s="62"/>
    </row>
    <row r="907617" spans="3:3" x14ac:dyDescent="0.25">
      <c r="C907617" s="62"/>
    </row>
    <row r="907705" spans="3:3" x14ac:dyDescent="0.25">
      <c r="C907705" s="62"/>
    </row>
    <row r="907706" spans="3:3" x14ac:dyDescent="0.25">
      <c r="C907706" s="62"/>
    </row>
    <row r="907794" spans="3:3" x14ac:dyDescent="0.25">
      <c r="C907794" s="62"/>
    </row>
    <row r="907795" spans="3:3" x14ac:dyDescent="0.25">
      <c r="C907795" s="62"/>
    </row>
    <row r="907883" spans="3:3" x14ac:dyDescent="0.25">
      <c r="C907883" s="62"/>
    </row>
    <row r="907884" spans="3:3" x14ac:dyDescent="0.25">
      <c r="C907884" s="62"/>
    </row>
    <row r="907972" spans="3:3" x14ac:dyDescent="0.25">
      <c r="C907972" s="62"/>
    </row>
    <row r="907973" spans="3:3" x14ac:dyDescent="0.25">
      <c r="C907973" s="62"/>
    </row>
    <row r="908061" spans="3:3" x14ac:dyDescent="0.25">
      <c r="C908061" s="62"/>
    </row>
    <row r="908062" spans="3:3" x14ac:dyDescent="0.25">
      <c r="C908062" s="62"/>
    </row>
    <row r="908150" spans="3:3" x14ac:dyDescent="0.25">
      <c r="C908150" s="62"/>
    </row>
    <row r="908151" spans="3:3" x14ac:dyDescent="0.25">
      <c r="C908151" s="62"/>
    </row>
    <row r="908239" spans="3:3" x14ac:dyDescent="0.25">
      <c r="C908239" s="62"/>
    </row>
    <row r="908240" spans="3:3" x14ac:dyDescent="0.25">
      <c r="C908240" s="62"/>
    </row>
    <row r="908328" spans="3:3" x14ac:dyDescent="0.25">
      <c r="C908328" s="62"/>
    </row>
    <row r="908329" spans="3:3" x14ac:dyDescent="0.25">
      <c r="C908329" s="62"/>
    </row>
    <row r="908417" spans="3:3" x14ac:dyDescent="0.25">
      <c r="C908417" s="62"/>
    </row>
    <row r="908418" spans="3:3" x14ac:dyDescent="0.25">
      <c r="C908418" s="62"/>
    </row>
    <row r="908506" spans="3:3" x14ac:dyDescent="0.25">
      <c r="C908506" s="62"/>
    </row>
    <row r="908507" spans="3:3" x14ac:dyDescent="0.25">
      <c r="C908507" s="62"/>
    </row>
    <row r="908595" spans="3:3" x14ac:dyDescent="0.25">
      <c r="C908595" s="62"/>
    </row>
    <row r="908596" spans="3:3" x14ac:dyDescent="0.25">
      <c r="C908596" s="62"/>
    </row>
    <row r="908684" spans="3:3" x14ac:dyDescent="0.25">
      <c r="C908684" s="62"/>
    </row>
    <row r="908685" spans="3:3" x14ac:dyDescent="0.25">
      <c r="C908685" s="62"/>
    </row>
    <row r="908773" spans="3:3" x14ac:dyDescent="0.25">
      <c r="C908773" s="62"/>
    </row>
    <row r="908774" spans="3:3" x14ac:dyDescent="0.25">
      <c r="C908774" s="62"/>
    </row>
    <row r="908862" spans="3:3" x14ac:dyDescent="0.25">
      <c r="C908862" s="62"/>
    </row>
    <row r="908863" spans="3:3" x14ac:dyDescent="0.25">
      <c r="C908863" s="62"/>
    </row>
    <row r="908951" spans="3:3" x14ac:dyDescent="0.25">
      <c r="C908951" s="62"/>
    </row>
    <row r="908952" spans="3:3" x14ac:dyDescent="0.25">
      <c r="C908952" s="62"/>
    </row>
    <row r="909040" spans="3:3" x14ac:dyDescent="0.25">
      <c r="C909040" s="62"/>
    </row>
    <row r="909041" spans="3:3" x14ac:dyDescent="0.25">
      <c r="C909041" s="62"/>
    </row>
    <row r="909129" spans="3:3" x14ac:dyDescent="0.25">
      <c r="C909129" s="62"/>
    </row>
    <row r="909130" spans="3:3" x14ac:dyDescent="0.25">
      <c r="C909130" s="62"/>
    </row>
    <row r="909218" spans="3:3" x14ac:dyDescent="0.25">
      <c r="C909218" s="62"/>
    </row>
    <row r="909219" spans="3:3" x14ac:dyDescent="0.25">
      <c r="C909219" s="62"/>
    </row>
    <row r="909307" spans="3:3" x14ac:dyDescent="0.25">
      <c r="C909307" s="62"/>
    </row>
    <row r="909308" spans="3:3" x14ac:dyDescent="0.25">
      <c r="C909308" s="62"/>
    </row>
    <row r="909396" spans="3:3" x14ac:dyDescent="0.25">
      <c r="C909396" s="62"/>
    </row>
    <row r="909397" spans="3:3" x14ac:dyDescent="0.25">
      <c r="C909397" s="62"/>
    </row>
    <row r="909485" spans="3:3" x14ac:dyDescent="0.25">
      <c r="C909485" s="62"/>
    </row>
    <row r="909486" spans="3:3" x14ac:dyDescent="0.25">
      <c r="C909486" s="62"/>
    </row>
    <row r="909574" spans="3:3" x14ac:dyDescent="0.25">
      <c r="C909574" s="62"/>
    </row>
    <row r="909575" spans="3:3" x14ac:dyDescent="0.25">
      <c r="C909575" s="62"/>
    </row>
    <row r="909663" spans="3:3" x14ac:dyDescent="0.25">
      <c r="C909663" s="62"/>
    </row>
    <row r="909664" spans="3:3" x14ac:dyDescent="0.25">
      <c r="C909664" s="62"/>
    </row>
    <row r="909752" spans="3:3" x14ac:dyDescent="0.25">
      <c r="C909752" s="62"/>
    </row>
    <row r="909753" spans="3:3" x14ac:dyDescent="0.25">
      <c r="C909753" s="62"/>
    </row>
    <row r="909841" spans="3:3" x14ac:dyDescent="0.25">
      <c r="C909841" s="62"/>
    </row>
    <row r="909842" spans="3:3" x14ac:dyDescent="0.25">
      <c r="C909842" s="62"/>
    </row>
    <row r="909930" spans="3:3" x14ac:dyDescent="0.25">
      <c r="C909930" s="62"/>
    </row>
    <row r="909931" spans="3:3" x14ac:dyDescent="0.25">
      <c r="C909931" s="62"/>
    </row>
    <row r="910019" spans="3:3" x14ac:dyDescent="0.25">
      <c r="C910019" s="62"/>
    </row>
    <row r="910020" spans="3:3" x14ac:dyDescent="0.25">
      <c r="C910020" s="62"/>
    </row>
    <row r="910108" spans="3:3" x14ac:dyDescent="0.25">
      <c r="C910108" s="62"/>
    </row>
    <row r="910109" spans="3:3" x14ac:dyDescent="0.25">
      <c r="C910109" s="62"/>
    </row>
    <row r="910197" spans="3:3" x14ac:dyDescent="0.25">
      <c r="C910197" s="62"/>
    </row>
    <row r="910198" spans="3:3" x14ac:dyDescent="0.25">
      <c r="C910198" s="62"/>
    </row>
    <row r="910286" spans="3:3" x14ac:dyDescent="0.25">
      <c r="C910286" s="62"/>
    </row>
    <row r="910287" spans="3:3" x14ac:dyDescent="0.25">
      <c r="C910287" s="62"/>
    </row>
    <row r="910375" spans="3:3" x14ac:dyDescent="0.25">
      <c r="C910375" s="62"/>
    </row>
    <row r="910376" spans="3:3" x14ac:dyDescent="0.25">
      <c r="C910376" s="62"/>
    </row>
    <row r="910464" spans="3:3" x14ac:dyDescent="0.25">
      <c r="C910464" s="62"/>
    </row>
    <row r="910465" spans="3:3" x14ac:dyDescent="0.25">
      <c r="C910465" s="62"/>
    </row>
    <row r="910553" spans="3:3" x14ac:dyDescent="0.25">
      <c r="C910553" s="62"/>
    </row>
    <row r="910554" spans="3:3" x14ac:dyDescent="0.25">
      <c r="C910554" s="62"/>
    </row>
    <row r="910642" spans="3:3" x14ac:dyDescent="0.25">
      <c r="C910642" s="62"/>
    </row>
    <row r="910643" spans="3:3" x14ac:dyDescent="0.25">
      <c r="C910643" s="62"/>
    </row>
    <row r="910731" spans="3:3" x14ac:dyDescent="0.25">
      <c r="C910731" s="62"/>
    </row>
    <row r="910732" spans="3:3" x14ac:dyDescent="0.25">
      <c r="C910732" s="62"/>
    </row>
    <row r="910820" spans="3:3" x14ac:dyDescent="0.25">
      <c r="C910820" s="62"/>
    </row>
    <row r="910821" spans="3:3" x14ac:dyDescent="0.25">
      <c r="C910821" s="62"/>
    </row>
    <row r="910909" spans="3:3" x14ac:dyDescent="0.25">
      <c r="C910909" s="62"/>
    </row>
    <row r="910910" spans="3:3" x14ac:dyDescent="0.25">
      <c r="C910910" s="62"/>
    </row>
    <row r="910998" spans="3:3" x14ac:dyDescent="0.25">
      <c r="C910998" s="62"/>
    </row>
    <row r="910999" spans="3:3" x14ac:dyDescent="0.25">
      <c r="C910999" s="62"/>
    </row>
    <row r="911087" spans="3:3" x14ac:dyDescent="0.25">
      <c r="C911087" s="62"/>
    </row>
    <row r="911088" spans="3:3" x14ac:dyDescent="0.25">
      <c r="C911088" s="62"/>
    </row>
    <row r="911176" spans="3:3" x14ac:dyDescent="0.25">
      <c r="C911176" s="62"/>
    </row>
    <row r="911177" spans="3:3" x14ac:dyDescent="0.25">
      <c r="C911177" s="62"/>
    </row>
    <row r="911265" spans="3:3" x14ac:dyDescent="0.25">
      <c r="C911265" s="62"/>
    </row>
    <row r="911266" spans="3:3" x14ac:dyDescent="0.25">
      <c r="C911266" s="62"/>
    </row>
    <row r="911354" spans="3:3" x14ac:dyDescent="0.25">
      <c r="C911354" s="62"/>
    </row>
    <row r="911355" spans="3:3" x14ac:dyDescent="0.25">
      <c r="C911355" s="62"/>
    </row>
    <row r="911443" spans="3:3" x14ac:dyDescent="0.25">
      <c r="C911443" s="62"/>
    </row>
    <row r="911444" spans="3:3" x14ac:dyDescent="0.25">
      <c r="C911444" s="62"/>
    </row>
    <row r="911532" spans="3:3" x14ac:dyDescent="0.25">
      <c r="C911532" s="62"/>
    </row>
    <row r="911533" spans="3:3" x14ac:dyDescent="0.25">
      <c r="C911533" s="62"/>
    </row>
    <row r="911621" spans="3:3" x14ac:dyDescent="0.25">
      <c r="C911621" s="62"/>
    </row>
    <row r="911622" spans="3:3" x14ac:dyDescent="0.25">
      <c r="C911622" s="62"/>
    </row>
    <row r="911710" spans="3:3" x14ac:dyDescent="0.25">
      <c r="C911710" s="62"/>
    </row>
    <row r="911711" spans="3:3" x14ac:dyDescent="0.25">
      <c r="C911711" s="62"/>
    </row>
    <row r="911799" spans="3:3" x14ac:dyDescent="0.25">
      <c r="C911799" s="62"/>
    </row>
    <row r="911800" spans="3:3" x14ac:dyDescent="0.25">
      <c r="C911800" s="62"/>
    </row>
    <row r="911888" spans="3:3" x14ac:dyDescent="0.25">
      <c r="C911888" s="62"/>
    </row>
    <row r="911889" spans="3:3" x14ac:dyDescent="0.25">
      <c r="C911889" s="62"/>
    </row>
    <row r="911977" spans="3:3" x14ac:dyDescent="0.25">
      <c r="C911977" s="62"/>
    </row>
    <row r="911978" spans="3:3" x14ac:dyDescent="0.25">
      <c r="C911978" s="62"/>
    </row>
    <row r="912066" spans="3:3" x14ac:dyDescent="0.25">
      <c r="C912066" s="62"/>
    </row>
    <row r="912067" spans="3:3" x14ac:dyDescent="0.25">
      <c r="C912067" s="62"/>
    </row>
    <row r="912155" spans="3:3" x14ac:dyDescent="0.25">
      <c r="C912155" s="62"/>
    </row>
    <row r="912156" spans="3:3" x14ac:dyDescent="0.25">
      <c r="C912156" s="62"/>
    </row>
    <row r="912244" spans="3:3" x14ac:dyDescent="0.25">
      <c r="C912244" s="62"/>
    </row>
    <row r="912245" spans="3:3" x14ac:dyDescent="0.25">
      <c r="C912245" s="62"/>
    </row>
    <row r="912333" spans="3:3" x14ac:dyDescent="0.25">
      <c r="C912333" s="62"/>
    </row>
    <row r="912334" spans="3:3" x14ac:dyDescent="0.25">
      <c r="C912334" s="62"/>
    </row>
    <row r="912422" spans="3:3" x14ac:dyDescent="0.25">
      <c r="C912422" s="62"/>
    </row>
    <row r="912423" spans="3:3" x14ac:dyDescent="0.25">
      <c r="C912423" s="62"/>
    </row>
    <row r="912511" spans="3:3" x14ac:dyDescent="0.25">
      <c r="C912511" s="62"/>
    </row>
    <row r="912512" spans="3:3" x14ac:dyDescent="0.25">
      <c r="C912512" s="62"/>
    </row>
    <row r="912600" spans="3:3" x14ac:dyDescent="0.25">
      <c r="C912600" s="62"/>
    </row>
    <row r="912601" spans="3:3" x14ac:dyDescent="0.25">
      <c r="C912601" s="62"/>
    </row>
    <row r="912689" spans="3:3" x14ac:dyDescent="0.25">
      <c r="C912689" s="62"/>
    </row>
    <row r="912690" spans="3:3" x14ac:dyDescent="0.25">
      <c r="C912690" s="62"/>
    </row>
    <row r="912778" spans="3:3" x14ac:dyDescent="0.25">
      <c r="C912778" s="62"/>
    </row>
    <row r="912779" spans="3:3" x14ac:dyDescent="0.25">
      <c r="C912779" s="62"/>
    </row>
    <row r="912867" spans="3:3" x14ac:dyDescent="0.25">
      <c r="C912867" s="62"/>
    </row>
    <row r="912868" spans="3:3" x14ac:dyDescent="0.25">
      <c r="C912868" s="62"/>
    </row>
    <row r="912956" spans="3:3" x14ac:dyDescent="0.25">
      <c r="C912956" s="62"/>
    </row>
    <row r="912957" spans="3:3" x14ac:dyDescent="0.25">
      <c r="C912957" s="62"/>
    </row>
    <row r="913045" spans="3:3" x14ac:dyDescent="0.25">
      <c r="C913045" s="62"/>
    </row>
    <row r="913046" spans="3:3" x14ac:dyDescent="0.25">
      <c r="C913046" s="62"/>
    </row>
    <row r="913134" spans="3:3" x14ac:dyDescent="0.25">
      <c r="C913134" s="62"/>
    </row>
    <row r="913135" spans="3:3" x14ac:dyDescent="0.25">
      <c r="C913135" s="62"/>
    </row>
    <row r="913223" spans="3:3" x14ac:dyDescent="0.25">
      <c r="C913223" s="62"/>
    </row>
    <row r="913224" spans="3:3" x14ac:dyDescent="0.25">
      <c r="C913224" s="62"/>
    </row>
    <row r="913312" spans="3:3" x14ac:dyDescent="0.25">
      <c r="C913312" s="62"/>
    </row>
    <row r="913313" spans="3:3" x14ac:dyDescent="0.25">
      <c r="C913313" s="62"/>
    </row>
    <row r="913401" spans="3:3" x14ac:dyDescent="0.25">
      <c r="C913401" s="62"/>
    </row>
    <row r="913402" spans="3:3" x14ac:dyDescent="0.25">
      <c r="C913402" s="62"/>
    </row>
    <row r="913490" spans="3:3" x14ac:dyDescent="0.25">
      <c r="C913490" s="62"/>
    </row>
    <row r="913491" spans="3:3" x14ac:dyDescent="0.25">
      <c r="C913491" s="62"/>
    </row>
    <row r="913579" spans="3:3" x14ac:dyDescent="0.25">
      <c r="C913579" s="62"/>
    </row>
    <row r="913580" spans="3:3" x14ac:dyDescent="0.25">
      <c r="C913580" s="62"/>
    </row>
    <row r="913668" spans="3:3" x14ac:dyDescent="0.25">
      <c r="C913668" s="62"/>
    </row>
    <row r="913669" spans="3:3" x14ac:dyDescent="0.25">
      <c r="C913669" s="62"/>
    </row>
    <row r="913757" spans="3:3" x14ac:dyDescent="0.25">
      <c r="C913757" s="62"/>
    </row>
    <row r="913758" spans="3:3" x14ac:dyDescent="0.25">
      <c r="C913758" s="62"/>
    </row>
    <row r="913846" spans="3:3" x14ac:dyDescent="0.25">
      <c r="C913846" s="62"/>
    </row>
    <row r="913847" spans="3:3" x14ac:dyDescent="0.25">
      <c r="C913847" s="62"/>
    </row>
    <row r="913935" spans="3:3" x14ac:dyDescent="0.25">
      <c r="C913935" s="62"/>
    </row>
    <row r="913936" spans="3:3" x14ac:dyDescent="0.25">
      <c r="C913936" s="62"/>
    </row>
    <row r="914024" spans="3:3" x14ac:dyDescent="0.25">
      <c r="C914024" s="62"/>
    </row>
    <row r="914025" spans="3:3" x14ac:dyDescent="0.25">
      <c r="C914025" s="62"/>
    </row>
    <row r="914113" spans="3:3" x14ac:dyDescent="0.25">
      <c r="C914113" s="62"/>
    </row>
    <row r="914114" spans="3:3" x14ac:dyDescent="0.25">
      <c r="C914114" s="62"/>
    </row>
    <row r="914202" spans="3:3" x14ac:dyDescent="0.25">
      <c r="C914202" s="62"/>
    </row>
    <row r="914203" spans="3:3" x14ac:dyDescent="0.25">
      <c r="C914203" s="62"/>
    </row>
    <row r="914291" spans="3:3" x14ac:dyDescent="0.25">
      <c r="C914291" s="62"/>
    </row>
    <row r="914292" spans="3:3" x14ac:dyDescent="0.25">
      <c r="C914292" s="62"/>
    </row>
    <row r="914380" spans="3:3" x14ac:dyDescent="0.25">
      <c r="C914380" s="62"/>
    </row>
    <row r="914381" spans="3:3" x14ac:dyDescent="0.25">
      <c r="C914381" s="62"/>
    </row>
    <row r="914469" spans="3:3" x14ac:dyDescent="0.25">
      <c r="C914469" s="62"/>
    </row>
    <row r="914470" spans="3:3" x14ac:dyDescent="0.25">
      <c r="C914470" s="62"/>
    </row>
    <row r="914558" spans="3:3" x14ac:dyDescent="0.25">
      <c r="C914558" s="62"/>
    </row>
    <row r="914559" spans="3:3" x14ac:dyDescent="0.25">
      <c r="C914559" s="62"/>
    </row>
    <row r="914647" spans="3:3" x14ac:dyDescent="0.25">
      <c r="C914647" s="62"/>
    </row>
    <row r="914648" spans="3:3" x14ac:dyDescent="0.25">
      <c r="C914648" s="62"/>
    </row>
    <row r="914736" spans="3:3" x14ac:dyDescent="0.25">
      <c r="C914736" s="62"/>
    </row>
    <row r="914737" spans="3:3" x14ac:dyDescent="0.25">
      <c r="C914737" s="62"/>
    </row>
    <row r="914825" spans="3:3" x14ac:dyDescent="0.25">
      <c r="C914825" s="62"/>
    </row>
    <row r="914826" spans="3:3" x14ac:dyDescent="0.25">
      <c r="C914826" s="62"/>
    </row>
    <row r="914914" spans="3:3" x14ac:dyDescent="0.25">
      <c r="C914914" s="62"/>
    </row>
    <row r="914915" spans="3:3" x14ac:dyDescent="0.25">
      <c r="C914915" s="62"/>
    </row>
    <row r="915003" spans="3:3" x14ac:dyDescent="0.25">
      <c r="C915003" s="62"/>
    </row>
    <row r="915004" spans="3:3" x14ac:dyDescent="0.25">
      <c r="C915004" s="62"/>
    </row>
    <row r="915092" spans="3:3" x14ac:dyDescent="0.25">
      <c r="C915092" s="62"/>
    </row>
    <row r="915093" spans="3:3" x14ac:dyDescent="0.25">
      <c r="C915093" s="62"/>
    </row>
    <row r="915181" spans="3:3" x14ac:dyDescent="0.25">
      <c r="C915181" s="62"/>
    </row>
    <row r="915182" spans="3:3" x14ac:dyDescent="0.25">
      <c r="C915182" s="62"/>
    </row>
    <row r="915270" spans="3:3" x14ac:dyDescent="0.25">
      <c r="C915270" s="62"/>
    </row>
    <row r="915271" spans="3:3" x14ac:dyDescent="0.25">
      <c r="C915271" s="62"/>
    </row>
    <row r="915359" spans="3:3" x14ac:dyDescent="0.25">
      <c r="C915359" s="62"/>
    </row>
    <row r="915360" spans="3:3" x14ac:dyDescent="0.25">
      <c r="C915360" s="62"/>
    </row>
    <row r="915448" spans="3:3" x14ac:dyDescent="0.25">
      <c r="C915448" s="62"/>
    </row>
    <row r="915449" spans="3:3" x14ac:dyDescent="0.25">
      <c r="C915449" s="62"/>
    </row>
    <row r="915537" spans="3:3" x14ac:dyDescent="0.25">
      <c r="C915537" s="62"/>
    </row>
    <row r="915538" spans="3:3" x14ac:dyDescent="0.25">
      <c r="C915538" s="62"/>
    </row>
    <row r="915626" spans="3:3" x14ac:dyDescent="0.25">
      <c r="C915626" s="62"/>
    </row>
    <row r="915627" spans="3:3" x14ac:dyDescent="0.25">
      <c r="C915627" s="62"/>
    </row>
    <row r="915715" spans="3:3" x14ac:dyDescent="0.25">
      <c r="C915715" s="62"/>
    </row>
    <row r="915716" spans="3:3" x14ac:dyDescent="0.25">
      <c r="C915716" s="62"/>
    </row>
    <row r="915804" spans="3:3" x14ac:dyDescent="0.25">
      <c r="C915804" s="62"/>
    </row>
    <row r="915805" spans="3:3" x14ac:dyDescent="0.25">
      <c r="C915805" s="62"/>
    </row>
    <row r="915893" spans="3:3" x14ac:dyDescent="0.25">
      <c r="C915893" s="62"/>
    </row>
    <row r="915894" spans="3:3" x14ac:dyDescent="0.25">
      <c r="C915894" s="62"/>
    </row>
    <row r="915982" spans="3:3" x14ac:dyDescent="0.25">
      <c r="C915982" s="62"/>
    </row>
    <row r="915983" spans="3:3" x14ac:dyDescent="0.25">
      <c r="C915983" s="62"/>
    </row>
    <row r="916071" spans="3:3" x14ac:dyDescent="0.25">
      <c r="C916071" s="62"/>
    </row>
    <row r="916072" spans="3:3" x14ac:dyDescent="0.25">
      <c r="C916072" s="62"/>
    </row>
    <row r="916160" spans="3:3" x14ac:dyDescent="0.25">
      <c r="C916160" s="62"/>
    </row>
    <row r="916161" spans="3:3" x14ac:dyDescent="0.25">
      <c r="C916161" s="62"/>
    </row>
    <row r="916249" spans="3:3" x14ac:dyDescent="0.25">
      <c r="C916249" s="62"/>
    </row>
    <row r="916250" spans="3:3" x14ac:dyDescent="0.25">
      <c r="C916250" s="62"/>
    </row>
    <row r="916338" spans="3:3" x14ac:dyDescent="0.25">
      <c r="C916338" s="62"/>
    </row>
    <row r="916339" spans="3:3" x14ac:dyDescent="0.25">
      <c r="C916339" s="62"/>
    </row>
    <row r="916427" spans="3:3" x14ac:dyDescent="0.25">
      <c r="C916427" s="62"/>
    </row>
    <row r="916428" spans="3:3" x14ac:dyDescent="0.25">
      <c r="C916428" s="62"/>
    </row>
    <row r="916516" spans="3:3" x14ac:dyDescent="0.25">
      <c r="C916516" s="62"/>
    </row>
    <row r="916517" spans="3:3" x14ac:dyDescent="0.25">
      <c r="C916517" s="62"/>
    </row>
    <row r="916605" spans="3:3" x14ac:dyDescent="0.25">
      <c r="C916605" s="62"/>
    </row>
    <row r="916606" spans="3:3" x14ac:dyDescent="0.25">
      <c r="C916606" s="62"/>
    </row>
    <row r="916694" spans="3:3" x14ac:dyDescent="0.25">
      <c r="C916694" s="62"/>
    </row>
    <row r="916695" spans="3:3" x14ac:dyDescent="0.25">
      <c r="C916695" s="62"/>
    </row>
    <row r="916783" spans="3:3" x14ac:dyDescent="0.25">
      <c r="C916783" s="62"/>
    </row>
    <row r="916784" spans="3:3" x14ac:dyDescent="0.25">
      <c r="C916784" s="62"/>
    </row>
    <row r="916872" spans="3:3" x14ac:dyDescent="0.25">
      <c r="C916872" s="62"/>
    </row>
    <row r="916873" spans="3:3" x14ac:dyDescent="0.25">
      <c r="C916873" s="62"/>
    </row>
    <row r="916961" spans="3:3" x14ac:dyDescent="0.25">
      <c r="C916961" s="62"/>
    </row>
    <row r="916962" spans="3:3" x14ac:dyDescent="0.25">
      <c r="C916962" s="62"/>
    </row>
    <row r="917050" spans="3:3" x14ac:dyDescent="0.25">
      <c r="C917050" s="62"/>
    </row>
    <row r="917051" spans="3:3" x14ac:dyDescent="0.25">
      <c r="C917051" s="62"/>
    </row>
    <row r="917139" spans="3:3" x14ac:dyDescent="0.25">
      <c r="C917139" s="62"/>
    </row>
    <row r="917140" spans="3:3" x14ac:dyDescent="0.25">
      <c r="C917140" s="62"/>
    </row>
    <row r="917228" spans="3:3" x14ac:dyDescent="0.25">
      <c r="C917228" s="62"/>
    </row>
    <row r="917229" spans="3:3" x14ac:dyDescent="0.25">
      <c r="C917229" s="62"/>
    </row>
    <row r="917317" spans="3:3" x14ac:dyDescent="0.25">
      <c r="C917317" s="62"/>
    </row>
    <row r="917318" spans="3:3" x14ac:dyDescent="0.25">
      <c r="C917318" s="62"/>
    </row>
    <row r="917406" spans="3:3" x14ac:dyDescent="0.25">
      <c r="C917406" s="62"/>
    </row>
    <row r="917407" spans="3:3" x14ac:dyDescent="0.25">
      <c r="C917407" s="62"/>
    </row>
    <row r="917495" spans="3:3" x14ac:dyDescent="0.25">
      <c r="C917495" s="62"/>
    </row>
    <row r="917496" spans="3:3" x14ac:dyDescent="0.25">
      <c r="C917496" s="62"/>
    </row>
    <row r="917584" spans="3:3" x14ac:dyDescent="0.25">
      <c r="C917584" s="62"/>
    </row>
    <row r="917585" spans="3:3" x14ac:dyDescent="0.25">
      <c r="C917585" s="62"/>
    </row>
    <row r="917673" spans="3:3" x14ac:dyDescent="0.25">
      <c r="C917673" s="62"/>
    </row>
    <row r="917674" spans="3:3" x14ac:dyDescent="0.25">
      <c r="C917674" s="62"/>
    </row>
    <row r="917762" spans="3:3" x14ac:dyDescent="0.25">
      <c r="C917762" s="62"/>
    </row>
    <row r="917763" spans="3:3" x14ac:dyDescent="0.25">
      <c r="C917763" s="62"/>
    </row>
    <row r="917851" spans="3:3" x14ac:dyDescent="0.25">
      <c r="C917851" s="62"/>
    </row>
    <row r="917852" spans="3:3" x14ac:dyDescent="0.25">
      <c r="C917852" s="62"/>
    </row>
    <row r="917940" spans="3:3" x14ac:dyDescent="0.25">
      <c r="C917940" s="62"/>
    </row>
    <row r="917941" spans="3:3" x14ac:dyDescent="0.25">
      <c r="C917941" s="62"/>
    </row>
    <row r="918029" spans="3:3" x14ac:dyDescent="0.25">
      <c r="C918029" s="62"/>
    </row>
    <row r="918030" spans="3:3" x14ac:dyDescent="0.25">
      <c r="C918030" s="62"/>
    </row>
    <row r="918118" spans="3:3" x14ac:dyDescent="0.25">
      <c r="C918118" s="62"/>
    </row>
    <row r="918119" spans="3:3" x14ac:dyDescent="0.25">
      <c r="C918119" s="62"/>
    </row>
    <row r="918207" spans="3:3" x14ac:dyDescent="0.25">
      <c r="C918207" s="62"/>
    </row>
    <row r="918208" spans="3:3" x14ac:dyDescent="0.25">
      <c r="C918208" s="62"/>
    </row>
    <row r="918296" spans="3:3" x14ac:dyDescent="0.25">
      <c r="C918296" s="62"/>
    </row>
    <row r="918297" spans="3:3" x14ac:dyDescent="0.25">
      <c r="C918297" s="62"/>
    </row>
    <row r="918385" spans="3:3" x14ac:dyDescent="0.25">
      <c r="C918385" s="62"/>
    </row>
    <row r="918386" spans="3:3" x14ac:dyDescent="0.25">
      <c r="C918386" s="62"/>
    </row>
    <row r="918474" spans="3:3" x14ac:dyDescent="0.25">
      <c r="C918474" s="62"/>
    </row>
    <row r="918475" spans="3:3" x14ac:dyDescent="0.25">
      <c r="C918475" s="62"/>
    </row>
    <row r="918563" spans="3:3" x14ac:dyDescent="0.25">
      <c r="C918563" s="62"/>
    </row>
    <row r="918564" spans="3:3" x14ac:dyDescent="0.25">
      <c r="C918564" s="62"/>
    </row>
    <row r="918652" spans="3:3" x14ac:dyDescent="0.25">
      <c r="C918652" s="62"/>
    </row>
    <row r="918653" spans="3:3" x14ac:dyDescent="0.25">
      <c r="C918653" s="62"/>
    </row>
    <row r="918741" spans="3:3" x14ac:dyDescent="0.25">
      <c r="C918741" s="62"/>
    </row>
    <row r="918742" spans="3:3" x14ac:dyDescent="0.25">
      <c r="C918742" s="62"/>
    </row>
    <row r="918830" spans="3:3" x14ac:dyDescent="0.25">
      <c r="C918830" s="62"/>
    </row>
    <row r="918831" spans="3:3" x14ac:dyDescent="0.25">
      <c r="C918831" s="62"/>
    </row>
    <row r="918919" spans="3:3" x14ac:dyDescent="0.25">
      <c r="C918919" s="62"/>
    </row>
    <row r="918920" spans="3:3" x14ac:dyDescent="0.25">
      <c r="C918920" s="62"/>
    </row>
    <row r="919008" spans="3:3" x14ac:dyDescent="0.25">
      <c r="C919008" s="62"/>
    </row>
    <row r="919009" spans="3:3" x14ac:dyDescent="0.25">
      <c r="C919009" s="62"/>
    </row>
    <row r="919097" spans="3:3" x14ac:dyDescent="0.25">
      <c r="C919097" s="62"/>
    </row>
    <row r="919098" spans="3:3" x14ac:dyDescent="0.25">
      <c r="C919098" s="62"/>
    </row>
    <row r="919186" spans="3:3" x14ac:dyDescent="0.25">
      <c r="C919186" s="62"/>
    </row>
    <row r="919187" spans="3:3" x14ac:dyDescent="0.25">
      <c r="C919187" s="62"/>
    </row>
    <row r="919275" spans="3:3" x14ac:dyDescent="0.25">
      <c r="C919275" s="62"/>
    </row>
    <row r="919276" spans="3:3" x14ac:dyDescent="0.25">
      <c r="C919276" s="62"/>
    </row>
    <row r="919364" spans="3:3" x14ac:dyDescent="0.25">
      <c r="C919364" s="62"/>
    </row>
    <row r="919365" spans="3:3" x14ac:dyDescent="0.25">
      <c r="C919365" s="62"/>
    </row>
    <row r="919453" spans="3:3" x14ac:dyDescent="0.25">
      <c r="C919453" s="62"/>
    </row>
    <row r="919454" spans="3:3" x14ac:dyDescent="0.25">
      <c r="C919454" s="62"/>
    </row>
    <row r="919542" spans="3:3" x14ac:dyDescent="0.25">
      <c r="C919542" s="62"/>
    </row>
    <row r="919543" spans="3:3" x14ac:dyDescent="0.25">
      <c r="C919543" s="62"/>
    </row>
    <row r="919631" spans="3:3" x14ac:dyDescent="0.25">
      <c r="C919631" s="62"/>
    </row>
    <row r="919632" spans="3:3" x14ac:dyDescent="0.25">
      <c r="C919632" s="62"/>
    </row>
    <row r="919720" spans="3:3" x14ac:dyDescent="0.25">
      <c r="C919720" s="62"/>
    </row>
    <row r="919721" spans="3:3" x14ac:dyDescent="0.25">
      <c r="C919721" s="62"/>
    </row>
    <row r="919809" spans="3:3" x14ac:dyDescent="0.25">
      <c r="C919809" s="62"/>
    </row>
    <row r="919810" spans="3:3" x14ac:dyDescent="0.25">
      <c r="C919810" s="62"/>
    </row>
    <row r="919898" spans="3:3" x14ac:dyDescent="0.25">
      <c r="C919898" s="62"/>
    </row>
    <row r="919899" spans="3:3" x14ac:dyDescent="0.25">
      <c r="C919899" s="62"/>
    </row>
    <row r="919987" spans="3:3" x14ac:dyDescent="0.25">
      <c r="C919987" s="62"/>
    </row>
    <row r="919988" spans="3:3" x14ac:dyDescent="0.25">
      <c r="C919988" s="62"/>
    </row>
    <row r="920076" spans="3:3" x14ac:dyDescent="0.25">
      <c r="C920076" s="62"/>
    </row>
    <row r="920077" spans="3:3" x14ac:dyDescent="0.25">
      <c r="C920077" s="62"/>
    </row>
    <row r="920165" spans="3:3" x14ac:dyDescent="0.25">
      <c r="C920165" s="62"/>
    </row>
    <row r="920166" spans="3:3" x14ac:dyDescent="0.25">
      <c r="C920166" s="62"/>
    </row>
    <row r="920254" spans="3:3" x14ac:dyDescent="0.25">
      <c r="C920254" s="62"/>
    </row>
    <row r="920255" spans="3:3" x14ac:dyDescent="0.25">
      <c r="C920255" s="62"/>
    </row>
    <row r="920343" spans="3:3" x14ac:dyDescent="0.25">
      <c r="C920343" s="62"/>
    </row>
    <row r="920344" spans="3:3" x14ac:dyDescent="0.25">
      <c r="C920344" s="62"/>
    </row>
    <row r="920432" spans="3:3" x14ac:dyDescent="0.25">
      <c r="C920432" s="62"/>
    </row>
    <row r="920433" spans="3:3" x14ac:dyDescent="0.25">
      <c r="C920433" s="62"/>
    </row>
    <row r="920521" spans="3:3" x14ac:dyDescent="0.25">
      <c r="C920521" s="62"/>
    </row>
    <row r="920522" spans="3:3" x14ac:dyDescent="0.25">
      <c r="C920522" s="62"/>
    </row>
    <row r="920610" spans="3:3" x14ac:dyDescent="0.25">
      <c r="C920610" s="62"/>
    </row>
    <row r="920611" spans="3:3" x14ac:dyDescent="0.25">
      <c r="C920611" s="62"/>
    </row>
    <row r="920699" spans="3:3" x14ac:dyDescent="0.25">
      <c r="C920699" s="62"/>
    </row>
    <row r="920700" spans="3:3" x14ac:dyDescent="0.25">
      <c r="C920700" s="62"/>
    </row>
    <row r="920788" spans="3:3" x14ac:dyDescent="0.25">
      <c r="C920788" s="62"/>
    </row>
    <row r="920789" spans="3:3" x14ac:dyDescent="0.25">
      <c r="C920789" s="62"/>
    </row>
    <row r="920877" spans="3:3" x14ac:dyDescent="0.25">
      <c r="C920877" s="62"/>
    </row>
    <row r="920878" spans="3:3" x14ac:dyDescent="0.25">
      <c r="C920878" s="62"/>
    </row>
    <row r="920966" spans="3:3" x14ac:dyDescent="0.25">
      <c r="C920966" s="62"/>
    </row>
    <row r="920967" spans="3:3" x14ac:dyDescent="0.25">
      <c r="C920967" s="62"/>
    </row>
    <row r="921055" spans="3:3" x14ac:dyDescent="0.25">
      <c r="C921055" s="62"/>
    </row>
    <row r="921056" spans="3:3" x14ac:dyDescent="0.25">
      <c r="C921056" s="62"/>
    </row>
    <row r="921144" spans="3:3" x14ac:dyDescent="0.25">
      <c r="C921144" s="62"/>
    </row>
    <row r="921145" spans="3:3" x14ac:dyDescent="0.25">
      <c r="C921145" s="62"/>
    </row>
    <row r="921233" spans="3:3" x14ac:dyDescent="0.25">
      <c r="C921233" s="62"/>
    </row>
    <row r="921234" spans="3:3" x14ac:dyDescent="0.25">
      <c r="C921234" s="62"/>
    </row>
    <row r="921322" spans="3:3" x14ac:dyDescent="0.25">
      <c r="C921322" s="62"/>
    </row>
    <row r="921323" spans="3:3" x14ac:dyDescent="0.25">
      <c r="C921323" s="62"/>
    </row>
    <row r="921411" spans="3:3" x14ac:dyDescent="0.25">
      <c r="C921411" s="62"/>
    </row>
    <row r="921412" spans="3:3" x14ac:dyDescent="0.25">
      <c r="C921412" s="62"/>
    </row>
    <row r="921500" spans="3:3" x14ac:dyDescent="0.25">
      <c r="C921500" s="62"/>
    </row>
    <row r="921501" spans="3:3" x14ac:dyDescent="0.25">
      <c r="C921501" s="62"/>
    </row>
    <row r="921589" spans="3:3" x14ac:dyDescent="0.25">
      <c r="C921589" s="62"/>
    </row>
    <row r="921590" spans="3:3" x14ac:dyDescent="0.25">
      <c r="C921590" s="62"/>
    </row>
    <row r="921678" spans="3:3" x14ac:dyDescent="0.25">
      <c r="C921678" s="62"/>
    </row>
    <row r="921679" spans="3:3" x14ac:dyDescent="0.25">
      <c r="C921679" s="62"/>
    </row>
    <row r="921767" spans="3:3" x14ac:dyDescent="0.25">
      <c r="C921767" s="62"/>
    </row>
    <row r="921768" spans="3:3" x14ac:dyDescent="0.25">
      <c r="C921768" s="62"/>
    </row>
    <row r="921856" spans="3:3" x14ac:dyDescent="0.25">
      <c r="C921856" s="62"/>
    </row>
    <row r="921857" spans="3:3" x14ac:dyDescent="0.25">
      <c r="C921857" s="62"/>
    </row>
    <row r="921945" spans="3:3" x14ac:dyDescent="0.25">
      <c r="C921945" s="62"/>
    </row>
    <row r="921946" spans="3:3" x14ac:dyDescent="0.25">
      <c r="C921946" s="62"/>
    </row>
    <row r="922034" spans="3:3" x14ac:dyDescent="0.25">
      <c r="C922034" s="62"/>
    </row>
    <row r="922035" spans="3:3" x14ac:dyDescent="0.25">
      <c r="C922035" s="62"/>
    </row>
    <row r="922123" spans="3:3" x14ac:dyDescent="0.25">
      <c r="C922123" s="62"/>
    </row>
    <row r="922124" spans="3:3" x14ac:dyDescent="0.25">
      <c r="C922124" s="62"/>
    </row>
    <row r="922212" spans="3:3" x14ac:dyDescent="0.25">
      <c r="C922212" s="62"/>
    </row>
    <row r="922213" spans="3:3" x14ac:dyDescent="0.25">
      <c r="C922213" s="62"/>
    </row>
    <row r="922301" spans="3:3" x14ac:dyDescent="0.25">
      <c r="C922301" s="62"/>
    </row>
    <row r="922302" spans="3:3" x14ac:dyDescent="0.25">
      <c r="C922302" s="62"/>
    </row>
    <row r="922390" spans="3:3" x14ac:dyDescent="0.25">
      <c r="C922390" s="62"/>
    </row>
    <row r="922391" spans="3:3" x14ac:dyDescent="0.25">
      <c r="C922391" s="62"/>
    </row>
    <row r="922479" spans="3:3" x14ac:dyDescent="0.25">
      <c r="C922479" s="62"/>
    </row>
    <row r="922480" spans="3:3" x14ac:dyDescent="0.25">
      <c r="C922480" s="62"/>
    </row>
    <row r="922568" spans="3:3" x14ac:dyDescent="0.25">
      <c r="C922568" s="62"/>
    </row>
    <row r="922569" spans="3:3" x14ac:dyDescent="0.25">
      <c r="C922569" s="62"/>
    </row>
    <row r="922657" spans="3:3" x14ac:dyDescent="0.25">
      <c r="C922657" s="62"/>
    </row>
    <row r="922658" spans="3:3" x14ac:dyDescent="0.25">
      <c r="C922658" s="62"/>
    </row>
    <row r="922746" spans="3:3" x14ac:dyDescent="0.25">
      <c r="C922746" s="62"/>
    </row>
    <row r="922747" spans="3:3" x14ac:dyDescent="0.25">
      <c r="C922747" s="62"/>
    </row>
    <row r="922835" spans="3:3" x14ac:dyDescent="0.25">
      <c r="C922835" s="62"/>
    </row>
    <row r="922836" spans="3:3" x14ac:dyDescent="0.25">
      <c r="C922836" s="62"/>
    </row>
    <row r="922924" spans="3:3" x14ac:dyDescent="0.25">
      <c r="C922924" s="62"/>
    </row>
    <row r="922925" spans="3:3" x14ac:dyDescent="0.25">
      <c r="C922925" s="62"/>
    </row>
    <row r="923013" spans="3:3" x14ac:dyDescent="0.25">
      <c r="C923013" s="62"/>
    </row>
    <row r="923014" spans="3:3" x14ac:dyDescent="0.25">
      <c r="C923014" s="62"/>
    </row>
    <row r="923102" spans="3:3" x14ac:dyDescent="0.25">
      <c r="C923102" s="62"/>
    </row>
    <row r="923103" spans="3:3" x14ac:dyDescent="0.25">
      <c r="C923103" s="62"/>
    </row>
    <row r="923191" spans="3:3" x14ac:dyDescent="0.25">
      <c r="C923191" s="62"/>
    </row>
    <row r="923192" spans="3:3" x14ac:dyDescent="0.25">
      <c r="C923192" s="62"/>
    </row>
    <row r="923280" spans="3:3" x14ac:dyDescent="0.25">
      <c r="C923280" s="62"/>
    </row>
    <row r="923281" spans="3:3" x14ac:dyDescent="0.25">
      <c r="C923281" s="62"/>
    </row>
    <row r="923369" spans="3:3" x14ac:dyDescent="0.25">
      <c r="C923369" s="62"/>
    </row>
    <row r="923370" spans="3:3" x14ac:dyDescent="0.25">
      <c r="C923370" s="62"/>
    </row>
    <row r="923458" spans="3:3" x14ac:dyDescent="0.25">
      <c r="C923458" s="62"/>
    </row>
    <row r="923459" spans="3:3" x14ac:dyDescent="0.25">
      <c r="C923459" s="62"/>
    </row>
    <row r="923547" spans="3:3" x14ac:dyDescent="0.25">
      <c r="C923547" s="62"/>
    </row>
    <row r="923548" spans="3:3" x14ac:dyDescent="0.25">
      <c r="C923548" s="62"/>
    </row>
    <row r="923636" spans="3:3" x14ac:dyDescent="0.25">
      <c r="C923636" s="62"/>
    </row>
    <row r="923637" spans="3:3" x14ac:dyDescent="0.25">
      <c r="C923637" s="62"/>
    </row>
    <row r="923725" spans="3:3" x14ac:dyDescent="0.25">
      <c r="C923725" s="62"/>
    </row>
    <row r="923726" spans="3:3" x14ac:dyDescent="0.25">
      <c r="C923726" s="62"/>
    </row>
    <row r="923814" spans="3:3" x14ac:dyDescent="0.25">
      <c r="C923814" s="62"/>
    </row>
    <row r="923815" spans="3:3" x14ac:dyDescent="0.25">
      <c r="C923815" s="62"/>
    </row>
    <row r="923903" spans="3:3" x14ac:dyDescent="0.25">
      <c r="C923903" s="62"/>
    </row>
    <row r="923904" spans="3:3" x14ac:dyDescent="0.25">
      <c r="C923904" s="62"/>
    </row>
    <row r="923992" spans="3:3" x14ac:dyDescent="0.25">
      <c r="C923992" s="62"/>
    </row>
    <row r="923993" spans="3:3" x14ac:dyDescent="0.25">
      <c r="C923993" s="62"/>
    </row>
    <row r="924081" spans="3:3" x14ac:dyDescent="0.25">
      <c r="C924081" s="62"/>
    </row>
    <row r="924082" spans="3:3" x14ac:dyDescent="0.25">
      <c r="C924082" s="62"/>
    </row>
    <row r="924170" spans="3:3" x14ac:dyDescent="0.25">
      <c r="C924170" s="62"/>
    </row>
    <row r="924171" spans="3:3" x14ac:dyDescent="0.25">
      <c r="C924171" s="62"/>
    </row>
    <row r="924259" spans="3:3" x14ac:dyDescent="0.25">
      <c r="C924259" s="62"/>
    </row>
    <row r="924260" spans="3:3" x14ac:dyDescent="0.25">
      <c r="C924260" s="62"/>
    </row>
    <row r="924348" spans="3:3" x14ac:dyDescent="0.25">
      <c r="C924348" s="62"/>
    </row>
    <row r="924349" spans="3:3" x14ac:dyDescent="0.25">
      <c r="C924349" s="62"/>
    </row>
    <row r="924437" spans="3:3" x14ac:dyDescent="0.25">
      <c r="C924437" s="62"/>
    </row>
    <row r="924438" spans="3:3" x14ac:dyDescent="0.25">
      <c r="C924438" s="62"/>
    </row>
    <row r="924526" spans="3:3" x14ac:dyDescent="0.25">
      <c r="C924526" s="62"/>
    </row>
    <row r="924527" spans="3:3" x14ac:dyDescent="0.25">
      <c r="C924527" s="62"/>
    </row>
    <row r="924615" spans="3:3" x14ac:dyDescent="0.25">
      <c r="C924615" s="62"/>
    </row>
    <row r="924616" spans="3:3" x14ac:dyDescent="0.25">
      <c r="C924616" s="62"/>
    </row>
    <row r="924704" spans="3:3" x14ac:dyDescent="0.25">
      <c r="C924704" s="62"/>
    </row>
    <row r="924705" spans="3:3" x14ac:dyDescent="0.25">
      <c r="C924705" s="62"/>
    </row>
    <row r="924793" spans="3:3" x14ac:dyDescent="0.25">
      <c r="C924793" s="62"/>
    </row>
    <row r="924794" spans="3:3" x14ac:dyDescent="0.25">
      <c r="C924794" s="62"/>
    </row>
    <row r="924882" spans="3:3" x14ac:dyDescent="0.25">
      <c r="C924882" s="62"/>
    </row>
    <row r="924883" spans="3:3" x14ac:dyDescent="0.25">
      <c r="C924883" s="62"/>
    </row>
    <row r="924971" spans="3:3" x14ac:dyDescent="0.25">
      <c r="C924971" s="62"/>
    </row>
    <row r="924972" spans="3:3" x14ac:dyDescent="0.25">
      <c r="C924972" s="62"/>
    </row>
    <row r="925060" spans="3:3" x14ac:dyDescent="0.25">
      <c r="C925060" s="62"/>
    </row>
    <row r="925061" spans="3:3" x14ac:dyDescent="0.25">
      <c r="C925061" s="62"/>
    </row>
    <row r="925149" spans="3:3" x14ac:dyDescent="0.25">
      <c r="C925149" s="62"/>
    </row>
    <row r="925150" spans="3:3" x14ac:dyDescent="0.25">
      <c r="C925150" s="62"/>
    </row>
    <row r="925238" spans="3:3" x14ac:dyDescent="0.25">
      <c r="C925238" s="62"/>
    </row>
    <row r="925239" spans="3:3" x14ac:dyDescent="0.25">
      <c r="C925239" s="62"/>
    </row>
    <row r="925327" spans="3:3" x14ac:dyDescent="0.25">
      <c r="C925327" s="62"/>
    </row>
    <row r="925328" spans="3:3" x14ac:dyDescent="0.25">
      <c r="C925328" s="62"/>
    </row>
    <row r="925416" spans="3:3" x14ac:dyDescent="0.25">
      <c r="C925416" s="62"/>
    </row>
    <row r="925417" spans="3:3" x14ac:dyDescent="0.25">
      <c r="C925417" s="62"/>
    </row>
    <row r="925505" spans="3:3" x14ac:dyDescent="0.25">
      <c r="C925505" s="62"/>
    </row>
    <row r="925506" spans="3:3" x14ac:dyDescent="0.25">
      <c r="C925506" s="62"/>
    </row>
    <row r="925594" spans="3:3" x14ac:dyDescent="0.25">
      <c r="C925594" s="62"/>
    </row>
    <row r="925595" spans="3:3" x14ac:dyDescent="0.25">
      <c r="C925595" s="62"/>
    </row>
    <row r="925683" spans="3:3" x14ac:dyDescent="0.25">
      <c r="C925683" s="62"/>
    </row>
    <row r="925684" spans="3:3" x14ac:dyDescent="0.25">
      <c r="C925684" s="62"/>
    </row>
    <row r="925772" spans="3:3" x14ac:dyDescent="0.25">
      <c r="C925772" s="62"/>
    </row>
    <row r="925773" spans="3:3" x14ac:dyDescent="0.25">
      <c r="C925773" s="62"/>
    </row>
    <row r="925861" spans="3:3" x14ac:dyDescent="0.25">
      <c r="C925861" s="62"/>
    </row>
    <row r="925862" spans="3:3" x14ac:dyDescent="0.25">
      <c r="C925862" s="62"/>
    </row>
    <row r="925950" spans="3:3" x14ac:dyDescent="0.25">
      <c r="C925950" s="62"/>
    </row>
    <row r="925951" spans="3:3" x14ac:dyDescent="0.25">
      <c r="C925951" s="62"/>
    </row>
    <row r="926039" spans="3:3" x14ac:dyDescent="0.25">
      <c r="C926039" s="62"/>
    </row>
    <row r="926040" spans="3:3" x14ac:dyDescent="0.25">
      <c r="C926040" s="62"/>
    </row>
    <row r="926128" spans="3:3" x14ac:dyDescent="0.25">
      <c r="C926128" s="62"/>
    </row>
    <row r="926129" spans="3:3" x14ac:dyDescent="0.25">
      <c r="C926129" s="62"/>
    </row>
    <row r="926217" spans="3:3" x14ac:dyDescent="0.25">
      <c r="C926217" s="62"/>
    </row>
    <row r="926218" spans="3:3" x14ac:dyDescent="0.25">
      <c r="C926218" s="62"/>
    </row>
    <row r="926306" spans="3:3" x14ac:dyDescent="0.25">
      <c r="C926306" s="62"/>
    </row>
    <row r="926307" spans="3:3" x14ac:dyDescent="0.25">
      <c r="C926307" s="62"/>
    </row>
    <row r="926395" spans="3:3" x14ac:dyDescent="0.25">
      <c r="C926395" s="62"/>
    </row>
    <row r="926396" spans="3:3" x14ac:dyDescent="0.25">
      <c r="C926396" s="62"/>
    </row>
    <row r="926484" spans="3:3" x14ac:dyDescent="0.25">
      <c r="C926484" s="62"/>
    </row>
    <row r="926485" spans="3:3" x14ac:dyDescent="0.25">
      <c r="C926485" s="62"/>
    </row>
    <row r="926573" spans="3:3" x14ac:dyDescent="0.25">
      <c r="C926573" s="62"/>
    </row>
    <row r="926574" spans="3:3" x14ac:dyDescent="0.25">
      <c r="C926574" s="62"/>
    </row>
    <row r="926662" spans="3:3" x14ac:dyDescent="0.25">
      <c r="C926662" s="62"/>
    </row>
    <row r="926663" spans="3:3" x14ac:dyDescent="0.25">
      <c r="C926663" s="62"/>
    </row>
    <row r="926751" spans="3:3" x14ac:dyDescent="0.25">
      <c r="C926751" s="62"/>
    </row>
    <row r="926752" spans="3:3" x14ac:dyDescent="0.25">
      <c r="C926752" s="62"/>
    </row>
    <row r="926840" spans="3:3" x14ac:dyDescent="0.25">
      <c r="C926840" s="62"/>
    </row>
    <row r="926841" spans="3:3" x14ac:dyDescent="0.25">
      <c r="C926841" s="62"/>
    </row>
    <row r="926929" spans="3:3" x14ac:dyDescent="0.25">
      <c r="C926929" s="62"/>
    </row>
    <row r="926930" spans="3:3" x14ac:dyDescent="0.25">
      <c r="C926930" s="62"/>
    </row>
    <row r="927018" spans="3:3" x14ac:dyDescent="0.25">
      <c r="C927018" s="62"/>
    </row>
    <row r="927019" spans="3:3" x14ac:dyDescent="0.25">
      <c r="C927019" s="62"/>
    </row>
    <row r="927107" spans="3:3" x14ac:dyDescent="0.25">
      <c r="C927107" s="62"/>
    </row>
    <row r="927108" spans="3:3" x14ac:dyDescent="0.25">
      <c r="C927108" s="62"/>
    </row>
    <row r="927196" spans="3:3" x14ac:dyDescent="0.25">
      <c r="C927196" s="62"/>
    </row>
    <row r="927197" spans="3:3" x14ac:dyDescent="0.25">
      <c r="C927197" s="62"/>
    </row>
    <row r="927285" spans="3:3" x14ac:dyDescent="0.25">
      <c r="C927285" s="62"/>
    </row>
    <row r="927286" spans="3:3" x14ac:dyDescent="0.25">
      <c r="C927286" s="62"/>
    </row>
    <row r="927374" spans="3:3" x14ac:dyDescent="0.25">
      <c r="C927374" s="62"/>
    </row>
    <row r="927375" spans="3:3" x14ac:dyDescent="0.25">
      <c r="C927375" s="62"/>
    </row>
    <row r="927463" spans="3:3" x14ac:dyDescent="0.25">
      <c r="C927463" s="62"/>
    </row>
    <row r="927464" spans="3:3" x14ac:dyDescent="0.25">
      <c r="C927464" s="62"/>
    </row>
    <row r="927552" spans="3:3" x14ac:dyDescent="0.25">
      <c r="C927552" s="62"/>
    </row>
    <row r="927553" spans="3:3" x14ac:dyDescent="0.25">
      <c r="C927553" s="62"/>
    </row>
    <row r="927641" spans="3:3" x14ac:dyDescent="0.25">
      <c r="C927641" s="62"/>
    </row>
    <row r="927642" spans="3:3" x14ac:dyDescent="0.25">
      <c r="C927642" s="62"/>
    </row>
    <row r="927730" spans="3:3" x14ac:dyDescent="0.25">
      <c r="C927730" s="62"/>
    </row>
    <row r="927731" spans="3:3" x14ac:dyDescent="0.25">
      <c r="C927731" s="62"/>
    </row>
    <row r="927819" spans="3:3" x14ac:dyDescent="0.25">
      <c r="C927819" s="62"/>
    </row>
    <row r="927820" spans="3:3" x14ac:dyDescent="0.25">
      <c r="C927820" s="62"/>
    </row>
    <row r="927908" spans="3:3" x14ac:dyDescent="0.25">
      <c r="C927908" s="62"/>
    </row>
    <row r="927909" spans="3:3" x14ac:dyDescent="0.25">
      <c r="C927909" s="62"/>
    </row>
    <row r="927997" spans="3:3" x14ac:dyDescent="0.25">
      <c r="C927997" s="62"/>
    </row>
    <row r="927998" spans="3:3" x14ac:dyDescent="0.25">
      <c r="C927998" s="62"/>
    </row>
    <row r="928086" spans="3:3" x14ac:dyDescent="0.25">
      <c r="C928086" s="62"/>
    </row>
    <row r="928087" spans="3:3" x14ac:dyDescent="0.25">
      <c r="C928087" s="62"/>
    </row>
    <row r="928175" spans="3:3" x14ac:dyDescent="0.25">
      <c r="C928175" s="62"/>
    </row>
    <row r="928176" spans="3:3" x14ac:dyDescent="0.25">
      <c r="C928176" s="62"/>
    </row>
    <row r="928264" spans="3:3" x14ac:dyDescent="0.25">
      <c r="C928264" s="62"/>
    </row>
    <row r="928265" spans="3:3" x14ac:dyDescent="0.25">
      <c r="C928265" s="62"/>
    </row>
    <row r="928353" spans="3:3" x14ac:dyDescent="0.25">
      <c r="C928353" s="62"/>
    </row>
    <row r="928354" spans="3:3" x14ac:dyDescent="0.25">
      <c r="C928354" s="62"/>
    </row>
    <row r="928442" spans="3:3" x14ac:dyDescent="0.25">
      <c r="C928442" s="62"/>
    </row>
    <row r="928443" spans="3:3" x14ac:dyDescent="0.25">
      <c r="C928443" s="62"/>
    </row>
    <row r="928531" spans="3:3" x14ac:dyDescent="0.25">
      <c r="C928531" s="62"/>
    </row>
    <row r="928532" spans="3:3" x14ac:dyDescent="0.25">
      <c r="C928532" s="62"/>
    </row>
    <row r="928620" spans="3:3" x14ac:dyDescent="0.25">
      <c r="C928620" s="62"/>
    </row>
    <row r="928621" spans="3:3" x14ac:dyDescent="0.25">
      <c r="C928621" s="62"/>
    </row>
    <row r="928709" spans="3:3" x14ac:dyDescent="0.25">
      <c r="C928709" s="62"/>
    </row>
    <row r="928710" spans="3:3" x14ac:dyDescent="0.25">
      <c r="C928710" s="62"/>
    </row>
    <row r="928798" spans="3:3" x14ac:dyDescent="0.25">
      <c r="C928798" s="62"/>
    </row>
    <row r="928799" spans="3:3" x14ac:dyDescent="0.25">
      <c r="C928799" s="62"/>
    </row>
    <row r="928887" spans="3:3" x14ac:dyDescent="0.25">
      <c r="C928887" s="62"/>
    </row>
    <row r="928888" spans="3:3" x14ac:dyDescent="0.25">
      <c r="C928888" s="62"/>
    </row>
    <row r="928976" spans="3:3" x14ac:dyDescent="0.25">
      <c r="C928976" s="62"/>
    </row>
    <row r="928977" spans="3:3" x14ac:dyDescent="0.25">
      <c r="C928977" s="62"/>
    </row>
    <row r="929065" spans="3:3" x14ac:dyDescent="0.25">
      <c r="C929065" s="62"/>
    </row>
    <row r="929066" spans="3:3" x14ac:dyDescent="0.25">
      <c r="C929066" s="62"/>
    </row>
    <row r="929154" spans="3:3" x14ac:dyDescent="0.25">
      <c r="C929154" s="62"/>
    </row>
    <row r="929155" spans="3:3" x14ac:dyDescent="0.25">
      <c r="C929155" s="62"/>
    </row>
    <row r="929243" spans="3:3" x14ac:dyDescent="0.25">
      <c r="C929243" s="62"/>
    </row>
    <row r="929244" spans="3:3" x14ac:dyDescent="0.25">
      <c r="C929244" s="62"/>
    </row>
    <row r="929332" spans="3:3" x14ac:dyDescent="0.25">
      <c r="C929332" s="62"/>
    </row>
    <row r="929333" spans="3:3" x14ac:dyDescent="0.25">
      <c r="C929333" s="62"/>
    </row>
    <row r="929421" spans="3:3" x14ac:dyDescent="0.25">
      <c r="C929421" s="62"/>
    </row>
    <row r="929422" spans="3:3" x14ac:dyDescent="0.25">
      <c r="C929422" s="62"/>
    </row>
    <row r="929510" spans="3:3" x14ac:dyDescent="0.25">
      <c r="C929510" s="62"/>
    </row>
    <row r="929511" spans="3:3" x14ac:dyDescent="0.25">
      <c r="C929511" s="62"/>
    </row>
    <row r="929599" spans="3:3" x14ac:dyDescent="0.25">
      <c r="C929599" s="62"/>
    </row>
    <row r="929600" spans="3:3" x14ac:dyDescent="0.25">
      <c r="C929600" s="62"/>
    </row>
    <row r="929688" spans="3:3" x14ac:dyDescent="0.25">
      <c r="C929688" s="62"/>
    </row>
    <row r="929689" spans="3:3" x14ac:dyDescent="0.25">
      <c r="C929689" s="62"/>
    </row>
    <row r="929777" spans="3:3" x14ac:dyDescent="0.25">
      <c r="C929777" s="62"/>
    </row>
    <row r="929778" spans="3:3" x14ac:dyDescent="0.25">
      <c r="C929778" s="62"/>
    </row>
    <row r="929866" spans="3:3" x14ac:dyDescent="0.25">
      <c r="C929866" s="62"/>
    </row>
    <row r="929867" spans="3:3" x14ac:dyDescent="0.25">
      <c r="C929867" s="62"/>
    </row>
    <row r="929955" spans="3:3" x14ac:dyDescent="0.25">
      <c r="C929955" s="62"/>
    </row>
    <row r="929956" spans="3:3" x14ac:dyDescent="0.25">
      <c r="C929956" s="62"/>
    </row>
    <row r="930044" spans="3:3" x14ac:dyDescent="0.25">
      <c r="C930044" s="62"/>
    </row>
    <row r="930045" spans="3:3" x14ac:dyDescent="0.25">
      <c r="C930045" s="62"/>
    </row>
    <row r="930133" spans="3:3" x14ac:dyDescent="0.25">
      <c r="C930133" s="62"/>
    </row>
    <row r="930134" spans="3:3" x14ac:dyDescent="0.25">
      <c r="C930134" s="62"/>
    </row>
    <row r="930222" spans="3:3" x14ac:dyDescent="0.25">
      <c r="C930222" s="62"/>
    </row>
    <row r="930223" spans="3:3" x14ac:dyDescent="0.25">
      <c r="C930223" s="62"/>
    </row>
    <row r="930311" spans="3:3" x14ac:dyDescent="0.25">
      <c r="C930311" s="62"/>
    </row>
    <row r="930312" spans="3:3" x14ac:dyDescent="0.25">
      <c r="C930312" s="62"/>
    </row>
    <row r="930400" spans="3:3" x14ac:dyDescent="0.25">
      <c r="C930400" s="62"/>
    </row>
    <row r="930401" spans="3:3" x14ac:dyDescent="0.25">
      <c r="C930401" s="62"/>
    </row>
    <row r="930489" spans="3:3" x14ac:dyDescent="0.25">
      <c r="C930489" s="62"/>
    </row>
    <row r="930490" spans="3:3" x14ac:dyDescent="0.25">
      <c r="C930490" s="62"/>
    </row>
    <row r="930578" spans="3:3" x14ac:dyDescent="0.25">
      <c r="C930578" s="62"/>
    </row>
    <row r="930579" spans="3:3" x14ac:dyDescent="0.25">
      <c r="C930579" s="62"/>
    </row>
    <row r="930667" spans="3:3" x14ac:dyDescent="0.25">
      <c r="C930667" s="62"/>
    </row>
    <row r="930668" spans="3:3" x14ac:dyDescent="0.25">
      <c r="C930668" s="62"/>
    </row>
    <row r="930756" spans="3:3" x14ac:dyDescent="0.25">
      <c r="C930756" s="62"/>
    </row>
    <row r="930757" spans="3:3" x14ac:dyDescent="0.25">
      <c r="C930757" s="62"/>
    </row>
    <row r="930845" spans="3:3" x14ac:dyDescent="0.25">
      <c r="C930845" s="62"/>
    </row>
    <row r="930846" spans="3:3" x14ac:dyDescent="0.25">
      <c r="C930846" s="62"/>
    </row>
    <row r="930934" spans="3:3" x14ac:dyDescent="0.25">
      <c r="C930934" s="62"/>
    </row>
    <row r="930935" spans="3:3" x14ac:dyDescent="0.25">
      <c r="C930935" s="62"/>
    </row>
    <row r="931023" spans="3:3" x14ac:dyDescent="0.25">
      <c r="C931023" s="62"/>
    </row>
    <row r="931024" spans="3:3" x14ac:dyDescent="0.25">
      <c r="C931024" s="62"/>
    </row>
    <row r="931112" spans="3:3" x14ac:dyDescent="0.25">
      <c r="C931112" s="62"/>
    </row>
    <row r="931113" spans="3:3" x14ac:dyDescent="0.25">
      <c r="C931113" s="62"/>
    </row>
    <row r="931201" spans="3:3" x14ac:dyDescent="0.25">
      <c r="C931201" s="62"/>
    </row>
    <row r="931202" spans="3:3" x14ac:dyDescent="0.25">
      <c r="C931202" s="62"/>
    </row>
    <row r="931290" spans="3:3" x14ac:dyDescent="0.25">
      <c r="C931290" s="62"/>
    </row>
    <row r="931291" spans="3:3" x14ac:dyDescent="0.25">
      <c r="C931291" s="62"/>
    </row>
    <row r="931379" spans="3:3" x14ac:dyDescent="0.25">
      <c r="C931379" s="62"/>
    </row>
    <row r="931380" spans="3:3" x14ac:dyDescent="0.25">
      <c r="C931380" s="62"/>
    </row>
    <row r="931468" spans="3:3" x14ac:dyDescent="0.25">
      <c r="C931468" s="62"/>
    </row>
    <row r="931469" spans="3:3" x14ac:dyDescent="0.25">
      <c r="C931469" s="62"/>
    </row>
    <row r="931557" spans="3:3" x14ac:dyDescent="0.25">
      <c r="C931557" s="62"/>
    </row>
    <row r="931558" spans="3:3" x14ac:dyDescent="0.25">
      <c r="C931558" s="62"/>
    </row>
    <row r="931646" spans="3:3" x14ac:dyDescent="0.25">
      <c r="C931646" s="62"/>
    </row>
    <row r="931647" spans="3:3" x14ac:dyDescent="0.25">
      <c r="C931647" s="62"/>
    </row>
    <row r="931735" spans="3:3" x14ac:dyDescent="0.25">
      <c r="C931735" s="62"/>
    </row>
    <row r="931736" spans="3:3" x14ac:dyDescent="0.25">
      <c r="C931736" s="62"/>
    </row>
    <row r="931824" spans="3:3" x14ac:dyDescent="0.25">
      <c r="C931824" s="62"/>
    </row>
    <row r="931825" spans="3:3" x14ac:dyDescent="0.25">
      <c r="C931825" s="62"/>
    </row>
    <row r="931913" spans="3:3" x14ac:dyDescent="0.25">
      <c r="C931913" s="62"/>
    </row>
    <row r="931914" spans="3:3" x14ac:dyDescent="0.25">
      <c r="C931914" s="62"/>
    </row>
    <row r="932002" spans="3:3" x14ac:dyDescent="0.25">
      <c r="C932002" s="62"/>
    </row>
    <row r="932003" spans="3:3" x14ac:dyDescent="0.25">
      <c r="C932003" s="62"/>
    </row>
    <row r="932091" spans="3:3" x14ac:dyDescent="0.25">
      <c r="C932091" s="62"/>
    </row>
    <row r="932092" spans="3:3" x14ac:dyDescent="0.25">
      <c r="C932092" s="62"/>
    </row>
    <row r="932180" spans="3:3" x14ac:dyDescent="0.25">
      <c r="C932180" s="62"/>
    </row>
    <row r="932181" spans="3:3" x14ac:dyDescent="0.25">
      <c r="C932181" s="62"/>
    </row>
    <row r="932269" spans="3:3" x14ac:dyDescent="0.25">
      <c r="C932269" s="62"/>
    </row>
    <row r="932270" spans="3:3" x14ac:dyDescent="0.25">
      <c r="C932270" s="62"/>
    </row>
    <row r="932358" spans="3:3" x14ac:dyDescent="0.25">
      <c r="C932358" s="62"/>
    </row>
    <row r="932359" spans="3:3" x14ac:dyDescent="0.25">
      <c r="C932359" s="62"/>
    </row>
    <row r="932447" spans="3:3" x14ac:dyDescent="0.25">
      <c r="C932447" s="62"/>
    </row>
    <row r="932448" spans="3:3" x14ac:dyDescent="0.25">
      <c r="C932448" s="62"/>
    </row>
    <row r="932536" spans="3:3" x14ac:dyDescent="0.25">
      <c r="C932536" s="62"/>
    </row>
    <row r="932537" spans="3:3" x14ac:dyDescent="0.25">
      <c r="C932537" s="62"/>
    </row>
    <row r="932625" spans="3:3" x14ac:dyDescent="0.25">
      <c r="C932625" s="62"/>
    </row>
    <row r="932626" spans="3:3" x14ac:dyDescent="0.25">
      <c r="C932626" s="62"/>
    </row>
    <row r="932714" spans="3:3" x14ac:dyDescent="0.25">
      <c r="C932714" s="62"/>
    </row>
    <row r="932715" spans="3:3" x14ac:dyDescent="0.25">
      <c r="C932715" s="62"/>
    </row>
    <row r="932803" spans="3:3" x14ac:dyDescent="0.25">
      <c r="C932803" s="62"/>
    </row>
    <row r="932804" spans="3:3" x14ac:dyDescent="0.25">
      <c r="C932804" s="62"/>
    </row>
    <row r="932892" spans="3:3" x14ac:dyDescent="0.25">
      <c r="C932892" s="62"/>
    </row>
    <row r="932893" spans="3:3" x14ac:dyDescent="0.25">
      <c r="C932893" s="62"/>
    </row>
    <row r="932981" spans="3:3" x14ac:dyDescent="0.25">
      <c r="C932981" s="62"/>
    </row>
    <row r="932982" spans="3:3" x14ac:dyDescent="0.25">
      <c r="C932982" s="62"/>
    </row>
    <row r="933070" spans="3:3" x14ac:dyDescent="0.25">
      <c r="C933070" s="62"/>
    </row>
    <row r="933071" spans="3:3" x14ac:dyDescent="0.25">
      <c r="C933071" s="62"/>
    </row>
    <row r="933159" spans="3:3" x14ac:dyDescent="0.25">
      <c r="C933159" s="62"/>
    </row>
    <row r="933160" spans="3:3" x14ac:dyDescent="0.25">
      <c r="C933160" s="62"/>
    </row>
    <row r="933248" spans="3:3" x14ac:dyDescent="0.25">
      <c r="C933248" s="62"/>
    </row>
    <row r="933249" spans="3:3" x14ac:dyDescent="0.25">
      <c r="C933249" s="62"/>
    </row>
    <row r="933337" spans="3:3" x14ac:dyDescent="0.25">
      <c r="C933337" s="62"/>
    </row>
    <row r="933338" spans="3:3" x14ac:dyDescent="0.25">
      <c r="C933338" s="62"/>
    </row>
    <row r="933426" spans="3:3" x14ac:dyDescent="0.25">
      <c r="C933426" s="62"/>
    </row>
    <row r="933427" spans="3:3" x14ac:dyDescent="0.25">
      <c r="C933427" s="62"/>
    </row>
    <row r="933515" spans="3:3" x14ac:dyDescent="0.25">
      <c r="C933515" s="62"/>
    </row>
    <row r="933516" spans="3:3" x14ac:dyDescent="0.25">
      <c r="C933516" s="62"/>
    </row>
    <row r="933604" spans="3:3" x14ac:dyDescent="0.25">
      <c r="C933604" s="62"/>
    </row>
    <row r="933605" spans="3:3" x14ac:dyDescent="0.25">
      <c r="C933605" s="62"/>
    </row>
    <row r="933693" spans="3:3" x14ac:dyDescent="0.25">
      <c r="C933693" s="62"/>
    </row>
    <row r="933694" spans="3:3" x14ac:dyDescent="0.25">
      <c r="C933694" s="62"/>
    </row>
    <row r="933782" spans="3:3" x14ac:dyDescent="0.25">
      <c r="C933782" s="62"/>
    </row>
    <row r="933783" spans="3:3" x14ac:dyDescent="0.25">
      <c r="C933783" s="62"/>
    </row>
    <row r="933871" spans="3:3" x14ac:dyDescent="0.25">
      <c r="C933871" s="62"/>
    </row>
    <row r="933872" spans="3:3" x14ac:dyDescent="0.25">
      <c r="C933872" s="62"/>
    </row>
    <row r="933960" spans="3:3" x14ac:dyDescent="0.25">
      <c r="C933960" s="62"/>
    </row>
    <row r="933961" spans="3:3" x14ac:dyDescent="0.25">
      <c r="C933961" s="62"/>
    </row>
    <row r="934049" spans="3:3" x14ac:dyDescent="0.25">
      <c r="C934049" s="62"/>
    </row>
    <row r="934050" spans="3:3" x14ac:dyDescent="0.25">
      <c r="C934050" s="62"/>
    </row>
    <row r="934138" spans="3:3" x14ac:dyDescent="0.25">
      <c r="C934138" s="62"/>
    </row>
    <row r="934139" spans="3:3" x14ac:dyDescent="0.25">
      <c r="C934139" s="62"/>
    </row>
    <row r="934227" spans="3:3" x14ac:dyDescent="0.25">
      <c r="C934227" s="62"/>
    </row>
    <row r="934228" spans="3:3" x14ac:dyDescent="0.25">
      <c r="C934228" s="62"/>
    </row>
    <row r="934316" spans="3:3" x14ac:dyDescent="0.25">
      <c r="C934316" s="62"/>
    </row>
    <row r="934317" spans="3:3" x14ac:dyDescent="0.25">
      <c r="C934317" s="62"/>
    </row>
    <row r="934405" spans="3:3" x14ac:dyDescent="0.25">
      <c r="C934405" s="62"/>
    </row>
    <row r="934406" spans="3:3" x14ac:dyDescent="0.25">
      <c r="C934406" s="62"/>
    </row>
    <row r="934494" spans="3:3" x14ac:dyDescent="0.25">
      <c r="C934494" s="62"/>
    </row>
    <row r="934495" spans="3:3" x14ac:dyDescent="0.25">
      <c r="C934495" s="62"/>
    </row>
    <row r="934583" spans="3:3" x14ac:dyDescent="0.25">
      <c r="C934583" s="62"/>
    </row>
    <row r="934584" spans="3:3" x14ac:dyDescent="0.25">
      <c r="C934584" s="62"/>
    </row>
    <row r="934672" spans="3:3" x14ac:dyDescent="0.25">
      <c r="C934672" s="62"/>
    </row>
    <row r="934673" spans="3:3" x14ac:dyDescent="0.25">
      <c r="C934673" s="62"/>
    </row>
    <row r="934761" spans="3:3" x14ac:dyDescent="0.25">
      <c r="C934761" s="62"/>
    </row>
    <row r="934762" spans="3:3" x14ac:dyDescent="0.25">
      <c r="C934762" s="62"/>
    </row>
    <row r="934850" spans="3:3" x14ac:dyDescent="0.25">
      <c r="C934850" s="62"/>
    </row>
    <row r="934851" spans="3:3" x14ac:dyDescent="0.25">
      <c r="C934851" s="62"/>
    </row>
    <row r="934939" spans="3:3" x14ac:dyDescent="0.25">
      <c r="C934939" s="62"/>
    </row>
    <row r="934940" spans="3:3" x14ac:dyDescent="0.25">
      <c r="C934940" s="62"/>
    </row>
    <row r="935028" spans="3:3" x14ac:dyDescent="0.25">
      <c r="C935028" s="62"/>
    </row>
    <row r="935029" spans="3:3" x14ac:dyDescent="0.25">
      <c r="C935029" s="62"/>
    </row>
    <row r="935117" spans="3:3" x14ac:dyDescent="0.25">
      <c r="C935117" s="62"/>
    </row>
    <row r="935118" spans="3:3" x14ac:dyDescent="0.25">
      <c r="C935118" s="62"/>
    </row>
    <row r="935206" spans="3:3" x14ac:dyDescent="0.25">
      <c r="C935206" s="62"/>
    </row>
    <row r="935207" spans="3:3" x14ac:dyDescent="0.25">
      <c r="C935207" s="62"/>
    </row>
    <row r="935295" spans="3:3" x14ac:dyDescent="0.25">
      <c r="C935295" s="62"/>
    </row>
    <row r="935296" spans="3:3" x14ac:dyDescent="0.25">
      <c r="C935296" s="62"/>
    </row>
    <row r="935384" spans="3:3" x14ac:dyDescent="0.25">
      <c r="C935384" s="62"/>
    </row>
    <row r="935385" spans="3:3" x14ac:dyDescent="0.25">
      <c r="C935385" s="62"/>
    </row>
    <row r="935473" spans="3:3" x14ac:dyDescent="0.25">
      <c r="C935473" s="62"/>
    </row>
    <row r="935474" spans="3:3" x14ac:dyDescent="0.25">
      <c r="C935474" s="62"/>
    </row>
    <row r="935562" spans="3:3" x14ac:dyDescent="0.25">
      <c r="C935562" s="62"/>
    </row>
    <row r="935563" spans="3:3" x14ac:dyDescent="0.25">
      <c r="C935563" s="62"/>
    </row>
    <row r="935651" spans="3:3" x14ac:dyDescent="0.25">
      <c r="C935651" s="62"/>
    </row>
    <row r="935652" spans="3:3" x14ac:dyDescent="0.25">
      <c r="C935652" s="62"/>
    </row>
    <row r="935740" spans="3:3" x14ac:dyDescent="0.25">
      <c r="C935740" s="62"/>
    </row>
    <row r="935741" spans="3:3" x14ac:dyDescent="0.25">
      <c r="C935741" s="62"/>
    </row>
    <row r="935829" spans="3:3" x14ac:dyDescent="0.25">
      <c r="C935829" s="62"/>
    </row>
    <row r="935830" spans="3:3" x14ac:dyDescent="0.25">
      <c r="C935830" s="62"/>
    </row>
    <row r="935918" spans="3:3" x14ac:dyDescent="0.25">
      <c r="C935918" s="62"/>
    </row>
    <row r="935919" spans="3:3" x14ac:dyDescent="0.25">
      <c r="C935919" s="62"/>
    </row>
    <row r="936007" spans="3:3" x14ac:dyDescent="0.25">
      <c r="C936007" s="62"/>
    </row>
    <row r="936008" spans="3:3" x14ac:dyDescent="0.25">
      <c r="C936008" s="62"/>
    </row>
    <row r="936096" spans="3:3" x14ac:dyDescent="0.25">
      <c r="C936096" s="62"/>
    </row>
    <row r="936097" spans="3:3" x14ac:dyDescent="0.25">
      <c r="C936097" s="62"/>
    </row>
    <row r="936185" spans="3:3" x14ac:dyDescent="0.25">
      <c r="C936185" s="62"/>
    </row>
    <row r="936186" spans="3:3" x14ac:dyDescent="0.25">
      <c r="C936186" s="62"/>
    </row>
    <row r="936274" spans="3:3" x14ac:dyDescent="0.25">
      <c r="C936274" s="62"/>
    </row>
    <row r="936275" spans="3:3" x14ac:dyDescent="0.25">
      <c r="C936275" s="62"/>
    </row>
    <row r="936363" spans="3:3" x14ac:dyDescent="0.25">
      <c r="C936363" s="62"/>
    </row>
    <row r="936364" spans="3:3" x14ac:dyDescent="0.25">
      <c r="C936364" s="62"/>
    </row>
    <row r="936452" spans="3:3" x14ac:dyDescent="0.25">
      <c r="C936452" s="62"/>
    </row>
    <row r="936453" spans="3:3" x14ac:dyDescent="0.25">
      <c r="C936453" s="62"/>
    </row>
    <row r="936541" spans="3:3" x14ac:dyDescent="0.25">
      <c r="C936541" s="62"/>
    </row>
    <row r="936542" spans="3:3" x14ac:dyDescent="0.25">
      <c r="C936542" s="62"/>
    </row>
    <row r="936630" spans="3:3" x14ac:dyDescent="0.25">
      <c r="C936630" s="62"/>
    </row>
    <row r="936631" spans="3:3" x14ac:dyDescent="0.25">
      <c r="C936631" s="62"/>
    </row>
    <row r="936719" spans="3:3" x14ac:dyDescent="0.25">
      <c r="C936719" s="62"/>
    </row>
    <row r="936720" spans="3:3" x14ac:dyDescent="0.25">
      <c r="C936720" s="62"/>
    </row>
    <row r="936808" spans="3:3" x14ac:dyDescent="0.25">
      <c r="C936808" s="62"/>
    </row>
    <row r="936809" spans="3:3" x14ac:dyDescent="0.25">
      <c r="C936809" s="62"/>
    </row>
    <row r="936897" spans="3:3" x14ac:dyDescent="0.25">
      <c r="C936897" s="62"/>
    </row>
    <row r="936898" spans="3:3" x14ac:dyDescent="0.25">
      <c r="C936898" s="62"/>
    </row>
    <row r="936986" spans="3:3" x14ac:dyDescent="0.25">
      <c r="C936986" s="62"/>
    </row>
    <row r="936987" spans="3:3" x14ac:dyDescent="0.25">
      <c r="C936987" s="62"/>
    </row>
    <row r="937075" spans="3:3" x14ac:dyDescent="0.25">
      <c r="C937075" s="62"/>
    </row>
    <row r="937076" spans="3:3" x14ac:dyDescent="0.25">
      <c r="C937076" s="62"/>
    </row>
    <row r="937164" spans="3:3" x14ac:dyDescent="0.25">
      <c r="C937164" s="62"/>
    </row>
    <row r="937165" spans="3:3" x14ac:dyDescent="0.25">
      <c r="C937165" s="62"/>
    </row>
    <row r="937253" spans="3:3" x14ac:dyDescent="0.25">
      <c r="C937253" s="62"/>
    </row>
    <row r="937254" spans="3:3" x14ac:dyDescent="0.25">
      <c r="C937254" s="62"/>
    </row>
    <row r="937342" spans="3:3" x14ac:dyDescent="0.25">
      <c r="C937342" s="62"/>
    </row>
    <row r="937343" spans="3:3" x14ac:dyDescent="0.25">
      <c r="C937343" s="62"/>
    </row>
    <row r="937431" spans="3:3" x14ac:dyDescent="0.25">
      <c r="C937431" s="62"/>
    </row>
    <row r="937432" spans="3:3" x14ac:dyDescent="0.25">
      <c r="C937432" s="62"/>
    </row>
    <row r="937520" spans="3:3" x14ac:dyDescent="0.25">
      <c r="C937520" s="62"/>
    </row>
    <row r="937521" spans="3:3" x14ac:dyDescent="0.25">
      <c r="C937521" s="62"/>
    </row>
    <row r="937609" spans="3:3" x14ac:dyDescent="0.25">
      <c r="C937609" s="62"/>
    </row>
    <row r="937610" spans="3:3" x14ac:dyDescent="0.25">
      <c r="C937610" s="62"/>
    </row>
    <row r="937698" spans="3:3" x14ac:dyDescent="0.25">
      <c r="C937698" s="62"/>
    </row>
    <row r="937699" spans="3:3" x14ac:dyDescent="0.25">
      <c r="C937699" s="62"/>
    </row>
    <row r="937787" spans="3:3" x14ac:dyDescent="0.25">
      <c r="C937787" s="62"/>
    </row>
    <row r="937788" spans="3:3" x14ac:dyDescent="0.25">
      <c r="C937788" s="62"/>
    </row>
    <row r="937876" spans="3:3" x14ac:dyDescent="0.25">
      <c r="C937876" s="62"/>
    </row>
    <row r="937877" spans="3:3" x14ac:dyDescent="0.25">
      <c r="C937877" s="62"/>
    </row>
    <row r="937965" spans="3:3" x14ac:dyDescent="0.25">
      <c r="C937965" s="62"/>
    </row>
    <row r="937966" spans="3:3" x14ac:dyDescent="0.25">
      <c r="C937966" s="62"/>
    </row>
    <row r="938054" spans="3:3" x14ac:dyDescent="0.25">
      <c r="C938054" s="62"/>
    </row>
    <row r="938055" spans="3:3" x14ac:dyDescent="0.25">
      <c r="C938055" s="62"/>
    </row>
    <row r="938143" spans="3:3" x14ac:dyDescent="0.25">
      <c r="C938143" s="62"/>
    </row>
    <row r="938144" spans="3:3" x14ac:dyDescent="0.25">
      <c r="C938144" s="62"/>
    </row>
    <row r="938232" spans="3:3" x14ac:dyDescent="0.25">
      <c r="C938232" s="62"/>
    </row>
    <row r="938233" spans="3:3" x14ac:dyDescent="0.25">
      <c r="C938233" s="62"/>
    </row>
    <row r="938321" spans="3:3" x14ac:dyDescent="0.25">
      <c r="C938321" s="62"/>
    </row>
    <row r="938322" spans="3:3" x14ac:dyDescent="0.25">
      <c r="C938322" s="62"/>
    </row>
    <row r="938410" spans="3:3" x14ac:dyDescent="0.25">
      <c r="C938410" s="62"/>
    </row>
    <row r="938411" spans="3:3" x14ac:dyDescent="0.25">
      <c r="C938411" s="62"/>
    </row>
    <row r="938499" spans="3:3" x14ac:dyDescent="0.25">
      <c r="C938499" s="62"/>
    </row>
    <row r="938500" spans="3:3" x14ac:dyDescent="0.25">
      <c r="C938500" s="62"/>
    </row>
    <row r="938588" spans="3:3" x14ac:dyDescent="0.25">
      <c r="C938588" s="62"/>
    </row>
    <row r="938589" spans="3:3" x14ac:dyDescent="0.25">
      <c r="C938589" s="62"/>
    </row>
    <row r="938677" spans="3:3" x14ac:dyDescent="0.25">
      <c r="C938677" s="62"/>
    </row>
    <row r="938678" spans="3:3" x14ac:dyDescent="0.25">
      <c r="C938678" s="62"/>
    </row>
    <row r="938766" spans="3:3" x14ac:dyDescent="0.25">
      <c r="C938766" s="62"/>
    </row>
    <row r="938767" spans="3:3" x14ac:dyDescent="0.25">
      <c r="C938767" s="62"/>
    </row>
    <row r="938855" spans="3:3" x14ac:dyDescent="0.25">
      <c r="C938855" s="62"/>
    </row>
    <row r="938856" spans="3:3" x14ac:dyDescent="0.25">
      <c r="C938856" s="62"/>
    </row>
    <row r="938944" spans="3:3" x14ac:dyDescent="0.25">
      <c r="C938944" s="62"/>
    </row>
    <row r="938945" spans="3:3" x14ac:dyDescent="0.25">
      <c r="C938945" s="62"/>
    </row>
    <row r="939033" spans="3:3" x14ac:dyDescent="0.25">
      <c r="C939033" s="62"/>
    </row>
    <row r="939034" spans="3:3" x14ac:dyDescent="0.25">
      <c r="C939034" s="62"/>
    </row>
    <row r="939122" spans="3:3" x14ac:dyDescent="0.25">
      <c r="C939122" s="62"/>
    </row>
    <row r="939123" spans="3:3" x14ac:dyDescent="0.25">
      <c r="C939123" s="62"/>
    </row>
    <row r="939211" spans="3:3" x14ac:dyDescent="0.25">
      <c r="C939211" s="62"/>
    </row>
    <row r="939212" spans="3:3" x14ac:dyDescent="0.25">
      <c r="C939212" s="62"/>
    </row>
    <row r="939300" spans="3:3" x14ac:dyDescent="0.25">
      <c r="C939300" s="62"/>
    </row>
    <row r="939301" spans="3:3" x14ac:dyDescent="0.25">
      <c r="C939301" s="62"/>
    </row>
    <row r="939389" spans="3:3" x14ac:dyDescent="0.25">
      <c r="C939389" s="62"/>
    </row>
    <row r="939390" spans="3:3" x14ac:dyDescent="0.25">
      <c r="C939390" s="62"/>
    </row>
    <row r="939478" spans="3:3" x14ac:dyDescent="0.25">
      <c r="C939478" s="62"/>
    </row>
    <row r="939479" spans="3:3" x14ac:dyDescent="0.25">
      <c r="C939479" s="62"/>
    </row>
    <row r="939567" spans="3:3" x14ac:dyDescent="0.25">
      <c r="C939567" s="62"/>
    </row>
    <row r="939568" spans="3:3" x14ac:dyDescent="0.25">
      <c r="C939568" s="62"/>
    </row>
    <row r="939656" spans="3:3" x14ac:dyDescent="0.25">
      <c r="C939656" s="62"/>
    </row>
    <row r="939657" spans="3:3" x14ac:dyDescent="0.25">
      <c r="C939657" s="62"/>
    </row>
    <row r="939745" spans="3:3" x14ac:dyDescent="0.25">
      <c r="C939745" s="62"/>
    </row>
    <row r="939746" spans="3:3" x14ac:dyDescent="0.25">
      <c r="C939746" s="62"/>
    </row>
    <row r="939834" spans="3:3" x14ac:dyDescent="0.25">
      <c r="C939834" s="62"/>
    </row>
    <row r="939835" spans="3:3" x14ac:dyDescent="0.25">
      <c r="C939835" s="62"/>
    </row>
    <row r="939923" spans="3:3" x14ac:dyDescent="0.25">
      <c r="C939923" s="62"/>
    </row>
    <row r="939924" spans="3:3" x14ac:dyDescent="0.25">
      <c r="C939924" s="62"/>
    </row>
    <row r="940012" spans="3:3" x14ac:dyDescent="0.25">
      <c r="C940012" s="62"/>
    </row>
    <row r="940013" spans="3:3" x14ac:dyDescent="0.25">
      <c r="C940013" s="62"/>
    </row>
    <row r="940101" spans="3:3" x14ac:dyDescent="0.25">
      <c r="C940101" s="62"/>
    </row>
    <row r="940102" spans="3:3" x14ac:dyDescent="0.25">
      <c r="C940102" s="62"/>
    </row>
    <row r="940190" spans="3:3" x14ac:dyDescent="0.25">
      <c r="C940190" s="62"/>
    </row>
    <row r="940191" spans="3:3" x14ac:dyDescent="0.25">
      <c r="C940191" s="62"/>
    </row>
    <row r="940279" spans="3:3" x14ac:dyDescent="0.25">
      <c r="C940279" s="62"/>
    </row>
    <row r="940280" spans="3:3" x14ac:dyDescent="0.25">
      <c r="C940280" s="62"/>
    </row>
    <row r="940368" spans="3:3" x14ac:dyDescent="0.25">
      <c r="C940368" s="62"/>
    </row>
    <row r="940369" spans="3:3" x14ac:dyDescent="0.25">
      <c r="C940369" s="62"/>
    </row>
    <row r="940457" spans="3:3" x14ac:dyDescent="0.25">
      <c r="C940457" s="62"/>
    </row>
    <row r="940458" spans="3:3" x14ac:dyDescent="0.25">
      <c r="C940458" s="62"/>
    </row>
    <row r="940546" spans="3:3" x14ac:dyDescent="0.25">
      <c r="C940546" s="62"/>
    </row>
    <row r="940547" spans="3:3" x14ac:dyDescent="0.25">
      <c r="C940547" s="62"/>
    </row>
    <row r="940635" spans="3:3" x14ac:dyDescent="0.25">
      <c r="C940635" s="62"/>
    </row>
    <row r="940636" spans="3:3" x14ac:dyDescent="0.25">
      <c r="C940636" s="62"/>
    </row>
    <row r="940724" spans="3:3" x14ac:dyDescent="0.25">
      <c r="C940724" s="62"/>
    </row>
    <row r="940725" spans="3:3" x14ac:dyDescent="0.25">
      <c r="C940725" s="62"/>
    </row>
    <row r="940813" spans="3:3" x14ac:dyDescent="0.25">
      <c r="C940813" s="62"/>
    </row>
    <row r="940814" spans="3:3" x14ac:dyDescent="0.25">
      <c r="C940814" s="62"/>
    </row>
    <row r="940902" spans="3:3" x14ac:dyDescent="0.25">
      <c r="C940902" s="62"/>
    </row>
    <row r="940903" spans="3:3" x14ac:dyDescent="0.25">
      <c r="C940903" s="62"/>
    </row>
    <row r="940991" spans="3:3" x14ac:dyDescent="0.25">
      <c r="C940991" s="62"/>
    </row>
    <row r="940992" spans="3:3" x14ac:dyDescent="0.25">
      <c r="C940992" s="62"/>
    </row>
    <row r="941080" spans="3:3" x14ac:dyDescent="0.25">
      <c r="C941080" s="62"/>
    </row>
    <row r="941081" spans="3:3" x14ac:dyDescent="0.25">
      <c r="C941081" s="62"/>
    </row>
    <row r="941169" spans="3:3" x14ac:dyDescent="0.25">
      <c r="C941169" s="62"/>
    </row>
    <row r="941170" spans="3:3" x14ac:dyDescent="0.25">
      <c r="C941170" s="62"/>
    </row>
    <row r="941258" spans="3:3" x14ac:dyDescent="0.25">
      <c r="C941258" s="62"/>
    </row>
    <row r="941259" spans="3:3" x14ac:dyDescent="0.25">
      <c r="C941259" s="62"/>
    </row>
    <row r="941347" spans="3:3" x14ac:dyDescent="0.25">
      <c r="C941347" s="62"/>
    </row>
    <row r="941348" spans="3:3" x14ac:dyDescent="0.25">
      <c r="C941348" s="62"/>
    </row>
    <row r="941436" spans="3:3" x14ac:dyDescent="0.25">
      <c r="C941436" s="62"/>
    </row>
    <row r="941437" spans="3:3" x14ac:dyDescent="0.25">
      <c r="C941437" s="62"/>
    </row>
    <row r="941525" spans="3:3" x14ac:dyDescent="0.25">
      <c r="C941525" s="62"/>
    </row>
    <row r="941526" spans="3:3" x14ac:dyDescent="0.25">
      <c r="C941526" s="62"/>
    </row>
    <row r="941614" spans="3:3" x14ac:dyDescent="0.25">
      <c r="C941614" s="62"/>
    </row>
    <row r="941615" spans="3:3" x14ac:dyDescent="0.25">
      <c r="C941615" s="62"/>
    </row>
    <row r="941703" spans="3:3" x14ac:dyDescent="0.25">
      <c r="C941703" s="62"/>
    </row>
    <row r="941704" spans="3:3" x14ac:dyDescent="0.25">
      <c r="C941704" s="62"/>
    </row>
    <row r="941792" spans="3:3" x14ac:dyDescent="0.25">
      <c r="C941792" s="62"/>
    </row>
    <row r="941793" spans="3:3" x14ac:dyDescent="0.25">
      <c r="C941793" s="62"/>
    </row>
    <row r="941881" spans="3:3" x14ac:dyDescent="0.25">
      <c r="C941881" s="62"/>
    </row>
    <row r="941882" spans="3:3" x14ac:dyDescent="0.25">
      <c r="C941882" s="62"/>
    </row>
    <row r="941970" spans="3:3" x14ac:dyDescent="0.25">
      <c r="C941970" s="62"/>
    </row>
    <row r="941971" spans="3:3" x14ac:dyDescent="0.25">
      <c r="C941971" s="62"/>
    </row>
    <row r="942059" spans="3:3" x14ac:dyDescent="0.25">
      <c r="C942059" s="62"/>
    </row>
    <row r="942060" spans="3:3" x14ac:dyDescent="0.25">
      <c r="C942060" s="62"/>
    </row>
    <row r="942148" spans="3:3" x14ac:dyDescent="0.25">
      <c r="C942148" s="62"/>
    </row>
    <row r="942149" spans="3:3" x14ac:dyDescent="0.25">
      <c r="C942149" s="62"/>
    </row>
    <row r="942237" spans="3:3" x14ac:dyDescent="0.25">
      <c r="C942237" s="62"/>
    </row>
    <row r="942238" spans="3:3" x14ac:dyDescent="0.25">
      <c r="C942238" s="62"/>
    </row>
    <row r="942326" spans="3:3" x14ac:dyDescent="0.25">
      <c r="C942326" s="62"/>
    </row>
    <row r="942327" spans="3:3" x14ac:dyDescent="0.25">
      <c r="C942327" s="62"/>
    </row>
    <row r="942415" spans="3:3" x14ac:dyDescent="0.25">
      <c r="C942415" s="62"/>
    </row>
    <row r="942416" spans="3:3" x14ac:dyDescent="0.25">
      <c r="C942416" s="62"/>
    </row>
    <row r="942504" spans="3:3" x14ac:dyDescent="0.25">
      <c r="C942504" s="62"/>
    </row>
    <row r="942505" spans="3:3" x14ac:dyDescent="0.25">
      <c r="C942505" s="62"/>
    </row>
    <row r="942593" spans="3:3" x14ac:dyDescent="0.25">
      <c r="C942593" s="62"/>
    </row>
    <row r="942594" spans="3:3" x14ac:dyDescent="0.25">
      <c r="C942594" s="62"/>
    </row>
    <row r="942682" spans="3:3" x14ac:dyDescent="0.25">
      <c r="C942682" s="62"/>
    </row>
    <row r="942683" spans="3:3" x14ac:dyDescent="0.25">
      <c r="C942683" s="62"/>
    </row>
    <row r="942771" spans="3:3" x14ac:dyDescent="0.25">
      <c r="C942771" s="62"/>
    </row>
    <row r="942772" spans="3:3" x14ac:dyDescent="0.25">
      <c r="C942772" s="62"/>
    </row>
    <row r="942860" spans="3:3" x14ac:dyDescent="0.25">
      <c r="C942860" s="62"/>
    </row>
    <row r="942861" spans="3:3" x14ac:dyDescent="0.25">
      <c r="C942861" s="62"/>
    </row>
    <row r="942949" spans="3:3" x14ac:dyDescent="0.25">
      <c r="C942949" s="62"/>
    </row>
    <row r="942950" spans="3:3" x14ac:dyDescent="0.25">
      <c r="C942950" s="62"/>
    </row>
    <row r="943038" spans="3:3" x14ac:dyDescent="0.25">
      <c r="C943038" s="62"/>
    </row>
    <row r="943039" spans="3:3" x14ac:dyDescent="0.25">
      <c r="C943039" s="62"/>
    </row>
    <row r="943127" spans="3:3" x14ac:dyDescent="0.25">
      <c r="C943127" s="62"/>
    </row>
    <row r="943128" spans="3:3" x14ac:dyDescent="0.25">
      <c r="C943128" s="62"/>
    </row>
    <row r="943216" spans="3:3" x14ac:dyDescent="0.25">
      <c r="C943216" s="62"/>
    </row>
    <row r="943217" spans="3:3" x14ac:dyDescent="0.25">
      <c r="C943217" s="62"/>
    </row>
    <row r="943305" spans="3:3" x14ac:dyDescent="0.25">
      <c r="C943305" s="62"/>
    </row>
    <row r="943306" spans="3:3" x14ac:dyDescent="0.25">
      <c r="C943306" s="62"/>
    </row>
    <row r="943394" spans="3:3" x14ac:dyDescent="0.25">
      <c r="C943394" s="62"/>
    </row>
    <row r="943395" spans="3:3" x14ac:dyDescent="0.25">
      <c r="C943395" s="62"/>
    </row>
    <row r="943483" spans="3:3" x14ac:dyDescent="0.25">
      <c r="C943483" s="62"/>
    </row>
    <row r="943484" spans="3:3" x14ac:dyDescent="0.25">
      <c r="C943484" s="62"/>
    </row>
    <row r="943572" spans="3:3" x14ac:dyDescent="0.25">
      <c r="C943572" s="62"/>
    </row>
    <row r="943573" spans="3:3" x14ac:dyDescent="0.25">
      <c r="C943573" s="62"/>
    </row>
    <row r="943661" spans="3:3" x14ac:dyDescent="0.25">
      <c r="C943661" s="62"/>
    </row>
    <row r="943662" spans="3:3" x14ac:dyDescent="0.25">
      <c r="C943662" s="62"/>
    </row>
    <row r="943750" spans="3:3" x14ac:dyDescent="0.25">
      <c r="C943750" s="62"/>
    </row>
    <row r="943751" spans="3:3" x14ac:dyDescent="0.25">
      <c r="C943751" s="62"/>
    </row>
    <row r="943839" spans="3:3" x14ac:dyDescent="0.25">
      <c r="C943839" s="62"/>
    </row>
    <row r="943840" spans="3:3" x14ac:dyDescent="0.25">
      <c r="C943840" s="62"/>
    </row>
    <row r="943928" spans="3:3" x14ac:dyDescent="0.25">
      <c r="C943928" s="62"/>
    </row>
    <row r="943929" spans="3:3" x14ac:dyDescent="0.25">
      <c r="C943929" s="62"/>
    </row>
    <row r="944017" spans="3:3" x14ac:dyDescent="0.25">
      <c r="C944017" s="62"/>
    </row>
    <row r="944018" spans="3:3" x14ac:dyDescent="0.25">
      <c r="C944018" s="62"/>
    </row>
    <row r="944106" spans="3:3" x14ac:dyDescent="0.25">
      <c r="C944106" s="62"/>
    </row>
    <row r="944107" spans="3:3" x14ac:dyDescent="0.25">
      <c r="C944107" s="62"/>
    </row>
    <row r="944195" spans="3:3" x14ac:dyDescent="0.25">
      <c r="C944195" s="62"/>
    </row>
    <row r="944196" spans="3:3" x14ac:dyDescent="0.25">
      <c r="C944196" s="62"/>
    </row>
    <row r="944284" spans="3:3" x14ac:dyDescent="0.25">
      <c r="C944284" s="62"/>
    </row>
    <row r="944285" spans="3:3" x14ac:dyDescent="0.25">
      <c r="C944285" s="62"/>
    </row>
    <row r="944373" spans="3:3" x14ac:dyDescent="0.25">
      <c r="C944373" s="62"/>
    </row>
    <row r="944374" spans="3:3" x14ac:dyDescent="0.25">
      <c r="C944374" s="62"/>
    </row>
    <row r="944462" spans="3:3" x14ac:dyDescent="0.25">
      <c r="C944462" s="62"/>
    </row>
    <row r="944463" spans="3:3" x14ac:dyDescent="0.25">
      <c r="C944463" s="62"/>
    </row>
    <row r="944551" spans="3:3" x14ac:dyDescent="0.25">
      <c r="C944551" s="62"/>
    </row>
    <row r="944552" spans="3:3" x14ac:dyDescent="0.25">
      <c r="C944552" s="62"/>
    </row>
    <row r="944640" spans="3:3" x14ac:dyDescent="0.25">
      <c r="C944640" s="62"/>
    </row>
    <row r="944641" spans="3:3" x14ac:dyDescent="0.25">
      <c r="C944641" s="62"/>
    </row>
    <row r="944729" spans="3:3" x14ac:dyDescent="0.25">
      <c r="C944729" s="62"/>
    </row>
    <row r="944730" spans="3:3" x14ac:dyDescent="0.25">
      <c r="C944730" s="62"/>
    </row>
    <row r="944818" spans="3:3" x14ac:dyDescent="0.25">
      <c r="C944818" s="62"/>
    </row>
    <row r="944819" spans="3:3" x14ac:dyDescent="0.25">
      <c r="C944819" s="62"/>
    </row>
    <row r="944907" spans="3:3" x14ac:dyDescent="0.25">
      <c r="C944907" s="62"/>
    </row>
    <row r="944908" spans="3:3" x14ac:dyDescent="0.25">
      <c r="C944908" s="62"/>
    </row>
    <row r="944996" spans="3:3" x14ac:dyDescent="0.25">
      <c r="C944996" s="62"/>
    </row>
    <row r="944997" spans="3:3" x14ac:dyDescent="0.25">
      <c r="C944997" s="62"/>
    </row>
    <row r="945085" spans="3:3" x14ac:dyDescent="0.25">
      <c r="C945085" s="62"/>
    </row>
    <row r="945086" spans="3:3" x14ac:dyDescent="0.25">
      <c r="C945086" s="62"/>
    </row>
    <row r="945174" spans="3:3" x14ac:dyDescent="0.25">
      <c r="C945174" s="62"/>
    </row>
    <row r="945175" spans="3:3" x14ac:dyDescent="0.25">
      <c r="C945175" s="62"/>
    </row>
    <row r="945263" spans="3:3" x14ac:dyDescent="0.25">
      <c r="C945263" s="62"/>
    </row>
    <row r="945264" spans="3:3" x14ac:dyDescent="0.25">
      <c r="C945264" s="62"/>
    </row>
    <row r="945352" spans="3:3" x14ac:dyDescent="0.25">
      <c r="C945352" s="62"/>
    </row>
    <row r="945353" spans="3:3" x14ac:dyDescent="0.25">
      <c r="C945353" s="62"/>
    </row>
    <row r="945441" spans="3:3" x14ac:dyDescent="0.25">
      <c r="C945441" s="62"/>
    </row>
    <row r="945442" spans="3:3" x14ac:dyDescent="0.25">
      <c r="C945442" s="62"/>
    </row>
    <row r="945530" spans="3:3" x14ac:dyDescent="0.25">
      <c r="C945530" s="62"/>
    </row>
    <row r="945531" spans="3:3" x14ac:dyDescent="0.25">
      <c r="C945531" s="62"/>
    </row>
    <row r="945619" spans="3:3" x14ac:dyDescent="0.25">
      <c r="C945619" s="62"/>
    </row>
    <row r="945620" spans="3:3" x14ac:dyDescent="0.25">
      <c r="C945620" s="62"/>
    </row>
    <row r="945708" spans="3:3" x14ac:dyDescent="0.25">
      <c r="C945708" s="62"/>
    </row>
    <row r="945709" spans="3:3" x14ac:dyDescent="0.25">
      <c r="C945709" s="62"/>
    </row>
    <row r="945797" spans="3:3" x14ac:dyDescent="0.25">
      <c r="C945797" s="62"/>
    </row>
    <row r="945798" spans="3:3" x14ac:dyDescent="0.25">
      <c r="C945798" s="62"/>
    </row>
    <row r="945886" spans="3:3" x14ac:dyDescent="0.25">
      <c r="C945886" s="62"/>
    </row>
    <row r="945887" spans="3:3" x14ac:dyDescent="0.25">
      <c r="C945887" s="62"/>
    </row>
    <row r="945975" spans="3:3" x14ac:dyDescent="0.25">
      <c r="C945975" s="62"/>
    </row>
    <row r="945976" spans="3:3" x14ac:dyDescent="0.25">
      <c r="C945976" s="62"/>
    </row>
    <row r="946064" spans="3:3" x14ac:dyDescent="0.25">
      <c r="C946064" s="62"/>
    </row>
    <row r="946065" spans="3:3" x14ac:dyDescent="0.25">
      <c r="C946065" s="62"/>
    </row>
    <row r="946153" spans="3:3" x14ac:dyDescent="0.25">
      <c r="C946153" s="62"/>
    </row>
    <row r="946154" spans="3:3" x14ac:dyDescent="0.25">
      <c r="C946154" s="62"/>
    </row>
    <row r="946242" spans="3:3" x14ac:dyDescent="0.25">
      <c r="C946242" s="62"/>
    </row>
    <row r="946243" spans="3:3" x14ac:dyDescent="0.25">
      <c r="C946243" s="62"/>
    </row>
    <row r="946331" spans="3:3" x14ac:dyDescent="0.25">
      <c r="C946331" s="62"/>
    </row>
    <row r="946332" spans="3:3" x14ac:dyDescent="0.25">
      <c r="C946332" s="62"/>
    </row>
    <row r="946420" spans="3:3" x14ac:dyDescent="0.25">
      <c r="C946420" s="62"/>
    </row>
    <row r="946421" spans="3:3" x14ac:dyDescent="0.25">
      <c r="C946421" s="62"/>
    </row>
    <row r="946509" spans="3:3" x14ac:dyDescent="0.25">
      <c r="C946509" s="62"/>
    </row>
    <row r="946510" spans="3:3" x14ac:dyDescent="0.25">
      <c r="C946510" s="62"/>
    </row>
    <row r="946598" spans="3:3" x14ac:dyDescent="0.25">
      <c r="C946598" s="62"/>
    </row>
    <row r="946599" spans="3:3" x14ac:dyDescent="0.25">
      <c r="C946599" s="62"/>
    </row>
    <row r="946687" spans="3:3" x14ac:dyDescent="0.25">
      <c r="C946687" s="62"/>
    </row>
    <row r="946688" spans="3:3" x14ac:dyDescent="0.25">
      <c r="C946688" s="62"/>
    </row>
    <row r="946776" spans="3:3" x14ac:dyDescent="0.25">
      <c r="C946776" s="62"/>
    </row>
    <row r="946777" spans="3:3" x14ac:dyDescent="0.25">
      <c r="C946777" s="62"/>
    </row>
    <row r="946865" spans="3:3" x14ac:dyDescent="0.25">
      <c r="C946865" s="62"/>
    </row>
    <row r="946866" spans="3:3" x14ac:dyDescent="0.25">
      <c r="C946866" s="62"/>
    </row>
    <row r="946954" spans="3:3" x14ac:dyDescent="0.25">
      <c r="C946954" s="62"/>
    </row>
    <row r="946955" spans="3:3" x14ac:dyDescent="0.25">
      <c r="C946955" s="62"/>
    </row>
    <row r="947043" spans="3:3" x14ac:dyDescent="0.25">
      <c r="C947043" s="62"/>
    </row>
    <row r="947044" spans="3:3" x14ac:dyDescent="0.25">
      <c r="C947044" s="62"/>
    </row>
    <row r="947132" spans="3:3" x14ac:dyDescent="0.25">
      <c r="C947132" s="62"/>
    </row>
    <row r="947133" spans="3:3" x14ac:dyDescent="0.25">
      <c r="C947133" s="62"/>
    </row>
    <row r="947221" spans="3:3" x14ac:dyDescent="0.25">
      <c r="C947221" s="62"/>
    </row>
    <row r="947222" spans="3:3" x14ac:dyDescent="0.25">
      <c r="C947222" s="62"/>
    </row>
    <row r="947310" spans="3:3" x14ac:dyDescent="0.25">
      <c r="C947310" s="62"/>
    </row>
    <row r="947311" spans="3:3" x14ac:dyDescent="0.25">
      <c r="C947311" s="62"/>
    </row>
    <row r="947399" spans="3:3" x14ac:dyDescent="0.25">
      <c r="C947399" s="62"/>
    </row>
    <row r="947400" spans="3:3" x14ac:dyDescent="0.25">
      <c r="C947400" s="62"/>
    </row>
    <row r="947488" spans="3:3" x14ac:dyDescent="0.25">
      <c r="C947488" s="62"/>
    </row>
    <row r="947489" spans="3:3" x14ac:dyDescent="0.25">
      <c r="C947489" s="62"/>
    </row>
    <row r="947577" spans="3:3" x14ac:dyDescent="0.25">
      <c r="C947577" s="62"/>
    </row>
    <row r="947578" spans="3:3" x14ac:dyDescent="0.25">
      <c r="C947578" s="62"/>
    </row>
    <row r="947666" spans="3:3" x14ac:dyDescent="0.25">
      <c r="C947666" s="62"/>
    </row>
    <row r="947667" spans="3:3" x14ac:dyDescent="0.25">
      <c r="C947667" s="62"/>
    </row>
    <row r="947755" spans="3:3" x14ac:dyDescent="0.25">
      <c r="C947755" s="62"/>
    </row>
    <row r="947756" spans="3:3" x14ac:dyDescent="0.25">
      <c r="C947756" s="62"/>
    </row>
    <row r="947844" spans="3:3" x14ac:dyDescent="0.25">
      <c r="C947844" s="62"/>
    </row>
    <row r="947845" spans="3:3" x14ac:dyDescent="0.25">
      <c r="C947845" s="62"/>
    </row>
    <row r="947933" spans="3:3" x14ac:dyDescent="0.25">
      <c r="C947933" s="62"/>
    </row>
    <row r="947934" spans="3:3" x14ac:dyDescent="0.25">
      <c r="C947934" s="62"/>
    </row>
    <row r="948022" spans="3:3" x14ac:dyDescent="0.25">
      <c r="C948022" s="62"/>
    </row>
    <row r="948023" spans="3:3" x14ac:dyDescent="0.25">
      <c r="C948023" s="62"/>
    </row>
    <row r="948111" spans="3:3" x14ac:dyDescent="0.25">
      <c r="C948111" s="62"/>
    </row>
    <row r="948112" spans="3:3" x14ac:dyDescent="0.25">
      <c r="C948112" s="62"/>
    </row>
    <row r="948200" spans="3:3" x14ac:dyDescent="0.25">
      <c r="C948200" s="62"/>
    </row>
    <row r="948201" spans="3:3" x14ac:dyDescent="0.25">
      <c r="C948201" s="62"/>
    </row>
    <row r="948289" spans="3:3" x14ac:dyDescent="0.25">
      <c r="C948289" s="62"/>
    </row>
    <row r="948290" spans="3:3" x14ac:dyDescent="0.25">
      <c r="C948290" s="62"/>
    </row>
    <row r="948378" spans="3:3" x14ac:dyDescent="0.25">
      <c r="C948378" s="62"/>
    </row>
    <row r="948379" spans="3:3" x14ac:dyDescent="0.25">
      <c r="C948379" s="62"/>
    </row>
    <row r="948467" spans="3:3" x14ac:dyDescent="0.25">
      <c r="C948467" s="62"/>
    </row>
    <row r="948468" spans="3:3" x14ac:dyDescent="0.25">
      <c r="C948468" s="62"/>
    </row>
    <row r="948556" spans="3:3" x14ac:dyDescent="0.25">
      <c r="C948556" s="62"/>
    </row>
    <row r="948557" spans="3:3" x14ac:dyDescent="0.25">
      <c r="C948557" s="62"/>
    </row>
    <row r="948645" spans="3:3" x14ac:dyDescent="0.25">
      <c r="C948645" s="62"/>
    </row>
    <row r="948646" spans="3:3" x14ac:dyDescent="0.25">
      <c r="C948646" s="62"/>
    </row>
    <row r="948734" spans="3:3" x14ac:dyDescent="0.25">
      <c r="C948734" s="62"/>
    </row>
    <row r="948735" spans="3:3" x14ac:dyDescent="0.25">
      <c r="C948735" s="62"/>
    </row>
    <row r="948823" spans="3:3" x14ac:dyDescent="0.25">
      <c r="C948823" s="62"/>
    </row>
    <row r="948824" spans="3:3" x14ac:dyDescent="0.25">
      <c r="C948824" s="62"/>
    </row>
    <row r="948912" spans="3:3" x14ac:dyDescent="0.25">
      <c r="C948912" s="62"/>
    </row>
    <row r="948913" spans="3:3" x14ac:dyDescent="0.25">
      <c r="C948913" s="62"/>
    </row>
    <row r="949001" spans="3:3" x14ac:dyDescent="0.25">
      <c r="C949001" s="62"/>
    </row>
    <row r="949002" spans="3:3" x14ac:dyDescent="0.25">
      <c r="C949002" s="62"/>
    </row>
    <row r="949090" spans="3:3" x14ac:dyDescent="0.25">
      <c r="C949090" s="62"/>
    </row>
    <row r="949091" spans="3:3" x14ac:dyDescent="0.25">
      <c r="C949091" s="62"/>
    </row>
    <row r="949179" spans="3:3" x14ac:dyDescent="0.25">
      <c r="C949179" s="62"/>
    </row>
    <row r="949180" spans="3:3" x14ac:dyDescent="0.25">
      <c r="C949180" s="62"/>
    </row>
    <row r="949268" spans="3:3" x14ac:dyDescent="0.25">
      <c r="C949268" s="62"/>
    </row>
    <row r="949269" spans="3:3" x14ac:dyDescent="0.25">
      <c r="C949269" s="62"/>
    </row>
    <row r="949357" spans="3:3" x14ac:dyDescent="0.25">
      <c r="C949357" s="62"/>
    </row>
    <row r="949358" spans="3:3" x14ac:dyDescent="0.25">
      <c r="C949358" s="62"/>
    </row>
    <row r="949446" spans="3:3" x14ac:dyDescent="0.25">
      <c r="C949446" s="62"/>
    </row>
    <row r="949447" spans="3:3" x14ac:dyDescent="0.25">
      <c r="C949447" s="62"/>
    </row>
    <row r="949535" spans="3:3" x14ac:dyDescent="0.25">
      <c r="C949535" s="62"/>
    </row>
    <row r="949536" spans="3:3" x14ac:dyDescent="0.25">
      <c r="C949536" s="62"/>
    </row>
    <row r="949624" spans="3:3" x14ac:dyDescent="0.25">
      <c r="C949624" s="62"/>
    </row>
    <row r="949625" spans="3:3" x14ac:dyDescent="0.25">
      <c r="C949625" s="62"/>
    </row>
    <row r="949713" spans="3:3" x14ac:dyDescent="0.25">
      <c r="C949713" s="62"/>
    </row>
    <row r="949714" spans="3:3" x14ac:dyDescent="0.25">
      <c r="C949714" s="62"/>
    </row>
    <row r="949802" spans="3:3" x14ac:dyDescent="0.25">
      <c r="C949802" s="62"/>
    </row>
    <row r="949803" spans="3:3" x14ac:dyDescent="0.25">
      <c r="C949803" s="62"/>
    </row>
    <row r="949891" spans="3:3" x14ac:dyDescent="0.25">
      <c r="C949891" s="62"/>
    </row>
    <row r="949892" spans="3:3" x14ac:dyDescent="0.25">
      <c r="C949892" s="62"/>
    </row>
    <row r="949980" spans="3:3" x14ac:dyDescent="0.25">
      <c r="C949980" s="62"/>
    </row>
    <row r="949981" spans="3:3" x14ac:dyDescent="0.25">
      <c r="C949981" s="62"/>
    </row>
    <row r="950069" spans="3:3" x14ac:dyDescent="0.25">
      <c r="C950069" s="62"/>
    </row>
    <row r="950070" spans="3:3" x14ac:dyDescent="0.25">
      <c r="C950070" s="62"/>
    </row>
    <row r="950158" spans="3:3" x14ac:dyDescent="0.25">
      <c r="C950158" s="62"/>
    </row>
    <row r="950159" spans="3:3" x14ac:dyDescent="0.25">
      <c r="C950159" s="62"/>
    </row>
    <row r="950247" spans="3:3" x14ac:dyDescent="0.25">
      <c r="C950247" s="62"/>
    </row>
    <row r="950248" spans="3:3" x14ac:dyDescent="0.25">
      <c r="C950248" s="62"/>
    </row>
    <row r="950336" spans="3:3" x14ac:dyDescent="0.25">
      <c r="C950336" s="62"/>
    </row>
    <row r="950337" spans="3:3" x14ac:dyDescent="0.25">
      <c r="C950337" s="62"/>
    </row>
    <row r="950425" spans="3:3" x14ac:dyDescent="0.25">
      <c r="C950425" s="62"/>
    </row>
    <row r="950426" spans="3:3" x14ac:dyDescent="0.25">
      <c r="C950426" s="62"/>
    </row>
    <row r="950514" spans="3:3" x14ac:dyDescent="0.25">
      <c r="C950514" s="62"/>
    </row>
    <row r="950515" spans="3:3" x14ac:dyDescent="0.25">
      <c r="C950515" s="62"/>
    </row>
    <row r="950603" spans="3:3" x14ac:dyDescent="0.25">
      <c r="C950603" s="62"/>
    </row>
    <row r="950604" spans="3:3" x14ac:dyDescent="0.25">
      <c r="C950604" s="62"/>
    </row>
    <row r="950692" spans="3:3" x14ac:dyDescent="0.25">
      <c r="C950692" s="62"/>
    </row>
    <row r="950693" spans="3:3" x14ac:dyDescent="0.25">
      <c r="C950693" s="62"/>
    </row>
    <row r="950781" spans="3:3" x14ac:dyDescent="0.25">
      <c r="C950781" s="62"/>
    </row>
    <row r="950782" spans="3:3" x14ac:dyDescent="0.25">
      <c r="C950782" s="62"/>
    </row>
    <row r="950870" spans="3:3" x14ac:dyDescent="0.25">
      <c r="C950870" s="62"/>
    </row>
    <row r="950871" spans="3:3" x14ac:dyDescent="0.25">
      <c r="C950871" s="62"/>
    </row>
    <row r="950959" spans="3:3" x14ac:dyDescent="0.25">
      <c r="C950959" s="62"/>
    </row>
    <row r="950960" spans="3:3" x14ac:dyDescent="0.25">
      <c r="C950960" s="62"/>
    </row>
    <row r="951048" spans="3:3" x14ac:dyDescent="0.25">
      <c r="C951048" s="62"/>
    </row>
    <row r="951049" spans="3:3" x14ac:dyDescent="0.25">
      <c r="C951049" s="62"/>
    </row>
    <row r="951137" spans="3:3" x14ac:dyDescent="0.25">
      <c r="C951137" s="62"/>
    </row>
    <row r="951138" spans="3:3" x14ac:dyDescent="0.25">
      <c r="C951138" s="62"/>
    </row>
    <row r="951226" spans="3:3" x14ac:dyDescent="0.25">
      <c r="C951226" s="62"/>
    </row>
    <row r="951227" spans="3:3" x14ac:dyDescent="0.25">
      <c r="C951227" s="62"/>
    </row>
    <row r="951315" spans="3:3" x14ac:dyDescent="0.25">
      <c r="C951315" s="62"/>
    </row>
    <row r="951316" spans="3:3" x14ac:dyDescent="0.25">
      <c r="C951316" s="62"/>
    </row>
    <row r="951404" spans="3:3" x14ac:dyDescent="0.25">
      <c r="C951404" s="62"/>
    </row>
    <row r="951405" spans="3:3" x14ac:dyDescent="0.25">
      <c r="C951405" s="62"/>
    </row>
    <row r="951493" spans="3:3" x14ac:dyDescent="0.25">
      <c r="C951493" s="62"/>
    </row>
    <row r="951494" spans="3:3" x14ac:dyDescent="0.25">
      <c r="C951494" s="62"/>
    </row>
    <row r="951582" spans="3:3" x14ac:dyDescent="0.25">
      <c r="C951582" s="62"/>
    </row>
    <row r="951583" spans="3:3" x14ac:dyDescent="0.25">
      <c r="C951583" s="62"/>
    </row>
    <row r="951671" spans="3:3" x14ac:dyDescent="0.25">
      <c r="C951671" s="62"/>
    </row>
    <row r="951672" spans="3:3" x14ac:dyDescent="0.25">
      <c r="C951672" s="62"/>
    </row>
    <row r="951760" spans="3:3" x14ac:dyDescent="0.25">
      <c r="C951760" s="62"/>
    </row>
    <row r="951761" spans="3:3" x14ac:dyDescent="0.25">
      <c r="C951761" s="62"/>
    </row>
    <row r="951849" spans="3:3" x14ac:dyDescent="0.25">
      <c r="C951849" s="62"/>
    </row>
    <row r="951850" spans="3:3" x14ac:dyDescent="0.25">
      <c r="C951850" s="62"/>
    </row>
    <row r="951938" spans="3:3" x14ac:dyDescent="0.25">
      <c r="C951938" s="62"/>
    </row>
    <row r="951939" spans="3:3" x14ac:dyDescent="0.25">
      <c r="C951939" s="62"/>
    </row>
    <row r="952027" spans="3:3" x14ac:dyDescent="0.25">
      <c r="C952027" s="62"/>
    </row>
    <row r="952028" spans="3:3" x14ac:dyDescent="0.25">
      <c r="C952028" s="62"/>
    </row>
    <row r="952116" spans="3:3" x14ac:dyDescent="0.25">
      <c r="C952116" s="62"/>
    </row>
    <row r="952117" spans="3:3" x14ac:dyDescent="0.25">
      <c r="C952117" s="62"/>
    </row>
    <row r="952205" spans="3:3" x14ac:dyDescent="0.25">
      <c r="C952205" s="62"/>
    </row>
    <row r="952206" spans="3:3" x14ac:dyDescent="0.25">
      <c r="C952206" s="62"/>
    </row>
    <row r="952294" spans="3:3" x14ac:dyDescent="0.25">
      <c r="C952294" s="62"/>
    </row>
    <row r="952295" spans="3:3" x14ac:dyDescent="0.25">
      <c r="C952295" s="62"/>
    </row>
    <row r="952383" spans="3:3" x14ac:dyDescent="0.25">
      <c r="C952383" s="62"/>
    </row>
    <row r="952384" spans="3:3" x14ac:dyDescent="0.25">
      <c r="C952384" s="62"/>
    </row>
    <row r="952472" spans="3:3" x14ac:dyDescent="0.25">
      <c r="C952472" s="62"/>
    </row>
    <row r="952473" spans="3:3" x14ac:dyDescent="0.25">
      <c r="C952473" s="62"/>
    </row>
    <row r="952561" spans="3:3" x14ac:dyDescent="0.25">
      <c r="C952561" s="62"/>
    </row>
    <row r="952562" spans="3:3" x14ac:dyDescent="0.25">
      <c r="C952562" s="62"/>
    </row>
    <row r="952650" spans="3:3" x14ac:dyDescent="0.25">
      <c r="C952650" s="62"/>
    </row>
    <row r="952651" spans="3:3" x14ac:dyDescent="0.25">
      <c r="C952651" s="62"/>
    </row>
    <row r="952739" spans="3:3" x14ac:dyDescent="0.25">
      <c r="C952739" s="62"/>
    </row>
    <row r="952740" spans="3:3" x14ac:dyDescent="0.25">
      <c r="C952740" s="62"/>
    </row>
    <row r="952828" spans="3:3" x14ac:dyDescent="0.25">
      <c r="C952828" s="62"/>
    </row>
    <row r="952829" spans="3:3" x14ac:dyDescent="0.25">
      <c r="C952829" s="62"/>
    </row>
    <row r="952917" spans="3:3" x14ac:dyDescent="0.25">
      <c r="C952917" s="62"/>
    </row>
    <row r="952918" spans="3:3" x14ac:dyDescent="0.25">
      <c r="C952918" s="62"/>
    </row>
    <row r="953006" spans="3:3" x14ac:dyDescent="0.25">
      <c r="C953006" s="62"/>
    </row>
    <row r="953007" spans="3:3" x14ac:dyDescent="0.25">
      <c r="C953007" s="62"/>
    </row>
    <row r="953095" spans="3:3" x14ac:dyDescent="0.25">
      <c r="C953095" s="62"/>
    </row>
    <row r="953096" spans="3:3" x14ac:dyDescent="0.25">
      <c r="C953096" s="62"/>
    </row>
    <row r="953184" spans="3:3" x14ac:dyDescent="0.25">
      <c r="C953184" s="62"/>
    </row>
    <row r="953185" spans="3:3" x14ac:dyDescent="0.25">
      <c r="C953185" s="62"/>
    </row>
    <row r="953273" spans="3:3" x14ac:dyDescent="0.25">
      <c r="C953273" s="62"/>
    </row>
    <row r="953274" spans="3:3" x14ac:dyDescent="0.25">
      <c r="C953274" s="62"/>
    </row>
    <row r="953362" spans="3:3" x14ac:dyDescent="0.25">
      <c r="C953362" s="62"/>
    </row>
    <row r="953363" spans="3:3" x14ac:dyDescent="0.25">
      <c r="C953363" s="62"/>
    </row>
    <row r="953451" spans="3:3" x14ac:dyDescent="0.25">
      <c r="C953451" s="62"/>
    </row>
    <row r="953452" spans="3:3" x14ac:dyDescent="0.25">
      <c r="C953452" s="62"/>
    </row>
    <row r="953540" spans="3:3" x14ac:dyDescent="0.25">
      <c r="C953540" s="62"/>
    </row>
    <row r="953541" spans="3:3" x14ac:dyDescent="0.25">
      <c r="C953541" s="62"/>
    </row>
    <row r="953629" spans="3:3" x14ac:dyDescent="0.25">
      <c r="C953629" s="62"/>
    </row>
    <row r="953630" spans="3:3" x14ac:dyDescent="0.25">
      <c r="C953630" s="62"/>
    </row>
    <row r="953718" spans="3:3" x14ac:dyDescent="0.25">
      <c r="C953718" s="62"/>
    </row>
    <row r="953719" spans="3:3" x14ac:dyDescent="0.25">
      <c r="C953719" s="62"/>
    </row>
    <row r="953807" spans="3:3" x14ac:dyDescent="0.25">
      <c r="C953807" s="62"/>
    </row>
    <row r="953808" spans="3:3" x14ac:dyDescent="0.25">
      <c r="C953808" s="62"/>
    </row>
    <row r="953896" spans="3:3" x14ac:dyDescent="0.25">
      <c r="C953896" s="62"/>
    </row>
    <row r="953897" spans="3:3" x14ac:dyDescent="0.25">
      <c r="C953897" s="62"/>
    </row>
    <row r="953985" spans="3:3" x14ac:dyDescent="0.25">
      <c r="C953985" s="62"/>
    </row>
    <row r="953986" spans="3:3" x14ac:dyDescent="0.25">
      <c r="C953986" s="62"/>
    </row>
    <row r="954074" spans="3:3" x14ac:dyDescent="0.25">
      <c r="C954074" s="62"/>
    </row>
    <row r="954075" spans="3:3" x14ac:dyDescent="0.25">
      <c r="C954075" s="62"/>
    </row>
    <row r="954163" spans="3:3" x14ac:dyDescent="0.25">
      <c r="C954163" s="62"/>
    </row>
    <row r="954164" spans="3:3" x14ac:dyDescent="0.25">
      <c r="C954164" s="62"/>
    </row>
    <row r="954252" spans="3:3" x14ac:dyDescent="0.25">
      <c r="C954252" s="62"/>
    </row>
    <row r="954253" spans="3:3" x14ac:dyDescent="0.25">
      <c r="C954253" s="62"/>
    </row>
    <row r="954341" spans="3:3" x14ac:dyDescent="0.25">
      <c r="C954341" s="62"/>
    </row>
    <row r="954342" spans="3:3" x14ac:dyDescent="0.25">
      <c r="C954342" s="62"/>
    </row>
    <row r="954430" spans="3:3" x14ac:dyDescent="0.25">
      <c r="C954430" s="62"/>
    </row>
    <row r="954431" spans="3:3" x14ac:dyDescent="0.25">
      <c r="C954431" s="62"/>
    </row>
    <row r="954519" spans="3:3" x14ac:dyDescent="0.25">
      <c r="C954519" s="62"/>
    </row>
    <row r="954520" spans="3:3" x14ac:dyDescent="0.25">
      <c r="C954520" s="62"/>
    </row>
    <row r="954608" spans="3:3" x14ac:dyDescent="0.25">
      <c r="C954608" s="62"/>
    </row>
    <row r="954609" spans="3:3" x14ac:dyDescent="0.25">
      <c r="C954609" s="62"/>
    </row>
    <row r="954697" spans="3:3" x14ac:dyDescent="0.25">
      <c r="C954697" s="62"/>
    </row>
    <row r="954698" spans="3:3" x14ac:dyDescent="0.25">
      <c r="C954698" s="62"/>
    </row>
    <row r="954786" spans="3:3" x14ac:dyDescent="0.25">
      <c r="C954786" s="62"/>
    </row>
    <row r="954787" spans="3:3" x14ac:dyDescent="0.25">
      <c r="C954787" s="62"/>
    </row>
    <row r="954875" spans="3:3" x14ac:dyDescent="0.25">
      <c r="C954875" s="62"/>
    </row>
    <row r="954876" spans="3:3" x14ac:dyDescent="0.25">
      <c r="C954876" s="62"/>
    </row>
    <row r="954964" spans="3:3" x14ac:dyDescent="0.25">
      <c r="C954964" s="62"/>
    </row>
    <row r="954965" spans="3:3" x14ac:dyDescent="0.25">
      <c r="C954965" s="62"/>
    </row>
    <row r="955053" spans="3:3" x14ac:dyDescent="0.25">
      <c r="C955053" s="62"/>
    </row>
    <row r="955054" spans="3:3" x14ac:dyDescent="0.25">
      <c r="C955054" s="62"/>
    </row>
    <row r="955142" spans="3:3" x14ac:dyDescent="0.25">
      <c r="C955142" s="62"/>
    </row>
    <row r="955143" spans="3:3" x14ac:dyDescent="0.25">
      <c r="C955143" s="62"/>
    </row>
    <row r="955231" spans="3:3" x14ac:dyDescent="0.25">
      <c r="C955231" s="62"/>
    </row>
    <row r="955232" spans="3:3" x14ac:dyDescent="0.25">
      <c r="C955232" s="62"/>
    </row>
    <row r="955320" spans="3:3" x14ac:dyDescent="0.25">
      <c r="C955320" s="62"/>
    </row>
    <row r="955321" spans="3:3" x14ac:dyDescent="0.25">
      <c r="C955321" s="62"/>
    </row>
    <row r="955409" spans="3:3" x14ac:dyDescent="0.25">
      <c r="C955409" s="62"/>
    </row>
    <row r="955410" spans="3:3" x14ac:dyDescent="0.25">
      <c r="C955410" s="62"/>
    </row>
    <row r="955498" spans="3:3" x14ac:dyDescent="0.25">
      <c r="C955498" s="62"/>
    </row>
    <row r="955499" spans="3:3" x14ac:dyDescent="0.25">
      <c r="C955499" s="62"/>
    </row>
    <row r="955587" spans="3:3" x14ac:dyDescent="0.25">
      <c r="C955587" s="62"/>
    </row>
    <row r="955588" spans="3:3" x14ac:dyDescent="0.25">
      <c r="C955588" s="62"/>
    </row>
    <row r="955676" spans="3:3" x14ac:dyDescent="0.25">
      <c r="C955676" s="62"/>
    </row>
    <row r="955677" spans="3:3" x14ac:dyDescent="0.25">
      <c r="C955677" s="62"/>
    </row>
    <row r="955765" spans="3:3" x14ac:dyDescent="0.25">
      <c r="C955765" s="62"/>
    </row>
    <row r="955766" spans="3:3" x14ac:dyDescent="0.25">
      <c r="C955766" s="62"/>
    </row>
    <row r="955854" spans="3:3" x14ac:dyDescent="0.25">
      <c r="C955854" s="62"/>
    </row>
    <row r="955855" spans="3:3" x14ac:dyDescent="0.25">
      <c r="C955855" s="62"/>
    </row>
    <row r="955943" spans="3:3" x14ac:dyDescent="0.25">
      <c r="C955943" s="62"/>
    </row>
    <row r="955944" spans="3:3" x14ac:dyDescent="0.25">
      <c r="C955944" s="62"/>
    </row>
    <row r="956032" spans="3:3" x14ac:dyDescent="0.25">
      <c r="C956032" s="62"/>
    </row>
    <row r="956033" spans="3:3" x14ac:dyDescent="0.25">
      <c r="C956033" s="62"/>
    </row>
    <row r="956121" spans="3:3" x14ac:dyDescent="0.25">
      <c r="C956121" s="62"/>
    </row>
    <row r="956122" spans="3:3" x14ac:dyDescent="0.25">
      <c r="C956122" s="62"/>
    </row>
    <row r="956210" spans="3:3" x14ac:dyDescent="0.25">
      <c r="C956210" s="62"/>
    </row>
    <row r="956211" spans="3:3" x14ac:dyDescent="0.25">
      <c r="C956211" s="62"/>
    </row>
    <row r="956299" spans="3:3" x14ac:dyDescent="0.25">
      <c r="C956299" s="62"/>
    </row>
    <row r="956300" spans="3:3" x14ac:dyDescent="0.25">
      <c r="C956300" s="62"/>
    </row>
    <row r="956388" spans="3:3" x14ac:dyDescent="0.25">
      <c r="C956388" s="62"/>
    </row>
    <row r="956389" spans="3:3" x14ac:dyDescent="0.25">
      <c r="C956389" s="62"/>
    </row>
    <row r="956477" spans="3:3" x14ac:dyDescent="0.25">
      <c r="C956477" s="62"/>
    </row>
    <row r="956478" spans="3:3" x14ac:dyDescent="0.25">
      <c r="C956478" s="62"/>
    </row>
    <row r="956566" spans="3:3" x14ac:dyDescent="0.25">
      <c r="C956566" s="62"/>
    </row>
    <row r="956567" spans="3:3" x14ac:dyDescent="0.25">
      <c r="C956567" s="62"/>
    </row>
    <row r="956655" spans="3:3" x14ac:dyDescent="0.25">
      <c r="C956655" s="62"/>
    </row>
    <row r="956656" spans="3:3" x14ac:dyDescent="0.25">
      <c r="C956656" s="62"/>
    </row>
    <row r="956744" spans="3:3" x14ac:dyDescent="0.25">
      <c r="C956744" s="62"/>
    </row>
    <row r="956745" spans="3:3" x14ac:dyDescent="0.25">
      <c r="C956745" s="62"/>
    </row>
    <row r="956833" spans="3:3" x14ac:dyDescent="0.25">
      <c r="C956833" s="62"/>
    </row>
    <row r="956834" spans="3:3" x14ac:dyDescent="0.25">
      <c r="C956834" s="62"/>
    </row>
    <row r="956922" spans="3:3" x14ac:dyDescent="0.25">
      <c r="C956922" s="62"/>
    </row>
    <row r="956923" spans="3:3" x14ac:dyDescent="0.25">
      <c r="C956923" s="62"/>
    </row>
    <row r="957011" spans="3:3" x14ac:dyDescent="0.25">
      <c r="C957011" s="62"/>
    </row>
    <row r="957012" spans="3:3" x14ac:dyDescent="0.25">
      <c r="C957012" s="62"/>
    </row>
    <row r="957100" spans="3:3" x14ac:dyDescent="0.25">
      <c r="C957100" s="62"/>
    </row>
    <row r="957101" spans="3:3" x14ac:dyDescent="0.25">
      <c r="C957101" s="62"/>
    </row>
    <row r="957189" spans="3:3" x14ac:dyDescent="0.25">
      <c r="C957189" s="62"/>
    </row>
    <row r="957190" spans="3:3" x14ac:dyDescent="0.25">
      <c r="C957190" s="62"/>
    </row>
    <row r="957278" spans="3:3" x14ac:dyDescent="0.25">
      <c r="C957278" s="62"/>
    </row>
    <row r="957279" spans="3:3" x14ac:dyDescent="0.25">
      <c r="C957279" s="62"/>
    </row>
    <row r="957367" spans="3:3" x14ac:dyDescent="0.25">
      <c r="C957367" s="62"/>
    </row>
    <row r="957368" spans="3:3" x14ac:dyDescent="0.25">
      <c r="C957368" s="62"/>
    </row>
    <row r="957456" spans="3:3" x14ac:dyDescent="0.25">
      <c r="C957456" s="62"/>
    </row>
    <row r="957457" spans="3:3" x14ac:dyDescent="0.25">
      <c r="C957457" s="62"/>
    </row>
    <row r="957545" spans="3:3" x14ac:dyDescent="0.25">
      <c r="C957545" s="62"/>
    </row>
    <row r="957546" spans="3:3" x14ac:dyDescent="0.25">
      <c r="C957546" s="62"/>
    </row>
    <row r="957634" spans="3:3" x14ac:dyDescent="0.25">
      <c r="C957634" s="62"/>
    </row>
    <row r="957635" spans="3:3" x14ac:dyDescent="0.25">
      <c r="C957635" s="62"/>
    </row>
    <row r="957723" spans="3:3" x14ac:dyDescent="0.25">
      <c r="C957723" s="62"/>
    </row>
    <row r="957724" spans="3:3" x14ac:dyDescent="0.25">
      <c r="C957724" s="62"/>
    </row>
    <row r="957812" spans="3:3" x14ac:dyDescent="0.25">
      <c r="C957812" s="62"/>
    </row>
    <row r="957813" spans="3:3" x14ac:dyDescent="0.25">
      <c r="C957813" s="62"/>
    </row>
    <row r="957901" spans="3:3" x14ac:dyDescent="0.25">
      <c r="C957901" s="62"/>
    </row>
    <row r="957902" spans="3:3" x14ac:dyDescent="0.25">
      <c r="C957902" s="62"/>
    </row>
    <row r="957990" spans="3:3" x14ac:dyDescent="0.25">
      <c r="C957990" s="62"/>
    </row>
    <row r="957991" spans="3:3" x14ac:dyDescent="0.25">
      <c r="C957991" s="62"/>
    </row>
    <row r="958079" spans="3:3" x14ac:dyDescent="0.25">
      <c r="C958079" s="62"/>
    </row>
    <row r="958080" spans="3:3" x14ac:dyDescent="0.25">
      <c r="C958080" s="62"/>
    </row>
    <row r="958168" spans="3:3" x14ac:dyDescent="0.25">
      <c r="C958168" s="62"/>
    </row>
    <row r="958169" spans="3:3" x14ac:dyDescent="0.25">
      <c r="C958169" s="62"/>
    </row>
    <row r="958257" spans="3:3" x14ac:dyDescent="0.25">
      <c r="C958257" s="62"/>
    </row>
    <row r="958258" spans="3:3" x14ac:dyDescent="0.25">
      <c r="C958258" s="62"/>
    </row>
    <row r="958346" spans="3:3" x14ac:dyDescent="0.25">
      <c r="C958346" s="62"/>
    </row>
    <row r="958347" spans="3:3" x14ac:dyDescent="0.25">
      <c r="C958347" s="62"/>
    </row>
    <row r="958435" spans="3:3" x14ac:dyDescent="0.25">
      <c r="C958435" s="62"/>
    </row>
    <row r="958436" spans="3:3" x14ac:dyDescent="0.25">
      <c r="C958436" s="62"/>
    </row>
    <row r="958524" spans="3:3" x14ac:dyDescent="0.25">
      <c r="C958524" s="62"/>
    </row>
    <row r="958525" spans="3:3" x14ac:dyDescent="0.25">
      <c r="C958525" s="62"/>
    </row>
    <row r="958613" spans="3:3" x14ac:dyDescent="0.25">
      <c r="C958613" s="62"/>
    </row>
    <row r="958614" spans="3:3" x14ac:dyDescent="0.25">
      <c r="C958614" s="62"/>
    </row>
    <row r="958702" spans="3:3" x14ac:dyDescent="0.25">
      <c r="C958702" s="62"/>
    </row>
    <row r="958703" spans="3:3" x14ac:dyDescent="0.25">
      <c r="C958703" s="62"/>
    </row>
    <row r="958791" spans="3:3" x14ac:dyDescent="0.25">
      <c r="C958791" s="62"/>
    </row>
    <row r="958792" spans="3:3" x14ac:dyDescent="0.25">
      <c r="C958792" s="62"/>
    </row>
    <row r="958880" spans="3:3" x14ac:dyDescent="0.25">
      <c r="C958880" s="62"/>
    </row>
    <row r="958881" spans="3:3" x14ac:dyDescent="0.25">
      <c r="C958881" s="62"/>
    </row>
    <row r="958969" spans="3:3" x14ac:dyDescent="0.25">
      <c r="C958969" s="62"/>
    </row>
    <row r="958970" spans="3:3" x14ac:dyDescent="0.25">
      <c r="C958970" s="62"/>
    </row>
    <row r="959058" spans="3:3" x14ac:dyDescent="0.25">
      <c r="C959058" s="62"/>
    </row>
    <row r="959059" spans="3:3" x14ac:dyDescent="0.25">
      <c r="C959059" s="62"/>
    </row>
    <row r="959147" spans="3:3" x14ac:dyDescent="0.25">
      <c r="C959147" s="62"/>
    </row>
    <row r="959148" spans="3:3" x14ac:dyDescent="0.25">
      <c r="C959148" s="62"/>
    </row>
    <row r="959236" spans="3:3" x14ac:dyDescent="0.25">
      <c r="C959236" s="62"/>
    </row>
    <row r="959237" spans="3:3" x14ac:dyDescent="0.25">
      <c r="C959237" s="62"/>
    </row>
    <row r="959325" spans="3:3" x14ac:dyDescent="0.25">
      <c r="C959325" s="62"/>
    </row>
    <row r="959326" spans="3:3" x14ac:dyDescent="0.25">
      <c r="C959326" s="62"/>
    </row>
    <row r="959414" spans="3:3" x14ac:dyDescent="0.25">
      <c r="C959414" s="62"/>
    </row>
    <row r="959415" spans="3:3" x14ac:dyDescent="0.25">
      <c r="C959415" s="62"/>
    </row>
    <row r="959503" spans="3:3" x14ac:dyDescent="0.25">
      <c r="C959503" s="62"/>
    </row>
    <row r="959504" spans="3:3" x14ac:dyDescent="0.25">
      <c r="C959504" s="62"/>
    </row>
    <row r="959592" spans="3:3" x14ac:dyDescent="0.25">
      <c r="C959592" s="62"/>
    </row>
    <row r="959593" spans="3:3" x14ac:dyDescent="0.25">
      <c r="C959593" s="62"/>
    </row>
    <row r="959681" spans="3:3" x14ac:dyDescent="0.25">
      <c r="C959681" s="62"/>
    </row>
    <row r="959682" spans="3:3" x14ac:dyDescent="0.25">
      <c r="C959682" s="62"/>
    </row>
    <row r="959770" spans="3:3" x14ac:dyDescent="0.25">
      <c r="C959770" s="62"/>
    </row>
    <row r="959771" spans="3:3" x14ac:dyDescent="0.25">
      <c r="C959771" s="62"/>
    </row>
    <row r="959859" spans="3:3" x14ac:dyDescent="0.25">
      <c r="C959859" s="62"/>
    </row>
    <row r="959860" spans="3:3" x14ac:dyDescent="0.25">
      <c r="C959860" s="62"/>
    </row>
    <row r="959948" spans="3:3" x14ac:dyDescent="0.25">
      <c r="C959948" s="62"/>
    </row>
    <row r="959949" spans="3:3" x14ac:dyDescent="0.25">
      <c r="C959949" s="62"/>
    </row>
    <row r="960037" spans="3:3" x14ac:dyDescent="0.25">
      <c r="C960037" s="62"/>
    </row>
    <row r="960038" spans="3:3" x14ac:dyDescent="0.25">
      <c r="C960038" s="62"/>
    </row>
    <row r="960126" spans="3:3" x14ac:dyDescent="0.25">
      <c r="C960126" s="62"/>
    </row>
    <row r="960127" spans="3:3" x14ac:dyDescent="0.25">
      <c r="C960127" s="62"/>
    </row>
    <row r="960215" spans="3:3" x14ac:dyDescent="0.25">
      <c r="C960215" s="62"/>
    </row>
    <row r="960216" spans="3:3" x14ac:dyDescent="0.25">
      <c r="C960216" s="62"/>
    </row>
    <row r="960304" spans="3:3" x14ac:dyDescent="0.25">
      <c r="C960304" s="62"/>
    </row>
    <row r="960305" spans="3:3" x14ac:dyDescent="0.25">
      <c r="C960305" s="62"/>
    </row>
    <row r="960393" spans="3:3" x14ac:dyDescent="0.25">
      <c r="C960393" s="62"/>
    </row>
    <row r="960394" spans="3:3" x14ac:dyDescent="0.25">
      <c r="C960394" s="62"/>
    </row>
    <row r="960482" spans="3:3" x14ac:dyDescent="0.25">
      <c r="C960482" s="62"/>
    </row>
    <row r="960483" spans="3:3" x14ac:dyDescent="0.25">
      <c r="C960483" s="62"/>
    </row>
    <row r="960571" spans="3:3" x14ac:dyDescent="0.25">
      <c r="C960571" s="62"/>
    </row>
    <row r="960572" spans="3:3" x14ac:dyDescent="0.25">
      <c r="C960572" s="62"/>
    </row>
    <row r="960660" spans="3:3" x14ac:dyDescent="0.25">
      <c r="C960660" s="62"/>
    </row>
    <row r="960661" spans="3:3" x14ac:dyDescent="0.25">
      <c r="C960661" s="62"/>
    </row>
    <row r="960749" spans="3:3" x14ac:dyDescent="0.25">
      <c r="C960749" s="62"/>
    </row>
    <row r="960750" spans="3:3" x14ac:dyDescent="0.25">
      <c r="C960750" s="62"/>
    </row>
    <row r="960838" spans="3:3" x14ac:dyDescent="0.25">
      <c r="C960838" s="62"/>
    </row>
    <row r="960839" spans="3:3" x14ac:dyDescent="0.25">
      <c r="C960839" s="62"/>
    </row>
    <row r="960927" spans="3:3" x14ac:dyDescent="0.25">
      <c r="C960927" s="62"/>
    </row>
    <row r="960928" spans="3:3" x14ac:dyDescent="0.25">
      <c r="C960928" s="62"/>
    </row>
    <row r="961016" spans="3:3" x14ac:dyDescent="0.25">
      <c r="C961016" s="62"/>
    </row>
    <row r="961017" spans="3:3" x14ac:dyDescent="0.25">
      <c r="C961017" s="62"/>
    </row>
    <row r="961105" spans="3:3" x14ac:dyDescent="0.25">
      <c r="C961105" s="62"/>
    </row>
    <row r="961106" spans="3:3" x14ac:dyDescent="0.25">
      <c r="C961106" s="62"/>
    </row>
    <row r="961194" spans="3:3" x14ac:dyDescent="0.25">
      <c r="C961194" s="62"/>
    </row>
    <row r="961195" spans="3:3" x14ac:dyDescent="0.25">
      <c r="C961195" s="62"/>
    </row>
    <row r="961283" spans="3:3" x14ac:dyDescent="0.25">
      <c r="C961283" s="62"/>
    </row>
    <row r="961284" spans="3:3" x14ac:dyDescent="0.25">
      <c r="C961284" s="62"/>
    </row>
    <row r="961372" spans="3:3" x14ac:dyDescent="0.25">
      <c r="C961372" s="62"/>
    </row>
    <row r="961373" spans="3:3" x14ac:dyDescent="0.25">
      <c r="C961373" s="62"/>
    </row>
    <row r="961461" spans="3:3" x14ac:dyDescent="0.25">
      <c r="C961461" s="62"/>
    </row>
    <row r="961462" spans="3:3" x14ac:dyDescent="0.25">
      <c r="C961462" s="62"/>
    </row>
    <row r="961550" spans="3:3" x14ac:dyDescent="0.25">
      <c r="C961550" s="62"/>
    </row>
    <row r="961551" spans="3:3" x14ac:dyDescent="0.25">
      <c r="C961551" s="62"/>
    </row>
    <row r="961639" spans="3:3" x14ac:dyDescent="0.25">
      <c r="C961639" s="62"/>
    </row>
    <row r="961640" spans="3:3" x14ac:dyDescent="0.25">
      <c r="C961640" s="62"/>
    </row>
    <row r="961728" spans="3:3" x14ac:dyDescent="0.25">
      <c r="C961728" s="62"/>
    </row>
    <row r="961729" spans="3:3" x14ac:dyDescent="0.25">
      <c r="C961729" s="62"/>
    </row>
    <row r="961817" spans="3:3" x14ac:dyDescent="0.25">
      <c r="C961817" s="62"/>
    </row>
    <row r="961818" spans="3:3" x14ac:dyDescent="0.25">
      <c r="C961818" s="62"/>
    </row>
    <row r="961906" spans="3:3" x14ac:dyDescent="0.25">
      <c r="C961906" s="62"/>
    </row>
    <row r="961907" spans="3:3" x14ac:dyDescent="0.25">
      <c r="C961907" s="62"/>
    </row>
    <row r="961995" spans="3:3" x14ac:dyDescent="0.25">
      <c r="C961995" s="62"/>
    </row>
    <row r="961996" spans="3:3" x14ac:dyDescent="0.25">
      <c r="C961996" s="62"/>
    </row>
    <row r="962084" spans="3:3" x14ac:dyDescent="0.25">
      <c r="C962084" s="62"/>
    </row>
    <row r="962085" spans="3:3" x14ac:dyDescent="0.25">
      <c r="C962085" s="62"/>
    </row>
    <row r="962173" spans="3:3" x14ac:dyDescent="0.25">
      <c r="C962173" s="62"/>
    </row>
    <row r="962174" spans="3:3" x14ac:dyDescent="0.25">
      <c r="C962174" s="62"/>
    </row>
    <row r="962262" spans="3:3" x14ac:dyDescent="0.25">
      <c r="C962262" s="62"/>
    </row>
    <row r="962263" spans="3:3" x14ac:dyDescent="0.25">
      <c r="C962263" s="62"/>
    </row>
    <row r="962351" spans="3:3" x14ac:dyDescent="0.25">
      <c r="C962351" s="62"/>
    </row>
    <row r="962352" spans="3:3" x14ac:dyDescent="0.25">
      <c r="C962352" s="62"/>
    </row>
    <row r="962440" spans="3:3" x14ac:dyDescent="0.25">
      <c r="C962440" s="62"/>
    </row>
    <row r="962441" spans="3:3" x14ac:dyDescent="0.25">
      <c r="C962441" s="62"/>
    </row>
    <row r="962529" spans="3:3" x14ac:dyDescent="0.25">
      <c r="C962529" s="62"/>
    </row>
    <row r="962530" spans="3:3" x14ac:dyDescent="0.25">
      <c r="C962530" s="62"/>
    </row>
    <row r="962618" spans="3:3" x14ac:dyDescent="0.25">
      <c r="C962618" s="62"/>
    </row>
    <row r="962619" spans="3:3" x14ac:dyDescent="0.25">
      <c r="C962619" s="62"/>
    </row>
    <row r="962707" spans="3:3" x14ac:dyDescent="0.25">
      <c r="C962707" s="62"/>
    </row>
    <row r="962708" spans="3:3" x14ac:dyDescent="0.25">
      <c r="C962708" s="62"/>
    </row>
    <row r="962796" spans="3:3" x14ac:dyDescent="0.25">
      <c r="C962796" s="62"/>
    </row>
    <row r="962797" spans="3:3" x14ac:dyDescent="0.25">
      <c r="C962797" s="62"/>
    </row>
    <row r="962885" spans="3:3" x14ac:dyDescent="0.25">
      <c r="C962885" s="62"/>
    </row>
    <row r="962886" spans="3:3" x14ac:dyDescent="0.25">
      <c r="C962886" s="62"/>
    </row>
    <row r="962974" spans="3:3" x14ac:dyDescent="0.25">
      <c r="C962974" s="62"/>
    </row>
    <row r="962975" spans="3:3" x14ac:dyDescent="0.25">
      <c r="C962975" s="62"/>
    </row>
    <row r="963063" spans="3:3" x14ac:dyDescent="0.25">
      <c r="C963063" s="62"/>
    </row>
    <row r="963064" spans="3:3" x14ac:dyDescent="0.25">
      <c r="C963064" s="62"/>
    </row>
    <row r="963152" spans="3:3" x14ac:dyDescent="0.25">
      <c r="C963152" s="62"/>
    </row>
    <row r="963153" spans="3:3" x14ac:dyDescent="0.25">
      <c r="C963153" s="62"/>
    </row>
    <row r="963241" spans="3:3" x14ac:dyDescent="0.25">
      <c r="C963241" s="62"/>
    </row>
    <row r="963242" spans="3:3" x14ac:dyDescent="0.25">
      <c r="C963242" s="62"/>
    </row>
    <row r="963330" spans="3:3" x14ac:dyDescent="0.25">
      <c r="C963330" s="62"/>
    </row>
    <row r="963331" spans="3:3" x14ac:dyDescent="0.25">
      <c r="C963331" s="62"/>
    </row>
    <row r="963419" spans="3:3" x14ac:dyDescent="0.25">
      <c r="C963419" s="62"/>
    </row>
    <row r="963420" spans="3:3" x14ac:dyDescent="0.25">
      <c r="C963420" s="62"/>
    </row>
    <row r="963508" spans="3:3" x14ac:dyDescent="0.25">
      <c r="C963508" s="62"/>
    </row>
    <row r="963509" spans="3:3" x14ac:dyDescent="0.25">
      <c r="C963509" s="62"/>
    </row>
    <row r="963597" spans="3:3" x14ac:dyDescent="0.25">
      <c r="C963597" s="62"/>
    </row>
    <row r="963598" spans="3:3" x14ac:dyDescent="0.25">
      <c r="C963598" s="62"/>
    </row>
    <row r="963686" spans="3:3" x14ac:dyDescent="0.25">
      <c r="C963686" s="62"/>
    </row>
    <row r="963687" spans="3:3" x14ac:dyDescent="0.25">
      <c r="C963687" s="62"/>
    </row>
    <row r="963775" spans="3:3" x14ac:dyDescent="0.25">
      <c r="C963775" s="62"/>
    </row>
    <row r="963776" spans="3:3" x14ac:dyDescent="0.25">
      <c r="C963776" s="62"/>
    </row>
    <row r="963864" spans="3:3" x14ac:dyDescent="0.25">
      <c r="C963864" s="62"/>
    </row>
    <row r="963865" spans="3:3" x14ac:dyDescent="0.25">
      <c r="C963865" s="62"/>
    </row>
    <row r="963953" spans="3:3" x14ac:dyDescent="0.25">
      <c r="C963953" s="62"/>
    </row>
    <row r="963954" spans="3:3" x14ac:dyDescent="0.25">
      <c r="C963954" s="62"/>
    </row>
    <row r="964042" spans="3:3" x14ac:dyDescent="0.25">
      <c r="C964042" s="62"/>
    </row>
    <row r="964043" spans="3:3" x14ac:dyDescent="0.25">
      <c r="C964043" s="62"/>
    </row>
    <row r="964131" spans="3:3" x14ac:dyDescent="0.25">
      <c r="C964131" s="62"/>
    </row>
    <row r="964132" spans="3:3" x14ac:dyDescent="0.25">
      <c r="C964132" s="62"/>
    </row>
    <row r="964220" spans="3:3" x14ac:dyDescent="0.25">
      <c r="C964220" s="62"/>
    </row>
    <row r="964221" spans="3:3" x14ac:dyDescent="0.25">
      <c r="C964221" s="62"/>
    </row>
    <row r="964309" spans="3:3" x14ac:dyDescent="0.25">
      <c r="C964309" s="62"/>
    </row>
    <row r="964310" spans="3:3" x14ac:dyDescent="0.25">
      <c r="C964310" s="62"/>
    </row>
    <row r="964398" spans="3:3" x14ac:dyDescent="0.25">
      <c r="C964398" s="62"/>
    </row>
    <row r="964399" spans="3:3" x14ac:dyDescent="0.25">
      <c r="C964399" s="62"/>
    </row>
    <row r="964487" spans="3:3" x14ac:dyDescent="0.25">
      <c r="C964487" s="62"/>
    </row>
    <row r="964488" spans="3:3" x14ac:dyDescent="0.25">
      <c r="C964488" s="62"/>
    </row>
    <row r="964576" spans="3:3" x14ac:dyDescent="0.25">
      <c r="C964576" s="62"/>
    </row>
    <row r="964577" spans="3:3" x14ac:dyDescent="0.25">
      <c r="C964577" s="62"/>
    </row>
    <row r="964665" spans="3:3" x14ac:dyDescent="0.25">
      <c r="C964665" s="62"/>
    </row>
    <row r="964666" spans="3:3" x14ac:dyDescent="0.25">
      <c r="C964666" s="62"/>
    </row>
    <row r="964754" spans="3:3" x14ac:dyDescent="0.25">
      <c r="C964754" s="62"/>
    </row>
    <row r="964755" spans="3:3" x14ac:dyDescent="0.25">
      <c r="C964755" s="62"/>
    </row>
    <row r="964843" spans="3:3" x14ac:dyDescent="0.25">
      <c r="C964843" s="62"/>
    </row>
    <row r="964844" spans="3:3" x14ac:dyDescent="0.25">
      <c r="C964844" s="62"/>
    </row>
    <row r="964932" spans="3:3" x14ac:dyDescent="0.25">
      <c r="C964932" s="62"/>
    </row>
    <row r="964933" spans="3:3" x14ac:dyDescent="0.25">
      <c r="C964933" s="62"/>
    </row>
    <row r="965021" spans="3:3" x14ac:dyDescent="0.25">
      <c r="C965021" s="62"/>
    </row>
    <row r="965022" spans="3:3" x14ac:dyDescent="0.25">
      <c r="C965022" s="62"/>
    </row>
    <row r="965110" spans="3:3" x14ac:dyDescent="0.25">
      <c r="C965110" s="62"/>
    </row>
    <row r="965111" spans="3:3" x14ac:dyDescent="0.25">
      <c r="C965111" s="62"/>
    </row>
    <row r="965199" spans="3:3" x14ac:dyDescent="0.25">
      <c r="C965199" s="62"/>
    </row>
    <row r="965200" spans="3:3" x14ac:dyDescent="0.25">
      <c r="C965200" s="62"/>
    </row>
    <row r="965288" spans="3:3" x14ac:dyDescent="0.25">
      <c r="C965288" s="62"/>
    </row>
    <row r="965289" spans="3:3" x14ac:dyDescent="0.25">
      <c r="C965289" s="62"/>
    </row>
    <row r="965377" spans="3:3" x14ac:dyDescent="0.25">
      <c r="C965377" s="62"/>
    </row>
    <row r="965378" spans="3:3" x14ac:dyDescent="0.25">
      <c r="C965378" s="62"/>
    </row>
    <row r="965466" spans="3:3" x14ac:dyDescent="0.25">
      <c r="C965466" s="62"/>
    </row>
    <row r="965467" spans="3:3" x14ac:dyDescent="0.25">
      <c r="C965467" s="62"/>
    </row>
    <row r="965555" spans="3:3" x14ac:dyDescent="0.25">
      <c r="C965555" s="62"/>
    </row>
    <row r="965556" spans="3:3" x14ac:dyDescent="0.25">
      <c r="C965556" s="62"/>
    </row>
    <row r="965644" spans="3:3" x14ac:dyDescent="0.25">
      <c r="C965644" s="62"/>
    </row>
    <row r="965645" spans="3:3" x14ac:dyDescent="0.25">
      <c r="C965645" s="62"/>
    </row>
    <row r="965733" spans="3:3" x14ac:dyDescent="0.25">
      <c r="C965733" s="62"/>
    </row>
    <row r="965734" spans="3:3" x14ac:dyDescent="0.25">
      <c r="C965734" s="62"/>
    </row>
    <row r="965822" spans="3:3" x14ac:dyDescent="0.25">
      <c r="C965822" s="62"/>
    </row>
    <row r="965823" spans="3:3" x14ac:dyDescent="0.25">
      <c r="C965823" s="62"/>
    </row>
    <row r="965911" spans="3:3" x14ac:dyDescent="0.25">
      <c r="C965911" s="62"/>
    </row>
    <row r="965912" spans="3:3" x14ac:dyDescent="0.25">
      <c r="C965912" s="62"/>
    </row>
    <row r="966000" spans="3:3" x14ac:dyDescent="0.25">
      <c r="C966000" s="62"/>
    </row>
    <row r="966001" spans="3:3" x14ac:dyDescent="0.25">
      <c r="C966001" s="62"/>
    </row>
    <row r="966089" spans="3:3" x14ac:dyDescent="0.25">
      <c r="C966089" s="62"/>
    </row>
    <row r="966090" spans="3:3" x14ac:dyDescent="0.25">
      <c r="C966090" s="62"/>
    </row>
    <row r="966178" spans="3:3" x14ac:dyDescent="0.25">
      <c r="C966178" s="62"/>
    </row>
    <row r="966179" spans="3:3" x14ac:dyDescent="0.25">
      <c r="C966179" s="62"/>
    </row>
    <row r="966267" spans="3:3" x14ac:dyDescent="0.25">
      <c r="C966267" s="62"/>
    </row>
    <row r="966268" spans="3:3" x14ac:dyDescent="0.25">
      <c r="C966268" s="62"/>
    </row>
    <row r="966356" spans="3:3" x14ac:dyDescent="0.25">
      <c r="C966356" s="62"/>
    </row>
    <row r="966357" spans="3:3" x14ac:dyDescent="0.25">
      <c r="C966357" s="62"/>
    </row>
    <row r="966445" spans="3:3" x14ac:dyDescent="0.25">
      <c r="C966445" s="62"/>
    </row>
    <row r="966446" spans="3:3" x14ac:dyDescent="0.25">
      <c r="C966446" s="62"/>
    </row>
    <row r="966534" spans="3:3" x14ac:dyDescent="0.25">
      <c r="C966534" s="62"/>
    </row>
    <row r="966535" spans="3:3" x14ac:dyDescent="0.25">
      <c r="C966535" s="62"/>
    </row>
    <row r="966623" spans="3:3" x14ac:dyDescent="0.25">
      <c r="C966623" s="62"/>
    </row>
    <row r="966624" spans="3:3" x14ac:dyDescent="0.25">
      <c r="C966624" s="62"/>
    </row>
    <row r="966712" spans="3:3" x14ac:dyDescent="0.25">
      <c r="C966712" s="62"/>
    </row>
    <row r="966713" spans="3:3" x14ac:dyDescent="0.25">
      <c r="C966713" s="62"/>
    </row>
    <row r="966801" spans="3:3" x14ac:dyDescent="0.25">
      <c r="C966801" s="62"/>
    </row>
    <row r="966802" spans="3:3" x14ac:dyDescent="0.25">
      <c r="C966802" s="62"/>
    </row>
    <row r="966890" spans="3:3" x14ac:dyDescent="0.25">
      <c r="C966890" s="62"/>
    </row>
    <row r="966891" spans="3:3" x14ac:dyDescent="0.25">
      <c r="C966891" s="62"/>
    </row>
    <row r="966979" spans="3:3" x14ac:dyDescent="0.25">
      <c r="C966979" s="62"/>
    </row>
    <row r="966980" spans="3:3" x14ac:dyDescent="0.25">
      <c r="C966980" s="62"/>
    </row>
    <row r="967068" spans="3:3" x14ac:dyDescent="0.25">
      <c r="C967068" s="62"/>
    </row>
    <row r="967069" spans="3:3" x14ac:dyDescent="0.25">
      <c r="C967069" s="62"/>
    </row>
    <row r="967157" spans="3:3" x14ac:dyDescent="0.25">
      <c r="C967157" s="62"/>
    </row>
    <row r="967158" spans="3:3" x14ac:dyDescent="0.25">
      <c r="C967158" s="62"/>
    </row>
    <row r="967246" spans="3:3" x14ac:dyDescent="0.25">
      <c r="C967246" s="62"/>
    </row>
    <row r="967247" spans="3:3" x14ac:dyDescent="0.25">
      <c r="C967247" s="62"/>
    </row>
    <row r="967335" spans="3:3" x14ac:dyDescent="0.25">
      <c r="C967335" s="62"/>
    </row>
    <row r="967336" spans="3:3" x14ac:dyDescent="0.25">
      <c r="C967336" s="62"/>
    </row>
    <row r="967424" spans="3:3" x14ac:dyDescent="0.25">
      <c r="C967424" s="62"/>
    </row>
    <row r="967425" spans="3:3" x14ac:dyDescent="0.25">
      <c r="C967425" s="62"/>
    </row>
    <row r="967513" spans="3:3" x14ac:dyDescent="0.25">
      <c r="C967513" s="62"/>
    </row>
    <row r="967514" spans="3:3" x14ac:dyDescent="0.25">
      <c r="C967514" s="62"/>
    </row>
    <row r="967602" spans="3:3" x14ac:dyDescent="0.25">
      <c r="C967602" s="62"/>
    </row>
    <row r="967603" spans="3:3" x14ac:dyDescent="0.25">
      <c r="C967603" s="62"/>
    </row>
    <row r="967691" spans="3:3" x14ac:dyDescent="0.25">
      <c r="C967691" s="62"/>
    </row>
    <row r="967692" spans="3:3" x14ac:dyDescent="0.25">
      <c r="C967692" s="62"/>
    </row>
    <row r="967780" spans="3:3" x14ac:dyDescent="0.25">
      <c r="C967780" s="62"/>
    </row>
    <row r="967781" spans="3:3" x14ac:dyDescent="0.25">
      <c r="C967781" s="62"/>
    </row>
    <row r="967869" spans="3:3" x14ac:dyDescent="0.25">
      <c r="C967869" s="62"/>
    </row>
    <row r="967870" spans="3:3" x14ac:dyDescent="0.25">
      <c r="C967870" s="62"/>
    </row>
    <row r="967958" spans="3:3" x14ac:dyDescent="0.25">
      <c r="C967958" s="62"/>
    </row>
    <row r="967959" spans="3:3" x14ac:dyDescent="0.25">
      <c r="C967959" s="62"/>
    </row>
    <row r="968047" spans="3:3" x14ac:dyDescent="0.25">
      <c r="C968047" s="62"/>
    </row>
    <row r="968048" spans="3:3" x14ac:dyDescent="0.25">
      <c r="C968048" s="62"/>
    </row>
    <row r="968136" spans="3:3" x14ac:dyDescent="0.25">
      <c r="C968136" s="62"/>
    </row>
    <row r="968137" spans="3:3" x14ac:dyDescent="0.25">
      <c r="C968137" s="62"/>
    </row>
    <row r="968225" spans="3:3" x14ac:dyDescent="0.25">
      <c r="C968225" s="62"/>
    </row>
    <row r="968226" spans="3:3" x14ac:dyDescent="0.25">
      <c r="C968226" s="62"/>
    </row>
    <row r="968314" spans="3:3" x14ac:dyDescent="0.25">
      <c r="C968314" s="62"/>
    </row>
    <row r="968315" spans="3:3" x14ac:dyDescent="0.25">
      <c r="C968315" s="62"/>
    </row>
    <row r="968403" spans="3:3" x14ac:dyDescent="0.25">
      <c r="C968403" s="62"/>
    </row>
    <row r="968404" spans="3:3" x14ac:dyDescent="0.25">
      <c r="C968404" s="62"/>
    </row>
    <row r="968492" spans="3:3" x14ac:dyDescent="0.25">
      <c r="C968492" s="62"/>
    </row>
    <row r="968493" spans="3:3" x14ac:dyDescent="0.25">
      <c r="C968493" s="62"/>
    </row>
    <row r="968581" spans="3:3" x14ac:dyDescent="0.25">
      <c r="C968581" s="62"/>
    </row>
    <row r="968582" spans="3:3" x14ac:dyDescent="0.25">
      <c r="C968582" s="62"/>
    </row>
    <row r="968670" spans="3:3" x14ac:dyDescent="0.25">
      <c r="C968670" s="62"/>
    </row>
    <row r="968671" spans="3:3" x14ac:dyDescent="0.25">
      <c r="C968671" s="62"/>
    </row>
    <row r="968759" spans="3:3" x14ac:dyDescent="0.25">
      <c r="C968759" s="62"/>
    </row>
    <row r="968760" spans="3:3" x14ac:dyDescent="0.25">
      <c r="C968760" s="62"/>
    </row>
    <row r="968848" spans="3:3" x14ac:dyDescent="0.25">
      <c r="C968848" s="62"/>
    </row>
    <row r="968849" spans="3:3" x14ac:dyDescent="0.25">
      <c r="C968849" s="62"/>
    </row>
    <row r="968937" spans="3:3" x14ac:dyDescent="0.25">
      <c r="C968937" s="62"/>
    </row>
    <row r="968938" spans="3:3" x14ac:dyDescent="0.25">
      <c r="C968938" s="62"/>
    </row>
    <row r="969026" spans="3:3" x14ac:dyDescent="0.25">
      <c r="C969026" s="62"/>
    </row>
    <row r="969027" spans="3:3" x14ac:dyDescent="0.25">
      <c r="C969027" s="62"/>
    </row>
    <row r="969115" spans="3:3" x14ac:dyDescent="0.25">
      <c r="C969115" s="62"/>
    </row>
    <row r="969116" spans="3:3" x14ac:dyDescent="0.25">
      <c r="C969116" s="62"/>
    </row>
    <row r="969204" spans="3:3" x14ac:dyDescent="0.25">
      <c r="C969204" s="62"/>
    </row>
    <row r="969205" spans="3:3" x14ac:dyDescent="0.25">
      <c r="C969205" s="62"/>
    </row>
    <row r="969293" spans="3:3" x14ac:dyDescent="0.25">
      <c r="C969293" s="62"/>
    </row>
    <row r="969294" spans="3:3" x14ac:dyDescent="0.25">
      <c r="C969294" s="62"/>
    </row>
    <row r="969382" spans="3:3" x14ac:dyDescent="0.25">
      <c r="C969382" s="62"/>
    </row>
    <row r="969383" spans="3:3" x14ac:dyDescent="0.25">
      <c r="C969383" s="62"/>
    </row>
    <row r="969471" spans="3:3" x14ac:dyDescent="0.25">
      <c r="C969471" s="62"/>
    </row>
    <row r="969472" spans="3:3" x14ac:dyDescent="0.25">
      <c r="C969472" s="62"/>
    </row>
    <row r="969560" spans="3:3" x14ac:dyDescent="0.25">
      <c r="C969560" s="62"/>
    </row>
    <row r="969561" spans="3:3" x14ac:dyDescent="0.25">
      <c r="C969561" s="62"/>
    </row>
    <row r="969649" spans="3:3" x14ac:dyDescent="0.25">
      <c r="C969649" s="62"/>
    </row>
    <row r="969650" spans="3:3" x14ac:dyDescent="0.25">
      <c r="C969650" s="62"/>
    </row>
    <row r="969738" spans="3:3" x14ac:dyDescent="0.25">
      <c r="C969738" s="62"/>
    </row>
    <row r="969739" spans="3:3" x14ac:dyDescent="0.25">
      <c r="C969739" s="62"/>
    </row>
    <row r="969827" spans="3:3" x14ac:dyDescent="0.25">
      <c r="C969827" s="62"/>
    </row>
    <row r="969828" spans="3:3" x14ac:dyDescent="0.25">
      <c r="C969828" s="62"/>
    </row>
    <row r="969916" spans="3:3" x14ac:dyDescent="0.25">
      <c r="C969916" s="62"/>
    </row>
    <row r="969917" spans="3:3" x14ac:dyDescent="0.25">
      <c r="C969917" s="62"/>
    </row>
    <row r="970005" spans="3:3" x14ac:dyDescent="0.25">
      <c r="C970005" s="62"/>
    </row>
    <row r="970006" spans="3:3" x14ac:dyDescent="0.25">
      <c r="C970006" s="62"/>
    </row>
    <row r="970094" spans="3:3" x14ac:dyDescent="0.25">
      <c r="C970094" s="62"/>
    </row>
    <row r="970095" spans="3:3" x14ac:dyDescent="0.25">
      <c r="C970095" s="62"/>
    </row>
    <row r="970183" spans="3:3" x14ac:dyDescent="0.25">
      <c r="C970183" s="62"/>
    </row>
    <row r="970184" spans="3:3" x14ac:dyDescent="0.25">
      <c r="C970184" s="62"/>
    </row>
    <row r="970272" spans="3:3" x14ac:dyDescent="0.25">
      <c r="C970272" s="62"/>
    </row>
    <row r="970273" spans="3:3" x14ac:dyDescent="0.25">
      <c r="C970273" s="62"/>
    </row>
    <row r="970361" spans="3:3" x14ac:dyDescent="0.25">
      <c r="C970361" s="62"/>
    </row>
    <row r="970362" spans="3:3" x14ac:dyDescent="0.25">
      <c r="C970362" s="62"/>
    </row>
    <row r="970450" spans="3:3" x14ac:dyDescent="0.25">
      <c r="C970450" s="62"/>
    </row>
    <row r="970451" spans="3:3" x14ac:dyDescent="0.25">
      <c r="C970451" s="62"/>
    </row>
    <row r="970539" spans="3:3" x14ac:dyDescent="0.25">
      <c r="C970539" s="62"/>
    </row>
    <row r="970540" spans="3:3" x14ac:dyDescent="0.25">
      <c r="C970540" s="62"/>
    </row>
    <row r="970628" spans="3:3" x14ac:dyDescent="0.25">
      <c r="C970628" s="62"/>
    </row>
    <row r="970629" spans="3:3" x14ac:dyDescent="0.25">
      <c r="C970629" s="62"/>
    </row>
    <row r="970717" spans="3:3" x14ac:dyDescent="0.25">
      <c r="C970717" s="62"/>
    </row>
    <row r="970718" spans="3:3" x14ac:dyDescent="0.25">
      <c r="C970718" s="62"/>
    </row>
    <row r="970806" spans="3:3" x14ac:dyDescent="0.25">
      <c r="C970806" s="62"/>
    </row>
    <row r="970807" spans="3:3" x14ac:dyDescent="0.25">
      <c r="C970807" s="62"/>
    </row>
    <row r="970895" spans="3:3" x14ac:dyDescent="0.25">
      <c r="C970895" s="62"/>
    </row>
    <row r="970896" spans="3:3" x14ac:dyDescent="0.25">
      <c r="C970896" s="62"/>
    </row>
    <row r="970984" spans="3:3" x14ac:dyDescent="0.25">
      <c r="C970984" s="62"/>
    </row>
    <row r="970985" spans="3:3" x14ac:dyDescent="0.25">
      <c r="C970985" s="62"/>
    </row>
    <row r="971073" spans="3:3" x14ac:dyDescent="0.25">
      <c r="C971073" s="62"/>
    </row>
    <row r="971074" spans="3:3" x14ac:dyDescent="0.25">
      <c r="C971074" s="62"/>
    </row>
    <row r="971162" spans="3:3" x14ac:dyDescent="0.25">
      <c r="C971162" s="62"/>
    </row>
    <row r="971163" spans="3:3" x14ac:dyDescent="0.25">
      <c r="C971163" s="62"/>
    </row>
    <row r="971251" spans="3:3" x14ac:dyDescent="0.25">
      <c r="C971251" s="62"/>
    </row>
    <row r="971252" spans="3:3" x14ac:dyDescent="0.25">
      <c r="C971252" s="62"/>
    </row>
    <row r="971340" spans="3:3" x14ac:dyDescent="0.25">
      <c r="C971340" s="62"/>
    </row>
    <row r="971341" spans="3:3" x14ac:dyDescent="0.25">
      <c r="C971341" s="62"/>
    </row>
    <row r="971429" spans="3:3" x14ac:dyDescent="0.25">
      <c r="C971429" s="62"/>
    </row>
    <row r="971430" spans="3:3" x14ac:dyDescent="0.25">
      <c r="C971430" s="62"/>
    </row>
    <row r="971518" spans="3:3" x14ac:dyDescent="0.25">
      <c r="C971518" s="62"/>
    </row>
    <row r="971519" spans="3:3" x14ac:dyDescent="0.25">
      <c r="C971519" s="62"/>
    </row>
    <row r="971607" spans="3:3" x14ac:dyDescent="0.25">
      <c r="C971607" s="62"/>
    </row>
    <row r="971608" spans="3:3" x14ac:dyDescent="0.25">
      <c r="C971608" s="62"/>
    </row>
    <row r="971696" spans="3:3" x14ac:dyDescent="0.25">
      <c r="C971696" s="62"/>
    </row>
    <row r="971697" spans="3:3" x14ac:dyDescent="0.25">
      <c r="C971697" s="62"/>
    </row>
    <row r="971785" spans="3:3" x14ac:dyDescent="0.25">
      <c r="C971785" s="62"/>
    </row>
    <row r="971786" spans="3:3" x14ac:dyDescent="0.25">
      <c r="C971786" s="62"/>
    </row>
    <row r="971874" spans="3:3" x14ac:dyDescent="0.25">
      <c r="C971874" s="62"/>
    </row>
    <row r="971875" spans="3:3" x14ac:dyDescent="0.25">
      <c r="C971875" s="62"/>
    </row>
    <row r="971963" spans="3:3" x14ac:dyDescent="0.25">
      <c r="C971963" s="62"/>
    </row>
    <row r="971964" spans="3:3" x14ac:dyDescent="0.25">
      <c r="C971964" s="62"/>
    </row>
    <row r="972052" spans="3:3" x14ac:dyDescent="0.25">
      <c r="C972052" s="62"/>
    </row>
    <row r="972053" spans="3:3" x14ac:dyDescent="0.25">
      <c r="C972053" s="62"/>
    </row>
    <row r="972141" spans="3:3" x14ac:dyDescent="0.25">
      <c r="C972141" s="62"/>
    </row>
    <row r="972142" spans="3:3" x14ac:dyDescent="0.25">
      <c r="C972142" s="62"/>
    </row>
    <row r="972230" spans="3:3" x14ac:dyDescent="0.25">
      <c r="C972230" s="62"/>
    </row>
    <row r="972231" spans="3:3" x14ac:dyDescent="0.25">
      <c r="C972231" s="62"/>
    </row>
    <row r="972319" spans="3:3" x14ac:dyDescent="0.25">
      <c r="C972319" s="62"/>
    </row>
    <row r="972320" spans="3:3" x14ac:dyDescent="0.25">
      <c r="C972320" s="62"/>
    </row>
    <row r="972408" spans="3:3" x14ac:dyDescent="0.25">
      <c r="C972408" s="62"/>
    </row>
    <row r="972409" spans="3:3" x14ac:dyDescent="0.25">
      <c r="C972409" s="62"/>
    </row>
    <row r="972497" spans="3:3" x14ac:dyDescent="0.25">
      <c r="C972497" s="62"/>
    </row>
    <row r="972498" spans="3:3" x14ac:dyDescent="0.25">
      <c r="C972498" s="62"/>
    </row>
    <row r="972586" spans="3:3" x14ac:dyDescent="0.25">
      <c r="C972586" s="62"/>
    </row>
    <row r="972587" spans="3:3" x14ac:dyDescent="0.25">
      <c r="C972587" s="62"/>
    </row>
    <row r="972675" spans="3:3" x14ac:dyDescent="0.25">
      <c r="C972675" s="62"/>
    </row>
    <row r="972676" spans="3:3" x14ac:dyDescent="0.25">
      <c r="C972676" s="62"/>
    </row>
    <row r="972764" spans="3:3" x14ac:dyDescent="0.25">
      <c r="C972764" s="62"/>
    </row>
    <row r="972765" spans="3:3" x14ac:dyDescent="0.25">
      <c r="C972765" s="62"/>
    </row>
    <row r="972853" spans="3:3" x14ac:dyDescent="0.25">
      <c r="C972853" s="62"/>
    </row>
    <row r="972854" spans="3:3" x14ac:dyDescent="0.25">
      <c r="C972854" s="62"/>
    </row>
    <row r="972942" spans="3:3" x14ac:dyDescent="0.25">
      <c r="C972942" s="62"/>
    </row>
    <row r="972943" spans="3:3" x14ac:dyDescent="0.25">
      <c r="C972943" s="62"/>
    </row>
    <row r="973031" spans="3:3" x14ac:dyDescent="0.25">
      <c r="C973031" s="62"/>
    </row>
    <row r="973032" spans="3:3" x14ac:dyDescent="0.25">
      <c r="C973032" s="62"/>
    </row>
    <row r="973120" spans="3:3" x14ac:dyDescent="0.25">
      <c r="C973120" s="62"/>
    </row>
    <row r="973121" spans="3:3" x14ac:dyDescent="0.25">
      <c r="C973121" s="62"/>
    </row>
    <row r="973209" spans="3:3" x14ac:dyDescent="0.25">
      <c r="C973209" s="62"/>
    </row>
    <row r="973210" spans="3:3" x14ac:dyDescent="0.25">
      <c r="C973210" s="62"/>
    </row>
    <row r="973298" spans="3:3" x14ac:dyDescent="0.25">
      <c r="C973298" s="62"/>
    </row>
    <row r="973299" spans="3:3" x14ac:dyDescent="0.25">
      <c r="C973299" s="62"/>
    </row>
    <row r="973387" spans="3:3" x14ac:dyDescent="0.25">
      <c r="C973387" s="62"/>
    </row>
    <row r="973388" spans="3:3" x14ac:dyDescent="0.25">
      <c r="C973388" s="62"/>
    </row>
    <row r="973476" spans="3:3" x14ac:dyDescent="0.25">
      <c r="C973476" s="62"/>
    </row>
    <row r="973477" spans="3:3" x14ac:dyDescent="0.25">
      <c r="C973477" s="62"/>
    </row>
    <row r="973565" spans="3:3" x14ac:dyDescent="0.25">
      <c r="C973565" s="62"/>
    </row>
    <row r="973566" spans="3:3" x14ac:dyDescent="0.25">
      <c r="C973566" s="62"/>
    </row>
    <row r="973654" spans="3:3" x14ac:dyDescent="0.25">
      <c r="C973654" s="62"/>
    </row>
    <row r="973655" spans="3:3" x14ac:dyDescent="0.25">
      <c r="C973655" s="62"/>
    </row>
    <row r="973743" spans="3:3" x14ac:dyDescent="0.25">
      <c r="C973743" s="62"/>
    </row>
    <row r="973744" spans="3:3" x14ac:dyDescent="0.25">
      <c r="C973744" s="62"/>
    </row>
    <row r="973832" spans="3:3" x14ac:dyDescent="0.25">
      <c r="C973832" s="62"/>
    </row>
    <row r="973833" spans="3:3" x14ac:dyDescent="0.25">
      <c r="C973833" s="62"/>
    </row>
    <row r="973921" spans="3:3" x14ac:dyDescent="0.25">
      <c r="C973921" s="62"/>
    </row>
    <row r="973922" spans="3:3" x14ac:dyDescent="0.25">
      <c r="C973922" s="62"/>
    </row>
    <row r="974010" spans="3:3" x14ac:dyDescent="0.25">
      <c r="C974010" s="62"/>
    </row>
    <row r="974011" spans="3:3" x14ac:dyDescent="0.25">
      <c r="C974011" s="62"/>
    </row>
    <row r="974099" spans="3:3" x14ac:dyDescent="0.25">
      <c r="C974099" s="62"/>
    </row>
    <row r="974100" spans="3:3" x14ac:dyDescent="0.25">
      <c r="C974100" s="62"/>
    </row>
    <row r="974188" spans="3:3" x14ac:dyDescent="0.25">
      <c r="C974188" s="62"/>
    </row>
    <row r="974189" spans="3:3" x14ac:dyDescent="0.25">
      <c r="C974189" s="62"/>
    </row>
    <row r="974277" spans="3:3" x14ac:dyDescent="0.25">
      <c r="C974277" s="62"/>
    </row>
    <row r="974278" spans="3:3" x14ac:dyDescent="0.25">
      <c r="C974278" s="62"/>
    </row>
    <row r="974366" spans="3:3" x14ac:dyDescent="0.25">
      <c r="C974366" s="62"/>
    </row>
    <row r="974367" spans="3:3" x14ac:dyDescent="0.25">
      <c r="C974367" s="62"/>
    </row>
    <row r="974455" spans="3:3" x14ac:dyDescent="0.25">
      <c r="C974455" s="62"/>
    </row>
    <row r="974456" spans="3:3" x14ac:dyDescent="0.25">
      <c r="C974456" s="62"/>
    </row>
    <row r="974544" spans="3:3" x14ac:dyDescent="0.25">
      <c r="C974544" s="62"/>
    </row>
    <row r="974545" spans="3:3" x14ac:dyDescent="0.25">
      <c r="C974545" s="62"/>
    </row>
    <row r="974633" spans="3:3" x14ac:dyDescent="0.25">
      <c r="C974633" s="62"/>
    </row>
    <row r="974634" spans="3:3" x14ac:dyDescent="0.25">
      <c r="C974634" s="62"/>
    </row>
    <row r="974722" spans="3:3" x14ac:dyDescent="0.25">
      <c r="C974722" s="62"/>
    </row>
    <row r="974723" spans="3:3" x14ac:dyDescent="0.25">
      <c r="C974723" s="62"/>
    </row>
    <row r="974811" spans="3:3" x14ac:dyDescent="0.25">
      <c r="C974811" s="62"/>
    </row>
    <row r="974812" spans="3:3" x14ac:dyDescent="0.25">
      <c r="C974812" s="62"/>
    </row>
    <row r="974900" spans="3:3" x14ac:dyDescent="0.25">
      <c r="C974900" s="62"/>
    </row>
    <row r="974901" spans="3:3" x14ac:dyDescent="0.25">
      <c r="C974901" s="62"/>
    </row>
    <row r="974989" spans="3:3" x14ac:dyDescent="0.25">
      <c r="C974989" s="62"/>
    </row>
    <row r="974990" spans="3:3" x14ac:dyDescent="0.25">
      <c r="C974990" s="62"/>
    </row>
    <row r="975078" spans="3:3" x14ac:dyDescent="0.25">
      <c r="C975078" s="62"/>
    </row>
    <row r="975079" spans="3:3" x14ac:dyDescent="0.25">
      <c r="C975079" s="62"/>
    </row>
    <row r="975167" spans="3:3" x14ac:dyDescent="0.25">
      <c r="C975167" s="62"/>
    </row>
    <row r="975168" spans="3:3" x14ac:dyDescent="0.25">
      <c r="C975168" s="62"/>
    </row>
    <row r="975256" spans="3:3" x14ac:dyDescent="0.25">
      <c r="C975256" s="62"/>
    </row>
    <row r="975257" spans="3:3" x14ac:dyDescent="0.25">
      <c r="C975257" s="62"/>
    </row>
    <row r="975345" spans="3:3" x14ac:dyDescent="0.25">
      <c r="C975345" s="62"/>
    </row>
    <row r="975346" spans="3:3" x14ac:dyDescent="0.25">
      <c r="C975346" s="62"/>
    </row>
    <row r="975434" spans="3:3" x14ac:dyDescent="0.25">
      <c r="C975434" s="62"/>
    </row>
    <row r="975435" spans="3:3" x14ac:dyDescent="0.25">
      <c r="C975435" s="62"/>
    </row>
    <row r="975523" spans="3:3" x14ac:dyDescent="0.25">
      <c r="C975523" s="62"/>
    </row>
    <row r="975524" spans="3:3" x14ac:dyDescent="0.25">
      <c r="C975524" s="62"/>
    </row>
    <row r="975612" spans="3:3" x14ac:dyDescent="0.25">
      <c r="C975612" s="62"/>
    </row>
    <row r="975613" spans="3:3" x14ac:dyDescent="0.25">
      <c r="C975613" s="62"/>
    </row>
    <row r="975701" spans="3:3" x14ac:dyDescent="0.25">
      <c r="C975701" s="62"/>
    </row>
    <row r="975702" spans="3:3" x14ac:dyDescent="0.25">
      <c r="C975702" s="62"/>
    </row>
    <row r="975790" spans="3:3" x14ac:dyDescent="0.25">
      <c r="C975790" s="62"/>
    </row>
    <row r="975791" spans="3:3" x14ac:dyDescent="0.25">
      <c r="C975791" s="62"/>
    </row>
    <row r="975879" spans="3:3" x14ac:dyDescent="0.25">
      <c r="C975879" s="62"/>
    </row>
    <row r="975880" spans="3:3" x14ac:dyDescent="0.25">
      <c r="C975880" s="62"/>
    </row>
    <row r="975968" spans="3:3" x14ac:dyDescent="0.25">
      <c r="C975968" s="62"/>
    </row>
    <row r="975969" spans="3:3" x14ac:dyDescent="0.25">
      <c r="C975969" s="62"/>
    </row>
    <row r="976057" spans="3:3" x14ac:dyDescent="0.25">
      <c r="C976057" s="62"/>
    </row>
    <row r="976058" spans="3:3" x14ac:dyDescent="0.25">
      <c r="C976058" s="62"/>
    </row>
    <row r="976146" spans="3:3" x14ac:dyDescent="0.25">
      <c r="C976146" s="62"/>
    </row>
    <row r="976147" spans="3:3" x14ac:dyDescent="0.25">
      <c r="C976147" s="62"/>
    </row>
    <row r="976235" spans="3:3" x14ac:dyDescent="0.25">
      <c r="C976235" s="62"/>
    </row>
    <row r="976236" spans="3:3" x14ac:dyDescent="0.25">
      <c r="C976236" s="62"/>
    </row>
    <row r="976324" spans="3:3" x14ac:dyDescent="0.25">
      <c r="C976324" s="62"/>
    </row>
    <row r="976325" spans="3:3" x14ac:dyDescent="0.25">
      <c r="C976325" s="62"/>
    </row>
    <row r="976413" spans="3:3" x14ac:dyDescent="0.25">
      <c r="C976413" s="62"/>
    </row>
    <row r="976414" spans="3:3" x14ac:dyDescent="0.25">
      <c r="C976414" s="62"/>
    </row>
    <row r="976502" spans="3:3" x14ac:dyDescent="0.25">
      <c r="C976502" s="62"/>
    </row>
    <row r="976503" spans="3:3" x14ac:dyDescent="0.25">
      <c r="C976503" s="62"/>
    </row>
    <row r="976591" spans="3:3" x14ac:dyDescent="0.25">
      <c r="C976591" s="62"/>
    </row>
    <row r="976592" spans="3:3" x14ac:dyDescent="0.25">
      <c r="C976592" s="62"/>
    </row>
    <row r="976680" spans="3:3" x14ac:dyDescent="0.25">
      <c r="C976680" s="62"/>
    </row>
    <row r="976681" spans="3:3" x14ac:dyDescent="0.25">
      <c r="C976681" s="62"/>
    </row>
    <row r="976769" spans="3:3" x14ac:dyDescent="0.25">
      <c r="C976769" s="62"/>
    </row>
    <row r="976770" spans="3:3" x14ac:dyDescent="0.25">
      <c r="C976770" s="62"/>
    </row>
    <row r="976858" spans="3:3" x14ac:dyDescent="0.25">
      <c r="C976858" s="62"/>
    </row>
    <row r="976859" spans="3:3" x14ac:dyDescent="0.25">
      <c r="C976859" s="62"/>
    </row>
    <row r="976947" spans="3:3" x14ac:dyDescent="0.25">
      <c r="C976947" s="62"/>
    </row>
    <row r="976948" spans="3:3" x14ac:dyDescent="0.25">
      <c r="C976948" s="62"/>
    </row>
    <row r="977036" spans="3:3" x14ac:dyDescent="0.25">
      <c r="C977036" s="62"/>
    </row>
    <row r="977037" spans="3:3" x14ac:dyDescent="0.25">
      <c r="C977037" s="62"/>
    </row>
    <row r="977125" spans="3:3" x14ac:dyDescent="0.25">
      <c r="C977125" s="62"/>
    </row>
    <row r="977126" spans="3:3" x14ac:dyDescent="0.25">
      <c r="C977126" s="62"/>
    </row>
    <row r="977214" spans="3:3" x14ac:dyDescent="0.25">
      <c r="C977214" s="62"/>
    </row>
    <row r="977215" spans="3:3" x14ac:dyDescent="0.25">
      <c r="C977215" s="62"/>
    </row>
    <row r="977303" spans="3:3" x14ac:dyDescent="0.25">
      <c r="C977303" s="62"/>
    </row>
    <row r="977304" spans="3:3" x14ac:dyDescent="0.25">
      <c r="C977304" s="62"/>
    </row>
    <row r="977392" spans="3:3" x14ac:dyDescent="0.25">
      <c r="C977392" s="62"/>
    </row>
    <row r="977393" spans="3:3" x14ac:dyDescent="0.25">
      <c r="C977393" s="62"/>
    </row>
    <row r="977481" spans="3:3" x14ac:dyDescent="0.25">
      <c r="C977481" s="62"/>
    </row>
    <row r="977482" spans="3:3" x14ac:dyDescent="0.25">
      <c r="C977482" s="62"/>
    </row>
    <row r="977570" spans="3:3" x14ac:dyDescent="0.25">
      <c r="C977570" s="62"/>
    </row>
    <row r="977571" spans="3:3" x14ac:dyDescent="0.25">
      <c r="C977571" s="62"/>
    </row>
    <row r="977659" spans="3:3" x14ac:dyDescent="0.25">
      <c r="C977659" s="62"/>
    </row>
    <row r="977660" spans="3:3" x14ac:dyDescent="0.25">
      <c r="C977660" s="62"/>
    </row>
    <row r="977748" spans="3:3" x14ac:dyDescent="0.25">
      <c r="C977748" s="62"/>
    </row>
    <row r="977749" spans="3:3" x14ac:dyDescent="0.25">
      <c r="C977749" s="62"/>
    </row>
    <row r="977837" spans="3:3" x14ac:dyDescent="0.25">
      <c r="C977837" s="62"/>
    </row>
    <row r="977838" spans="3:3" x14ac:dyDescent="0.25">
      <c r="C977838" s="62"/>
    </row>
    <row r="977926" spans="3:3" x14ac:dyDescent="0.25">
      <c r="C977926" s="62"/>
    </row>
    <row r="977927" spans="3:3" x14ac:dyDescent="0.25">
      <c r="C977927" s="62"/>
    </row>
    <row r="978015" spans="3:3" x14ac:dyDescent="0.25">
      <c r="C978015" s="62"/>
    </row>
    <row r="978016" spans="3:3" x14ac:dyDescent="0.25">
      <c r="C978016" s="62"/>
    </row>
    <row r="978104" spans="3:3" x14ac:dyDescent="0.25">
      <c r="C978104" s="62"/>
    </row>
    <row r="978105" spans="3:3" x14ac:dyDescent="0.25">
      <c r="C978105" s="62"/>
    </row>
    <row r="978193" spans="3:3" x14ac:dyDescent="0.25">
      <c r="C978193" s="62"/>
    </row>
    <row r="978194" spans="3:3" x14ac:dyDescent="0.25">
      <c r="C978194" s="62"/>
    </row>
    <row r="978282" spans="3:3" x14ac:dyDescent="0.25">
      <c r="C978282" s="62"/>
    </row>
    <row r="978283" spans="3:3" x14ac:dyDescent="0.25">
      <c r="C978283" s="62"/>
    </row>
    <row r="978371" spans="3:3" x14ac:dyDescent="0.25">
      <c r="C978371" s="62"/>
    </row>
    <row r="978372" spans="3:3" x14ac:dyDescent="0.25">
      <c r="C978372" s="62"/>
    </row>
    <row r="978460" spans="3:3" x14ac:dyDescent="0.25">
      <c r="C978460" s="62"/>
    </row>
    <row r="978461" spans="3:3" x14ac:dyDescent="0.25">
      <c r="C978461" s="62"/>
    </row>
    <row r="978549" spans="3:3" x14ac:dyDescent="0.25">
      <c r="C978549" s="62"/>
    </row>
    <row r="978550" spans="3:3" x14ac:dyDescent="0.25">
      <c r="C978550" s="62"/>
    </row>
    <row r="978638" spans="3:3" x14ac:dyDescent="0.25">
      <c r="C978638" s="62"/>
    </row>
    <row r="978639" spans="3:3" x14ac:dyDescent="0.25">
      <c r="C978639" s="62"/>
    </row>
    <row r="978727" spans="3:3" x14ac:dyDescent="0.25">
      <c r="C978727" s="62"/>
    </row>
    <row r="978728" spans="3:3" x14ac:dyDescent="0.25">
      <c r="C978728" s="62"/>
    </row>
    <row r="978816" spans="3:3" x14ac:dyDescent="0.25">
      <c r="C978816" s="62"/>
    </row>
    <row r="978817" spans="3:3" x14ac:dyDescent="0.25">
      <c r="C978817" s="62"/>
    </row>
    <row r="978905" spans="3:3" x14ac:dyDescent="0.25">
      <c r="C978905" s="62"/>
    </row>
    <row r="978906" spans="3:3" x14ac:dyDescent="0.25">
      <c r="C978906" s="62"/>
    </row>
    <row r="978994" spans="3:3" x14ac:dyDescent="0.25">
      <c r="C978994" s="62"/>
    </row>
    <row r="978995" spans="3:3" x14ac:dyDescent="0.25">
      <c r="C978995" s="62"/>
    </row>
    <row r="979083" spans="3:3" x14ac:dyDescent="0.25">
      <c r="C979083" s="62"/>
    </row>
    <row r="979084" spans="3:3" x14ac:dyDescent="0.25">
      <c r="C979084" s="62"/>
    </row>
    <row r="979172" spans="3:3" x14ac:dyDescent="0.25">
      <c r="C979172" s="62"/>
    </row>
    <row r="979173" spans="3:3" x14ac:dyDescent="0.25">
      <c r="C979173" s="62"/>
    </row>
    <row r="979261" spans="3:3" x14ac:dyDescent="0.25">
      <c r="C979261" s="62"/>
    </row>
    <row r="979262" spans="3:3" x14ac:dyDescent="0.25">
      <c r="C979262" s="62"/>
    </row>
    <row r="979350" spans="3:3" x14ac:dyDescent="0.25">
      <c r="C979350" s="62"/>
    </row>
    <row r="979351" spans="3:3" x14ac:dyDescent="0.25">
      <c r="C979351" s="62"/>
    </row>
    <row r="979439" spans="3:3" x14ac:dyDescent="0.25">
      <c r="C979439" s="62"/>
    </row>
    <row r="979440" spans="3:3" x14ac:dyDescent="0.25">
      <c r="C979440" s="62"/>
    </row>
    <row r="979528" spans="3:3" x14ac:dyDescent="0.25">
      <c r="C979528" s="62"/>
    </row>
    <row r="979529" spans="3:3" x14ac:dyDescent="0.25">
      <c r="C979529" s="62"/>
    </row>
    <row r="979617" spans="3:3" x14ac:dyDescent="0.25">
      <c r="C979617" s="62"/>
    </row>
    <row r="979618" spans="3:3" x14ac:dyDescent="0.25">
      <c r="C979618" s="62"/>
    </row>
    <row r="979706" spans="3:3" x14ac:dyDescent="0.25">
      <c r="C979706" s="62"/>
    </row>
    <row r="979707" spans="3:3" x14ac:dyDescent="0.25">
      <c r="C979707" s="62"/>
    </row>
    <row r="979795" spans="3:3" x14ac:dyDescent="0.25">
      <c r="C979795" s="62"/>
    </row>
    <row r="979796" spans="3:3" x14ac:dyDescent="0.25">
      <c r="C979796" s="62"/>
    </row>
    <row r="979884" spans="3:3" x14ac:dyDescent="0.25">
      <c r="C979884" s="62"/>
    </row>
    <row r="979885" spans="3:3" x14ac:dyDescent="0.25">
      <c r="C979885" s="62"/>
    </row>
    <row r="979973" spans="3:3" x14ac:dyDescent="0.25">
      <c r="C979973" s="62"/>
    </row>
    <row r="979974" spans="3:3" x14ac:dyDescent="0.25">
      <c r="C979974" s="62"/>
    </row>
    <row r="980062" spans="3:3" x14ac:dyDescent="0.25">
      <c r="C980062" s="62"/>
    </row>
    <row r="980063" spans="3:3" x14ac:dyDescent="0.25">
      <c r="C980063" s="62"/>
    </row>
    <row r="980151" spans="3:3" x14ac:dyDescent="0.25">
      <c r="C980151" s="62"/>
    </row>
    <row r="980152" spans="3:3" x14ac:dyDescent="0.25">
      <c r="C980152" s="62"/>
    </row>
    <row r="980240" spans="3:3" x14ac:dyDescent="0.25">
      <c r="C980240" s="62"/>
    </row>
    <row r="980241" spans="3:3" x14ac:dyDescent="0.25">
      <c r="C980241" s="62"/>
    </row>
    <row r="980329" spans="3:3" x14ac:dyDescent="0.25">
      <c r="C980329" s="62"/>
    </row>
    <row r="980330" spans="3:3" x14ac:dyDescent="0.25">
      <c r="C980330" s="62"/>
    </row>
    <row r="980418" spans="3:3" x14ac:dyDescent="0.25">
      <c r="C980418" s="62"/>
    </row>
    <row r="980419" spans="3:3" x14ac:dyDescent="0.25">
      <c r="C980419" s="62"/>
    </row>
    <row r="980507" spans="3:3" x14ac:dyDescent="0.25">
      <c r="C980507" s="62"/>
    </row>
    <row r="980508" spans="3:3" x14ac:dyDescent="0.25">
      <c r="C980508" s="62"/>
    </row>
    <row r="980596" spans="3:3" x14ac:dyDescent="0.25">
      <c r="C980596" s="62"/>
    </row>
    <row r="980597" spans="3:3" x14ac:dyDescent="0.25">
      <c r="C980597" s="62"/>
    </row>
    <row r="980685" spans="3:3" x14ac:dyDescent="0.25">
      <c r="C980685" s="62"/>
    </row>
    <row r="980686" spans="3:3" x14ac:dyDescent="0.25">
      <c r="C980686" s="62"/>
    </row>
    <row r="980774" spans="3:3" x14ac:dyDescent="0.25">
      <c r="C980774" s="62"/>
    </row>
    <row r="980775" spans="3:3" x14ac:dyDescent="0.25">
      <c r="C980775" s="62"/>
    </row>
    <row r="980863" spans="3:3" x14ac:dyDescent="0.25">
      <c r="C980863" s="62"/>
    </row>
    <row r="980864" spans="3:3" x14ac:dyDescent="0.25">
      <c r="C980864" s="62"/>
    </row>
    <row r="980952" spans="3:3" x14ac:dyDescent="0.25">
      <c r="C980952" s="62"/>
    </row>
    <row r="980953" spans="3:3" x14ac:dyDescent="0.25">
      <c r="C980953" s="62"/>
    </row>
    <row r="981041" spans="3:3" x14ac:dyDescent="0.25">
      <c r="C981041" s="62"/>
    </row>
    <row r="981042" spans="3:3" x14ac:dyDescent="0.25">
      <c r="C981042" s="62"/>
    </row>
    <row r="981130" spans="3:3" x14ac:dyDescent="0.25">
      <c r="C981130" s="62"/>
    </row>
    <row r="981131" spans="3:3" x14ac:dyDescent="0.25">
      <c r="C981131" s="62"/>
    </row>
    <row r="981219" spans="3:3" x14ac:dyDescent="0.25">
      <c r="C981219" s="62"/>
    </row>
    <row r="981220" spans="3:3" x14ac:dyDescent="0.25">
      <c r="C981220" s="62"/>
    </row>
    <row r="981308" spans="3:3" x14ac:dyDescent="0.25">
      <c r="C981308" s="62"/>
    </row>
    <row r="981309" spans="3:3" x14ac:dyDescent="0.25">
      <c r="C981309" s="62"/>
    </row>
    <row r="981397" spans="3:3" x14ac:dyDescent="0.25">
      <c r="C981397" s="62"/>
    </row>
    <row r="981398" spans="3:3" x14ac:dyDescent="0.25">
      <c r="C981398" s="62"/>
    </row>
    <row r="981486" spans="3:3" x14ac:dyDescent="0.25">
      <c r="C981486" s="62"/>
    </row>
    <row r="981487" spans="3:3" x14ac:dyDescent="0.25">
      <c r="C981487" s="62"/>
    </row>
    <row r="981575" spans="3:3" x14ac:dyDescent="0.25">
      <c r="C981575" s="62"/>
    </row>
    <row r="981576" spans="3:3" x14ac:dyDescent="0.25">
      <c r="C981576" s="62"/>
    </row>
    <row r="981664" spans="3:3" x14ac:dyDescent="0.25">
      <c r="C981664" s="62"/>
    </row>
    <row r="981665" spans="3:3" x14ac:dyDescent="0.25">
      <c r="C981665" s="62"/>
    </row>
    <row r="981753" spans="3:3" x14ac:dyDescent="0.25">
      <c r="C981753" s="62"/>
    </row>
    <row r="981754" spans="3:3" x14ac:dyDescent="0.25">
      <c r="C981754" s="62"/>
    </row>
    <row r="981842" spans="3:3" x14ac:dyDescent="0.25">
      <c r="C981842" s="62"/>
    </row>
    <row r="981843" spans="3:3" x14ac:dyDescent="0.25">
      <c r="C981843" s="62"/>
    </row>
    <row r="981931" spans="3:3" x14ac:dyDescent="0.25">
      <c r="C981931" s="62"/>
    </row>
    <row r="981932" spans="3:3" x14ac:dyDescent="0.25">
      <c r="C981932" s="62"/>
    </row>
    <row r="982020" spans="3:3" x14ac:dyDescent="0.25">
      <c r="C982020" s="62"/>
    </row>
    <row r="982021" spans="3:3" x14ac:dyDescent="0.25">
      <c r="C982021" s="62"/>
    </row>
    <row r="982109" spans="3:3" x14ac:dyDescent="0.25">
      <c r="C982109" s="62"/>
    </row>
    <row r="982110" spans="3:3" x14ac:dyDescent="0.25">
      <c r="C982110" s="62"/>
    </row>
    <row r="982198" spans="3:3" x14ac:dyDescent="0.25">
      <c r="C982198" s="62"/>
    </row>
    <row r="982199" spans="3:3" x14ac:dyDescent="0.25">
      <c r="C982199" s="62"/>
    </row>
    <row r="982287" spans="3:3" x14ac:dyDescent="0.25">
      <c r="C982287" s="62"/>
    </row>
    <row r="982288" spans="3:3" x14ac:dyDescent="0.25">
      <c r="C982288" s="62"/>
    </row>
    <row r="982376" spans="3:3" x14ac:dyDescent="0.25">
      <c r="C982376" s="62"/>
    </row>
    <row r="982377" spans="3:3" x14ac:dyDescent="0.25">
      <c r="C982377" s="62"/>
    </row>
    <row r="982465" spans="3:3" x14ac:dyDescent="0.25">
      <c r="C982465" s="62"/>
    </row>
    <row r="982466" spans="3:3" x14ac:dyDescent="0.25">
      <c r="C982466" s="62"/>
    </row>
    <row r="982554" spans="3:3" x14ac:dyDescent="0.25">
      <c r="C982554" s="62"/>
    </row>
    <row r="982555" spans="3:3" x14ac:dyDescent="0.25">
      <c r="C982555" s="62"/>
    </row>
    <row r="982643" spans="3:3" x14ac:dyDescent="0.25">
      <c r="C982643" s="62"/>
    </row>
    <row r="982644" spans="3:3" x14ac:dyDescent="0.25">
      <c r="C982644" s="62"/>
    </row>
    <row r="982732" spans="3:3" x14ac:dyDescent="0.25">
      <c r="C982732" s="62"/>
    </row>
    <row r="982733" spans="3:3" x14ac:dyDescent="0.25">
      <c r="C982733" s="62"/>
    </row>
    <row r="982821" spans="3:3" x14ac:dyDescent="0.25">
      <c r="C982821" s="62"/>
    </row>
    <row r="982822" spans="3:3" x14ac:dyDescent="0.25">
      <c r="C982822" s="62"/>
    </row>
    <row r="982910" spans="3:3" x14ac:dyDescent="0.25">
      <c r="C982910" s="62"/>
    </row>
    <row r="982911" spans="3:3" x14ac:dyDescent="0.25">
      <c r="C982911" s="62"/>
    </row>
    <row r="982999" spans="3:3" x14ac:dyDescent="0.25">
      <c r="C982999" s="62"/>
    </row>
    <row r="983000" spans="3:3" x14ac:dyDescent="0.25">
      <c r="C983000" s="62"/>
    </row>
    <row r="983088" spans="3:3" x14ac:dyDescent="0.25">
      <c r="C983088" s="62"/>
    </row>
    <row r="983089" spans="3:3" x14ac:dyDescent="0.25">
      <c r="C983089" s="62"/>
    </row>
    <row r="983177" spans="3:3" x14ac:dyDescent="0.25">
      <c r="C983177" s="62"/>
    </row>
    <row r="983178" spans="3:3" x14ac:dyDescent="0.25">
      <c r="C983178" s="62"/>
    </row>
    <row r="983266" spans="3:3" x14ac:dyDescent="0.25">
      <c r="C983266" s="62"/>
    </row>
    <row r="983267" spans="3:3" x14ac:dyDescent="0.25">
      <c r="C983267" s="62"/>
    </row>
    <row r="983355" spans="3:3" x14ac:dyDescent="0.25">
      <c r="C983355" s="62"/>
    </row>
    <row r="983356" spans="3:3" x14ac:dyDescent="0.25">
      <c r="C983356" s="62"/>
    </row>
    <row r="983444" spans="3:3" x14ac:dyDescent="0.25">
      <c r="C983444" s="62"/>
    </row>
    <row r="983445" spans="3:3" x14ac:dyDescent="0.25">
      <c r="C983445" s="62"/>
    </row>
    <row r="983533" spans="3:3" x14ac:dyDescent="0.25">
      <c r="C983533" s="62"/>
    </row>
    <row r="983534" spans="3:3" x14ac:dyDescent="0.25">
      <c r="C983534" s="62"/>
    </row>
    <row r="983622" spans="3:3" x14ac:dyDescent="0.25">
      <c r="C983622" s="62"/>
    </row>
    <row r="983623" spans="3:3" x14ac:dyDescent="0.25">
      <c r="C983623" s="62"/>
    </row>
    <row r="983711" spans="3:3" x14ac:dyDescent="0.25">
      <c r="C983711" s="62"/>
    </row>
    <row r="983712" spans="3:3" x14ac:dyDescent="0.25">
      <c r="C983712" s="62"/>
    </row>
    <row r="983800" spans="3:3" x14ac:dyDescent="0.25">
      <c r="C983800" s="62"/>
    </row>
    <row r="983801" spans="3:3" x14ac:dyDescent="0.25">
      <c r="C983801" s="62"/>
    </row>
    <row r="983889" spans="3:3" x14ac:dyDescent="0.25">
      <c r="C983889" s="62"/>
    </row>
    <row r="983890" spans="3:3" x14ac:dyDescent="0.25">
      <c r="C983890" s="62"/>
    </row>
    <row r="983978" spans="3:3" x14ac:dyDescent="0.25">
      <c r="C983978" s="62"/>
    </row>
    <row r="983979" spans="3:3" x14ac:dyDescent="0.25">
      <c r="C983979" s="62"/>
    </row>
    <row r="984067" spans="3:3" x14ac:dyDescent="0.25">
      <c r="C984067" s="62"/>
    </row>
    <row r="984068" spans="3:3" x14ac:dyDescent="0.25">
      <c r="C984068" s="62"/>
    </row>
    <row r="984156" spans="3:3" x14ac:dyDescent="0.25">
      <c r="C984156" s="62"/>
    </row>
    <row r="984157" spans="3:3" x14ac:dyDescent="0.25">
      <c r="C984157" s="62"/>
    </row>
    <row r="984245" spans="3:3" x14ac:dyDescent="0.25">
      <c r="C984245" s="62"/>
    </row>
    <row r="984246" spans="3:3" x14ac:dyDescent="0.25">
      <c r="C984246" s="62"/>
    </row>
    <row r="984334" spans="3:3" x14ac:dyDescent="0.25">
      <c r="C984334" s="62"/>
    </row>
    <row r="984335" spans="3:3" x14ac:dyDescent="0.25">
      <c r="C984335" s="62"/>
    </row>
    <row r="984423" spans="3:3" x14ac:dyDescent="0.25">
      <c r="C984423" s="62"/>
    </row>
    <row r="984424" spans="3:3" x14ac:dyDescent="0.25">
      <c r="C984424" s="62"/>
    </row>
    <row r="984512" spans="3:3" x14ac:dyDescent="0.25">
      <c r="C984512" s="62"/>
    </row>
    <row r="984513" spans="3:3" x14ac:dyDescent="0.25">
      <c r="C984513" s="62"/>
    </row>
    <row r="984601" spans="3:3" x14ac:dyDescent="0.25">
      <c r="C984601" s="62"/>
    </row>
    <row r="984602" spans="3:3" x14ac:dyDescent="0.25">
      <c r="C984602" s="62"/>
    </row>
    <row r="984690" spans="3:3" x14ac:dyDescent="0.25">
      <c r="C984690" s="62"/>
    </row>
    <row r="984691" spans="3:3" x14ac:dyDescent="0.25">
      <c r="C984691" s="62"/>
    </row>
    <row r="984779" spans="3:3" x14ac:dyDescent="0.25">
      <c r="C984779" s="62"/>
    </row>
    <row r="984780" spans="3:3" x14ac:dyDescent="0.25">
      <c r="C984780" s="62"/>
    </row>
    <row r="984868" spans="3:3" x14ac:dyDescent="0.25">
      <c r="C984868" s="62"/>
    </row>
    <row r="984869" spans="3:3" x14ac:dyDescent="0.25">
      <c r="C984869" s="62"/>
    </row>
    <row r="984957" spans="3:3" x14ac:dyDescent="0.25">
      <c r="C984957" s="62"/>
    </row>
    <row r="984958" spans="3:3" x14ac:dyDescent="0.25">
      <c r="C984958" s="62"/>
    </row>
    <row r="985046" spans="3:3" x14ac:dyDescent="0.25">
      <c r="C985046" s="62"/>
    </row>
    <row r="985047" spans="3:3" x14ac:dyDescent="0.25">
      <c r="C985047" s="62"/>
    </row>
    <row r="985135" spans="3:3" x14ac:dyDescent="0.25">
      <c r="C985135" s="62"/>
    </row>
    <row r="985136" spans="3:3" x14ac:dyDescent="0.25">
      <c r="C985136" s="62"/>
    </row>
    <row r="985224" spans="3:3" x14ac:dyDescent="0.25">
      <c r="C985224" s="62"/>
    </row>
    <row r="985225" spans="3:3" x14ac:dyDescent="0.25">
      <c r="C985225" s="62"/>
    </row>
    <row r="985313" spans="3:3" x14ac:dyDescent="0.25">
      <c r="C985313" s="62"/>
    </row>
    <row r="985314" spans="3:3" x14ac:dyDescent="0.25">
      <c r="C985314" s="62"/>
    </row>
    <row r="985402" spans="3:3" x14ac:dyDescent="0.25">
      <c r="C985402" s="62"/>
    </row>
    <row r="985403" spans="3:3" x14ac:dyDescent="0.25">
      <c r="C985403" s="62"/>
    </row>
    <row r="985491" spans="3:3" x14ac:dyDescent="0.25">
      <c r="C985491" s="62"/>
    </row>
    <row r="985492" spans="3:3" x14ac:dyDescent="0.25">
      <c r="C985492" s="62"/>
    </row>
    <row r="985580" spans="3:3" x14ac:dyDescent="0.25">
      <c r="C985580" s="62"/>
    </row>
    <row r="985581" spans="3:3" x14ac:dyDescent="0.25">
      <c r="C985581" s="62"/>
    </row>
    <row r="985669" spans="3:3" x14ac:dyDescent="0.25">
      <c r="C985669" s="62"/>
    </row>
    <row r="985670" spans="3:3" x14ac:dyDescent="0.25">
      <c r="C985670" s="62"/>
    </row>
    <row r="985758" spans="3:3" x14ac:dyDescent="0.25">
      <c r="C985758" s="62"/>
    </row>
    <row r="985759" spans="3:3" x14ac:dyDescent="0.25">
      <c r="C985759" s="62"/>
    </row>
    <row r="985847" spans="3:3" x14ac:dyDescent="0.25">
      <c r="C985847" s="62"/>
    </row>
    <row r="985848" spans="3:3" x14ac:dyDescent="0.25">
      <c r="C985848" s="62"/>
    </row>
    <row r="985936" spans="3:3" x14ac:dyDescent="0.25">
      <c r="C985936" s="62"/>
    </row>
    <row r="985937" spans="3:3" x14ac:dyDescent="0.25">
      <c r="C985937" s="62"/>
    </row>
    <row r="986025" spans="3:3" x14ac:dyDescent="0.25">
      <c r="C986025" s="62"/>
    </row>
    <row r="986026" spans="3:3" x14ac:dyDescent="0.25">
      <c r="C986026" s="62"/>
    </row>
    <row r="986114" spans="3:3" x14ac:dyDescent="0.25">
      <c r="C986114" s="62"/>
    </row>
    <row r="986115" spans="3:3" x14ac:dyDescent="0.25">
      <c r="C986115" s="62"/>
    </row>
    <row r="986203" spans="3:3" x14ac:dyDescent="0.25">
      <c r="C986203" s="62"/>
    </row>
    <row r="986204" spans="3:3" x14ac:dyDescent="0.25">
      <c r="C986204" s="62"/>
    </row>
    <row r="986292" spans="3:3" x14ac:dyDescent="0.25">
      <c r="C986292" s="62"/>
    </row>
    <row r="986293" spans="3:3" x14ac:dyDescent="0.25">
      <c r="C986293" s="62"/>
    </row>
    <row r="986381" spans="3:3" x14ac:dyDescent="0.25">
      <c r="C986381" s="62"/>
    </row>
    <row r="986382" spans="3:3" x14ac:dyDescent="0.25">
      <c r="C986382" s="62"/>
    </row>
    <row r="986470" spans="3:3" x14ac:dyDescent="0.25">
      <c r="C986470" s="62"/>
    </row>
    <row r="986471" spans="3:3" x14ac:dyDescent="0.25">
      <c r="C986471" s="62"/>
    </row>
    <row r="986559" spans="3:3" x14ac:dyDescent="0.25">
      <c r="C986559" s="62"/>
    </row>
    <row r="986560" spans="3:3" x14ac:dyDescent="0.25">
      <c r="C986560" s="62"/>
    </row>
    <row r="986648" spans="3:3" x14ac:dyDescent="0.25">
      <c r="C986648" s="62"/>
    </row>
    <row r="986649" spans="3:3" x14ac:dyDescent="0.25">
      <c r="C986649" s="62"/>
    </row>
    <row r="986737" spans="3:3" x14ac:dyDescent="0.25">
      <c r="C986737" s="62"/>
    </row>
    <row r="986738" spans="3:3" x14ac:dyDescent="0.25">
      <c r="C986738" s="62"/>
    </row>
    <row r="986826" spans="3:3" x14ac:dyDescent="0.25">
      <c r="C986826" s="62"/>
    </row>
    <row r="986827" spans="3:3" x14ac:dyDescent="0.25">
      <c r="C986827" s="62"/>
    </row>
    <row r="986915" spans="3:3" x14ac:dyDescent="0.25">
      <c r="C986915" s="62"/>
    </row>
    <row r="986916" spans="3:3" x14ac:dyDescent="0.25">
      <c r="C986916" s="62"/>
    </row>
    <row r="987004" spans="3:3" x14ac:dyDescent="0.25">
      <c r="C987004" s="62"/>
    </row>
    <row r="987005" spans="3:3" x14ac:dyDescent="0.25">
      <c r="C987005" s="62"/>
    </row>
    <row r="987093" spans="3:3" x14ac:dyDescent="0.25">
      <c r="C987093" s="62"/>
    </row>
    <row r="987094" spans="3:3" x14ac:dyDescent="0.25">
      <c r="C987094" s="62"/>
    </row>
    <row r="987182" spans="3:3" x14ac:dyDescent="0.25">
      <c r="C987182" s="62"/>
    </row>
    <row r="987183" spans="3:3" x14ac:dyDescent="0.25">
      <c r="C987183" s="62"/>
    </row>
    <row r="987271" spans="3:3" x14ac:dyDescent="0.25">
      <c r="C987271" s="62"/>
    </row>
    <row r="987272" spans="3:3" x14ac:dyDescent="0.25">
      <c r="C987272" s="62"/>
    </row>
    <row r="987360" spans="3:3" x14ac:dyDescent="0.25">
      <c r="C987360" s="62"/>
    </row>
    <row r="987361" spans="3:3" x14ac:dyDescent="0.25">
      <c r="C987361" s="62"/>
    </row>
    <row r="987449" spans="3:3" x14ac:dyDescent="0.25">
      <c r="C987449" s="62"/>
    </row>
    <row r="987450" spans="3:3" x14ac:dyDescent="0.25">
      <c r="C987450" s="62"/>
    </row>
    <row r="987538" spans="3:3" x14ac:dyDescent="0.25">
      <c r="C987538" s="62"/>
    </row>
    <row r="987539" spans="3:3" x14ac:dyDescent="0.25">
      <c r="C987539" s="62"/>
    </row>
    <row r="987627" spans="3:3" x14ac:dyDescent="0.25">
      <c r="C987627" s="62"/>
    </row>
    <row r="987628" spans="3:3" x14ac:dyDescent="0.25">
      <c r="C987628" s="62"/>
    </row>
    <row r="987716" spans="3:3" x14ac:dyDescent="0.25">
      <c r="C987716" s="62"/>
    </row>
    <row r="987717" spans="3:3" x14ac:dyDescent="0.25">
      <c r="C987717" s="62"/>
    </row>
    <row r="987805" spans="3:3" x14ac:dyDescent="0.25">
      <c r="C987805" s="62"/>
    </row>
    <row r="987806" spans="3:3" x14ac:dyDescent="0.25">
      <c r="C987806" s="62"/>
    </row>
    <row r="987894" spans="3:3" x14ac:dyDescent="0.25">
      <c r="C987894" s="62"/>
    </row>
    <row r="987895" spans="3:3" x14ac:dyDescent="0.25">
      <c r="C987895" s="62"/>
    </row>
    <row r="987983" spans="3:3" x14ac:dyDescent="0.25">
      <c r="C987983" s="62"/>
    </row>
    <row r="987984" spans="3:3" x14ac:dyDescent="0.25">
      <c r="C987984" s="62"/>
    </row>
    <row r="988072" spans="3:3" x14ac:dyDescent="0.25">
      <c r="C988072" s="62"/>
    </row>
    <row r="988073" spans="3:3" x14ac:dyDescent="0.25">
      <c r="C988073" s="62"/>
    </row>
    <row r="988161" spans="3:3" x14ac:dyDescent="0.25">
      <c r="C988161" s="62"/>
    </row>
    <row r="988162" spans="3:3" x14ac:dyDescent="0.25">
      <c r="C988162" s="62"/>
    </row>
    <row r="988250" spans="3:3" x14ac:dyDescent="0.25">
      <c r="C988250" s="62"/>
    </row>
    <row r="988251" spans="3:3" x14ac:dyDescent="0.25">
      <c r="C988251" s="62"/>
    </row>
    <row r="988339" spans="3:3" x14ac:dyDescent="0.25">
      <c r="C988339" s="62"/>
    </row>
    <row r="988340" spans="3:3" x14ac:dyDescent="0.25">
      <c r="C988340" s="62"/>
    </row>
    <row r="988428" spans="3:3" x14ac:dyDescent="0.25">
      <c r="C988428" s="62"/>
    </row>
    <row r="988429" spans="3:3" x14ac:dyDescent="0.25">
      <c r="C988429" s="62"/>
    </row>
    <row r="988517" spans="3:3" x14ac:dyDescent="0.25">
      <c r="C988517" s="62"/>
    </row>
    <row r="988518" spans="3:3" x14ac:dyDescent="0.25">
      <c r="C988518" s="62"/>
    </row>
    <row r="988606" spans="3:3" x14ac:dyDescent="0.25">
      <c r="C988606" s="62"/>
    </row>
    <row r="988607" spans="3:3" x14ac:dyDescent="0.25">
      <c r="C988607" s="62"/>
    </row>
    <row r="988695" spans="3:3" x14ac:dyDescent="0.25">
      <c r="C988695" s="62"/>
    </row>
    <row r="988696" spans="3:3" x14ac:dyDescent="0.25">
      <c r="C988696" s="62"/>
    </row>
    <row r="988784" spans="3:3" x14ac:dyDescent="0.25">
      <c r="C988784" s="62"/>
    </row>
    <row r="988785" spans="3:3" x14ac:dyDescent="0.25">
      <c r="C988785" s="62"/>
    </row>
    <row r="988873" spans="3:3" x14ac:dyDescent="0.25">
      <c r="C988873" s="62"/>
    </row>
    <row r="988874" spans="3:3" x14ac:dyDescent="0.25">
      <c r="C988874" s="62"/>
    </row>
    <row r="988962" spans="3:3" x14ac:dyDescent="0.25">
      <c r="C988962" s="62"/>
    </row>
    <row r="988963" spans="3:3" x14ac:dyDescent="0.25">
      <c r="C988963" s="62"/>
    </row>
    <row r="989051" spans="3:3" x14ac:dyDescent="0.25">
      <c r="C989051" s="62"/>
    </row>
    <row r="989052" spans="3:3" x14ac:dyDescent="0.25">
      <c r="C989052" s="62"/>
    </row>
    <row r="989140" spans="3:3" x14ac:dyDescent="0.25">
      <c r="C989140" s="62"/>
    </row>
    <row r="989141" spans="3:3" x14ac:dyDescent="0.25">
      <c r="C989141" s="62"/>
    </row>
    <row r="989229" spans="3:3" x14ac:dyDescent="0.25">
      <c r="C989229" s="62"/>
    </row>
    <row r="989230" spans="3:3" x14ac:dyDescent="0.25">
      <c r="C989230" s="62"/>
    </row>
    <row r="989318" spans="3:3" x14ac:dyDescent="0.25">
      <c r="C989318" s="62"/>
    </row>
    <row r="989319" spans="3:3" x14ac:dyDescent="0.25">
      <c r="C989319" s="62"/>
    </row>
    <row r="989407" spans="3:3" x14ac:dyDescent="0.25">
      <c r="C989407" s="62"/>
    </row>
    <row r="989408" spans="3:3" x14ac:dyDescent="0.25">
      <c r="C989408" s="62"/>
    </row>
    <row r="989496" spans="3:3" x14ac:dyDescent="0.25">
      <c r="C989496" s="62"/>
    </row>
    <row r="989497" spans="3:3" x14ac:dyDescent="0.25">
      <c r="C989497" s="62"/>
    </row>
    <row r="989585" spans="3:3" x14ac:dyDescent="0.25">
      <c r="C989585" s="62"/>
    </row>
    <row r="989586" spans="3:3" x14ac:dyDescent="0.25">
      <c r="C989586" s="62"/>
    </row>
    <row r="989674" spans="3:3" x14ac:dyDescent="0.25">
      <c r="C989674" s="62"/>
    </row>
    <row r="989675" spans="3:3" x14ac:dyDescent="0.25">
      <c r="C989675" s="62"/>
    </row>
    <row r="989763" spans="3:3" x14ac:dyDescent="0.25">
      <c r="C989763" s="62"/>
    </row>
    <row r="989764" spans="3:3" x14ac:dyDescent="0.25">
      <c r="C989764" s="62"/>
    </row>
    <row r="989852" spans="3:3" x14ac:dyDescent="0.25">
      <c r="C989852" s="62"/>
    </row>
    <row r="989853" spans="3:3" x14ac:dyDescent="0.25">
      <c r="C989853" s="62"/>
    </row>
    <row r="989941" spans="3:3" x14ac:dyDescent="0.25">
      <c r="C989941" s="62"/>
    </row>
    <row r="989942" spans="3:3" x14ac:dyDescent="0.25">
      <c r="C989942" s="62"/>
    </row>
    <row r="990030" spans="3:3" x14ac:dyDescent="0.25">
      <c r="C990030" s="62"/>
    </row>
    <row r="990031" spans="3:3" x14ac:dyDescent="0.25">
      <c r="C990031" s="62"/>
    </row>
    <row r="990119" spans="3:3" x14ac:dyDescent="0.25">
      <c r="C990119" s="62"/>
    </row>
    <row r="990120" spans="3:3" x14ac:dyDescent="0.25">
      <c r="C990120" s="62"/>
    </row>
    <row r="990208" spans="3:3" x14ac:dyDescent="0.25">
      <c r="C990208" s="62"/>
    </row>
    <row r="990209" spans="3:3" x14ac:dyDescent="0.25">
      <c r="C990209" s="62"/>
    </row>
    <row r="990297" spans="3:3" x14ac:dyDescent="0.25">
      <c r="C990297" s="62"/>
    </row>
    <row r="990298" spans="3:3" x14ac:dyDescent="0.25">
      <c r="C990298" s="62"/>
    </row>
    <row r="990386" spans="3:3" x14ac:dyDescent="0.25">
      <c r="C990386" s="62"/>
    </row>
    <row r="990387" spans="3:3" x14ac:dyDescent="0.25">
      <c r="C990387" s="62"/>
    </row>
    <row r="990475" spans="3:3" x14ac:dyDescent="0.25">
      <c r="C990475" s="62"/>
    </row>
    <row r="990476" spans="3:3" x14ac:dyDescent="0.25">
      <c r="C990476" s="62"/>
    </row>
    <row r="990564" spans="3:3" x14ac:dyDescent="0.25">
      <c r="C990564" s="62"/>
    </row>
    <row r="990565" spans="3:3" x14ac:dyDescent="0.25">
      <c r="C990565" s="62"/>
    </row>
    <row r="990653" spans="3:3" x14ac:dyDescent="0.25">
      <c r="C990653" s="62"/>
    </row>
    <row r="990654" spans="3:3" x14ac:dyDescent="0.25">
      <c r="C990654" s="62"/>
    </row>
    <row r="990742" spans="3:3" x14ac:dyDescent="0.25">
      <c r="C990742" s="62"/>
    </row>
    <row r="990743" spans="3:3" x14ac:dyDescent="0.25">
      <c r="C990743" s="62"/>
    </row>
    <row r="990831" spans="3:3" x14ac:dyDescent="0.25">
      <c r="C990831" s="62"/>
    </row>
    <row r="990832" spans="3:3" x14ac:dyDescent="0.25">
      <c r="C990832" s="62"/>
    </row>
    <row r="990920" spans="3:3" x14ac:dyDescent="0.25">
      <c r="C990920" s="62"/>
    </row>
    <row r="990921" spans="3:3" x14ac:dyDescent="0.25">
      <c r="C990921" s="62"/>
    </row>
    <row r="991009" spans="3:3" x14ac:dyDescent="0.25">
      <c r="C991009" s="62"/>
    </row>
    <row r="991010" spans="3:3" x14ac:dyDescent="0.25">
      <c r="C991010" s="62"/>
    </row>
    <row r="991098" spans="3:3" x14ac:dyDescent="0.25">
      <c r="C991098" s="62"/>
    </row>
    <row r="991099" spans="3:3" x14ac:dyDescent="0.25">
      <c r="C991099" s="62"/>
    </row>
    <row r="991187" spans="3:3" x14ac:dyDescent="0.25">
      <c r="C991187" s="62"/>
    </row>
    <row r="991188" spans="3:3" x14ac:dyDescent="0.25">
      <c r="C991188" s="62"/>
    </row>
    <row r="991276" spans="3:3" x14ac:dyDescent="0.25">
      <c r="C991276" s="62"/>
    </row>
    <row r="991277" spans="3:3" x14ac:dyDescent="0.25">
      <c r="C991277" s="62"/>
    </row>
    <row r="991365" spans="3:3" x14ac:dyDescent="0.25">
      <c r="C991365" s="62"/>
    </row>
    <row r="991366" spans="3:3" x14ac:dyDescent="0.25">
      <c r="C991366" s="62"/>
    </row>
    <row r="991454" spans="3:3" x14ac:dyDescent="0.25">
      <c r="C991454" s="62"/>
    </row>
    <row r="991455" spans="3:3" x14ac:dyDescent="0.25">
      <c r="C991455" s="62"/>
    </row>
    <row r="991543" spans="3:3" x14ac:dyDescent="0.25">
      <c r="C991543" s="62"/>
    </row>
    <row r="991544" spans="3:3" x14ac:dyDescent="0.25">
      <c r="C991544" s="62"/>
    </row>
    <row r="991632" spans="3:3" x14ac:dyDescent="0.25">
      <c r="C991632" s="62"/>
    </row>
    <row r="991633" spans="3:3" x14ac:dyDescent="0.25">
      <c r="C991633" s="62"/>
    </row>
    <row r="991721" spans="3:3" x14ac:dyDescent="0.25">
      <c r="C991721" s="62"/>
    </row>
    <row r="991722" spans="3:3" x14ac:dyDescent="0.25">
      <c r="C991722" s="62"/>
    </row>
    <row r="991810" spans="3:3" x14ac:dyDescent="0.25">
      <c r="C991810" s="62"/>
    </row>
    <row r="991811" spans="3:3" x14ac:dyDescent="0.25">
      <c r="C991811" s="62"/>
    </row>
    <row r="991899" spans="3:3" x14ac:dyDescent="0.25">
      <c r="C991899" s="62"/>
    </row>
    <row r="991900" spans="3:3" x14ac:dyDescent="0.25">
      <c r="C991900" s="62"/>
    </row>
    <row r="991988" spans="3:3" x14ac:dyDescent="0.25">
      <c r="C991988" s="62"/>
    </row>
    <row r="991989" spans="3:3" x14ac:dyDescent="0.25">
      <c r="C991989" s="62"/>
    </row>
    <row r="992077" spans="3:3" x14ac:dyDescent="0.25">
      <c r="C992077" s="62"/>
    </row>
    <row r="992078" spans="3:3" x14ac:dyDescent="0.25">
      <c r="C992078" s="62"/>
    </row>
    <row r="992166" spans="3:3" x14ac:dyDescent="0.25">
      <c r="C992166" s="62"/>
    </row>
    <row r="992167" spans="3:3" x14ac:dyDescent="0.25">
      <c r="C992167" s="62"/>
    </row>
    <row r="992255" spans="3:3" x14ac:dyDescent="0.25">
      <c r="C992255" s="62"/>
    </row>
    <row r="992256" spans="3:3" x14ac:dyDescent="0.25">
      <c r="C992256" s="62"/>
    </row>
    <row r="992344" spans="3:3" x14ac:dyDescent="0.25">
      <c r="C992344" s="62"/>
    </row>
    <row r="992345" spans="3:3" x14ac:dyDescent="0.25">
      <c r="C992345" s="62"/>
    </row>
    <row r="992433" spans="3:3" x14ac:dyDescent="0.25">
      <c r="C992433" s="62"/>
    </row>
    <row r="992434" spans="3:3" x14ac:dyDescent="0.25">
      <c r="C992434" s="62"/>
    </row>
    <row r="992522" spans="3:3" x14ac:dyDescent="0.25">
      <c r="C992522" s="62"/>
    </row>
    <row r="992523" spans="3:3" x14ac:dyDescent="0.25">
      <c r="C992523" s="62"/>
    </row>
    <row r="992611" spans="3:3" x14ac:dyDescent="0.25">
      <c r="C992611" s="62"/>
    </row>
    <row r="992612" spans="3:3" x14ac:dyDescent="0.25">
      <c r="C992612" s="62"/>
    </row>
    <row r="992700" spans="3:3" x14ac:dyDescent="0.25">
      <c r="C992700" s="62"/>
    </row>
    <row r="992701" spans="3:3" x14ac:dyDescent="0.25">
      <c r="C992701" s="62"/>
    </row>
    <row r="992789" spans="3:3" x14ac:dyDescent="0.25">
      <c r="C992789" s="62"/>
    </row>
    <row r="992790" spans="3:3" x14ac:dyDescent="0.25">
      <c r="C992790" s="62"/>
    </row>
    <row r="992878" spans="3:3" x14ac:dyDescent="0.25">
      <c r="C992878" s="62"/>
    </row>
    <row r="992879" spans="3:3" x14ac:dyDescent="0.25">
      <c r="C992879" s="62"/>
    </row>
    <row r="992967" spans="3:3" x14ac:dyDescent="0.25">
      <c r="C992967" s="62"/>
    </row>
    <row r="992968" spans="3:3" x14ac:dyDescent="0.25">
      <c r="C992968" s="62"/>
    </row>
    <row r="993056" spans="3:3" x14ac:dyDescent="0.25">
      <c r="C993056" s="62"/>
    </row>
    <row r="993057" spans="3:3" x14ac:dyDescent="0.25">
      <c r="C993057" s="62"/>
    </row>
    <row r="993145" spans="3:3" x14ac:dyDescent="0.25">
      <c r="C993145" s="62"/>
    </row>
    <row r="993146" spans="3:3" x14ac:dyDescent="0.25">
      <c r="C993146" s="62"/>
    </row>
    <row r="993234" spans="3:3" x14ac:dyDescent="0.25">
      <c r="C993234" s="62"/>
    </row>
    <row r="993235" spans="3:3" x14ac:dyDescent="0.25">
      <c r="C993235" s="62"/>
    </row>
    <row r="993323" spans="3:3" x14ac:dyDescent="0.25">
      <c r="C993323" s="62"/>
    </row>
    <row r="993324" spans="3:3" x14ac:dyDescent="0.25">
      <c r="C993324" s="62"/>
    </row>
    <row r="993412" spans="3:3" x14ac:dyDescent="0.25">
      <c r="C993412" s="62"/>
    </row>
    <row r="993413" spans="3:3" x14ac:dyDescent="0.25">
      <c r="C993413" s="62"/>
    </row>
    <row r="993501" spans="3:3" x14ac:dyDescent="0.25">
      <c r="C993501" s="62"/>
    </row>
    <row r="993502" spans="3:3" x14ac:dyDescent="0.25">
      <c r="C993502" s="62"/>
    </row>
    <row r="993590" spans="3:3" x14ac:dyDescent="0.25">
      <c r="C993590" s="62"/>
    </row>
    <row r="993591" spans="3:3" x14ac:dyDescent="0.25">
      <c r="C993591" s="62"/>
    </row>
    <row r="993679" spans="3:3" x14ac:dyDescent="0.25">
      <c r="C993679" s="62"/>
    </row>
    <row r="993680" spans="3:3" x14ac:dyDescent="0.25">
      <c r="C993680" s="62"/>
    </row>
    <row r="993768" spans="3:3" x14ac:dyDescent="0.25">
      <c r="C993768" s="62"/>
    </row>
    <row r="993769" spans="3:3" x14ac:dyDescent="0.25">
      <c r="C993769" s="62"/>
    </row>
    <row r="993857" spans="3:3" x14ac:dyDescent="0.25">
      <c r="C993857" s="62"/>
    </row>
    <row r="993858" spans="3:3" x14ac:dyDescent="0.25">
      <c r="C993858" s="62"/>
    </row>
    <row r="993946" spans="3:3" x14ac:dyDescent="0.25">
      <c r="C993946" s="62"/>
    </row>
    <row r="993947" spans="3:3" x14ac:dyDescent="0.25">
      <c r="C993947" s="62"/>
    </row>
    <row r="994035" spans="3:3" x14ac:dyDescent="0.25">
      <c r="C994035" s="62"/>
    </row>
    <row r="994036" spans="3:3" x14ac:dyDescent="0.25">
      <c r="C994036" s="62"/>
    </row>
    <row r="994124" spans="3:3" x14ac:dyDescent="0.25">
      <c r="C994124" s="62"/>
    </row>
    <row r="994125" spans="3:3" x14ac:dyDescent="0.25">
      <c r="C994125" s="62"/>
    </row>
    <row r="994213" spans="3:3" x14ac:dyDescent="0.25">
      <c r="C994213" s="62"/>
    </row>
    <row r="994214" spans="3:3" x14ac:dyDescent="0.25">
      <c r="C994214" s="62"/>
    </row>
    <row r="994302" spans="3:3" x14ac:dyDescent="0.25">
      <c r="C994302" s="62"/>
    </row>
    <row r="994303" spans="3:3" x14ac:dyDescent="0.25">
      <c r="C994303" s="62"/>
    </row>
    <row r="994391" spans="3:3" x14ac:dyDescent="0.25">
      <c r="C994391" s="62"/>
    </row>
    <row r="994392" spans="3:3" x14ac:dyDescent="0.25">
      <c r="C994392" s="62"/>
    </row>
    <row r="994480" spans="3:3" x14ac:dyDescent="0.25">
      <c r="C994480" s="62"/>
    </row>
    <row r="994481" spans="3:3" x14ac:dyDescent="0.25">
      <c r="C994481" s="62"/>
    </row>
    <row r="994569" spans="3:3" x14ac:dyDescent="0.25">
      <c r="C994569" s="62"/>
    </row>
    <row r="994570" spans="3:3" x14ac:dyDescent="0.25">
      <c r="C994570" s="62"/>
    </row>
    <row r="994658" spans="3:3" x14ac:dyDescent="0.25">
      <c r="C994658" s="62"/>
    </row>
    <row r="994659" spans="3:3" x14ac:dyDescent="0.25">
      <c r="C994659" s="62"/>
    </row>
    <row r="994747" spans="3:3" x14ac:dyDescent="0.25">
      <c r="C994747" s="62"/>
    </row>
    <row r="994748" spans="3:3" x14ac:dyDescent="0.25">
      <c r="C994748" s="62"/>
    </row>
    <row r="994836" spans="3:3" x14ac:dyDescent="0.25">
      <c r="C994836" s="62"/>
    </row>
    <row r="994837" spans="3:3" x14ac:dyDescent="0.25">
      <c r="C994837" s="62"/>
    </row>
    <row r="994925" spans="3:3" x14ac:dyDescent="0.25">
      <c r="C994925" s="62"/>
    </row>
    <row r="994926" spans="3:3" x14ac:dyDescent="0.25">
      <c r="C994926" s="62"/>
    </row>
    <row r="995014" spans="3:3" x14ac:dyDescent="0.25">
      <c r="C995014" s="62"/>
    </row>
    <row r="995015" spans="3:3" x14ac:dyDescent="0.25">
      <c r="C995015" s="62"/>
    </row>
    <row r="995103" spans="3:3" x14ac:dyDescent="0.25">
      <c r="C995103" s="62"/>
    </row>
    <row r="995104" spans="3:3" x14ac:dyDescent="0.25">
      <c r="C995104" s="62"/>
    </row>
    <row r="995192" spans="3:3" x14ac:dyDescent="0.25">
      <c r="C995192" s="62"/>
    </row>
    <row r="995193" spans="3:3" x14ac:dyDescent="0.25">
      <c r="C995193" s="62"/>
    </row>
    <row r="995281" spans="3:3" x14ac:dyDescent="0.25">
      <c r="C995281" s="62"/>
    </row>
    <row r="995282" spans="3:3" x14ac:dyDescent="0.25">
      <c r="C995282" s="62"/>
    </row>
    <row r="995370" spans="3:3" x14ac:dyDescent="0.25">
      <c r="C995370" s="62"/>
    </row>
    <row r="995371" spans="3:3" x14ac:dyDescent="0.25">
      <c r="C995371" s="62"/>
    </row>
    <row r="995459" spans="3:3" x14ac:dyDescent="0.25">
      <c r="C995459" s="62"/>
    </row>
    <row r="995460" spans="3:3" x14ac:dyDescent="0.25">
      <c r="C995460" s="62"/>
    </row>
    <row r="995548" spans="3:3" x14ac:dyDescent="0.25">
      <c r="C995548" s="62"/>
    </row>
    <row r="995549" spans="3:3" x14ac:dyDescent="0.25">
      <c r="C995549" s="62"/>
    </row>
    <row r="995637" spans="3:3" x14ac:dyDescent="0.25">
      <c r="C995637" s="62"/>
    </row>
    <row r="995638" spans="3:3" x14ac:dyDescent="0.25">
      <c r="C995638" s="62"/>
    </row>
    <row r="995726" spans="3:3" x14ac:dyDescent="0.25">
      <c r="C995726" s="62"/>
    </row>
    <row r="995727" spans="3:3" x14ac:dyDescent="0.25">
      <c r="C995727" s="62"/>
    </row>
    <row r="995815" spans="3:3" x14ac:dyDescent="0.25">
      <c r="C995815" s="62"/>
    </row>
    <row r="995816" spans="3:3" x14ac:dyDescent="0.25">
      <c r="C995816" s="62"/>
    </row>
    <row r="995904" spans="3:3" x14ac:dyDescent="0.25">
      <c r="C995904" s="62"/>
    </row>
    <row r="995905" spans="3:3" x14ac:dyDescent="0.25">
      <c r="C995905" s="62"/>
    </row>
    <row r="995993" spans="3:3" x14ac:dyDescent="0.25">
      <c r="C995993" s="62"/>
    </row>
    <row r="995994" spans="3:3" x14ac:dyDescent="0.25">
      <c r="C995994" s="62"/>
    </row>
    <row r="996082" spans="3:3" x14ac:dyDescent="0.25">
      <c r="C996082" s="62"/>
    </row>
    <row r="996083" spans="3:3" x14ac:dyDescent="0.25">
      <c r="C996083" s="62"/>
    </row>
    <row r="996171" spans="3:3" x14ac:dyDescent="0.25">
      <c r="C996171" s="62"/>
    </row>
    <row r="996172" spans="3:3" x14ac:dyDescent="0.25">
      <c r="C996172" s="62"/>
    </row>
    <row r="996260" spans="3:3" x14ac:dyDescent="0.25">
      <c r="C996260" s="62"/>
    </row>
    <row r="996261" spans="3:3" x14ac:dyDescent="0.25">
      <c r="C996261" s="62"/>
    </row>
    <row r="996349" spans="3:3" x14ac:dyDescent="0.25">
      <c r="C996349" s="62"/>
    </row>
    <row r="996350" spans="3:3" x14ac:dyDescent="0.25">
      <c r="C996350" s="62"/>
    </row>
    <row r="996438" spans="3:3" x14ac:dyDescent="0.25">
      <c r="C996438" s="62"/>
    </row>
    <row r="996439" spans="3:3" x14ac:dyDescent="0.25">
      <c r="C996439" s="62"/>
    </row>
    <row r="996527" spans="3:3" x14ac:dyDescent="0.25">
      <c r="C996527" s="62"/>
    </row>
    <row r="996528" spans="3:3" x14ac:dyDescent="0.25">
      <c r="C996528" s="62"/>
    </row>
    <row r="996616" spans="3:3" x14ac:dyDescent="0.25">
      <c r="C996616" s="62"/>
    </row>
    <row r="996617" spans="3:3" x14ac:dyDescent="0.25">
      <c r="C996617" s="62"/>
    </row>
    <row r="996705" spans="3:3" x14ac:dyDescent="0.25">
      <c r="C996705" s="62"/>
    </row>
    <row r="996706" spans="3:3" x14ac:dyDescent="0.25">
      <c r="C996706" s="62"/>
    </row>
    <row r="996794" spans="3:3" x14ac:dyDescent="0.25">
      <c r="C996794" s="62"/>
    </row>
    <row r="996795" spans="3:3" x14ac:dyDescent="0.25">
      <c r="C996795" s="62"/>
    </row>
    <row r="996883" spans="3:3" x14ac:dyDescent="0.25">
      <c r="C996883" s="62"/>
    </row>
    <row r="996884" spans="3:3" x14ac:dyDescent="0.25">
      <c r="C996884" s="62"/>
    </row>
    <row r="996972" spans="3:3" x14ac:dyDescent="0.25">
      <c r="C996972" s="62"/>
    </row>
    <row r="996973" spans="3:3" x14ac:dyDescent="0.25">
      <c r="C996973" s="62"/>
    </row>
    <row r="997061" spans="3:3" x14ac:dyDescent="0.25">
      <c r="C997061" s="62"/>
    </row>
    <row r="997062" spans="3:3" x14ac:dyDescent="0.25">
      <c r="C997062" s="62"/>
    </row>
    <row r="997150" spans="3:3" x14ac:dyDescent="0.25">
      <c r="C997150" s="62"/>
    </row>
    <row r="997151" spans="3:3" x14ac:dyDescent="0.25">
      <c r="C997151" s="62"/>
    </row>
    <row r="997239" spans="3:3" x14ac:dyDescent="0.25">
      <c r="C997239" s="62"/>
    </row>
    <row r="997240" spans="3:3" x14ac:dyDescent="0.25">
      <c r="C997240" s="62"/>
    </row>
    <row r="997328" spans="3:3" x14ac:dyDescent="0.25">
      <c r="C997328" s="62"/>
    </row>
    <row r="997329" spans="3:3" x14ac:dyDescent="0.25">
      <c r="C997329" s="62"/>
    </row>
    <row r="997417" spans="3:3" x14ac:dyDescent="0.25">
      <c r="C997417" s="62"/>
    </row>
    <row r="997418" spans="3:3" x14ac:dyDescent="0.25">
      <c r="C997418" s="62"/>
    </row>
    <row r="997506" spans="3:3" x14ac:dyDescent="0.25">
      <c r="C997506" s="62"/>
    </row>
    <row r="997507" spans="3:3" x14ac:dyDescent="0.25">
      <c r="C997507" s="62"/>
    </row>
    <row r="997595" spans="3:3" x14ac:dyDescent="0.25">
      <c r="C997595" s="62"/>
    </row>
    <row r="997596" spans="3:3" x14ac:dyDescent="0.25">
      <c r="C997596" s="62"/>
    </row>
    <row r="997684" spans="3:3" x14ac:dyDescent="0.25">
      <c r="C997684" s="62"/>
    </row>
    <row r="997685" spans="3:3" x14ac:dyDescent="0.25">
      <c r="C997685" s="62"/>
    </row>
    <row r="997773" spans="3:3" x14ac:dyDescent="0.25">
      <c r="C997773" s="62"/>
    </row>
    <row r="997774" spans="3:3" x14ac:dyDescent="0.25">
      <c r="C997774" s="62"/>
    </row>
    <row r="997862" spans="3:3" x14ac:dyDescent="0.25">
      <c r="C997862" s="62"/>
    </row>
    <row r="997863" spans="3:3" x14ac:dyDescent="0.25">
      <c r="C997863" s="62"/>
    </row>
    <row r="997951" spans="3:3" x14ac:dyDescent="0.25">
      <c r="C997951" s="62"/>
    </row>
    <row r="997952" spans="3:3" x14ac:dyDescent="0.25">
      <c r="C997952" s="62"/>
    </row>
    <row r="998040" spans="3:3" x14ac:dyDescent="0.25">
      <c r="C998040" s="62"/>
    </row>
    <row r="998041" spans="3:3" x14ac:dyDescent="0.25">
      <c r="C998041" s="62"/>
    </row>
    <row r="998129" spans="3:3" x14ac:dyDescent="0.25">
      <c r="C998129" s="62"/>
    </row>
    <row r="998130" spans="3:3" x14ac:dyDescent="0.25">
      <c r="C998130" s="62"/>
    </row>
    <row r="998218" spans="3:3" x14ac:dyDescent="0.25">
      <c r="C998218" s="62"/>
    </row>
    <row r="998219" spans="3:3" x14ac:dyDescent="0.25">
      <c r="C998219" s="62"/>
    </row>
    <row r="998307" spans="3:3" x14ac:dyDescent="0.25">
      <c r="C998307" s="62"/>
    </row>
    <row r="998308" spans="3:3" x14ac:dyDescent="0.25">
      <c r="C998308" s="62"/>
    </row>
    <row r="998396" spans="3:3" x14ac:dyDescent="0.25">
      <c r="C998396" s="62"/>
    </row>
    <row r="998397" spans="3:3" x14ac:dyDescent="0.25">
      <c r="C998397" s="62"/>
    </row>
    <row r="998485" spans="3:3" x14ac:dyDescent="0.25">
      <c r="C998485" s="62"/>
    </row>
    <row r="998486" spans="3:3" x14ac:dyDescent="0.25">
      <c r="C998486" s="62"/>
    </row>
    <row r="998574" spans="3:3" x14ac:dyDescent="0.25">
      <c r="C998574" s="62"/>
    </row>
    <row r="998575" spans="3:3" x14ac:dyDescent="0.25">
      <c r="C998575" s="62"/>
    </row>
    <row r="998663" spans="3:3" x14ac:dyDescent="0.25">
      <c r="C998663" s="62"/>
    </row>
    <row r="998664" spans="3:3" x14ac:dyDescent="0.25">
      <c r="C998664" s="62"/>
    </row>
    <row r="998752" spans="3:3" x14ac:dyDescent="0.25">
      <c r="C998752" s="62"/>
    </row>
    <row r="998753" spans="3:3" x14ac:dyDescent="0.25">
      <c r="C998753" s="62"/>
    </row>
    <row r="998841" spans="3:3" x14ac:dyDescent="0.25">
      <c r="C998841" s="62"/>
    </row>
    <row r="998842" spans="3:3" x14ac:dyDescent="0.25">
      <c r="C998842" s="62"/>
    </row>
    <row r="998930" spans="3:3" x14ac:dyDescent="0.25">
      <c r="C998930" s="62"/>
    </row>
    <row r="998931" spans="3:3" x14ac:dyDescent="0.25">
      <c r="C998931" s="62"/>
    </row>
    <row r="999019" spans="3:3" x14ac:dyDescent="0.25">
      <c r="C999019" s="62"/>
    </row>
    <row r="999020" spans="3:3" x14ac:dyDescent="0.25">
      <c r="C999020" s="62"/>
    </row>
    <row r="999108" spans="3:3" x14ac:dyDescent="0.25">
      <c r="C999108" s="62"/>
    </row>
    <row r="999109" spans="3:3" x14ac:dyDescent="0.25">
      <c r="C999109" s="62"/>
    </row>
    <row r="999197" spans="3:3" x14ac:dyDescent="0.25">
      <c r="C999197" s="62"/>
    </row>
    <row r="999198" spans="3:3" x14ac:dyDescent="0.25">
      <c r="C999198" s="62"/>
    </row>
    <row r="999286" spans="3:3" x14ac:dyDescent="0.25">
      <c r="C999286" s="62"/>
    </row>
    <row r="999287" spans="3:3" x14ac:dyDescent="0.25">
      <c r="C999287" s="62"/>
    </row>
    <row r="999375" spans="3:3" x14ac:dyDescent="0.25">
      <c r="C999375" s="62"/>
    </row>
    <row r="999376" spans="3:3" x14ac:dyDescent="0.25">
      <c r="C999376" s="62"/>
    </row>
    <row r="999464" spans="3:3" x14ac:dyDescent="0.25">
      <c r="C999464" s="62"/>
    </row>
    <row r="999465" spans="3:3" x14ac:dyDescent="0.25">
      <c r="C999465" s="62"/>
    </row>
    <row r="999553" spans="3:3" x14ac:dyDescent="0.25">
      <c r="C999553" s="62"/>
    </row>
    <row r="999554" spans="3:3" x14ac:dyDescent="0.25">
      <c r="C999554" s="62"/>
    </row>
    <row r="999642" spans="3:3" x14ac:dyDescent="0.25">
      <c r="C999642" s="62"/>
    </row>
    <row r="999643" spans="3:3" x14ac:dyDescent="0.25">
      <c r="C999643" s="62"/>
    </row>
    <row r="999731" spans="3:3" x14ac:dyDescent="0.25">
      <c r="C999731" s="62"/>
    </row>
    <row r="999732" spans="3:3" x14ac:dyDescent="0.25">
      <c r="C999732" s="62"/>
    </row>
    <row r="999820" spans="3:3" x14ac:dyDescent="0.25">
      <c r="C999820" s="62"/>
    </row>
    <row r="999821" spans="3:3" x14ac:dyDescent="0.25">
      <c r="C999821" s="62"/>
    </row>
    <row r="999909" spans="3:3" x14ac:dyDescent="0.25">
      <c r="C999909" s="62"/>
    </row>
    <row r="999910" spans="3:3" x14ac:dyDescent="0.25">
      <c r="C999910" s="62"/>
    </row>
    <row r="999998" spans="3:3" x14ac:dyDescent="0.25">
      <c r="C999998" s="62"/>
    </row>
    <row r="999999" spans="3:3" x14ac:dyDescent="0.25">
      <c r="C999999" s="62"/>
    </row>
    <row r="1000087" spans="3:3" x14ac:dyDescent="0.25">
      <c r="C1000087" s="62"/>
    </row>
    <row r="1000088" spans="3:3" x14ac:dyDescent="0.25">
      <c r="C1000088" s="62"/>
    </row>
    <row r="1000176" spans="3:3" x14ac:dyDescent="0.25">
      <c r="C1000176" s="62"/>
    </row>
    <row r="1000177" spans="3:3" x14ac:dyDescent="0.25">
      <c r="C1000177" s="62"/>
    </row>
    <row r="1000265" spans="3:3" x14ac:dyDescent="0.25">
      <c r="C1000265" s="62"/>
    </row>
    <row r="1000266" spans="3:3" x14ac:dyDescent="0.25">
      <c r="C1000266" s="62"/>
    </row>
    <row r="1000354" spans="3:3" x14ac:dyDescent="0.25">
      <c r="C1000354" s="62"/>
    </row>
    <row r="1000355" spans="3:3" x14ac:dyDescent="0.25">
      <c r="C1000355" s="62"/>
    </row>
    <row r="1000443" spans="3:3" x14ac:dyDescent="0.25">
      <c r="C1000443" s="62"/>
    </row>
    <row r="1000444" spans="3:3" x14ac:dyDescent="0.25">
      <c r="C1000444" s="62"/>
    </row>
    <row r="1000532" spans="3:3" x14ac:dyDescent="0.25">
      <c r="C1000532" s="62"/>
    </row>
    <row r="1000533" spans="3:3" x14ac:dyDescent="0.25">
      <c r="C1000533" s="62"/>
    </row>
    <row r="1000621" spans="3:3" x14ac:dyDescent="0.25">
      <c r="C1000621" s="62"/>
    </row>
    <row r="1000622" spans="3:3" x14ac:dyDescent="0.25">
      <c r="C1000622" s="62"/>
    </row>
    <row r="1000710" spans="3:3" x14ac:dyDescent="0.25">
      <c r="C1000710" s="62"/>
    </row>
    <row r="1000711" spans="3:3" x14ac:dyDescent="0.25">
      <c r="C1000711" s="62"/>
    </row>
    <row r="1000799" spans="3:3" x14ac:dyDescent="0.25">
      <c r="C1000799" s="62"/>
    </row>
    <row r="1000800" spans="3:3" x14ac:dyDescent="0.25">
      <c r="C1000800" s="62"/>
    </row>
    <row r="1000888" spans="3:3" x14ac:dyDescent="0.25">
      <c r="C1000888" s="62"/>
    </row>
    <row r="1000889" spans="3:3" x14ac:dyDescent="0.25">
      <c r="C1000889" s="62"/>
    </row>
    <row r="1000977" spans="3:3" x14ac:dyDescent="0.25">
      <c r="C1000977" s="62"/>
    </row>
    <row r="1000978" spans="3:3" x14ac:dyDescent="0.25">
      <c r="C1000978" s="62"/>
    </row>
    <row r="1001066" spans="3:3" x14ac:dyDescent="0.25">
      <c r="C1001066" s="62"/>
    </row>
    <row r="1001067" spans="3:3" x14ac:dyDescent="0.25">
      <c r="C1001067" s="62"/>
    </row>
    <row r="1001155" spans="3:3" x14ac:dyDescent="0.25">
      <c r="C1001155" s="62"/>
    </row>
    <row r="1001156" spans="3:3" x14ac:dyDescent="0.25">
      <c r="C1001156" s="62"/>
    </row>
    <row r="1001244" spans="3:3" x14ac:dyDescent="0.25">
      <c r="C1001244" s="62"/>
    </row>
    <row r="1001245" spans="3:3" x14ac:dyDescent="0.25">
      <c r="C1001245" s="62"/>
    </row>
    <row r="1001333" spans="3:3" x14ac:dyDescent="0.25">
      <c r="C1001333" s="62"/>
    </row>
    <row r="1001334" spans="3:3" x14ac:dyDescent="0.25">
      <c r="C1001334" s="62"/>
    </row>
    <row r="1001422" spans="3:3" x14ac:dyDescent="0.25">
      <c r="C1001422" s="62"/>
    </row>
    <row r="1001423" spans="3:3" x14ac:dyDescent="0.25">
      <c r="C1001423" s="62"/>
    </row>
    <row r="1001511" spans="3:3" x14ac:dyDescent="0.25">
      <c r="C1001511" s="62"/>
    </row>
    <row r="1001512" spans="3:3" x14ac:dyDescent="0.25">
      <c r="C1001512" s="62"/>
    </row>
    <row r="1001600" spans="3:3" x14ac:dyDescent="0.25">
      <c r="C1001600" s="62"/>
    </row>
    <row r="1001601" spans="3:3" x14ac:dyDescent="0.25">
      <c r="C1001601" s="62"/>
    </row>
    <row r="1001689" spans="3:3" x14ac:dyDescent="0.25">
      <c r="C1001689" s="62"/>
    </row>
    <row r="1001690" spans="3:3" x14ac:dyDescent="0.25">
      <c r="C1001690" s="62"/>
    </row>
    <row r="1001778" spans="3:3" x14ac:dyDescent="0.25">
      <c r="C1001778" s="62"/>
    </row>
    <row r="1001779" spans="3:3" x14ac:dyDescent="0.25">
      <c r="C1001779" s="62"/>
    </row>
    <row r="1001867" spans="3:3" x14ac:dyDescent="0.25">
      <c r="C1001867" s="62"/>
    </row>
    <row r="1001868" spans="3:3" x14ac:dyDescent="0.25">
      <c r="C1001868" s="62"/>
    </row>
    <row r="1001956" spans="3:3" x14ac:dyDescent="0.25">
      <c r="C1001956" s="62"/>
    </row>
    <row r="1001957" spans="3:3" x14ac:dyDescent="0.25">
      <c r="C1001957" s="62"/>
    </row>
    <row r="1002045" spans="3:3" x14ac:dyDescent="0.25">
      <c r="C1002045" s="62"/>
    </row>
    <row r="1002046" spans="3:3" x14ac:dyDescent="0.25">
      <c r="C1002046" s="62"/>
    </row>
    <row r="1002134" spans="3:3" x14ac:dyDescent="0.25">
      <c r="C1002134" s="62"/>
    </row>
    <row r="1002135" spans="3:3" x14ac:dyDescent="0.25">
      <c r="C1002135" s="62"/>
    </row>
    <row r="1002223" spans="3:3" x14ac:dyDescent="0.25">
      <c r="C1002223" s="62"/>
    </row>
    <row r="1002224" spans="3:3" x14ac:dyDescent="0.25">
      <c r="C1002224" s="62"/>
    </row>
    <row r="1002312" spans="3:3" x14ac:dyDescent="0.25">
      <c r="C1002312" s="62"/>
    </row>
    <row r="1002313" spans="3:3" x14ac:dyDescent="0.25">
      <c r="C1002313" s="62"/>
    </row>
    <row r="1002401" spans="3:3" x14ac:dyDescent="0.25">
      <c r="C1002401" s="62"/>
    </row>
    <row r="1002402" spans="3:3" x14ac:dyDescent="0.25">
      <c r="C1002402" s="62"/>
    </row>
    <row r="1002490" spans="3:3" x14ac:dyDescent="0.25">
      <c r="C1002490" s="62"/>
    </row>
    <row r="1002491" spans="3:3" x14ac:dyDescent="0.25">
      <c r="C1002491" s="62"/>
    </row>
    <row r="1002579" spans="3:3" x14ac:dyDescent="0.25">
      <c r="C1002579" s="62"/>
    </row>
    <row r="1002580" spans="3:3" x14ac:dyDescent="0.25">
      <c r="C1002580" s="62"/>
    </row>
    <row r="1002668" spans="3:3" x14ac:dyDescent="0.25">
      <c r="C1002668" s="62"/>
    </row>
    <row r="1002669" spans="3:3" x14ac:dyDescent="0.25">
      <c r="C1002669" s="62"/>
    </row>
    <row r="1002757" spans="3:3" x14ac:dyDescent="0.25">
      <c r="C1002757" s="62"/>
    </row>
    <row r="1002758" spans="3:3" x14ac:dyDescent="0.25">
      <c r="C1002758" s="62"/>
    </row>
    <row r="1002846" spans="3:3" x14ac:dyDescent="0.25">
      <c r="C1002846" s="62"/>
    </row>
    <row r="1002847" spans="3:3" x14ac:dyDescent="0.25">
      <c r="C1002847" s="62"/>
    </row>
    <row r="1002935" spans="3:3" x14ac:dyDescent="0.25">
      <c r="C1002935" s="62"/>
    </row>
    <row r="1002936" spans="3:3" x14ac:dyDescent="0.25">
      <c r="C1002936" s="62"/>
    </row>
    <row r="1003024" spans="3:3" x14ac:dyDescent="0.25">
      <c r="C1003024" s="62"/>
    </row>
    <row r="1003025" spans="3:3" x14ac:dyDescent="0.25">
      <c r="C1003025" s="62"/>
    </row>
    <row r="1003113" spans="3:3" x14ac:dyDescent="0.25">
      <c r="C1003113" s="62"/>
    </row>
    <row r="1003114" spans="3:3" x14ac:dyDescent="0.25">
      <c r="C1003114" s="62"/>
    </row>
    <row r="1003202" spans="3:3" x14ac:dyDescent="0.25">
      <c r="C1003202" s="62"/>
    </row>
    <row r="1003203" spans="3:3" x14ac:dyDescent="0.25">
      <c r="C1003203" s="62"/>
    </row>
    <row r="1003291" spans="3:3" x14ac:dyDescent="0.25">
      <c r="C1003291" s="62"/>
    </row>
    <row r="1003292" spans="3:3" x14ac:dyDescent="0.25">
      <c r="C1003292" s="62"/>
    </row>
    <row r="1003380" spans="3:3" x14ac:dyDescent="0.25">
      <c r="C1003380" s="62"/>
    </row>
    <row r="1003381" spans="3:3" x14ac:dyDescent="0.25">
      <c r="C1003381" s="62"/>
    </row>
    <row r="1003469" spans="3:3" x14ac:dyDescent="0.25">
      <c r="C1003469" s="62"/>
    </row>
    <row r="1003470" spans="3:3" x14ac:dyDescent="0.25">
      <c r="C1003470" s="62"/>
    </row>
    <row r="1003558" spans="3:3" x14ac:dyDescent="0.25">
      <c r="C1003558" s="62"/>
    </row>
    <row r="1003559" spans="3:3" x14ac:dyDescent="0.25">
      <c r="C1003559" s="62"/>
    </row>
    <row r="1003647" spans="3:3" x14ac:dyDescent="0.25">
      <c r="C1003647" s="62"/>
    </row>
    <row r="1003648" spans="3:3" x14ac:dyDescent="0.25">
      <c r="C1003648" s="62"/>
    </row>
    <row r="1003736" spans="3:3" x14ac:dyDescent="0.25">
      <c r="C1003736" s="62"/>
    </row>
    <row r="1003737" spans="3:3" x14ac:dyDescent="0.25">
      <c r="C1003737" s="62"/>
    </row>
    <row r="1003825" spans="3:3" x14ac:dyDescent="0.25">
      <c r="C1003825" s="62"/>
    </row>
    <row r="1003826" spans="3:3" x14ac:dyDescent="0.25">
      <c r="C1003826" s="62"/>
    </row>
    <row r="1003914" spans="3:3" x14ac:dyDescent="0.25">
      <c r="C1003914" s="62"/>
    </row>
    <row r="1003915" spans="3:3" x14ac:dyDescent="0.25">
      <c r="C1003915" s="62"/>
    </row>
    <row r="1004003" spans="3:3" x14ac:dyDescent="0.25">
      <c r="C1004003" s="62"/>
    </row>
    <row r="1004004" spans="3:3" x14ac:dyDescent="0.25">
      <c r="C1004004" s="62"/>
    </row>
    <row r="1004092" spans="3:3" x14ac:dyDescent="0.25">
      <c r="C1004092" s="62"/>
    </row>
    <row r="1004093" spans="3:3" x14ac:dyDescent="0.25">
      <c r="C1004093" s="62"/>
    </row>
    <row r="1004181" spans="3:3" x14ac:dyDescent="0.25">
      <c r="C1004181" s="62"/>
    </row>
    <row r="1004182" spans="3:3" x14ac:dyDescent="0.25">
      <c r="C1004182" s="62"/>
    </row>
    <row r="1004270" spans="3:3" x14ac:dyDescent="0.25">
      <c r="C1004270" s="62"/>
    </row>
    <row r="1004271" spans="3:3" x14ac:dyDescent="0.25">
      <c r="C1004271" s="62"/>
    </row>
    <row r="1004359" spans="3:3" x14ac:dyDescent="0.25">
      <c r="C1004359" s="62"/>
    </row>
    <row r="1004360" spans="3:3" x14ac:dyDescent="0.25">
      <c r="C1004360" s="62"/>
    </row>
    <row r="1004448" spans="3:3" x14ac:dyDescent="0.25">
      <c r="C1004448" s="62"/>
    </row>
    <row r="1004449" spans="3:3" x14ac:dyDescent="0.25">
      <c r="C1004449" s="62"/>
    </row>
    <row r="1004537" spans="3:3" x14ac:dyDescent="0.25">
      <c r="C1004537" s="62"/>
    </row>
    <row r="1004538" spans="3:3" x14ac:dyDescent="0.25">
      <c r="C1004538" s="62"/>
    </row>
    <row r="1004626" spans="3:3" x14ac:dyDescent="0.25">
      <c r="C1004626" s="62"/>
    </row>
    <row r="1004627" spans="3:3" x14ac:dyDescent="0.25">
      <c r="C1004627" s="62"/>
    </row>
    <row r="1004715" spans="3:3" x14ac:dyDescent="0.25">
      <c r="C1004715" s="62"/>
    </row>
    <row r="1004716" spans="3:3" x14ac:dyDescent="0.25">
      <c r="C1004716" s="62"/>
    </row>
    <row r="1004804" spans="3:3" x14ac:dyDescent="0.25">
      <c r="C1004804" s="62"/>
    </row>
    <row r="1004805" spans="3:3" x14ac:dyDescent="0.25">
      <c r="C1004805" s="62"/>
    </row>
    <row r="1004893" spans="3:3" x14ac:dyDescent="0.25">
      <c r="C1004893" s="62"/>
    </row>
    <row r="1004894" spans="3:3" x14ac:dyDescent="0.25">
      <c r="C1004894" s="62"/>
    </row>
    <row r="1004982" spans="3:3" x14ac:dyDescent="0.25">
      <c r="C1004982" s="62"/>
    </row>
    <row r="1004983" spans="3:3" x14ac:dyDescent="0.25">
      <c r="C1004983" s="62"/>
    </row>
    <row r="1005071" spans="3:3" x14ac:dyDescent="0.25">
      <c r="C1005071" s="62"/>
    </row>
    <row r="1005072" spans="3:3" x14ac:dyDescent="0.25">
      <c r="C1005072" s="62"/>
    </row>
    <row r="1005160" spans="3:3" x14ac:dyDescent="0.25">
      <c r="C1005160" s="62"/>
    </row>
    <row r="1005161" spans="3:3" x14ac:dyDescent="0.25">
      <c r="C1005161" s="62"/>
    </row>
    <row r="1005249" spans="3:3" x14ac:dyDescent="0.25">
      <c r="C1005249" s="62"/>
    </row>
    <row r="1005250" spans="3:3" x14ac:dyDescent="0.25">
      <c r="C1005250" s="62"/>
    </row>
    <row r="1005338" spans="3:3" x14ac:dyDescent="0.25">
      <c r="C1005338" s="62"/>
    </row>
    <row r="1005339" spans="3:3" x14ac:dyDescent="0.25">
      <c r="C1005339" s="62"/>
    </row>
    <row r="1005427" spans="3:3" x14ac:dyDescent="0.25">
      <c r="C1005427" s="62"/>
    </row>
    <row r="1005428" spans="3:3" x14ac:dyDescent="0.25">
      <c r="C1005428" s="62"/>
    </row>
    <row r="1005516" spans="3:3" x14ac:dyDescent="0.25">
      <c r="C1005516" s="62"/>
    </row>
    <row r="1005517" spans="3:3" x14ac:dyDescent="0.25">
      <c r="C1005517" s="62"/>
    </row>
    <row r="1005605" spans="3:3" x14ac:dyDescent="0.25">
      <c r="C1005605" s="62"/>
    </row>
    <row r="1005606" spans="3:3" x14ac:dyDescent="0.25">
      <c r="C1005606" s="62"/>
    </row>
    <row r="1005694" spans="3:3" x14ac:dyDescent="0.25">
      <c r="C1005694" s="62"/>
    </row>
    <row r="1005695" spans="3:3" x14ac:dyDescent="0.25">
      <c r="C1005695" s="62"/>
    </row>
    <row r="1005783" spans="3:3" x14ac:dyDescent="0.25">
      <c r="C1005783" s="62"/>
    </row>
    <row r="1005784" spans="3:3" x14ac:dyDescent="0.25">
      <c r="C1005784" s="62"/>
    </row>
    <row r="1005872" spans="3:3" x14ac:dyDescent="0.25">
      <c r="C1005872" s="62"/>
    </row>
    <row r="1005873" spans="3:3" x14ac:dyDescent="0.25">
      <c r="C1005873" s="62"/>
    </row>
    <row r="1005961" spans="3:3" x14ac:dyDescent="0.25">
      <c r="C1005961" s="62"/>
    </row>
    <row r="1005962" spans="3:3" x14ac:dyDescent="0.25">
      <c r="C1005962" s="62"/>
    </row>
    <row r="1006050" spans="3:3" x14ac:dyDescent="0.25">
      <c r="C1006050" s="62"/>
    </row>
    <row r="1006051" spans="3:3" x14ac:dyDescent="0.25">
      <c r="C1006051" s="62"/>
    </row>
    <row r="1006139" spans="3:3" x14ac:dyDescent="0.25">
      <c r="C1006139" s="62"/>
    </row>
    <row r="1006140" spans="3:3" x14ac:dyDescent="0.25">
      <c r="C1006140" s="62"/>
    </row>
    <row r="1006228" spans="3:3" x14ac:dyDescent="0.25">
      <c r="C1006228" s="62"/>
    </row>
    <row r="1006229" spans="3:3" x14ac:dyDescent="0.25">
      <c r="C1006229" s="62"/>
    </row>
    <row r="1006317" spans="3:3" x14ac:dyDescent="0.25">
      <c r="C1006317" s="62"/>
    </row>
    <row r="1006318" spans="3:3" x14ac:dyDescent="0.25">
      <c r="C1006318" s="62"/>
    </row>
    <row r="1006406" spans="3:3" x14ac:dyDescent="0.25">
      <c r="C1006406" s="62"/>
    </row>
    <row r="1006407" spans="3:3" x14ac:dyDescent="0.25">
      <c r="C1006407" s="62"/>
    </row>
    <row r="1006495" spans="3:3" x14ac:dyDescent="0.25">
      <c r="C1006495" s="62"/>
    </row>
    <row r="1006496" spans="3:3" x14ac:dyDescent="0.25">
      <c r="C1006496" s="62"/>
    </row>
    <row r="1006584" spans="3:3" x14ac:dyDescent="0.25">
      <c r="C1006584" s="62"/>
    </row>
    <row r="1006585" spans="3:3" x14ac:dyDescent="0.25">
      <c r="C1006585" s="62"/>
    </row>
    <row r="1006673" spans="3:3" x14ac:dyDescent="0.25">
      <c r="C1006673" s="62"/>
    </row>
    <row r="1006674" spans="3:3" x14ac:dyDescent="0.25">
      <c r="C1006674" s="62"/>
    </row>
    <row r="1006762" spans="3:3" x14ac:dyDescent="0.25">
      <c r="C1006762" s="62"/>
    </row>
    <row r="1006763" spans="3:3" x14ac:dyDescent="0.25">
      <c r="C1006763" s="62"/>
    </row>
    <row r="1006851" spans="3:3" x14ac:dyDescent="0.25">
      <c r="C1006851" s="62"/>
    </row>
    <row r="1006852" spans="3:3" x14ac:dyDescent="0.25">
      <c r="C1006852" s="62"/>
    </row>
    <row r="1006940" spans="3:3" x14ac:dyDescent="0.25">
      <c r="C1006940" s="62"/>
    </row>
    <row r="1006941" spans="3:3" x14ac:dyDescent="0.25">
      <c r="C1006941" s="62"/>
    </row>
    <row r="1007029" spans="3:3" x14ac:dyDescent="0.25">
      <c r="C1007029" s="62"/>
    </row>
    <row r="1007030" spans="3:3" x14ac:dyDescent="0.25">
      <c r="C1007030" s="62"/>
    </row>
    <row r="1007118" spans="3:3" x14ac:dyDescent="0.25">
      <c r="C1007118" s="62"/>
    </row>
    <row r="1007119" spans="3:3" x14ac:dyDescent="0.25">
      <c r="C1007119" s="62"/>
    </row>
    <row r="1007207" spans="3:3" x14ac:dyDescent="0.25">
      <c r="C1007207" s="62"/>
    </row>
    <row r="1007208" spans="3:3" x14ac:dyDescent="0.25">
      <c r="C1007208" s="62"/>
    </row>
    <row r="1007296" spans="3:3" x14ac:dyDescent="0.25">
      <c r="C1007296" s="62"/>
    </row>
    <row r="1007297" spans="3:3" x14ac:dyDescent="0.25">
      <c r="C1007297" s="62"/>
    </row>
    <row r="1007385" spans="3:3" x14ac:dyDescent="0.25">
      <c r="C1007385" s="62"/>
    </row>
    <row r="1007386" spans="3:3" x14ac:dyDescent="0.25">
      <c r="C1007386" s="62"/>
    </row>
    <row r="1007474" spans="3:3" x14ac:dyDescent="0.25">
      <c r="C1007474" s="62"/>
    </row>
    <row r="1007475" spans="3:3" x14ac:dyDescent="0.25">
      <c r="C1007475" s="62"/>
    </row>
    <row r="1007563" spans="3:3" x14ac:dyDescent="0.25">
      <c r="C1007563" s="62"/>
    </row>
    <row r="1007564" spans="3:3" x14ac:dyDescent="0.25">
      <c r="C1007564" s="62"/>
    </row>
    <row r="1007652" spans="3:3" x14ac:dyDescent="0.25">
      <c r="C1007652" s="62"/>
    </row>
    <row r="1007653" spans="3:3" x14ac:dyDescent="0.25">
      <c r="C1007653" s="62"/>
    </row>
    <row r="1007741" spans="3:3" x14ac:dyDescent="0.25">
      <c r="C1007741" s="62"/>
    </row>
    <row r="1007742" spans="3:3" x14ac:dyDescent="0.25">
      <c r="C1007742" s="62"/>
    </row>
    <row r="1007830" spans="3:3" x14ac:dyDescent="0.25">
      <c r="C1007830" s="62"/>
    </row>
    <row r="1007831" spans="3:3" x14ac:dyDescent="0.25">
      <c r="C1007831" s="62"/>
    </row>
    <row r="1007919" spans="3:3" x14ac:dyDescent="0.25">
      <c r="C1007919" s="62"/>
    </row>
    <row r="1007920" spans="3:3" x14ac:dyDescent="0.25">
      <c r="C1007920" s="62"/>
    </row>
    <row r="1008008" spans="3:3" x14ac:dyDescent="0.25">
      <c r="C1008008" s="62"/>
    </row>
    <row r="1008009" spans="3:3" x14ac:dyDescent="0.25">
      <c r="C1008009" s="62"/>
    </row>
    <row r="1008097" spans="3:3" x14ac:dyDescent="0.25">
      <c r="C1008097" s="62"/>
    </row>
    <row r="1008098" spans="3:3" x14ac:dyDescent="0.25">
      <c r="C1008098" s="62"/>
    </row>
    <row r="1008186" spans="3:3" x14ac:dyDescent="0.25">
      <c r="C1008186" s="62"/>
    </row>
    <row r="1008187" spans="3:3" x14ac:dyDescent="0.25">
      <c r="C1008187" s="62"/>
    </row>
    <row r="1008275" spans="3:3" x14ac:dyDescent="0.25">
      <c r="C1008275" s="62"/>
    </row>
    <row r="1008276" spans="3:3" x14ac:dyDescent="0.25">
      <c r="C1008276" s="62"/>
    </row>
    <row r="1008364" spans="3:3" x14ac:dyDescent="0.25">
      <c r="C1008364" s="62"/>
    </row>
    <row r="1008365" spans="3:3" x14ac:dyDescent="0.25">
      <c r="C1008365" s="62"/>
    </row>
    <row r="1008453" spans="3:3" x14ac:dyDescent="0.25">
      <c r="C1008453" s="62"/>
    </row>
    <row r="1008454" spans="3:3" x14ac:dyDescent="0.25">
      <c r="C1008454" s="62"/>
    </row>
    <row r="1008542" spans="3:3" x14ac:dyDescent="0.25">
      <c r="C1008542" s="62"/>
    </row>
    <row r="1008543" spans="3:3" x14ac:dyDescent="0.25">
      <c r="C1008543" s="62"/>
    </row>
    <row r="1008631" spans="3:3" x14ac:dyDescent="0.25">
      <c r="C1008631" s="62"/>
    </row>
    <row r="1008632" spans="3:3" x14ac:dyDescent="0.25">
      <c r="C1008632" s="62"/>
    </row>
    <row r="1008720" spans="3:3" x14ac:dyDescent="0.25">
      <c r="C1008720" s="62"/>
    </row>
    <row r="1008721" spans="3:3" x14ac:dyDescent="0.25">
      <c r="C1008721" s="62"/>
    </row>
    <row r="1008809" spans="3:3" x14ac:dyDescent="0.25">
      <c r="C1008809" s="62"/>
    </row>
    <row r="1008810" spans="3:3" x14ac:dyDescent="0.25">
      <c r="C1008810" s="62"/>
    </row>
    <row r="1008898" spans="3:3" x14ac:dyDescent="0.25">
      <c r="C1008898" s="62"/>
    </row>
    <row r="1008899" spans="3:3" x14ac:dyDescent="0.25">
      <c r="C1008899" s="62"/>
    </row>
    <row r="1008987" spans="3:3" x14ac:dyDescent="0.25">
      <c r="C1008987" s="62"/>
    </row>
    <row r="1008988" spans="3:3" x14ac:dyDescent="0.25">
      <c r="C1008988" s="62"/>
    </row>
    <row r="1009076" spans="3:3" x14ac:dyDescent="0.25">
      <c r="C1009076" s="62"/>
    </row>
    <row r="1009077" spans="3:3" x14ac:dyDescent="0.25">
      <c r="C1009077" s="62"/>
    </row>
    <row r="1009165" spans="3:3" x14ac:dyDescent="0.25">
      <c r="C1009165" s="62"/>
    </row>
    <row r="1009166" spans="3:3" x14ac:dyDescent="0.25">
      <c r="C1009166" s="62"/>
    </row>
    <row r="1009254" spans="3:3" x14ac:dyDescent="0.25">
      <c r="C1009254" s="62"/>
    </row>
    <row r="1009255" spans="3:3" x14ac:dyDescent="0.25">
      <c r="C1009255" s="62"/>
    </row>
    <row r="1009343" spans="3:3" x14ac:dyDescent="0.25">
      <c r="C1009343" s="62"/>
    </row>
    <row r="1009344" spans="3:3" x14ac:dyDescent="0.25">
      <c r="C1009344" s="62"/>
    </row>
    <row r="1009432" spans="3:3" x14ac:dyDescent="0.25">
      <c r="C1009432" s="62"/>
    </row>
    <row r="1009433" spans="3:3" x14ac:dyDescent="0.25">
      <c r="C1009433" s="62"/>
    </row>
    <row r="1009521" spans="3:3" x14ac:dyDescent="0.25">
      <c r="C1009521" s="62"/>
    </row>
    <row r="1009522" spans="3:3" x14ac:dyDescent="0.25">
      <c r="C1009522" s="62"/>
    </row>
    <row r="1009610" spans="3:3" x14ac:dyDescent="0.25">
      <c r="C1009610" s="62"/>
    </row>
    <row r="1009611" spans="3:3" x14ac:dyDescent="0.25">
      <c r="C1009611" s="62"/>
    </row>
    <row r="1009699" spans="3:3" x14ac:dyDescent="0.25">
      <c r="C1009699" s="62"/>
    </row>
    <row r="1009700" spans="3:3" x14ac:dyDescent="0.25">
      <c r="C1009700" s="62"/>
    </row>
    <row r="1009788" spans="3:3" x14ac:dyDescent="0.25">
      <c r="C1009788" s="62"/>
    </row>
    <row r="1009789" spans="3:3" x14ac:dyDescent="0.25">
      <c r="C1009789" s="62"/>
    </row>
    <row r="1009877" spans="3:3" x14ac:dyDescent="0.25">
      <c r="C1009877" s="62"/>
    </row>
    <row r="1009878" spans="3:3" x14ac:dyDescent="0.25">
      <c r="C1009878" s="62"/>
    </row>
    <row r="1009966" spans="3:3" x14ac:dyDescent="0.25">
      <c r="C1009966" s="62"/>
    </row>
    <row r="1009967" spans="3:3" x14ac:dyDescent="0.25">
      <c r="C1009967" s="62"/>
    </row>
    <row r="1010055" spans="3:3" x14ac:dyDescent="0.25">
      <c r="C1010055" s="62"/>
    </row>
    <row r="1010056" spans="3:3" x14ac:dyDescent="0.25">
      <c r="C1010056" s="62"/>
    </row>
    <row r="1010144" spans="3:3" x14ac:dyDescent="0.25">
      <c r="C1010144" s="62"/>
    </row>
    <row r="1010145" spans="3:3" x14ac:dyDescent="0.25">
      <c r="C1010145" s="62"/>
    </row>
    <row r="1010233" spans="3:3" x14ac:dyDescent="0.25">
      <c r="C1010233" s="62"/>
    </row>
    <row r="1010234" spans="3:3" x14ac:dyDescent="0.25">
      <c r="C1010234" s="62"/>
    </row>
    <row r="1010322" spans="3:3" x14ac:dyDescent="0.25">
      <c r="C1010322" s="62"/>
    </row>
    <row r="1010323" spans="3:3" x14ac:dyDescent="0.25">
      <c r="C1010323" s="62"/>
    </row>
    <row r="1010411" spans="3:3" x14ac:dyDescent="0.25">
      <c r="C1010411" s="62"/>
    </row>
    <row r="1010412" spans="3:3" x14ac:dyDescent="0.25">
      <c r="C1010412" s="62"/>
    </row>
    <row r="1010500" spans="3:3" x14ac:dyDescent="0.25">
      <c r="C1010500" s="62"/>
    </row>
    <row r="1010501" spans="3:3" x14ac:dyDescent="0.25">
      <c r="C1010501" s="62"/>
    </row>
    <row r="1010589" spans="3:3" x14ac:dyDescent="0.25">
      <c r="C1010589" s="62"/>
    </row>
    <row r="1010590" spans="3:3" x14ac:dyDescent="0.25">
      <c r="C1010590" s="62"/>
    </row>
    <row r="1010678" spans="3:3" x14ac:dyDescent="0.25">
      <c r="C1010678" s="62"/>
    </row>
    <row r="1010679" spans="3:3" x14ac:dyDescent="0.25">
      <c r="C1010679" s="62"/>
    </row>
    <row r="1010767" spans="3:3" x14ac:dyDescent="0.25">
      <c r="C1010767" s="62"/>
    </row>
    <row r="1010768" spans="3:3" x14ac:dyDescent="0.25">
      <c r="C1010768" s="62"/>
    </row>
    <row r="1010856" spans="3:3" x14ac:dyDescent="0.25">
      <c r="C1010856" s="62"/>
    </row>
    <row r="1010857" spans="3:3" x14ac:dyDescent="0.25">
      <c r="C1010857" s="62"/>
    </row>
    <row r="1010945" spans="3:3" x14ac:dyDescent="0.25">
      <c r="C1010945" s="62"/>
    </row>
    <row r="1010946" spans="3:3" x14ac:dyDescent="0.25">
      <c r="C1010946" s="62"/>
    </row>
    <row r="1011034" spans="3:3" x14ac:dyDescent="0.25">
      <c r="C1011034" s="62"/>
    </row>
    <row r="1011035" spans="3:3" x14ac:dyDescent="0.25">
      <c r="C1011035" s="62"/>
    </row>
    <row r="1011123" spans="3:3" x14ac:dyDescent="0.25">
      <c r="C1011123" s="62"/>
    </row>
    <row r="1011124" spans="3:3" x14ac:dyDescent="0.25">
      <c r="C1011124" s="62"/>
    </row>
    <row r="1011212" spans="3:3" x14ac:dyDescent="0.25">
      <c r="C1011212" s="62"/>
    </row>
    <row r="1011213" spans="3:3" x14ac:dyDescent="0.25">
      <c r="C1011213" s="62"/>
    </row>
    <row r="1011301" spans="3:3" x14ac:dyDescent="0.25">
      <c r="C1011301" s="62"/>
    </row>
    <row r="1011302" spans="3:3" x14ac:dyDescent="0.25">
      <c r="C1011302" s="62"/>
    </row>
    <row r="1011390" spans="3:3" x14ac:dyDescent="0.25">
      <c r="C1011390" s="62"/>
    </row>
    <row r="1011391" spans="3:3" x14ac:dyDescent="0.25">
      <c r="C1011391" s="62"/>
    </row>
    <row r="1011479" spans="3:3" x14ac:dyDescent="0.25">
      <c r="C1011479" s="62"/>
    </row>
    <row r="1011480" spans="3:3" x14ac:dyDescent="0.25">
      <c r="C1011480" s="62"/>
    </row>
    <row r="1011568" spans="3:3" x14ac:dyDescent="0.25">
      <c r="C1011568" s="62"/>
    </row>
    <row r="1011569" spans="3:3" x14ac:dyDescent="0.25">
      <c r="C1011569" s="62"/>
    </row>
    <row r="1011657" spans="3:3" x14ac:dyDescent="0.25">
      <c r="C1011657" s="62"/>
    </row>
    <row r="1011658" spans="3:3" x14ac:dyDescent="0.25">
      <c r="C1011658" s="62"/>
    </row>
    <row r="1011746" spans="3:3" x14ac:dyDescent="0.25">
      <c r="C1011746" s="62"/>
    </row>
    <row r="1011747" spans="3:3" x14ac:dyDescent="0.25">
      <c r="C1011747" s="62"/>
    </row>
    <row r="1011835" spans="3:3" x14ac:dyDescent="0.25">
      <c r="C1011835" s="62"/>
    </row>
    <row r="1011836" spans="3:3" x14ac:dyDescent="0.25">
      <c r="C1011836" s="62"/>
    </row>
    <row r="1011924" spans="3:3" x14ac:dyDescent="0.25">
      <c r="C1011924" s="62"/>
    </row>
    <row r="1011925" spans="3:3" x14ac:dyDescent="0.25">
      <c r="C1011925" s="62"/>
    </row>
    <row r="1012013" spans="3:3" x14ac:dyDescent="0.25">
      <c r="C1012013" s="62"/>
    </row>
    <row r="1012014" spans="3:3" x14ac:dyDescent="0.25">
      <c r="C1012014" s="62"/>
    </row>
    <row r="1012102" spans="3:3" x14ac:dyDescent="0.25">
      <c r="C1012102" s="62"/>
    </row>
    <row r="1012103" spans="3:3" x14ac:dyDescent="0.25">
      <c r="C1012103" s="62"/>
    </row>
    <row r="1012191" spans="3:3" x14ac:dyDescent="0.25">
      <c r="C1012191" s="62"/>
    </row>
    <row r="1012192" spans="3:3" x14ac:dyDescent="0.25">
      <c r="C1012192" s="62"/>
    </row>
    <row r="1012280" spans="3:3" x14ac:dyDescent="0.25">
      <c r="C1012280" s="62"/>
    </row>
    <row r="1012281" spans="3:3" x14ac:dyDescent="0.25">
      <c r="C1012281" s="62"/>
    </row>
    <row r="1012369" spans="3:3" x14ac:dyDescent="0.25">
      <c r="C1012369" s="62"/>
    </row>
    <row r="1012370" spans="3:3" x14ac:dyDescent="0.25">
      <c r="C1012370" s="62"/>
    </row>
    <row r="1012458" spans="3:3" x14ac:dyDescent="0.25">
      <c r="C1012458" s="62"/>
    </row>
    <row r="1012459" spans="3:3" x14ac:dyDescent="0.25">
      <c r="C1012459" s="62"/>
    </row>
    <row r="1012547" spans="3:3" x14ac:dyDescent="0.25">
      <c r="C1012547" s="62"/>
    </row>
    <row r="1012548" spans="3:3" x14ac:dyDescent="0.25">
      <c r="C1012548" s="62"/>
    </row>
    <row r="1012636" spans="3:3" x14ac:dyDescent="0.25">
      <c r="C1012636" s="62"/>
    </row>
    <row r="1012637" spans="3:3" x14ac:dyDescent="0.25">
      <c r="C1012637" s="62"/>
    </row>
    <row r="1012725" spans="3:3" x14ac:dyDescent="0.25">
      <c r="C1012725" s="62"/>
    </row>
    <row r="1012726" spans="3:3" x14ac:dyDescent="0.25">
      <c r="C1012726" s="62"/>
    </row>
    <row r="1012814" spans="3:3" x14ac:dyDescent="0.25">
      <c r="C1012814" s="62"/>
    </row>
    <row r="1012815" spans="3:3" x14ac:dyDescent="0.25">
      <c r="C1012815" s="62"/>
    </row>
    <row r="1012903" spans="3:3" x14ac:dyDescent="0.25">
      <c r="C1012903" s="62"/>
    </row>
    <row r="1012904" spans="3:3" x14ac:dyDescent="0.25">
      <c r="C1012904" s="62"/>
    </row>
    <row r="1012992" spans="3:3" x14ac:dyDescent="0.25">
      <c r="C1012992" s="62"/>
    </row>
    <row r="1012993" spans="3:3" x14ac:dyDescent="0.25">
      <c r="C1012993" s="62"/>
    </row>
    <row r="1013081" spans="3:3" x14ac:dyDescent="0.25">
      <c r="C1013081" s="62"/>
    </row>
    <row r="1013082" spans="3:3" x14ac:dyDescent="0.25">
      <c r="C1013082" s="62"/>
    </row>
    <row r="1013170" spans="3:3" x14ac:dyDescent="0.25">
      <c r="C1013170" s="62"/>
    </row>
    <row r="1013171" spans="3:3" x14ac:dyDescent="0.25">
      <c r="C1013171" s="62"/>
    </row>
    <row r="1013259" spans="3:3" x14ac:dyDescent="0.25">
      <c r="C1013259" s="62"/>
    </row>
    <row r="1013260" spans="3:3" x14ac:dyDescent="0.25">
      <c r="C1013260" s="62"/>
    </row>
    <row r="1013348" spans="3:3" x14ac:dyDescent="0.25">
      <c r="C1013348" s="62"/>
    </row>
    <row r="1013349" spans="3:3" x14ac:dyDescent="0.25">
      <c r="C1013349" s="62"/>
    </row>
    <row r="1013437" spans="3:3" x14ac:dyDescent="0.25">
      <c r="C1013437" s="62"/>
    </row>
    <row r="1013438" spans="3:3" x14ac:dyDescent="0.25">
      <c r="C1013438" s="62"/>
    </row>
    <row r="1013526" spans="3:3" x14ac:dyDescent="0.25">
      <c r="C1013526" s="62"/>
    </row>
    <row r="1013527" spans="3:3" x14ac:dyDescent="0.25">
      <c r="C1013527" s="62"/>
    </row>
    <row r="1013615" spans="3:3" x14ac:dyDescent="0.25">
      <c r="C1013615" s="62"/>
    </row>
    <row r="1013616" spans="3:3" x14ac:dyDescent="0.25">
      <c r="C1013616" s="62"/>
    </row>
    <row r="1013704" spans="3:3" x14ac:dyDescent="0.25">
      <c r="C1013704" s="62"/>
    </row>
    <row r="1013705" spans="3:3" x14ac:dyDescent="0.25">
      <c r="C1013705" s="62"/>
    </row>
    <row r="1013793" spans="3:3" x14ac:dyDescent="0.25">
      <c r="C1013793" s="62"/>
    </row>
    <row r="1013794" spans="3:3" x14ac:dyDescent="0.25">
      <c r="C1013794" s="62"/>
    </row>
    <row r="1013882" spans="3:3" x14ac:dyDescent="0.25">
      <c r="C1013882" s="62"/>
    </row>
    <row r="1013883" spans="3:3" x14ac:dyDescent="0.25">
      <c r="C1013883" s="62"/>
    </row>
    <row r="1013971" spans="3:3" x14ac:dyDescent="0.25">
      <c r="C1013971" s="62"/>
    </row>
    <row r="1013972" spans="3:3" x14ac:dyDescent="0.25">
      <c r="C1013972" s="62"/>
    </row>
    <row r="1014060" spans="3:3" x14ac:dyDescent="0.25">
      <c r="C1014060" s="62"/>
    </row>
    <row r="1014061" spans="3:3" x14ac:dyDescent="0.25">
      <c r="C1014061" s="62"/>
    </row>
    <row r="1014149" spans="3:3" x14ac:dyDescent="0.25">
      <c r="C1014149" s="62"/>
    </row>
    <row r="1014150" spans="3:3" x14ac:dyDescent="0.25">
      <c r="C1014150" s="62"/>
    </row>
    <row r="1014238" spans="3:3" x14ac:dyDescent="0.25">
      <c r="C1014238" s="62"/>
    </row>
    <row r="1014239" spans="3:3" x14ac:dyDescent="0.25">
      <c r="C1014239" s="62"/>
    </row>
    <row r="1014327" spans="3:3" x14ac:dyDescent="0.25">
      <c r="C1014327" s="62"/>
    </row>
    <row r="1014328" spans="3:3" x14ac:dyDescent="0.25">
      <c r="C1014328" s="62"/>
    </row>
    <row r="1014416" spans="3:3" x14ac:dyDescent="0.25">
      <c r="C1014416" s="62"/>
    </row>
    <row r="1014417" spans="3:3" x14ac:dyDescent="0.25">
      <c r="C1014417" s="62"/>
    </row>
    <row r="1014505" spans="3:3" x14ac:dyDescent="0.25">
      <c r="C1014505" s="62"/>
    </row>
    <row r="1014506" spans="3:3" x14ac:dyDescent="0.25">
      <c r="C1014506" s="62"/>
    </row>
    <row r="1014594" spans="3:3" x14ac:dyDescent="0.25">
      <c r="C1014594" s="62"/>
    </row>
    <row r="1014595" spans="3:3" x14ac:dyDescent="0.25">
      <c r="C1014595" s="62"/>
    </row>
    <row r="1014683" spans="3:3" x14ac:dyDescent="0.25">
      <c r="C1014683" s="62"/>
    </row>
    <row r="1014684" spans="3:3" x14ac:dyDescent="0.25">
      <c r="C1014684" s="62"/>
    </row>
    <row r="1014772" spans="3:3" x14ac:dyDescent="0.25">
      <c r="C1014772" s="62"/>
    </row>
    <row r="1014773" spans="3:3" x14ac:dyDescent="0.25">
      <c r="C1014773" s="62"/>
    </row>
    <row r="1014861" spans="3:3" x14ac:dyDescent="0.25">
      <c r="C1014861" s="62"/>
    </row>
    <row r="1014862" spans="3:3" x14ac:dyDescent="0.25">
      <c r="C1014862" s="62"/>
    </row>
    <row r="1014950" spans="3:3" x14ac:dyDescent="0.25">
      <c r="C1014950" s="62"/>
    </row>
    <row r="1014951" spans="3:3" x14ac:dyDescent="0.25">
      <c r="C1014951" s="62"/>
    </row>
    <row r="1015039" spans="3:3" x14ac:dyDescent="0.25">
      <c r="C1015039" s="62"/>
    </row>
    <row r="1015040" spans="3:3" x14ac:dyDescent="0.25">
      <c r="C1015040" s="62"/>
    </row>
    <row r="1015128" spans="3:3" x14ac:dyDescent="0.25">
      <c r="C1015128" s="62"/>
    </row>
    <row r="1015129" spans="3:3" x14ac:dyDescent="0.25">
      <c r="C1015129" s="62"/>
    </row>
    <row r="1015217" spans="3:3" x14ac:dyDescent="0.25">
      <c r="C1015217" s="62"/>
    </row>
    <row r="1015218" spans="3:3" x14ac:dyDescent="0.25">
      <c r="C1015218" s="62"/>
    </row>
    <row r="1015306" spans="3:3" x14ac:dyDescent="0.25">
      <c r="C1015306" s="62"/>
    </row>
    <row r="1015307" spans="3:3" x14ac:dyDescent="0.25">
      <c r="C1015307" s="62"/>
    </row>
    <row r="1015395" spans="3:3" x14ac:dyDescent="0.25">
      <c r="C1015395" s="62"/>
    </row>
    <row r="1015396" spans="3:3" x14ac:dyDescent="0.25">
      <c r="C1015396" s="62"/>
    </row>
    <row r="1015484" spans="3:3" x14ac:dyDescent="0.25">
      <c r="C1015484" s="62"/>
    </row>
    <row r="1015485" spans="3:3" x14ac:dyDescent="0.25">
      <c r="C1015485" s="62"/>
    </row>
    <row r="1015573" spans="3:3" x14ac:dyDescent="0.25">
      <c r="C1015573" s="62"/>
    </row>
    <row r="1015574" spans="3:3" x14ac:dyDescent="0.25">
      <c r="C1015574" s="62"/>
    </row>
    <row r="1015662" spans="3:3" x14ac:dyDescent="0.25">
      <c r="C1015662" s="62"/>
    </row>
    <row r="1015663" spans="3:3" x14ac:dyDescent="0.25">
      <c r="C1015663" s="62"/>
    </row>
    <row r="1015751" spans="3:3" x14ac:dyDescent="0.25">
      <c r="C1015751" s="62"/>
    </row>
    <row r="1015752" spans="3:3" x14ac:dyDescent="0.25">
      <c r="C1015752" s="62"/>
    </row>
    <row r="1015840" spans="3:3" x14ac:dyDescent="0.25">
      <c r="C1015840" s="62"/>
    </row>
    <row r="1015841" spans="3:3" x14ac:dyDescent="0.25">
      <c r="C1015841" s="62"/>
    </row>
    <row r="1015929" spans="3:3" x14ac:dyDescent="0.25">
      <c r="C1015929" s="62"/>
    </row>
    <row r="1015930" spans="3:3" x14ac:dyDescent="0.25">
      <c r="C1015930" s="62"/>
    </row>
    <row r="1016018" spans="3:3" x14ac:dyDescent="0.25">
      <c r="C1016018" s="62"/>
    </row>
    <row r="1016019" spans="3:3" x14ac:dyDescent="0.25">
      <c r="C1016019" s="62"/>
    </row>
    <row r="1016107" spans="3:3" x14ac:dyDescent="0.25">
      <c r="C1016107" s="62"/>
    </row>
    <row r="1016108" spans="3:3" x14ac:dyDescent="0.25">
      <c r="C1016108" s="62"/>
    </row>
    <row r="1016196" spans="3:3" x14ac:dyDescent="0.25">
      <c r="C1016196" s="62"/>
    </row>
    <row r="1016197" spans="3:3" x14ac:dyDescent="0.25">
      <c r="C1016197" s="62"/>
    </row>
    <row r="1016285" spans="3:3" x14ac:dyDescent="0.25">
      <c r="C1016285" s="62"/>
    </row>
    <row r="1016286" spans="3:3" x14ac:dyDescent="0.25">
      <c r="C1016286" s="62"/>
    </row>
    <row r="1016374" spans="3:3" x14ac:dyDescent="0.25">
      <c r="C1016374" s="62"/>
    </row>
    <row r="1016375" spans="3:3" x14ac:dyDescent="0.25">
      <c r="C1016375" s="62"/>
    </row>
    <row r="1016463" spans="3:3" x14ac:dyDescent="0.25">
      <c r="C1016463" s="62"/>
    </row>
    <row r="1016464" spans="3:3" x14ac:dyDescent="0.25">
      <c r="C1016464" s="62"/>
    </row>
    <row r="1016552" spans="3:3" x14ac:dyDescent="0.25">
      <c r="C1016552" s="62"/>
    </row>
    <row r="1016553" spans="3:3" x14ac:dyDescent="0.25">
      <c r="C1016553" s="62"/>
    </row>
    <row r="1016641" spans="3:3" x14ac:dyDescent="0.25">
      <c r="C1016641" s="62"/>
    </row>
    <row r="1016642" spans="3:3" x14ac:dyDescent="0.25">
      <c r="C1016642" s="62"/>
    </row>
    <row r="1016730" spans="3:3" x14ac:dyDescent="0.25">
      <c r="C1016730" s="62"/>
    </row>
    <row r="1016731" spans="3:3" x14ac:dyDescent="0.25">
      <c r="C1016731" s="62"/>
    </row>
    <row r="1016819" spans="3:3" x14ac:dyDescent="0.25">
      <c r="C1016819" s="62"/>
    </row>
    <row r="1016820" spans="3:3" x14ac:dyDescent="0.25">
      <c r="C1016820" s="62"/>
    </row>
    <row r="1016908" spans="3:3" x14ac:dyDescent="0.25">
      <c r="C1016908" s="62"/>
    </row>
    <row r="1016909" spans="3:3" x14ac:dyDescent="0.25">
      <c r="C1016909" s="62"/>
    </row>
    <row r="1016997" spans="3:3" x14ac:dyDescent="0.25">
      <c r="C1016997" s="62"/>
    </row>
    <row r="1016998" spans="3:3" x14ac:dyDescent="0.25">
      <c r="C1016998" s="62"/>
    </row>
    <row r="1017086" spans="3:3" x14ac:dyDescent="0.25">
      <c r="C1017086" s="62"/>
    </row>
    <row r="1017087" spans="3:3" x14ac:dyDescent="0.25">
      <c r="C1017087" s="62"/>
    </row>
    <row r="1017175" spans="3:3" x14ac:dyDescent="0.25">
      <c r="C1017175" s="62"/>
    </row>
    <row r="1017176" spans="3:3" x14ac:dyDescent="0.25">
      <c r="C1017176" s="62"/>
    </row>
    <row r="1017264" spans="3:3" x14ac:dyDescent="0.25">
      <c r="C1017264" s="62"/>
    </row>
    <row r="1017265" spans="3:3" x14ac:dyDescent="0.25">
      <c r="C1017265" s="62"/>
    </row>
    <row r="1017353" spans="3:3" x14ac:dyDescent="0.25">
      <c r="C1017353" s="62"/>
    </row>
    <row r="1017354" spans="3:3" x14ac:dyDescent="0.25">
      <c r="C1017354" s="62"/>
    </row>
    <row r="1017442" spans="3:3" x14ac:dyDescent="0.25">
      <c r="C1017442" s="62"/>
    </row>
    <row r="1017443" spans="3:3" x14ac:dyDescent="0.25">
      <c r="C1017443" s="62"/>
    </row>
    <row r="1017531" spans="3:3" x14ac:dyDescent="0.25">
      <c r="C1017531" s="62"/>
    </row>
    <row r="1017532" spans="3:3" x14ac:dyDescent="0.25">
      <c r="C1017532" s="62"/>
    </row>
    <row r="1017620" spans="3:3" x14ac:dyDescent="0.25">
      <c r="C1017620" s="62"/>
    </row>
    <row r="1017621" spans="3:3" x14ac:dyDescent="0.25">
      <c r="C1017621" s="62"/>
    </row>
    <row r="1017709" spans="3:3" x14ac:dyDescent="0.25">
      <c r="C1017709" s="62"/>
    </row>
    <row r="1017710" spans="3:3" x14ac:dyDescent="0.25">
      <c r="C1017710" s="62"/>
    </row>
    <row r="1017798" spans="3:3" x14ac:dyDescent="0.25">
      <c r="C1017798" s="62"/>
    </row>
    <row r="1017799" spans="3:3" x14ac:dyDescent="0.25">
      <c r="C1017799" s="62"/>
    </row>
    <row r="1017887" spans="3:3" x14ac:dyDescent="0.25">
      <c r="C1017887" s="62"/>
    </row>
    <row r="1017888" spans="3:3" x14ac:dyDescent="0.25">
      <c r="C1017888" s="62"/>
    </row>
    <row r="1017976" spans="3:3" x14ac:dyDescent="0.25">
      <c r="C1017976" s="62"/>
    </row>
    <row r="1017977" spans="3:3" x14ac:dyDescent="0.25">
      <c r="C1017977" s="62"/>
    </row>
    <row r="1018065" spans="3:3" x14ac:dyDescent="0.25">
      <c r="C1018065" s="62"/>
    </row>
    <row r="1018066" spans="3:3" x14ac:dyDescent="0.25">
      <c r="C1018066" s="62"/>
    </row>
    <row r="1018154" spans="3:3" x14ac:dyDescent="0.25">
      <c r="C1018154" s="62"/>
    </row>
    <row r="1018155" spans="3:3" x14ac:dyDescent="0.25">
      <c r="C1018155" s="62"/>
    </row>
    <row r="1018243" spans="3:3" x14ac:dyDescent="0.25">
      <c r="C1018243" s="62"/>
    </row>
    <row r="1018244" spans="3:3" x14ac:dyDescent="0.25">
      <c r="C1018244" s="62"/>
    </row>
    <row r="1018332" spans="3:3" x14ac:dyDescent="0.25">
      <c r="C1018332" s="62"/>
    </row>
    <row r="1018333" spans="3:3" x14ac:dyDescent="0.25">
      <c r="C1018333" s="62"/>
    </row>
    <row r="1018421" spans="3:3" x14ac:dyDescent="0.25">
      <c r="C1018421" s="62"/>
    </row>
    <row r="1018422" spans="3:3" x14ac:dyDescent="0.25">
      <c r="C1018422" s="62"/>
    </row>
    <row r="1018510" spans="3:3" x14ac:dyDescent="0.25">
      <c r="C1018510" s="62"/>
    </row>
    <row r="1018511" spans="3:3" x14ac:dyDescent="0.25">
      <c r="C1018511" s="62"/>
    </row>
    <row r="1018599" spans="3:3" x14ac:dyDescent="0.25">
      <c r="C1018599" s="62"/>
    </row>
    <row r="1018600" spans="3:3" x14ac:dyDescent="0.25">
      <c r="C1018600" s="62"/>
    </row>
    <row r="1018688" spans="3:3" x14ac:dyDescent="0.25">
      <c r="C1018688" s="62"/>
    </row>
    <row r="1018689" spans="3:3" x14ac:dyDescent="0.25">
      <c r="C1018689" s="62"/>
    </row>
    <row r="1018777" spans="3:3" x14ac:dyDescent="0.25">
      <c r="C1018777" s="62"/>
    </row>
    <row r="1018778" spans="3:3" x14ac:dyDescent="0.25">
      <c r="C1018778" s="62"/>
    </row>
    <row r="1018866" spans="3:3" x14ac:dyDescent="0.25">
      <c r="C1018866" s="62"/>
    </row>
    <row r="1018867" spans="3:3" x14ac:dyDescent="0.25">
      <c r="C1018867" s="62"/>
    </row>
    <row r="1018955" spans="3:3" x14ac:dyDescent="0.25">
      <c r="C1018955" s="62"/>
    </row>
    <row r="1018956" spans="3:3" x14ac:dyDescent="0.25">
      <c r="C1018956" s="62"/>
    </row>
    <row r="1019044" spans="3:3" x14ac:dyDescent="0.25">
      <c r="C1019044" s="62"/>
    </row>
    <row r="1019045" spans="3:3" x14ac:dyDescent="0.25">
      <c r="C1019045" s="62"/>
    </row>
    <row r="1019133" spans="3:3" x14ac:dyDescent="0.25">
      <c r="C1019133" s="62"/>
    </row>
    <row r="1019134" spans="3:3" x14ac:dyDescent="0.25">
      <c r="C1019134" s="62"/>
    </row>
    <row r="1019222" spans="3:3" x14ac:dyDescent="0.25">
      <c r="C1019222" s="62"/>
    </row>
    <row r="1019223" spans="3:3" x14ac:dyDescent="0.25">
      <c r="C1019223" s="62"/>
    </row>
    <row r="1019311" spans="3:3" x14ac:dyDescent="0.25">
      <c r="C1019311" s="62"/>
    </row>
    <row r="1019312" spans="3:3" x14ac:dyDescent="0.25">
      <c r="C1019312" s="62"/>
    </row>
    <row r="1019400" spans="3:3" x14ac:dyDescent="0.25">
      <c r="C1019400" s="62"/>
    </row>
    <row r="1019401" spans="3:3" x14ac:dyDescent="0.25">
      <c r="C1019401" s="62"/>
    </row>
    <row r="1019489" spans="3:3" x14ac:dyDescent="0.25">
      <c r="C1019489" s="62"/>
    </row>
    <row r="1019490" spans="3:3" x14ac:dyDescent="0.25">
      <c r="C1019490" s="62"/>
    </row>
    <row r="1019578" spans="3:3" x14ac:dyDescent="0.25">
      <c r="C1019578" s="62"/>
    </row>
    <row r="1019579" spans="3:3" x14ac:dyDescent="0.25">
      <c r="C1019579" s="62"/>
    </row>
    <row r="1019667" spans="3:3" x14ac:dyDescent="0.25">
      <c r="C1019667" s="62"/>
    </row>
    <row r="1019668" spans="3:3" x14ac:dyDescent="0.25">
      <c r="C1019668" s="62"/>
    </row>
    <row r="1019756" spans="3:3" x14ac:dyDescent="0.25">
      <c r="C1019756" s="62"/>
    </row>
    <row r="1019757" spans="3:3" x14ac:dyDescent="0.25">
      <c r="C1019757" s="62"/>
    </row>
    <row r="1019845" spans="3:3" x14ac:dyDescent="0.25">
      <c r="C1019845" s="62"/>
    </row>
    <row r="1019846" spans="3:3" x14ac:dyDescent="0.25">
      <c r="C1019846" s="62"/>
    </row>
    <row r="1019934" spans="3:3" x14ac:dyDescent="0.25">
      <c r="C1019934" s="62"/>
    </row>
    <row r="1019935" spans="3:3" x14ac:dyDescent="0.25">
      <c r="C1019935" s="62"/>
    </row>
    <row r="1020023" spans="3:3" x14ac:dyDescent="0.25">
      <c r="C1020023" s="62"/>
    </row>
    <row r="1020024" spans="3:3" x14ac:dyDescent="0.25">
      <c r="C1020024" s="62"/>
    </row>
    <row r="1020112" spans="3:3" x14ac:dyDescent="0.25">
      <c r="C1020112" s="62"/>
    </row>
    <row r="1020113" spans="3:3" x14ac:dyDescent="0.25">
      <c r="C1020113" s="62"/>
    </row>
    <row r="1020201" spans="3:3" x14ac:dyDescent="0.25">
      <c r="C1020201" s="62"/>
    </row>
    <row r="1020202" spans="3:3" x14ac:dyDescent="0.25">
      <c r="C1020202" s="62"/>
    </row>
    <row r="1020290" spans="3:3" x14ac:dyDescent="0.25">
      <c r="C1020290" s="62"/>
    </row>
    <row r="1020291" spans="3:3" x14ac:dyDescent="0.25">
      <c r="C1020291" s="62"/>
    </row>
    <row r="1020379" spans="3:3" x14ac:dyDescent="0.25">
      <c r="C1020379" s="62"/>
    </row>
    <row r="1020380" spans="3:3" x14ac:dyDescent="0.25">
      <c r="C1020380" s="62"/>
    </row>
    <row r="1020468" spans="3:3" x14ac:dyDescent="0.25">
      <c r="C1020468" s="62"/>
    </row>
    <row r="1020469" spans="3:3" x14ac:dyDescent="0.25">
      <c r="C1020469" s="62"/>
    </row>
    <row r="1020557" spans="3:3" x14ac:dyDescent="0.25">
      <c r="C1020557" s="62"/>
    </row>
    <row r="1020558" spans="3:3" x14ac:dyDescent="0.25">
      <c r="C1020558" s="62"/>
    </row>
    <row r="1020646" spans="3:3" x14ac:dyDescent="0.25">
      <c r="C1020646" s="62"/>
    </row>
    <row r="1020647" spans="3:3" x14ac:dyDescent="0.25">
      <c r="C1020647" s="62"/>
    </row>
    <row r="1020735" spans="3:3" x14ac:dyDescent="0.25">
      <c r="C1020735" s="62"/>
    </row>
    <row r="1020736" spans="3:3" x14ac:dyDescent="0.25">
      <c r="C1020736" s="62"/>
    </row>
    <row r="1020824" spans="3:3" x14ac:dyDescent="0.25">
      <c r="C1020824" s="62"/>
    </row>
    <row r="1020825" spans="3:3" x14ac:dyDescent="0.25">
      <c r="C1020825" s="62"/>
    </row>
    <row r="1020913" spans="3:3" x14ac:dyDescent="0.25">
      <c r="C1020913" s="62"/>
    </row>
    <row r="1020914" spans="3:3" x14ac:dyDescent="0.25">
      <c r="C1020914" s="62"/>
    </row>
    <row r="1021002" spans="3:3" x14ac:dyDescent="0.25">
      <c r="C1021002" s="62"/>
    </row>
    <row r="1021003" spans="3:3" x14ac:dyDescent="0.25">
      <c r="C1021003" s="62"/>
    </row>
    <row r="1021091" spans="3:3" x14ac:dyDescent="0.25">
      <c r="C1021091" s="62"/>
    </row>
    <row r="1021092" spans="3:3" x14ac:dyDescent="0.25">
      <c r="C1021092" s="62"/>
    </row>
    <row r="1021180" spans="3:3" x14ac:dyDescent="0.25">
      <c r="C1021180" s="62"/>
    </row>
    <row r="1021181" spans="3:3" x14ac:dyDescent="0.25">
      <c r="C1021181" s="62"/>
    </row>
    <row r="1021269" spans="3:3" x14ac:dyDescent="0.25">
      <c r="C1021269" s="62"/>
    </row>
    <row r="1021270" spans="3:3" x14ac:dyDescent="0.25">
      <c r="C1021270" s="62"/>
    </row>
    <row r="1021358" spans="3:3" x14ac:dyDescent="0.25">
      <c r="C1021358" s="62"/>
    </row>
    <row r="1021359" spans="3:3" x14ac:dyDescent="0.25">
      <c r="C1021359" s="62"/>
    </row>
    <row r="1021447" spans="3:3" x14ac:dyDescent="0.25">
      <c r="C1021447" s="62"/>
    </row>
    <row r="1021448" spans="3:3" x14ac:dyDescent="0.25">
      <c r="C1021448" s="62"/>
    </row>
    <row r="1021536" spans="3:3" x14ac:dyDescent="0.25">
      <c r="C1021536" s="62"/>
    </row>
    <row r="1021537" spans="3:3" x14ac:dyDescent="0.25">
      <c r="C1021537" s="62"/>
    </row>
    <row r="1021625" spans="3:3" x14ac:dyDescent="0.25">
      <c r="C1021625" s="62"/>
    </row>
    <row r="1021626" spans="3:3" x14ac:dyDescent="0.25">
      <c r="C1021626" s="62"/>
    </row>
    <row r="1021714" spans="3:3" x14ac:dyDescent="0.25">
      <c r="C1021714" s="62"/>
    </row>
    <row r="1021715" spans="3:3" x14ac:dyDescent="0.25">
      <c r="C1021715" s="62"/>
    </row>
    <row r="1021803" spans="3:3" x14ac:dyDescent="0.25">
      <c r="C1021803" s="62"/>
    </row>
    <row r="1021804" spans="3:3" x14ac:dyDescent="0.25">
      <c r="C1021804" s="62"/>
    </row>
    <row r="1021892" spans="3:3" x14ac:dyDescent="0.25">
      <c r="C1021892" s="62"/>
    </row>
    <row r="1021893" spans="3:3" x14ac:dyDescent="0.25">
      <c r="C1021893" s="62"/>
    </row>
    <row r="1021981" spans="3:3" x14ac:dyDescent="0.25">
      <c r="C1021981" s="62"/>
    </row>
    <row r="1021982" spans="3:3" x14ac:dyDescent="0.25">
      <c r="C1021982" s="62"/>
    </row>
    <row r="1022070" spans="3:3" x14ac:dyDescent="0.25">
      <c r="C1022070" s="62"/>
    </row>
    <row r="1022071" spans="3:3" x14ac:dyDescent="0.25">
      <c r="C1022071" s="62"/>
    </row>
    <row r="1022159" spans="3:3" x14ac:dyDescent="0.25">
      <c r="C1022159" s="62"/>
    </row>
    <row r="1022160" spans="3:3" x14ac:dyDescent="0.25">
      <c r="C1022160" s="62"/>
    </row>
    <row r="1022248" spans="3:3" x14ac:dyDescent="0.25">
      <c r="C1022248" s="62"/>
    </row>
    <row r="1022249" spans="3:3" x14ac:dyDescent="0.25">
      <c r="C1022249" s="62"/>
    </row>
    <row r="1022337" spans="3:3" x14ac:dyDescent="0.25">
      <c r="C1022337" s="62"/>
    </row>
    <row r="1022338" spans="3:3" x14ac:dyDescent="0.25">
      <c r="C1022338" s="62"/>
    </row>
    <row r="1022426" spans="3:3" x14ac:dyDescent="0.25">
      <c r="C1022426" s="62"/>
    </row>
    <row r="1022427" spans="3:3" x14ac:dyDescent="0.25">
      <c r="C1022427" s="62"/>
    </row>
    <row r="1022515" spans="3:3" x14ac:dyDescent="0.25">
      <c r="C1022515" s="62"/>
    </row>
    <row r="1022516" spans="3:3" x14ac:dyDescent="0.25">
      <c r="C1022516" s="62"/>
    </row>
    <row r="1022604" spans="3:3" x14ac:dyDescent="0.25">
      <c r="C1022604" s="62"/>
    </row>
    <row r="1022605" spans="3:3" x14ac:dyDescent="0.25">
      <c r="C1022605" s="62"/>
    </row>
    <row r="1022693" spans="3:3" x14ac:dyDescent="0.25">
      <c r="C1022693" s="62"/>
    </row>
    <row r="1022694" spans="3:3" x14ac:dyDescent="0.25">
      <c r="C1022694" s="62"/>
    </row>
    <row r="1022782" spans="3:3" x14ac:dyDescent="0.25">
      <c r="C1022782" s="62"/>
    </row>
    <row r="1022783" spans="3:3" x14ac:dyDescent="0.25">
      <c r="C1022783" s="62"/>
    </row>
    <row r="1022871" spans="3:3" x14ac:dyDescent="0.25">
      <c r="C1022871" s="62"/>
    </row>
    <row r="1022872" spans="3:3" x14ac:dyDescent="0.25">
      <c r="C1022872" s="62"/>
    </row>
    <row r="1022960" spans="3:3" x14ac:dyDescent="0.25">
      <c r="C1022960" s="62"/>
    </row>
    <row r="1022961" spans="3:3" x14ac:dyDescent="0.25">
      <c r="C1022961" s="62"/>
    </row>
    <row r="1023049" spans="3:3" x14ac:dyDescent="0.25">
      <c r="C1023049" s="62"/>
    </row>
    <row r="1023050" spans="3:3" x14ac:dyDescent="0.25">
      <c r="C1023050" s="62"/>
    </row>
    <row r="1023138" spans="3:3" x14ac:dyDescent="0.25">
      <c r="C1023138" s="62"/>
    </row>
    <row r="1023139" spans="3:3" x14ac:dyDescent="0.25">
      <c r="C1023139" s="62"/>
    </row>
    <row r="1023227" spans="3:3" x14ac:dyDescent="0.25">
      <c r="C1023227" s="62"/>
    </row>
    <row r="1023228" spans="3:3" x14ac:dyDescent="0.25">
      <c r="C1023228" s="62"/>
    </row>
    <row r="1023316" spans="3:3" x14ac:dyDescent="0.25">
      <c r="C1023316" s="62"/>
    </row>
    <row r="1023317" spans="3:3" x14ac:dyDescent="0.25">
      <c r="C1023317" s="62"/>
    </row>
    <row r="1023405" spans="3:3" x14ac:dyDescent="0.25">
      <c r="C1023405" s="62"/>
    </row>
    <row r="1023406" spans="3:3" x14ac:dyDescent="0.25">
      <c r="C1023406" s="62"/>
    </row>
    <row r="1023494" spans="3:3" x14ac:dyDescent="0.25">
      <c r="C1023494" s="62"/>
    </row>
    <row r="1023495" spans="3:3" x14ac:dyDescent="0.25">
      <c r="C1023495" s="62"/>
    </row>
    <row r="1023583" spans="3:3" x14ac:dyDescent="0.25">
      <c r="C1023583" s="62"/>
    </row>
    <row r="1023584" spans="3:3" x14ac:dyDescent="0.25">
      <c r="C1023584" s="62"/>
    </row>
    <row r="1023672" spans="3:3" x14ac:dyDescent="0.25">
      <c r="C1023672" s="62"/>
    </row>
    <row r="1023673" spans="3:3" x14ac:dyDescent="0.25">
      <c r="C1023673" s="62"/>
    </row>
    <row r="1023761" spans="3:3" x14ac:dyDescent="0.25">
      <c r="C1023761" s="62"/>
    </row>
    <row r="1023762" spans="3:3" x14ac:dyDescent="0.25">
      <c r="C1023762" s="62"/>
    </row>
    <row r="1023850" spans="3:3" x14ac:dyDescent="0.25">
      <c r="C1023850" s="62"/>
    </row>
    <row r="1023851" spans="3:3" x14ac:dyDescent="0.25">
      <c r="C1023851" s="62"/>
    </row>
    <row r="1023939" spans="3:3" x14ac:dyDescent="0.25">
      <c r="C1023939" s="62"/>
    </row>
    <row r="1023940" spans="3:3" x14ac:dyDescent="0.25">
      <c r="C1023940" s="62"/>
    </row>
    <row r="1024028" spans="3:3" x14ac:dyDescent="0.25">
      <c r="C1024028" s="62"/>
    </row>
    <row r="1024029" spans="3:3" x14ac:dyDescent="0.25">
      <c r="C1024029" s="62"/>
    </row>
    <row r="1024117" spans="3:3" x14ac:dyDescent="0.25">
      <c r="C1024117" s="62"/>
    </row>
    <row r="1024118" spans="3:3" x14ac:dyDescent="0.25">
      <c r="C1024118" s="62"/>
    </row>
    <row r="1024206" spans="3:3" x14ac:dyDescent="0.25">
      <c r="C1024206" s="62"/>
    </row>
    <row r="1024207" spans="3:3" x14ac:dyDescent="0.25">
      <c r="C1024207" s="62"/>
    </row>
    <row r="1024295" spans="3:3" x14ac:dyDescent="0.25">
      <c r="C1024295" s="62"/>
    </row>
    <row r="1024296" spans="3:3" x14ac:dyDescent="0.25">
      <c r="C1024296" s="62"/>
    </row>
    <row r="1024384" spans="3:3" x14ac:dyDescent="0.25">
      <c r="C1024384" s="62"/>
    </row>
    <row r="1024385" spans="3:3" x14ac:dyDescent="0.25">
      <c r="C1024385" s="62"/>
    </row>
    <row r="1024473" spans="3:3" x14ac:dyDescent="0.25">
      <c r="C1024473" s="62"/>
    </row>
    <row r="1024474" spans="3:3" x14ac:dyDescent="0.25">
      <c r="C1024474" s="62"/>
    </row>
    <row r="1024562" spans="3:3" x14ac:dyDescent="0.25">
      <c r="C1024562" s="62"/>
    </row>
    <row r="1024563" spans="3:3" x14ac:dyDescent="0.25">
      <c r="C1024563" s="62"/>
    </row>
    <row r="1024651" spans="3:3" x14ac:dyDescent="0.25">
      <c r="C1024651" s="62"/>
    </row>
    <row r="1024652" spans="3:3" x14ac:dyDescent="0.25">
      <c r="C1024652" s="62"/>
    </row>
    <row r="1024740" spans="3:3" x14ac:dyDescent="0.25">
      <c r="C1024740" s="62"/>
    </row>
    <row r="1024741" spans="3:3" x14ac:dyDescent="0.25">
      <c r="C1024741" s="62"/>
    </row>
    <row r="1024829" spans="3:3" x14ac:dyDescent="0.25">
      <c r="C1024829" s="62"/>
    </row>
    <row r="1024830" spans="3:3" x14ac:dyDescent="0.25">
      <c r="C1024830" s="62"/>
    </row>
    <row r="1024918" spans="3:3" x14ac:dyDescent="0.25">
      <c r="C1024918" s="62"/>
    </row>
    <row r="1024919" spans="3:3" x14ac:dyDescent="0.25">
      <c r="C1024919" s="62"/>
    </row>
    <row r="1025007" spans="3:3" x14ac:dyDescent="0.25">
      <c r="C1025007" s="62"/>
    </row>
    <row r="1025008" spans="3:3" x14ac:dyDescent="0.25">
      <c r="C1025008" s="62"/>
    </row>
    <row r="1025096" spans="3:3" x14ac:dyDescent="0.25">
      <c r="C1025096" s="62"/>
    </row>
    <row r="1025097" spans="3:3" x14ac:dyDescent="0.25">
      <c r="C1025097" s="62"/>
    </row>
    <row r="1025185" spans="3:3" x14ac:dyDescent="0.25">
      <c r="C1025185" s="62"/>
    </row>
    <row r="1025186" spans="3:3" x14ac:dyDescent="0.25">
      <c r="C1025186" s="62"/>
    </row>
    <row r="1025274" spans="3:3" x14ac:dyDescent="0.25">
      <c r="C1025274" s="62"/>
    </row>
    <row r="1025275" spans="3:3" x14ac:dyDescent="0.25">
      <c r="C1025275" s="62"/>
    </row>
    <row r="1025363" spans="3:3" x14ac:dyDescent="0.25">
      <c r="C1025363" s="62"/>
    </row>
    <row r="1025364" spans="3:3" x14ac:dyDescent="0.25">
      <c r="C1025364" s="62"/>
    </row>
    <row r="1025452" spans="3:3" x14ac:dyDescent="0.25">
      <c r="C1025452" s="62"/>
    </row>
    <row r="1025453" spans="3:3" x14ac:dyDescent="0.25">
      <c r="C1025453" s="62"/>
    </row>
    <row r="1025541" spans="3:3" x14ac:dyDescent="0.25">
      <c r="C1025541" s="62"/>
    </row>
    <row r="1025542" spans="3:3" x14ac:dyDescent="0.25">
      <c r="C1025542" s="62"/>
    </row>
    <row r="1025630" spans="3:3" x14ac:dyDescent="0.25">
      <c r="C1025630" s="62"/>
    </row>
    <row r="1025631" spans="3:3" x14ac:dyDescent="0.25">
      <c r="C1025631" s="62"/>
    </row>
    <row r="1025719" spans="3:3" x14ac:dyDescent="0.25">
      <c r="C1025719" s="62"/>
    </row>
    <row r="1025720" spans="3:3" x14ac:dyDescent="0.25">
      <c r="C1025720" s="62"/>
    </row>
    <row r="1025808" spans="3:3" x14ac:dyDescent="0.25">
      <c r="C1025808" s="62"/>
    </row>
    <row r="1025809" spans="3:3" x14ac:dyDescent="0.25">
      <c r="C1025809" s="62"/>
    </row>
    <row r="1025897" spans="3:3" x14ac:dyDescent="0.25">
      <c r="C1025897" s="62"/>
    </row>
    <row r="1025898" spans="3:3" x14ac:dyDescent="0.25">
      <c r="C1025898" s="62"/>
    </row>
    <row r="1025986" spans="3:3" x14ac:dyDescent="0.25">
      <c r="C1025986" s="62"/>
    </row>
    <row r="1025987" spans="3:3" x14ac:dyDescent="0.25">
      <c r="C1025987" s="62"/>
    </row>
    <row r="1026075" spans="3:3" x14ac:dyDescent="0.25">
      <c r="C1026075" s="62"/>
    </row>
    <row r="1026076" spans="3:3" x14ac:dyDescent="0.25">
      <c r="C1026076" s="62"/>
    </row>
    <row r="1026164" spans="3:3" x14ac:dyDescent="0.25">
      <c r="C1026164" s="62"/>
    </row>
    <row r="1026165" spans="3:3" x14ac:dyDescent="0.25">
      <c r="C1026165" s="62"/>
    </row>
    <row r="1026253" spans="3:3" x14ac:dyDescent="0.25">
      <c r="C1026253" s="62"/>
    </row>
    <row r="1026254" spans="3:3" x14ac:dyDescent="0.25">
      <c r="C1026254" s="62"/>
    </row>
    <row r="1026342" spans="3:3" x14ac:dyDescent="0.25">
      <c r="C1026342" s="62"/>
    </row>
    <row r="1026343" spans="3:3" x14ac:dyDescent="0.25">
      <c r="C1026343" s="62"/>
    </row>
    <row r="1026431" spans="3:3" x14ac:dyDescent="0.25">
      <c r="C1026431" s="62"/>
    </row>
    <row r="1026432" spans="3:3" x14ac:dyDescent="0.25">
      <c r="C1026432" s="62"/>
    </row>
    <row r="1026520" spans="3:3" x14ac:dyDescent="0.25">
      <c r="C1026520" s="62"/>
    </row>
    <row r="1026521" spans="3:3" x14ac:dyDescent="0.25">
      <c r="C1026521" s="62"/>
    </row>
    <row r="1026609" spans="3:3" x14ac:dyDescent="0.25">
      <c r="C1026609" s="62"/>
    </row>
    <row r="1026610" spans="3:3" x14ac:dyDescent="0.25">
      <c r="C1026610" s="62"/>
    </row>
    <row r="1026698" spans="3:3" x14ac:dyDescent="0.25">
      <c r="C1026698" s="62"/>
    </row>
    <row r="1026699" spans="3:3" x14ac:dyDescent="0.25">
      <c r="C1026699" s="62"/>
    </row>
    <row r="1026787" spans="3:3" x14ac:dyDescent="0.25">
      <c r="C1026787" s="62"/>
    </row>
    <row r="1026788" spans="3:3" x14ac:dyDescent="0.25">
      <c r="C1026788" s="62"/>
    </row>
    <row r="1026876" spans="3:3" x14ac:dyDescent="0.25">
      <c r="C1026876" s="62"/>
    </row>
    <row r="1026877" spans="3:3" x14ac:dyDescent="0.25">
      <c r="C1026877" s="62"/>
    </row>
    <row r="1026965" spans="3:3" x14ac:dyDescent="0.25">
      <c r="C1026965" s="62"/>
    </row>
    <row r="1026966" spans="3:3" x14ac:dyDescent="0.25">
      <c r="C1026966" s="62"/>
    </row>
    <row r="1027054" spans="3:3" x14ac:dyDescent="0.25">
      <c r="C1027054" s="62"/>
    </row>
    <row r="1027055" spans="3:3" x14ac:dyDescent="0.25">
      <c r="C1027055" s="62"/>
    </row>
    <row r="1027143" spans="3:3" x14ac:dyDescent="0.25">
      <c r="C1027143" s="62"/>
    </row>
    <row r="1027144" spans="3:3" x14ac:dyDescent="0.25">
      <c r="C1027144" s="62"/>
    </row>
    <row r="1027232" spans="3:3" x14ac:dyDescent="0.25">
      <c r="C1027232" s="62"/>
    </row>
    <row r="1027233" spans="3:3" x14ac:dyDescent="0.25">
      <c r="C1027233" s="62"/>
    </row>
    <row r="1027321" spans="3:3" x14ac:dyDescent="0.25">
      <c r="C1027321" s="62"/>
    </row>
    <row r="1027322" spans="3:3" x14ac:dyDescent="0.25">
      <c r="C1027322" s="62"/>
    </row>
    <row r="1027410" spans="3:3" x14ac:dyDescent="0.25">
      <c r="C1027410" s="62"/>
    </row>
    <row r="1027411" spans="3:3" x14ac:dyDescent="0.25">
      <c r="C1027411" s="62"/>
    </row>
    <row r="1027499" spans="3:3" x14ac:dyDescent="0.25">
      <c r="C1027499" s="62"/>
    </row>
    <row r="1027500" spans="3:3" x14ac:dyDescent="0.25">
      <c r="C1027500" s="62"/>
    </row>
    <row r="1027588" spans="3:3" x14ac:dyDescent="0.25">
      <c r="C1027588" s="62"/>
    </row>
    <row r="1027589" spans="3:3" x14ac:dyDescent="0.25">
      <c r="C1027589" s="62"/>
    </row>
    <row r="1027677" spans="3:3" x14ac:dyDescent="0.25">
      <c r="C1027677" s="62"/>
    </row>
    <row r="1027678" spans="3:3" x14ac:dyDescent="0.25">
      <c r="C1027678" s="62"/>
    </row>
    <row r="1027766" spans="3:3" x14ac:dyDescent="0.25">
      <c r="C1027766" s="62"/>
    </row>
    <row r="1027767" spans="3:3" x14ac:dyDescent="0.25">
      <c r="C1027767" s="62"/>
    </row>
    <row r="1027855" spans="3:3" x14ac:dyDescent="0.25">
      <c r="C1027855" s="62"/>
    </row>
    <row r="1027856" spans="3:3" x14ac:dyDescent="0.25">
      <c r="C1027856" s="62"/>
    </row>
    <row r="1027944" spans="3:3" x14ac:dyDescent="0.25">
      <c r="C1027944" s="62"/>
    </row>
    <row r="1027945" spans="3:3" x14ac:dyDescent="0.25">
      <c r="C1027945" s="62"/>
    </row>
    <row r="1028033" spans="3:3" x14ac:dyDescent="0.25">
      <c r="C1028033" s="62"/>
    </row>
    <row r="1028034" spans="3:3" x14ac:dyDescent="0.25">
      <c r="C1028034" s="62"/>
    </row>
    <row r="1028122" spans="3:3" x14ac:dyDescent="0.25">
      <c r="C1028122" s="62"/>
    </row>
    <row r="1028123" spans="3:3" x14ac:dyDescent="0.25">
      <c r="C1028123" s="62"/>
    </row>
    <row r="1028211" spans="3:3" x14ac:dyDescent="0.25">
      <c r="C1028211" s="62"/>
    </row>
    <row r="1028212" spans="3:3" x14ac:dyDescent="0.25">
      <c r="C1028212" s="62"/>
    </row>
    <row r="1028300" spans="3:3" x14ac:dyDescent="0.25">
      <c r="C1028300" s="62"/>
    </row>
    <row r="1028301" spans="3:3" x14ac:dyDescent="0.25">
      <c r="C1028301" s="62"/>
    </row>
    <row r="1028389" spans="3:3" x14ac:dyDescent="0.25">
      <c r="C1028389" s="62"/>
    </row>
    <row r="1028390" spans="3:3" x14ac:dyDescent="0.25">
      <c r="C1028390" s="62"/>
    </row>
    <row r="1028478" spans="3:3" x14ac:dyDescent="0.25">
      <c r="C1028478" s="62"/>
    </row>
    <row r="1028479" spans="3:3" x14ac:dyDescent="0.25">
      <c r="C1028479" s="62"/>
    </row>
    <row r="1028567" spans="3:3" x14ac:dyDescent="0.25">
      <c r="C1028567" s="62"/>
    </row>
    <row r="1028568" spans="3:3" x14ac:dyDescent="0.25">
      <c r="C1028568" s="62"/>
    </row>
    <row r="1028656" spans="3:3" x14ac:dyDescent="0.25">
      <c r="C1028656" s="62"/>
    </row>
    <row r="1028657" spans="3:3" x14ac:dyDescent="0.25">
      <c r="C1028657" s="62"/>
    </row>
    <row r="1028745" spans="3:3" x14ac:dyDescent="0.25">
      <c r="C1028745" s="62"/>
    </row>
    <row r="1028746" spans="3:3" x14ac:dyDescent="0.25">
      <c r="C1028746" s="62"/>
    </row>
    <row r="1028834" spans="3:3" x14ac:dyDescent="0.25">
      <c r="C1028834" s="62"/>
    </row>
    <row r="1028835" spans="3:3" x14ac:dyDescent="0.25">
      <c r="C1028835" s="62"/>
    </row>
    <row r="1028923" spans="3:3" x14ac:dyDescent="0.25">
      <c r="C1028923" s="62"/>
    </row>
    <row r="1028924" spans="3:3" x14ac:dyDescent="0.25">
      <c r="C1028924" s="62"/>
    </row>
    <row r="1029012" spans="3:3" x14ac:dyDescent="0.25">
      <c r="C1029012" s="62"/>
    </row>
    <row r="1029013" spans="3:3" x14ac:dyDescent="0.25">
      <c r="C1029013" s="62"/>
    </row>
    <row r="1029101" spans="3:3" x14ac:dyDescent="0.25">
      <c r="C1029101" s="62"/>
    </row>
    <row r="1029102" spans="3:3" x14ac:dyDescent="0.25">
      <c r="C1029102" s="62"/>
    </row>
    <row r="1029190" spans="3:3" x14ac:dyDescent="0.25">
      <c r="C1029190" s="62"/>
    </row>
    <row r="1029191" spans="3:3" x14ac:dyDescent="0.25">
      <c r="C1029191" s="62"/>
    </row>
    <row r="1029279" spans="3:3" x14ac:dyDescent="0.25">
      <c r="C1029279" s="62"/>
    </row>
    <row r="1029280" spans="3:3" x14ac:dyDescent="0.25">
      <c r="C1029280" s="62"/>
    </row>
    <row r="1029368" spans="3:3" x14ac:dyDescent="0.25">
      <c r="C1029368" s="62"/>
    </row>
    <row r="1029369" spans="3:3" x14ac:dyDescent="0.25">
      <c r="C1029369" s="62"/>
    </row>
    <row r="1029457" spans="3:3" x14ac:dyDescent="0.25">
      <c r="C1029457" s="62"/>
    </row>
    <row r="1029458" spans="3:3" x14ac:dyDescent="0.25">
      <c r="C1029458" s="62"/>
    </row>
    <row r="1029546" spans="3:3" x14ac:dyDescent="0.25">
      <c r="C1029546" s="62"/>
    </row>
    <row r="1029547" spans="3:3" x14ac:dyDescent="0.25">
      <c r="C1029547" s="62"/>
    </row>
    <row r="1029635" spans="3:3" x14ac:dyDescent="0.25">
      <c r="C1029635" s="62"/>
    </row>
    <row r="1029636" spans="3:3" x14ac:dyDescent="0.25">
      <c r="C1029636" s="62"/>
    </row>
    <row r="1029724" spans="3:3" x14ac:dyDescent="0.25">
      <c r="C1029724" s="62"/>
    </row>
    <row r="1029725" spans="3:3" x14ac:dyDescent="0.25">
      <c r="C1029725" s="62"/>
    </row>
    <row r="1029813" spans="3:3" x14ac:dyDescent="0.25">
      <c r="C1029813" s="62"/>
    </row>
    <row r="1029814" spans="3:3" x14ac:dyDescent="0.25">
      <c r="C1029814" s="62"/>
    </row>
    <row r="1029902" spans="3:3" x14ac:dyDescent="0.25">
      <c r="C1029902" s="62"/>
    </row>
    <row r="1029903" spans="3:3" x14ac:dyDescent="0.25">
      <c r="C1029903" s="62"/>
    </row>
    <row r="1029991" spans="3:3" x14ac:dyDescent="0.25">
      <c r="C1029991" s="62"/>
    </row>
    <row r="1029992" spans="3:3" x14ac:dyDescent="0.25">
      <c r="C1029992" s="62"/>
    </row>
    <row r="1030080" spans="3:3" x14ac:dyDescent="0.25">
      <c r="C1030080" s="62"/>
    </row>
    <row r="1030081" spans="3:3" x14ac:dyDescent="0.25">
      <c r="C1030081" s="62"/>
    </row>
    <row r="1030169" spans="3:3" x14ac:dyDescent="0.25">
      <c r="C1030169" s="62"/>
    </row>
    <row r="1030170" spans="3:3" x14ac:dyDescent="0.25">
      <c r="C1030170" s="62"/>
    </row>
    <row r="1030258" spans="3:3" x14ac:dyDescent="0.25">
      <c r="C1030258" s="62"/>
    </row>
    <row r="1030259" spans="3:3" x14ac:dyDescent="0.25">
      <c r="C1030259" s="62"/>
    </row>
    <row r="1030347" spans="3:3" x14ac:dyDescent="0.25">
      <c r="C1030347" s="62"/>
    </row>
    <row r="1030348" spans="3:3" x14ac:dyDescent="0.25">
      <c r="C1030348" s="62"/>
    </row>
    <row r="1030436" spans="3:3" x14ac:dyDescent="0.25">
      <c r="C1030436" s="62"/>
    </row>
    <row r="1030437" spans="3:3" x14ac:dyDescent="0.25">
      <c r="C1030437" s="62"/>
    </row>
    <row r="1030525" spans="3:3" x14ac:dyDescent="0.25">
      <c r="C1030525" s="62"/>
    </row>
    <row r="1030526" spans="3:3" x14ac:dyDescent="0.25">
      <c r="C1030526" s="62"/>
    </row>
    <row r="1030614" spans="3:3" x14ac:dyDescent="0.25">
      <c r="C1030614" s="62"/>
    </row>
    <row r="1030615" spans="3:3" x14ac:dyDescent="0.25">
      <c r="C1030615" s="62"/>
    </row>
    <row r="1030703" spans="3:3" x14ac:dyDescent="0.25">
      <c r="C1030703" s="62"/>
    </row>
    <row r="1030704" spans="3:3" x14ac:dyDescent="0.25">
      <c r="C1030704" s="62"/>
    </row>
    <row r="1030792" spans="3:3" x14ac:dyDescent="0.25">
      <c r="C1030792" s="62"/>
    </row>
    <row r="1030793" spans="3:3" x14ac:dyDescent="0.25">
      <c r="C1030793" s="62"/>
    </row>
    <row r="1030881" spans="3:3" x14ac:dyDescent="0.25">
      <c r="C1030881" s="62"/>
    </row>
    <row r="1030882" spans="3:3" x14ac:dyDescent="0.25">
      <c r="C1030882" s="62"/>
    </row>
    <row r="1030970" spans="3:3" x14ac:dyDescent="0.25">
      <c r="C1030970" s="62"/>
    </row>
    <row r="1030971" spans="3:3" x14ac:dyDescent="0.25">
      <c r="C1030971" s="62"/>
    </row>
    <row r="1031059" spans="3:3" x14ac:dyDescent="0.25">
      <c r="C1031059" s="62"/>
    </row>
    <row r="1031060" spans="3:3" x14ac:dyDescent="0.25">
      <c r="C1031060" s="62"/>
    </row>
    <row r="1031148" spans="3:3" x14ac:dyDescent="0.25">
      <c r="C1031148" s="62"/>
    </row>
    <row r="1031149" spans="3:3" x14ac:dyDescent="0.25">
      <c r="C1031149" s="62"/>
    </row>
    <row r="1031237" spans="3:3" x14ac:dyDescent="0.25">
      <c r="C1031237" s="62"/>
    </row>
    <row r="1031238" spans="3:3" x14ac:dyDescent="0.25">
      <c r="C1031238" s="62"/>
    </row>
    <row r="1031326" spans="3:3" x14ac:dyDescent="0.25">
      <c r="C1031326" s="62"/>
    </row>
    <row r="1031327" spans="3:3" x14ac:dyDescent="0.25">
      <c r="C1031327" s="62"/>
    </row>
    <row r="1031415" spans="3:3" x14ac:dyDescent="0.25">
      <c r="C1031415" s="62"/>
    </row>
    <row r="1031416" spans="3:3" x14ac:dyDescent="0.25">
      <c r="C1031416" s="62"/>
    </row>
    <row r="1031504" spans="3:3" x14ac:dyDescent="0.25">
      <c r="C1031504" s="62"/>
    </row>
    <row r="1031505" spans="3:3" x14ac:dyDescent="0.25">
      <c r="C1031505" s="62"/>
    </row>
    <row r="1031593" spans="3:3" x14ac:dyDescent="0.25">
      <c r="C1031593" s="62"/>
    </row>
    <row r="1031594" spans="3:3" x14ac:dyDescent="0.25">
      <c r="C1031594" s="62"/>
    </row>
    <row r="1031682" spans="3:3" x14ac:dyDescent="0.25">
      <c r="C1031682" s="62"/>
    </row>
    <row r="1031683" spans="3:3" x14ac:dyDescent="0.25">
      <c r="C1031683" s="62"/>
    </row>
    <row r="1031771" spans="3:3" x14ac:dyDescent="0.25">
      <c r="C1031771" s="62"/>
    </row>
    <row r="1031772" spans="3:3" x14ac:dyDescent="0.25">
      <c r="C1031772" s="62"/>
    </row>
    <row r="1031860" spans="3:3" x14ac:dyDescent="0.25">
      <c r="C1031860" s="62"/>
    </row>
    <row r="1031861" spans="3:3" x14ac:dyDescent="0.25">
      <c r="C1031861" s="62"/>
    </row>
    <row r="1031949" spans="3:3" x14ac:dyDescent="0.25">
      <c r="C1031949" s="62"/>
    </row>
    <row r="1031950" spans="3:3" x14ac:dyDescent="0.25">
      <c r="C1031950" s="62"/>
    </row>
    <row r="1032038" spans="3:3" x14ac:dyDescent="0.25">
      <c r="C1032038" s="62"/>
    </row>
    <row r="1032039" spans="3:3" x14ac:dyDescent="0.25">
      <c r="C1032039" s="62"/>
    </row>
    <row r="1032127" spans="3:3" x14ac:dyDescent="0.25">
      <c r="C1032127" s="62"/>
    </row>
    <row r="1032128" spans="3:3" x14ac:dyDescent="0.25">
      <c r="C1032128" s="62"/>
    </row>
    <row r="1032216" spans="3:3" x14ac:dyDescent="0.25">
      <c r="C1032216" s="62"/>
    </row>
    <row r="1032217" spans="3:3" x14ac:dyDescent="0.25">
      <c r="C1032217" s="62"/>
    </row>
    <row r="1032305" spans="3:3" x14ac:dyDescent="0.25">
      <c r="C1032305" s="62"/>
    </row>
    <row r="1032306" spans="3:3" x14ac:dyDescent="0.25">
      <c r="C1032306" s="62"/>
    </row>
    <row r="1032394" spans="3:3" x14ac:dyDescent="0.25">
      <c r="C1032394" s="62"/>
    </row>
    <row r="1032395" spans="3:3" x14ac:dyDescent="0.25">
      <c r="C1032395" s="62"/>
    </row>
    <row r="1032483" spans="3:3" x14ac:dyDescent="0.25">
      <c r="C1032483" s="62"/>
    </row>
    <row r="1032484" spans="3:3" x14ac:dyDescent="0.25">
      <c r="C1032484" s="62"/>
    </row>
    <row r="1032572" spans="3:3" x14ac:dyDescent="0.25">
      <c r="C1032572" s="62"/>
    </row>
    <row r="1032573" spans="3:3" x14ac:dyDescent="0.25">
      <c r="C1032573" s="62"/>
    </row>
    <row r="1032661" spans="3:3" x14ac:dyDescent="0.25">
      <c r="C1032661" s="62"/>
    </row>
    <row r="1032662" spans="3:3" x14ac:dyDescent="0.25">
      <c r="C1032662" s="62"/>
    </row>
    <row r="1032750" spans="3:3" x14ac:dyDescent="0.25">
      <c r="C1032750" s="62"/>
    </row>
    <row r="1032751" spans="3:3" x14ac:dyDescent="0.25">
      <c r="C1032751" s="62"/>
    </row>
    <row r="1032839" spans="3:3" x14ac:dyDescent="0.25">
      <c r="C1032839" s="62"/>
    </row>
    <row r="1032840" spans="3:3" x14ac:dyDescent="0.25">
      <c r="C1032840" s="62"/>
    </row>
    <row r="1032928" spans="3:3" x14ac:dyDescent="0.25">
      <c r="C1032928" s="62"/>
    </row>
    <row r="1032929" spans="3:3" x14ac:dyDescent="0.25">
      <c r="C1032929" s="62"/>
    </row>
    <row r="1033017" spans="3:3" x14ac:dyDescent="0.25">
      <c r="C1033017" s="62"/>
    </row>
    <row r="1033018" spans="3:3" x14ac:dyDescent="0.25">
      <c r="C1033018" s="62"/>
    </row>
    <row r="1033106" spans="3:3" x14ac:dyDescent="0.25">
      <c r="C1033106" s="62"/>
    </row>
    <row r="1033107" spans="3:3" x14ac:dyDescent="0.25">
      <c r="C1033107" s="62"/>
    </row>
    <row r="1033195" spans="3:3" x14ac:dyDescent="0.25">
      <c r="C1033195" s="62"/>
    </row>
    <row r="1033196" spans="3:3" x14ac:dyDescent="0.25">
      <c r="C1033196" s="62"/>
    </row>
    <row r="1033284" spans="3:3" x14ac:dyDescent="0.25">
      <c r="C1033284" s="62"/>
    </row>
    <row r="1033285" spans="3:3" x14ac:dyDescent="0.25">
      <c r="C1033285" s="62"/>
    </row>
    <row r="1033373" spans="3:3" x14ac:dyDescent="0.25">
      <c r="C1033373" s="62"/>
    </row>
    <row r="1033374" spans="3:3" x14ac:dyDescent="0.25">
      <c r="C1033374" s="62"/>
    </row>
    <row r="1033462" spans="3:3" x14ac:dyDescent="0.25">
      <c r="C1033462" s="62"/>
    </row>
    <row r="1033463" spans="3:3" x14ac:dyDescent="0.25">
      <c r="C1033463" s="62"/>
    </row>
    <row r="1033551" spans="3:3" x14ac:dyDescent="0.25">
      <c r="C1033551" s="62"/>
    </row>
    <row r="1033552" spans="3:3" x14ac:dyDescent="0.25">
      <c r="C1033552" s="62"/>
    </row>
    <row r="1033640" spans="3:3" x14ac:dyDescent="0.25">
      <c r="C1033640" s="62"/>
    </row>
    <row r="1033641" spans="3:3" x14ac:dyDescent="0.25">
      <c r="C1033641" s="62"/>
    </row>
    <row r="1033729" spans="3:3" x14ac:dyDescent="0.25">
      <c r="C1033729" s="62"/>
    </row>
    <row r="1033730" spans="3:3" x14ac:dyDescent="0.25">
      <c r="C1033730" s="62"/>
    </row>
    <row r="1033818" spans="3:3" x14ac:dyDescent="0.25">
      <c r="C1033818" s="62"/>
    </row>
    <row r="1033819" spans="3:3" x14ac:dyDescent="0.25">
      <c r="C1033819" s="62"/>
    </row>
    <row r="1033907" spans="3:3" x14ac:dyDescent="0.25">
      <c r="C1033907" s="62"/>
    </row>
    <row r="1033908" spans="3:3" x14ac:dyDescent="0.25">
      <c r="C1033908" s="62"/>
    </row>
    <row r="1033996" spans="3:3" x14ac:dyDescent="0.25">
      <c r="C1033996" s="62"/>
    </row>
    <row r="1033997" spans="3:3" x14ac:dyDescent="0.25">
      <c r="C1033997" s="62"/>
    </row>
    <row r="1034085" spans="3:3" x14ac:dyDescent="0.25">
      <c r="C1034085" s="62"/>
    </row>
    <row r="1034086" spans="3:3" x14ac:dyDescent="0.25">
      <c r="C1034086" s="62"/>
    </row>
    <row r="1034174" spans="3:3" x14ac:dyDescent="0.25">
      <c r="C1034174" s="62"/>
    </row>
    <row r="1034175" spans="3:3" x14ac:dyDescent="0.25">
      <c r="C1034175" s="62"/>
    </row>
    <row r="1034263" spans="3:3" x14ac:dyDescent="0.25">
      <c r="C1034263" s="62"/>
    </row>
    <row r="1034264" spans="3:3" x14ac:dyDescent="0.25">
      <c r="C1034264" s="62"/>
    </row>
    <row r="1034352" spans="3:3" x14ac:dyDescent="0.25">
      <c r="C1034352" s="62"/>
    </row>
    <row r="1034353" spans="3:3" x14ac:dyDescent="0.25">
      <c r="C1034353" s="62"/>
    </row>
    <row r="1034441" spans="3:3" x14ac:dyDescent="0.25">
      <c r="C1034441" s="62"/>
    </row>
    <row r="1034442" spans="3:3" x14ac:dyDescent="0.25">
      <c r="C1034442" s="62"/>
    </row>
    <row r="1034530" spans="3:3" x14ac:dyDescent="0.25">
      <c r="C1034530" s="62"/>
    </row>
    <row r="1034531" spans="3:3" x14ac:dyDescent="0.25">
      <c r="C1034531" s="62"/>
    </row>
    <row r="1034619" spans="3:3" x14ac:dyDescent="0.25">
      <c r="C1034619" s="62"/>
    </row>
    <row r="1034620" spans="3:3" x14ac:dyDescent="0.25">
      <c r="C1034620" s="62"/>
    </row>
    <row r="1034708" spans="3:3" x14ac:dyDescent="0.25">
      <c r="C1034708" s="62"/>
    </row>
    <row r="1034709" spans="3:3" x14ac:dyDescent="0.25">
      <c r="C1034709" s="62"/>
    </row>
    <row r="1034797" spans="3:3" x14ac:dyDescent="0.25">
      <c r="C1034797" s="62"/>
    </row>
    <row r="1034798" spans="3:3" x14ac:dyDescent="0.25">
      <c r="C1034798" s="62"/>
    </row>
    <row r="1034886" spans="3:3" x14ac:dyDescent="0.25">
      <c r="C1034886" s="62"/>
    </row>
    <row r="1034887" spans="3:3" x14ac:dyDescent="0.25">
      <c r="C1034887" s="62"/>
    </row>
    <row r="1034975" spans="3:3" x14ac:dyDescent="0.25">
      <c r="C1034975" s="62"/>
    </row>
    <row r="1034976" spans="3:3" x14ac:dyDescent="0.25">
      <c r="C1034976" s="62"/>
    </row>
    <row r="1035064" spans="3:3" x14ac:dyDescent="0.25">
      <c r="C1035064" s="62"/>
    </row>
    <row r="1035065" spans="3:3" x14ac:dyDescent="0.25">
      <c r="C1035065" s="62"/>
    </row>
    <row r="1035153" spans="3:3" x14ac:dyDescent="0.25">
      <c r="C1035153" s="62"/>
    </row>
    <row r="1035154" spans="3:3" x14ac:dyDescent="0.25">
      <c r="C1035154" s="62"/>
    </row>
    <row r="1035242" spans="3:3" x14ac:dyDescent="0.25">
      <c r="C1035242" s="62"/>
    </row>
    <row r="1035243" spans="3:3" x14ac:dyDescent="0.25">
      <c r="C1035243" s="62"/>
    </row>
    <row r="1035331" spans="3:3" x14ac:dyDescent="0.25">
      <c r="C1035331" s="62"/>
    </row>
    <row r="1035332" spans="3:3" x14ac:dyDescent="0.25">
      <c r="C1035332" s="62"/>
    </row>
    <row r="1035420" spans="3:3" x14ac:dyDescent="0.25">
      <c r="C1035420" s="62"/>
    </row>
    <row r="1035421" spans="3:3" x14ac:dyDescent="0.25">
      <c r="C1035421" s="62"/>
    </row>
    <row r="1035509" spans="3:3" x14ac:dyDescent="0.25">
      <c r="C1035509" s="62"/>
    </row>
    <row r="1035510" spans="3:3" x14ac:dyDescent="0.25">
      <c r="C1035510" s="62"/>
    </row>
    <row r="1035598" spans="3:3" x14ac:dyDescent="0.25">
      <c r="C1035598" s="62"/>
    </row>
    <row r="1035599" spans="3:3" x14ac:dyDescent="0.25">
      <c r="C1035599" s="62"/>
    </row>
    <row r="1035687" spans="3:3" x14ac:dyDescent="0.25">
      <c r="C1035687" s="62"/>
    </row>
    <row r="1035688" spans="3:3" x14ac:dyDescent="0.25">
      <c r="C1035688" s="62"/>
    </row>
    <row r="1035776" spans="3:3" x14ac:dyDescent="0.25">
      <c r="C1035776" s="62"/>
    </row>
    <row r="1035777" spans="3:3" x14ac:dyDescent="0.25">
      <c r="C1035777" s="62"/>
    </row>
    <row r="1035865" spans="3:3" x14ac:dyDescent="0.25">
      <c r="C1035865" s="62"/>
    </row>
    <row r="1035866" spans="3:3" x14ac:dyDescent="0.25">
      <c r="C1035866" s="62"/>
    </row>
    <row r="1035954" spans="3:3" x14ac:dyDescent="0.25">
      <c r="C1035954" s="62"/>
    </row>
    <row r="1035955" spans="3:3" x14ac:dyDescent="0.25">
      <c r="C1035955" s="62"/>
    </row>
    <row r="1036043" spans="3:3" x14ac:dyDescent="0.25">
      <c r="C1036043" s="62"/>
    </row>
    <row r="1036044" spans="3:3" x14ac:dyDescent="0.25">
      <c r="C1036044" s="62"/>
    </row>
    <row r="1036132" spans="3:3" x14ac:dyDescent="0.25">
      <c r="C1036132" s="62"/>
    </row>
    <row r="1036133" spans="3:3" x14ac:dyDescent="0.25">
      <c r="C1036133" s="62"/>
    </row>
    <row r="1036221" spans="3:3" x14ac:dyDescent="0.25">
      <c r="C1036221" s="62"/>
    </row>
    <row r="1036222" spans="3:3" x14ac:dyDescent="0.25">
      <c r="C1036222" s="62"/>
    </row>
    <row r="1036310" spans="3:3" x14ac:dyDescent="0.25">
      <c r="C1036310" s="62"/>
    </row>
    <row r="1036311" spans="3:3" x14ac:dyDescent="0.25">
      <c r="C1036311" s="62"/>
    </row>
    <row r="1036399" spans="3:3" x14ac:dyDescent="0.25">
      <c r="C1036399" s="62"/>
    </row>
    <row r="1036400" spans="3:3" x14ac:dyDescent="0.25">
      <c r="C1036400" s="62"/>
    </row>
    <row r="1036488" spans="3:3" x14ac:dyDescent="0.25">
      <c r="C1036488" s="62"/>
    </row>
    <row r="1036489" spans="3:3" x14ac:dyDescent="0.25">
      <c r="C1036489" s="62"/>
    </row>
    <row r="1036577" spans="3:3" x14ac:dyDescent="0.25">
      <c r="C1036577" s="62"/>
    </row>
    <row r="1036578" spans="3:3" x14ac:dyDescent="0.25">
      <c r="C1036578" s="62"/>
    </row>
    <row r="1036666" spans="3:3" x14ac:dyDescent="0.25">
      <c r="C1036666" s="62"/>
    </row>
    <row r="1036667" spans="3:3" x14ac:dyDescent="0.25">
      <c r="C1036667" s="62"/>
    </row>
    <row r="1036755" spans="3:3" x14ac:dyDescent="0.25">
      <c r="C1036755" s="62"/>
    </row>
    <row r="1036756" spans="3:3" x14ac:dyDescent="0.25">
      <c r="C1036756" s="62"/>
    </row>
    <row r="1036844" spans="3:3" x14ac:dyDescent="0.25">
      <c r="C1036844" s="62"/>
    </row>
    <row r="1036845" spans="3:3" x14ac:dyDescent="0.25">
      <c r="C1036845" s="62"/>
    </row>
    <row r="1036933" spans="3:3" x14ac:dyDescent="0.25">
      <c r="C1036933" s="62"/>
    </row>
    <row r="1036934" spans="3:3" x14ac:dyDescent="0.25">
      <c r="C1036934" s="62"/>
    </row>
    <row r="1037022" spans="3:3" x14ac:dyDescent="0.25">
      <c r="C1037022" s="62"/>
    </row>
    <row r="1037023" spans="3:3" x14ac:dyDescent="0.25">
      <c r="C1037023" s="62"/>
    </row>
    <row r="1037111" spans="3:3" x14ac:dyDescent="0.25">
      <c r="C1037111" s="62"/>
    </row>
    <row r="1037112" spans="3:3" x14ac:dyDescent="0.25">
      <c r="C1037112" s="62"/>
    </row>
    <row r="1037200" spans="3:3" x14ac:dyDescent="0.25">
      <c r="C1037200" s="62"/>
    </row>
    <row r="1037201" spans="3:3" x14ac:dyDescent="0.25">
      <c r="C1037201" s="62"/>
    </row>
    <row r="1037289" spans="3:3" x14ac:dyDescent="0.25">
      <c r="C1037289" s="62"/>
    </row>
    <row r="1037290" spans="3:3" x14ac:dyDescent="0.25">
      <c r="C1037290" s="62"/>
    </row>
    <row r="1037378" spans="3:3" x14ac:dyDescent="0.25">
      <c r="C1037378" s="62"/>
    </row>
    <row r="1037379" spans="3:3" x14ac:dyDescent="0.25">
      <c r="C1037379" s="62"/>
    </row>
    <row r="1037467" spans="3:3" x14ac:dyDescent="0.25">
      <c r="C1037467" s="62"/>
    </row>
    <row r="1037468" spans="3:3" x14ac:dyDescent="0.25">
      <c r="C1037468" s="62"/>
    </row>
    <row r="1037556" spans="3:3" x14ac:dyDescent="0.25">
      <c r="C1037556" s="62"/>
    </row>
    <row r="1037557" spans="3:3" x14ac:dyDescent="0.25">
      <c r="C1037557" s="62"/>
    </row>
    <row r="1037645" spans="3:3" x14ac:dyDescent="0.25">
      <c r="C1037645" s="62"/>
    </row>
    <row r="1037646" spans="3:3" x14ac:dyDescent="0.25">
      <c r="C1037646" s="62"/>
    </row>
    <row r="1037734" spans="3:3" x14ac:dyDescent="0.25">
      <c r="C1037734" s="62"/>
    </row>
    <row r="1037735" spans="3:3" x14ac:dyDescent="0.25">
      <c r="C1037735" s="62"/>
    </row>
    <row r="1037823" spans="3:3" x14ac:dyDescent="0.25">
      <c r="C1037823" s="62"/>
    </row>
    <row r="1037824" spans="3:3" x14ac:dyDescent="0.25">
      <c r="C1037824" s="62"/>
    </row>
    <row r="1037912" spans="3:3" x14ac:dyDescent="0.25">
      <c r="C1037912" s="62"/>
    </row>
    <row r="1037913" spans="3:3" x14ac:dyDescent="0.25">
      <c r="C1037913" s="62"/>
    </row>
    <row r="1038001" spans="3:3" x14ac:dyDescent="0.25">
      <c r="C1038001" s="62"/>
    </row>
    <row r="1038002" spans="3:3" x14ac:dyDescent="0.25">
      <c r="C1038002" s="62"/>
    </row>
    <row r="1038090" spans="3:3" x14ac:dyDescent="0.25">
      <c r="C1038090" s="62"/>
    </row>
    <row r="1038091" spans="3:3" x14ac:dyDescent="0.25">
      <c r="C1038091" s="62"/>
    </row>
    <row r="1038179" spans="3:3" x14ac:dyDescent="0.25">
      <c r="C1038179" s="62"/>
    </row>
    <row r="1038180" spans="3:3" x14ac:dyDescent="0.25">
      <c r="C1038180" s="62"/>
    </row>
    <row r="1038268" spans="3:3" x14ac:dyDescent="0.25">
      <c r="C1038268" s="62"/>
    </row>
    <row r="1038269" spans="3:3" x14ac:dyDescent="0.25">
      <c r="C1038269" s="62"/>
    </row>
    <row r="1038357" spans="3:3" x14ac:dyDescent="0.25">
      <c r="C1038357" s="62"/>
    </row>
    <row r="1038358" spans="3:3" x14ac:dyDescent="0.25">
      <c r="C1038358" s="62"/>
    </row>
    <row r="1038446" spans="3:3" x14ac:dyDescent="0.25">
      <c r="C1038446" s="62"/>
    </row>
    <row r="1038447" spans="3:3" x14ac:dyDescent="0.25">
      <c r="C1038447" s="62"/>
    </row>
    <row r="1038535" spans="3:3" x14ac:dyDescent="0.25">
      <c r="C1038535" s="62"/>
    </row>
    <row r="1038536" spans="3:3" x14ac:dyDescent="0.25">
      <c r="C1038536" s="62"/>
    </row>
    <row r="1038624" spans="3:3" x14ac:dyDescent="0.25">
      <c r="C1038624" s="62"/>
    </row>
    <row r="1038625" spans="3:3" x14ac:dyDescent="0.25">
      <c r="C1038625" s="62"/>
    </row>
    <row r="1038713" spans="3:3" x14ac:dyDescent="0.25">
      <c r="C1038713" s="62"/>
    </row>
    <row r="1038714" spans="3:3" x14ac:dyDescent="0.25">
      <c r="C1038714" s="62"/>
    </row>
    <row r="1038802" spans="3:3" x14ac:dyDescent="0.25">
      <c r="C1038802" s="62"/>
    </row>
    <row r="1038803" spans="3:3" x14ac:dyDescent="0.25">
      <c r="C1038803" s="62"/>
    </row>
    <row r="1038891" spans="3:3" x14ac:dyDescent="0.25">
      <c r="C1038891" s="62"/>
    </row>
    <row r="1038892" spans="3:3" x14ac:dyDescent="0.25">
      <c r="C1038892" s="62"/>
    </row>
    <row r="1038980" spans="3:3" x14ac:dyDescent="0.25">
      <c r="C1038980" s="62"/>
    </row>
    <row r="1038981" spans="3:3" x14ac:dyDescent="0.25">
      <c r="C1038981" s="62"/>
    </row>
    <row r="1039069" spans="3:3" x14ac:dyDescent="0.25">
      <c r="C1039069" s="62"/>
    </row>
    <row r="1039070" spans="3:3" x14ac:dyDescent="0.25">
      <c r="C1039070" s="62"/>
    </row>
    <row r="1039158" spans="3:3" x14ac:dyDescent="0.25">
      <c r="C1039158" s="62"/>
    </row>
    <row r="1039159" spans="3:3" x14ac:dyDescent="0.25">
      <c r="C1039159" s="62"/>
    </row>
    <row r="1039247" spans="3:3" x14ac:dyDescent="0.25">
      <c r="C1039247" s="62"/>
    </row>
    <row r="1039248" spans="3:3" x14ac:dyDescent="0.25">
      <c r="C1039248" s="62"/>
    </row>
    <row r="1039336" spans="3:3" x14ac:dyDescent="0.25">
      <c r="C1039336" s="62"/>
    </row>
    <row r="1039337" spans="3:3" x14ac:dyDescent="0.25">
      <c r="C1039337" s="62"/>
    </row>
    <row r="1039425" spans="3:3" x14ac:dyDescent="0.25">
      <c r="C1039425" s="62"/>
    </row>
    <row r="1039426" spans="3:3" x14ac:dyDescent="0.25">
      <c r="C1039426" s="62"/>
    </row>
    <row r="1039514" spans="3:3" x14ac:dyDescent="0.25">
      <c r="C1039514" s="62"/>
    </row>
    <row r="1039515" spans="3:3" x14ac:dyDescent="0.25">
      <c r="C1039515" s="62"/>
    </row>
    <row r="1039603" spans="3:3" x14ac:dyDescent="0.25">
      <c r="C1039603" s="62"/>
    </row>
    <row r="1039604" spans="3:3" x14ac:dyDescent="0.25">
      <c r="C1039604" s="62"/>
    </row>
    <row r="1039692" spans="3:3" x14ac:dyDescent="0.25">
      <c r="C1039692" s="62"/>
    </row>
    <row r="1039693" spans="3:3" x14ac:dyDescent="0.25">
      <c r="C1039693" s="62"/>
    </row>
    <row r="1039781" spans="3:3" x14ac:dyDescent="0.25">
      <c r="C1039781" s="62"/>
    </row>
    <row r="1039782" spans="3:3" x14ac:dyDescent="0.25">
      <c r="C1039782" s="62"/>
    </row>
    <row r="1039870" spans="3:3" x14ac:dyDescent="0.25">
      <c r="C1039870" s="62"/>
    </row>
    <row r="1039871" spans="3:3" x14ac:dyDescent="0.25">
      <c r="C1039871" s="62"/>
    </row>
    <row r="1039959" spans="3:3" x14ac:dyDescent="0.25">
      <c r="C1039959" s="62"/>
    </row>
    <row r="1039960" spans="3:3" x14ac:dyDescent="0.25">
      <c r="C1039960" s="62"/>
    </row>
    <row r="1040048" spans="3:3" x14ac:dyDescent="0.25">
      <c r="C1040048" s="62"/>
    </row>
    <row r="1040049" spans="3:3" x14ac:dyDescent="0.25">
      <c r="C1040049" s="62"/>
    </row>
    <row r="1040137" spans="3:3" x14ac:dyDescent="0.25">
      <c r="C1040137" s="62"/>
    </row>
    <row r="1040138" spans="3:3" x14ac:dyDescent="0.25">
      <c r="C1040138" s="62"/>
    </row>
    <row r="1040226" spans="3:3" x14ac:dyDescent="0.25">
      <c r="C1040226" s="62"/>
    </row>
    <row r="1040227" spans="3:3" x14ac:dyDescent="0.25">
      <c r="C1040227" s="62"/>
    </row>
    <row r="1040315" spans="3:3" x14ac:dyDescent="0.25">
      <c r="C1040315" s="62"/>
    </row>
    <row r="1040316" spans="3:3" x14ac:dyDescent="0.25">
      <c r="C1040316" s="62"/>
    </row>
    <row r="1040404" spans="3:3" x14ac:dyDescent="0.25">
      <c r="C1040404" s="62"/>
    </row>
    <row r="1040405" spans="3:3" x14ac:dyDescent="0.25">
      <c r="C1040405" s="62"/>
    </row>
    <row r="1040493" spans="3:3" x14ac:dyDescent="0.25">
      <c r="C1040493" s="62"/>
    </row>
    <row r="1040494" spans="3:3" x14ac:dyDescent="0.25">
      <c r="C1040494" s="62"/>
    </row>
    <row r="1040582" spans="3:3" x14ac:dyDescent="0.25">
      <c r="C1040582" s="62"/>
    </row>
    <row r="1040583" spans="3:3" x14ac:dyDescent="0.25">
      <c r="C1040583" s="62"/>
    </row>
    <row r="1040671" spans="3:3" x14ac:dyDescent="0.25">
      <c r="C1040671" s="62"/>
    </row>
    <row r="1040672" spans="3:3" x14ac:dyDescent="0.25">
      <c r="C1040672" s="62"/>
    </row>
    <row r="1040760" spans="3:3" x14ac:dyDescent="0.25">
      <c r="C1040760" s="62"/>
    </row>
    <row r="1040761" spans="3:3" x14ac:dyDescent="0.25">
      <c r="C1040761" s="62"/>
    </row>
    <row r="1040849" spans="3:3" x14ac:dyDescent="0.25">
      <c r="C1040849" s="62"/>
    </row>
    <row r="1040850" spans="3:3" x14ac:dyDescent="0.25">
      <c r="C1040850" s="62"/>
    </row>
    <row r="1040938" spans="3:3" x14ac:dyDescent="0.25">
      <c r="C1040938" s="62"/>
    </row>
    <row r="1040939" spans="3:3" x14ac:dyDescent="0.25">
      <c r="C1040939" s="62"/>
    </row>
    <row r="1041027" spans="3:3" x14ac:dyDescent="0.25">
      <c r="C1041027" s="62"/>
    </row>
    <row r="1041028" spans="3:3" x14ac:dyDescent="0.25">
      <c r="C1041028" s="62"/>
    </row>
    <row r="1041116" spans="3:3" x14ac:dyDescent="0.25">
      <c r="C1041116" s="62"/>
    </row>
    <row r="1041117" spans="3:3" x14ac:dyDescent="0.25">
      <c r="C1041117" s="62"/>
    </row>
    <row r="1041205" spans="3:3" x14ac:dyDescent="0.25">
      <c r="C1041205" s="62"/>
    </row>
    <row r="1041206" spans="3:3" x14ac:dyDescent="0.25">
      <c r="C1041206" s="62"/>
    </row>
    <row r="1041294" spans="3:3" x14ac:dyDescent="0.25">
      <c r="C1041294" s="62"/>
    </row>
    <row r="1041295" spans="3:3" x14ac:dyDescent="0.25">
      <c r="C1041295" s="62"/>
    </row>
    <row r="1041383" spans="3:3" x14ac:dyDescent="0.25">
      <c r="C1041383" s="62"/>
    </row>
    <row r="1041384" spans="3:3" x14ac:dyDescent="0.25">
      <c r="C1041384" s="62"/>
    </row>
    <row r="1041472" spans="3:3" x14ac:dyDescent="0.25">
      <c r="C1041472" s="62"/>
    </row>
    <row r="1041473" spans="3:3" x14ac:dyDescent="0.25">
      <c r="C1041473" s="62"/>
    </row>
    <row r="1041561" spans="3:3" x14ac:dyDescent="0.25">
      <c r="C1041561" s="62"/>
    </row>
    <row r="1041562" spans="3:3" x14ac:dyDescent="0.25">
      <c r="C1041562" s="62"/>
    </row>
    <row r="1041650" spans="3:3" x14ac:dyDescent="0.25">
      <c r="C1041650" s="62"/>
    </row>
    <row r="1041651" spans="3:3" x14ac:dyDescent="0.25">
      <c r="C1041651" s="62"/>
    </row>
    <row r="1041739" spans="3:3" x14ac:dyDescent="0.25">
      <c r="C1041739" s="62"/>
    </row>
    <row r="1041740" spans="3:3" x14ac:dyDescent="0.25">
      <c r="C1041740" s="62"/>
    </row>
    <row r="1041828" spans="3:3" x14ac:dyDescent="0.25">
      <c r="C1041828" s="62"/>
    </row>
    <row r="1041829" spans="3:3" x14ac:dyDescent="0.25">
      <c r="C1041829" s="62"/>
    </row>
    <row r="1041917" spans="3:3" x14ac:dyDescent="0.25">
      <c r="C1041917" s="62"/>
    </row>
    <row r="1041918" spans="3:3" x14ac:dyDescent="0.25">
      <c r="C1041918" s="62"/>
    </row>
    <row r="1042006" spans="3:3" x14ac:dyDescent="0.25">
      <c r="C1042006" s="62"/>
    </row>
    <row r="1042007" spans="3:3" x14ac:dyDescent="0.25">
      <c r="C1042007" s="62"/>
    </row>
    <row r="1042095" spans="3:3" x14ac:dyDescent="0.25">
      <c r="C1042095" s="62"/>
    </row>
    <row r="1042096" spans="3:3" x14ac:dyDescent="0.25">
      <c r="C1042096" s="62"/>
    </row>
    <row r="1042184" spans="3:3" x14ac:dyDescent="0.25">
      <c r="C1042184" s="62"/>
    </row>
    <row r="1042185" spans="3:3" x14ac:dyDescent="0.25">
      <c r="C1042185" s="62"/>
    </row>
    <row r="1042273" spans="3:3" x14ac:dyDescent="0.25">
      <c r="C1042273" s="62"/>
    </row>
    <row r="1042274" spans="3:3" x14ac:dyDescent="0.25">
      <c r="C1042274" s="62"/>
    </row>
    <row r="1042362" spans="3:3" x14ac:dyDescent="0.25">
      <c r="C1042362" s="62"/>
    </row>
    <row r="1042363" spans="3:3" x14ac:dyDescent="0.25">
      <c r="C1042363" s="62"/>
    </row>
    <row r="1042451" spans="3:3" x14ac:dyDescent="0.25">
      <c r="C1042451" s="62"/>
    </row>
    <row r="1042452" spans="3:3" x14ac:dyDescent="0.25">
      <c r="C1042452" s="62"/>
    </row>
    <row r="1042540" spans="3:3" x14ac:dyDescent="0.25">
      <c r="C1042540" s="62"/>
    </row>
    <row r="1042541" spans="3:3" x14ac:dyDescent="0.25">
      <c r="C1042541" s="62"/>
    </row>
    <row r="1042629" spans="3:3" x14ac:dyDescent="0.25">
      <c r="C1042629" s="62"/>
    </row>
    <row r="1042630" spans="3:3" x14ac:dyDescent="0.25">
      <c r="C1042630" s="62"/>
    </row>
    <row r="1042718" spans="3:3" x14ac:dyDescent="0.25">
      <c r="C1042718" s="62"/>
    </row>
    <row r="1042719" spans="3:3" x14ac:dyDescent="0.25">
      <c r="C1042719" s="62"/>
    </row>
    <row r="1042807" spans="3:3" x14ac:dyDescent="0.25">
      <c r="C1042807" s="62"/>
    </row>
    <row r="1042808" spans="3:3" x14ac:dyDescent="0.25">
      <c r="C1042808" s="62"/>
    </row>
    <row r="1042896" spans="3:3" x14ac:dyDescent="0.25">
      <c r="C1042896" s="62"/>
    </row>
    <row r="1042897" spans="3:3" x14ac:dyDescent="0.25">
      <c r="C1042897" s="62"/>
    </row>
    <row r="1042985" spans="3:3" x14ac:dyDescent="0.25">
      <c r="C1042985" s="62"/>
    </row>
    <row r="1042986" spans="3:3" x14ac:dyDescent="0.25">
      <c r="C1042986" s="62"/>
    </row>
    <row r="1043074" spans="3:3" x14ac:dyDescent="0.25">
      <c r="C1043074" s="62"/>
    </row>
    <row r="1043075" spans="3:3" x14ac:dyDescent="0.25">
      <c r="C1043075" s="62"/>
    </row>
    <row r="1043163" spans="3:3" x14ac:dyDescent="0.25">
      <c r="C1043163" s="62"/>
    </row>
    <row r="1043164" spans="3:3" x14ac:dyDescent="0.25">
      <c r="C1043164" s="62"/>
    </row>
    <row r="1043252" spans="3:3" x14ac:dyDescent="0.25">
      <c r="C1043252" s="62"/>
    </row>
    <row r="1043253" spans="3:3" x14ac:dyDescent="0.25">
      <c r="C1043253" s="62"/>
    </row>
    <row r="1043341" spans="3:3" x14ac:dyDescent="0.25">
      <c r="C1043341" s="62"/>
    </row>
    <row r="1043342" spans="3:3" x14ac:dyDescent="0.25">
      <c r="C1043342" s="62"/>
    </row>
    <row r="1043430" spans="3:3" x14ac:dyDescent="0.25">
      <c r="C1043430" s="62"/>
    </row>
    <row r="1043431" spans="3:3" x14ac:dyDescent="0.25">
      <c r="C1043431" s="62"/>
    </row>
    <row r="1043519" spans="3:3" x14ac:dyDescent="0.25">
      <c r="C1043519" s="62"/>
    </row>
    <row r="1043520" spans="3:3" x14ac:dyDescent="0.25">
      <c r="C1043520" s="62"/>
    </row>
    <row r="1043608" spans="3:3" x14ac:dyDescent="0.25">
      <c r="C1043608" s="62"/>
    </row>
    <row r="1043609" spans="3:3" x14ac:dyDescent="0.25">
      <c r="C1043609" s="62"/>
    </row>
    <row r="1043697" spans="3:3" x14ac:dyDescent="0.25">
      <c r="C1043697" s="62"/>
    </row>
    <row r="1043698" spans="3:3" x14ac:dyDescent="0.25">
      <c r="C1043698" s="62"/>
    </row>
    <row r="1043786" spans="3:3" x14ac:dyDescent="0.25">
      <c r="C1043786" s="62"/>
    </row>
    <row r="1043787" spans="3:3" x14ac:dyDescent="0.25">
      <c r="C1043787" s="62"/>
    </row>
    <row r="1043875" spans="3:3" x14ac:dyDescent="0.25">
      <c r="C1043875" s="62"/>
    </row>
    <row r="1043876" spans="3:3" x14ac:dyDescent="0.25">
      <c r="C1043876" s="62"/>
    </row>
    <row r="1043964" spans="3:3" x14ac:dyDescent="0.25">
      <c r="C1043964" s="62"/>
    </row>
    <row r="1043965" spans="3:3" x14ac:dyDescent="0.25">
      <c r="C1043965" s="62"/>
    </row>
    <row r="1044053" spans="3:3" x14ac:dyDescent="0.25">
      <c r="C1044053" s="62"/>
    </row>
    <row r="1044054" spans="3:3" x14ac:dyDescent="0.25">
      <c r="C1044054" s="62"/>
    </row>
    <row r="1044142" spans="3:3" x14ac:dyDescent="0.25">
      <c r="C1044142" s="62"/>
    </row>
    <row r="1044143" spans="3:3" x14ac:dyDescent="0.25">
      <c r="C1044143" s="62"/>
    </row>
    <row r="1044231" spans="3:3" x14ac:dyDescent="0.25">
      <c r="C1044231" s="62"/>
    </row>
    <row r="1044232" spans="3:3" x14ac:dyDescent="0.25">
      <c r="C1044232" s="62"/>
    </row>
    <row r="1044320" spans="3:3" x14ac:dyDescent="0.25">
      <c r="C1044320" s="62"/>
    </row>
    <row r="1044321" spans="3:3" x14ac:dyDescent="0.25">
      <c r="C1044321" s="62"/>
    </row>
    <row r="1044409" spans="3:3" x14ac:dyDescent="0.25">
      <c r="C1044409" s="62"/>
    </row>
    <row r="1044410" spans="3:3" x14ac:dyDescent="0.25">
      <c r="C1044410" s="62"/>
    </row>
    <row r="1044498" spans="3:3" x14ac:dyDescent="0.25">
      <c r="C1044498" s="62"/>
    </row>
    <row r="1044499" spans="3:3" x14ac:dyDescent="0.25">
      <c r="C1044499" s="62"/>
    </row>
    <row r="1044587" spans="3:3" x14ac:dyDescent="0.25">
      <c r="C1044587" s="62"/>
    </row>
    <row r="1044588" spans="3:3" x14ac:dyDescent="0.25">
      <c r="C1044588" s="62"/>
    </row>
    <row r="1044676" spans="3:3" x14ac:dyDescent="0.25">
      <c r="C1044676" s="62"/>
    </row>
    <row r="1044677" spans="3:3" x14ac:dyDescent="0.25">
      <c r="C1044677" s="62"/>
    </row>
    <row r="1044765" spans="3:3" x14ac:dyDescent="0.25">
      <c r="C1044765" s="62"/>
    </row>
    <row r="1044766" spans="3:3" x14ac:dyDescent="0.25">
      <c r="C1044766" s="62"/>
    </row>
    <row r="1044854" spans="3:3" x14ac:dyDescent="0.25">
      <c r="C1044854" s="62"/>
    </row>
    <row r="1044855" spans="3:3" x14ac:dyDescent="0.25">
      <c r="C1044855" s="62"/>
    </row>
    <row r="1044943" spans="3:3" x14ac:dyDescent="0.25">
      <c r="C1044943" s="62"/>
    </row>
    <row r="1044944" spans="3:3" x14ac:dyDescent="0.25">
      <c r="C1044944" s="62"/>
    </row>
    <row r="1045032" spans="3:3" x14ac:dyDescent="0.25">
      <c r="C1045032" s="62"/>
    </row>
    <row r="1045033" spans="3:3" x14ac:dyDescent="0.25">
      <c r="C1045033" s="62"/>
    </row>
    <row r="1045121" spans="3:3" x14ac:dyDescent="0.25">
      <c r="C1045121" s="62"/>
    </row>
    <row r="1045122" spans="3:3" x14ac:dyDescent="0.25">
      <c r="C1045122" s="62"/>
    </row>
    <row r="1045210" spans="3:3" x14ac:dyDescent="0.25">
      <c r="C1045210" s="62"/>
    </row>
    <row r="1045211" spans="3:3" x14ac:dyDescent="0.25">
      <c r="C1045211" s="62"/>
    </row>
    <row r="1045299" spans="3:3" x14ac:dyDescent="0.25">
      <c r="C1045299" s="62"/>
    </row>
    <row r="1045300" spans="3:3" x14ac:dyDescent="0.25">
      <c r="C1045300" s="62"/>
    </row>
    <row r="1045388" spans="3:3" x14ac:dyDescent="0.25">
      <c r="C1045388" s="62"/>
    </row>
    <row r="1045389" spans="3:3" x14ac:dyDescent="0.25">
      <c r="C1045389" s="62"/>
    </row>
    <row r="1045477" spans="3:3" x14ac:dyDescent="0.25">
      <c r="C1045477" s="62"/>
    </row>
    <row r="1045478" spans="3:3" x14ac:dyDescent="0.25">
      <c r="C1045478" s="62"/>
    </row>
    <row r="1045566" spans="3:3" x14ac:dyDescent="0.25">
      <c r="C1045566" s="62"/>
    </row>
    <row r="1045567" spans="3:3" x14ac:dyDescent="0.25">
      <c r="C1045567" s="62"/>
    </row>
    <row r="1045655" spans="3:3" x14ac:dyDescent="0.25">
      <c r="C1045655" s="62"/>
    </row>
    <row r="1045656" spans="3:3" x14ac:dyDescent="0.25">
      <c r="C1045656" s="62"/>
    </row>
    <row r="1045744" spans="3:3" x14ac:dyDescent="0.25">
      <c r="C1045744" s="62"/>
    </row>
    <row r="1045745" spans="3:3" x14ac:dyDescent="0.25">
      <c r="C1045745" s="62"/>
    </row>
    <row r="1045833" spans="3:3" x14ac:dyDescent="0.25">
      <c r="C1045833" s="62"/>
    </row>
    <row r="1045834" spans="3:3" x14ac:dyDescent="0.25">
      <c r="C1045834" s="62"/>
    </row>
    <row r="1045922" spans="3:3" x14ac:dyDescent="0.25">
      <c r="C1045922" s="62"/>
    </row>
    <row r="1045923" spans="3:3" x14ac:dyDescent="0.25">
      <c r="C1045923" s="62"/>
    </row>
    <row r="1046011" spans="3:3" x14ac:dyDescent="0.25">
      <c r="C1046011" s="62"/>
    </row>
    <row r="1046012" spans="3:3" x14ac:dyDescent="0.25">
      <c r="C1046012" s="62"/>
    </row>
    <row r="1046100" spans="3:3" x14ac:dyDescent="0.25">
      <c r="C1046100" s="62"/>
    </row>
    <row r="1046101" spans="3:3" x14ac:dyDescent="0.25">
      <c r="C1046101" s="62"/>
    </row>
    <row r="1046189" spans="3:3" x14ac:dyDescent="0.25">
      <c r="C1046189" s="62"/>
    </row>
    <row r="1046190" spans="3:3" x14ac:dyDescent="0.25">
      <c r="C1046190" s="62"/>
    </row>
    <row r="1046278" spans="3:3" x14ac:dyDescent="0.25">
      <c r="C1046278" s="62"/>
    </row>
    <row r="1046279" spans="3:3" x14ac:dyDescent="0.25">
      <c r="C1046279" s="62"/>
    </row>
    <row r="1046367" spans="3:3" x14ac:dyDescent="0.25">
      <c r="C1046367" s="62"/>
    </row>
    <row r="1046368" spans="3:3" x14ac:dyDescent="0.25">
      <c r="C1046368" s="62"/>
    </row>
    <row r="1046456" spans="3:3" x14ac:dyDescent="0.25">
      <c r="C1046456" s="62"/>
    </row>
    <row r="1046457" spans="3:3" x14ac:dyDescent="0.25">
      <c r="C1046457" s="62"/>
    </row>
    <row r="1046545" spans="3:3" x14ac:dyDescent="0.25">
      <c r="C1046545" s="62"/>
    </row>
    <row r="1046546" spans="3:3" x14ac:dyDescent="0.25">
      <c r="C1046546" s="62"/>
    </row>
    <row r="1046634" spans="3:3" x14ac:dyDescent="0.25">
      <c r="C1046634" s="62"/>
    </row>
    <row r="1046635" spans="3:3" x14ac:dyDescent="0.25">
      <c r="C1046635" s="62"/>
    </row>
    <row r="1046723" spans="3:3" x14ac:dyDescent="0.25">
      <c r="C1046723" s="62"/>
    </row>
    <row r="1046724" spans="3:3" x14ac:dyDescent="0.25">
      <c r="C1046724" s="62"/>
    </row>
    <row r="1046812" spans="3:3" x14ac:dyDescent="0.25">
      <c r="C1046812" s="62"/>
    </row>
    <row r="1046813" spans="3:3" x14ac:dyDescent="0.25">
      <c r="C1046813" s="62"/>
    </row>
    <row r="1046901" spans="3:3" x14ac:dyDescent="0.25">
      <c r="C1046901" s="62"/>
    </row>
    <row r="1046902" spans="3:3" x14ac:dyDescent="0.25">
      <c r="C1046902" s="62"/>
    </row>
    <row r="1046990" spans="3:3" x14ac:dyDescent="0.25">
      <c r="C1046990" s="62"/>
    </row>
    <row r="1046991" spans="3:3" x14ac:dyDescent="0.25">
      <c r="C1046991" s="62"/>
    </row>
    <row r="1047079" spans="3:3" x14ac:dyDescent="0.25">
      <c r="C1047079" s="62"/>
    </row>
    <row r="1047080" spans="3:3" x14ac:dyDescent="0.25">
      <c r="C1047080" s="62"/>
    </row>
    <row r="1047168" spans="3:3" x14ac:dyDescent="0.25">
      <c r="C1047168" s="62"/>
    </row>
    <row r="1047169" spans="3:3" x14ac:dyDescent="0.25">
      <c r="C1047169" s="62"/>
    </row>
    <row r="1047257" spans="3:3" x14ac:dyDescent="0.25">
      <c r="C1047257" s="62"/>
    </row>
    <row r="1047258" spans="3:3" x14ac:dyDescent="0.25">
      <c r="C1047258" s="62"/>
    </row>
    <row r="1047346" spans="3:3" x14ac:dyDescent="0.25">
      <c r="C1047346" s="62"/>
    </row>
    <row r="1047347" spans="3:3" x14ac:dyDescent="0.25">
      <c r="C1047347" s="62"/>
    </row>
    <row r="1047435" spans="3:3" x14ac:dyDescent="0.25">
      <c r="C1047435" s="62"/>
    </row>
    <row r="1047436" spans="3:3" x14ac:dyDescent="0.25">
      <c r="C1047436" s="62"/>
    </row>
    <row r="1047524" spans="3:3" x14ac:dyDescent="0.25">
      <c r="C1047524" s="62"/>
    </row>
    <row r="1047525" spans="3:3" x14ac:dyDescent="0.25">
      <c r="C1047525" s="62"/>
    </row>
    <row r="1047613" spans="3:3" x14ac:dyDescent="0.25">
      <c r="C1047613" s="62"/>
    </row>
    <row r="1047614" spans="3:3" x14ac:dyDescent="0.25">
      <c r="C1047614" s="62"/>
    </row>
    <row r="1047702" spans="3:3" x14ac:dyDescent="0.25">
      <c r="C1047702" s="62"/>
    </row>
    <row r="1047703" spans="3:3" x14ac:dyDescent="0.25">
      <c r="C1047703" s="62"/>
    </row>
    <row r="1047791" spans="3:3" x14ac:dyDescent="0.25">
      <c r="C1047791" s="62"/>
    </row>
    <row r="1047792" spans="3:3" x14ac:dyDescent="0.25">
      <c r="C1047792" s="62"/>
    </row>
    <row r="1047880" spans="3:3" x14ac:dyDescent="0.25">
      <c r="C1047880" s="62"/>
    </row>
    <row r="1047881" spans="3:3" x14ac:dyDescent="0.25">
      <c r="C1047881" s="62"/>
    </row>
    <row r="1047969" spans="3:3" x14ac:dyDescent="0.25">
      <c r="C1047969" s="62"/>
    </row>
    <row r="1047970" spans="3:3" x14ac:dyDescent="0.25">
      <c r="C1047970" s="62"/>
    </row>
    <row r="1048058" spans="3:3" x14ac:dyDescent="0.25">
      <c r="C1048058" s="62"/>
    </row>
    <row r="1048059" spans="3:3" x14ac:dyDescent="0.25">
      <c r="C1048059" s="62"/>
    </row>
    <row r="1048147" spans="3:3" x14ac:dyDescent="0.25">
      <c r="C1048147" s="62"/>
    </row>
    <row r="1048148" spans="3:3" x14ac:dyDescent="0.25">
      <c r="C1048148" s="62"/>
    </row>
    <row r="1048236" spans="3:3" x14ac:dyDescent="0.25">
      <c r="C1048236" s="62"/>
    </row>
    <row r="1048237" spans="3:3" x14ac:dyDescent="0.25">
      <c r="C1048237" s="62"/>
    </row>
    <row r="1048325" spans="3:3" x14ac:dyDescent="0.25">
      <c r="C1048325" s="62"/>
    </row>
    <row r="1048326" spans="3:3" x14ac:dyDescent="0.25">
      <c r="C1048326" s="62"/>
    </row>
    <row r="1048414" spans="3:3" x14ac:dyDescent="0.25">
      <c r="C1048414" s="62"/>
    </row>
    <row r="1048415" spans="3:3" x14ac:dyDescent="0.25">
      <c r="C1048415" s="62"/>
    </row>
    <row r="1048503" spans="3:3" x14ac:dyDescent="0.25">
      <c r="C1048503" s="62"/>
    </row>
    <row r="1048504" spans="3:3" x14ac:dyDescent="0.25">
      <c r="C1048504" s="62"/>
    </row>
  </sheetData>
  <mergeCells count="22">
    <mergeCell ref="N82:U82"/>
    <mergeCell ref="E2:F2"/>
    <mergeCell ref="H2:I2"/>
    <mergeCell ref="E3:F3"/>
    <mergeCell ref="H3:I3"/>
    <mergeCell ref="D82:M82"/>
    <mergeCell ref="D83:M83"/>
    <mergeCell ref="N83:U83"/>
    <mergeCell ref="D84:M84"/>
    <mergeCell ref="N84:U84"/>
    <mergeCell ref="D85:M85"/>
    <mergeCell ref="N85:U85"/>
    <mergeCell ref="D89:M89"/>
    <mergeCell ref="N89:U89"/>
    <mergeCell ref="D90:M90"/>
    <mergeCell ref="N90:U90"/>
    <mergeCell ref="D86:M86"/>
    <mergeCell ref="N86:U86"/>
    <mergeCell ref="D87:M87"/>
    <mergeCell ref="N87:U87"/>
    <mergeCell ref="D88:M88"/>
    <mergeCell ref="N88:U8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V1048508"/>
  <sheetViews>
    <sheetView zoomScale="89" zoomScaleNormal="89" workbookViewId="0">
      <pane ySplit="5" topLeftCell="A53" activePane="bottomLeft" state="frozen"/>
      <selection activeCell="N64" sqref="N64:EQ64"/>
      <selection pane="bottomLeft" activeCell="B61" sqref="B61"/>
    </sheetView>
  </sheetViews>
  <sheetFormatPr defaultRowHeight="15" x14ac:dyDescent="0.25"/>
  <cols>
    <col min="2" max="2" width="12.5703125" style="30" customWidth="1"/>
    <col min="3" max="3" width="2.85546875" style="30" customWidth="1"/>
    <col min="4" max="9" width="8.140625" style="30" customWidth="1"/>
    <col min="10" max="10" width="7.7109375" style="30" customWidth="1"/>
    <col min="11" max="11" width="7.85546875" style="30" customWidth="1"/>
    <col min="12" max="12" width="8.42578125" style="30" customWidth="1"/>
    <col min="13" max="14" width="9.140625" style="30" customWidth="1"/>
    <col min="15" max="15" width="9.7109375" style="30" customWidth="1"/>
    <col min="16" max="22" width="9.140625" style="30" customWidth="1"/>
  </cols>
  <sheetData>
    <row r="1" spans="2:22" x14ac:dyDescent="0.25">
      <c r="C1" s="135"/>
      <c r="D1" s="155"/>
      <c r="E1" s="155"/>
      <c r="F1" s="155"/>
      <c r="G1" s="155"/>
      <c r="H1" s="155"/>
      <c r="I1" s="155"/>
      <c r="J1" s="155"/>
      <c r="K1" s="155"/>
      <c r="L1" s="155"/>
      <c r="M1" s="155"/>
      <c r="N1" s="152"/>
      <c r="O1" s="153"/>
      <c r="P1" s="155"/>
      <c r="Q1" s="155"/>
      <c r="R1" s="155"/>
      <c r="S1" s="155"/>
      <c r="T1" s="155"/>
      <c r="U1" s="155"/>
      <c r="V1" s="155"/>
    </row>
    <row r="2" spans="2:22" x14ac:dyDescent="0.25">
      <c r="C2" s="135"/>
      <c r="D2" s="155"/>
      <c r="E2" s="273" t="s">
        <v>247</v>
      </c>
      <c r="F2" s="274"/>
      <c r="G2" s="155"/>
      <c r="H2" s="168" t="s">
        <v>328</v>
      </c>
      <c r="I2" s="155" t="s">
        <v>427</v>
      </c>
      <c r="J2" s="155" t="s">
        <v>429</v>
      </c>
      <c r="K2" s="155" t="s">
        <v>430</v>
      </c>
      <c r="L2" s="154" t="s">
        <v>431</v>
      </c>
      <c r="M2" s="155" t="s">
        <v>432</v>
      </c>
      <c r="N2" s="154"/>
      <c r="O2" s="154"/>
      <c r="P2" s="154"/>
      <c r="Q2" s="154"/>
      <c r="R2" s="154"/>
      <c r="S2" s="154"/>
      <c r="T2" s="154"/>
      <c r="U2" s="154"/>
      <c r="V2" s="155"/>
    </row>
    <row r="3" spans="2:22" x14ac:dyDescent="0.25">
      <c r="C3" s="135"/>
      <c r="D3" s="155" t="str">
        <f>D5</f>
        <v>not met</v>
      </c>
      <c r="E3" s="273" t="str">
        <f>IF(OR(E5="MET",F5="MET"),"MET","not met")</f>
        <v>not met</v>
      </c>
      <c r="F3" s="274"/>
      <c r="G3" s="155" t="str">
        <f t="shared" ref="G3:M3" si="0">G5</f>
        <v>not met</v>
      </c>
      <c r="H3" s="155" t="str">
        <f t="shared" si="0"/>
        <v>not met</v>
      </c>
      <c r="I3" s="155" t="str">
        <f t="shared" si="0"/>
        <v>not met</v>
      </c>
      <c r="J3" s="155" t="str">
        <f t="shared" si="0"/>
        <v>not met</v>
      </c>
      <c r="K3" s="155" t="str">
        <f t="shared" si="0"/>
        <v>not met</v>
      </c>
      <c r="L3" s="155" t="str">
        <f t="shared" si="0"/>
        <v>not met</v>
      </c>
      <c r="M3" s="155" t="str">
        <f t="shared" si="0"/>
        <v>not met</v>
      </c>
      <c r="N3" s="154"/>
      <c r="O3" s="154"/>
      <c r="P3" s="155"/>
      <c r="Q3" s="155"/>
      <c r="R3" s="155"/>
      <c r="S3" s="155"/>
      <c r="T3" s="155"/>
      <c r="U3" s="155"/>
      <c r="V3" s="155"/>
    </row>
    <row r="4" spans="2:22" ht="125.25" x14ac:dyDescent="0.25">
      <c r="B4"/>
      <c r="C4" s="115" t="s">
        <v>413</v>
      </c>
      <c r="D4" s="156" t="s">
        <v>425</v>
      </c>
      <c r="E4" s="157" t="s">
        <v>214</v>
      </c>
      <c r="F4" s="157" t="s">
        <v>215</v>
      </c>
      <c r="G4" s="157" t="s">
        <v>191</v>
      </c>
      <c r="H4" s="157" t="s">
        <v>426</v>
      </c>
      <c r="I4" s="157" t="s">
        <v>414</v>
      </c>
      <c r="J4" s="158" t="s">
        <v>428</v>
      </c>
      <c r="K4" s="158" t="s">
        <v>433</v>
      </c>
      <c r="L4" s="158" t="s">
        <v>434</v>
      </c>
      <c r="M4" s="158" t="s">
        <v>435</v>
      </c>
      <c r="N4" s="157"/>
      <c r="O4" s="157"/>
      <c r="P4" s="157"/>
      <c r="Q4" s="157"/>
      <c r="R4" s="157"/>
      <c r="S4" s="157"/>
      <c r="T4" s="157"/>
      <c r="U4" s="157"/>
      <c r="V4" s="158"/>
    </row>
    <row r="5" spans="2:22" ht="42" x14ac:dyDescent="0.25">
      <c r="C5" s="90"/>
      <c r="D5" s="157" t="str">
        <f>IF(SUM(D6:D84)=5,"MET","not met")</f>
        <v>not met</v>
      </c>
      <c r="E5" s="157" t="str">
        <f>IF(SUM(E6:E84)=2,"MET","not met")</f>
        <v>not met</v>
      </c>
      <c r="F5" s="157" t="str">
        <f>IF(SUM(F6:F84)=2,"MET","not met")</f>
        <v>not met</v>
      </c>
      <c r="G5" s="157" t="str">
        <f>IF(SUM(G6:G84)&gt;=2,"MET","not met")</f>
        <v>not met</v>
      </c>
      <c r="H5" s="157" t="str">
        <f>IF(SUM(H6:H84)&gt;=2,"MET","not met")</f>
        <v>not met</v>
      </c>
      <c r="I5" s="157" t="str">
        <f>IF(SUM(I6:I84)&gt;=1,"MET","not met")</f>
        <v>not met</v>
      </c>
      <c r="J5" s="157" t="str">
        <f>IF(SUM(J6:J84)&gt;=3,"MET","not met")</f>
        <v>not met</v>
      </c>
      <c r="K5" s="157" t="str">
        <f>IF(SUM(K6:K84)&gt;=3,"MET","not met")</f>
        <v>not met</v>
      </c>
      <c r="L5" s="157" t="str">
        <f>IF(SUM(L6:L84)&gt;=4,"MET","not met")</f>
        <v>not met</v>
      </c>
      <c r="M5" s="157" t="str">
        <f>IF(SUM(M6:M84)&gt;=3,"MET","not met")</f>
        <v>not met</v>
      </c>
      <c r="N5" s="157"/>
      <c r="O5" s="157"/>
      <c r="P5" s="157"/>
      <c r="Q5" s="157"/>
      <c r="R5" s="157"/>
      <c r="S5" s="157"/>
      <c r="T5" s="157"/>
      <c r="U5" s="157"/>
      <c r="V5" s="157"/>
    </row>
    <row r="6" spans="2:22" x14ac:dyDescent="0.25">
      <c r="B6" s="33" t="s">
        <v>30</v>
      </c>
      <c r="C6" s="76"/>
      <c r="D6" s="155"/>
      <c r="E6" s="155"/>
      <c r="F6" s="155"/>
      <c r="G6" s="155">
        <f>IF('Courses-Degrees'!$N6=1,1,0)</f>
        <v>0</v>
      </c>
      <c r="H6" s="155"/>
      <c r="I6" s="155"/>
      <c r="J6" s="155"/>
      <c r="K6" s="155"/>
      <c r="L6" s="155"/>
      <c r="M6" s="155"/>
      <c r="N6" s="155"/>
      <c r="O6" s="155"/>
      <c r="P6" s="155"/>
      <c r="Q6" s="155"/>
      <c r="R6" s="155"/>
      <c r="S6" s="155"/>
      <c r="T6" s="155"/>
      <c r="U6" s="155"/>
      <c r="V6" s="155"/>
    </row>
    <row r="7" spans="2:22" x14ac:dyDescent="0.25">
      <c r="B7" s="33" t="s">
        <v>192</v>
      </c>
      <c r="C7" s="76"/>
      <c r="D7" s="155"/>
      <c r="E7" s="155"/>
      <c r="F7" s="155"/>
      <c r="G7" s="155">
        <f>IF('Courses-Degrees'!$N7=1,1,0)</f>
        <v>0</v>
      </c>
      <c r="H7" s="155"/>
      <c r="I7" s="155"/>
      <c r="J7" s="155"/>
      <c r="K7" s="155"/>
      <c r="L7" s="155"/>
      <c r="M7" s="155"/>
      <c r="N7" s="155"/>
      <c r="O7" s="155"/>
      <c r="P7" s="155"/>
      <c r="Q7" s="155"/>
      <c r="R7" s="155"/>
      <c r="S7" s="155"/>
      <c r="T7" s="155"/>
      <c r="U7" s="155"/>
      <c r="V7" s="155"/>
    </row>
    <row r="8" spans="2:22" x14ac:dyDescent="0.25">
      <c r="B8" s="33" t="s">
        <v>194</v>
      </c>
      <c r="C8" s="76"/>
      <c r="D8" s="155"/>
      <c r="E8" s="155"/>
      <c r="F8" s="155"/>
      <c r="G8" s="155">
        <f>IF('Courses-Degrees'!$N8=1,1,0)</f>
        <v>0</v>
      </c>
      <c r="H8" s="155"/>
      <c r="I8" s="155"/>
      <c r="J8" s="155"/>
      <c r="K8" s="155"/>
      <c r="L8" s="155"/>
      <c r="M8" s="155"/>
      <c r="N8" s="155"/>
      <c r="O8" s="155"/>
      <c r="P8" s="155"/>
      <c r="Q8" s="155"/>
      <c r="R8" s="155"/>
      <c r="S8" s="155"/>
      <c r="T8" s="155"/>
      <c r="U8" s="155"/>
      <c r="V8" s="155"/>
    </row>
    <row r="9" spans="2:22" x14ac:dyDescent="0.25">
      <c r="B9" s="33" t="s">
        <v>193</v>
      </c>
      <c r="C9" s="76"/>
      <c r="D9" s="155"/>
      <c r="E9" s="155"/>
      <c r="F9" s="155"/>
      <c r="G9" s="155">
        <f>IF('Courses-Degrees'!$N9=1,1,0)</f>
        <v>0</v>
      </c>
      <c r="H9" s="155"/>
      <c r="I9" s="155"/>
      <c r="J9" s="155"/>
      <c r="K9" s="155"/>
      <c r="L9" s="155"/>
      <c r="M9" s="155"/>
      <c r="N9" s="155"/>
      <c r="O9" s="155"/>
      <c r="P9" s="155"/>
      <c r="Q9" s="155"/>
      <c r="R9" s="155"/>
      <c r="S9" s="155"/>
      <c r="T9" s="155"/>
      <c r="U9" s="155"/>
      <c r="V9" s="155"/>
    </row>
    <row r="10" spans="2:22" x14ac:dyDescent="0.25">
      <c r="B10" s="33" t="s">
        <v>51</v>
      </c>
      <c r="C10" s="76"/>
      <c r="D10" s="155"/>
      <c r="E10" s="155"/>
      <c r="F10" s="155"/>
      <c r="G10" s="155">
        <f>IF('Courses-Degrees'!$N10=1,1,0)</f>
        <v>0</v>
      </c>
      <c r="H10" s="155"/>
      <c r="I10" s="155"/>
      <c r="J10" s="155"/>
      <c r="K10" s="155"/>
      <c r="L10" s="155"/>
      <c r="M10" s="155"/>
      <c r="N10" s="155"/>
      <c r="O10" s="155"/>
      <c r="P10" s="155"/>
      <c r="Q10" s="155"/>
      <c r="R10" s="155"/>
      <c r="S10" s="155"/>
      <c r="T10" s="155"/>
      <c r="U10" s="155"/>
      <c r="V10" s="155"/>
    </row>
    <row r="11" spans="2:22" x14ac:dyDescent="0.25">
      <c r="B11" s="33" t="s">
        <v>52</v>
      </c>
      <c r="C11" s="76"/>
      <c r="D11" s="155"/>
      <c r="E11" s="155"/>
      <c r="F11" s="155">
        <f>IF('Courses-Degrees'!$N11=1,1,0)</f>
        <v>0</v>
      </c>
      <c r="G11" s="155"/>
      <c r="H11" s="155"/>
      <c r="I11" s="155"/>
      <c r="J11" s="155"/>
      <c r="K11" s="155"/>
      <c r="L11" s="155"/>
      <c r="M11" s="155"/>
      <c r="N11" s="155"/>
      <c r="O11" s="155"/>
      <c r="P11" s="155"/>
      <c r="Q11" s="155"/>
      <c r="R11" s="155"/>
      <c r="S11" s="155"/>
      <c r="T11" s="155"/>
      <c r="U11" s="155"/>
      <c r="V11" s="155"/>
    </row>
    <row r="12" spans="2:22" x14ac:dyDescent="0.25">
      <c r="B12" s="33" t="s">
        <v>53</v>
      </c>
      <c r="C12" s="76"/>
      <c r="D12" s="155"/>
      <c r="E12" s="155">
        <f>IF('Courses-Degrees'!$N12=1,1,0)</f>
        <v>0</v>
      </c>
      <c r="F12" s="155"/>
      <c r="G12" s="155"/>
      <c r="H12" s="155"/>
      <c r="I12" s="155"/>
      <c r="J12" s="155"/>
      <c r="K12" s="155"/>
      <c r="L12" s="155"/>
      <c r="M12" s="155"/>
      <c r="N12" s="155"/>
      <c r="O12" s="155"/>
      <c r="P12" s="155"/>
      <c r="Q12" s="155"/>
      <c r="R12" s="155"/>
      <c r="S12" s="155"/>
      <c r="T12" s="155"/>
      <c r="U12" s="155"/>
      <c r="V12" s="155"/>
    </row>
    <row r="13" spans="2:22" x14ac:dyDescent="0.25">
      <c r="B13" s="33" t="s">
        <v>54</v>
      </c>
      <c r="C13" s="76"/>
      <c r="D13" s="155">
        <f>IF('Courses-Degrees'!$N13=1,1,0)</f>
        <v>0</v>
      </c>
      <c r="E13" s="155"/>
      <c r="F13" s="155"/>
      <c r="G13" s="155"/>
      <c r="H13" s="155"/>
      <c r="I13" s="155"/>
      <c r="J13" s="155"/>
      <c r="K13" s="155"/>
      <c r="L13" s="155"/>
      <c r="M13" s="155"/>
      <c r="N13" s="155"/>
      <c r="O13" s="155"/>
      <c r="P13" s="155"/>
      <c r="Q13" s="155"/>
      <c r="R13" s="155"/>
      <c r="S13" s="155"/>
      <c r="T13" s="155"/>
      <c r="U13" s="155"/>
      <c r="V13" s="155"/>
    </row>
    <row r="14" spans="2:22" x14ac:dyDescent="0.25">
      <c r="B14" s="33" t="s">
        <v>55</v>
      </c>
      <c r="C14" s="76"/>
      <c r="D14" s="155"/>
      <c r="E14" s="155"/>
      <c r="F14" s="155"/>
      <c r="G14" s="155"/>
      <c r="H14" s="155"/>
      <c r="I14" s="155"/>
      <c r="J14" s="155"/>
      <c r="K14" s="155"/>
      <c r="L14" s="155"/>
      <c r="M14" s="155"/>
      <c r="N14" s="155"/>
      <c r="O14" s="155"/>
      <c r="P14" s="155"/>
      <c r="Q14" s="155"/>
      <c r="R14" s="155"/>
      <c r="S14" s="155"/>
      <c r="T14" s="155"/>
      <c r="U14" s="155"/>
      <c r="V14" s="155"/>
    </row>
    <row r="15" spans="2:22" x14ac:dyDescent="0.25">
      <c r="B15" s="33" t="s">
        <v>56</v>
      </c>
      <c r="C15" s="76"/>
      <c r="D15" s="155"/>
      <c r="E15" s="155"/>
      <c r="F15" s="155"/>
      <c r="G15" s="155"/>
      <c r="H15" s="155"/>
      <c r="I15" s="155"/>
      <c r="J15" s="155"/>
      <c r="K15" s="155"/>
      <c r="L15" s="155"/>
      <c r="M15" s="155"/>
      <c r="N15" s="155"/>
      <c r="O15" s="155"/>
      <c r="P15" s="155"/>
      <c r="Q15" s="155"/>
      <c r="R15" s="155"/>
      <c r="S15" s="155"/>
      <c r="T15" s="155"/>
      <c r="U15" s="155"/>
      <c r="V15" s="155"/>
    </row>
    <row r="16" spans="2:22" x14ac:dyDescent="0.25">
      <c r="B16" s="33" t="s">
        <v>57</v>
      </c>
      <c r="C16" s="76"/>
      <c r="D16" s="155"/>
      <c r="E16" s="155"/>
      <c r="F16" s="155"/>
      <c r="G16" s="155"/>
      <c r="H16" s="155"/>
      <c r="I16" s="155"/>
      <c r="J16" s="155"/>
      <c r="K16" s="155"/>
      <c r="L16" s="155"/>
      <c r="M16" s="155"/>
      <c r="N16" s="155"/>
      <c r="O16" s="155"/>
      <c r="P16" s="155"/>
      <c r="Q16" s="155"/>
      <c r="R16" s="155"/>
      <c r="S16" s="155"/>
      <c r="T16" s="155"/>
      <c r="U16" s="155"/>
      <c r="V16" s="155"/>
    </row>
    <row r="17" spans="2:22" x14ac:dyDescent="0.25">
      <c r="B17" s="33" t="s">
        <v>58</v>
      </c>
      <c r="C17" s="76"/>
      <c r="D17" s="155"/>
      <c r="E17" s="155"/>
      <c r="F17" s="155"/>
      <c r="G17" s="155"/>
      <c r="H17" s="155"/>
      <c r="I17" s="155"/>
      <c r="J17" s="155"/>
      <c r="K17" s="155"/>
      <c r="L17" s="155"/>
      <c r="M17" s="155"/>
      <c r="N17" s="155"/>
      <c r="O17" s="155"/>
      <c r="P17" s="155"/>
      <c r="Q17" s="155"/>
      <c r="R17" s="155"/>
      <c r="S17" s="155"/>
      <c r="T17" s="155"/>
      <c r="U17" s="155"/>
      <c r="V17" s="155"/>
    </row>
    <row r="18" spans="2:22" x14ac:dyDescent="0.25">
      <c r="B18" s="33" t="s">
        <v>59</v>
      </c>
      <c r="C18" s="76"/>
      <c r="D18" s="155"/>
      <c r="E18" s="155"/>
      <c r="F18" s="155">
        <f>IF('Courses-Degrees'!$N18=1,1,0)</f>
        <v>0</v>
      </c>
      <c r="G18" s="155"/>
      <c r="H18" s="155"/>
      <c r="I18" s="155"/>
      <c r="J18" s="155"/>
      <c r="K18" s="155"/>
      <c r="L18" s="155"/>
      <c r="M18" s="155"/>
      <c r="N18" s="155"/>
      <c r="O18" s="155"/>
      <c r="P18" s="155"/>
      <c r="Q18" s="155"/>
      <c r="R18" s="155"/>
      <c r="S18" s="155"/>
      <c r="T18" s="155"/>
      <c r="U18" s="155"/>
      <c r="V18" s="155"/>
    </row>
    <row r="19" spans="2:22" x14ac:dyDescent="0.25">
      <c r="B19" s="33" t="s">
        <v>60</v>
      </c>
      <c r="C19" s="76"/>
      <c r="D19" s="155"/>
      <c r="E19" s="155"/>
      <c r="F19" s="155"/>
      <c r="G19" s="155"/>
      <c r="H19" s="155"/>
      <c r="I19" s="155"/>
      <c r="J19" s="155"/>
      <c r="K19" s="155"/>
      <c r="L19" s="155"/>
      <c r="M19" s="155"/>
      <c r="N19" s="155"/>
      <c r="O19" s="155"/>
      <c r="P19" s="155"/>
      <c r="Q19" s="155"/>
      <c r="R19" s="155"/>
      <c r="S19" s="155"/>
      <c r="T19" s="155"/>
      <c r="U19" s="155"/>
      <c r="V19" s="155"/>
    </row>
    <row r="20" spans="2:22" x14ac:dyDescent="0.25">
      <c r="B20" s="33" t="s">
        <v>61</v>
      </c>
      <c r="C20" s="76"/>
      <c r="D20" s="155"/>
      <c r="E20" s="155"/>
      <c r="F20" s="155"/>
      <c r="G20" s="155"/>
      <c r="H20" s="155">
        <f>IF('Courses-Degrees'!$N20=1,1,0)</f>
        <v>0</v>
      </c>
      <c r="I20" s="155"/>
      <c r="J20" s="155"/>
      <c r="K20" s="155"/>
      <c r="L20" s="155"/>
      <c r="M20" s="155"/>
      <c r="N20" s="155"/>
      <c r="O20" s="155"/>
      <c r="P20" s="155"/>
      <c r="Q20" s="155"/>
      <c r="R20" s="155"/>
      <c r="S20" s="155"/>
      <c r="T20" s="155"/>
      <c r="U20" s="155"/>
      <c r="V20" s="155"/>
    </row>
    <row r="21" spans="2:22" x14ac:dyDescent="0.25">
      <c r="B21" s="33" t="s">
        <v>62</v>
      </c>
      <c r="C21" s="76"/>
      <c r="D21" s="155">
        <f>IF('Courses-Degrees'!$N21=1,1,0)</f>
        <v>0</v>
      </c>
      <c r="E21" s="155"/>
      <c r="F21" s="155"/>
      <c r="G21" s="155"/>
      <c r="H21" s="155"/>
      <c r="I21" s="155"/>
      <c r="J21" s="155"/>
      <c r="K21" s="155"/>
      <c r="L21" s="155"/>
      <c r="M21" s="155"/>
      <c r="N21" s="155"/>
      <c r="O21" s="155"/>
      <c r="P21" s="155"/>
      <c r="Q21" s="155"/>
      <c r="R21" s="155"/>
      <c r="S21" s="155"/>
      <c r="T21" s="155"/>
      <c r="U21" s="155"/>
      <c r="V21" s="155"/>
    </row>
    <row r="22" spans="2:22" x14ac:dyDescent="0.25">
      <c r="B22" s="33" t="s">
        <v>63</v>
      </c>
      <c r="C22" s="76"/>
      <c r="D22" s="155"/>
      <c r="E22" s="155"/>
      <c r="F22" s="155"/>
      <c r="G22" s="155"/>
      <c r="H22" s="155"/>
      <c r="I22" s="155"/>
      <c r="J22" s="155"/>
      <c r="K22" s="155"/>
      <c r="L22" s="155"/>
      <c r="M22" s="155"/>
      <c r="N22" s="155"/>
      <c r="O22" s="155"/>
      <c r="P22" s="155"/>
      <c r="Q22" s="155"/>
      <c r="R22" s="155"/>
      <c r="S22" s="155"/>
      <c r="T22" s="155"/>
      <c r="U22" s="155"/>
      <c r="V22" s="155"/>
    </row>
    <row r="23" spans="2:22" x14ac:dyDescent="0.25">
      <c r="B23" s="33" t="s">
        <v>64</v>
      </c>
      <c r="C23" s="76"/>
      <c r="D23" s="155"/>
      <c r="E23" s="155">
        <f>IF('Courses-Degrees'!$N23=1,1,0)</f>
        <v>0</v>
      </c>
      <c r="F23" s="155"/>
      <c r="G23" s="155"/>
      <c r="H23" s="155"/>
      <c r="I23" s="155"/>
      <c r="J23" s="155"/>
      <c r="K23" s="155"/>
      <c r="L23" s="155"/>
      <c r="M23" s="155"/>
      <c r="N23" s="155"/>
      <c r="O23" s="155"/>
      <c r="P23" s="155"/>
      <c r="Q23" s="155"/>
      <c r="R23" s="155"/>
      <c r="S23" s="155"/>
      <c r="T23" s="155"/>
      <c r="U23" s="155"/>
      <c r="V23" s="155"/>
    </row>
    <row r="24" spans="2:22" x14ac:dyDescent="0.25">
      <c r="B24" s="33" t="s">
        <v>65</v>
      </c>
      <c r="C24" s="76"/>
      <c r="D24" s="155"/>
      <c r="E24" s="155"/>
      <c r="F24" s="155"/>
      <c r="G24" s="155"/>
      <c r="H24" s="155">
        <f>IF('Courses-Degrees'!$N24=1,1,0)</f>
        <v>0</v>
      </c>
      <c r="I24" s="155"/>
      <c r="J24" s="155"/>
      <c r="K24" s="155"/>
      <c r="L24" s="155"/>
      <c r="M24" s="155"/>
      <c r="N24" s="155"/>
      <c r="O24" s="155"/>
      <c r="P24" s="155"/>
      <c r="Q24" s="155"/>
      <c r="R24" s="155"/>
      <c r="S24" s="155"/>
      <c r="T24" s="155"/>
      <c r="U24" s="155"/>
      <c r="V24" s="155"/>
    </row>
    <row r="25" spans="2:22" x14ac:dyDescent="0.25">
      <c r="B25" s="33" t="s">
        <v>66</v>
      </c>
      <c r="C25" s="76"/>
      <c r="D25" s="155"/>
      <c r="E25" s="155"/>
      <c r="F25" s="155"/>
      <c r="G25" s="155"/>
      <c r="H25" s="155"/>
      <c r="I25" s="155"/>
      <c r="J25" s="155"/>
      <c r="K25" s="155"/>
      <c r="L25" s="155"/>
      <c r="M25" s="155"/>
      <c r="N25" s="155"/>
      <c r="O25" s="155"/>
      <c r="P25" s="155"/>
      <c r="Q25" s="155"/>
      <c r="R25" s="155"/>
      <c r="S25" s="155"/>
      <c r="T25" s="155"/>
      <c r="U25" s="155"/>
      <c r="V25" s="155"/>
    </row>
    <row r="26" spans="2:22" x14ac:dyDescent="0.25">
      <c r="B26" s="33" t="s">
        <v>308</v>
      </c>
      <c r="C26" s="76"/>
      <c r="D26" s="155"/>
      <c r="E26" s="155"/>
      <c r="F26" s="155"/>
      <c r="G26" s="155"/>
      <c r="H26" s="155"/>
      <c r="I26" s="155"/>
      <c r="J26" s="155"/>
      <c r="K26" s="155"/>
      <c r="L26" s="155"/>
      <c r="M26" s="155"/>
      <c r="N26" s="155"/>
      <c r="O26" s="155"/>
      <c r="P26" s="155"/>
      <c r="Q26" s="155"/>
      <c r="R26" s="155"/>
      <c r="S26" s="155"/>
      <c r="T26" s="155"/>
      <c r="U26" s="155"/>
      <c r="V26" s="155"/>
    </row>
    <row r="27" spans="2:22" x14ac:dyDescent="0.25">
      <c r="B27" s="33" t="s">
        <v>309</v>
      </c>
      <c r="C27" s="76"/>
      <c r="D27" s="155"/>
      <c r="E27" s="155"/>
      <c r="F27" s="155"/>
      <c r="G27" s="155"/>
      <c r="H27" s="155"/>
      <c r="I27" s="155"/>
      <c r="J27" s="155"/>
      <c r="K27" s="155"/>
      <c r="L27" s="155"/>
      <c r="M27" s="155"/>
      <c r="N27" s="155"/>
      <c r="O27" s="155"/>
      <c r="P27" s="155"/>
      <c r="Q27" s="155"/>
      <c r="R27" s="155"/>
      <c r="S27" s="155"/>
      <c r="T27" s="155"/>
      <c r="U27" s="155"/>
      <c r="V27" s="155"/>
    </row>
    <row r="28" spans="2:22" x14ac:dyDescent="0.25">
      <c r="B28" s="33" t="s">
        <v>67</v>
      </c>
      <c r="C28" s="76"/>
      <c r="D28" s="155"/>
      <c r="E28" s="155"/>
      <c r="F28" s="155"/>
      <c r="G28" s="155"/>
      <c r="H28" s="155"/>
      <c r="I28" s="155"/>
      <c r="J28" s="155"/>
      <c r="K28" s="155"/>
      <c r="L28" s="155"/>
      <c r="M28" s="155"/>
      <c r="N28" s="155"/>
      <c r="O28" s="155"/>
      <c r="P28" s="155"/>
      <c r="Q28" s="155"/>
      <c r="R28" s="155"/>
      <c r="S28" s="155"/>
      <c r="T28" s="155"/>
      <c r="U28" s="155"/>
      <c r="V28" s="155"/>
    </row>
    <row r="29" spans="2:22" x14ac:dyDescent="0.25">
      <c r="B29" s="33" t="s">
        <v>68</v>
      </c>
      <c r="C29" s="76"/>
      <c r="D29" s="155">
        <f>IF('Courses-Degrees'!$N29=1,1,0)</f>
        <v>0</v>
      </c>
      <c r="E29" s="155"/>
      <c r="F29" s="155"/>
      <c r="G29" s="155"/>
      <c r="H29" s="155"/>
      <c r="I29" s="155"/>
      <c r="J29" s="155"/>
      <c r="K29" s="155"/>
      <c r="L29" s="155"/>
      <c r="M29" s="155"/>
      <c r="N29" s="155"/>
      <c r="O29" s="155"/>
      <c r="P29" s="155"/>
      <c r="Q29" s="155"/>
      <c r="R29" s="155"/>
      <c r="S29" s="155"/>
      <c r="T29" s="155"/>
      <c r="U29" s="155"/>
      <c r="V29" s="155"/>
    </row>
    <row r="30" spans="2:22" x14ac:dyDescent="0.25">
      <c r="B30" s="33" t="s">
        <v>69</v>
      </c>
      <c r="C30" s="76"/>
      <c r="D30" s="155"/>
      <c r="E30" s="155"/>
      <c r="F30" s="155"/>
      <c r="G30" s="155"/>
      <c r="H30" s="155"/>
      <c r="I30" s="155"/>
      <c r="J30" s="155"/>
      <c r="K30" s="155"/>
      <c r="L30" s="155"/>
      <c r="M30" s="155"/>
      <c r="N30" s="155"/>
      <c r="O30" s="155"/>
      <c r="P30" s="155"/>
      <c r="Q30" s="155"/>
      <c r="R30" s="155"/>
      <c r="S30" s="155"/>
      <c r="T30" s="155"/>
      <c r="U30" s="155"/>
      <c r="V30" s="155"/>
    </row>
    <row r="31" spans="2:22" x14ac:dyDescent="0.25">
      <c r="B31" s="33" t="s">
        <v>70</v>
      </c>
      <c r="C31" s="76"/>
      <c r="D31" s="155"/>
      <c r="E31" s="155"/>
      <c r="F31" s="155"/>
      <c r="G31" s="155"/>
      <c r="H31" s="155"/>
      <c r="I31" s="155"/>
      <c r="J31" s="155"/>
      <c r="K31" s="155"/>
      <c r="L31" s="155"/>
      <c r="M31" s="155"/>
      <c r="N31" s="155"/>
      <c r="O31" s="155"/>
      <c r="P31" s="155"/>
      <c r="Q31" s="155"/>
      <c r="R31" s="155"/>
      <c r="S31" s="155"/>
      <c r="T31" s="155"/>
      <c r="U31" s="155"/>
      <c r="V31" s="155"/>
    </row>
    <row r="32" spans="2:22" x14ac:dyDescent="0.25">
      <c r="B32" s="33" t="s">
        <v>71</v>
      </c>
      <c r="C32" s="76"/>
      <c r="D32" s="155"/>
      <c r="E32" s="155"/>
      <c r="F32" s="155"/>
      <c r="G32" s="155"/>
      <c r="H32" s="155"/>
      <c r="I32" s="155"/>
      <c r="J32" s="155"/>
      <c r="K32" s="155"/>
      <c r="L32" s="155"/>
      <c r="M32" s="155"/>
      <c r="N32" s="155"/>
      <c r="O32" s="155"/>
      <c r="P32" s="155"/>
      <c r="Q32" s="155"/>
      <c r="R32" s="155"/>
      <c r="S32" s="155"/>
      <c r="T32" s="155"/>
      <c r="U32" s="155"/>
      <c r="V32" s="155"/>
    </row>
    <row r="33" spans="2:22" x14ac:dyDescent="0.25">
      <c r="B33" s="33" t="s">
        <v>72</v>
      </c>
      <c r="C33" s="76"/>
      <c r="D33" s="155"/>
      <c r="E33" s="155"/>
      <c r="F33" s="155"/>
      <c r="G33" s="155"/>
      <c r="H33" s="155"/>
      <c r="I33" s="155"/>
      <c r="J33" s="155"/>
      <c r="K33" s="155"/>
      <c r="L33" s="155"/>
      <c r="M33" s="155"/>
      <c r="N33" s="155"/>
      <c r="O33" s="155"/>
      <c r="P33" s="155"/>
      <c r="Q33" s="155"/>
      <c r="R33" s="155"/>
      <c r="S33" s="155"/>
      <c r="T33" s="155"/>
      <c r="U33" s="155"/>
      <c r="V33" s="155"/>
    </row>
    <row r="34" spans="2:22" x14ac:dyDescent="0.25">
      <c r="B34" s="33" t="s">
        <v>73</v>
      </c>
      <c r="C34" s="76"/>
      <c r="D34" s="155"/>
      <c r="E34" s="155"/>
      <c r="F34" s="155"/>
      <c r="G34" s="155"/>
      <c r="H34" s="155"/>
      <c r="I34" s="155"/>
      <c r="J34" s="155"/>
      <c r="K34" s="155"/>
      <c r="L34" s="155"/>
      <c r="M34" s="155"/>
      <c r="N34" s="155"/>
      <c r="O34" s="155"/>
      <c r="P34" s="155"/>
      <c r="Q34" s="155"/>
      <c r="R34" s="155"/>
      <c r="S34" s="155"/>
      <c r="T34" s="155"/>
      <c r="U34" s="155"/>
      <c r="V34" s="155"/>
    </row>
    <row r="35" spans="2:22" x14ac:dyDescent="0.25">
      <c r="B35" s="33" t="s">
        <v>74</v>
      </c>
      <c r="C35" s="76"/>
      <c r="D35" s="155"/>
      <c r="E35" s="155"/>
      <c r="F35" s="155"/>
      <c r="G35" s="155"/>
      <c r="H35" s="155"/>
      <c r="I35" s="155"/>
      <c r="J35" s="155"/>
      <c r="K35" s="155"/>
      <c r="L35" s="155"/>
      <c r="M35" s="155"/>
      <c r="N35" s="155"/>
      <c r="O35" s="155"/>
      <c r="P35" s="155"/>
      <c r="Q35" s="155"/>
      <c r="R35" s="155"/>
      <c r="S35" s="155"/>
      <c r="T35" s="155"/>
      <c r="U35" s="155"/>
      <c r="V35" s="155"/>
    </row>
    <row r="36" spans="2:22" x14ac:dyDescent="0.25">
      <c r="B36" s="33" t="s">
        <v>75</v>
      </c>
      <c r="C36" s="76"/>
      <c r="D36" s="155"/>
      <c r="E36" s="155"/>
      <c r="F36" s="155"/>
      <c r="G36" s="155"/>
      <c r="H36" s="155"/>
      <c r="I36" s="155"/>
      <c r="J36" s="155"/>
      <c r="K36" s="155"/>
      <c r="L36" s="155"/>
      <c r="M36" s="155"/>
      <c r="N36" s="155"/>
      <c r="O36" s="155"/>
      <c r="P36" s="155"/>
      <c r="Q36" s="155"/>
      <c r="R36" s="155"/>
      <c r="S36" s="155"/>
      <c r="T36" s="155"/>
      <c r="U36" s="155"/>
      <c r="V36" s="155"/>
    </row>
    <row r="37" spans="2:22" x14ac:dyDescent="0.25">
      <c r="B37" s="33" t="s">
        <v>76</v>
      </c>
      <c r="C37" s="76"/>
      <c r="D37" s="155"/>
      <c r="E37" s="155"/>
      <c r="F37" s="155"/>
      <c r="G37" s="155"/>
      <c r="H37" s="155">
        <f>IF('Courses-Degrees'!$N37=1,1,0)</f>
        <v>0</v>
      </c>
      <c r="I37" s="155"/>
      <c r="J37" s="155"/>
      <c r="K37" s="155"/>
      <c r="L37" s="155"/>
      <c r="M37" s="155"/>
      <c r="N37" s="155"/>
      <c r="O37" s="155"/>
      <c r="P37" s="155"/>
      <c r="Q37" s="155"/>
      <c r="R37" s="155"/>
      <c r="S37" s="155"/>
      <c r="T37" s="155"/>
      <c r="U37" s="155"/>
      <c r="V37" s="155"/>
    </row>
    <row r="38" spans="2:22" x14ac:dyDescent="0.25">
      <c r="B38" s="33" t="s">
        <v>77</v>
      </c>
      <c r="C38" s="76"/>
      <c r="D38" s="155"/>
      <c r="E38" s="155"/>
      <c r="F38" s="155"/>
      <c r="G38" s="155"/>
      <c r="H38" s="155"/>
      <c r="I38" s="155"/>
      <c r="J38" s="155"/>
      <c r="K38" s="155"/>
      <c r="L38" s="155"/>
      <c r="M38" s="155"/>
      <c r="N38" s="155"/>
      <c r="O38" s="155"/>
      <c r="P38" s="155"/>
      <c r="Q38" s="155"/>
      <c r="R38" s="155"/>
      <c r="S38" s="155"/>
      <c r="T38" s="155"/>
      <c r="U38" s="155"/>
      <c r="V38" s="155"/>
    </row>
    <row r="39" spans="2:22" x14ac:dyDescent="0.25">
      <c r="B39" s="33" t="s">
        <v>78</v>
      </c>
      <c r="C39" s="76"/>
      <c r="D39" s="155"/>
      <c r="E39" s="155"/>
      <c r="F39" s="155"/>
      <c r="G39" s="155"/>
      <c r="H39" s="155"/>
      <c r="I39" s="155"/>
      <c r="J39" s="155"/>
      <c r="K39" s="155"/>
      <c r="L39" s="155"/>
      <c r="M39" s="155"/>
      <c r="N39" s="155"/>
      <c r="O39" s="155"/>
      <c r="P39" s="155"/>
      <c r="Q39" s="155"/>
      <c r="R39" s="155"/>
      <c r="S39" s="155"/>
      <c r="T39" s="155"/>
      <c r="U39" s="155"/>
      <c r="V39" s="155"/>
    </row>
    <row r="40" spans="2:22" x14ac:dyDescent="0.25">
      <c r="B40" s="33" t="s">
        <v>79</v>
      </c>
      <c r="C40" s="76"/>
      <c r="D40" s="155">
        <f>IF('Courses-Degrees'!$N40=1,1,0)</f>
        <v>0</v>
      </c>
      <c r="E40" s="155"/>
      <c r="F40" s="155"/>
      <c r="G40" s="155"/>
      <c r="H40" s="155"/>
      <c r="I40" s="155"/>
      <c r="J40" s="155"/>
      <c r="K40" s="155"/>
      <c r="L40" s="155"/>
      <c r="M40" s="155"/>
      <c r="N40" s="155"/>
      <c r="O40" s="155"/>
      <c r="P40" s="155"/>
      <c r="Q40" s="155"/>
      <c r="R40" s="155"/>
      <c r="S40" s="155"/>
      <c r="T40" s="155"/>
      <c r="U40" s="155"/>
      <c r="V40" s="155"/>
    </row>
    <row r="41" spans="2:22" x14ac:dyDescent="0.25">
      <c r="B41" s="33" t="s">
        <v>80</v>
      </c>
      <c r="C41" s="76"/>
      <c r="D41" s="155"/>
      <c r="E41" s="155"/>
      <c r="F41" s="155"/>
      <c r="G41" s="155"/>
      <c r="H41" s="155"/>
      <c r="I41" s="155"/>
      <c r="J41" s="155"/>
      <c r="K41" s="155"/>
      <c r="L41" s="155"/>
      <c r="M41" s="155"/>
      <c r="N41" s="155"/>
      <c r="O41" s="155"/>
      <c r="P41" s="155"/>
      <c r="Q41" s="155"/>
      <c r="R41" s="155"/>
      <c r="S41" s="155"/>
      <c r="T41" s="155"/>
      <c r="U41" s="155"/>
      <c r="V41" s="155"/>
    </row>
    <row r="42" spans="2:22" x14ac:dyDescent="0.25">
      <c r="B42" s="33" t="s">
        <v>81</v>
      </c>
      <c r="C42" s="76"/>
      <c r="D42" s="155"/>
      <c r="E42" s="155"/>
      <c r="F42" s="155"/>
      <c r="G42" s="155"/>
      <c r="H42" s="155"/>
      <c r="I42" s="155"/>
      <c r="J42" s="155"/>
      <c r="K42" s="155"/>
      <c r="L42" s="155"/>
      <c r="M42" s="155"/>
      <c r="N42" s="155"/>
      <c r="O42" s="155"/>
      <c r="P42" s="155"/>
      <c r="Q42" s="155"/>
      <c r="R42" s="155"/>
      <c r="S42" s="155"/>
      <c r="T42" s="155"/>
      <c r="U42" s="155"/>
      <c r="V42" s="155"/>
    </row>
    <row r="43" spans="2:22" x14ac:dyDescent="0.25">
      <c r="B43" s="33" t="s">
        <v>82</v>
      </c>
      <c r="C43" s="76"/>
      <c r="D43" s="155"/>
      <c r="E43" s="155"/>
      <c r="F43" s="155"/>
      <c r="G43" s="155"/>
      <c r="H43" s="155"/>
      <c r="I43" s="155"/>
      <c r="J43" s="155"/>
      <c r="K43" s="155"/>
      <c r="L43" s="155"/>
      <c r="M43" s="155"/>
      <c r="N43" s="155"/>
      <c r="O43" s="155"/>
      <c r="P43" s="155"/>
      <c r="Q43" s="155"/>
      <c r="R43" s="155"/>
      <c r="S43" s="155"/>
      <c r="T43" s="155"/>
      <c r="U43" s="155"/>
      <c r="V43" s="155"/>
    </row>
    <row r="44" spans="2:22" x14ac:dyDescent="0.25">
      <c r="B44" s="33" t="s">
        <v>140</v>
      </c>
      <c r="C44" s="76"/>
      <c r="D44" s="155"/>
      <c r="E44" s="155"/>
      <c r="F44" s="155"/>
      <c r="G44" s="155"/>
      <c r="H44" s="155"/>
      <c r="I44" s="155"/>
      <c r="J44" s="155"/>
      <c r="K44" s="155"/>
      <c r="L44" s="155"/>
      <c r="M44" s="155"/>
      <c r="N44" s="155"/>
      <c r="O44" s="155"/>
      <c r="P44" s="155"/>
      <c r="Q44" s="155"/>
      <c r="R44" s="155"/>
      <c r="S44" s="155"/>
      <c r="T44" s="155"/>
      <c r="U44" s="155"/>
      <c r="V44" s="155"/>
    </row>
    <row r="45" spans="2:22" x14ac:dyDescent="0.25">
      <c r="B45" s="33" t="s">
        <v>83</v>
      </c>
      <c r="C45" s="76"/>
      <c r="D45" s="155"/>
      <c r="E45" s="155"/>
      <c r="F45" s="155"/>
      <c r="G45" s="155"/>
      <c r="H45" s="155"/>
      <c r="I45" s="155"/>
      <c r="J45" s="155"/>
      <c r="K45" s="155"/>
      <c r="L45" s="155"/>
      <c r="M45" s="155"/>
      <c r="N45" s="155"/>
      <c r="O45" s="155"/>
      <c r="P45" s="155"/>
      <c r="Q45" s="155"/>
      <c r="R45" s="155"/>
      <c r="S45" s="155"/>
      <c r="T45" s="155"/>
      <c r="U45" s="155"/>
      <c r="V45" s="155"/>
    </row>
    <row r="46" spans="2:22" x14ac:dyDescent="0.25">
      <c r="B46" s="33" t="s">
        <v>84</v>
      </c>
      <c r="C46" s="76"/>
      <c r="D46" s="155"/>
      <c r="E46" s="155"/>
      <c r="F46" s="155"/>
      <c r="G46" s="155"/>
      <c r="H46" s="155"/>
      <c r="I46" s="155"/>
      <c r="J46" s="155"/>
      <c r="K46" s="155"/>
      <c r="L46" s="155"/>
      <c r="M46" s="155"/>
      <c r="N46" s="155"/>
      <c r="O46" s="155"/>
      <c r="P46" s="155"/>
      <c r="Q46" s="155"/>
      <c r="R46" s="155"/>
      <c r="S46" s="155"/>
      <c r="T46" s="155"/>
      <c r="U46" s="155"/>
      <c r="V46" s="155"/>
    </row>
    <row r="47" spans="2:22" x14ac:dyDescent="0.25">
      <c r="B47" s="33" t="s">
        <v>85</v>
      </c>
      <c r="C47" s="76"/>
      <c r="D47" s="155"/>
      <c r="E47" s="155"/>
      <c r="F47" s="155"/>
      <c r="G47" s="155"/>
      <c r="H47" s="155"/>
      <c r="I47" s="155"/>
      <c r="J47" s="155"/>
      <c r="K47" s="155"/>
      <c r="L47" s="155"/>
      <c r="M47" s="155"/>
      <c r="N47" s="155"/>
      <c r="O47" s="155"/>
      <c r="P47" s="155"/>
      <c r="Q47" s="155"/>
      <c r="R47" s="155"/>
      <c r="S47" s="155"/>
      <c r="T47" s="155"/>
      <c r="U47" s="155"/>
      <c r="V47" s="155"/>
    </row>
    <row r="48" spans="2:22" x14ac:dyDescent="0.25">
      <c r="B48" s="33" t="s">
        <v>86</v>
      </c>
      <c r="C48" s="76"/>
      <c r="D48" s="155"/>
      <c r="E48" s="155"/>
      <c r="F48" s="155"/>
      <c r="G48" s="155"/>
      <c r="H48" s="155"/>
      <c r="I48" s="155"/>
      <c r="J48" s="155"/>
      <c r="K48" s="155"/>
      <c r="L48" s="155"/>
      <c r="M48" s="155"/>
      <c r="N48" s="155"/>
      <c r="O48" s="155"/>
      <c r="P48" s="155"/>
      <c r="Q48" s="155"/>
      <c r="R48" s="155"/>
      <c r="S48" s="155"/>
      <c r="T48" s="155"/>
      <c r="U48" s="155"/>
      <c r="V48" s="155"/>
    </row>
    <row r="49" spans="2:22" x14ac:dyDescent="0.25">
      <c r="B49" s="33" t="s">
        <v>87</v>
      </c>
      <c r="C49" s="76"/>
      <c r="D49" s="155"/>
      <c r="E49" s="155"/>
      <c r="F49" s="155"/>
      <c r="G49" s="155"/>
      <c r="H49" s="155"/>
      <c r="I49" s="155">
        <f>IF('Courses-Degrees'!$N49=1,1,0)</f>
        <v>0</v>
      </c>
      <c r="J49" s="155"/>
      <c r="K49" s="155"/>
      <c r="L49" s="155"/>
      <c r="M49" s="155"/>
      <c r="N49" s="155"/>
      <c r="O49" s="155"/>
      <c r="P49" s="155"/>
      <c r="Q49" s="155"/>
      <c r="R49" s="155"/>
      <c r="S49" s="155"/>
      <c r="T49" s="155"/>
      <c r="U49" s="155"/>
      <c r="V49" s="155"/>
    </row>
    <row r="50" spans="2:22" x14ac:dyDescent="0.25">
      <c r="B50" s="33" t="s">
        <v>88</v>
      </c>
      <c r="C50" s="76"/>
      <c r="D50" s="155"/>
      <c r="E50" s="155"/>
      <c r="F50" s="155"/>
      <c r="G50" s="155"/>
      <c r="H50" s="155"/>
      <c r="I50" s="155">
        <f>IF('Courses-Degrees'!$N50=1,1,0)</f>
        <v>0</v>
      </c>
      <c r="J50" s="155"/>
      <c r="K50" s="155"/>
      <c r="L50" s="155"/>
      <c r="M50" s="155"/>
      <c r="N50" s="155"/>
      <c r="O50" s="155"/>
      <c r="P50" s="155"/>
      <c r="Q50" s="155"/>
      <c r="R50" s="155"/>
      <c r="S50" s="155"/>
      <c r="T50" s="155"/>
      <c r="U50" s="155"/>
      <c r="V50" s="155"/>
    </row>
    <row r="51" spans="2:22" x14ac:dyDescent="0.25">
      <c r="B51" s="33" t="s">
        <v>89</v>
      </c>
      <c r="C51" s="76"/>
      <c r="D51" s="155"/>
      <c r="E51" s="155"/>
      <c r="F51" s="155"/>
      <c r="G51" s="155"/>
      <c r="H51" s="155"/>
      <c r="I51" s="155"/>
      <c r="J51" s="155"/>
      <c r="K51" s="155"/>
      <c r="L51" s="155"/>
      <c r="M51" s="155"/>
      <c r="N51" s="155"/>
      <c r="O51" s="155"/>
      <c r="P51" s="155"/>
      <c r="Q51" s="155"/>
      <c r="R51" s="155"/>
      <c r="S51" s="155"/>
      <c r="T51" s="155"/>
      <c r="U51" s="155"/>
      <c r="V51" s="155"/>
    </row>
    <row r="52" spans="2:22" x14ac:dyDescent="0.25">
      <c r="B52" s="33" t="s">
        <v>141</v>
      </c>
      <c r="C52" s="76"/>
      <c r="D52" s="155"/>
      <c r="E52" s="155"/>
      <c r="F52" s="155"/>
      <c r="G52" s="155"/>
      <c r="H52" s="155"/>
      <c r="I52" s="155"/>
      <c r="J52" s="155"/>
      <c r="K52" s="155"/>
      <c r="L52" s="155"/>
      <c r="M52" s="155"/>
      <c r="N52" s="155"/>
      <c r="O52" s="155"/>
      <c r="P52" s="155"/>
      <c r="Q52" s="155"/>
      <c r="R52" s="155"/>
      <c r="S52" s="155"/>
      <c r="T52" s="155"/>
      <c r="U52" s="155"/>
      <c r="V52" s="155"/>
    </row>
    <row r="53" spans="2:22" x14ac:dyDescent="0.25">
      <c r="B53" s="33" t="s">
        <v>142</v>
      </c>
      <c r="C53" s="76"/>
      <c r="D53" s="155"/>
      <c r="E53" s="155"/>
      <c r="F53" s="155"/>
      <c r="G53" s="155"/>
      <c r="H53" s="155"/>
      <c r="I53" s="155"/>
      <c r="J53" s="155"/>
      <c r="K53" s="155"/>
      <c r="L53" s="155"/>
      <c r="M53" s="155"/>
      <c r="N53" s="155"/>
      <c r="O53" s="155"/>
      <c r="P53" s="155"/>
      <c r="Q53" s="155"/>
      <c r="R53" s="155"/>
      <c r="S53" s="155"/>
      <c r="T53" s="155"/>
      <c r="U53" s="155"/>
      <c r="V53" s="155"/>
    </row>
    <row r="54" spans="2:22" x14ac:dyDescent="0.25">
      <c r="B54" s="141" t="s">
        <v>359</v>
      </c>
      <c r="C54" s="76"/>
      <c r="D54" s="155"/>
      <c r="E54" s="155"/>
      <c r="F54" s="155"/>
      <c r="G54" s="155"/>
      <c r="H54" s="155"/>
      <c r="I54" s="155"/>
      <c r="J54" s="155"/>
      <c r="K54" s="155"/>
      <c r="L54" s="155"/>
      <c r="M54" s="155"/>
      <c r="N54" s="155"/>
      <c r="O54" s="155"/>
      <c r="P54" s="155"/>
      <c r="Q54" s="155"/>
      <c r="R54" s="155"/>
      <c r="S54" s="155"/>
      <c r="T54" s="155"/>
      <c r="U54" s="155"/>
      <c r="V54" s="155"/>
    </row>
    <row r="55" spans="2:22" x14ac:dyDescent="0.25">
      <c r="B55" s="141" t="s">
        <v>361</v>
      </c>
      <c r="C55" s="76"/>
      <c r="D55" s="155"/>
      <c r="E55" s="155"/>
      <c r="F55" s="155"/>
      <c r="G55" s="155"/>
      <c r="H55" s="155"/>
      <c r="I55" s="155"/>
      <c r="J55" s="155"/>
      <c r="K55" s="155"/>
      <c r="L55" s="155"/>
      <c r="M55" s="155"/>
      <c r="N55" s="155"/>
      <c r="O55" s="155"/>
      <c r="P55" s="155"/>
      <c r="Q55" s="155"/>
      <c r="R55" s="155"/>
      <c r="S55" s="155"/>
      <c r="T55" s="155"/>
      <c r="U55" s="155"/>
      <c r="V55" s="155"/>
    </row>
    <row r="56" spans="2:22" x14ac:dyDescent="0.25">
      <c r="B56" s="60" t="s">
        <v>143</v>
      </c>
      <c r="C56" s="76"/>
      <c r="D56" s="155"/>
      <c r="E56" s="155"/>
      <c r="F56" s="155"/>
      <c r="G56" s="155"/>
      <c r="H56" s="155"/>
      <c r="I56" s="155"/>
      <c r="J56" s="155"/>
      <c r="K56" s="155"/>
      <c r="L56" s="155"/>
      <c r="M56" s="155"/>
      <c r="N56" s="155"/>
      <c r="O56" s="155"/>
      <c r="P56" s="155"/>
      <c r="Q56" s="155"/>
      <c r="R56" s="155"/>
      <c r="S56" s="155"/>
      <c r="T56" s="155"/>
      <c r="U56" s="155"/>
      <c r="V56" s="155"/>
    </row>
    <row r="57" spans="2:22" x14ac:dyDescent="0.25">
      <c r="B57" s="33" t="s">
        <v>310</v>
      </c>
      <c r="C57" s="76"/>
      <c r="D57" s="155"/>
      <c r="E57" s="155"/>
      <c r="F57" s="155"/>
      <c r="G57" s="155"/>
      <c r="H57" s="155"/>
      <c r="I57" s="155"/>
      <c r="J57" s="155"/>
      <c r="K57" s="155"/>
      <c r="L57" s="155"/>
      <c r="M57" s="155"/>
      <c r="N57" s="155"/>
      <c r="O57" s="155"/>
      <c r="P57" s="155"/>
      <c r="Q57" s="155"/>
      <c r="R57" s="155"/>
      <c r="S57" s="155"/>
      <c r="T57" s="155"/>
      <c r="U57" s="155"/>
      <c r="V57" s="155"/>
    </row>
    <row r="58" spans="2:22" x14ac:dyDescent="0.25">
      <c r="B58" s="33" t="s">
        <v>311</v>
      </c>
      <c r="C58" s="76"/>
      <c r="D58" s="155"/>
      <c r="E58" s="155"/>
      <c r="F58" s="155"/>
      <c r="G58" s="155"/>
      <c r="H58" s="155"/>
      <c r="I58" s="155"/>
      <c r="J58" s="155"/>
      <c r="K58" s="155"/>
      <c r="L58" s="155"/>
      <c r="M58" s="155"/>
      <c r="N58" s="155"/>
      <c r="O58" s="155"/>
      <c r="P58" s="155"/>
      <c r="Q58" s="155"/>
      <c r="R58" s="155"/>
      <c r="S58" s="155"/>
      <c r="T58" s="155"/>
      <c r="U58" s="155"/>
      <c r="V58" s="155"/>
    </row>
    <row r="59" spans="2:22" x14ac:dyDescent="0.25">
      <c r="B59" s="33" t="s">
        <v>144</v>
      </c>
      <c r="C59" s="76"/>
      <c r="D59" s="155"/>
      <c r="E59" s="155"/>
      <c r="F59" s="155"/>
      <c r="G59" s="155"/>
      <c r="H59" s="155"/>
      <c r="I59" s="155"/>
      <c r="J59" s="155"/>
      <c r="K59" s="155"/>
      <c r="L59" s="155"/>
      <c r="M59" s="155"/>
      <c r="N59" s="155"/>
      <c r="O59" s="155"/>
      <c r="P59" s="155"/>
      <c r="Q59" s="155"/>
      <c r="R59" s="155"/>
      <c r="S59" s="155"/>
      <c r="T59" s="155"/>
      <c r="U59" s="155"/>
      <c r="V59" s="155"/>
    </row>
    <row r="60" spans="2:22" x14ac:dyDescent="0.25">
      <c r="B60" s="33" t="s">
        <v>353</v>
      </c>
      <c r="C60" s="76"/>
      <c r="D60" s="155"/>
      <c r="E60" s="155"/>
      <c r="F60" s="155"/>
      <c r="G60" s="155"/>
      <c r="H60" s="155"/>
      <c r="I60" s="155"/>
      <c r="J60" s="155"/>
      <c r="K60" s="155"/>
      <c r="L60" s="155"/>
      <c r="M60" s="155"/>
      <c r="N60" s="155"/>
      <c r="O60" s="155"/>
      <c r="P60" s="155"/>
      <c r="Q60" s="155"/>
      <c r="R60" s="155"/>
      <c r="S60" s="155"/>
      <c r="T60" s="155"/>
      <c r="U60" s="155"/>
      <c r="V60" s="155"/>
    </row>
    <row r="61" spans="2:22" x14ac:dyDescent="0.25">
      <c r="B61" s="33" t="s">
        <v>182</v>
      </c>
      <c r="C61" s="76"/>
      <c r="D61" s="155"/>
      <c r="E61" s="155"/>
      <c r="F61" s="155"/>
      <c r="G61" s="155"/>
      <c r="H61" s="155"/>
      <c r="I61" s="155"/>
      <c r="J61" s="155"/>
      <c r="K61" s="155"/>
      <c r="L61" s="155"/>
      <c r="M61" s="155"/>
      <c r="N61" s="155"/>
      <c r="O61" s="155"/>
      <c r="P61" s="155"/>
      <c r="Q61" s="155"/>
      <c r="R61" s="155"/>
      <c r="S61" s="155"/>
      <c r="T61" s="155"/>
      <c r="U61" s="155"/>
      <c r="V61" s="155"/>
    </row>
    <row r="62" spans="2:22" x14ac:dyDescent="0.25">
      <c r="B62" s="33" t="s">
        <v>90</v>
      </c>
      <c r="C62" s="76"/>
      <c r="D62" s="155">
        <f>IF('Courses-Degrees'!$N62=1,1,0)</f>
        <v>0</v>
      </c>
      <c r="E62" s="155"/>
      <c r="F62" s="155"/>
      <c r="G62" s="155"/>
      <c r="H62" s="155"/>
      <c r="I62" s="155"/>
      <c r="J62" s="155"/>
      <c r="K62" s="155"/>
      <c r="L62" s="155"/>
      <c r="M62" s="155"/>
      <c r="N62" s="155"/>
      <c r="O62" s="155"/>
      <c r="P62" s="155"/>
      <c r="Q62" s="155"/>
      <c r="R62" s="155"/>
      <c r="S62" s="155"/>
      <c r="T62" s="155"/>
      <c r="U62" s="155"/>
      <c r="V62" s="155"/>
    </row>
    <row r="63" spans="2:22" x14ac:dyDescent="0.25">
      <c r="B63" s="33" t="s">
        <v>312</v>
      </c>
      <c r="C63" s="76"/>
      <c r="D63" s="155"/>
      <c r="E63" s="155"/>
      <c r="F63" s="155"/>
      <c r="G63" s="155"/>
      <c r="H63" s="155"/>
      <c r="I63" s="155"/>
      <c r="J63" s="155"/>
      <c r="K63" s="155"/>
      <c r="L63" s="155"/>
      <c r="M63" s="155"/>
      <c r="N63" s="155"/>
      <c r="O63" s="155"/>
      <c r="P63" s="155"/>
      <c r="Q63" s="155"/>
      <c r="R63" s="155"/>
      <c r="S63" s="155"/>
      <c r="T63" s="155"/>
      <c r="U63" s="155"/>
      <c r="V63" s="155"/>
    </row>
    <row r="64" spans="2:22" x14ac:dyDescent="0.25">
      <c r="B64" s="33" t="s">
        <v>91</v>
      </c>
      <c r="C64" s="76"/>
      <c r="D64" s="155"/>
      <c r="E64" s="155"/>
      <c r="F64" s="155"/>
      <c r="G64" s="155"/>
      <c r="H64" s="155"/>
      <c r="I64" s="155"/>
      <c r="J64" s="155"/>
      <c r="K64" s="155"/>
      <c r="L64" s="155"/>
      <c r="M64" s="155"/>
      <c r="N64" s="155"/>
      <c r="O64" s="155"/>
      <c r="P64" s="155"/>
      <c r="Q64" s="155"/>
      <c r="R64" s="155"/>
      <c r="S64" s="155"/>
      <c r="T64" s="155"/>
      <c r="U64" s="155"/>
      <c r="V64" s="155"/>
    </row>
    <row r="65" spans="2:22" x14ac:dyDescent="0.25">
      <c r="B65" s="34" t="s">
        <v>92</v>
      </c>
      <c r="C65" s="76"/>
      <c r="D65" s="155"/>
      <c r="E65" s="155"/>
      <c r="F65" s="155"/>
      <c r="G65" s="155"/>
      <c r="H65" s="155"/>
      <c r="I65" s="155"/>
      <c r="J65" s="155"/>
      <c r="K65" s="155"/>
      <c r="L65" s="155"/>
      <c r="M65" s="155"/>
      <c r="N65" s="155"/>
      <c r="O65" s="155"/>
      <c r="P65" s="155"/>
      <c r="Q65" s="155"/>
      <c r="R65" s="155"/>
      <c r="S65" s="155"/>
      <c r="T65" s="155"/>
      <c r="U65" s="155"/>
      <c r="V65" s="155"/>
    </row>
    <row r="66" spans="2:22" x14ac:dyDescent="0.25">
      <c r="B66" s="34" t="s">
        <v>93</v>
      </c>
      <c r="C66" s="76"/>
      <c r="D66" s="155"/>
      <c r="E66" s="155"/>
      <c r="F66" s="155"/>
      <c r="G66" s="155"/>
      <c r="H66" s="155"/>
      <c r="I66" s="155"/>
      <c r="J66" s="155"/>
      <c r="K66" s="155"/>
      <c r="L66" s="155"/>
      <c r="M66" s="155"/>
      <c r="N66" s="155"/>
      <c r="O66" s="155"/>
      <c r="P66" s="155"/>
      <c r="Q66" s="155"/>
      <c r="R66" s="155"/>
      <c r="S66" s="155"/>
      <c r="T66" s="155"/>
      <c r="U66" s="155"/>
      <c r="V66" s="155"/>
    </row>
    <row r="67" spans="2:22" x14ac:dyDescent="0.25">
      <c r="B67" s="34" t="s">
        <v>94</v>
      </c>
      <c r="C67" s="76"/>
      <c r="D67" s="155">
        <f>IF('Courses-Degrees'!$N67=1,1,0)</f>
        <v>0</v>
      </c>
      <c r="E67" s="155"/>
      <c r="F67" s="155"/>
      <c r="G67" s="155"/>
      <c r="H67" s="155"/>
      <c r="I67" s="155"/>
      <c r="J67" s="155"/>
      <c r="K67" s="155"/>
      <c r="L67" s="155"/>
      <c r="M67" s="155"/>
      <c r="N67" s="155"/>
      <c r="O67" s="155"/>
      <c r="P67" s="155"/>
      <c r="Q67" s="155"/>
      <c r="R67" s="155"/>
      <c r="S67" s="155"/>
      <c r="T67" s="155"/>
      <c r="U67" s="155"/>
      <c r="V67" s="155"/>
    </row>
    <row r="68" spans="2:22" x14ac:dyDescent="0.25">
      <c r="B68" s="34" t="s">
        <v>95</v>
      </c>
      <c r="C68" s="76"/>
      <c r="D68" s="155"/>
      <c r="E68" s="155"/>
      <c r="F68" s="155"/>
      <c r="G68" s="155"/>
      <c r="H68" s="155"/>
      <c r="I68" s="155"/>
      <c r="J68" s="155"/>
      <c r="K68" s="155"/>
      <c r="L68" s="155"/>
      <c r="M68" s="155"/>
      <c r="N68" s="155"/>
      <c r="O68" s="155"/>
      <c r="P68" s="155"/>
      <c r="Q68" s="155"/>
      <c r="R68" s="155"/>
      <c r="S68" s="155"/>
      <c r="T68" s="155"/>
      <c r="U68" s="155"/>
      <c r="V68" s="155"/>
    </row>
    <row r="69" spans="2:22" x14ac:dyDescent="0.25">
      <c r="B69" s="34" t="s">
        <v>476</v>
      </c>
      <c r="C69" s="76"/>
      <c r="D69" s="155"/>
      <c r="E69" s="155"/>
      <c r="F69" s="155"/>
      <c r="G69" s="155"/>
      <c r="H69" s="155"/>
      <c r="I69" s="155"/>
      <c r="J69" s="155"/>
      <c r="K69" s="155"/>
      <c r="L69" s="155"/>
      <c r="M69" s="155"/>
      <c r="N69" s="155"/>
      <c r="O69" s="155"/>
      <c r="P69" s="155"/>
      <c r="Q69" s="155"/>
      <c r="R69" s="155"/>
      <c r="S69" s="155"/>
      <c r="T69" s="155"/>
      <c r="U69" s="155"/>
      <c r="V69" s="155"/>
    </row>
    <row r="70" spans="2:22" x14ac:dyDescent="0.25">
      <c r="B70" s="38" t="s">
        <v>414</v>
      </c>
      <c r="C70" s="76"/>
      <c r="D70" s="155"/>
      <c r="E70" s="155"/>
      <c r="F70" s="155"/>
      <c r="G70" s="155"/>
      <c r="H70" s="155"/>
      <c r="I70" s="155">
        <f>IF('Courses-Degrees'!$N70=1,1,0)</f>
        <v>0</v>
      </c>
      <c r="J70" s="155"/>
      <c r="K70" s="155"/>
      <c r="L70" s="155"/>
      <c r="M70" s="155"/>
      <c r="N70" s="155"/>
      <c r="O70" s="155"/>
      <c r="P70" s="155"/>
      <c r="Q70" s="155"/>
      <c r="R70" s="155"/>
      <c r="S70" s="155"/>
      <c r="T70" s="155"/>
      <c r="U70" s="155"/>
      <c r="V70" s="155"/>
    </row>
    <row r="71" spans="2:22" x14ac:dyDescent="0.25">
      <c r="B71" s="38" t="s">
        <v>31</v>
      </c>
      <c r="C71" s="76"/>
      <c r="D71" s="155"/>
      <c r="E71" s="155"/>
      <c r="F71" s="155"/>
      <c r="G71" s="155"/>
      <c r="H71" s="155"/>
      <c r="I71" s="155"/>
      <c r="J71" s="155">
        <f>IF('Courses-Degrees'!$N71=1,1,0)</f>
        <v>0</v>
      </c>
      <c r="K71" s="155"/>
      <c r="L71" s="155"/>
      <c r="M71" s="155"/>
      <c r="N71" s="155"/>
      <c r="O71" s="155"/>
      <c r="P71" s="155"/>
      <c r="Q71" s="155"/>
      <c r="R71" s="155"/>
      <c r="S71" s="155"/>
      <c r="T71" s="155"/>
      <c r="U71" s="155"/>
      <c r="V71" s="155"/>
    </row>
    <row r="72" spans="2:22" x14ac:dyDescent="0.25">
      <c r="B72" s="38" t="s">
        <v>32</v>
      </c>
      <c r="C72" s="76"/>
      <c r="D72" s="155"/>
      <c r="E72" s="155"/>
      <c r="F72" s="155"/>
      <c r="G72" s="155"/>
      <c r="H72" s="155"/>
      <c r="I72" s="155"/>
      <c r="J72" s="155">
        <f>IF('Courses-Degrees'!$N72=1,1,0)</f>
        <v>0</v>
      </c>
      <c r="K72" s="155"/>
      <c r="L72" s="155"/>
      <c r="M72" s="155"/>
      <c r="N72" s="155"/>
      <c r="O72" s="155"/>
      <c r="P72" s="155"/>
      <c r="Q72" s="155"/>
      <c r="R72" s="155"/>
      <c r="S72" s="155"/>
      <c r="T72" s="155"/>
      <c r="U72" s="155"/>
      <c r="V72" s="155"/>
    </row>
    <row r="73" spans="2:22" x14ac:dyDescent="0.25">
      <c r="B73" s="38" t="s">
        <v>33</v>
      </c>
      <c r="C73" s="76"/>
      <c r="D73" s="155"/>
      <c r="E73" s="155"/>
      <c r="F73" s="155"/>
      <c r="G73" s="155"/>
      <c r="H73" s="155"/>
      <c r="I73" s="155"/>
      <c r="J73" s="155">
        <f>IF('Courses-Degrees'!$N73=1,1,0)</f>
        <v>0</v>
      </c>
      <c r="K73" s="155"/>
      <c r="L73" s="155"/>
      <c r="M73" s="155"/>
      <c r="N73" s="155"/>
      <c r="O73" s="155"/>
      <c r="P73" s="155"/>
      <c r="Q73" s="155"/>
      <c r="R73" s="155"/>
      <c r="S73" s="155"/>
      <c r="T73" s="155"/>
      <c r="U73" s="155"/>
      <c r="V73" s="155"/>
    </row>
    <row r="74" spans="2:22" x14ac:dyDescent="0.25">
      <c r="B74" s="38" t="s">
        <v>415</v>
      </c>
      <c r="C74" s="76"/>
      <c r="D74" s="155"/>
      <c r="E74" s="155"/>
      <c r="F74" s="155"/>
      <c r="G74" s="155"/>
      <c r="H74" s="155"/>
      <c r="I74" s="155"/>
      <c r="J74" s="155"/>
      <c r="K74" s="155">
        <f>IF('Courses-Degrees'!$N74=1,1,0)</f>
        <v>0</v>
      </c>
      <c r="L74" s="155"/>
      <c r="M74" s="155"/>
      <c r="N74" s="155"/>
      <c r="O74" s="155"/>
      <c r="P74" s="155"/>
      <c r="Q74" s="155"/>
      <c r="R74" s="155"/>
      <c r="S74" s="155"/>
      <c r="T74" s="155"/>
      <c r="U74" s="155"/>
      <c r="V74" s="155"/>
    </row>
    <row r="75" spans="2:22" x14ac:dyDescent="0.25">
      <c r="B75" s="38" t="s">
        <v>416</v>
      </c>
      <c r="C75" s="76"/>
      <c r="D75" s="155"/>
      <c r="E75" s="155"/>
      <c r="F75" s="155"/>
      <c r="G75" s="155"/>
      <c r="H75" s="155"/>
      <c r="I75" s="155"/>
      <c r="J75" s="155"/>
      <c r="K75" s="155">
        <f>IF('Courses-Degrees'!$N75=1,1,0)</f>
        <v>0</v>
      </c>
      <c r="L75" s="155"/>
      <c r="M75" s="155"/>
      <c r="N75" s="155"/>
      <c r="O75" s="155"/>
      <c r="P75" s="155"/>
      <c r="Q75" s="155"/>
      <c r="R75" s="155"/>
      <c r="S75" s="155"/>
      <c r="T75" s="155"/>
      <c r="U75" s="155"/>
      <c r="V75" s="155"/>
    </row>
    <row r="76" spans="2:22" x14ac:dyDescent="0.25">
      <c r="B76" s="38" t="s">
        <v>417</v>
      </c>
      <c r="C76" s="76"/>
      <c r="D76" s="155"/>
      <c r="E76" s="155"/>
      <c r="F76" s="155"/>
      <c r="G76" s="155"/>
      <c r="H76" s="155"/>
      <c r="I76" s="155"/>
      <c r="J76" s="155"/>
      <c r="K76" s="155">
        <f>IF('Courses-Degrees'!$N76=1,1,0)</f>
        <v>0</v>
      </c>
      <c r="L76" s="155"/>
      <c r="M76" s="155"/>
      <c r="N76" s="155"/>
      <c r="O76" s="155"/>
      <c r="P76" s="155"/>
      <c r="Q76" s="155"/>
      <c r="R76" s="155"/>
      <c r="S76" s="155"/>
      <c r="T76" s="155"/>
      <c r="U76" s="155"/>
      <c r="V76" s="155"/>
    </row>
    <row r="77" spans="2:22" x14ac:dyDescent="0.25">
      <c r="B77" s="38" t="s">
        <v>418</v>
      </c>
      <c r="C77" s="76"/>
      <c r="D77" s="155"/>
      <c r="E77" s="155"/>
      <c r="F77" s="155"/>
      <c r="G77" s="155"/>
      <c r="H77" s="155"/>
      <c r="I77" s="155"/>
      <c r="J77" s="155"/>
      <c r="K77" s="155"/>
      <c r="L77" s="155">
        <f>IF('Courses-Degrees'!$N77=1,1,0)</f>
        <v>0</v>
      </c>
      <c r="M77" s="155"/>
      <c r="N77" s="155"/>
      <c r="O77" s="155"/>
      <c r="P77" s="155"/>
      <c r="Q77" s="155"/>
      <c r="R77" s="155"/>
      <c r="S77" s="155"/>
      <c r="T77" s="155"/>
      <c r="U77" s="155"/>
      <c r="V77" s="155"/>
    </row>
    <row r="78" spans="2:22" x14ac:dyDescent="0.25">
      <c r="B78" s="38" t="s">
        <v>419</v>
      </c>
      <c r="C78" s="76"/>
      <c r="D78" s="155"/>
      <c r="E78" s="155"/>
      <c r="F78" s="155"/>
      <c r="G78" s="155"/>
      <c r="H78" s="155"/>
      <c r="I78" s="155"/>
      <c r="J78" s="155"/>
      <c r="K78" s="155"/>
      <c r="L78" s="155">
        <f>IF('Courses-Degrees'!$N78=1,1,0)</f>
        <v>0</v>
      </c>
      <c r="M78" s="155"/>
      <c r="N78" s="155"/>
      <c r="O78" s="155"/>
      <c r="P78" s="155"/>
      <c r="Q78" s="155"/>
      <c r="R78" s="155"/>
      <c r="S78" s="155"/>
      <c r="T78" s="155"/>
      <c r="U78" s="155"/>
      <c r="V78" s="155"/>
    </row>
    <row r="79" spans="2:22" x14ac:dyDescent="0.25">
      <c r="B79" s="38" t="s">
        <v>421</v>
      </c>
      <c r="C79" s="76"/>
      <c r="D79" s="155"/>
      <c r="E79" s="155"/>
      <c r="F79" s="155"/>
      <c r="G79" s="155"/>
      <c r="H79" s="155"/>
      <c r="I79" s="155"/>
      <c r="J79" s="155"/>
      <c r="K79" s="155"/>
      <c r="L79" s="155">
        <f>IF('Courses-Degrees'!$N79=1,1,0)</f>
        <v>0</v>
      </c>
      <c r="M79" s="155"/>
      <c r="N79" s="155"/>
      <c r="O79" s="155"/>
      <c r="P79" s="155"/>
      <c r="Q79" s="155"/>
      <c r="R79" s="155"/>
      <c r="S79" s="155"/>
      <c r="T79" s="155"/>
      <c r="U79" s="155"/>
      <c r="V79" s="155"/>
    </row>
    <row r="80" spans="2:22" x14ac:dyDescent="0.25">
      <c r="B80" s="38" t="s">
        <v>420</v>
      </c>
      <c r="C80" s="76"/>
      <c r="D80" s="155"/>
      <c r="E80" s="155"/>
      <c r="F80" s="155"/>
      <c r="G80" s="155"/>
      <c r="H80" s="155"/>
      <c r="I80" s="155"/>
      <c r="J80" s="155"/>
      <c r="K80" s="155"/>
      <c r="L80" s="155">
        <f>IF('Courses-Degrees'!$N80=1,1,0)</f>
        <v>0</v>
      </c>
      <c r="M80" s="155"/>
      <c r="N80" s="155"/>
      <c r="O80" s="155"/>
      <c r="P80" s="155"/>
      <c r="Q80" s="155"/>
      <c r="R80" s="155"/>
      <c r="S80" s="155"/>
      <c r="T80" s="155"/>
      <c r="U80" s="155"/>
      <c r="V80" s="155"/>
    </row>
    <row r="81" spans="2:22" x14ac:dyDescent="0.25">
      <c r="B81" s="161" t="s">
        <v>422</v>
      </c>
      <c r="C81" s="76"/>
      <c r="D81" s="155"/>
      <c r="E81" s="155"/>
      <c r="F81" s="155"/>
      <c r="G81" s="155"/>
      <c r="H81" s="155"/>
      <c r="I81" s="155"/>
      <c r="J81" s="155"/>
      <c r="K81" s="155"/>
      <c r="L81" s="155"/>
      <c r="M81" s="155">
        <f>IF('Courses-Degrees'!$N81=1,1,0)</f>
        <v>0</v>
      </c>
      <c r="N81" s="155"/>
      <c r="O81" s="155"/>
      <c r="P81" s="155"/>
      <c r="Q81" s="155"/>
      <c r="R81" s="155"/>
      <c r="S81" s="155"/>
      <c r="T81" s="155"/>
      <c r="U81" s="155"/>
      <c r="V81" s="155"/>
    </row>
    <row r="82" spans="2:22" x14ac:dyDescent="0.25">
      <c r="B82" s="161" t="s">
        <v>423</v>
      </c>
      <c r="C82" s="76"/>
      <c r="D82" s="155"/>
      <c r="E82" s="155"/>
      <c r="F82" s="155"/>
      <c r="G82" s="155"/>
      <c r="H82" s="155"/>
      <c r="I82" s="155"/>
      <c r="J82" s="155"/>
      <c r="K82" s="155"/>
      <c r="L82" s="155"/>
      <c r="M82" s="155">
        <f>IF('Courses-Degrees'!$N82=1,1,0)</f>
        <v>0</v>
      </c>
      <c r="N82" s="155"/>
      <c r="O82" s="155"/>
      <c r="P82" s="155"/>
      <c r="Q82" s="155"/>
      <c r="R82" s="155"/>
      <c r="S82" s="155"/>
      <c r="T82" s="155"/>
      <c r="U82" s="155"/>
      <c r="V82" s="155"/>
    </row>
    <row r="83" spans="2:22" x14ac:dyDescent="0.25">
      <c r="B83" s="161" t="s">
        <v>424</v>
      </c>
      <c r="C83" s="76"/>
      <c r="D83" s="155"/>
      <c r="E83" s="155"/>
      <c r="F83" s="155"/>
      <c r="G83" s="155"/>
      <c r="H83" s="155"/>
      <c r="I83" s="155"/>
      <c r="J83" s="155"/>
      <c r="K83" s="155"/>
      <c r="L83" s="155"/>
      <c r="M83" s="155">
        <f>IF('Courses-Degrees'!$N83=1,1,0)</f>
        <v>0</v>
      </c>
      <c r="N83" s="155"/>
      <c r="O83" s="155"/>
      <c r="P83" s="155"/>
      <c r="Q83" s="155"/>
      <c r="R83" s="155"/>
      <c r="S83" s="155"/>
      <c r="T83" s="155"/>
      <c r="U83" s="155"/>
      <c r="V83" s="155"/>
    </row>
    <row r="84" spans="2:22" x14ac:dyDescent="0.25">
      <c r="B84" s="39"/>
    </row>
    <row r="86" spans="2:22" x14ac:dyDescent="0.25">
      <c r="D86" t="s">
        <v>436</v>
      </c>
      <c r="E86"/>
      <c r="F86"/>
      <c r="G86"/>
      <c r="H86"/>
      <c r="I86"/>
      <c r="J86"/>
      <c r="K86"/>
      <c r="L86"/>
      <c r="M86"/>
      <c r="N86" t="s">
        <v>444</v>
      </c>
      <c r="O86"/>
      <c r="P86"/>
      <c r="Q86"/>
      <c r="R86"/>
      <c r="S86"/>
      <c r="T86"/>
      <c r="U86"/>
      <c r="V86" s="30">
        <f>IF(COUNTIF(D3:G3,"not met")&gt;0,0,1)</f>
        <v>0</v>
      </c>
    </row>
    <row r="87" spans="2:22" x14ac:dyDescent="0.25">
      <c r="D87" t="s">
        <v>437</v>
      </c>
      <c r="E87"/>
      <c r="F87"/>
      <c r="G87"/>
      <c r="H87"/>
      <c r="I87"/>
      <c r="J87"/>
      <c r="K87"/>
      <c r="L87"/>
      <c r="M87"/>
      <c r="N87" t="s">
        <v>445</v>
      </c>
      <c r="O87"/>
      <c r="P87"/>
      <c r="Q87"/>
      <c r="R87"/>
      <c r="S87"/>
      <c r="T87"/>
      <c r="U87"/>
      <c r="V87" s="30">
        <f>IF(COUNTIF(H3,"not met")&gt;0,0,1)</f>
        <v>0</v>
      </c>
    </row>
    <row r="88" spans="2:22" x14ac:dyDescent="0.25">
      <c r="D88" t="s">
        <v>439</v>
      </c>
      <c r="E88"/>
      <c r="F88"/>
      <c r="G88"/>
      <c r="H88"/>
      <c r="I88"/>
      <c r="J88"/>
      <c r="K88"/>
      <c r="L88"/>
      <c r="M88"/>
      <c r="N88" t="s">
        <v>446</v>
      </c>
      <c r="O88"/>
      <c r="P88"/>
      <c r="Q88"/>
      <c r="R88"/>
      <c r="S88"/>
      <c r="T88"/>
      <c r="U88"/>
      <c r="V88" s="30">
        <f>IF(COUNTIF(I3,"not met")&gt;0,0,1)</f>
        <v>0</v>
      </c>
    </row>
    <row r="89" spans="2:22" x14ac:dyDescent="0.25">
      <c r="D89" t="s">
        <v>440</v>
      </c>
      <c r="E89"/>
      <c r="F89"/>
      <c r="G89"/>
      <c r="H89"/>
      <c r="I89"/>
      <c r="J89"/>
      <c r="K89"/>
      <c r="L89"/>
      <c r="M89"/>
      <c r="N89" t="s">
        <v>447</v>
      </c>
      <c r="O89"/>
      <c r="P89"/>
      <c r="Q89"/>
      <c r="R89"/>
      <c r="S89"/>
      <c r="T89"/>
      <c r="U89"/>
      <c r="V89" s="30">
        <f>IF(COUNTIF(J3,"not met")&gt;0,0,1)</f>
        <v>0</v>
      </c>
    </row>
    <row r="90" spans="2:22" x14ac:dyDescent="0.25">
      <c r="D90" t="s">
        <v>441</v>
      </c>
      <c r="E90"/>
      <c r="F90"/>
      <c r="G90"/>
      <c r="H90"/>
      <c r="I90"/>
      <c r="J90"/>
      <c r="K90"/>
      <c r="L90"/>
      <c r="M90"/>
      <c r="N90" t="s">
        <v>448</v>
      </c>
      <c r="O90"/>
      <c r="P90"/>
      <c r="Q90"/>
      <c r="R90"/>
      <c r="S90"/>
      <c r="T90"/>
      <c r="U90"/>
      <c r="V90" s="30">
        <f>IF(COUNTIF(K3,"not met")&gt;0,0,1)</f>
        <v>0</v>
      </c>
    </row>
    <row r="91" spans="2:22" x14ac:dyDescent="0.25">
      <c r="D91" t="s">
        <v>438</v>
      </c>
      <c r="E91"/>
      <c r="F91"/>
      <c r="G91"/>
      <c r="H91"/>
      <c r="I91"/>
      <c r="J91"/>
      <c r="K91"/>
      <c r="L91"/>
      <c r="M91"/>
      <c r="N91" t="s">
        <v>449</v>
      </c>
      <c r="O91"/>
      <c r="P91"/>
      <c r="Q91"/>
      <c r="R91"/>
      <c r="S91"/>
      <c r="T91"/>
      <c r="U91"/>
      <c r="V91" s="30">
        <f>IF(COUNTIF(L3,"not met")&gt;0,0,1)</f>
        <v>0</v>
      </c>
    </row>
    <row r="92" spans="2:22" x14ac:dyDescent="0.25">
      <c r="D92" t="s">
        <v>442</v>
      </c>
      <c r="E92"/>
      <c r="F92"/>
      <c r="G92"/>
      <c r="H92"/>
      <c r="I92"/>
      <c r="J92"/>
      <c r="K92"/>
      <c r="L92"/>
      <c r="M92"/>
      <c r="N92" t="s">
        <v>450</v>
      </c>
      <c r="O92"/>
      <c r="P92"/>
      <c r="Q92"/>
      <c r="R92"/>
      <c r="S92"/>
      <c r="T92"/>
      <c r="U92"/>
      <c r="V92" s="30">
        <f>IF(COUNTIF(M3,"not met")&gt;0,0,1)</f>
        <v>0</v>
      </c>
    </row>
    <row r="93" spans="2:22" x14ac:dyDescent="0.25">
      <c r="D93" t="s">
        <v>443</v>
      </c>
      <c r="E93"/>
      <c r="F93"/>
      <c r="G93"/>
      <c r="H93"/>
      <c r="I93"/>
      <c r="J93"/>
      <c r="K93"/>
      <c r="L93"/>
      <c r="M93"/>
      <c r="N93" t="s">
        <v>443</v>
      </c>
      <c r="O93"/>
      <c r="P93"/>
      <c r="Q93"/>
      <c r="R93"/>
      <c r="S93"/>
      <c r="T93"/>
      <c r="U93"/>
      <c r="V93" s="30">
        <v>1</v>
      </c>
    </row>
    <row r="94" spans="2:22" x14ac:dyDescent="0.25">
      <c r="D94" s="172"/>
      <c r="E94" s="172"/>
      <c r="F94" s="172"/>
      <c r="G94" s="172"/>
      <c r="H94" s="172"/>
      <c r="I94" s="172"/>
      <c r="J94" s="172"/>
      <c r="K94" s="172"/>
      <c r="L94" s="172"/>
      <c r="M94" s="172"/>
      <c r="N94" s="172" t="s">
        <v>301</v>
      </c>
      <c r="O94" s="172"/>
      <c r="P94" s="172"/>
      <c r="Q94" s="172"/>
      <c r="R94" s="172"/>
      <c r="S94" s="172"/>
      <c r="T94" s="172"/>
      <c r="U94" s="172"/>
      <c r="V94" s="30">
        <v>1</v>
      </c>
    </row>
    <row r="95" spans="2:22" x14ac:dyDescent="0.25">
      <c r="D95"/>
      <c r="E95"/>
      <c r="F95"/>
      <c r="G95"/>
      <c r="H95"/>
      <c r="I95"/>
      <c r="J95"/>
      <c r="K95"/>
      <c r="L95"/>
      <c r="M95"/>
      <c r="N95"/>
      <c r="O95"/>
      <c r="P95"/>
      <c r="Q95"/>
      <c r="V95" s="30">
        <f>COUNTIF(V86:V94,0)</f>
        <v>7</v>
      </c>
    </row>
    <row r="96" spans="2:22" x14ac:dyDescent="0.25">
      <c r="D96"/>
      <c r="E96"/>
      <c r="F96"/>
      <c r="G96"/>
      <c r="H96"/>
      <c r="I96"/>
      <c r="J96"/>
      <c r="K96"/>
      <c r="L96"/>
      <c r="M96"/>
      <c r="N96"/>
      <c r="O96"/>
      <c r="P96"/>
      <c r="Q96"/>
    </row>
    <row r="97" spans="4:17" x14ac:dyDescent="0.25">
      <c r="D97"/>
      <c r="E97"/>
      <c r="F97"/>
      <c r="G97"/>
      <c r="H97"/>
      <c r="I97"/>
      <c r="J97"/>
      <c r="K97"/>
      <c r="L97"/>
      <c r="M97"/>
      <c r="N97"/>
      <c r="O97"/>
      <c r="P97"/>
      <c r="Q97"/>
    </row>
    <row r="98" spans="4:17" x14ac:dyDescent="0.25">
      <c r="D98"/>
      <c r="E98"/>
      <c r="F98"/>
      <c r="G98"/>
      <c r="H98"/>
      <c r="I98"/>
      <c r="J98"/>
      <c r="K98"/>
      <c r="L98"/>
      <c r="M98"/>
      <c r="N98"/>
      <c r="O98"/>
      <c r="P98"/>
      <c r="Q98"/>
    </row>
    <row r="99" spans="4:17" x14ac:dyDescent="0.25">
      <c r="D99"/>
      <c r="E99"/>
      <c r="F99"/>
      <c r="G99"/>
      <c r="H99"/>
      <c r="I99"/>
      <c r="J99"/>
      <c r="K99"/>
      <c r="L99"/>
      <c r="M99"/>
      <c r="N99"/>
      <c r="O99"/>
      <c r="P99"/>
      <c r="Q99"/>
    </row>
    <row r="176" spans="3:3" x14ac:dyDescent="0.25">
      <c r="C176" s="62"/>
    </row>
    <row r="177" spans="3:3" x14ac:dyDescent="0.25">
      <c r="C177" s="62"/>
    </row>
    <row r="265" spans="3:3" x14ac:dyDescent="0.25">
      <c r="C265" s="62"/>
    </row>
    <row r="266" spans="3:3" x14ac:dyDescent="0.25">
      <c r="C266" s="62"/>
    </row>
    <row r="354" spans="3:3" x14ac:dyDescent="0.25">
      <c r="C354" s="62"/>
    </row>
    <row r="355" spans="3:3" x14ac:dyDescent="0.25">
      <c r="C355" s="62"/>
    </row>
    <row r="443" spans="3:3" x14ac:dyDescent="0.25">
      <c r="C443" s="62"/>
    </row>
    <row r="444" spans="3:3" x14ac:dyDescent="0.25">
      <c r="C444" s="62"/>
    </row>
    <row r="532" spans="3:3" x14ac:dyDescent="0.25">
      <c r="C532" s="62"/>
    </row>
    <row r="533" spans="3:3" x14ac:dyDescent="0.25">
      <c r="C533" s="62"/>
    </row>
    <row r="621" spans="3:3" x14ac:dyDescent="0.25">
      <c r="C621" s="62"/>
    </row>
    <row r="622" spans="3:3" x14ac:dyDescent="0.25">
      <c r="C622" s="62"/>
    </row>
    <row r="710" spans="3:3" x14ac:dyDescent="0.25">
      <c r="C710" s="62"/>
    </row>
    <row r="711" spans="3:3" x14ac:dyDescent="0.25">
      <c r="C711" s="62"/>
    </row>
    <row r="799" spans="3:3" x14ac:dyDescent="0.25">
      <c r="C799" s="62"/>
    </row>
    <row r="800" spans="3:3" x14ac:dyDescent="0.25">
      <c r="C800" s="62"/>
    </row>
    <row r="888" spans="3:3" x14ac:dyDescent="0.25">
      <c r="C888" s="62"/>
    </row>
    <row r="889" spans="3:3" x14ac:dyDescent="0.25">
      <c r="C889" s="62"/>
    </row>
    <row r="977" spans="3:3" x14ac:dyDescent="0.25">
      <c r="C977" s="62"/>
    </row>
    <row r="978" spans="3:3" x14ac:dyDescent="0.25">
      <c r="C978" s="62"/>
    </row>
    <row r="1066" spans="3:3" x14ac:dyDescent="0.25">
      <c r="C1066" s="62"/>
    </row>
    <row r="1067" spans="3:3" x14ac:dyDescent="0.25">
      <c r="C1067" s="62"/>
    </row>
    <row r="1155" spans="3:3" x14ac:dyDescent="0.25">
      <c r="C1155" s="62"/>
    </row>
    <row r="1156" spans="3:3" x14ac:dyDescent="0.25">
      <c r="C1156" s="62"/>
    </row>
    <row r="1244" spans="3:3" x14ac:dyDescent="0.25">
      <c r="C1244" s="62"/>
    </row>
    <row r="1245" spans="3:3" x14ac:dyDescent="0.25">
      <c r="C1245" s="62"/>
    </row>
    <row r="1333" spans="3:3" x14ac:dyDescent="0.25">
      <c r="C1333" s="62"/>
    </row>
    <row r="1334" spans="3:3" x14ac:dyDescent="0.25">
      <c r="C1334" s="62"/>
    </row>
    <row r="1422" spans="3:3" x14ac:dyDescent="0.25">
      <c r="C1422" s="62"/>
    </row>
    <row r="1423" spans="3:3" x14ac:dyDescent="0.25">
      <c r="C1423" s="62"/>
    </row>
    <row r="1511" spans="3:3" x14ac:dyDescent="0.25">
      <c r="C1511" s="62"/>
    </row>
    <row r="1512" spans="3:3" x14ac:dyDescent="0.25">
      <c r="C1512" s="62"/>
    </row>
    <row r="1600" spans="3:3" x14ac:dyDescent="0.25">
      <c r="C1600" s="62"/>
    </row>
    <row r="1601" spans="3:3" x14ac:dyDescent="0.25">
      <c r="C1601" s="62"/>
    </row>
    <row r="1689" spans="3:3" x14ac:dyDescent="0.25">
      <c r="C1689" s="62"/>
    </row>
    <row r="1690" spans="3:3" x14ac:dyDescent="0.25">
      <c r="C1690" s="62"/>
    </row>
    <row r="1778" spans="3:3" x14ac:dyDescent="0.25">
      <c r="C1778" s="62"/>
    </row>
    <row r="1779" spans="3:3" x14ac:dyDescent="0.25">
      <c r="C1779" s="62"/>
    </row>
    <row r="1867" spans="3:3" x14ac:dyDescent="0.25">
      <c r="C1867" s="62"/>
    </row>
    <row r="1868" spans="3:3" x14ac:dyDescent="0.25">
      <c r="C1868" s="62"/>
    </row>
    <row r="1956" spans="3:3" x14ac:dyDescent="0.25">
      <c r="C1956" s="62"/>
    </row>
    <row r="1957" spans="3:3" x14ac:dyDescent="0.25">
      <c r="C1957" s="62"/>
    </row>
    <row r="2045" spans="3:3" x14ac:dyDescent="0.25">
      <c r="C2045" s="62"/>
    </row>
    <row r="2046" spans="3:3" x14ac:dyDescent="0.25">
      <c r="C2046" s="62"/>
    </row>
    <row r="2134" spans="3:3" x14ac:dyDescent="0.25">
      <c r="C2134" s="62"/>
    </row>
    <row r="2135" spans="3:3" x14ac:dyDescent="0.25">
      <c r="C2135" s="62"/>
    </row>
    <row r="2223" spans="3:3" x14ac:dyDescent="0.25">
      <c r="C2223" s="62"/>
    </row>
    <row r="2224" spans="3:3" x14ac:dyDescent="0.25">
      <c r="C2224" s="62"/>
    </row>
    <row r="2312" spans="3:3" x14ac:dyDescent="0.25">
      <c r="C2312" s="62"/>
    </row>
    <row r="2313" spans="3:3" x14ac:dyDescent="0.25">
      <c r="C2313" s="62"/>
    </row>
    <row r="2401" spans="3:3" x14ac:dyDescent="0.25">
      <c r="C2401" s="62"/>
    </row>
    <row r="2402" spans="3:3" x14ac:dyDescent="0.25">
      <c r="C2402" s="62"/>
    </row>
    <row r="2490" spans="3:3" x14ac:dyDescent="0.25">
      <c r="C2490" s="62"/>
    </row>
    <row r="2491" spans="3:3" x14ac:dyDescent="0.25">
      <c r="C2491" s="62"/>
    </row>
    <row r="2579" spans="3:3" x14ac:dyDescent="0.25">
      <c r="C2579" s="62"/>
    </row>
    <row r="2580" spans="3:3" x14ac:dyDescent="0.25">
      <c r="C2580" s="62"/>
    </row>
    <row r="2668" spans="3:3" x14ac:dyDescent="0.25">
      <c r="C2668" s="62"/>
    </row>
    <row r="2669" spans="3:3" x14ac:dyDescent="0.25">
      <c r="C2669" s="62"/>
    </row>
    <row r="2757" spans="3:3" x14ac:dyDescent="0.25">
      <c r="C2757" s="62"/>
    </row>
    <row r="2758" spans="3:3" x14ac:dyDescent="0.25">
      <c r="C2758" s="62"/>
    </row>
    <row r="2846" spans="3:3" x14ac:dyDescent="0.25">
      <c r="C2846" s="62"/>
    </row>
    <row r="2847" spans="3:3" x14ac:dyDescent="0.25">
      <c r="C2847" s="62"/>
    </row>
    <row r="2935" spans="3:3" x14ac:dyDescent="0.25">
      <c r="C2935" s="62"/>
    </row>
    <row r="2936" spans="3:3" x14ac:dyDescent="0.25">
      <c r="C2936" s="62"/>
    </row>
    <row r="3024" spans="3:3" x14ac:dyDescent="0.25">
      <c r="C3024" s="62"/>
    </row>
    <row r="3025" spans="3:3" x14ac:dyDescent="0.25">
      <c r="C3025" s="62"/>
    </row>
    <row r="3113" spans="3:3" x14ac:dyDescent="0.25">
      <c r="C3113" s="62"/>
    </row>
    <row r="3114" spans="3:3" x14ac:dyDescent="0.25">
      <c r="C3114" s="62"/>
    </row>
    <row r="3202" spans="3:3" x14ac:dyDescent="0.25">
      <c r="C3202" s="62"/>
    </row>
    <row r="3203" spans="3:3" x14ac:dyDescent="0.25">
      <c r="C3203" s="62"/>
    </row>
    <row r="3291" spans="3:3" x14ac:dyDescent="0.25">
      <c r="C3291" s="62"/>
    </row>
    <row r="3292" spans="3:3" x14ac:dyDescent="0.25">
      <c r="C3292" s="62"/>
    </row>
    <row r="3380" spans="3:3" x14ac:dyDescent="0.25">
      <c r="C3380" s="62"/>
    </row>
    <row r="3381" spans="3:3" x14ac:dyDescent="0.25">
      <c r="C3381" s="62"/>
    </row>
    <row r="3469" spans="3:3" x14ac:dyDescent="0.25">
      <c r="C3469" s="62"/>
    </row>
    <row r="3470" spans="3:3" x14ac:dyDescent="0.25">
      <c r="C3470" s="62"/>
    </row>
    <row r="3558" spans="3:3" x14ac:dyDescent="0.25">
      <c r="C3558" s="62"/>
    </row>
    <row r="3559" spans="3:3" x14ac:dyDescent="0.25">
      <c r="C3559" s="62"/>
    </row>
    <row r="3647" spans="3:3" x14ac:dyDescent="0.25">
      <c r="C3647" s="62"/>
    </row>
    <row r="3648" spans="3:3" x14ac:dyDescent="0.25">
      <c r="C3648" s="62"/>
    </row>
    <row r="3736" spans="3:3" x14ac:dyDescent="0.25">
      <c r="C3736" s="62"/>
    </row>
    <row r="3737" spans="3:3" x14ac:dyDescent="0.25">
      <c r="C3737" s="62"/>
    </row>
    <row r="3825" spans="3:3" x14ac:dyDescent="0.25">
      <c r="C3825" s="62"/>
    </row>
    <row r="3826" spans="3:3" x14ac:dyDescent="0.25">
      <c r="C3826" s="62"/>
    </row>
    <row r="3914" spans="3:3" x14ac:dyDescent="0.25">
      <c r="C3914" s="62"/>
    </row>
    <row r="3915" spans="3:3" x14ac:dyDescent="0.25">
      <c r="C3915" s="62"/>
    </row>
    <row r="4003" spans="3:3" x14ac:dyDescent="0.25">
      <c r="C4003" s="62"/>
    </row>
    <row r="4004" spans="3:3" x14ac:dyDescent="0.25">
      <c r="C4004" s="62"/>
    </row>
    <row r="4092" spans="3:3" x14ac:dyDescent="0.25">
      <c r="C4092" s="62"/>
    </row>
    <row r="4093" spans="3:3" x14ac:dyDescent="0.25">
      <c r="C4093" s="62"/>
    </row>
    <row r="4181" spans="3:3" x14ac:dyDescent="0.25">
      <c r="C4181" s="62"/>
    </row>
    <row r="4182" spans="3:3" x14ac:dyDescent="0.25">
      <c r="C4182" s="62"/>
    </row>
    <row r="4270" spans="3:3" x14ac:dyDescent="0.25">
      <c r="C4270" s="62"/>
    </row>
    <row r="4271" spans="3:3" x14ac:dyDescent="0.25">
      <c r="C4271" s="62"/>
    </row>
    <row r="4359" spans="3:3" x14ac:dyDescent="0.25">
      <c r="C4359" s="62"/>
    </row>
    <row r="4360" spans="3:3" x14ac:dyDescent="0.25">
      <c r="C4360" s="62"/>
    </row>
    <row r="4448" spans="3:3" x14ac:dyDescent="0.25">
      <c r="C4448" s="62"/>
    </row>
    <row r="4449" spans="3:3" x14ac:dyDescent="0.25">
      <c r="C4449" s="62"/>
    </row>
    <row r="4537" spans="3:3" x14ac:dyDescent="0.25">
      <c r="C4537" s="62"/>
    </row>
    <row r="4538" spans="3:3" x14ac:dyDescent="0.25">
      <c r="C4538" s="62"/>
    </row>
    <row r="4626" spans="3:3" x14ac:dyDescent="0.25">
      <c r="C4626" s="62"/>
    </row>
    <row r="4627" spans="3:3" x14ac:dyDescent="0.25">
      <c r="C4627" s="62"/>
    </row>
    <row r="4715" spans="3:3" x14ac:dyDescent="0.25">
      <c r="C4715" s="62"/>
    </row>
    <row r="4716" spans="3:3" x14ac:dyDescent="0.25">
      <c r="C4716" s="62"/>
    </row>
    <row r="4804" spans="3:3" x14ac:dyDescent="0.25">
      <c r="C4804" s="62"/>
    </row>
    <row r="4805" spans="3:3" x14ac:dyDescent="0.25">
      <c r="C4805" s="62"/>
    </row>
    <row r="4893" spans="3:3" x14ac:dyDescent="0.25">
      <c r="C4893" s="62"/>
    </row>
    <row r="4894" spans="3:3" x14ac:dyDescent="0.25">
      <c r="C4894" s="62"/>
    </row>
    <row r="4982" spans="3:3" x14ac:dyDescent="0.25">
      <c r="C4982" s="62"/>
    </row>
    <row r="4983" spans="3:3" x14ac:dyDescent="0.25">
      <c r="C4983" s="62"/>
    </row>
    <row r="5071" spans="3:3" x14ac:dyDescent="0.25">
      <c r="C5071" s="62"/>
    </row>
    <row r="5072" spans="3:3" x14ac:dyDescent="0.25">
      <c r="C5072" s="62"/>
    </row>
    <row r="5160" spans="3:3" x14ac:dyDescent="0.25">
      <c r="C5160" s="62"/>
    </row>
    <row r="5161" spans="3:3" x14ac:dyDescent="0.25">
      <c r="C5161" s="62"/>
    </row>
    <row r="5249" spans="3:3" x14ac:dyDescent="0.25">
      <c r="C5249" s="62"/>
    </row>
    <row r="5250" spans="3:3" x14ac:dyDescent="0.25">
      <c r="C5250" s="62"/>
    </row>
    <row r="5338" spans="3:3" x14ac:dyDescent="0.25">
      <c r="C5338" s="62"/>
    </row>
    <row r="5339" spans="3:3" x14ac:dyDescent="0.25">
      <c r="C5339" s="62"/>
    </row>
    <row r="5427" spans="3:3" x14ac:dyDescent="0.25">
      <c r="C5427" s="62"/>
    </row>
    <row r="5428" spans="3:3" x14ac:dyDescent="0.25">
      <c r="C5428" s="62"/>
    </row>
    <row r="5516" spans="3:3" x14ac:dyDescent="0.25">
      <c r="C5516" s="62"/>
    </row>
    <row r="5517" spans="3:3" x14ac:dyDescent="0.25">
      <c r="C5517" s="62"/>
    </row>
    <row r="5605" spans="3:3" x14ac:dyDescent="0.25">
      <c r="C5605" s="62"/>
    </row>
    <row r="5606" spans="3:3" x14ac:dyDescent="0.25">
      <c r="C5606" s="62"/>
    </row>
    <row r="5694" spans="3:3" x14ac:dyDescent="0.25">
      <c r="C5694" s="62"/>
    </row>
    <row r="5695" spans="3:3" x14ac:dyDescent="0.25">
      <c r="C5695" s="62"/>
    </row>
    <row r="5783" spans="3:3" x14ac:dyDescent="0.25">
      <c r="C5783" s="62"/>
    </row>
    <row r="5784" spans="3:3" x14ac:dyDescent="0.25">
      <c r="C5784" s="62"/>
    </row>
    <row r="5872" spans="3:3" x14ac:dyDescent="0.25">
      <c r="C5872" s="62"/>
    </row>
    <row r="5873" spans="3:3" x14ac:dyDescent="0.25">
      <c r="C5873" s="62"/>
    </row>
    <row r="5961" spans="3:3" x14ac:dyDescent="0.25">
      <c r="C5961" s="62"/>
    </row>
    <row r="5962" spans="3:3" x14ac:dyDescent="0.25">
      <c r="C5962" s="62"/>
    </row>
    <row r="6050" spans="3:3" x14ac:dyDescent="0.25">
      <c r="C6050" s="62"/>
    </row>
    <row r="6051" spans="3:3" x14ac:dyDescent="0.25">
      <c r="C6051" s="62"/>
    </row>
    <row r="6139" spans="3:3" x14ac:dyDescent="0.25">
      <c r="C6139" s="62"/>
    </row>
    <row r="6140" spans="3:3" x14ac:dyDescent="0.25">
      <c r="C6140" s="62"/>
    </row>
    <row r="6228" spans="3:3" x14ac:dyDescent="0.25">
      <c r="C6228" s="62"/>
    </row>
    <row r="6229" spans="3:3" x14ac:dyDescent="0.25">
      <c r="C6229" s="62"/>
    </row>
    <row r="6317" spans="3:3" x14ac:dyDescent="0.25">
      <c r="C6317" s="62"/>
    </row>
    <row r="6318" spans="3:3" x14ac:dyDescent="0.25">
      <c r="C6318" s="62"/>
    </row>
    <row r="6406" spans="3:3" x14ac:dyDescent="0.25">
      <c r="C6406" s="62"/>
    </row>
    <row r="6407" spans="3:3" x14ac:dyDescent="0.25">
      <c r="C6407" s="62"/>
    </row>
    <row r="6495" spans="3:3" x14ac:dyDescent="0.25">
      <c r="C6495" s="62"/>
    </row>
    <row r="6496" spans="3:3" x14ac:dyDescent="0.25">
      <c r="C6496" s="62"/>
    </row>
    <row r="6584" spans="3:3" x14ac:dyDescent="0.25">
      <c r="C6584" s="62"/>
    </row>
    <row r="6585" spans="3:3" x14ac:dyDescent="0.25">
      <c r="C6585" s="62"/>
    </row>
    <row r="6673" spans="3:3" x14ac:dyDescent="0.25">
      <c r="C6673" s="62"/>
    </row>
    <row r="6674" spans="3:3" x14ac:dyDescent="0.25">
      <c r="C6674" s="62"/>
    </row>
    <row r="6762" spans="3:3" x14ac:dyDescent="0.25">
      <c r="C6762" s="62"/>
    </row>
    <row r="6763" spans="3:3" x14ac:dyDescent="0.25">
      <c r="C6763" s="62"/>
    </row>
    <row r="6851" spans="3:3" x14ac:dyDescent="0.25">
      <c r="C6851" s="62"/>
    </row>
    <row r="6852" spans="3:3" x14ac:dyDescent="0.25">
      <c r="C6852" s="62"/>
    </row>
    <row r="6940" spans="3:3" x14ac:dyDescent="0.25">
      <c r="C6940" s="62"/>
    </row>
    <row r="6941" spans="3:3" x14ac:dyDescent="0.25">
      <c r="C6941" s="62"/>
    </row>
    <row r="7029" spans="3:3" x14ac:dyDescent="0.25">
      <c r="C7029" s="62"/>
    </row>
    <row r="7030" spans="3:3" x14ac:dyDescent="0.25">
      <c r="C7030" s="62"/>
    </row>
    <row r="7118" spans="3:3" x14ac:dyDescent="0.25">
      <c r="C7118" s="62"/>
    </row>
    <row r="7119" spans="3:3" x14ac:dyDescent="0.25">
      <c r="C7119" s="62"/>
    </row>
    <row r="7207" spans="3:3" x14ac:dyDescent="0.25">
      <c r="C7207" s="62"/>
    </row>
    <row r="7208" spans="3:3" x14ac:dyDescent="0.25">
      <c r="C7208" s="62"/>
    </row>
    <row r="7296" spans="3:3" x14ac:dyDescent="0.25">
      <c r="C7296" s="62"/>
    </row>
    <row r="7297" spans="3:3" x14ac:dyDescent="0.25">
      <c r="C7297" s="62"/>
    </row>
    <row r="7385" spans="3:3" x14ac:dyDescent="0.25">
      <c r="C7385" s="62"/>
    </row>
    <row r="7386" spans="3:3" x14ac:dyDescent="0.25">
      <c r="C7386" s="62"/>
    </row>
    <row r="7474" spans="3:3" x14ac:dyDescent="0.25">
      <c r="C7474" s="62"/>
    </row>
    <row r="7475" spans="3:3" x14ac:dyDescent="0.25">
      <c r="C7475" s="62"/>
    </row>
    <row r="7563" spans="3:3" x14ac:dyDescent="0.25">
      <c r="C7563" s="62"/>
    </row>
    <row r="7564" spans="3:3" x14ac:dyDescent="0.25">
      <c r="C7564" s="62"/>
    </row>
    <row r="7652" spans="3:3" x14ac:dyDescent="0.25">
      <c r="C7652" s="62"/>
    </row>
    <row r="7653" spans="3:3" x14ac:dyDescent="0.25">
      <c r="C7653" s="62"/>
    </row>
    <row r="7741" spans="3:3" x14ac:dyDescent="0.25">
      <c r="C7741" s="62"/>
    </row>
    <row r="7742" spans="3:3" x14ac:dyDescent="0.25">
      <c r="C7742" s="62"/>
    </row>
    <row r="7830" spans="3:3" x14ac:dyDescent="0.25">
      <c r="C7830" s="62"/>
    </row>
    <row r="7831" spans="3:3" x14ac:dyDescent="0.25">
      <c r="C7831" s="62"/>
    </row>
    <row r="7919" spans="3:3" x14ac:dyDescent="0.25">
      <c r="C7919" s="62"/>
    </row>
    <row r="7920" spans="3:3" x14ac:dyDescent="0.25">
      <c r="C7920" s="62"/>
    </row>
    <row r="8008" spans="3:3" x14ac:dyDescent="0.25">
      <c r="C8008" s="62"/>
    </row>
    <row r="8009" spans="3:3" x14ac:dyDescent="0.25">
      <c r="C8009" s="62"/>
    </row>
    <row r="8097" spans="3:3" x14ac:dyDescent="0.25">
      <c r="C8097" s="62"/>
    </row>
    <row r="8098" spans="3:3" x14ac:dyDescent="0.25">
      <c r="C8098" s="62"/>
    </row>
    <row r="8186" spans="3:3" x14ac:dyDescent="0.25">
      <c r="C8186" s="62"/>
    </row>
    <row r="8187" spans="3:3" x14ac:dyDescent="0.25">
      <c r="C8187" s="62"/>
    </row>
    <row r="8275" spans="3:3" x14ac:dyDescent="0.25">
      <c r="C8275" s="62"/>
    </row>
    <row r="8276" spans="3:3" x14ac:dyDescent="0.25">
      <c r="C8276" s="62"/>
    </row>
    <row r="8364" spans="3:3" x14ac:dyDescent="0.25">
      <c r="C8364" s="62"/>
    </row>
    <row r="8365" spans="3:3" x14ac:dyDescent="0.25">
      <c r="C8365" s="62"/>
    </row>
    <row r="8453" spans="3:3" x14ac:dyDescent="0.25">
      <c r="C8453" s="62"/>
    </row>
    <row r="8454" spans="3:3" x14ac:dyDescent="0.25">
      <c r="C8454" s="62"/>
    </row>
    <row r="8542" spans="3:3" x14ac:dyDescent="0.25">
      <c r="C8542" s="62"/>
    </row>
    <row r="8543" spans="3:3" x14ac:dyDescent="0.25">
      <c r="C8543" s="62"/>
    </row>
    <row r="8631" spans="3:3" x14ac:dyDescent="0.25">
      <c r="C8631" s="62"/>
    </row>
    <row r="8632" spans="3:3" x14ac:dyDescent="0.25">
      <c r="C8632" s="62"/>
    </row>
    <row r="8720" spans="3:3" x14ac:dyDescent="0.25">
      <c r="C8720" s="62"/>
    </row>
    <row r="8721" spans="3:3" x14ac:dyDescent="0.25">
      <c r="C8721" s="62"/>
    </row>
    <row r="8809" spans="3:3" x14ac:dyDescent="0.25">
      <c r="C8809" s="62"/>
    </row>
    <row r="8810" spans="3:3" x14ac:dyDescent="0.25">
      <c r="C8810" s="62"/>
    </row>
    <row r="8898" spans="3:3" x14ac:dyDescent="0.25">
      <c r="C8898" s="62"/>
    </row>
    <row r="8899" spans="3:3" x14ac:dyDescent="0.25">
      <c r="C8899" s="62"/>
    </row>
    <row r="8987" spans="3:3" x14ac:dyDescent="0.25">
      <c r="C8987" s="62"/>
    </row>
    <row r="8988" spans="3:3" x14ac:dyDescent="0.25">
      <c r="C8988" s="62"/>
    </row>
    <row r="9076" spans="3:3" x14ac:dyDescent="0.25">
      <c r="C9076" s="62"/>
    </row>
    <row r="9077" spans="3:3" x14ac:dyDescent="0.25">
      <c r="C9077" s="62"/>
    </row>
    <row r="9165" spans="3:3" x14ac:dyDescent="0.25">
      <c r="C9165" s="62"/>
    </row>
    <row r="9166" spans="3:3" x14ac:dyDescent="0.25">
      <c r="C9166" s="62"/>
    </row>
    <row r="9254" spans="3:3" x14ac:dyDescent="0.25">
      <c r="C9254" s="62"/>
    </row>
    <row r="9255" spans="3:3" x14ac:dyDescent="0.25">
      <c r="C9255" s="62"/>
    </row>
    <row r="9343" spans="3:3" x14ac:dyDescent="0.25">
      <c r="C9343" s="62"/>
    </row>
    <row r="9344" spans="3:3" x14ac:dyDescent="0.25">
      <c r="C9344" s="62"/>
    </row>
    <row r="9432" spans="3:3" x14ac:dyDescent="0.25">
      <c r="C9432" s="62"/>
    </row>
    <row r="9433" spans="3:3" x14ac:dyDescent="0.25">
      <c r="C9433" s="62"/>
    </row>
    <row r="9521" spans="3:3" x14ac:dyDescent="0.25">
      <c r="C9521" s="62"/>
    </row>
    <row r="9522" spans="3:3" x14ac:dyDescent="0.25">
      <c r="C9522" s="62"/>
    </row>
    <row r="9610" spans="3:3" x14ac:dyDescent="0.25">
      <c r="C9610" s="62"/>
    </row>
    <row r="9611" spans="3:3" x14ac:dyDescent="0.25">
      <c r="C9611" s="62"/>
    </row>
    <row r="9699" spans="3:3" x14ac:dyDescent="0.25">
      <c r="C9699" s="62"/>
    </row>
    <row r="9700" spans="3:3" x14ac:dyDescent="0.25">
      <c r="C9700" s="62"/>
    </row>
    <row r="9788" spans="3:3" x14ac:dyDescent="0.25">
      <c r="C9788" s="62"/>
    </row>
    <row r="9789" spans="3:3" x14ac:dyDescent="0.25">
      <c r="C9789" s="62"/>
    </row>
    <row r="9877" spans="3:3" x14ac:dyDescent="0.25">
      <c r="C9877" s="62"/>
    </row>
    <row r="9878" spans="3:3" x14ac:dyDescent="0.25">
      <c r="C9878" s="62"/>
    </row>
    <row r="9966" spans="3:3" x14ac:dyDescent="0.25">
      <c r="C9966" s="62"/>
    </row>
    <row r="9967" spans="3:3" x14ac:dyDescent="0.25">
      <c r="C9967" s="62"/>
    </row>
    <row r="10055" spans="3:3" x14ac:dyDescent="0.25">
      <c r="C10055" s="62"/>
    </row>
    <row r="10056" spans="3:3" x14ac:dyDescent="0.25">
      <c r="C10056" s="62"/>
    </row>
    <row r="10144" spans="3:3" x14ac:dyDescent="0.25">
      <c r="C10144" s="62"/>
    </row>
    <row r="10145" spans="3:3" x14ac:dyDescent="0.25">
      <c r="C10145" s="62"/>
    </row>
    <row r="10233" spans="3:3" x14ac:dyDescent="0.25">
      <c r="C10233" s="62"/>
    </row>
    <row r="10234" spans="3:3" x14ac:dyDescent="0.25">
      <c r="C10234" s="62"/>
    </row>
    <row r="10322" spans="3:3" x14ac:dyDescent="0.25">
      <c r="C10322" s="62"/>
    </row>
    <row r="10323" spans="3:3" x14ac:dyDescent="0.25">
      <c r="C10323" s="62"/>
    </row>
    <row r="10411" spans="3:3" x14ac:dyDescent="0.25">
      <c r="C10411" s="62"/>
    </row>
    <row r="10412" spans="3:3" x14ac:dyDescent="0.25">
      <c r="C10412" s="62"/>
    </row>
    <row r="10500" spans="3:3" x14ac:dyDescent="0.25">
      <c r="C10500" s="62"/>
    </row>
    <row r="10501" spans="3:3" x14ac:dyDescent="0.25">
      <c r="C10501" s="62"/>
    </row>
    <row r="10589" spans="3:3" x14ac:dyDescent="0.25">
      <c r="C10589" s="62"/>
    </row>
    <row r="10590" spans="3:3" x14ac:dyDescent="0.25">
      <c r="C10590" s="62"/>
    </row>
    <row r="10678" spans="3:3" x14ac:dyDescent="0.25">
      <c r="C10678" s="62"/>
    </row>
    <row r="10679" spans="3:3" x14ac:dyDescent="0.25">
      <c r="C10679" s="62"/>
    </row>
    <row r="10767" spans="3:3" x14ac:dyDescent="0.25">
      <c r="C10767" s="62"/>
    </row>
    <row r="10768" spans="3:3" x14ac:dyDescent="0.25">
      <c r="C10768" s="62"/>
    </row>
    <row r="10856" spans="3:3" x14ac:dyDescent="0.25">
      <c r="C10856" s="62"/>
    </row>
    <row r="10857" spans="3:3" x14ac:dyDescent="0.25">
      <c r="C10857" s="62"/>
    </row>
    <row r="10945" spans="3:3" x14ac:dyDescent="0.25">
      <c r="C10945" s="62"/>
    </row>
    <row r="10946" spans="3:3" x14ac:dyDescent="0.25">
      <c r="C10946" s="62"/>
    </row>
    <row r="11034" spans="3:3" x14ac:dyDescent="0.25">
      <c r="C11034" s="62"/>
    </row>
    <row r="11035" spans="3:3" x14ac:dyDescent="0.25">
      <c r="C11035" s="62"/>
    </row>
    <row r="11123" spans="3:3" x14ac:dyDescent="0.25">
      <c r="C11123" s="62"/>
    </row>
    <row r="11124" spans="3:3" x14ac:dyDescent="0.25">
      <c r="C11124" s="62"/>
    </row>
    <row r="11212" spans="3:3" x14ac:dyDescent="0.25">
      <c r="C11212" s="62"/>
    </row>
    <row r="11213" spans="3:3" x14ac:dyDescent="0.25">
      <c r="C11213" s="62"/>
    </row>
    <row r="11301" spans="3:3" x14ac:dyDescent="0.25">
      <c r="C11301" s="62"/>
    </row>
    <row r="11302" spans="3:3" x14ac:dyDescent="0.25">
      <c r="C11302" s="62"/>
    </row>
    <row r="11390" spans="3:3" x14ac:dyDescent="0.25">
      <c r="C11390" s="62"/>
    </row>
    <row r="11391" spans="3:3" x14ac:dyDescent="0.25">
      <c r="C11391" s="62"/>
    </row>
    <row r="11479" spans="3:3" x14ac:dyDescent="0.25">
      <c r="C11479" s="62"/>
    </row>
    <row r="11480" spans="3:3" x14ac:dyDescent="0.25">
      <c r="C11480" s="62"/>
    </row>
    <row r="11568" spans="3:3" x14ac:dyDescent="0.25">
      <c r="C11568" s="62"/>
    </row>
    <row r="11569" spans="3:3" x14ac:dyDescent="0.25">
      <c r="C11569" s="62"/>
    </row>
    <row r="11657" spans="3:3" x14ac:dyDescent="0.25">
      <c r="C11657" s="62"/>
    </row>
    <row r="11658" spans="3:3" x14ac:dyDescent="0.25">
      <c r="C11658" s="62"/>
    </row>
    <row r="11746" spans="3:3" x14ac:dyDescent="0.25">
      <c r="C11746" s="62"/>
    </row>
    <row r="11747" spans="3:3" x14ac:dyDescent="0.25">
      <c r="C11747" s="62"/>
    </row>
    <row r="11835" spans="3:3" x14ac:dyDescent="0.25">
      <c r="C11835" s="62"/>
    </row>
    <row r="11836" spans="3:3" x14ac:dyDescent="0.25">
      <c r="C11836" s="62"/>
    </row>
    <row r="11924" spans="3:3" x14ac:dyDescent="0.25">
      <c r="C11924" s="62"/>
    </row>
    <row r="11925" spans="3:3" x14ac:dyDescent="0.25">
      <c r="C11925" s="62"/>
    </row>
    <row r="12013" spans="3:3" x14ac:dyDescent="0.25">
      <c r="C12013" s="62"/>
    </row>
    <row r="12014" spans="3:3" x14ac:dyDescent="0.25">
      <c r="C12014" s="62"/>
    </row>
    <row r="12102" spans="3:3" x14ac:dyDescent="0.25">
      <c r="C12102" s="62"/>
    </row>
    <row r="12103" spans="3:3" x14ac:dyDescent="0.25">
      <c r="C12103" s="62"/>
    </row>
    <row r="12191" spans="3:3" x14ac:dyDescent="0.25">
      <c r="C12191" s="62"/>
    </row>
    <row r="12192" spans="3:3" x14ac:dyDescent="0.25">
      <c r="C12192" s="62"/>
    </row>
    <row r="12280" spans="3:3" x14ac:dyDescent="0.25">
      <c r="C12280" s="62"/>
    </row>
    <row r="12281" spans="3:3" x14ac:dyDescent="0.25">
      <c r="C12281" s="62"/>
    </row>
    <row r="12369" spans="3:3" x14ac:dyDescent="0.25">
      <c r="C12369" s="62"/>
    </row>
    <row r="12370" spans="3:3" x14ac:dyDescent="0.25">
      <c r="C12370" s="62"/>
    </row>
    <row r="12458" spans="3:3" x14ac:dyDescent="0.25">
      <c r="C12458" s="62"/>
    </row>
    <row r="12459" spans="3:3" x14ac:dyDescent="0.25">
      <c r="C12459" s="62"/>
    </row>
    <row r="12547" spans="3:3" x14ac:dyDescent="0.25">
      <c r="C12547" s="62"/>
    </row>
    <row r="12548" spans="3:3" x14ac:dyDescent="0.25">
      <c r="C12548" s="62"/>
    </row>
    <row r="12636" spans="3:3" x14ac:dyDescent="0.25">
      <c r="C12636" s="62"/>
    </row>
    <row r="12637" spans="3:3" x14ac:dyDescent="0.25">
      <c r="C12637" s="62"/>
    </row>
    <row r="12725" spans="3:3" x14ac:dyDescent="0.25">
      <c r="C12725" s="62"/>
    </row>
    <row r="12726" spans="3:3" x14ac:dyDescent="0.25">
      <c r="C12726" s="62"/>
    </row>
    <row r="12814" spans="3:3" x14ac:dyDescent="0.25">
      <c r="C12814" s="62"/>
    </row>
    <row r="12815" spans="3:3" x14ac:dyDescent="0.25">
      <c r="C12815" s="62"/>
    </row>
    <row r="12903" spans="3:3" x14ac:dyDescent="0.25">
      <c r="C12903" s="62"/>
    </row>
    <row r="12904" spans="3:3" x14ac:dyDescent="0.25">
      <c r="C12904" s="62"/>
    </row>
    <row r="12992" spans="3:3" x14ac:dyDescent="0.25">
      <c r="C12992" s="62"/>
    </row>
    <row r="12993" spans="3:3" x14ac:dyDescent="0.25">
      <c r="C12993" s="62"/>
    </row>
    <row r="13081" spans="3:3" x14ac:dyDescent="0.25">
      <c r="C13081" s="62"/>
    </row>
    <row r="13082" spans="3:3" x14ac:dyDescent="0.25">
      <c r="C13082" s="62"/>
    </row>
    <row r="13170" spans="3:3" x14ac:dyDescent="0.25">
      <c r="C13170" s="62"/>
    </row>
    <row r="13171" spans="3:3" x14ac:dyDescent="0.25">
      <c r="C13171" s="62"/>
    </row>
    <row r="13259" spans="3:3" x14ac:dyDescent="0.25">
      <c r="C13259" s="62"/>
    </row>
    <row r="13260" spans="3:3" x14ac:dyDescent="0.25">
      <c r="C13260" s="62"/>
    </row>
    <row r="13348" spans="3:3" x14ac:dyDescent="0.25">
      <c r="C13348" s="62"/>
    </row>
    <row r="13349" spans="3:3" x14ac:dyDescent="0.25">
      <c r="C13349" s="62"/>
    </row>
    <row r="13437" spans="3:3" x14ac:dyDescent="0.25">
      <c r="C13437" s="62"/>
    </row>
    <row r="13438" spans="3:3" x14ac:dyDescent="0.25">
      <c r="C13438" s="62"/>
    </row>
    <row r="13526" spans="3:3" x14ac:dyDescent="0.25">
      <c r="C13526" s="62"/>
    </row>
    <row r="13527" spans="3:3" x14ac:dyDescent="0.25">
      <c r="C13527" s="62"/>
    </row>
    <row r="13615" spans="3:3" x14ac:dyDescent="0.25">
      <c r="C13615" s="62"/>
    </row>
    <row r="13616" spans="3:3" x14ac:dyDescent="0.25">
      <c r="C13616" s="62"/>
    </row>
    <row r="13704" spans="3:3" x14ac:dyDescent="0.25">
      <c r="C13704" s="62"/>
    </row>
    <row r="13705" spans="3:3" x14ac:dyDescent="0.25">
      <c r="C13705" s="62"/>
    </row>
    <row r="13793" spans="3:3" x14ac:dyDescent="0.25">
      <c r="C13793" s="62"/>
    </row>
    <row r="13794" spans="3:3" x14ac:dyDescent="0.25">
      <c r="C13794" s="62"/>
    </row>
    <row r="13882" spans="3:3" x14ac:dyDescent="0.25">
      <c r="C13882" s="62"/>
    </row>
    <row r="13883" spans="3:3" x14ac:dyDescent="0.25">
      <c r="C13883" s="62"/>
    </row>
    <row r="13971" spans="3:3" x14ac:dyDescent="0.25">
      <c r="C13971" s="62"/>
    </row>
    <row r="13972" spans="3:3" x14ac:dyDescent="0.25">
      <c r="C13972" s="62"/>
    </row>
    <row r="14060" spans="3:3" x14ac:dyDescent="0.25">
      <c r="C14060" s="62"/>
    </row>
    <row r="14061" spans="3:3" x14ac:dyDescent="0.25">
      <c r="C14061" s="62"/>
    </row>
    <row r="14149" spans="3:3" x14ac:dyDescent="0.25">
      <c r="C14149" s="62"/>
    </row>
    <row r="14150" spans="3:3" x14ac:dyDescent="0.25">
      <c r="C14150" s="62"/>
    </row>
    <row r="14238" spans="3:3" x14ac:dyDescent="0.25">
      <c r="C14238" s="62"/>
    </row>
    <row r="14239" spans="3:3" x14ac:dyDescent="0.25">
      <c r="C14239" s="62"/>
    </row>
    <row r="14327" spans="3:3" x14ac:dyDescent="0.25">
      <c r="C14327" s="62"/>
    </row>
    <row r="14328" spans="3:3" x14ac:dyDescent="0.25">
      <c r="C14328" s="62"/>
    </row>
    <row r="14416" spans="3:3" x14ac:dyDescent="0.25">
      <c r="C14416" s="62"/>
    </row>
    <row r="14417" spans="3:3" x14ac:dyDescent="0.25">
      <c r="C14417" s="62"/>
    </row>
    <row r="14505" spans="3:3" x14ac:dyDescent="0.25">
      <c r="C14505" s="62"/>
    </row>
    <row r="14506" spans="3:3" x14ac:dyDescent="0.25">
      <c r="C14506" s="62"/>
    </row>
    <row r="14594" spans="3:3" x14ac:dyDescent="0.25">
      <c r="C14594" s="62"/>
    </row>
    <row r="14595" spans="3:3" x14ac:dyDescent="0.25">
      <c r="C14595" s="62"/>
    </row>
    <row r="14683" spans="3:3" x14ac:dyDescent="0.25">
      <c r="C14683" s="62"/>
    </row>
    <row r="14684" spans="3:3" x14ac:dyDescent="0.25">
      <c r="C14684" s="62"/>
    </row>
    <row r="14772" spans="3:3" x14ac:dyDescent="0.25">
      <c r="C14772" s="62"/>
    </row>
    <row r="14773" spans="3:3" x14ac:dyDescent="0.25">
      <c r="C14773" s="62"/>
    </row>
    <row r="14861" spans="3:3" x14ac:dyDescent="0.25">
      <c r="C14861" s="62"/>
    </row>
    <row r="14862" spans="3:3" x14ac:dyDescent="0.25">
      <c r="C14862" s="62"/>
    </row>
    <row r="14950" spans="3:3" x14ac:dyDescent="0.25">
      <c r="C14950" s="62"/>
    </row>
    <row r="14951" spans="3:3" x14ac:dyDescent="0.25">
      <c r="C14951" s="62"/>
    </row>
    <row r="15039" spans="3:3" x14ac:dyDescent="0.25">
      <c r="C15039" s="62"/>
    </row>
    <row r="15040" spans="3:3" x14ac:dyDescent="0.25">
      <c r="C15040" s="62"/>
    </row>
    <row r="15128" spans="3:3" x14ac:dyDescent="0.25">
      <c r="C15128" s="62"/>
    </row>
    <row r="15129" spans="3:3" x14ac:dyDescent="0.25">
      <c r="C15129" s="62"/>
    </row>
    <row r="15217" spans="3:3" x14ac:dyDescent="0.25">
      <c r="C15217" s="62"/>
    </row>
    <row r="15218" spans="3:3" x14ac:dyDescent="0.25">
      <c r="C15218" s="62"/>
    </row>
    <row r="15306" spans="3:3" x14ac:dyDescent="0.25">
      <c r="C15306" s="62"/>
    </row>
    <row r="15307" spans="3:3" x14ac:dyDescent="0.25">
      <c r="C15307" s="62"/>
    </row>
    <row r="15395" spans="3:3" x14ac:dyDescent="0.25">
      <c r="C15395" s="62"/>
    </row>
    <row r="15396" spans="3:3" x14ac:dyDescent="0.25">
      <c r="C15396" s="62"/>
    </row>
    <row r="15484" spans="3:3" x14ac:dyDescent="0.25">
      <c r="C15484" s="62"/>
    </row>
    <row r="15485" spans="3:3" x14ac:dyDescent="0.25">
      <c r="C15485" s="62"/>
    </row>
    <row r="15573" spans="3:3" x14ac:dyDescent="0.25">
      <c r="C15573" s="62"/>
    </row>
    <row r="15574" spans="3:3" x14ac:dyDescent="0.25">
      <c r="C15574" s="62"/>
    </row>
    <row r="15662" spans="3:3" x14ac:dyDescent="0.25">
      <c r="C15662" s="62"/>
    </row>
    <row r="15663" spans="3:3" x14ac:dyDescent="0.25">
      <c r="C15663" s="62"/>
    </row>
    <row r="15751" spans="3:3" x14ac:dyDescent="0.25">
      <c r="C15751" s="62"/>
    </row>
    <row r="15752" spans="3:3" x14ac:dyDescent="0.25">
      <c r="C15752" s="62"/>
    </row>
    <row r="15840" spans="3:3" x14ac:dyDescent="0.25">
      <c r="C15840" s="62"/>
    </row>
    <row r="15841" spans="3:3" x14ac:dyDescent="0.25">
      <c r="C15841" s="62"/>
    </row>
    <row r="15929" spans="3:3" x14ac:dyDescent="0.25">
      <c r="C15929" s="62"/>
    </row>
    <row r="15930" spans="3:3" x14ac:dyDescent="0.25">
      <c r="C15930" s="62"/>
    </row>
    <row r="16018" spans="3:3" x14ac:dyDescent="0.25">
      <c r="C16018" s="62"/>
    </row>
    <row r="16019" spans="3:3" x14ac:dyDescent="0.25">
      <c r="C16019" s="62"/>
    </row>
    <row r="16107" spans="3:3" x14ac:dyDescent="0.25">
      <c r="C16107" s="62"/>
    </row>
    <row r="16108" spans="3:3" x14ac:dyDescent="0.25">
      <c r="C16108" s="62"/>
    </row>
    <row r="16196" spans="3:3" x14ac:dyDescent="0.25">
      <c r="C16196" s="62"/>
    </row>
    <row r="16197" spans="3:3" x14ac:dyDescent="0.25">
      <c r="C16197" s="62"/>
    </row>
    <row r="16285" spans="3:3" x14ac:dyDescent="0.25">
      <c r="C16285" s="62"/>
    </row>
    <row r="16286" spans="3:3" x14ac:dyDescent="0.25">
      <c r="C16286" s="62"/>
    </row>
    <row r="16374" spans="3:3" x14ac:dyDescent="0.25">
      <c r="C16374" s="62"/>
    </row>
    <row r="16375" spans="3:3" x14ac:dyDescent="0.25">
      <c r="C16375" s="62"/>
    </row>
    <row r="16463" spans="3:3" x14ac:dyDescent="0.25">
      <c r="C16463" s="62"/>
    </row>
    <row r="16464" spans="3:3" x14ac:dyDescent="0.25">
      <c r="C16464" s="62"/>
    </row>
    <row r="16552" spans="3:3" x14ac:dyDescent="0.25">
      <c r="C16552" s="62"/>
    </row>
    <row r="16553" spans="3:3" x14ac:dyDescent="0.25">
      <c r="C16553" s="62"/>
    </row>
    <row r="16641" spans="3:3" x14ac:dyDescent="0.25">
      <c r="C16641" s="62"/>
    </row>
    <row r="16642" spans="3:3" x14ac:dyDescent="0.25">
      <c r="C16642" s="62"/>
    </row>
    <row r="16730" spans="3:3" x14ac:dyDescent="0.25">
      <c r="C16730" s="62"/>
    </row>
    <row r="16731" spans="3:3" x14ac:dyDescent="0.25">
      <c r="C16731" s="62"/>
    </row>
    <row r="16819" spans="3:3" x14ac:dyDescent="0.25">
      <c r="C16819" s="62"/>
    </row>
    <row r="16820" spans="3:3" x14ac:dyDescent="0.25">
      <c r="C16820" s="62"/>
    </row>
    <row r="16908" spans="3:3" x14ac:dyDescent="0.25">
      <c r="C16908" s="62"/>
    </row>
    <row r="16909" spans="3:3" x14ac:dyDescent="0.25">
      <c r="C16909" s="62"/>
    </row>
    <row r="16997" spans="3:3" x14ac:dyDescent="0.25">
      <c r="C16997" s="62"/>
    </row>
    <row r="16998" spans="3:3" x14ac:dyDescent="0.25">
      <c r="C16998" s="62"/>
    </row>
    <row r="17086" spans="3:3" x14ac:dyDescent="0.25">
      <c r="C17086" s="62"/>
    </row>
    <row r="17087" spans="3:3" x14ac:dyDescent="0.25">
      <c r="C17087" s="62"/>
    </row>
    <row r="17175" spans="3:3" x14ac:dyDescent="0.25">
      <c r="C17175" s="62"/>
    </row>
    <row r="17176" spans="3:3" x14ac:dyDescent="0.25">
      <c r="C17176" s="62"/>
    </row>
    <row r="17264" spans="3:3" x14ac:dyDescent="0.25">
      <c r="C17264" s="62"/>
    </row>
    <row r="17265" spans="3:3" x14ac:dyDescent="0.25">
      <c r="C17265" s="62"/>
    </row>
    <row r="17353" spans="3:3" x14ac:dyDescent="0.25">
      <c r="C17353" s="62"/>
    </row>
    <row r="17354" spans="3:3" x14ac:dyDescent="0.25">
      <c r="C17354" s="62"/>
    </row>
    <row r="17442" spans="3:3" x14ac:dyDescent="0.25">
      <c r="C17442" s="62"/>
    </row>
    <row r="17443" spans="3:3" x14ac:dyDescent="0.25">
      <c r="C17443" s="62"/>
    </row>
    <row r="17531" spans="3:3" x14ac:dyDescent="0.25">
      <c r="C17531" s="62"/>
    </row>
    <row r="17532" spans="3:3" x14ac:dyDescent="0.25">
      <c r="C17532" s="62"/>
    </row>
    <row r="17620" spans="3:3" x14ac:dyDescent="0.25">
      <c r="C17620" s="62"/>
    </row>
    <row r="17621" spans="3:3" x14ac:dyDescent="0.25">
      <c r="C17621" s="62"/>
    </row>
    <row r="17709" spans="3:3" x14ac:dyDescent="0.25">
      <c r="C17709" s="62"/>
    </row>
    <row r="17710" spans="3:3" x14ac:dyDescent="0.25">
      <c r="C17710" s="62"/>
    </row>
    <row r="17798" spans="3:3" x14ac:dyDescent="0.25">
      <c r="C17798" s="62"/>
    </row>
    <row r="17799" spans="3:3" x14ac:dyDescent="0.25">
      <c r="C17799" s="62"/>
    </row>
    <row r="17887" spans="3:3" x14ac:dyDescent="0.25">
      <c r="C17887" s="62"/>
    </row>
    <row r="17888" spans="3:3" x14ac:dyDescent="0.25">
      <c r="C17888" s="62"/>
    </row>
    <row r="17976" spans="3:3" x14ac:dyDescent="0.25">
      <c r="C17976" s="62"/>
    </row>
    <row r="17977" spans="3:3" x14ac:dyDescent="0.25">
      <c r="C17977" s="62"/>
    </row>
    <row r="18065" spans="3:3" x14ac:dyDescent="0.25">
      <c r="C18065" s="62"/>
    </row>
    <row r="18066" spans="3:3" x14ac:dyDescent="0.25">
      <c r="C18066" s="62"/>
    </row>
    <row r="18154" spans="3:3" x14ac:dyDescent="0.25">
      <c r="C18154" s="62"/>
    </row>
    <row r="18155" spans="3:3" x14ac:dyDescent="0.25">
      <c r="C18155" s="62"/>
    </row>
    <row r="18243" spans="3:3" x14ac:dyDescent="0.25">
      <c r="C18243" s="62"/>
    </row>
    <row r="18244" spans="3:3" x14ac:dyDescent="0.25">
      <c r="C18244" s="62"/>
    </row>
    <row r="18332" spans="3:3" x14ac:dyDescent="0.25">
      <c r="C18332" s="62"/>
    </row>
    <row r="18333" spans="3:3" x14ac:dyDescent="0.25">
      <c r="C18333" s="62"/>
    </row>
    <row r="18421" spans="3:3" x14ac:dyDescent="0.25">
      <c r="C18421" s="62"/>
    </row>
    <row r="18422" spans="3:3" x14ac:dyDescent="0.25">
      <c r="C18422" s="62"/>
    </row>
    <row r="18510" spans="3:3" x14ac:dyDescent="0.25">
      <c r="C18510" s="62"/>
    </row>
    <row r="18511" spans="3:3" x14ac:dyDescent="0.25">
      <c r="C18511" s="62"/>
    </row>
    <row r="18599" spans="3:3" x14ac:dyDescent="0.25">
      <c r="C18599" s="62"/>
    </row>
    <row r="18600" spans="3:3" x14ac:dyDescent="0.25">
      <c r="C18600" s="62"/>
    </row>
    <row r="18688" spans="3:3" x14ac:dyDescent="0.25">
      <c r="C18688" s="62"/>
    </row>
    <row r="18689" spans="3:3" x14ac:dyDescent="0.25">
      <c r="C18689" s="62"/>
    </row>
    <row r="18777" spans="3:3" x14ac:dyDescent="0.25">
      <c r="C18777" s="62"/>
    </row>
    <row r="18778" spans="3:3" x14ac:dyDescent="0.25">
      <c r="C18778" s="62"/>
    </row>
    <row r="18866" spans="3:3" x14ac:dyDescent="0.25">
      <c r="C18866" s="62"/>
    </row>
    <row r="18867" spans="3:3" x14ac:dyDescent="0.25">
      <c r="C18867" s="62"/>
    </row>
    <row r="18955" spans="3:3" x14ac:dyDescent="0.25">
      <c r="C18955" s="62"/>
    </row>
    <row r="18956" spans="3:3" x14ac:dyDescent="0.25">
      <c r="C18956" s="62"/>
    </row>
    <row r="19044" spans="3:3" x14ac:dyDescent="0.25">
      <c r="C19044" s="62"/>
    </row>
    <row r="19045" spans="3:3" x14ac:dyDescent="0.25">
      <c r="C19045" s="62"/>
    </row>
    <row r="19133" spans="3:3" x14ac:dyDescent="0.25">
      <c r="C19133" s="62"/>
    </row>
    <row r="19134" spans="3:3" x14ac:dyDescent="0.25">
      <c r="C19134" s="62"/>
    </row>
    <row r="19222" spans="3:3" x14ac:dyDescent="0.25">
      <c r="C19222" s="62"/>
    </row>
    <row r="19223" spans="3:3" x14ac:dyDescent="0.25">
      <c r="C19223" s="62"/>
    </row>
    <row r="19311" spans="3:3" x14ac:dyDescent="0.25">
      <c r="C19311" s="62"/>
    </row>
    <row r="19312" spans="3:3" x14ac:dyDescent="0.25">
      <c r="C19312" s="62"/>
    </row>
    <row r="19400" spans="3:3" x14ac:dyDescent="0.25">
      <c r="C19400" s="62"/>
    </row>
    <row r="19401" spans="3:3" x14ac:dyDescent="0.25">
      <c r="C19401" s="62"/>
    </row>
    <row r="19489" spans="3:3" x14ac:dyDescent="0.25">
      <c r="C19489" s="62"/>
    </row>
    <row r="19490" spans="3:3" x14ac:dyDescent="0.25">
      <c r="C19490" s="62"/>
    </row>
    <row r="19578" spans="3:3" x14ac:dyDescent="0.25">
      <c r="C19578" s="62"/>
    </row>
    <row r="19579" spans="3:3" x14ac:dyDescent="0.25">
      <c r="C19579" s="62"/>
    </row>
    <row r="19667" spans="3:3" x14ac:dyDescent="0.25">
      <c r="C19667" s="62"/>
    </row>
    <row r="19668" spans="3:3" x14ac:dyDescent="0.25">
      <c r="C19668" s="62"/>
    </row>
    <row r="19756" spans="3:3" x14ac:dyDescent="0.25">
      <c r="C19756" s="62"/>
    </row>
    <row r="19757" spans="3:3" x14ac:dyDescent="0.25">
      <c r="C19757" s="62"/>
    </row>
    <row r="19845" spans="3:3" x14ac:dyDescent="0.25">
      <c r="C19845" s="62"/>
    </row>
    <row r="19846" spans="3:3" x14ac:dyDescent="0.25">
      <c r="C19846" s="62"/>
    </row>
    <row r="19934" spans="3:3" x14ac:dyDescent="0.25">
      <c r="C19934" s="62"/>
    </row>
    <row r="19935" spans="3:3" x14ac:dyDescent="0.25">
      <c r="C19935" s="62"/>
    </row>
    <row r="20023" spans="3:3" x14ac:dyDescent="0.25">
      <c r="C20023" s="62"/>
    </row>
    <row r="20024" spans="3:3" x14ac:dyDescent="0.25">
      <c r="C20024" s="62"/>
    </row>
    <row r="20112" spans="3:3" x14ac:dyDescent="0.25">
      <c r="C20112" s="62"/>
    </row>
    <row r="20113" spans="3:3" x14ac:dyDescent="0.25">
      <c r="C20113" s="62"/>
    </row>
    <row r="20201" spans="3:3" x14ac:dyDescent="0.25">
      <c r="C20201" s="62"/>
    </row>
    <row r="20202" spans="3:3" x14ac:dyDescent="0.25">
      <c r="C20202" s="62"/>
    </row>
    <row r="20290" spans="3:3" x14ac:dyDescent="0.25">
      <c r="C20290" s="62"/>
    </row>
    <row r="20291" spans="3:3" x14ac:dyDescent="0.25">
      <c r="C20291" s="62"/>
    </row>
    <row r="20379" spans="3:3" x14ac:dyDescent="0.25">
      <c r="C20379" s="62"/>
    </row>
    <row r="20380" spans="3:3" x14ac:dyDescent="0.25">
      <c r="C20380" s="62"/>
    </row>
    <row r="20468" spans="3:3" x14ac:dyDescent="0.25">
      <c r="C20468" s="62"/>
    </row>
    <row r="20469" spans="3:3" x14ac:dyDescent="0.25">
      <c r="C20469" s="62"/>
    </row>
    <row r="20557" spans="3:3" x14ac:dyDescent="0.25">
      <c r="C20557" s="62"/>
    </row>
    <row r="20558" spans="3:3" x14ac:dyDescent="0.25">
      <c r="C20558" s="62"/>
    </row>
    <row r="20646" spans="3:3" x14ac:dyDescent="0.25">
      <c r="C20646" s="62"/>
    </row>
    <row r="20647" spans="3:3" x14ac:dyDescent="0.25">
      <c r="C20647" s="62"/>
    </row>
    <row r="20735" spans="3:3" x14ac:dyDescent="0.25">
      <c r="C20735" s="62"/>
    </row>
    <row r="20736" spans="3:3" x14ac:dyDescent="0.25">
      <c r="C20736" s="62"/>
    </row>
    <row r="20824" spans="3:3" x14ac:dyDescent="0.25">
      <c r="C20824" s="62"/>
    </row>
    <row r="20825" spans="3:3" x14ac:dyDescent="0.25">
      <c r="C20825" s="62"/>
    </row>
    <row r="20913" spans="3:3" x14ac:dyDescent="0.25">
      <c r="C20913" s="62"/>
    </row>
    <row r="20914" spans="3:3" x14ac:dyDescent="0.25">
      <c r="C20914" s="62"/>
    </row>
    <row r="21002" spans="3:3" x14ac:dyDescent="0.25">
      <c r="C21002" s="62"/>
    </row>
    <row r="21003" spans="3:3" x14ac:dyDescent="0.25">
      <c r="C21003" s="62"/>
    </row>
    <row r="21091" spans="3:3" x14ac:dyDescent="0.25">
      <c r="C21091" s="62"/>
    </row>
    <row r="21092" spans="3:3" x14ac:dyDescent="0.25">
      <c r="C21092" s="62"/>
    </row>
    <row r="21180" spans="3:3" x14ac:dyDescent="0.25">
      <c r="C21180" s="62"/>
    </row>
    <row r="21181" spans="3:3" x14ac:dyDescent="0.25">
      <c r="C21181" s="62"/>
    </row>
    <row r="21269" spans="3:3" x14ac:dyDescent="0.25">
      <c r="C21269" s="62"/>
    </row>
    <row r="21270" spans="3:3" x14ac:dyDescent="0.25">
      <c r="C21270" s="62"/>
    </row>
    <row r="21358" spans="3:3" x14ac:dyDescent="0.25">
      <c r="C21358" s="62"/>
    </row>
    <row r="21359" spans="3:3" x14ac:dyDescent="0.25">
      <c r="C21359" s="62"/>
    </row>
    <row r="21447" spans="3:3" x14ac:dyDescent="0.25">
      <c r="C21447" s="62"/>
    </row>
    <row r="21448" spans="3:3" x14ac:dyDescent="0.25">
      <c r="C21448" s="62"/>
    </row>
    <row r="21536" spans="3:3" x14ac:dyDescent="0.25">
      <c r="C21536" s="62"/>
    </row>
    <row r="21537" spans="3:3" x14ac:dyDescent="0.25">
      <c r="C21537" s="62"/>
    </row>
    <row r="21625" spans="3:3" x14ac:dyDescent="0.25">
      <c r="C21625" s="62"/>
    </row>
    <row r="21626" spans="3:3" x14ac:dyDescent="0.25">
      <c r="C21626" s="62"/>
    </row>
    <row r="21714" spans="3:3" x14ac:dyDescent="0.25">
      <c r="C21714" s="62"/>
    </row>
    <row r="21715" spans="3:3" x14ac:dyDescent="0.25">
      <c r="C21715" s="62"/>
    </row>
    <row r="21803" spans="3:3" x14ac:dyDescent="0.25">
      <c r="C21803" s="62"/>
    </row>
    <row r="21804" spans="3:3" x14ac:dyDescent="0.25">
      <c r="C21804" s="62"/>
    </row>
    <row r="21892" spans="3:3" x14ac:dyDescent="0.25">
      <c r="C21892" s="62"/>
    </row>
    <row r="21893" spans="3:3" x14ac:dyDescent="0.25">
      <c r="C21893" s="62"/>
    </row>
    <row r="21981" spans="3:3" x14ac:dyDescent="0.25">
      <c r="C21981" s="62"/>
    </row>
    <row r="21982" spans="3:3" x14ac:dyDescent="0.25">
      <c r="C21982" s="62"/>
    </row>
    <row r="22070" spans="3:3" x14ac:dyDescent="0.25">
      <c r="C22070" s="62"/>
    </row>
    <row r="22071" spans="3:3" x14ac:dyDescent="0.25">
      <c r="C22071" s="62"/>
    </row>
    <row r="22159" spans="3:3" x14ac:dyDescent="0.25">
      <c r="C22159" s="62"/>
    </row>
    <row r="22160" spans="3:3" x14ac:dyDescent="0.25">
      <c r="C22160" s="62"/>
    </row>
    <row r="22248" spans="3:3" x14ac:dyDescent="0.25">
      <c r="C22248" s="62"/>
    </row>
    <row r="22249" spans="3:3" x14ac:dyDescent="0.25">
      <c r="C22249" s="62"/>
    </row>
    <row r="22337" spans="3:3" x14ac:dyDescent="0.25">
      <c r="C22337" s="62"/>
    </row>
    <row r="22338" spans="3:3" x14ac:dyDescent="0.25">
      <c r="C22338" s="62"/>
    </row>
    <row r="22426" spans="3:3" x14ac:dyDescent="0.25">
      <c r="C22426" s="62"/>
    </row>
    <row r="22427" spans="3:3" x14ac:dyDescent="0.25">
      <c r="C22427" s="62"/>
    </row>
    <row r="22515" spans="3:3" x14ac:dyDescent="0.25">
      <c r="C22515" s="62"/>
    </row>
    <row r="22516" spans="3:3" x14ac:dyDescent="0.25">
      <c r="C22516" s="62"/>
    </row>
    <row r="22604" spans="3:3" x14ac:dyDescent="0.25">
      <c r="C22604" s="62"/>
    </row>
    <row r="22605" spans="3:3" x14ac:dyDescent="0.25">
      <c r="C22605" s="62"/>
    </row>
    <row r="22693" spans="3:3" x14ac:dyDescent="0.25">
      <c r="C22693" s="62"/>
    </row>
    <row r="22694" spans="3:3" x14ac:dyDescent="0.25">
      <c r="C22694" s="62"/>
    </row>
    <row r="22782" spans="3:3" x14ac:dyDescent="0.25">
      <c r="C22782" s="62"/>
    </row>
    <row r="22783" spans="3:3" x14ac:dyDescent="0.25">
      <c r="C22783" s="62"/>
    </row>
    <row r="22871" spans="3:3" x14ac:dyDescent="0.25">
      <c r="C22871" s="62"/>
    </row>
    <row r="22872" spans="3:3" x14ac:dyDescent="0.25">
      <c r="C22872" s="62"/>
    </row>
    <row r="22960" spans="3:3" x14ac:dyDescent="0.25">
      <c r="C22960" s="62"/>
    </row>
    <row r="22961" spans="3:3" x14ac:dyDescent="0.25">
      <c r="C22961" s="62"/>
    </row>
    <row r="23049" spans="3:3" x14ac:dyDescent="0.25">
      <c r="C23049" s="62"/>
    </row>
    <row r="23050" spans="3:3" x14ac:dyDescent="0.25">
      <c r="C23050" s="62"/>
    </row>
    <row r="23138" spans="3:3" x14ac:dyDescent="0.25">
      <c r="C23138" s="62"/>
    </row>
    <row r="23139" spans="3:3" x14ac:dyDescent="0.25">
      <c r="C23139" s="62"/>
    </row>
    <row r="23227" spans="3:3" x14ac:dyDescent="0.25">
      <c r="C23227" s="62"/>
    </row>
    <row r="23228" spans="3:3" x14ac:dyDescent="0.25">
      <c r="C23228" s="62"/>
    </row>
    <row r="23316" spans="3:3" x14ac:dyDescent="0.25">
      <c r="C23316" s="62"/>
    </row>
    <row r="23317" spans="3:3" x14ac:dyDescent="0.25">
      <c r="C23317" s="62"/>
    </row>
    <row r="23405" spans="3:3" x14ac:dyDescent="0.25">
      <c r="C23405" s="62"/>
    </row>
    <row r="23406" spans="3:3" x14ac:dyDescent="0.25">
      <c r="C23406" s="62"/>
    </row>
    <row r="23494" spans="3:3" x14ac:dyDescent="0.25">
      <c r="C23494" s="62"/>
    </row>
    <row r="23495" spans="3:3" x14ac:dyDescent="0.25">
      <c r="C23495" s="62"/>
    </row>
    <row r="23583" spans="3:3" x14ac:dyDescent="0.25">
      <c r="C23583" s="62"/>
    </row>
    <row r="23584" spans="3:3" x14ac:dyDescent="0.25">
      <c r="C23584" s="62"/>
    </row>
    <row r="23672" spans="3:3" x14ac:dyDescent="0.25">
      <c r="C23672" s="62"/>
    </row>
    <row r="23673" spans="3:3" x14ac:dyDescent="0.25">
      <c r="C23673" s="62"/>
    </row>
    <row r="23761" spans="3:3" x14ac:dyDescent="0.25">
      <c r="C23761" s="62"/>
    </row>
    <row r="23762" spans="3:3" x14ac:dyDescent="0.25">
      <c r="C23762" s="62"/>
    </row>
    <row r="23850" spans="3:3" x14ac:dyDescent="0.25">
      <c r="C23850" s="62"/>
    </row>
    <row r="23851" spans="3:3" x14ac:dyDescent="0.25">
      <c r="C23851" s="62"/>
    </row>
    <row r="23939" spans="3:3" x14ac:dyDescent="0.25">
      <c r="C23939" s="62"/>
    </row>
    <row r="23940" spans="3:3" x14ac:dyDescent="0.25">
      <c r="C23940" s="62"/>
    </row>
    <row r="24028" spans="3:3" x14ac:dyDescent="0.25">
      <c r="C24028" s="62"/>
    </row>
    <row r="24029" spans="3:3" x14ac:dyDescent="0.25">
      <c r="C24029" s="62"/>
    </row>
    <row r="24117" spans="3:3" x14ac:dyDescent="0.25">
      <c r="C24117" s="62"/>
    </row>
    <row r="24118" spans="3:3" x14ac:dyDescent="0.25">
      <c r="C24118" s="62"/>
    </row>
    <row r="24206" spans="3:3" x14ac:dyDescent="0.25">
      <c r="C24206" s="62"/>
    </row>
    <row r="24207" spans="3:3" x14ac:dyDescent="0.25">
      <c r="C24207" s="62"/>
    </row>
    <row r="24295" spans="3:3" x14ac:dyDescent="0.25">
      <c r="C24295" s="62"/>
    </row>
    <row r="24296" spans="3:3" x14ac:dyDescent="0.25">
      <c r="C24296" s="62"/>
    </row>
    <row r="24384" spans="3:3" x14ac:dyDescent="0.25">
      <c r="C24384" s="62"/>
    </row>
    <row r="24385" spans="3:3" x14ac:dyDescent="0.25">
      <c r="C24385" s="62"/>
    </row>
    <row r="24473" spans="3:3" x14ac:dyDescent="0.25">
      <c r="C24473" s="62"/>
    </row>
    <row r="24474" spans="3:3" x14ac:dyDescent="0.25">
      <c r="C24474" s="62"/>
    </row>
    <row r="24562" spans="3:3" x14ac:dyDescent="0.25">
      <c r="C24562" s="62"/>
    </row>
    <row r="24563" spans="3:3" x14ac:dyDescent="0.25">
      <c r="C24563" s="62"/>
    </row>
    <row r="24651" spans="3:3" x14ac:dyDescent="0.25">
      <c r="C24651" s="62"/>
    </row>
    <row r="24652" spans="3:3" x14ac:dyDescent="0.25">
      <c r="C24652" s="62"/>
    </row>
    <row r="24740" spans="3:3" x14ac:dyDescent="0.25">
      <c r="C24740" s="62"/>
    </row>
    <row r="24741" spans="3:3" x14ac:dyDescent="0.25">
      <c r="C24741" s="62"/>
    </row>
    <row r="24829" spans="3:3" x14ac:dyDescent="0.25">
      <c r="C24829" s="62"/>
    </row>
    <row r="24830" spans="3:3" x14ac:dyDescent="0.25">
      <c r="C24830" s="62"/>
    </row>
    <row r="24918" spans="3:3" x14ac:dyDescent="0.25">
      <c r="C24918" s="62"/>
    </row>
    <row r="24919" spans="3:3" x14ac:dyDescent="0.25">
      <c r="C24919" s="62"/>
    </row>
    <row r="25007" spans="3:3" x14ac:dyDescent="0.25">
      <c r="C25007" s="62"/>
    </row>
    <row r="25008" spans="3:3" x14ac:dyDescent="0.25">
      <c r="C25008" s="62"/>
    </row>
    <row r="25096" spans="3:3" x14ac:dyDescent="0.25">
      <c r="C25096" s="62"/>
    </row>
    <row r="25097" spans="3:3" x14ac:dyDescent="0.25">
      <c r="C25097" s="62"/>
    </row>
    <row r="25185" spans="3:3" x14ac:dyDescent="0.25">
      <c r="C25185" s="62"/>
    </row>
    <row r="25186" spans="3:3" x14ac:dyDescent="0.25">
      <c r="C25186" s="62"/>
    </row>
    <row r="25274" spans="3:3" x14ac:dyDescent="0.25">
      <c r="C25274" s="62"/>
    </row>
    <row r="25275" spans="3:3" x14ac:dyDescent="0.25">
      <c r="C25275" s="62"/>
    </row>
    <row r="25363" spans="3:3" x14ac:dyDescent="0.25">
      <c r="C25363" s="62"/>
    </row>
    <row r="25364" spans="3:3" x14ac:dyDescent="0.25">
      <c r="C25364" s="62"/>
    </row>
    <row r="25452" spans="3:3" x14ac:dyDescent="0.25">
      <c r="C25452" s="62"/>
    </row>
    <row r="25453" spans="3:3" x14ac:dyDescent="0.25">
      <c r="C25453" s="62"/>
    </row>
    <row r="25541" spans="3:3" x14ac:dyDescent="0.25">
      <c r="C25541" s="62"/>
    </row>
    <row r="25542" spans="3:3" x14ac:dyDescent="0.25">
      <c r="C25542" s="62"/>
    </row>
    <row r="25630" spans="3:3" x14ac:dyDescent="0.25">
      <c r="C25630" s="62"/>
    </row>
    <row r="25631" spans="3:3" x14ac:dyDescent="0.25">
      <c r="C25631" s="62"/>
    </row>
    <row r="25719" spans="3:3" x14ac:dyDescent="0.25">
      <c r="C25719" s="62"/>
    </row>
    <row r="25720" spans="3:3" x14ac:dyDescent="0.25">
      <c r="C25720" s="62"/>
    </row>
    <row r="25808" spans="3:3" x14ac:dyDescent="0.25">
      <c r="C25808" s="62"/>
    </row>
    <row r="25809" spans="3:3" x14ac:dyDescent="0.25">
      <c r="C25809" s="62"/>
    </row>
    <row r="25897" spans="3:3" x14ac:dyDescent="0.25">
      <c r="C25897" s="62"/>
    </row>
    <row r="25898" spans="3:3" x14ac:dyDescent="0.25">
      <c r="C25898" s="62"/>
    </row>
    <row r="25986" spans="3:3" x14ac:dyDescent="0.25">
      <c r="C25986" s="62"/>
    </row>
    <row r="25987" spans="3:3" x14ac:dyDescent="0.25">
      <c r="C25987" s="62"/>
    </row>
    <row r="26075" spans="3:3" x14ac:dyDescent="0.25">
      <c r="C26075" s="62"/>
    </row>
    <row r="26076" spans="3:3" x14ac:dyDescent="0.25">
      <c r="C26076" s="62"/>
    </row>
    <row r="26164" spans="3:3" x14ac:dyDescent="0.25">
      <c r="C26164" s="62"/>
    </row>
    <row r="26165" spans="3:3" x14ac:dyDescent="0.25">
      <c r="C26165" s="62"/>
    </row>
    <row r="26253" spans="3:3" x14ac:dyDescent="0.25">
      <c r="C26253" s="62"/>
    </row>
    <row r="26254" spans="3:3" x14ac:dyDescent="0.25">
      <c r="C26254" s="62"/>
    </row>
    <row r="26342" spans="3:3" x14ac:dyDescent="0.25">
      <c r="C26342" s="62"/>
    </row>
    <row r="26343" spans="3:3" x14ac:dyDescent="0.25">
      <c r="C26343" s="62"/>
    </row>
    <row r="26431" spans="3:3" x14ac:dyDescent="0.25">
      <c r="C26431" s="62"/>
    </row>
    <row r="26432" spans="3:3" x14ac:dyDescent="0.25">
      <c r="C26432" s="62"/>
    </row>
    <row r="26520" spans="3:3" x14ac:dyDescent="0.25">
      <c r="C26520" s="62"/>
    </row>
    <row r="26521" spans="3:3" x14ac:dyDescent="0.25">
      <c r="C26521" s="62"/>
    </row>
    <row r="26609" spans="3:3" x14ac:dyDescent="0.25">
      <c r="C26609" s="62"/>
    </row>
    <row r="26610" spans="3:3" x14ac:dyDescent="0.25">
      <c r="C26610" s="62"/>
    </row>
    <row r="26698" spans="3:3" x14ac:dyDescent="0.25">
      <c r="C26698" s="62"/>
    </row>
    <row r="26699" spans="3:3" x14ac:dyDescent="0.25">
      <c r="C26699" s="62"/>
    </row>
    <row r="26787" spans="3:3" x14ac:dyDescent="0.25">
      <c r="C26787" s="62"/>
    </row>
    <row r="26788" spans="3:3" x14ac:dyDescent="0.25">
      <c r="C26788" s="62"/>
    </row>
    <row r="26876" spans="3:3" x14ac:dyDescent="0.25">
      <c r="C26876" s="62"/>
    </row>
    <row r="26877" spans="3:3" x14ac:dyDescent="0.25">
      <c r="C26877" s="62"/>
    </row>
    <row r="26965" spans="3:3" x14ac:dyDescent="0.25">
      <c r="C26965" s="62"/>
    </row>
    <row r="26966" spans="3:3" x14ac:dyDescent="0.25">
      <c r="C26966" s="62"/>
    </row>
    <row r="27054" spans="3:3" x14ac:dyDescent="0.25">
      <c r="C27054" s="62"/>
    </row>
    <row r="27055" spans="3:3" x14ac:dyDescent="0.25">
      <c r="C27055" s="62"/>
    </row>
    <row r="27143" spans="3:3" x14ac:dyDescent="0.25">
      <c r="C27143" s="62"/>
    </row>
    <row r="27144" spans="3:3" x14ac:dyDescent="0.25">
      <c r="C27144" s="62"/>
    </row>
    <row r="27232" spans="3:3" x14ac:dyDescent="0.25">
      <c r="C27232" s="62"/>
    </row>
    <row r="27233" spans="3:3" x14ac:dyDescent="0.25">
      <c r="C27233" s="62"/>
    </row>
    <row r="27321" spans="3:3" x14ac:dyDescent="0.25">
      <c r="C27321" s="62"/>
    </row>
    <row r="27322" spans="3:3" x14ac:dyDescent="0.25">
      <c r="C27322" s="62"/>
    </row>
    <row r="27410" spans="3:3" x14ac:dyDescent="0.25">
      <c r="C27410" s="62"/>
    </row>
    <row r="27411" spans="3:3" x14ac:dyDescent="0.25">
      <c r="C27411" s="62"/>
    </row>
    <row r="27499" spans="3:3" x14ac:dyDescent="0.25">
      <c r="C27499" s="62"/>
    </row>
    <row r="27500" spans="3:3" x14ac:dyDescent="0.25">
      <c r="C27500" s="62"/>
    </row>
    <row r="27588" spans="3:3" x14ac:dyDescent="0.25">
      <c r="C27588" s="62"/>
    </row>
    <row r="27589" spans="3:3" x14ac:dyDescent="0.25">
      <c r="C27589" s="62"/>
    </row>
    <row r="27677" spans="3:3" x14ac:dyDescent="0.25">
      <c r="C27677" s="62"/>
    </row>
    <row r="27678" spans="3:3" x14ac:dyDescent="0.25">
      <c r="C27678" s="62"/>
    </row>
    <row r="27766" spans="3:3" x14ac:dyDescent="0.25">
      <c r="C27766" s="62"/>
    </row>
    <row r="27767" spans="3:3" x14ac:dyDescent="0.25">
      <c r="C27767" s="62"/>
    </row>
    <row r="27855" spans="3:3" x14ac:dyDescent="0.25">
      <c r="C27855" s="62"/>
    </row>
    <row r="27856" spans="3:3" x14ac:dyDescent="0.25">
      <c r="C27856" s="62"/>
    </row>
    <row r="27944" spans="3:3" x14ac:dyDescent="0.25">
      <c r="C27944" s="62"/>
    </row>
    <row r="27945" spans="3:3" x14ac:dyDescent="0.25">
      <c r="C27945" s="62"/>
    </row>
    <row r="28033" spans="3:3" x14ac:dyDescent="0.25">
      <c r="C28033" s="62"/>
    </row>
    <row r="28034" spans="3:3" x14ac:dyDescent="0.25">
      <c r="C28034" s="62"/>
    </row>
    <row r="28122" spans="3:3" x14ac:dyDescent="0.25">
      <c r="C28122" s="62"/>
    </row>
    <row r="28123" spans="3:3" x14ac:dyDescent="0.25">
      <c r="C28123" s="62"/>
    </row>
    <row r="28211" spans="3:3" x14ac:dyDescent="0.25">
      <c r="C28211" s="62"/>
    </row>
    <row r="28212" spans="3:3" x14ac:dyDescent="0.25">
      <c r="C28212" s="62"/>
    </row>
    <row r="28300" spans="3:3" x14ac:dyDescent="0.25">
      <c r="C28300" s="62"/>
    </row>
    <row r="28301" spans="3:3" x14ac:dyDescent="0.25">
      <c r="C28301" s="62"/>
    </row>
    <row r="28389" spans="3:3" x14ac:dyDescent="0.25">
      <c r="C28389" s="62"/>
    </row>
    <row r="28390" spans="3:3" x14ac:dyDescent="0.25">
      <c r="C28390" s="62"/>
    </row>
    <row r="28478" spans="3:3" x14ac:dyDescent="0.25">
      <c r="C28478" s="62"/>
    </row>
    <row r="28479" spans="3:3" x14ac:dyDescent="0.25">
      <c r="C28479" s="62"/>
    </row>
    <row r="28567" spans="3:3" x14ac:dyDescent="0.25">
      <c r="C28567" s="62"/>
    </row>
    <row r="28568" spans="3:3" x14ac:dyDescent="0.25">
      <c r="C28568" s="62"/>
    </row>
    <row r="28656" spans="3:3" x14ac:dyDescent="0.25">
      <c r="C28656" s="62"/>
    </row>
    <row r="28657" spans="3:3" x14ac:dyDescent="0.25">
      <c r="C28657" s="62"/>
    </row>
    <row r="28745" spans="3:3" x14ac:dyDescent="0.25">
      <c r="C28745" s="62"/>
    </row>
    <row r="28746" spans="3:3" x14ac:dyDescent="0.25">
      <c r="C28746" s="62"/>
    </row>
    <row r="28834" spans="3:3" x14ac:dyDescent="0.25">
      <c r="C28834" s="62"/>
    </row>
    <row r="28835" spans="3:3" x14ac:dyDescent="0.25">
      <c r="C28835" s="62"/>
    </row>
    <row r="28923" spans="3:3" x14ac:dyDescent="0.25">
      <c r="C28923" s="62"/>
    </row>
    <row r="28924" spans="3:3" x14ac:dyDescent="0.25">
      <c r="C28924" s="62"/>
    </row>
    <row r="29012" spans="3:3" x14ac:dyDescent="0.25">
      <c r="C29012" s="62"/>
    </row>
    <row r="29013" spans="3:3" x14ac:dyDescent="0.25">
      <c r="C29013" s="62"/>
    </row>
    <row r="29101" spans="3:3" x14ac:dyDescent="0.25">
      <c r="C29101" s="62"/>
    </row>
    <row r="29102" spans="3:3" x14ac:dyDescent="0.25">
      <c r="C29102" s="62"/>
    </row>
    <row r="29190" spans="3:3" x14ac:dyDescent="0.25">
      <c r="C29190" s="62"/>
    </row>
    <row r="29191" spans="3:3" x14ac:dyDescent="0.25">
      <c r="C29191" s="62"/>
    </row>
    <row r="29279" spans="3:3" x14ac:dyDescent="0.25">
      <c r="C29279" s="62"/>
    </row>
    <row r="29280" spans="3:3" x14ac:dyDescent="0.25">
      <c r="C29280" s="62"/>
    </row>
    <row r="29368" spans="3:3" x14ac:dyDescent="0.25">
      <c r="C29368" s="62"/>
    </row>
    <row r="29369" spans="3:3" x14ac:dyDescent="0.25">
      <c r="C29369" s="62"/>
    </row>
    <row r="29457" spans="3:3" x14ac:dyDescent="0.25">
      <c r="C29457" s="62"/>
    </row>
    <row r="29458" spans="3:3" x14ac:dyDescent="0.25">
      <c r="C29458" s="62"/>
    </row>
    <row r="29546" spans="3:3" x14ac:dyDescent="0.25">
      <c r="C29546" s="62"/>
    </row>
    <row r="29547" spans="3:3" x14ac:dyDescent="0.25">
      <c r="C29547" s="62"/>
    </row>
    <row r="29635" spans="3:3" x14ac:dyDescent="0.25">
      <c r="C29635" s="62"/>
    </row>
    <row r="29636" spans="3:3" x14ac:dyDescent="0.25">
      <c r="C29636" s="62"/>
    </row>
    <row r="29724" spans="3:3" x14ac:dyDescent="0.25">
      <c r="C29724" s="62"/>
    </row>
    <row r="29725" spans="3:3" x14ac:dyDescent="0.25">
      <c r="C29725" s="62"/>
    </row>
    <row r="29813" spans="3:3" x14ac:dyDescent="0.25">
      <c r="C29813" s="62"/>
    </row>
    <row r="29814" spans="3:3" x14ac:dyDescent="0.25">
      <c r="C29814" s="62"/>
    </row>
    <row r="29902" spans="3:3" x14ac:dyDescent="0.25">
      <c r="C29902" s="62"/>
    </row>
    <row r="29903" spans="3:3" x14ac:dyDescent="0.25">
      <c r="C29903" s="62"/>
    </row>
    <row r="29991" spans="3:3" x14ac:dyDescent="0.25">
      <c r="C29991" s="62"/>
    </row>
    <row r="29992" spans="3:3" x14ac:dyDescent="0.25">
      <c r="C29992" s="62"/>
    </row>
    <row r="30080" spans="3:3" x14ac:dyDescent="0.25">
      <c r="C30080" s="62"/>
    </row>
    <row r="30081" spans="3:3" x14ac:dyDescent="0.25">
      <c r="C30081" s="62"/>
    </row>
    <row r="30169" spans="3:3" x14ac:dyDescent="0.25">
      <c r="C30169" s="62"/>
    </row>
    <row r="30170" spans="3:3" x14ac:dyDescent="0.25">
      <c r="C30170" s="62"/>
    </row>
    <row r="30258" spans="3:3" x14ac:dyDescent="0.25">
      <c r="C30258" s="62"/>
    </row>
    <row r="30259" spans="3:3" x14ac:dyDescent="0.25">
      <c r="C30259" s="62"/>
    </row>
    <row r="30347" spans="3:3" x14ac:dyDescent="0.25">
      <c r="C30347" s="62"/>
    </row>
    <row r="30348" spans="3:3" x14ac:dyDescent="0.25">
      <c r="C30348" s="62"/>
    </row>
    <row r="30436" spans="3:3" x14ac:dyDescent="0.25">
      <c r="C30436" s="62"/>
    </row>
    <row r="30437" spans="3:3" x14ac:dyDescent="0.25">
      <c r="C30437" s="62"/>
    </row>
    <row r="30525" spans="3:3" x14ac:dyDescent="0.25">
      <c r="C30525" s="62"/>
    </row>
    <row r="30526" spans="3:3" x14ac:dyDescent="0.25">
      <c r="C30526" s="62"/>
    </row>
    <row r="30614" spans="3:3" x14ac:dyDescent="0.25">
      <c r="C30614" s="62"/>
    </row>
    <row r="30615" spans="3:3" x14ac:dyDescent="0.25">
      <c r="C30615" s="62"/>
    </row>
    <row r="30703" spans="3:3" x14ac:dyDescent="0.25">
      <c r="C30703" s="62"/>
    </row>
    <row r="30704" spans="3:3" x14ac:dyDescent="0.25">
      <c r="C30704" s="62"/>
    </row>
    <row r="30792" spans="3:3" x14ac:dyDescent="0.25">
      <c r="C30792" s="62"/>
    </row>
    <row r="30793" spans="3:3" x14ac:dyDescent="0.25">
      <c r="C30793" s="62"/>
    </row>
    <row r="30881" spans="3:3" x14ac:dyDescent="0.25">
      <c r="C30881" s="62"/>
    </row>
    <row r="30882" spans="3:3" x14ac:dyDescent="0.25">
      <c r="C30882" s="62"/>
    </row>
    <row r="30970" spans="3:3" x14ac:dyDescent="0.25">
      <c r="C30970" s="62"/>
    </row>
    <row r="30971" spans="3:3" x14ac:dyDescent="0.25">
      <c r="C30971" s="62"/>
    </row>
    <row r="31059" spans="3:3" x14ac:dyDescent="0.25">
      <c r="C31059" s="62"/>
    </row>
    <row r="31060" spans="3:3" x14ac:dyDescent="0.25">
      <c r="C31060" s="62"/>
    </row>
    <row r="31148" spans="3:3" x14ac:dyDescent="0.25">
      <c r="C31148" s="62"/>
    </row>
    <row r="31149" spans="3:3" x14ac:dyDescent="0.25">
      <c r="C31149" s="62"/>
    </row>
    <row r="31237" spans="3:3" x14ac:dyDescent="0.25">
      <c r="C31237" s="62"/>
    </row>
    <row r="31238" spans="3:3" x14ac:dyDescent="0.25">
      <c r="C31238" s="62"/>
    </row>
    <row r="31326" spans="3:3" x14ac:dyDescent="0.25">
      <c r="C31326" s="62"/>
    </row>
    <row r="31327" spans="3:3" x14ac:dyDescent="0.25">
      <c r="C31327" s="62"/>
    </row>
    <row r="31415" spans="3:3" x14ac:dyDescent="0.25">
      <c r="C31415" s="62"/>
    </row>
    <row r="31416" spans="3:3" x14ac:dyDescent="0.25">
      <c r="C31416" s="62"/>
    </row>
    <row r="31504" spans="3:3" x14ac:dyDescent="0.25">
      <c r="C31504" s="62"/>
    </row>
    <row r="31505" spans="3:3" x14ac:dyDescent="0.25">
      <c r="C31505" s="62"/>
    </row>
    <row r="31593" spans="3:3" x14ac:dyDescent="0.25">
      <c r="C31593" s="62"/>
    </row>
    <row r="31594" spans="3:3" x14ac:dyDescent="0.25">
      <c r="C31594" s="62"/>
    </row>
    <row r="31682" spans="3:3" x14ac:dyDescent="0.25">
      <c r="C31682" s="62"/>
    </row>
    <row r="31683" spans="3:3" x14ac:dyDescent="0.25">
      <c r="C31683" s="62"/>
    </row>
    <row r="31771" spans="3:3" x14ac:dyDescent="0.25">
      <c r="C31771" s="62"/>
    </row>
    <row r="31772" spans="3:3" x14ac:dyDescent="0.25">
      <c r="C31772" s="62"/>
    </row>
    <row r="31860" spans="3:3" x14ac:dyDescent="0.25">
      <c r="C31860" s="62"/>
    </row>
    <row r="31861" spans="3:3" x14ac:dyDescent="0.25">
      <c r="C31861" s="62"/>
    </row>
    <row r="31949" spans="3:3" x14ac:dyDescent="0.25">
      <c r="C31949" s="62"/>
    </row>
    <row r="31950" spans="3:3" x14ac:dyDescent="0.25">
      <c r="C31950" s="62"/>
    </row>
    <row r="32038" spans="3:3" x14ac:dyDescent="0.25">
      <c r="C32038" s="62"/>
    </row>
    <row r="32039" spans="3:3" x14ac:dyDescent="0.25">
      <c r="C32039" s="62"/>
    </row>
    <row r="32127" spans="3:3" x14ac:dyDescent="0.25">
      <c r="C32127" s="62"/>
    </row>
    <row r="32128" spans="3:3" x14ac:dyDescent="0.25">
      <c r="C32128" s="62"/>
    </row>
    <row r="32216" spans="3:3" x14ac:dyDescent="0.25">
      <c r="C32216" s="62"/>
    </row>
    <row r="32217" spans="3:3" x14ac:dyDescent="0.25">
      <c r="C32217" s="62"/>
    </row>
    <row r="32305" spans="3:3" x14ac:dyDescent="0.25">
      <c r="C32305" s="62"/>
    </row>
    <row r="32306" spans="3:3" x14ac:dyDescent="0.25">
      <c r="C32306" s="62"/>
    </row>
    <row r="32394" spans="3:3" x14ac:dyDescent="0.25">
      <c r="C32394" s="62"/>
    </row>
    <row r="32395" spans="3:3" x14ac:dyDescent="0.25">
      <c r="C32395" s="62"/>
    </row>
    <row r="32483" spans="3:3" x14ac:dyDescent="0.25">
      <c r="C32483" s="62"/>
    </row>
    <row r="32484" spans="3:3" x14ac:dyDescent="0.25">
      <c r="C32484" s="62"/>
    </row>
    <row r="32572" spans="3:3" x14ac:dyDescent="0.25">
      <c r="C32572" s="62"/>
    </row>
    <row r="32573" spans="3:3" x14ac:dyDescent="0.25">
      <c r="C32573" s="62"/>
    </row>
    <row r="32661" spans="3:3" x14ac:dyDescent="0.25">
      <c r="C32661" s="62"/>
    </row>
    <row r="32662" spans="3:3" x14ac:dyDescent="0.25">
      <c r="C32662" s="62"/>
    </row>
    <row r="32750" spans="3:3" x14ac:dyDescent="0.25">
      <c r="C32750" s="62"/>
    </row>
    <row r="32751" spans="3:3" x14ac:dyDescent="0.25">
      <c r="C32751" s="62"/>
    </row>
    <row r="32839" spans="3:3" x14ac:dyDescent="0.25">
      <c r="C32839" s="62"/>
    </row>
    <row r="32840" spans="3:3" x14ac:dyDescent="0.25">
      <c r="C32840" s="62"/>
    </row>
    <row r="32928" spans="3:3" x14ac:dyDescent="0.25">
      <c r="C32928" s="62"/>
    </row>
    <row r="32929" spans="3:3" x14ac:dyDescent="0.25">
      <c r="C32929" s="62"/>
    </row>
    <row r="33017" spans="3:3" x14ac:dyDescent="0.25">
      <c r="C33017" s="62"/>
    </row>
    <row r="33018" spans="3:3" x14ac:dyDescent="0.25">
      <c r="C33018" s="62"/>
    </row>
    <row r="33106" spans="3:3" x14ac:dyDescent="0.25">
      <c r="C33106" s="62"/>
    </row>
    <row r="33107" spans="3:3" x14ac:dyDescent="0.25">
      <c r="C33107" s="62"/>
    </row>
    <row r="33195" spans="3:3" x14ac:dyDescent="0.25">
      <c r="C33195" s="62"/>
    </row>
    <row r="33196" spans="3:3" x14ac:dyDescent="0.25">
      <c r="C33196" s="62"/>
    </row>
    <row r="33284" spans="3:3" x14ac:dyDescent="0.25">
      <c r="C33284" s="62"/>
    </row>
    <row r="33285" spans="3:3" x14ac:dyDescent="0.25">
      <c r="C33285" s="62"/>
    </row>
    <row r="33373" spans="3:3" x14ac:dyDescent="0.25">
      <c r="C33373" s="62"/>
    </row>
    <row r="33374" spans="3:3" x14ac:dyDescent="0.25">
      <c r="C33374" s="62"/>
    </row>
    <row r="33462" spans="3:3" x14ac:dyDescent="0.25">
      <c r="C33462" s="62"/>
    </row>
    <row r="33463" spans="3:3" x14ac:dyDescent="0.25">
      <c r="C33463" s="62"/>
    </row>
    <row r="33551" spans="3:3" x14ac:dyDescent="0.25">
      <c r="C33551" s="62"/>
    </row>
    <row r="33552" spans="3:3" x14ac:dyDescent="0.25">
      <c r="C33552" s="62"/>
    </row>
    <row r="33640" spans="3:3" x14ac:dyDescent="0.25">
      <c r="C33640" s="62"/>
    </row>
    <row r="33641" spans="3:3" x14ac:dyDescent="0.25">
      <c r="C33641" s="62"/>
    </row>
    <row r="33729" spans="3:3" x14ac:dyDescent="0.25">
      <c r="C33729" s="62"/>
    </row>
    <row r="33730" spans="3:3" x14ac:dyDescent="0.25">
      <c r="C33730" s="62"/>
    </row>
    <row r="33818" spans="3:3" x14ac:dyDescent="0.25">
      <c r="C33818" s="62"/>
    </row>
    <row r="33819" spans="3:3" x14ac:dyDescent="0.25">
      <c r="C33819" s="62"/>
    </row>
    <row r="33907" spans="3:3" x14ac:dyDescent="0.25">
      <c r="C33907" s="62"/>
    </row>
    <row r="33908" spans="3:3" x14ac:dyDescent="0.25">
      <c r="C33908" s="62"/>
    </row>
    <row r="33996" spans="3:3" x14ac:dyDescent="0.25">
      <c r="C33996" s="62"/>
    </row>
    <row r="33997" spans="3:3" x14ac:dyDescent="0.25">
      <c r="C33997" s="62"/>
    </row>
    <row r="34085" spans="3:3" x14ac:dyDescent="0.25">
      <c r="C34085" s="62"/>
    </row>
    <row r="34086" spans="3:3" x14ac:dyDescent="0.25">
      <c r="C34086" s="62"/>
    </row>
    <row r="34174" spans="3:3" x14ac:dyDescent="0.25">
      <c r="C34174" s="62"/>
    </row>
    <row r="34175" spans="3:3" x14ac:dyDescent="0.25">
      <c r="C34175" s="62"/>
    </row>
    <row r="34263" spans="3:3" x14ac:dyDescent="0.25">
      <c r="C34263" s="62"/>
    </row>
    <row r="34264" spans="3:3" x14ac:dyDescent="0.25">
      <c r="C34264" s="62"/>
    </row>
    <row r="34352" spans="3:3" x14ac:dyDescent="0.25">
      <c r="C34352" s="62"/>
    </row>
    <row r="34353" spans="3:3" x14ac:dyDescent="0.25">
      <c r="C34353" s="62"/>
    </row>
    <row r="34441" spans="3:3" x14ac:dyDescent="0.25">
      <c r="C34441" s="62"/>
    </row>
    <row r="34442" spans="3:3" x14ac:dyDescent="0.25">
      <c r="C34442" s="62"/>
    </row>
    <row r="34530" spans="3:3" x14ac:dyDescent="0.25">
      <c r="C34530" s="62"/>
    </row>
    <row r="34531" spans="3:3" x14ac:dyDescent="0.25">
      <c r="C34531" s="62"/>
    </row>
    <row r="34619" spans="3:3" x14ac:dyDescent="0.25">
      <c r="C34619" s="62"/>
    </row>
    <row r="34620" spans="3:3" x14ac:dyDescent="0.25">
      <c r="C34620" s="62"/>
    </row>
    <row r="34708" spans="3:3" x14ac:dyDescent="0.25">
      <c r="C34708" s="62"/>
    </row>
    <row r="34709" spans="3:3" x14ac:dyDescent="0.25">
      <c r="C34709" s="62"/>
    </row>
    <row r="34797" spans="3:3" x14ac:dyDescent="0.25">
      <c r="C34797" s="62"/>
    </row>
    <row r="34798" spans="3:3" x14ac:dyDescent="0.25">
      <c r="C34798" s="62"/>
    </row>
    <row r="34886" spans="3:3" x14ac:dyDescent="0.25">
      <c r="C34886" s="62"/>
    </row>
    <row r="34887" spans="3:3" x14ac:dyDescent="0.25">
      <c r="C34887" s="62"/>
    </row>
    <row r="34975" spans="3:3" x14ac:dyDescent="0.25">
      <c r="C34975" s="62"/>
    </row>
    <row r="34976" spans="3:3" x14ac:dyDescent="0.25">
      <c r="C34976" s="62"/>
    </row>
    <row r="35064" spans="3:3" x14ac:dyDescent="0.25">
      <c r="C35064" s="62"/>
    </row>
    <row r="35065" spans="3:3" x14ac:dyDescent="0.25">
      <c r="C35065" s="62"/>
    </row>
    <row r="35153" spans="3:3" x14ac:dyDescent="0.25">
      <c r="C35153" s="62"/>
    </row>
    <row r="35154" spans="3:3" x14ac:dyDescent="0.25">
      <c r="C35154" s="62"/>
    </row>
    <row r="35242" spans="3:3" x14ac:dyDescent="0.25">
      <c r="C35242" s="62"/>
    </row>
    <row r="35243" spans="3:3" x14ac:dyDescent="0.25">
      <c r="C35243" s="62"/>
    </row>
    <row r="35331" spans="3:3" x14ac:dyDescent="0.25">
      <c r="C35331" s="62"/>
    </row>
    <row r="35332" spans="3:3" x14ac:dyDescent="0.25">
      <c r="C35332" s="62"/>
    </row>
    <row r="35420" spans="3:3" x14ac:dyDescent="0.25">
      <c r="C35420" s="62"/>
    </row>
    <row r="35421" spans="3:3" x14ac:dyDescent="0.25">
      <c r="C35421" s="62"/>
    </row>
    <row r="35509" spans="3:3" x14ac:dyDescent="0.25">
      <c r="C35509" s="62"/>
    </row>
    <row r="35510" spans="3:3" x14ac:dyDescent="0.25">
      <c r="C35510" s="62"/>
    </row>
    <row r="35598" spans="3:3" x14ac:dyDescent="0.25">
      <c r="C35598" s="62"/>
    </row>
    <row r="35599" spans="3:3" x14ac:dyDescent="0.25">
      <c r="C35599" s="62"/>
    </row>
    <row r="35687" spans="3:3" x14ac:dyDescent="0.25">
      <c r="C35687" s="62"/>
    </row>
    <row r="35688" spans="3:3" x14ac:dyDescent="0.25">
      <c r="C35688" s="62"/>
    </row>
    <row r="35776" spans="3:3" x14ac:dyDescent="0.25">
      <c r="C35776" s="62"/>
    </row>
    <row r="35777" spans="3:3" x14ac:dyDescent="0.25">
      <c r="C35777" s="62"/>
    </row>
    <row r="35865" spans="3:3" x14ac:dyDescent="0.25">
      <c r="C35865" s="62"/>
    </row>
    <row r="35866" spans="3:3" x14ac:dyDescent="0.25">
      <c r="C35866" s="62"/>
    </row>
    <row r="35954" spans="3:3" x14ac:dyDescent="0.25">
      <c r="C35954" s="62"/>
    </row>
    <row r="35955" spans="3:3" x14ac:dyDescent="0.25">
      <c r="C35955" s="62"/>
    </row>
    <row r="36043" spans="3:3" x14ac:dyDescent="0.25">
      <c r="C36043" s="62"/>
    </row>
    <row r="36044" spans="3:3" x14ac:dyDescent="0.25">
      <c r="C36044" s="62"/>
    </row>
    <row r="36132" spans="3:3" x14ac:dyDescent="0.25">
      <c r="C36132" s="62"/>
    </row>
    <row r="36133" spans="3:3" x14ac:dyDescent="0.25">
      <c r="C36133" s="62"/>
    </row>
    <row r="36221" spans="3:3" x14ac:dyDescent="0.25">
      <c r="C36221" s="62"/>
    </row>
    <row r="36222" spans="3:3" x14ac:dyDescent="0.25">
      <c r="C36222" s="62"/>
    </row>
    <row r="36310" spans="3:3" x14ac:dyDescent="0.25">
      <c r="C36310" s="62"/>
    </row>
    <row r="36311" spans="3:3" x14ac:dyDescent="0.25">
      <c r="C36311" s="62"/>
    </row>
    <row r="36399" spans="3:3" x14ac:dyDescent="0.25">
      <c r="C36399" s="62"/>
    </row>
    <row r="36400" spans="3:3" x14ac:dyDescent="0.25">
      <c r="C36400" s="62"/>
    </row>
    <row r="36488" spans="3:3" x14ac:dyDescent="0.25">
      <c r="C36488" s="62"/>
    </row>
    <row r="36489" spans="3:3" x14ac:dyDescent="0.25">
      <c r="C36489" s="62"/>
    </row>
    <row r="36577" spans="3:3" x14ac:dyDescent="0.25">
      <c r="C36577" s="62"/>
    </row>
    <row r="36578" spans="3:3" x14ac:dyDescent="0.25">
      <c r="C36578" s="62"/>
    </row>
    <row r="36666" spans="3:3" x14ac:dyDescent="0.25">
      <c r="C36666" s="62"/>
    </row>
    <row r="36667" spans="3:3" x14ac:dyDescent="0.25">
      <c r="C36667" s="62"/>
    </row>
    <row r="36755" spans="3:3" x14ac:dyDescent="0.25">
      <c r="C36755" s="62"/>
    </row>
    <row r="36756" spans="3:3" x14ac:dyDescent="0.25">
      <c r="C36756" s="62"/>
    </row>
    <row r="36844" spans="3:3" x14ac:dyDescent="0.25">
      <c r="C36844" s="62"/>
    </row>
    <row r="36845" spans="3:3" x14ac:dyDescent="0.25">
      <c r="C36845" s="62"/>
    </row>
    <row r="36933" spans="3:3" x14ac:dyDescent="0.25">
      <c r="C36933" s="62"/>
    </row>
    <row r="36934" spans="3:3" x14ac:dyDescent="0.25">
      <c r="C36934" s="62"/>
    </row>
    <row r="37022" spans="3:3" x14ac:dyDescent="0.25">
      <c r="C37022" s="62"/>
    </row>
    <row r="37023" spans="3:3" x14ac:dyDescent="0.25">
      <c r="C37023" s="62"/>
    </row>
    <row r="37111" spans="3:3" x14ac:dyDescent="0.25">
      <c r="C37111" s="62"/>
    </row>
    <row r="37112" spans="3:3" x14ac:dyDescent="0.25">
      <c r="C37112" s="62"/>
    </row>
    <row r="37200" spans="3:3" x14ac:dyDescent="0.25">
      <c r="C37200" s="62"/>
    </row>
    <row r="37201" spans="3:3" x14ac:dyDescent="0.25">
      <c r="C37201" s="62"/>
    </row>
    <row r="37289" spans="3:3" x14ac:dyDescent="0.25">
      <c r="C37289" s="62"/>
    </row>
    <row r="37290" spans="3:3" x14ac:dyDescent="0.25">
      <c r="C37290" s="62"/>
    </row>
    <row r="37378" spans="3:3" x14ac:dyDescent="0.25">
      <c r="C37378" s="62"/>
    </row>
    <row r="37379" spans="3:3" x14ac:dyDescent="0.25">
      <c r="C37379" s="62"/>
    </row>
    <row r="37467" spans="3:3" x14ac:dyDescent="0.25">
      <c r="C37467" s="62"/>
    </row>
    <row r="37468" spans="3:3" x14ac:dyDescent="0.25">
      <c r="C37468" s="62"/>
    </row>
    <row r="37556" spans="3:3" x14ac:dyDescent="0.25">
      <c r="C37556" s="62"/>
    </row>
    <row r="37557" spans="3:3" x14ac:dyDescent="0.25">
      <c r="C37557" s="62"/>
    </row>
    <row r="37645" spans="3:3" x14ac:dyDescent="0.25">
      <c r="C37645" s="62"/>
    </row>
    <row r="37646" spans="3:3" x14ac:dyDescent="0.25">
      <c r="C37646" s="62"/>
    </row>
    <row r="37734" spans="3:3" x14ac:dyDescent="0.25">
      <c r="C37734" s="62"/>
    </row>
    <row r="37735" spans="3:3" x14ac:dyDescent="0.25">
      <c r="C37735" s="62"/>
    </row>
    <row r="37823" spans="3:3" x14ac:dyDescent="0.25">
      <c r="C37823" s="62"/>
    </row>
    <row r="37824" spans="3:3" x14ac:dyDescent="0.25">
      <c r="C37824" s="62"/>
    </row>
    <row r="37912" spans="3:3" x14ac:dyDescent="0.25">
      <c r="C37912" s="62"/>
    </row>
    <row r="37913" spans="3:3" x14ac:dyDescent="0.25">
      <c r="C37913" s="62"/>
    </row>
    <row r="38001" spans="3:3" x14ac:dyDescent="0.25">
      <c r="C38001" s="62"/>
    </row>
    <row r="38002" spans="3:3" x14ac:dyDescent="0.25">
      <c r="C38002" s="62"/>
    </row>
    <row r="38090" spans="3:3" x14ac:dyDescent="0.25">
      <c r="C38090" s="62"/>
    </row>
    <row r="38091" spans="3:3" x14ac:dyDescent="0.25">
      <c r="C38091" s="62"/>
    </row>
    <row r="38179" spans="3:3" x14ac:dyDescent="0.25">
      <c r="C38179" s="62"/>
    </row>
    <row r="38180" spans="3:3" x14ac:dyDescent="0.25">
      <c r="C38180" s="62"/>
    </row>
    <row r="38268" spans="3:3" x14ac:dyDescent="0.25">
      <c r="C38268" s="62"/>
    </row>
    <row r="38269" spans="3:3" x14ac:dyDescent="0.25">
      <c r="C38269" s="62"/>
    </row>
    <row r="38357" spans="3:3" x14ac:dyDescent="0.25">
      <c r="C38357" s="62"/>
    </row>
    <row r="38358" spans="3:3" x14ac:dyDescent="0.25">
      <c r="C38358" s="62"/>
    </row>
    <row r="38446" spans="3:3" x14ac:dyDescent="0.25">
      <c r="C38446" s="62"/>
    </row>
    <row r="38447" spans="3:3" x14ac:dyDescent="0.25">
      <c r="C38447" s="62"/>
    </row>
    <row r="38535" spans="3:3" x14ac:dyDescent="0.25">
      <c r="C38535" s="62"/>
    </row>
    <row r="38536" spans="3:3" x14ac:dyDescent="0.25">
      <c r="C38536" s="62"/>
    </row>
    <row r="38624" spans="3:3" x14ac:dyDescent="0.25">
      <c r="C38624" s="62"/>
    </row>
    <row r="38625" spans="3:3" x14ac:dyDescent="0.25">
      <c r="C38625" s="62"/>
    </row>
    <row r="38713" spans="3:3" x14ac:dyDescent="0.25">
      <c r="C38713" s="62"/>
    </row>
    <row r="38714" spans="3:3" x14ac:dyDescent="0.25">
      <c r="C38714" s="62"/>
    </row>
    <row r="38802" spans="3:3" x14ac:dyDescent="0.25">
      <c r="C38802" s="62"/>
    </row>
    <row r="38803" spans="3:3" x14ac:dyDescent="0.25">
      <c r="C38803" s="62"/>
    </row>
    <row r="38891" spans="3:3" x14ac:dyDescent="0.25">
      <c r="C38891" s="62"/>
    </row>
    <row r="38892" spans="3:3" x14ac:dyDescent="0.25">
      <c r="C38892" s="62"/>
    </row>
    <row r="38980" spans="3:3" x14ac:dyDescent="0.25">
      <c r="C38980" s="62"/>
    </row>
    <row r="38981" spans="3:3" x14ac:dyDescent="0.25">
      <c r="C38981" s="62"/>
    </row>
    <row r="39069" spans="3:3" x14ac:dyDescent="0.25">
      <c r="C39069" s="62"/>
    </row>
    <row r="39070" spans="3:3" x14ac:dyDescent="0.25">
      <c r="C39070" s="62"/>
    </row>
    <row r="39158" spans="3:3" x14ac:dyDescent="0.25">
      <c r="C39158" s="62"/>
    </row>
    <row r="39159" spans="3:3" x14ac:dyDescent="0.25">
      <c r="C39159" s="62"/>
    </row>
    <row r="39247" spans="3:3" x14ac:dyDescent="0.25">
      <c r="C39247" s="62"/>
    </row>
    <row r="39248" spans="3:3" x14ac:dyDescent="0.25">
      <c r="C39248" s="62"/>
    </row>
    <row r="39336" spans="3:3" x14ac:dyDescent="0.25">
      <c r="C39336" s="62"/>
    </row>
    <row r="39337" spans="3:3" x14ac:dyDescent="0.25">
      <c r="C39337" s="62"/>
    </row>
    <row r="39425" spans="3:3" x14ac:dyDescent="0.25">
      <c r="C39425" s="62"/>
    </row>
    <row r="39426" spans="3:3" x14ac:dyDescent="0.25">
      <c r="C39426" s="62"/>
    </row>
    <row r="39514" spans="3:3" x14ac:dyDescent="0.25">
      <c r="C39514" s="62"/>
    </row>
    <row r="39515" spans="3:3" x14ac:dyDescent="0.25">
      <c r="C39515" s="62"/>
    </row>
    <row r="39603" spans="3:3" x14ac:dyDescent="0.25">
      <c r="C39603" s="62"/>
    </row>
    <row r="39604" spans="3:3" x14ac:dyDescent="0.25">
      <c r="C39604" s="62"/>
    </row>
    <row r="39692" spans="3:3" x14ac:dyDescent="0.25">
      <c r="C39692" s="62"/>
    </row>
    <row r="39693" spans="3:3" x14ac:dyDescent="0.25">
      <c r="C39693" s="62"/>
    </row>
    <row r="39781" spans="3:3" x14ac:dyDescent="0.25">
      <c r="C39781" s="62"/>
    </row>
    <row r="39782" spans="3:3" x14ac:dyDescent="0.25">
      <c r="C39782" s="62"/>
    </row>
    <row r="39870" spans="3:3" x14ac:dyDescent="0.25">
      <c r="C39870" s="62"/>
    </row>
    <row r="39871" spans="3:3" x14ac:dyDescent="0.25">
      <c r="C39871" s="62"/>
    </row>
    <row r="39959" spans="3:3" x14ac:dyDescent="0.25">
      <c r="C39959" s="62"/>
    </row>
    <row r="39960" spans="3:3" x14ac:dyDescent="0.25">
      <c r="C39960" s="62"/>
    </row>
    <row r="40048" spans="3:3" x14ac:dyDescent="0.25">
      <c r="C40048" s="62"/>
    </row>
    <row r="40049" spans="3:3" x14ac:dyDescent="0.25">
      <c r="C40049" s="62"/>
    </row>
    <row r="40137" spans="3:3" x14ac:dyDescent="0.25">
      <c r="C40137" s="62"/>
    </row>
    <row r="40138" spans="3:3" x14ac:dyDescent="0.25">
      <c r="C40138" s="62"/>
    </row>
    <row r="40226" spans="3:3" x14ac:dyDescent="0.25">
      <c r="C40226" s="62"/>
    </row>
    <row r="40227" spans="3:3" x14ac:dyDescent="0.25">
      <c r="C40227" s="62"/>
    </row>
    <row r="40315" spans="3:3" x14ac:dyDescent="0.25">
      <c r="C40315" s="62"/>
    </row>
    <row r="40316" spans="3:3" x14ac:dyDescent="0.25">
      <c r="C40316" s="62"/>
    </row>
    <row r="40404" spans="3:3" x14ac:dyDescent="0.25">
      <c r="C40404" s="62"/>
    </row>
    <row r="40405" spans="3:3" x14ac:dyDescent="0.25">
      <c r="C40405" s="62"/>
    </row>
    <row r="40493" spans="3:3" x14ac:dyDescent="0.25">
      <c r="C40493" s="62"/>
    </row>
    <row r="40494" spans="3:3" x14ac:dyDescent="0.25">
      <c r="C40494" s="62"/>
    </row>
    <row r="40582" spans="3:3" x14ac:dyDescent="0.25">
      <c r="C40582" s="62"/>
    </row>
    <row r="40583" spans="3:3" x14ac:dyDescent="0.25">
      <c r="C40583" s="62"/>
    </row>
    <row r="40671" spans="3:3" x14ac:dyDescent="0.25">
      <c r="C40671" s="62"/>
    </row>
    <row r="40672" spans="3:3" x14ac:dyDescent="0.25">
      <c r="C40672" s="62"/>
    </row>
    <row r="40760" spans="3:3" x14ac:dyDescent="0.25">
      <c r="C40760" s="62"/>
    </row>
    <row r="40761" spans="3:3" x14ac:dyDescent="0.25">
      <c r="C40761" s="62"/>
    </row>
    <row r="40849" spans="3:3" x14ac:dyDescent="0.25">
      <c r="C40849" s="62"/>
    </row>
    <row r="40850" spans="3:3" x14ac:dyDescent="0.25">
      <c r="C40850" s="62"/>
    </row>
    <row r="40938" spans="3:3" x14ac:dyDescent="0.25">
      <c r="C40938" s="62"/>
    </row>
    <row r="40939" spans="3:3" x14ac:dyDescent="0.25">
      <c r="C40939" s="62"/>
    </row>
    <row r="41027" spans="3:3" x14ac:dyDescent="0.25">
      <c r="C41027" s="62"/>
    </row>
    <row r="41028" spans="3:3" x14ac:dyDescent="0.25">
      <c r="C41028" s="62"/>
    </row>
    <row r="41116" spans="3:3" x14ac:dyDescent="0.25">
      <c r="C41116" s="62"/>
    </row>
    <row r="41117" spans="3:3" x14ac:dyDescent="0.25">
      <c r="C41117" s="62"/>
    </row>
    <row r="41205" spans="3:3" x14ac:dyDescent="0.25">
      <c r="C41205" s="62"/>
    </row>
    <row r="41206" spans="3:3" x14ac:dyDescent="0.25">
      <c r="C41206" s="62"/>
    </row>
    <row r="41294" spans="3:3" x14ac:dyDescent="0.25">
      <c r="C41294" s="62"/>
    </row>
    <row r="41295" spans="3:3" x14ac:dyDescent="0.25">
      <c r="C41295" s="62"/>
    </row>
    <row r="41383" spans="3:3" x14ac:dyDescent="0.25">
      <c r="C41383" s="62"/>
    </row>
    <row r="41384" spans="3:3" x14ac:dyDescent="0.25">
      <c r="C41384" s="62"/>
    </row>
    <row r="41472" spans="3:3" x14ac:dyDescent="0.25">
      <c r="C41472" s="62"/>
    </row>
    <row r="41473" spans="3:3" x14ac:dyDescent="0.25">
      <c r="C41473" s="62"/>
    </row>
    <row r="41561" spans="3:3" x14ac:dyDescent="0.25">
      <c r="C41561" s="62"/>
    </row>
    <row r="41562" spans="3:3" x14ac:dyDescent="0.25">
      <c r="C41562" s="62"/>
    </row>
    <row r="41650" spans="3:3" x14ac:dyDescent="0.25">
      <c r="C41650" s="62"/>
    </row>
    <row r="41651" spans="3:3" x14ac:dyDescent="0.25">
      <c r="C41651" s="62"/>
    </row>
    <row r="41739" spans="3:3" x14ac:dyDescent="0.25">
      <c r="C41739" s="62"/>
    </row>
    <row r="41740" spans="3:3" x14ac:dyDescent="0.25">
      <c r="C41740" s="62"/>
    </row>
    <row r="41828" spans="3:3" x14ac:dyDescent="0.25">
      <c r="C41828" s="62"/>
    </row>
    <row r="41829" spans="3:3" x14ac:dyDescent="0.25">
      <c r="C41829" s="62"/>
    </row>
    <row r="41917" spans="3:3" x14ac:dyDescent="0.25">
      <c r="C41917" s="62"/>
    </row>
    <row r="41918" spans="3:3" x14ac:dyDescent="0.25">
      <c r="C41918" s="62"/>
    </row>
    <row r="42006" spans="3:3" x14ac:dyDescent="0.25">
      <c r="C42006" s="62"/>
    </row>
    <row r="42007" spans="3:3" x14ac:dyDescent="0.25">
      <c r="C42007" s="62"/>
    </row>
    <row r="42095" spans="3:3" x14ac:dyDescent="0.25">
      <c r="C42095" s="62"/>
    </row>
    <row r="42096" spans="3:3" x14ac:dyDescent="0.25">
      <c r="C42096" s="62"/>
    </row>
    <row r="42184" spans="3:3" x14ac:dyDescent="0.25">
      <c r="C42184" s="62"/>
    </row>
    <row r="42185" spans="3:3" x14ac:dyDescent="0.25">
      <c r="C42185" s="62"/>
    </row>
    <row r="42273" spans="3:3" x14ac:dyDescent="0.25">
      <c r="C42273" s="62"/>
    </row>
    <row r="42274" spans="3:3" x14ac:dyDescent="0.25">
      <c r="C42274" s="62"/>
    </row>
    <row r="42362" spans="3:3" x14ac:dyDescent="0.25">
      <c r="C42362" s="62"/>
    </row>
    <row r="42363" spans="3:3" x14ac:dyDescent="0.25">
      <c r="C42363" s="62"/>
    </row>
    <row r="42451" spans="3:3" x14ac:dyDescent="0.25">
      <c r="C42451" s="62"/>
    </row>
    <row r="42452" spans="3:3" x14ac:dyDescent="0.25">
      <c r="C42452" s="62"/>
    </row>
    <row r="42540" spans="3:3" x14ac:dyDescent="0.25">
      <c r="C42540" s="62"/>
    </row>
    <row r="42541" spans="3:3" x14ac:dyDescent="0.25">
      <c r="C42541" s="62"/>
    </row>
    <row r="42629" spans="3:3" x14ac:dyDescent="0.25">
      <c r="C42629" s="62"/>
    </row>
    <row r="42630" spans="3:3" x14ac:dyDescent="0.25">
      <c r="C42630" s="62"/>
    </row>
    <row r="42718" spans="3:3" x14ac:dyDescent="0.25">
      <c r="C42718" s="62"/>
    </row>
    <row r="42719" spans="3:3" x14ac:dyDescent="0.25">
      <c r="C42719" s="62"/>
    </row>
    <row r="42807" spans="3:3" x14ac:dyDescent="0.25">
      <c r="C42807" s="62"/>
    </row>
    <row r="42808" spans="3:3" x14ac:dyDescent="0.25">
      <c r="C42808" s="62"/>
    </row>
    <row r="42896" spans="3:3" x14ac:dyDescent="0.25">
      <c r="C42896" s="62"/>
    </row>
    <row r="42897" spans="3:3" x14ac:dyDescent="0.25">
      <c r="C42897" s="62"/>
    </row>
    <row r="42985" spans="3:3" x14ac:dyDescent="0.25">
      <c r="C42985" s="62"/>
    </row>
    <row r="42986" spans="3:3" x14ac:dyDescent="0.25">
      <c r="C42986" s="62"/>
    </row>
    <row r="43074" spans="3:3" x14ac:dyDescent="0.25">
      <c r="C43074" s="62"/>
    </row>
    <row r="43075" spans="3:3" x14ac:dyDescent="0.25">
      <c r="C43075" s="62"/>
    </row>
    <row r="43163" spans="3:3" x14ac:dyDescent="0.25">
      <c r="C43163" s="62"/>
    </row>
    <row r="43164" spans="3:3" x14ac:dyDescent="0.25">
      <c r="C43164" s="62"/>
    </row>
    <row r="43252" spans="3:3" x14ac:dyDescent="0.25">
      <c r="C43252" s="62"/>
    </row>
    <row r="43253" spans="3:3" x14ac:dyDescent="0.25">
      <c r="C43253" s="62"/>
    </row>
    <row r="43341" spans="3:3" x14ac:dyDescent="0.25">
      <c r="C43341" s="62"/>
    </row>
    <row r="43342" spans="3:3" x14ac:dyDescent="0.25">
      <c r="C43342" s="62"/>
    </row>
    <row r="43430" spans="3:3" x14ac:dyDescent="0.25">
      <c r="C43430" s="62"/>
    </row>
    <row r="43431" spans="3:3" x14ac:dyDescent="0.25">
      <c r="C43431" s="62"/>
    </row>
    <row r="43519" spans="3:3" x14ac:dyDescent="0.25">
      <c r="C43519" s="62"/>
    </row>
    <row r="43520" spans="3:3" x14ac:dyDescent="0.25">
      <c r="C43520" s="62"/>
    </row>
    <row r="43608" spans="3:3" x14ac:dyDescent="0.25">
      <c r="C43608" s="62"/>
    </row>
    <row r="43609" spans="3:3" x14ac:dyDescent="0.25">
      <c r="C43609" s="62"/>
    </row>
    <row r="43697" spans="3:3" x14ac:dyDescent="0.25">
      <c r="C43697" s="62"/>
    </row>
    <row r="43698" spans="3:3" x14ac:dyDescent="0.25">
      <c r="C43698" s="62"/>
    </row>
    <row r="43786" spans="3:3" x14ac:dyDescent="0.25">
      <c r="C43786" s="62"/>
    </row>
    <row r="43787" spans="3:3" x14ac:dyDescent="0.25">
      <c r="C43787" s="62"/>
    </row>
    <row r="43875" spans="3:3" x14ac:dyDescent="0.25">
      <c r="C43875" s="62"/>
    </row>
    <row r="43876" spans="3:3" x14ac:dyDescent="0.25">
      <c r="C43876" s="62"/>
    </row>
    <row r="43964" spans="3:3" x14ac:dyDescent="0.25">
      <c r="C43964" s="62"/>
    </row>
    <row r="43965" spans="3:3" x14ac:dyDescent="0.25">
      <c r="C43965" s="62"/>
    </row>
    <row r="44053" spans="3:3" x14ac:dyDescent="0.25">
      <c r="C44053" s="62"/>
    </row>
    <row r="44054" spans="3:3" x14ac:dyDescent="0.25">
      <c r="C44054" s="62"/>
    </row>
    <row r="44142" spans="3:3" x14ac:dyDescent="0.25">
      <c r="C44142" s="62"/>
    </row>
    <row r="44143" spans="3:3" x14ac:dyDescent="0.25">
      <c r="C44143" s="62"/>
    </row>
    <row r="44231" spans="3:3" x14ac:dyDescent="0.25">
      <c r="C44231" s="62"/>
    </row>
    <row r="44232" spans="3:3" x14ac:dyDescent="0.25">
      <c r="C44232" s="62"/>
    </row>
    <row r="44320" spans="3:3" x14ac:dyDescent="0.25">
      <c r="C44320" s="62"/>
    </row>
    <row r="44321" spans="3:3" x14ac:dyDescent="0.25">
      <c r="C44321" s="62"/>
    </row>
    <row r="44409" spans="3:3" x14ac:dyDescent="0.25">
      <c r="C44409" s="62"/>
    </row>
    <row r="44410" spans="3:3" x14ac:dyDescent="0.25">
      <c r="C44410" s="62"/>
    </row>
    <row r="44498" spans="3:3" x14ac:dyDescent="0.25">
      <c r="C44498" s="62"/>
    </row>
    <row r="44499" spans="3:3" x14ac:dyDescent="0.25">
      <c r="C44499" s="62"/>
    </row>
    <row r="44587" spans="3:3" x14ac:dyDescent="0.25">
      <c r="C44587" s="62"/>
    </row>
    <row r="44588" spans="3:3" x14ac:dyDescent="0.25">
      <c r="C44588" s="62"/>
    </row>
    <row r="44676" spans="3:3" x14ac:dyDescent="0.25">
      <c r="C44676" s="62"/>
    </row>
    <row r="44677" spans="3:3" x14ac:dyDescent="0.25">
      <c r="C44677" s="62"/>
    </row>
    <row r="44765" spans="3:3" x14ac:dyDescent="0.25">
      <c r="C44765" s="62"/>
    </row>
    <row r="44766" spans="3:3" x14ac:dyDescent="0.25">
      <c r="C44766" s="62"/>
    </row>
    <row r="44854" spans="3:3" x14ac:dyDescent="0.25">
      <c r="C44854" s="62"/>
    </row>
    <row r="44855" spans="3:3" x14ac:dyDescent="0.25">
      <c r="C44855" s="62"/>
    </row>
    <row r="44943" spans="3:3" x14ac:dyDescent="0.25">
      <c r="C44943" s="62"/>
    </row>
    <row r="44944" spans="3:3" x14ac:dyDescent="0.25">
      <c r="C44944" s="62"/>
    </row>
    <row r="45032" spans="3:3" x14ac:dyDescent="0.25">
      <c r="C45032" s="62"/>
    </row>
    <row r="45033" spans="3:3" x14ac:dyDescent="0.25">
      <c r="C45033" s="62"/>
    </row>
    <row r="45121" spans="3:3" x14ac:dyDescent="0.25">
      <c r="C45121" s="62"/>
    </row>
    <row r="45122" spans="3:3" x14ac:dyDescent="0.25">
      <c r="C45122" s="62"/>
    </row>
    <row r="45210" spans="3:3" x14ac:dyDescent="0.25">
      <c r="C45210" s="62"/>
    </row>
    <row r="45211" spans="3:3" x14ac:dyDescent="0.25">
      <c r="C45211" s="62"/>
    </row>
    <row r="45299" spans="3:3" x14ac:dyDescent="0.25">
      <c r="C45299" s="62"/>
    </row>
    <row r="45300" spans="3:3" x14ac:dyDescent="0.25">
      <c r="C45300" s="62"/>
    </row>
    <row r="45388" spans="3:3" x14ac:dyDescent="0.25">
      <c r="C45388" s="62"/>
    </row>
    <row r="45389" spans="3:3" x14ac:dyDescent="0.25">
      <c r="C45389" s="62"/>
    </row>
    <row r="45477" spans="3:3" x14ac:dyDescent="0.25">
      <c r="C45477" s="62"/>
    </row>
    <row r="45478" spans="3:3" x14ac:dyDescent="0.25">
      <c r="C45478" s="62"/>
    </row>
    <row r="45566" spans="3:3" x14ac:dyDescent="0.25">
      <c r="C45566" s="62"/>
    </row>
    <row r="45567" spans="3:3" x14ac:dyDescent="0.25">
      <c r="C45567" s="62"/>
    </row>
    <row r="45655" spans="3:3" x14ac:dyDescent="0.25">
      <c r="C45655" s="62"/>
    </row>
    <row r="45656" spans="3:3" x14ac:dyDescent="0.25">
      <c r="C45656" s="62"/>
    </row>
    <row r="45744" spans="3:3" x14ac:dyDescent="0.25">
      <c r="C45744" s="62"/>
    </row>
    <row r="45745" spans="3:3" x14ac:dyDescent="0.25">
      <c r="C45745" s="62"/>
    </row>
    <row r="45833" spans="3:3" x14ac:dyDescent="0.25">
      <c r="C45833" s="62"/>
    </row>
    <row r="45834" spans="3:3" x14ac:dyDescent="0.25">
      <c r="C45834" s="62"/>
    </row>
    <row r="45922" spans="3:3" x14ac:dyDescent="0.25">
      <c r="C45922" s="62"/>
    </row>
    <row r="45923" spans="3:3" x14ac:dyDescent="0.25">
      <c r="C45923" s="62"/>
    </row>
    <row r="46011" spans="3:3" x14ac:dyDescent="0.25">
      <c r="C46011" s="62"/>
    </row>
    <row r="46012" spans="3:3" x14ac:dyDescent="0.25">
      <c r="C46012" s="62"/>
    </row>
    <row r="46100" spans="3:3" x14ac:dyDescent="0.25">
      <c r="C46100" s="62"/>
    </row>
    <row r="46101" spans="3:3" x14ac:dyDescent="0.25">
      <c r="C46101" s="62"/>
    </row>
    <row r="46189" spans="3:3" x14ac:dyDescent="0.25">
      <c r="C46189" s="62"/>
    </row>
    <row r="46190" spans="3:3" x14ac:dyDescent="0.25">
      <c r="C46190" s="62"/>
    </row>
    <row r="46278" spans="3:3" x14ac:dyDescent="0.25">
      <c r="C46278" s="62"/>
    </row>
    <row r="46279" spans="3:3" x14ac:dyDescent="0.25">
      <c r="C46279" s="62"/>
    </row>
    <row r="46367" spans="3:3" x14ac:dyDescent="0.25">
      <c r="C46367" s="62"/>
    </row>
    <row r="46368" spans="3:3" x14ac:dyDescent="0.25">
      <c r="C46368" s="62"/>
    </row>
    <row r="46456" spans="3:3" x14ac:dyDescent="0.25">
      <c r="C46456" s="62"/>
    </row>
    <row r="46457" spans="3:3" x14ac:dyDescent="0.25">
      <c r="C46457" s="62"/>
    </row>
    <row r="46545" spans="3:3" x14ac:dyDescent="0.25">
      <c r="C46545" s="62"/>
    </row>
    <row r="46546" spans="3:3" x14ac:dyDescent="0.25">
      <c r="C46546" s="62"/>
    </row>
    <row r="46634" spans="3:3" x14ac:dyDescent="0.25">
      <c r="C46634" s="62"/>
    </row>
    <row r="46635" spans="3:3" x14ac:dyDescent="0.25">
      <c r="C46635" s="62"/>
    </row>
    <row r="46723" spans="3:3" x14ac:dyDescent="0.25">
      <c r="C46723" s="62"/>
    </row>
    <row r="46724" spans="3:3" x14ac:dyDescent="0.25">
      <c r="C46724" s="62"/>
    </row>
    <row r="46812" spans="3:3" x14ac:dyDescent="0.25">
      <c r="C46812" s="62"/>
    </row>
    <row r="46813" spans="3:3" x14ac:dyDescent="0.25">
      <c r="C46813" s="62"/>
    </row>
    <row r="46901" spans="3:3" x14ac:dyDescent="0.25">
      <c r="C46901" s="62"/>
    </row>
    <row r="46902" spans="3:3" x14ac:dyDescent="0.25">
      <c r="C46902" s="62"/>
    </row>
    <row r="46990" spans="3:3" x14ac:dyDescent="0.25">
      <c r="C46990" s="62"/>
    </row>
    <row r="46991" spans="3:3" x14ac:dyDescent="0.25">
      <c r="C46991" s="62"/>
    </row>
    <row r="47079" spans="3:3" x14ac:dyDescent="0.25">
      <c r="C47079" s="62"/>
    </row>
    <row r="47080" spans="3:3" x14ac:dyDescent="0.25">
      <c r="C47080" s="62"/>
    </row>
    <row r="47168" spans="3:3" x14ac:dyDescent="0.25">
      <c r="C47168" s="62"/>
    </row>
    <row r="47169" spans="3:3" x14ac:dyDescent="0.25">
      <c r="C47169" s="62"/>
    </row>
    <row r="47257" spans="3:3" x14ac:dyDescent="0.25">
      <c r="C47257" s="62"/>
    </row>
    <row r="47258" spans="3:3" x14ac:dyDescent="0.25">
      <c r="C47258" s="62"/>
    </row>
    <row r="47346" spans="3:3" x14ac:dyDescent="0.25">
      <c r="C47346" s="62"/>
    </row>
    <row r="47347" spans="3:3" x14ac:dyDescent="0.25">
      <c r="C47347" s="62"/>
    </row>
    <row r="47435" spans="3:3" x14ac:dyDescent="0.25">
      <c r="C47435" s="62"/>
    </row>
    <row r="47436" spans="3:3" x14ac:dyDescent="0.25">
      <c r="C47436" s="62"/>
    </row>
    <row r="47524" spans="3:3" x14ac:dyDescent="0.25">
      <c r="C47524" s="62"/>
    </row>
    <row r="47525" spans="3:3" x14ac:dyDescent="0.25">
      <c r="C47525" s="62"/>
    </row>
    <row r="47613" spans="3:3" x14ac:dyDescent="0.25">
      <c r="C47613" s="62"/>
    </row>
    <row r="47614" spans="3:3" x14ac:dyDescent="0.25">
      <c r="C47614" s="62"/>
    </row>
    <row r="47702" spans="3:3" x14ac:dyDescent="0.25">
      <c r="C47702" s="62"/>
    </row>
    <row r="47703" spans="3:3" x14ac:dyDescent="0.25">
      <c r="C47703" s="62"/>
    </row>
    <row r="47791" spans="3:3" x14ac:dyDescent="0.25">
      <c r="C47791" s="62"/>
    </row>
    <row r="47792" spans="3:3" x14ac:dyDescent="0.25">
      <c r="C47792" s="62"/>
    </row>
    <row r="47880" spans="3:3" x14ac:dyDescent="0.25">
      <c r="C47880" s="62"/>
    </row>
    <row r="47881" spans="3:3" x14ac:dyDescent="0.25">
      <c r="C47881" s="62"/>
    </row>
    <row r="47969" spans="3:3" x14ac:dyDescent="0.25">
      <c r="C47969" s="62"/>
    </row>
    <row r="47970" spans="3:3" x14ac:dyDescent="0.25">
      <c r="C47970" s="62"/>
    </row>
    <row r="48058" spans="3:3" x14ac:dyDescent="0.25">
      <c r="C48058" s="62"/>
    </row>
    <row r="48059" spans="3:3" x14ac:dyDescent="0.25">
      <c r="C48059" s="62"/>
    </row>
    <row r="48147" spans="3:3" x14ac:dyDescent="0.25">
      <c r="C48147" s="62"/>
    </row>
    <row r="48148" spans="3:3" x14ac:dyDescent="0.25">
      <c r="C48148" s="62"/>
    </row>
    <row r="48236" spans="3:3" x14ac:dyDescent="0.25">
      <c r="C48236" s="62"/>
    </row>
    <row r="48237" spans="3:3" x14ac:dyDescent="0.25">
      <c r="C48237" s="62"/>
    </row>
    <row r="48325" spans="3:3" x14ac:dyDescent="0.25">
      <c r="C48325" s="62"/>
    </row>
    <row r="48326" spans="3:3" x14ac:dyDescent="0.25">
      <c r="C48326" s="62"/>
    </row>
    <row r="48414" spans="3:3" x14ac:dyDescent="0.25">
      <c r="C48414" s="62"/>
    </row>
    <row r="48415" spans="3:3" x14ac:dyDescent="0.25">
      <c r="C48415" s="62"/>
    </row>
    <row r="48503" spans="3:3" x14ac:dyDescent="0.25">
      <c r="C48503" s="62"/>
    </row>
    <row r="48504" spans="3:3" x14ac:dyDescent="0.25">
      <c r="C48504" s="62"/>
    </row>
    <row r="48592" spans="3:3" x14ac:dyDescent="0.25">
      <c r="C48592" s="62"/>
    </row>
    <row r="48593" spans="3:3" x14ac:dyDescent="0.25">
      <c r="C48593" s="62"/>
    </row>
    <row r="48681" spans="3:3" x14ac:dyDescent="0.25">
      <c r="C48681" s="62"/>
    </row>
    <row r="48682" spans="3:3" x14ac:dyDescent="0.25">
      <c r="C48682" s="62"/>
    </row>
    <row r="48770" spans="3:3" x14ac:dyDescent="0.25">
      <c r="C48770" s="62"/>
    </row>
    <row r="48771" spans="3:3" x14ac:dyDescent="0.25">
      <c r="C48771" s="62"/>
    </row>
    <row r="48859" spans="3:3" x14ac:dyDescent="0.25">
      <c r="C48859" s="62"/>
    </row>
    <row r="48860" spans="3:3" x14ac:dyDescent="0.25">
      <c r="C48860" s="62"/>
    </row>
    <row r="48948" spans="3:3" x14ac:dyDescent="0.25">
      <c r="C48948" s="62"/>
    </row>
    <row r="48949" spans="3:3" x14ac:dyDescent="0.25">
      <c r="C48949" s="62"/>
    </row>
    <row r="49037" spans="3:3" x14ac:dyDescent="0.25">
      <c r="C49037" s="62"/>
    </row>
    <row r="49038" spans="3:3" x14ac:dyDescent="0.25">
      <c r="C49038" s="62"/>
    </row>
    <row r="49126" spans="3:3" x14ac:dyDescent="0.25">
      <c r="C49126" s="62"/>
    </row>
    <row r="49127" spans="3:3" x14ac:dyDescent="0.25">
      <c r="C49127" s="62"/>
    </row>
    <row r="49215" spans="3:3" x14ac:dyDescent="0.25">
      <c r="C49215" s="62"/>
    </row>
    <row r="49216" spans="3:3" x14ac:dyDescent="0.25">
      <c r="C49216" s="62"/>
    </row>
    <row r="49304" spans="3:3" x14ac:dyDescent="0.25">
      <c r="C49304" s="62"/>
    </row>
    <row r="49305" spans="3:3" x14ac:dyDescent="0.25">
      <c r="C49305" s="62"/>
    </row>
    <row r="49393" spans="3:3" x14ac:dyDescent="0.25">
      <c r="C49393" s="62"/>
    </row>
    <row r="49394" spans="3:3" x14ac:dyDescent="0.25">
      <c r="C49394" s="62"/>
    </row>
    <row r="49482" spans="3:3" x14ac:dyDescent="0.25">
      <c r="C49482" s="62"/>
    </row>
    <row r="49483" spans="3:3" x14ac:dyDescent="0.25">
      <c r="C49483" s="62"/>
    </row>
    <row r="49571" spans="3:3" x14ac:dyDescent="0.25">
      <c r="C49571" s="62"/>
    </row>
    <row r="49572" spans="3:3" x14ac:dyDescent="0.25">
      <c r="C49572" s="62"/>
    </row>
    <row r="49660" spans="3:3" x14ac:dyDescent="0.25">
      <c r="C49660" s="62"/>
    </row>
    <row r="49661" spans="3:3" x14ac:dyDescent="0.25">
      <c r="C49661" s="62"/>
    </row>
    <row r="49749" spans="3:3" x14ac:dyDescent="0.25">
      <c r="C49749" s="62"/>
    </row>
    <row r="49750" spans="3:3" x14ac:dyDescent="0.25">
      <c r="C49750" s="62"/>
    </row>
    <row r="49838" spans="3:3" x14ac:dyDescent="0.25">
      <c r="C49838" s="62"/>
    </row>
    <row r="49839" spans="3:3" x14ac:dyDescent="0.25">
      <c r="C49839" s="62"/>
    </row>
    <row r="49927" spans="3:3" x14ac:dyDescent="0.25">
      <c r="C49927" s="62"/>
    </row>
    <row r="49928" spans="3:3" x14ac:dyDescent="0.25">
      <c r="C49928" s="62"/>
    </row>
    <row r="50016" spans="3:3" x14ac:dyDescent="0.25">
      <c r="C50016" s="62"/>
    </row>
    <row r="50017" spans="3:3" x14ac:dyDescent="0.25">
      <c r="C50017" s="62"/>
    </row>
    <row r="50105" spans="3:3" x14ac:dyDescent="0.25">
      <c r="C50105" s="62"/>
    </row>
    <row r="50106" spans="3:3" x14ac:dyDescent="0.25">
      <c r="C50106" s="62"/>
    </row>
    <row r="50194" spans="3:3" x14ac:dyDescent="0.25">
      <c r="C50194" s="62"/>
    </row>
    <row r="50195" spans="3:3" x14ac:dyDescent="0.25">
      <c r="C50195" s="62"/>
    </row>
    <row r="50283" spans="3:3" x14ac:dyDescent="0.25">
      <c r="C50283" s="62"/>
    </row>
    <row r="50284" spans="3:3" x14ac:dyDescent="0.25">
      <c r="C50284" s="62"/>
    </row>
    <row r="50372" spans="3:3" x14ac:dyDescent="0.25">
      <c r="C50372" s="62"/>
    </row>
    <row r="50373" spans="3:3" x14ac:dyDescent="0.25">
      <c r="C50373" s="62"/>
    </row>
    <row r="50461" spans="3:3" x14ac:dyDescent="0.25">
      <c r="C50461" s="62"/>
    </row>
    <row r="50462" spans="3:3" x14ac:dyDescent="0.25">
      <c r="C50462" s="62"/>
    </row>
    <row r="50550" spans="3:3" x14ac:dyDescent="0.25">
      <c r="C50550" s="62"/>
    </row>
    <row r="50551" spans="3:3" x14ac:dyDescent="0.25">
      <c r="C50551" s="62"/>
    </row>
    <row r="50639" spans="3:3" x14ac:dyDescent="0.25">
      <c r="C50639" s="62"/>
    </row>
    <row r="50640" spans="3:3" x14ac:dyDescent="0.25">
      <c r="C50640" s="62"/>
    </row>
    <row r="50728" spans="3:3" x14ac:dyDescent="0.25">
      <c r="C50728" s="62"/>
    </row>
    <row r="50729" spans="3:3" x14ac:dyDescent="0.25">
      <c r="C50729" s="62"/>
    </row>
    <row r="50817" spans="3:3" x14ac:dyDescent="0.25">
      <c r="C50817" s="62"/>
    </row>
    <row r="50818" spans="3:3" x14ac:dyDescent="0.25">
      <c r="C50818" s="62"/>
    </row>
    <row r="50906" spans="3:3" x14ac:dyDescent="0.25">
      <c r="C50906" s="62"/>
    </row>
    <row r="50907" spans="3:3" x14ac:dyDescent="0.25">
      <c r="C50907" s="62"/>
    </row>
    <row r="50995" spans="3:3" x14ac:dyDescent="0.25">
      <c r="C50995" s="62"/>
    </row>
    <row r="50996" spans="3:3" x14ac:dyDescent="0.25">
      <c r="C50996" s="62"/>
    </row>
    <row r="51084" spans="3:3" x14ac:dyDescent="0.25">
      <c r="C51084" s="62"/>
    </row>
    <row r="51085" spans="3:3" x14ac:dyDescent="0.25">
      <c r="C51085" s="62"/>
    </row>
    <row r="51173" spans="3:3" x14ac:dyDescent="0.25">
      <c r="C51173" s="62"/>
    </row>
    <row r="51174" spans="3:3" x14ac:dyDescent="0.25">
      <c r="C51174" s="62"/>
    </row>
    <row r="51262" spans="3:3" x14ac:dyDescent="0.25">
      <c r="C51262" s="62"/>
    </row>
    <row r="51263" spans="3:3" x14ac:dyDescent="0.25">
      <c r="C51263" s="62"/>
    </row>
    <row r="51351" spans="3:3" x14ac:dyDescent="0.25">
      <c r="C51351" s="62"/>
    </row>
    <row r="51352" spans="3:3" x14ac:dyDescent="0.25">
      <c r="C51352" s="62"/>
    </row>
    <row r="51440" spans="3:3" x14ac:dyDescent="0.25">
      <c r="C51440" s="62"/>
    </row>
    <row r="51441" spans="3:3" x14ac:dyDescent="0.25">
      <c r="C51441" s="62"/>
    </row>
    <row r="51529" spans="3:3" x14ac:dyDescent="0.25">
      <c r="C51529" s="62"/>
    </row>
    <row r="51530" spans="3:3" x14ac:dyDescent="0.25">
      <c r="C51530" s="62"/>
    </row>
    <row r="51618" spans="3:3" x14ac:dyDescent="0.25">
      <c r="C51618" s="62"/>
    </row>
    <row r="51619" spans="3:3" x14ac:dyDescent="0.25">
      <c r="C51619" s="62"/>
    </row>
    <row r="51707" spans="3:3" x14ac:dyDescent="0.25">
      <c r="C51707" s="62"/>
    </row>
    <row r="51708" spans="3:3" x14ac:dyDescent="0.25">
      <c r="C51708" s="62"/>
    </row>
    <row r="51796" spans="3:3" x14ac:dyDescent="0.25">
      <c r="C51796" s="62"/>
    </row>
    <row r="51797" spans="3:3" x14ac:dyDescent="0.25">
      <c r="C51797" s="62"/>
    </row>
    <row r="51885" spans="3:3" x14ac:dyDescent="0.25">
      <c r="C51885" s="62"/>
    </row>
    <row r="51886" spans="3:3" x14ac:dyDescent="0.25">
      <c r="C51886" s="62"/>
    </row>
    <row r="51974" spans="3:3" x14ac:dyDescent="0.25">
      <c r="C51974" s="62"/>
    </row>
    <row r="51975" spans="3:3" x14ac:dyDescent="0.25">
      <c r="C51975" s="62"/>
    </row>
    <row r="52063" spans="3:3" x14ac:dyDescent="0.25">
      <c r="C52063" s="62"/>
    </row>
    <row r="52064" spans="3:3" x14ac:dyDescent="0.25">
      <c r="C52064" s="62"/>
    </row>
    <row r="52152" spans="3:3" x14ac:dyDescent="0.25">
      <c r="C52152" s="62"/>
    </row>
    <row r="52153" spans="3:3" x14ac:dyDescent="0.25">
      <c r="C52153" s="62"/>
    </row>
    <row r="52241" spans="3:3" x14ac:dyDescent="0.25">
      <c r="C52241" s="62"/>
    </row>
    <row r="52242" spans="3:3" x14ac:dyDescent="0.25">
      <c r="C52242" s="62"/>
    </row>
    <row r="52330" spans="3:3" x14ac:dyDescent="0.25">
      <c r="C52330" s="62"/>
    </row>
    <row r="52331" spans="3:3" x14ac:dyDescent="0.25">
      <c r="C52331" s="62"/>
    </row>
    <row r="52419" spans="3:3" x14ac:dyDescent="0.25">
      <c r="C52419" s="62"/>
    </row>
    <row r="52420" spans="3:3" x14ac:dyDescent="0.25">
      <c r="C52420" s="62"/>
    </row>
    <row r="52508" spans="3:3" x14ac:dyDescent="0.25">
      <c r="C52508" s="62"/>
    </row>
    <row r="52509" spans="3:3" x14ac:dyDescent="0.25">
      <c r="C52509" s="62"/>
    </row>
    <row r="52597" spans="3:3" x14ac:dyDescent="0.25">
      <c r="C52597" s="62"/>
    </row>
    <row r="52598" spans="3:3" x14ac:dyDescent="0.25">
      <c r="C52598" s="62"/>
    </row>
    <row r="52686" spans="3:3" x14ac:dyDescent="0.25">
      <c r="C52686" s="62"/>
    </row>
    <row r="52687" spans="3:3" x14ac:dyDescent="0.25">
      <c r="C52687" s="62"/>
    </row>
    <row r="52775" spans="3:3" x14ac:dyDescent="0.25">
      <c r="C52775" s="62"/>
    </row>
    <row r="52776" spans="3:3" x14ac:dyDescent="0.25">
      <c r="C52776" s="62"/>
    </row>
    <row r="52864" spans="3:3" x14ac:dyDescent="0.25">
      <c r="C52864" s="62"/>
    </row>
    <row r="52865" spans="3:3" x14ac:dyDescent="0.25">
      <c r="C52865" s="62"/>
    </row>
    <row r="52953" spans="3:3" x14ac:dyDescent="0.25">
      <c r="C52953" s="62"/>
    </row>
    <row r="52954" spans="3:3" x14ac:dyDescent="0.25">
      <c r="C52954" s="62"/>
    </row>
    <row r="53042" spans="3:3" x14ac:dyDescent="0.25">
      <c r="C53042" s="62"/>
    </row>
    <row r="53043" spans="3:3" x14ac:dyDescent="0.25">
      <c r="C53043" s="62"/>
    </row>
    <row r="53131" spans="3:3" x14ac:dyDescent="0.25">
      <c r="C53131" s="62"/>
    </row>
    <row r="53132" spans="3:3" x14ac:dyDescent="0.25">
      <c r="C53132" s="62"/>
    </row>
    <row r="53220" spans="3:3" x14ac:dyDescent="0.25">
      <c r="C53220" s="62"/>
    </row>
    <row r="53221" spans="3:3" x14ac:dyDescent="0.25">
      <c r="C53221" s="62"/>
    </row>
    <row r="53309" spans="3:3" x14ac:dyDescent="0.25">
      <c r="C53309" s="62"/>
    </row>
    <row r="53310" spans="3:3" x14ac:dyDescent="0.25">
      <c r="C53310" s="62"/>
    </row>
    <row r="53398" spans="3:3" x14ac:dyDescent="0.25">
      <c r="C53398" s="62"/>
    </row>
    <row r="53399" spans="3:3" x14ac:dyDescent="0.25">
      <c r="C53399" s="62"/>
    </row>
    <row r="53487" spans="3:3" x14ac:dyDescent="0.25">
      <c r="C53487" s="62"/>
    </row>
    <row r="53488" spans="3:3" x14ac:dyDescent="0.25">
      <c r="C53488" s="62"/>
    </row>
    <row r="53576" spans="3:3" x14ac:dyDescent="0.25">
      <c r="C53576" s="62"/>
    </row>
    <row r="53577" spans="3:3" x14ac:dyDescent="0.25">
      <c r="C53577" s="62"/>
    </row>
    <row r="53665" spans="3:3" x14ac:dyDescent="0.25">
      <c r="C53665" s="62"/>
    </row>
    <row r="53666" spans="3:3" x14ac:dyDescent="0.25">
      <c r="C53666" s="62"/>
    </row>
    <row r="53754" spans="3:3" x14ac:dyDescent="0.25">
      <c r="C53754" s="62"/>
    </row>
    <row r="53755" spans="3:3" x14ac:dyDescent="0.25">
      <c r="C53755" s="62"/>
    </row>
    <row r="53843" spans="3:3" x14ac:dyDescent="0.25">
      <c r="C53843" s="62"/>
    </row>
    <row r="53844" spans="3:3" x14ac:dyDescent="0.25">
      <c r="C53844" s="62"/>
    </row>
    <row r="53932" spans="3:3" x14ac:dyDescent="0.25">
      <c r="C53932" s="62"/>
    </row>
    <row r="53933" spans="3:3" x14ac:dyDescent="0.25">
      <c r="C53933" s="62"/>
    </row>
    <row r="54021" spans="3:3" x14ac:dyDescent="0.25">
      <c r="C54021" s="62"/>
    </row>
    <row r="54022" spans="3:3" x14ac:dyDescent="0.25">
      <c r="C54022" s="62"/>
    </row>
    <row r="54110" spans="3:3" x14ac:dyDescent="0.25">
      <c r="C54110" s="62"/>
    </row>
    <row r="54111" spans="3:3" x14ac:dyDescent="0.25">
      <c r="C54111" s="62"/>
    </row>
    <row r="54199" spans="3:3" x14ac:dyDescent="0.25">
      <c r="C54199" s="62"/>
    </row>
    <row r="54200" spans="3:3" x14ac:dyDescent="0.25">
      <c r="C54200" s="62"/>
    </row>
    <row r="54288" spans="3:3" x14ac:dyDescent="0.25">
      <c r="C54288" s="62"/>
    </row>
    <row r="54289" spans="3:3" x14ac:dyDescent="0.25">
      <c r="C54289" s="62"/>
    </row>
    <row r="54377" spans="3:3" x14ac:dyDescent="0.25">
      <c r="C54377" s="62"/>
    </row>
    <row r="54378" spans="3:3" x14ac:dyDescent="0.25">
      <c r="C54378" s="62"/>
    </row>
    <row r="54466" spans="3:3" x14ac:dyDescent="0.25">
      <c r="C54466" s="62"/>
    </row>
    <row r="54467" spans="3:3" x14ac:dyDescent="0.25">
      <c r="C54467" s="62"/>
    </row>
    <row r="54555" spans="3:3" x14ac:dyDescent="0.25">
      <c r="C54555" s="62"/>
    </row>
    <row r="54556" spans="3:3" x14ac:dyDescent="0.25">
      <c r="C54556" s="62"/>
    </row>
    <row r="54644" spans="3:3" x14ac:dyDescent="0.25">
      <c r="C54644" s="62"/>
    </row>
    <row r="54645" spans="3:3" x14ac:dyDescent="0.25">
      <c r="C54645" s="62"/>
    </row>
    <row r="54733" spans="3:3" x14ac:dyDescent="0.25">
      <c r="C54733" s="62"/>
    </row>
    <row r="54734" spans="3:3" x14ac:dyDescent="0.25">
      <c r="C54734" s="62"/>
    </row>
    <row r="54822" spans="3:3" x14ac:dyDescent="0.25">
      <c r="C54822" s="62"/>
    </row>
    <row r="54823" spans="3:3" x14ac:dyDescent="0.25">
      <c r="C54823" s="62"/>
    </row>
    <row r="54911" spans="3:3" x14ac:dyDescent="0.25">
      <c r="C54911" s="62"/>
    </row>
    <row r="54912" spans="3:3" x14ac:dyDescent="0.25">
      <c r="C54912" s="62"/>
    </row>
    <row r="55000" spans="3:3" x14ac:dyDescent="0.25">
      <c r="C55000" s="62"/>
    </row>
    <row r="55001" spans="3:3" x14ac:dyDescent="0.25">
      <c r="C55001" s="62"/>
    </row>
    <row r="55089" spans="3:3" x14ac:dyDescent="0.25">
      <c r="C55089" s="62"/>
    </row>
    <row r="55090" spans="3:3" x14ac:dyDescent="0.25">
      <c r="C55090" s="62"/>
    </row>
    <row r="55178" spans="3:3" x14ac:dyDescent="0.25">
      <c r="C55178" s="62"/>
    </row>
    <row r="55179" spans="3:3" x14ac:dyDescent="0.25">
      <c r="C55179" s="62"/>
    </row>
    <row r="55267" spans="3:3" x14ac:dyDescent="0.25">
      <c r="C55267" s="62"/>
    </row>
    <row r="55268" spans="3:3" x14ac:dyDescent="0.25">
      <c r="C55268" s="62"/>
    </row>
    <row r="55356" spans="3:3" x14ac:dyDescent="0.25">
      <c r="C55356" s="62"/>
    </row>
    <row r="55357" spans="3:3" x14ac:dyDescent="0.25">
      <c r="C55357" s="62"/>
    </row>
    <row r="55445" spans="3:3" x14ac:dyDescent="0.25">
      <c r="C55445" s="62"/>
    </row>
    <row r="55446" spans="3:3" x14ac:dyDescent="0.25">
      <c r="C55446" s="62"/>
    </row>
    <row r="55534" spans="3:3" x14ac:dyDescent="0.25">
      <c r="C55534" s="62"/>
    </row>
    <row r="55535" spans="3:3" x14ac:dyDescent="0.25">
      <c r="C55535" s="62"/>
    </row>
    <row r="55623" spans="3:3" x14ac:dyDescent="0.25">
      <c r="C55623" s="62"/>
    </row>
    <row r="55624" spans="3:3" x14ac:dyDescent="0.25">
      <c r="C55624" s="62"/>
    </row>
    <row r="55712" spans="3:3" x14ac:dyDescent="0.25">
      <c r="C55712" s="62"/>
    </row>
    <row r="55713" spans="3:3" x14ac:dyDescent="0.25">
      <c r="C55713" s="62"/>
    </row>
    <row r="55801" spans="3:3" x14ac:dyDescent="0.25">
      <c r="C55801" s="62"/>
    </row>
    <row r="55802" spans="3:3" x14ac:dyDescent="0.25">
      <c r="C55802" s="62"/>
    </row>
    <row r="55890" spans="3:3" x14ac:dyDescent="0.25">
      <c r="C55890" s="62"/>
    </row>
    <row r="55891" spans="3:3" x14ac:dyDescent="0.25">
      <c r="C55891" s="62"/>
    </row>
    <row r="55979" spans="3:3" x14ac:dyDescent="0.25">
      <c r="C55979" s="62"/>
    </row>
    <row r="55980" spans="3:3" x14ac:dyDescent="0.25">
      <c r="C55980" s="62"/>
    </row>
    <row r="56068" spans="3:3" x14ac:dyDescent="0.25">
      <c r="C56068" s="62"/>
    </row>
    <row r="56069" spans="3:3" x14ac:dyDescent="0.25">
      <c r="C56069" s="62"/>
    </row>
    <row r="56157" spans="3:3" x14ac:dyDescent="0.25">
      <c r="C56157" s="62"/>
    </row>
    <row r="56158" spans="3:3" x14ac:dyDescent="0.25">
      <c r="C56158" s="62"/>
    </row>
    <row r="56246" spans="3:3" x14ac:dyDescent="0.25">
      <c r="C56246" s="62"/>
    </row>
    <row r="56247" spans="3:3" x14ac:dyDescent="0.25">
      <c r="C56247" s="62"/>
    </row>
    <row r="56335" spans="3:3" x14ac:dyDescent="0.25">
      <c r="C56335" s="62"/>
    </row>
    <row r="56336" spans="3:3" x14ac:dyDescent="0.25">
      <c r="C56336" s="62"/>
    </row>
    <row r="56424" spans="3:3" x14ac:dyDescent="0.25">
      <c r="C56424" s="62"/>
    </row>
    <row r="56425" spans="3:3" x14ac:dyDescent="0.25">
      <c r="C56425" s="62"/>
    </row>
    <row r="56513" spans="3:3" x14ac:dyDescent="0.25">
      <c r="C56513" s="62"/>
    </row>
    <row r="56514" spans="3:3" x14ac:dyDescent="0.25">
      <c r="C56514" s="62"/>
    </row>
    <row r="56602" spans="3:3" x14ac:dyDescent="0.25">
      <c r="C56602" s="62"/>
    </row>
    <row r="56603" spans="3:3" x14ac:dyDescent="0.25">
      <c r="C56603" s="62"/>
    </row>
    <row r="56691" spans="3:3" x14ac:dyDescent="0.25">
      <c r="C56691" s="62"/>
    </row>
    <row r="56692" spans="3:3" x14ac:dyDescent="0.25">
      <c r="C56692" s="62"/>
    </row>
    <row r="56780" spans="3:3" x14ac:dyDescent="0.25">
      <c r="C56780" s="62"/>
    </row>
    <row r="56781" spans="3:3" x14ac:dyDescent="0.25">
      <c r="C56781" s="62"/>
    </row>
    <row r="56869" spans="3:3" x14ac:dyDescent="0.25">
      <c r="C56869" s="62"/>
    </row>
    <row r="56870" spans="3:3" x14ac:dyDescent="0.25">
      <c r="C56870" s="62"/>
    </row>
    <row r="56958" spans="3:3" x14ac:dyDescent="0.25">
      <c r="C56958" s="62"/>
    </row>
    <row r="56959" spans="3:3" x14ac:dyDescent="0.25">
      <c r="C56959" s="62"/>
    </row>
    <row r="57047" spans="3:3" x14ac:dyDescent="0.25">
      <c r="C57047" s="62"/>
    </row>
    <row r="57048" spans="3:3" x14ac:dyDescent="0.25">
      <c r="C57048" s="62"/>
    </row>
    <row r="57136" spans="3:3" x14ac:dyDescent="0.25">
      <c r="C57136" s="62"/>
    </row>
    <row r="57137" spans="3:3" x14ac:dyDescent="0.25">
      <c r="C57137" s="62"/>
    </row>
    <row r="57225" spans="3:3" x14ac:dyDescent="0.25">
      <c r="C57225" s="62"/>
    </row>
    <row r="57226" spans="3:3" x14ac:dyDescent="0.25">
      <c r="C57226" s="62"/>
    </row>
    <row r="57314" spans="3:3" x14ac:dyDescent="0.25">
      <c r="C57314" s="62"/>
    </row>
    <row r="57315" spans="3:3" x14ac:dyDescent="0.25">
      <c r="C57315" s="62"/>
    </row>
    <row r="57403" spans="3:3" x14ac:dyDescent="0.25">
      <c r="C57403" s="62"/>
    </row>
    <row r="57404" spans="3:3" x14ac:dyDescent="0.25">
      <c r="C57404" s="62"/>
    </row>
    <row r="57492" spans="3:3" x14ac:dyDescent="0.25">
      <c r="C57492" s="62"/>
    </row>
    <row r="57493" spans="3:3" x14ac:dyDescent="0.25">
      <c r="C57493" s="62"/>
    </row>
    <row r="57581" spans="3:3" x14ac:dyDescent="0.25">
      <c r="C57581" s="62"/>
    </row>
    <row r="57582" spans="3:3" x14ac:dyDescent="0.25">
      <c r="C57582" s="62"/>
    </row>
    <row r="57670" spans="3:3" x14ac:dyDescent="0.25">
      <c r="C57670" s="62"/>
    </row>
    <row r="57671" spans="3:3" x14ac:dyDescent="0.25">
      <c r="C57671" s="62"/>
    </row>
    <row r="57759" spans="3:3" x14ac:dyDescent="0.25">
      <c r="C57759" s="62"/>
    </row>
    <row r="57760" spans="3:3" x14ac:dyDescent="0.25">
      <c r="C57760" s="62"/>
    </row>
    <row r="57848" spans="3:3" x14ac:dyDescent="0.25">
      <c r="C57848" s="62"/>
    </row>
    <row r="57849" spans="3:3" x14ac:dyDescent="0.25">
      <c r="C57849" s="62"/>
    </row>
    <row r="57937" spans="3:3" x14ac:dyDescent="0.25">
      <c r="C57937" s="62"/>
    </row>
    <row r="57938" spans="3:3" x14ac:dyDescent="0.25">
      <c r="C57938" s="62"/>
    </row>
    <row r="58026" spans="3:3" x14ac:dyDescent="0.25">
      <c r="C58026" s="62"/>
    </row>
    <row r="58027" spans="3:3" x14ac:dyDescent="0.25">
      <c r="C58027" s="62"/>
    </row>
    <row r="58115" spans="3:3" x14ac:dyDescent="0.25">
      <c r="C58115" s="62"/>
    </row>
    <row r="58116" spans="3:3" x14ac:dyDescent="0.25">
      <c r="C58116" s="62"/>
    </row>
    <row r="58204" spans="3:3" x14ac:dyDescent="0.25">
      <c r="C58204" s="62"/>
    </row>
    <row r="58205" spans="3:3" x14ac:dyDescent="0.25">
      <c r="C58205" s="62"/>
    </row>
    <row r="58293" spans="3:3" x14ac:dyDescent="0.25">
      <c r="C58293" s="62"/>
    </row>
    <row r="58294" spans="3:3" x14ac:dyDescent="0.25">
      <c r="C58294" s="62"/>
    </row>
    <row r="58382" spans="3:3" x14ac:dyDescent="0.25">
      <c r="C58382" s="62"/>
    </row>
    <row r="58383" spans="3:3" x14ac:dyDescent="0.25">
      <c r="C58383" s="62"/>
    </row>
    <row r="58471" spans="3:3" x14ac:dyDescent="0.25">
      <c r="C58471" s="62"/>
    </row>
    <row r="58472" spans="3:3" x14ac:dyDescent="0.25">
      <c r="C58472" s="62"/>
    </row>
    <row r="58560" spans="3:3" x14ac:dyDescent="0.25">
      <c r="C58560" s="62"/>
    </row>
    <row r="58561" spans="3:3" x14ac:dyDescent="0.25">
      <c r="C58561" s="62"/>
    </row>
    <row r="58649" spans="3:3" x14ac:dyDescent="0.25">
      <c r="C58649" s="62"/>
    </row>
    <row r="58650" spans="3:3" x14ac:dyDescent="0.25">
      <c r="C58650" s="62"/>
    </row>
    <row r="58738" spans="3:3" x14ac:dyDescent="0.25">
      <c r="C58738" s="62"/>
    </row>
    <row r="58739" spans="3:3" x14ac:dyDescent="0.25">
      <c r="C58739" s="62"/>
    </row>
    <row r="58827" spans="3:3" x14ac:dyDescent="0.25">
      <c r="C58827" s="62"/>
    </row>
    <row r="58828" spans="3:3" x14ac:dyDescent="0.25">
      <c r="C58828" s="62"/>
    </row>
    <row r="58916" spans="3:3" x14ac:dyDescent="0.25">
      <c r="C58916" s="62"/>
    </row>
    <row r="58917" spans="3:3" x14ac:dyDescent="0.25">
      <c r="C58917" s="62"/>
    </row>
    <row r="59005" spans="3:3" x14ac:dyDescent="0.25">
      <c r="C59005" s="62"/>
    </row>
    <row r="59006" spans="3:3" x14ac:dyDescent="0.25">
      <c r="C59006" s="62"/>
    </row>
    <row r="59094" spans="3:3" x14ac:dyDescent="0.25">
      <c r="C59094" s="62"/>
    </row>
    <row r="59095" spans="3:3" x14ac:dyDescent="0.25">
      <c r="C59095" s="62"/>
    </row>
    <row r="59183" spans="3:3" x14ac:dyDescent="0.25">
      <c r="C59183" s="62"/>
    </row>
    <row r="59184" spans="3:3" x14ac:dyDescent="0.25">
      <c r="C59184" s="62"/>
    </row>
    <row r="59272" spans="3:3" x14ac:dyDescent="0.25">
      <c r="C59272" s="62"/>
    </row>
    <row r="59273" spans="3:3" x14ac:dyDescent="0.25">
      <c r="C59273" s="62"/>
    </row>
    <row r="59361" spans="3:3" x14ac:dyDescent="0.25">
      <c r="C59361" s="62"/>
    </row>
    <row r="59362" spans="3:3" x14ac:dyDescent="0.25">
      <c r="C59362" s="62"/>
    </row>
    <row r="59450" spans="3:3" x14ac:dyDescent="0.25">
      <c r="C59450" s="62"/>
    </row>
    <row r="59451" spans="3:3" x14ac:dyDescent="0.25">
      <c r="C59451" s="62"/>
    </row>
    <row r="59539" spans="3:3" x14ac:dyDescent="0.25">
      <c r="C59539" s="62"/>
    </row>
    <row r="59540" spans="3:3" x14ac:dyDescent="0.25">
      <c r="C59540" s="62"/>
    </row>
    <row r="59628" spans="3:3" x14ac:dyDescent="0.25">
      <c r="C59628" s="62"/>
    </row>
    <row r="59629" spans="3:3" x14ac:dyDescent="0.25">
      <c r="C59629" s="62"/>
    </row>
    <row r="59717" spans="3:3" x14ac:dyDescent="0.25">
      <c r="C59717" s="62"/>
    </row>
    <row r="59718" spans="3:3" x14ac:dyDescent="0.25">
      <c r="C59718" s="62"/>
    </row>
    <row r="59806" spans="3:3" x14ac:dyDescent="0.25">
      <c r="C59806" s="62"/>
    </row>
    <row r="59807" spans="3:3" x14ac:dyDescent="0.25">
      <c r="C59807" s="62"/>
    </row>
    <row r="59895" spans="3:3" x14ac:dyDescent="0.25">
      <c r="C59895" s="62"/>
    </row>
    <row r="59896" spans="3:3" x14ac:dyDescent="0.25">
      <c r="C59896" s="62"/>
    </row>
    <row r="59984" spans="3:3" x14ac:dyDescent="0.25">
      <c r="C59984" s="62"/>
    </row>
    <row r="59985" spans="3:3" x14ac:dyDescent="0.25">
      <c r="C59985" s="62"/>
    </row>
    <row r="60073" spans="3:3" x14ac:dyDescent="0.25">
      <c r="C60073" s="62"/>
    </row>
    <row r="60074" spans="3:3" x14ac:dyDescent="0.25">
      <c r="C60074" s="62"/>
    </row>
    <row r="60162" spans="3:3" x14ac:dyDescent="0.25">
      <c r="C60162" s="62"/>
    </row>
    <row r="60163" spans="3:3" x14ac:dyDescent="0.25">
      <c r="C60163" s="62"/>
    </row>
    <row r="60251" spans="3:3" x14ac:dyDescent="0.25">
      <c r="C60251" s="62"/>
    </row>
    <row r="60252" spans="3:3" x14ac:dyDescent="0.25">
      <c r="C60252" s="62"/>
    </row>
    <row r="60340" spans="3:3" x14ac:dyDescent="0.25">
      <c r="C60340" s="62"/>
    </row>
    <row r="60341" spans="3:3" x14ac:dyDescent="0.25">
      <c r="C60341" s="62"/>
    </row>
    <row r="60429" spans="3:3" x14ac:dyDescent="0.25">
      <c r="C60429" s="62"/>
    </row>
    <row r="60430" spans="3:3" x14ac:dyDescent="0.25">
      <c r="C60430" s="62"/>
    </row>
    <row r="60518" spans="3:3" x14ac:dyDescent="0.25">
      <c r="C60518" s="62"/>
    </row>
    <row r="60519" spans="3:3" x14ac:dyDescent="0.25">
      <c r="C60519" s="62"/>
    </row>
    <row r="60607" spans="3:3" x14ac:dyDescent="0.25">
      <c r="C60607" s="62"/>
    </row>
    <row r="60608" spans="3:3" x14ac:dyDescent="0.25">
      <c r="C60608" s="62"/>
    </row>
    <row r="60696" spans="3:3" x14ac:dyDescent="0.25">
      <c r="C60696" s="62"/>
    </row>
    <row r="60697" spans="3:3" x14ac:dyDescent="0.25">
      <c r="C60697" s="62"/>
    </row>
    <row r="60785" spans="3:3" x14ac:dyDescent="0.25">
      <c r="C60785" s="62"/>
    </row>
    <row r="60786" spans="3:3" x14ac:dyDescent="0.25">
      <c r="C60786" s="62"/>
    </row>
    <row r="60874" spans="3:3" x14ac:dyDescent="0.25">
      <c r="C60874" s="62"/>
    </row>
    <row r="60875" spans="3:3" x14ac:dyDescent="0.25">
      <c r="C60875" s="62"/>
    </row>
    <row r="60963" spans="3:3" x14ac:dyDescent="0.25">
      <c r="C60963" s="62"/>
    </row>
    <row r="60964" spans="3:3" x14ac:dyDescent="0.25">
      <c r="C60964" s="62"/>
    </row>
    <row r="61052" spans="3:3" x14ac:dyDescent="0.25">
      <c r="C61052" s="62"/>
    </row>
    <row r="61053" spans="3:3" x14ac:dyDescent="0.25">
      <c r="C61053" s="62"/>
    </row>
    <row r="61141" spans="3:3" x14ac:dyDescent="0.25">
      <c r="C61141" s="62"/>
    </row>
    <row r="61142" spans="3:3" x14ac:dyDescent="0.25">
      <c r="C61142" s="62"/>
    </row>
    <row r="61230" spans="3:3" x14ac:dyDescent="0.25">
      <c r="C61230" s="62"/>
    </row>
    <row r="61231" spans="3:3" x14ac:dyDescent="0.25">
      <c r="C61231" s="62"/>
    </row>
    <row r="61319" spans="3:3" x14ac:dyDescent="0.25">
      <c r="C61319" s="62"/>
    </row>
    <row r="61320" spans="3:3" x14ac:dyDescent="0.25">
      <c r="C61320" s="62"/>
    </row>
    <row r="61408" spans="3:3" x14ac:dyDescent="0.25">
      <c r="C61408" s="62"/>
    </row>
    <row r="61409" spans="3:3" x14ac:dyDescent="0.25">
      <c r="C61409" s="62"/>
    </row>
    <row r="61497" spans="3:3" x14ac:dyDescent="0.25">
      <c r="C61497" s="62"/>
    </row>
    <row r="61498" spans="3:3" x14ac:dyDescent="0.25">
      <c r="C61498" s="62"/>
    </row>
    <row r="61586" spans="3:3" x14ac:dyDescent="0.25">
      <c r="C61586" s="62"/>
    </row>
    <row r="61587" spans="3:3" x14ac:dyDescent="0.25">
      <c r="C61587" s="62"/>
    </row>
    <row r="61675" spans="3:3" x14ac:dyDescent="0.25">
      <c r="C61675" s="62"/>
    </row>
    <row r="61676" spans="3:3" x14ac:dyDescent="0.25">
      <c r="C61676" s="62"/>
    </row>
    <row r="61764" spans="3:3" x14ac:dyDescent="0.25">
      <c r="C61764" s="62"/>
    </row>
    <row r="61765" spans="3:3" x14ac:dyDescent="0.25">
      <c r="C61765" s="62"/>
    </row>
    <row r="61853" spans="3:3" x14ac:dyDescent="0.25">
      <c r="C61853" s="62"/>
    </row>
    <row r="61854" spans="3:3" x14ac:dyDescent="0.25">
      <c r="C61854" s="62"/>
    </row>
    <row r="61942" spans="3:3" x14ac:dyDescent="0.25">
      <c r="C61942" s="62"/>
    </row>
    <row r="61943" spans="3:3" x14ac:dyDescent="0.25">
      <c r="C61943" s="62"/>
    </row>
    <row r="62031" spans="3:3" x14ac:dyDescent="0.25">
      <c r="C62031" s="62"/>
    </row>
    <row r="62032" spans="3:3" x14ac:dyDescent="0.25">
      <c r="C62032" s="62"/>
    </row>
    <row r="62120" spans="3:3" x14ac:dyDescent="0.25">
      <c r="C62120" s="62"/>
    </row>
    <row r="62121" spans="3:3" x14ac:dyDescent="0.25">
      <c r="C62121" s="62"/>
    </row>
    <row r="62209" spans="3:3" x14ac:dyDescent="0.25">
      <c r="C62209" s="62"/>
    </row>
    <row r="62210" spans="3:3" x14ac:dyDescent="0.25">
      <c r="C62210" s="62"/>
    </row>
    <row r="62298" spans="3:3" x14ac:dyDescent="0.25">
      <c r="C62298" s="62"/>
    </row>
    <row r="62299" spans="3:3" x14ac:dyDescent="0.25">
      <c r="C62299" s="62"/>
    </row>
    <row r="62387" spans="3:3" x14ac:dyDescent="0.25">
      <c r="C62387" s="62"/>
    </row>
    <row r="62388" spans="3:3" x14ac:dyDescent="0.25">
      <c r="C62388" s="62"/>
    </row>
    <row r="62476" spans="3:3" x14ac:dyDescent="0.25">
      <c r="C62476" s="62"/>
    </row>
    <row r="62477" spans="3:3" x14ac:dyDescent="0.25">
      <c r="C62477" s="62"/>
    </row>
    <row r="62565" spans="3:3" x14ac:dyDescent="0.25">
      <c r="C62565" s="62"/>
    </row>
    <row r="62566" spans="3:3" x14ac:dyDescent="0.25">
      <c r="C62566" s="62"/>
    </row>
    <row r="62654" spans="3:3" x14ac:dyDescent="0.25">
      <c r="C62654" s="62"/>
    </row>
    <row r="62655" spans="3:3" x14ac:dyDescent="0.25">
      <c r="C62655" s="62"/>
    </row>
    <row r="62743" spans="3:3" x14ac:dyDescent="0.25">
      <c r="C62743" s="62"/>
    </row>
    <row r="62744" spans="3:3" x14ac:dyDescent="0.25">
      <c r="C62744" s="62"/>
    </row>
    <row r="62832" spans="3:3" x14ac:dyDescent="0.25">
      <c r="C62832" s="62"/>
    </row>
    <row r="62833" spans="3:3" x14ac:dyDescent="0.25">
      <c r="C62833" s="62"/>
    </row>
    <row r="62921" spans="3:3" x14ac:dyDescent="0.25">
      <c r="C62921" s="62"/>
    </row>
    <row r="62922" spans="3:3" x14ac:dyDescent="0.25">
      <c r="C62922" s="62"/>
    </row>
    <row r="63010" spans="3:3" x14ac:dyDescent="0.25">
      <c r="C63010" s="62"/>
    </row>
    <row r="63011" spans="3:3" x14ac:dyDescent="0.25">
      <c r="C63011" s="62"/>
    </row>
    <row r="63099" spans="3:3" x14ac:dyDescent="0.25">
      <c r="C63099" s="62"/>
    </row>
    <row r="63100" spans="3:3" x14ac:dyDescent="0.25">
      <c r="C63100" s="62"/>
    </row>
    <row r="63188" spans="3:3" x14ac:dyDescent="0.25">
      <c r="C63188" s="62"/>
    </row>
    <row r="63189" spans="3:3" x14ac:dyDescent="0.25">
      <c r="C63189" s="62"/>
    </row>
    <row r="63277" spans="3:3" x14ac:dyDescent="0.25">
      <c r="C63277" s="62"/>
    </row>
    <row r="63278" spans="3:3" x14ac:dyDescent="0.25">
      <c r="C63278" s="62"/>
    </row>
    <row r="63366" spans="3:3" x14ac:dyDescent="0.25">
      <c r="C63366" s="62"/>
    </row>
    <row r="63367" spans="3:3" x14ac:dyDescent="0.25">
      <c r="C63367" s="62"/>
    </row>
    <row r="63455" spans="3:3" x14ac:dyDescent="0.25">
      <c r="C63455" s="62"/>
    </row>
    <row r="63456" spans="3:3" x14ac:dyDescent="0.25">
      <c r="C63456" s="62"/>
    </row>
    <row r="63544" spans="3:3" x14ac:dyDescent="0.25">
      <c r="C63544" s="62"/>
    </row>
    <row r="63545" spans="3:3" x14ac:dyDescent="0.25">
      <c r="C63545" s="62"/>
    </row>
    <row r="63633" spans="3:3" x14ac:dyDescent="0.25">
      <c r="C63633" s="62"/>
    </row>
    <row r="63634" spans="3:3" x14ac:dyDescent="0.25">
      <c r="C63634" s="62"/>
    </row>
    <row r="63722" spans="3:3" x14ac:dyDescent="0.25">
      <c r="C63722" s="62"/>
    </row>
    <row r="63723" spans="3:3" x14ac:dyDescent="0.25">
      <c r="C63723" s="62"/>
    </row>
    <row r="63811" spans="3:3" x14ac:dyDescent="0.25">
      <c r="C63811" s="62"/>
    </row>
    <row r="63812" spans="3:3" x14ac:dyDescent="0.25">
      <c r="C63812" s="62"/>
    </row>
    <row r="63900" spans="3:3" x14ac:dyDescent="0.25">
      <c r="C63900" s="62"/>
    </row>
    <row r="63901" spans="3:3" x14ac:dyDescent="0.25">
      <c r="C63901" s="62"/>
    </row>
    <row r="63989" spans="3:3" x14ac:dyDescent="0.25">
      <c r="C63989" s="62"/>
    </row>
    <row r="63990" spans="3:3" x14ac:dyDescent="0.25">
      <c r="C63990" s="62"/>
    </row>
    <row r="64078" spans="3:3" x14ac:dyDescent="0.25">
      <c r="C64078" s="62"/>
    </row>
    <row r="64079" spans="3:3" x14ac:dyDescent="0.25">
      <c r="C64079" s="62"/>
    </row>
    <row r="64167" spans="3:3" x14ac:dyDescent="0.25">
      <c r="C64167" s="62"/>
    </row>
    <row r="64168" spans="3:3" x14ac:dyDescent="0.25">
      <c r="C64168" s="62"/>
    </row>
    <row r="64256" spans="3:3" x14ac:dyDescent="0.25">
      <c r="C64256" s="62"/>
    </row>
    <row r="64257" spans="3:3" x14ac:dyDescent="0.25">
      <c r="C64257" s="62"/>
    </row>
    <row r="64345" spans="3:3" x14ac:dyDescent="0.25">
      <c r="C64345" s="62"/>
    </row>
    <row r="64346" spans="3:3" x14ac:dyDescent="0.25">
      <c r="C64346" s="62"/>
    </row>
    <row r="64434" spans="3:3" x14ac:dyDescent="0.25">
      <c r="C64434" s="62"/>
    </row>
    <row r="64435" spans="3:3" x14ac:dyDescent="0.25">
      <c r="C64435" s="62"/>
    </row>
    <row r="64523" spans="3:3" x14ac:dyDescent="0.25">
      <c r="C64523" s="62"/>
    </row>
    <row r="64524" spans="3:3" x14ac:dyDescent="0.25">
      <c r="C64524" s="62"/>
    </row>
    <row r="64612" spans="3:3" x14ac:dyDescent="0.25">
      <c r="C64612" s="62"/>
    </row>
    <row r="64613" spans="3:3" x14ac:dyDescent="0.25">
      <c r="C64613" s="62"/>
    </row>
    <row r="64701" spans="3:3" x14ac:dyDescent="0.25">
      <c r="C64701" s="62"/>
    </row>
    <row r="64702" spans="3:3" x14ac:dyDescent="0.25">
      <c r="C64702" s="62"/>
    </row>
    <row r="64790" spans="3:3" x14ac:dyDescent="0.25">
      <c r="C64790" s="62"/>
    </row>
    <row r="64791" spans="3:3" x14ac:dyDescent="0.25">
      <c r="C64791" s="62"/>
    </row>
    <row r="64879" spans="3:3" x14ac:dyDescent="0.25">
      <c r="C64879" s="62"/>
    </row>
    <row r="64880" spans="3:3" x14ac:dyDescent="0.25">
      <c r="C64880" s="62"/>
    </row>
    <row r="64968" spans="3:3" x14ac:dyDescent="0.25">
      <c r="C64968" s="62"/>
    </row>
    <row r="64969" spans="3:3" x14ac:dyDescent="0.25">
      <c r="C64969" s="62"/>
    </row>
    <row r="65057" spans="3:3" x14ac:dyDescent="0.25">
      <c r="C65057" s="62"/>
    </row>
    <row r="65058" spans="3:3" x14ac:dyDescent="0.25">
      <c r="C65058" s="62"/>
    </row>
    <row r="65146" spans="3:3" x14ac:dyDescent="0.25">
      <c r="C65146" s="62"/>
    </row>
    <row r="65147" spans="3:3" x14ac:dyDescent="0.25">
      <c r="C65147" s="62"/>
    </row>
    <row r="65235" spans="3:3" x14ac:dyDescent="0.25">
      <c r="C65235" s="62"/>
    </row>
    <row r="65236" spans="3:3" x14ac:dyDescent="0.25">
      <c r="C65236" s="62"/>
    </row>
    <row r="65324" spans="3:3" x14ac:dyDescent="0.25">
      <c r="C65324" s="62"/>
    </row>
    <row r="65325" spans="3:3" x14ac:dyDescent="0.25">
      <c r="C65325" s="62"/>
    </row>
    <row r="65413" spans="3:3" x14ac:dyDescent="0.25">
      <c r="C65413" s="62"/>
    </row>
    <row r="65414" spans="3:3" x14ac:dyDescent="0.25">
      <c r="C65414" s="62"/>
    </row>
    <row r="65502" spans="3:3" x14ac:dyDescent="0.25">
      <c r="C65502" s="62"/>
    </row>
    <row r="65503" spans="3:3" x14ac:dyDescent="0.25">
      <c r="C65503" s="62"/>
    </row>
    <row r="65591" spans="3:3" x14ac:dyDescent="0.25">
      <c r="C65591" s="62"/>
    </row>
    <row r="65592" spans="3:3" x14ac:dyDescent="0.25">
      <c r="C65592" s="62"/>
    </row>
    <row r="65680" spans="3:3" x14ac:dyDescent="0.25">
      <c r="C65680" s="62"/>
    </row>
    <row r="65681" spans="3:3" x14ac:dyDescent="0.25">
      <c r="C65681" s="62"/>
    </row>
    <row r="65769" spans="3:3" x14ac:dyDescent="0.25">
      <c r="C65769" s="62"/>
    </row>
    <row r="65770" spans="3:3" x14ac:dyDescent="0.25">
      <c r="C65770" s="62"/>
    </row>
    <row r="65858" spans="3:3" x14ac:dyDescent="0.25">
      <c r="C65858" s="62"/>
    </row>
    <row r="65859" spans="3:3" x14ac:dyDescent="0.25">
      <c r="C65859" s="62"/>
    </row>
    <row r="65947" spans="3:3" x14ac:dyDescent="0.25">
      <c r="C65947" s="62"/>
    </row>
    <row r="65948" spans="3:3" x14ac:dyDescent="0.25">
      <c r="C65948" s="62"/>
    </row>
    <row r="66036" spans="3:3" x14ac:dyDescent="0.25">
      <c r="C66036" s="62"/>
    </row>
    <row r="66037" spans="3:3" x14ac:dyDescent="0.25">
      <c r="C66037" s="62"/>
    </row>
    <row r="66125" spans="3:3" x14ac:dyDescent="0.25">
      <c r="C66125" s="62"/>
    </row>
    <row r="66126" spans="3:3" x14ac:dyDescent="0.25">
      <c r="C66126" s="62"/>
    </row>
    <row r="66214" spans="3:3" x14ac:dyDescent="0.25">
      <c r="C66214" s="62"/>
    </row>
    <row r="66215" spans="3:3" x14ac:dyDescent="0.25">
      <c r="C66215" s="62"/>
    </row>
    <row r="66303" spans="3:3" x14ac:dyDescent="0.25">
      <c r="C66303" s="62"/>
    </row>
    <row r="66304" spans="3:3" x14ac:dyDescent="0.25">
      <c r="C66304" s="62"/>
    </row>
    <row r="66392" spans="3:3" x14ac:dyDescent="0.25">
      <c r="C66392" s="62"/>
    </row>
    <row r="66393" spans="3:3" x14ac:dyDescent="0.25">
      <c r="C66393" s="62"/>
    </row>
    <row r="66481" spans="3:3" x14ac:dyDescent="0.25">
      <c r="C66481" s="62"/>
    </row>
    <row r="66482" spans="3:3" x14ac:dyDescent="0.25">
      <c r="C66482" s="62"/>
    </row>
    <row r="66570" spans="3:3" x14ac:dyDescent="0.25">
      <c r="C66570" s="62"/>
    </row>
    <row r="66571" spans="3:3" x14ac:dyDescent="0.25">
      <c r="C66571" s="62"/>
    </row>
    <row r="66659" spans="3:3" x14ac:dyDescent="0.25">
      <c r="C66659" s="62"/>
    </row>
    <row r="66660" spans="3:3" x14ac:dyDescent="0.25">
      <c r="C66660" s="62"/>
    </row>
    <row r="66748" spans="3:3" x14ac:dyDescent="0.25">
      <c r="C66748" s="62"/>
    </row>
    <row r="66749" spans="3:3" x14ac:dyDescent="0.25">
      <c r="C66749" s="62"/>
    </row>
    <row r="66837" spans="3:3" x14ac:dyDescent="0.25">
      <c r="C66837" s="62"/>
    </row>
    <row r="66838" spans="3:3" x14ac:dyDescent="0.25">
      <c r="C66838" s="62"/>
    </row>
    <row r="66926" spans="3:3" x14ac:dyDescent="0.25">
      <c r="C66926" s="62"/>
    </row>
    <row r="66927" spans="3:3" x14ac:dyDescent="0.25">
      <c r="C66927" s="62"/>
    </row>
    <row r="67015" spans="3:3" x14ac:dyDescent="0.25">
      <c r="C67015" s="62"/>
    </row>
    <row r="67016" spans="3:3" x14ac:dyDescent="0.25">
      <c r="C67016" s="62"/>
    </row>
    <row r="67104" spans="3:3" x14ac:dyDescent="0.25">
      <c r="C67104" s="62"/>
    </row>
    <row r="67105" spans="3:3" x14ac:dyDescent="0.25">
      <c r="C67105" s="62"/>
    </row>
    <row r="67193" spans="3:3" x14ac:dyDescent="0.25">
      <c r="C67193" s="62"/>
    </row>
    <row r="67194" spans="3:3" x14ac:dyDescent="0.25">
      <c r="C67194" s="62"/>
    </row>
    <row r="67282" spans="3:3" x14ac:dyDescent="0.25">
      <c r="C67282" s="62"/>
    </row>
    <row r="67283" spans="3:3" x14ac:dyDescent="0.25">
      <c r="C67283" s="62"/>
    </row>
    <row r="67371" spans="3:3" x14ac:dyDescent="0.25">
      <c r="C67371" s="62"/>
    </row>
    <row r="67372" spans="3:3" x14ac:dyDescent="0.25">
      <c r="C67372" s="62"/>
    </row>
    <row r="67460" spans="3:3" x14ac:dyDescent="0.25">
      <c r="C67460" s="62"/>
    </row>
    <row r="67461" spans="3:3" x14ac:dyDescent="0.25">
      <c r="C67461" s="62"/>
    </row>
    <row r="67549" spans="3:3" x14ac:dyDescent="0.25">
      <c r="C67549" s="62"/>
    </row>
    <row r="67550" spans="3:3" x14ac:dyDescent="0.25">
      <c r="C67550" s="62"/>
    </row>
    <row r="67638" spans="3:3" x14ac:dyDescent="0.25">
      <c r="C67638" s="62"/>
    </row>
    <row r="67639" spans="3:3" x14ac:dyDescent="0.25">
      <c r="C67639" s="62"/>
    </row>
    <row r="67727" spans="3:3" x14ac:dyDescent="0.25">
      <c r="C67727" s="62"/>
    </row>
    <row r="67728" spans="3:3" x14ac:dyDescent="0.25">
      <c r="C67728" s="62"/>
    </row>
    <row r="67816" spans="3:3" x14ac:dyDescent="0.25">
      <c r="C67816" s="62"/>
    </row>
    <row r="67817" spans="3:3" x14ac:dyDescent="0.25">
      <c r="C67817" s="62"/>
    </row>
    <row r="67905" spans="3:3" x14ac:dyDescent="0.25">
      <c r="C67905" s="62"/>
    </row>
    <row r="67906" spans="3:3" x14ac:dyDescent="0.25">
      <c r="C67906" s="62"/>
    </row>
    <row r="67994" spans="3:3" x14ac:dyDescent="0.25">
      <c r="C67994" s="62"/>
    </row>
    <row r="67995" spans="3:3" x14ac:dyDescent="0.25">
      <c r="C67995" s="62"/>
    </row>
    <row r="68083" spans="3:3" x14ac:dyDescent="0.25">
      <c r="C68083" s="62"/>
    </row>
    <row r="68084" spans="3:3" x14ac:dyDescent="0.25">
      <c r="C68084" s="62"/>
    </row>
    <row r="68172" spans="3:3" x14ac:dyDescent="0.25">
      <c r="C68172" s="62"/>
    </row>
    <row r="68173" spans="3:3" x14ac:dyDescent="0.25">
      <c r="C68173" s="62"/>
    </row>
    <row r="68261" spans="3:3" x14ac:dyDescent="0.25">
      <c r="C68261" s="62"/>
    </row>
    <row r="68262" spans="3:3" x14ac:dyDescent="0.25">
      <c r="C68262" s="62"/>
    </row>
    <row r="68350" spans="3:3" x14ac:dyDescent="0.25">
      <c r="C68350" s="62"/>
    </row>
    <row r="68351" spans="3:3" x14ac:dyDescent="0.25">
      <c r="C68351" s="62"/>
    </row>
    <row r="68439" spans="3:3" x14ac:dyDescent="0.25">
      <c r="C68439" s="62"/>
    </row>
    <row r="68440" spans="3:3" x14ac:dyDescent="0.25">
      <c r="C68440" s="62"/>
    </row>
    <row r="68528" spans="3:3" x14ac:dyDescent="0.25">
      <c r="C68528" s="62"/>
    </row>
    <row r="68529" spans="3:3" x14ac:dyDescent="0.25">
      <c r="C68529" s="62"/>
    </row>
    <row r="68617" spans="3:3" x14ac:dyDescent="0.25">
      <c r="C68617" s="62"/>
    </row>
    <row r="68618" spans="3:3" x14ac:dyDescent="0.25">
      <c r="C68618" s="62"/>
    </row>
    <row r="68706" spans="3:3" x14ac:dyDescent="0.25">
      <c r="C68706" s="62"/>
    </row>
    <row r="68707" spans="3:3" x14ac:dyDescent="0.25">
      <c r="C68707" s="62"/>
    </row>
    <row r="68795" spans="3:3" x14ac:dyDescent="0.25">
      <c r="C68795" s="62"/>
    </row>
    <row r="68796" spans="3:3" x14ac:dyDescent="0.25">
      <c r="C68796" s="62"/>
    </row>
    <row r="68884" spans="3:3" x14ac:dyDescent="0.25">
      <c r="C68884" s="62"/>
    </row>
    <row r="68885" spans="3:3" x14ac:dyDescent="0.25">
      <c r="C68885" s="62"/>
    </row>
    <row r="68973" spans="3:3" x14ac:dyDescent="0.25">
      <c r="C68973" s="62"/>
    </row>
    <row r="68974" spans="3:3" x14ac:dyDescent="0.25">
      <c r="C68974" s="62"/>
    </row>
    <row r="69062" spans="3:3" x14ac:dyDescent="0.25">
      <c r="C69062" s="62"/>
    </row>
    <row r="69063" spans="3:3" x14ac:dyDescent="0.25">
      <c r="C69063" s="62"/>
    </row>
    <row r="69151" spans="3:3" x14ac:dyDescent="0.25">
      <c r="C69151" s="62"/>
    </row>
    <row r="69152" spans="3:3" x14ac:dyDescent="0.25">
      <c r="C69152" s="62"/>
    </row>
    <row r="69240" spans="3:3" x14ac:dyDescent="0.25">
      <c r="C69240" s="62"/>
    </row>
    <row r="69241" spans="3:3" x14ac:dyDescent="0.25">
      <c r="C69241" s="62"/>
    </row>
    <row r="69329" spans="3:3" x14ac:dyDescent="0.25">
      <c r="C69329" s="62"/>
    </row>
    <row r="69330" spans="3:3" x14ac:dyDescent="0.25">
      <c r="C69330" s="62"/>
    </row>
    <row r="69418" spans="3:3" x14ac:dyDescent="0.25">
      <c r="C69418" s="62"/>
    </row>
    <row r="69419" spans="3:3" x14ac:dyDescent="0.25">
      <c r="C69419" s="62"/>
    </row>
    <row r="69507" spans="3:3" x14ac:dyDescent="0.25">
      <c r="C69507" s="62"/>
    </row>
    <row r="69508" spans="3:3" x14ac:dyDescent="0.25">
      <c r="C69508" s="62"/>
    </row>
    <row r="69596" spans="3:3" x14ac:dyDescent="0.25">
      <c r="C69596" s="62"/>
    </row>
    <row r="69597" spans="3:3" x14ac:dyDescent="0.25">
      <c r="C69597" s="62"/>
    </row>
    <row r="69685" spans="3:3" x14ac:dyDescent="0.25">
      <c r="C69685" s="62"/>
    </row>
    <row r="69686" spans="3:3" x14ac:dyDescent="0.25">
      <c r="C69686" s="62"/>
    </row>
    <row r="69774" spans="3:3" x14ac:dyDescent="0.25">
      <c r="C69774" s="62"/>
    </row>
    <row r="69775" spans="3:3" x14ac:dyDescent="0.25">
      <c r="C69775" s="62"/>
    </row>
    <row r="69863" spans="3:3" x14ac:dyDescent="0.25">
      <c r="C69863" s="62"/>
    </row>
    <row r="69864" spans="3:3" x14ac:dyDescent="0.25">
      <c r="C69864" s="62"/>
    </row>
    <row r="69952" spans="3:3" x14ac:dyDescent="0.25">
      <c r="C69952" s="62"/>
    </row>
    <row r="69953" spans="3:3" x14ac:dyDescent="0.25">
      <c r="C69953" s="62"/>
    </row>
    <row r="70041" spans="3:3" x14ac:dyDescent="0.25">
      <c r="C70041" s="62"/>
    </row>
    <row r="70042" spans="3:3" x14ac:dyDescent="0.25">
      <c r="C70042" s="62"/>
    </row>
    <row r="70130" spans="3:3" x14ac:dyDescent="0.25">
      <c r="C70130" s="62"/>
    </row>
    <row r="70131" spans="3:3" x14ac:dyDescent="0.25">
      <c r="C70131" s="62"/>
    </row>
    <row r="70219" spans="3:3" x14ac:dyDescent="0.25">
      <c r="C70219" s="62"/>
    </row>
    <row r="70220" spans="3:3" x14ac:dyDescent="0.25">
      <c r="C70220" s="62"/>
    </row>
    <row r="70308" spans="3:3" x14ac:dyDescent="0.25">
      <c r="C70308" s="62"/>
    </row>
    <row r="70309" spans="3:3" x14ac:dyDescent="0.25">
      <c r="C70309" s="62"/>
    </row>
    <row r="70397" spans="3:3" x14ac:dyDescent="0.25">
      <c r="C70397" s="62"/>
    </row>
    <row r="70398" spans="3:3" x14ac:dyDescent="0.25">
      <c r="C70398" s="62"/>
    </row>
    <row r="70486" spans="3:3" x14ac:dyDescent="0.25">
      <c r="C70486" s="62"/>
    </row>
    <row r="70487" spans="3:3" x14ac:dyDescent="0.25">
      <c r="C70487" s="62"/>
    </row>
    <row r="70575" spans="3:3" x14ac:dyDescent="0.25">
      <c r="C70575" s="62"/>
    </row>
    <row r="70576" spans="3:3" x14ac:dyDescent="0.25">
      <c r="C70576" s="62"/>
    </row>
    <row r="70664" spans="3:3" x14ac:dyDescent="0.25">
      <c r="C70664" s="62"/>
    </row>
    <row r="70665" spans="3:3" x14ac:dyDescent="0.25">
      <c r="C70665" s="62"/>
    </row>
    <row r="70753" spans="3:3" x14ac:dyDescent="0.25">
      <c r="C70753" s="62"/>
    </row>
    <row r="70754" spans="3:3" x14ac:dyDescent="0.25">
      <c r="C70754" s="62"/>
    </row>
    <row r="70842" spans="3:3" x14ac:dyDescent="0.25">
      <c r="C70842" s="62"/>
    </row>
    <row r="70843" spans="3:3" x14ac:dyDescent="0.25">
      <c r="C70843" s="62"/>
    </row>
    <row r="70931" spans="3:3" x14ac:dyDescent="0.25">
      <c r="C70931" s="62"/>
    </row>
    <row r="70932" spans="3:3" x14ac:dyDescent="0.25">
      <c r="C70932" s="62"/>
    </row>
    <row r="71020" spans="3:3" x14ac:dyDescent="0.25">
      <c r="C71020" s="62"/>
    </row>
    <row r="71021" spans="3:3" x14ac:dyDescent="0.25">
      <c r="C71021" s="62"/>
    </row>
    <row r="71109" spans="3:3" x14ac:dyDescent="0.25">
      <c r="C71109" s="62"/>
    </row>
    <row r="71110" spans="3:3" x14ac:dyDescent="0.25">
      <c r="C71110" s="62"/>
    </row>
    <row r="71198" spans="3:3" x14ac:dyDescent="0.25">
      <c r="C71198" s="62"/>
    </row>
    <row r="71199" spans="3:3" x14ac:dyDescent="0.25">
      <c r="C71199" s="62"/>
    </row>
    <row r="71287" spans="3:3" x14ac:dyDescent="0.25">
      <c r="C71287" s="62"/>
    </row>
    <row r="71288" spans="3:3" x14ac:dyDescent="0.25">
      <c r="C71288" s="62"/>
    </row>
    <row r="71376" spans="3:3" x14ac:dyDescent="0.25">
      <c r="C71376" s="62"/>
    </row>
    <row r="71377" spans="3:3" x14ac:dyDescent="0.25">
      <c r="C71377" s="62"/>
    </row>
    <row r="71465" spans="3:3" x14ac:dyDescent="0.25">
      <c r="C71465" s="62"/>
    </row>
    <row r="71466" spans="3:3" x14ac:dyDescent="0.25">
      <c r="C71466" s="62"/>
    </row>
    <row r="71554" spans="3:3" x14ac:dyDescent="0.25">
      <c r="C71554" s="62"/>
    </row>
    <row r="71555" spans="3:3" x14ac:dyDescent="0.25">
      <c r="C71555" s="62"/>
    </row>
    <row r="71643" spans="3:3" x14ac:dyDescent="0.25">
      <c r="C71643" s="62"/>
    </row>
    <row r="71644" spans="3:3" x14ac:dyDescent="0.25">
      <c r="C71644" s="62"/>
    </row>
    <row r="71732" spans="3:3" x14ac:dyDescent="0.25">
      <c r="C71732" s="62"/>
    </row>
    <row r="71733" spans="3:3" x14ac:dyDescent="0.25">
      <c r="C71733" s="62"/>
    </row>
    <row r="71821" spans="3:3" x14ac:dyDescent="0.25">
      <c r="C71821" s="62"/>
    </row>
    <row r="71822" spans="3:3" x14ac:dyDescent="0.25">
      <c r="C71822" s="62"/>
    </row>
    <row r="71910" spans="3:3" x14ac:dyDescent="0.25">
      <c r="C71910" s="62"/>
    </row>
    <row r="71911" spans="3:3" x14ac:dyDescent="0.25">
      <c r="C71911" s="62"/>
    </row>
    <row r="71999" spans="3:3" x14ac:dyDescent="0.25">
      <c r="C71999" s="62"/>
    </row>
    <row r="72000" spans="3:3" x14ac:dyDescent="0.25">
      <c r="C72000" s="62"/>
    </row>
    <row r="72088" spans="3:3" x14ac:dyDescent="0.25">
      <c r="C72088" s="62"/>
    </row>
    <row r="72089" spans="3:3" x14ac:dyDescent="0.25">
      <c r="C72089" s="62"/>
    </row>
    <row r="72177" spans="3:3" x14ac:dyDescent="0.25">
      <c r="C72177" s="62"/>
    </row>
    <row r="72178" spans="3:3" x14ac:dyDescent="0.25">
      <c r="C72178" s="62"/>
    </row>
    <row r="72266" spans="3:3" x14ac:dyDescent="0.25">
      <c r="C72266" s="62"/>
    </row>
    <row r="72267" spans="3:3" x14ac:dyDescent="0.25">
      <c r="C72267" s="62"/>
    </row>
    <row r="72355" spans="3:3" x14ac:dyDescent="0.25">
      <c r="C72355" s="62"/>
    </row>
    <row r="72356" spans="3:3" x14ac:dyDescent="0.25">
      <c r="C72356" s="62"/>
    </row>
    <row r="72444" spans="3:3" x14ac:dyDescent="0.25">
      <c r="C72444" s="62"/>
    </row>
    <row r="72445" spans="3:3" x14ac:dyDescent="0.25">
      <c r="C72445" s="62"/>
    </row>
    <row r="72533" spans="3:3" x14ac:dyDescent="0.25">
      <c r="C72533" s="62"/>
    </row>
    <row r="72534" spans="3:3" x14ac:dyDescent="0.25">
      <c r="C72534" s="62"/>
    </row>
    <row r="72622" spans="3:3" x14ac:dyDescent="0.25">
      <c r="C72622" s="62"/>
    </row>
    <row r="72623" spans="3:3" x14ac:dyDescent="0.25">
      <c r="C72623" s="62"/>
    </row>
    <row r="72711" spans="3:3" x14ac:dyDescent="0.25">
      <c r="C72711" s="62"/>
    </row>
    <row r="72712" spans="3:3" x14ac:dyDescent="0.25">
      <c r="C72712" s="62"/>
    </row>
    <row r="72800" spans="3:3" x14ac:dyDescent="0.25">
      <c r="C72800" s="62"/>
    </row>
    <row r="72801" spans="3:3" x14ac:dyDescent="0.25">
      <c r="C72801" s="62"/>
    </row>
    <row r="72889" spans="3:3" x14ac:dyDescent="0.25">
      <c r="C72889" s="62"/>
    </row>
    <row r="72890" spans="3:3" x14ac:dyDescent="0.25">
      <c r="C72890" s="62"/>
    </row>
    <row r="72978" spans="3:3" x14ac:dyDescent="0.25">
      <c r="C72978" s="62"/>
    </row>
    <row r="72979" spans="3:3" x14ac:dyDescent="0.25">
      <c r="C72979" s="62"/>
    </row>
    <row r="73067" spans="3:3" x14ac:dyDescent="0.25">
      <c r="C73067" s="62"/>
    </row>
    <row r="73068" spans="3:3" x14ac:dyDescent="0.25">
      <c r="C73068" s="62"/>
    </row>
    <row r="73156" spans="3:3" x14ac:dyDescent="0.25">
      <c r="C73156" s="62"/>
    </row>
    <row r="73157" spans="3:3" x14ac:dyDescent="0.25">
      <c r="C73157" s="62"/>
    </row>
    <row r="73245" spans="3:3" x14ac:dyDescent="0.25">
      <c r="C73245" s="62"/>
    </row>
    <row r="73246" spans="3:3" x14ac:dyDescent="0.25">
      <c r="C73246" s="62"/>
    </row>
    <row r="73334" spans="3:3" x14ac:dyDescent="0.25">
      <c r="C73334" s="62"/>
    </row>
    <row r="73335" spans="3:3" x14ac:dyDescent="0.25">
      <c r="C73335" s="62"/>
    </row>
    <row r="73423" spans="3:3" x14ac:dyDescent="0.25">
      <c r="C73423" s="62"/>
    </row>
    <row r="73424" spans="3:3" x14ac:dyDescent="0.25">
      <c r="C73424" s="62"/>
    </row>
    <row r="73512" spans="3:3" x14ac:dyDescent="0.25">
      <c r="C73512" s="62"/>
    </row>
    <row r="73513" spans="3:3" x14ac:dyDescent="0.25">
      <c r="C73513" s="62"/>
    </row>
    <row r="73601" spans="3:3" x14ac:dyDescent="0.25">
      <c r="C73601" s="62"/>
    </row>
    <row r="73602" spans="3:3" x14ac:dyDescent="0.25">
      <c r="C73602" s="62"/>
    </row>
    <row r="73690" spans="3:3" x14ac:dyDescent="0.25">
      <c r="C73690" s="62"/>
    </row>
    <row r="73691" spans="3:3" x14ac:dyDescent="0.25">
      <c r="C73691" s="62"/>
    </row>
    <row r="73779" spans="3:3" x14ac:dyDescent="0.25">
      <c r="C73779" s="62"/>
    </row>
    <row r="73780" spans="3:3" x14ac:dyDescent="0.25">
      <c r="C73780" s="62"/>
    </row>
    <row r="73868" spans="3:3" x14ac:dyDescent="0.25">
      <c r="C73868" s="62"/>
    </row>
    <row r="73869" spans="3:3" x14ac:dyDescent="0.25">
      <c r="C73869" s="62"/>
    </row>
    <row r="73957" spans="3:3" x14ac:dyDescent="0.25">
      <c r="C73957" s="62"/>
    </row>
    <row r="73958" spans="3:3" x14ac:dyDescent="0.25">
      <c r="C73958" s="62"/>
    </row>
    <row r="74046" spans="3:3" x14ac:dyDescent="0.25">
      <c r="C74046" s="62"/>
    </row>
    <row r="74047" spans="3:3" x14ac:dyDescent="0.25">
      <c r="C74047" s="62"/>
    </row>
    <row r="74135" spans="3:3" x14ac:dyDescent="0.25">
      <c r="C74135" s="62"/>
    </row>
    <row r="74136" spans="3:3" x14ac:dyDescent="0.25">
      <c r="C74136" s="62"/>
    </row>
    <row r="74224" spans="3:3" x14ac:dyDescent="0.25">
      <c r="C74224" s="62"/>
    </row>
    <row r="74225" spans="3:3" x14ac:dyDescent="0.25">
      <c r="C74225" s="62"/>
    </row>
    <row r="74313" spans="3:3" x14ac:dyDescent="0.25">
      <c r="C74313" s="62"/>
    </row>
    <row r="74314" spans="3:3" x14ac:dyDescent="0.25">
      <c r="C74314" s="62"/>
    </row>
    <row r="74402" spans="3:3" x14ac:dyDescent="0.25">
      <c r="C74402" s="62"/>
    </row>
    <row r="74403" spans="3:3" x14ac:dyDescent="0.25">
      <c r="C74403" s="62"/>
    </row>
    <row r="74491" spans="3:3" x14ac:dyDescent="0.25">
      <c r="C74491" s="62"/>
    </row>
    <row r="74492" spans="3:3" x14ac:dyDescent="0.25">
      <c r="C74492" s="62"/>
    </row>
    <row r="74580" spans="3:3" x14ac:dyDescent="0.25">
      <c r="C74580" s="62"/>
    </row>
    <row r="74581" spans="3:3" x14ac:dyDescent="0.25">
      <c r="C74581" s="62"/>
    </row>
    <row r="74669" spans="3:3" x14ac:dyDescent="0.25">
      <c r="C74669" s="62"/>
    </row>
    <row r="74670" spans="3:3" x14ac:dyDescent="0.25">
      <c r="C74670" s="62"/>
    </row>
    <row r="74758" spans="3:3" x14ac:dyDescent="0.25">
      <c r="C74758" s="62"/>
    </row>
    <row r="74759" spans="3:3" x14ac:dyDescent="0.25">
      <c r="C74759" s="62"/>
    </row>
    <row r="74847" spans="3:3" x14ac:dyDescent="0.25">
      <c r="C74847" s="62"/>
    </row>
    <row r="74848" spans="3:3" x14ac:dyDescent="0.25">
      <c r="C74848" s="62"/>
    </row>
    <row r="74936" spans="3:3" x14ac:dyDescent="0.25">
      <c r="C74936" s="62"/>
    </row>
    <row r="74937" spans="3:3" x14ac:dyDescent="0.25">
      <c r="C74937" s="62"/>
    </row>
    <row r="75025" spans="3:3" x14ac:dyDescent="0.25">
      <c r="C75025" s="62"/>
    </row>
    <row r="75026" spans="3:3" x14ac:dyDescent="0.25">
      <c r="C75026" s="62"/>
    </row>
    <row r="75114" spans="3:3" x14ac:dyDescent="0.25">
      <c r="C75114" s="62"/>
    </row>
    <row r="75115" spans="3:3" x14ac:dyDescent="0.25">
      <c r="C75115" s="62"/>
    </row>
    <row r="75203" spans="3:3" x14ac:dyDescent="0.25">
      <c r="C75203" s="62"/>
    </row>
    <row r="75204" spans="3:3" x14ac:dyDescent="0.25">
      <c r="C75204" s="62"/>
    </row>
    <row r="75292" spans="3:3" x14ac:dyDescent="0.25">
      <c r="C75292" s="62"/>
    </row>
    <row r="75293" spans="3:3" x14ac:dyDescent="0.25">
      <c r="C75293" s="62"/>
    </row>
    <row r="75381" spans="3:3" x14ac:dyDescent="0.25">
      <c r="C75381" s="62"/>
    </row>
    <row r="75382" spans="3:3" x14ac:dyDescent="0.25">
      <c r="C75382" s="62"/>
    </row>
    <row r="75470" spans="3:3" x14ac:dyDescent="0.25">
      <c r="C75470" s="62"/>
    </row>
    <row r="75471" spans="3:3" x14ac:dyDescent="0.25">
      <c r="C75471" s="62"/>
    </row>
    <row r="75559" spans="3:3" x14ac:dyDescent="0.25">
      <c r="C75559" s="62"/>
    </row>
    <row r="75560" spans="3:3" x14ac:dyDescent="0.25">
      <c r="C75560" s="62"/>
    </row>
    <row r="75648" spans="3:3" x14ac:dyDescent="0.25">
      <c r="C75648" s="62"/>
    </row>
    <row r="75649" spans="3:3" x14ac:dyDescent="0.25">
      <c r="C75649" s="62"/>
    </row>
    <row r="75737" spans="3:3" x14ac:dyDescent="0.25">
      <c r="C75737" s="62"/>
    </row>
    <row r="75738" spans="3:3" x14ac:dyDescent="0.25">
      <c r="C75738" s="62"/>
    </row>
    <row r="75826" spans="3:3" x14ac:dyDescent="0.25">
      <c r="C75826" s="62"/>
    </row>
    <row r="75827" spans="3:3" x14ac:dyDescent="0.25">
      <c r="C75827" s="62"/>
    </row>
    <row r="75915" spans="3:3" x14ac:dyDescent="0.25">
      <c r="C75915" s="62"/>
    </row>
    <row r="75916" spans="3:3" x14ac:dyDescent="0.25">
      <c r="C75916" s="62"/>
    </row>
    <row r="76004" spans="3:3" x14ac:dyDescent="0.25">
      <c r="C76004" s="62"/>
    </row>
    <row r="76005" spans="3:3" x14ac:dyDescent="0.25">
      <c r="C76005" s="62"/>
    </row>
    <row r="76093" spans="3:3" x14ac:dyDescent="0.25">
      <c r="C76093" s="62"/>
    </row>
    <row r="76094" spans="3:3" x14ac:dyDescent="0.25">
      <c r="C76094" s="62"/>
    </row>
    <row r="76182" spans="3:3" x14ac:dyDescent="0.25">
      <c r="C76182" s="62"/>
    </row>
    <row r="76183" spans="3:3" x14ac:dyDescent="0.25">
      <c r="C76183" s="62"/>
    </row>
    <row r="76271" spans="3:3" x14ac:dyDescent="0.25">
      <c r="C76271" s="62"/>
    </row>
    <row r="76272" spans="3:3" x14ac:dyDescent="0.25">
      <c r="C76272" s="62"/>
    </row>
    <row r="76360" spans="3:3" x14ac:dyDescent="0.25">
      <c r="C76360" s="62"/>
    </row>
    <row r="76361" spans="3:3" x14ac:dyDescent="0.25">
      <c r="C76361" s="62"/>
    </row>
    <row r="76449" spans="3:3" x14ac:dyDescent="0.25">
      <c r="C76449" s="62"/>
    </row>
    <row r="76450" spans="3:3" x14ac:dyDescent="0.25">
      <c r="C76450" s="62"/>
    </row>
    <row r="76538" spans="3:3" x14ac:dyDescent="0.25">
      <c r="C76538" s="62"/>
    </row>
    <row r="76539" spans="3:3" x14ac:dyDescent="0.25">
      <c r="C76539" s="62"/>
    </row>
    <row r="76627" spans="3:3" x14ac:dyDescent="0.25">
      <c r="C76627" s="62"/>
    </row>
    <row r="76628" spans="3:3" x14ac:dyDescent="0.25">
      <c r="C76628" s="62"/>
    </row>
    <row r="76716" spans="3:3" x14ac:dyDescent="0.25">
      <c r="C76716" s="62"/>
    </row>
    <row r="76717" spans="3:3" x14ac:dyDescent="0.25">
      <c r="C76717" s="62"/>
    </row>
    <row r="76805" spans="3:3" x14ac:dyDescent="0.25">
      <c r="C76805" s="62"/>
    </row>
    <row r="76806" spans="3:3" x14ac:dyDescent="0.25">
      <c r="C76806" s="62"/>
    </row>
    <row r="76894" spans="3:3" x14ac:dyDescent="0.25">
      <c r="C76894" s="62"/>
    </row>
    <row r="76895" spans="3:3" x14ac:dyDescent="0.25">
      <c r="C76895" s="62"/>
    </row>
    <row r="76983" spans="3:3" x14ac:dyDescent="0.25">
      <c r="C76983" s="62"/>
    </row>
    <row r="76984" spans="3:3" x14ac:dyDescent="0.25">
      <c r="C76984" s="62"/>
    </row>
    <row r="77072" spans="3:3" x14ac:dyDescent="0.25">
      <c r="C77072" s="62"/>
    </row>
    <row r="77073" spans="3:3" x14ac:dyDescent="0.25">
      <c r="C77073" s="62"/>
    </row>
    <row r="77161" spans="3:3" x14ac:dyDescent="0.25">
      <c r="C77161" s="62"/>
    </row>
    <row r="77162" spans="3:3" x14ac:dyDescent="0.25">
      <c r="C77162" s="62"/>
    </row>
    <row r="77250" spans="3:3" x14ac:dyDescent="0.25">
      <c r="C77250" s="62"/>
    </row>
    <row r="77251" spans="3:3" x14ac:dyDescent="0.25">
      <c r="C77251" s="62"/>
    </row>
    <row r="77339" spans="3:3" x14ac:dyDescent="0.25">
      <c r="C77339" s="62"/>
    </row>
    <row r="77340" spans="3:3" x14ac:dyDescent="0.25">
      <c r="C77340" s="62"/>
    </row>
    <row r="77428" spans="3:3" x14ac:dyDescent="0.25">
      <c r="C77428" s="62"/>
    </row>
    <row r="77429" spans="3:3" x14ac:dyDescent="0.25">
      <c r="C77429" s="62"/>
    </row>
    <row r="77517" spans="3:3" x14ac:dyDescent="0.25">
      <c r="C77517" s="62"/>
    </row>
    <row r="77518" spans="3:3" x14ac:dyDescent="0.25">
      <c r="C77518" s="62"/>
    </row>
    <row r="77606" spans="3:3" x14ac:dyDescent="0.25">
      <c r="C77606" s="62"/>
    </row>
    <row r="77607" spans="3:3" x14ac:dyDescent="0.25">
      <c r="C77607" s="62"/>
    </row>
    <row r="77695" spans="3:3" x14ac:dyDescent="0.25">
      <c r="C77695" s="62"/>
    </row>
    <row r="77696" spans="3:3" x14ac:dyDescent="0.25">
      <c r="C77696" s="62"/>
    </row>
    <row r="77784" spans="3:3" x14ac:dyDescent="0.25">
      <c r="C77784" s="62"/>
    </row>
    <row r="77785" spans="3:3" x14ac:dyDescent="0.25">
      <c r="C77785" s="62"/>
    </row>
    <row r="77873" spans="3:3" x14ac:dyDescent="0.25">
      <c r="C77873" s="62"/>
    </row>
    <row r="77874" spans="3:3" x14ac:dyDescent="0.25">
      <c r="C77874" s="62"/>
    </row>
    <row r="77962" spans="3:3" x14ac:dyDescent="0.25">
      <c r="C77962" s="62"/>
    </row>
    <row r="77963" spans="3:3" x14ac:dyDescent="0.25">
      <c r="C77963" s="62"/>
    </row>
    <row r="78051" spans="3:3" x14ac:dyDescent="0.25">
      <c r="C78051" s="62"/>
    </row>
    <row r="78052" spans="3:3" x14ac:dyDescent="0.25">
      <c r="C78052" s="62"/>
    </row>
    <row r="78140" spans="3:3" x14ac:dyDescent="0.25">
      <c r="C78140" s="62"/>
    </row>
    <row r="78141" spans="3:3" x14ac:dyDescent="0.25">
      <c r="C78141" s="62"/>
    </row>
    <row r="78229" spans="3:3" x14ac:dyDescent="0.25">
      <c r="C78229" s="62"/>
    </row>
    <row r="78230" spans="3:3" x14ac:dyDescent="0.25">
      <c r="C78230" s="62"/>
    </row>
    <row r="78318" spans="3:3" x14ac:dyDescent="0.25">
      <c r="C78318" s="62"/>
    </row>
    <row r="78319" spans="3:3" x14ac:dyDescent="0.25">
      <c r="C78319" s="62"/>
    </row>
    <row r="78407" spans="3:3" x14ac:dyDescent="0.25">
      <c r="C78407" s="62"/>
    </row>
    <row r="78408" spans="3:3" x14ac:dyDescent="0.25">
      <c r="C78408" s="62"/>
    </row>
    <row r="78496" spans="3:3" x14ac:dyDescent="0.25">
      <c r="C78496" s="62"/>
    </row>
    <row r="78497" spans="3:3" x14ac:dyDescent="0.25">
      <c r="C78497" s="62"/>
    </row>
    <row r="78585" spans="3:3" x14ac:dyDescent="0.25">
      <c r="C78585" s="62"/>
    </row>
    <row r="78586" spans="3:3" x14ac:dyDescent="0.25">
      <c r="C78586" s="62"/>
    </row>
    <row r="78674" spans="3:3" x14ac:dyDescent="0.25">
      <c r="C78674" s="62"/>
    </row>
    <row r="78675" spans="3:3" x14ac:dyDescent="0.25">
      <c r="C78675" s="62"/>
    </row>
    <row r="78763" spans="3:3" x14ac:dyDescent="0.25">
      <c r="C78763" s="62"/>
    </row>
    <row r="78764" spans="3:3" x14ac:dyDescent="0.25">
      <c r="C78764" s="62"/>
    </row>
    <row r="78852" spans="3:3" x14ac:dyDescent="0.25">
      <c r="C78852" s="62"/>
    </row>
    <row r="78853" spans="3:3" x14ac:dyDescent="0.25">
      <c r="C78853" s="62"/>
    </row>
    <row r="78941" spans="3:3" x14ac:dyDescent="0.25">
      <c r="C78941" s="62"/>
    </row>
    <row r="78942" spans="3:3" x14ac:dyDescent="0.25">
      <c r="C78942" s="62"/>
    </row>
    <row r="79030" spans="3:3" x14ac:dyDescent="0.25">
      <c r="C79030" s="62"/>
    </row>
    <row r="79031" spans="3:3" x14ac:dyDescent="0.25">
      <c r="C79031" s="62"/>
    </row>
    <row r="79119" spans="3:3" x14ac:dyDescent="0.25">
      <c r="C79119" s="62"/>
    </row>
    <row r="79120" spans="3:3" x14ac:dyDescent="0.25">
      <c r="C79120" s="62"/>
    </row>
    <row r="79208" spans="3:3" x14ac:dyDescent="0.25">
      <c r="C79208" s="62"/>
    </row>
    <row r="79209" spans="3:3" x14ac:dyDescent="0.25">
      <c r="C79209" s="62"/>
    </row>
    <row r="79297" spans="3:3" x14ac:dyDescent="0.25">
      <c r="C79297" s="62"/>
    </row>
    <row r="79298" spans="3:3" x14ac:dyDescent="0.25">
      <c r="C79298" s="62"/>
    </row>
    <row r="79386" spans="3:3" x14ac:dyDescent="0.25">
      <c r="C79386" s="62"/>
    </row>
    <row r="79387" spans="3:3" x14ac:dyDescent="0.25">
      <c r="C79387" s="62"/>
    </row>
    <row r="79475" spans="3:3" x14ac:dyDescent="0.25">
      <c r="C79475" s="62"/>
    </row>
    <row r="79476" spans="3:3" x14ac:dyDescent="0.25">
      <c r="C79476" s="62"/>
    </row>
    <row r="79564" spans="3:3" x14ac:dyDescent="0.25">
      <c r="C79564" s="62"/>
    </row>
    <row r="79565" spans="3:3" x14ac:dyDescent="0.25">
      <c r="C79565" s="62"/>
    </row>
    <row r="79653" spans="3:3" x14ac:dyDescent="0.25">
      <c r="C79653" s="62"/>
    </row>
    <row r="79654" spans="3:3" x14ac:dyDescent="0.25">
      <c r="C79654" s="62"/>
    </row>
    <row r="79742" spans="3:3" x14ac:dyDescent="0.25">
      <c r="C79742" s="62"/>
    </row>
    <row r="79743" spans="3:3" x14ac:dyDescent="0.25">
      <c r="C79743" s="62"/>
    </row>
    <row r="79831" spans="3:3" x14ac:dyDescent="0.25">
      <c r="C79831" s="62"/>
    </row>
    <row r="79832" spans="3:3" x14ac:dyDescent="0.25">
      <c r="C79832" s="62"/>
    </row>
    <row r="79920" spans="3:3" x14ac:dyDescent="0.25">
      <c r="C79920" s="62"/>
    </row>
    <row r="79921" spans="3:3" x14ac:dyDescent="0.25">
      <c r="C79921" s="62"/>
    </row>
    <row r="80009" spans="3:3" x14ac:dyDescent="0.25">
      <c r="C80009" s="62"/>
    </row>
    <row r="80010" spans="3:3" x14ac:dyDescent="0.25">
      <c r="C80010" s="62"/>
    </row>
    <row r="80098" spans="3:3" x14ac:dyDescent="0.25">
      <c r="C80098" s="62"/>
    </row>
    <row r="80099" spans="3:3" x14ac:dyDescent="0.25">
      <c r="C80099" s="62"/>
    </row>
    <row r="80187" spans="3:3" x14ac:dyDescent="0.25">
      <c r="C80187" s="62"/>
    </row>
    <row r="80188" spans="3:3" x14ac:dyDescent="0.25">
      <c r="C80188" s="62"/>
    </row>
    <row r="80276" spans="3:3" x14ac:dyDescent="0.25">
      <c r="C80276" s="62"/>
    </row>
    <row r="80277" spans="3:3" x14ac:dyDescent="0.25">
      <c r="C80277" s="62"/>
    </row>
    <row r="80365" spans="3:3" x14ac:dyDescent="0.25">
      <c r="C80365" s="62"/>
    </row>
    <row r="80366" spans="3:3" x14ac:dyDescent="0.25">
      <c r="C80366" s="62"/>
    </row>
    <row r="80454" spans="3:3" x14ac:dyDescent="0.25">
      <c r="C80454" s="62"/>
    </row>
    <row r="80455" spans="3:3" x14ac:dyDescent="0.25">
      <c r="C80455" s="62"/>
    </row>
    <row r="80543" spans="3:3" x14ac:dyDescent="0.25">
      <c r="C80543" s="62"/>
    </row>
    <row r="80544" spans="3:3" x14ac:dyDescent="0.25">
      <c r="C80544" s="62"/>
    </row>
    <row r="80632" spans="3:3" x14ac:dyDescent="0.25">
      <c r="C80632" s="62"/>
    </row>
    <row r="80633" spans="3:3" x14ac:dyDescent="0.25">
      <c r="C80633" s="62"/>
    </row>
    <row r="80721" spans="3:3" x14ac:dyDescent="0.25">
      <c r="C80721" s="62"/>
    </row>
    <row r="80722" spans="3:3" x14ac:dyDescent="0.25">
      <c r="C80722" s="62"/>
    </row>
    <row r="80810" spans="3:3" x14ac:dyDescent="0.25">
      <c r="C80810" s="62"/>
    </row>
    <row r="80811" spans="3:3" x14ac:dyDescent="0.25">
      <c r="C80811" s="62"/>
    </row>
    <row r="80899" spans="3:3" x14ac:dyDescent="0.25">
      <c r="C80899" s="62"/>
    </row>
    <row r="80900" spans="3:3" x14ac:dyDescent="0.25">
      <c r="C80900" s="62"/>
    </row>
    <row r="80988" spans="3:3" x14ac:dyDescent="0.25">
      <c r="C80988" s="62"/>
    </row>
    <row r="80989" spans="3:3" x14ac:dyDescent="0.25">
      <c r="C80989" s="62"/>
    </row>
    <row r="81077" spans="3:3" x14ac:dyDescent="0.25">
      <c r="C81077" s="62"/>
    </row>
    <row r="81078" spans="3:3" x14ac:dyDescent="0.25">
      <c r="C81078" s="62"/>
    </row>
    <row r="81166" spans="3:3" x14ac:dyDescent="0.25">
      <c r="C81166" s="62"/>
    </row>
    <row r="81167" spans="3:3" x14ac:dyDescent="0.25">
      <c r="C81167" s="62"/>
    </row>
    <row r="81255" spans="3:3" x14ac:dyDescent="0.25">
      <c r="C81255" s="62"/>
    </row>
    <row r="81256" spans="3:3" x14ac:dyDescent="0.25">
      <c r="C81256" s="62"/>
    </row>
    <row r="81344" spans="3:3" x14ac:dyDescent="0.25">
      <c r="C81344" s="62"/>
    </row>
    <row r="81345" spans="3:3" x14ac:dyDescent="0.25">
      <c r="C81345" s="62"/>
    </row>
    <row r="81433" spans="3:3" x14ac:dyDescent="0.25">
      <c r="C81433" s="62"/>
    </row>
    <row r="81434" spans="3:3" x14ac:dyDescent="0.25">
      <c r="C81434" s="62"/>
    </row>
    <row r="81522" spans="3:3" x14ac:dyDescent="0.25">
      <c r="C81522" s="62"/>
    </row>
    <row r="81523" spans="3:3" x14ac:dyDescent="0.25">
      <c r="C81523" s="62"/>
    </row>
    <row r="81611" spans="3:3" x14ac:dyDescent="0.25">
      <c r="C81611" s="62"/>
    </row>
    <row r="81612" spans="3:3" x14ac:dyDescent="0.25">
      <c r="C81612" s="62"/>
    </row>
    <row r="81700" spans="3:3" x14ac:dyDescent="0.25">
      <c r="C81700" s="62"/>
    </row>
    <row r="81701" spans="3:3" x14ac:dyDescent="0.25">
      <c r="C81701" s="62"/>
    </row>
    <row r="81789" spans="3:3" x14ac:dyDescent="0.25">
      <c r="C81789" s="62"/>
    </row>
    <row r="81790" spans="3:3" x14ac:dyDescent="0.25">
      <c r="C81790" s="62"/>
    </row>
    <row r="81878" spans="3:3" x14ac:dyDescent="0.25">
      <c r="C81878" s="62"/>
    </row>
    <row r="81879" spans="3:3" x14ac:dyDescent="0.25">
      <c r="C81879" s="62"/>
    </row>
    <row r="81967" spans="3:3" x14ac:dyDescent="0.25">
      <c r="C81967" s="62"/>
    </row>
    <row r="81968" spans="3:3" x14ac:dyDescent="0.25">
      <c r="C81968" s="62"/>
    </row>
    <row r="82056" spans="3:3" x14ac:dyDescent="0.25">
      <c r="C82056" s="62"/>
    </row>
    <row r="82057" spans="3:3" x14ac:dyDescent="0.25">
      <c r="C82057" s="62"/>
    </row>
    <row r="82145" spans="3:3" x14ac:dyDescent="0.25">
      <c r="C82145" s="62"/>
    </row>
    <row r="82146" spans="3:3" x14ac:dyDescent="0.25">
      <c r="C82146" s="62"/>
    </row>
    <row r="82234" spans="3:3" x14ac:dyDescent="0.25">
      <c r="C82234" s="62"/>
    </row>
    <row r="82235" spans="3:3" x14ac:dyDescent="0.25">
      <c r="C82235" s="62"/>
    </row>
    <row r="82323" spans="3:3" x14ac:dyDescent="0.25">
      <c r="C82323" s="62"/>
    </row>
    <row r="82324" spans="3:3" x14ac:dyDescent="0.25">
      <c r="C82324" s="62"/>
    </row>
    <row r="82412" spans="3:3" x14ac:dyDescent="0.25">
      <c r="C82412" s="62"/>
    </row>
    <row r="82413" spans="3:3" x14ac:dyDescent="0.25">
      <c r="C82413" s="62"/>
    </row>
    <row r="82501" spans="3:3" x14ac:dyDescent="0.25">
      <c r="C82501" s="62"/>
    </row>
    <row r="82502" spans="3:3" x14ac:dyDescent="0.25">
      <c r="C82502" s="62"/>
    </row>
    <row r="82590" spans="3:3" x14ac:dyDescent="0.25">
      <c r="C82590" s="62"/>
    </row>
    <row r="82591" spans="3:3" x14ac:dyDescent="0.25">
      <c r="C82591" s="62"/>
    </row>
    <row r="82679" spans="3:3" x14ac:dyDescent="0.25">
      <c r="C82679" s="62"/>
    </row>
    <row r="82680" spans="3:3" x14ac:dyDescent="0.25">
      <c r="C82680" s="62"/>
    </row>
    <row r="82768" spans="3:3" x14ac:dyDescent="0.25">
      <c r="C82768" s="62"/>
    </row>
    <row r="82769" spans="3:3" x14ac:dyDescent="0.25">
      <c r="C82769" s="62"/>
    </row>
    <row r="82857" spans="3:3" x14ac:dyDescent="0.25">
      <c r="C82857" s="62"/>
    </row>
    <row r="82858" spans="3:3" x14ac:dyDescent="0.25">
      <c r="C82858" s="62"/>
    </row>
    <row r="82946" spans="3:3" x14ac:dyDescent="0.25">
      <c r="C82946" s="62"/>
    </row>
    <row r="82947" spans="3:3" x14ac:dyDescent="0.25">
      <c r="C82947" s="62"/>
    </row>
    <row r="83035" spans="3:3" x14ac:dyDescent="0.25">
      <c r="C83035" s="62"/>
    </row>
    <row r="83036" spans="3:3" x14ac:dyDescent="0.25">
      <c r="C83036" s="62"/>
    </row>
    <row r="83124" spans="3:3" x14ac:dyDescent="0.25">
      <c r="C83124" s="62"/>
    </row>
    <row r="83125" spans="3:3" x14ac:dyDescent="0.25">
      <c r="C83125" s="62"/>
    </row>
    <row r="83213" spans="3:3" x14ac:dyDescent="0.25">
      <c r="C83213" s="62"/>
    </row>
    <row r="83214" spans="3:3" x14ac:dyDescent="0.25">
      <c r="C83214" s="62"/>
    </row>
    <row r="83302" spans="3:3" x14ac:dyDescent="0.25">
      <c r="C83302" s="62"/>
    </row>
    <row r="83303" spans="3:3" x14ac:dyDescent="0.25">
      <c r="C83303" s="62"/>
    </row>
    <row r="83391" spans="3:3" x14ac:dyDescent="0.25">
      <c r="C83391" s="62"/>
    </row>
    <row r="83392" spans="3:3" x14ac:dyDescent="0.25">
      <c r="C83392" s="62"/>
    </row>
    <row r="83480" spans="3:3" x14ac:dyDescent="0.25">
      <c r="C83480" s="62"/>
    </row>
    <row r="83481" spans="3:3" x14ac:dyDescent="0.25">
      <c r="C83481" s="62"/>
    </row>
    <row r="83569" spans="3:3" x14ac:dyDescent="0.25">
      <c r="C83569" s="62"/>
    </row>
    <row r="83570" spans="3:3" x14ac:dyDescent="0.25">
      <c r="C83570" s="62"/>
    </row>
    <row r="83658" spans="3:3" x14ac:dyDescent="0.25">
      <c r="C83658" s="62"/>
    </row>
    <row r="83659" spans="3:3" x14ac:dyDescent="0.25">
      <c r="C83659" s="62"/>
    </row>
    <row r="83747" spans="3:3" x14ac:dyDescent="0.25">
      <c r="C83747" s="62"/>
    </row>
    <row r="83748" spans="3:3" x14ac:dyDescent="0.25">
      <c r="C83748" s="62"/>
    </row>
    <row r="83836" spans="3:3" x14ac:dyDescent="0.25">
      <c r="C83836" s="62"/>
    </row>
    <row r="83837" spans="3:3" x14ac:dyDescent="0.25">
      <c r="C83837" s="62"/>
    </row>
    <row r="83925" spans="3:3" x14ac:dyDescent="0.25">
      <c r="C83925" s="62"/>
    </row>
    <row r="83926" spans="3:3" x14ac:dyDescent="0.25">
      <c r="C83926" s="62"/>
    </row>
    <row r="84014" spans="3:3" x14ac:dyDescent="0.25">
      <c r="C84014" s="62"/>
    </row>
    <row r="84015" spans="3:3" x14ac:dyDescent="0.25">
      <c r="C84015" s="62"/>
    </row>
    <row r="84103" spans="3:3" x14ac:dyDescent="0.25">
      <c r="C84103" s="62"/>
    </row>
    <row r="84104" spans="3:3" x14ac:dyDescent="0.25">
      <c r="C84104" s="62"/>
    </row>
    <row r="84192" spans="3:3" x14ac:dyDescent="0.25">
      <c r="C84192" s="62"/>
    </row>
    <row r="84193" spans="3:3" x14ac:dyDescent="0.25">
      <c r="C84193" s="62"/>
    </row>
    <row r="84281" spans="3:3" x14ac:dyDescent="0.25">
      <c r="C84281" s="62"/>
    </row>
    <row r="84282" spans="3:3" x14ac:dyDescent="0.25">
      <c r="C84282" s="62"/>
    </row>
    <row r="84370" spans="3:3" x14ac:dyDescent="0.25">
      <c r="C84370" s="62"/>
    </row>
    <row r="84371" spans="3:3" x14ac:dyDescent="0.25">
      <c r="C84371" s="62"/>
    </row>
    <row r="84459" spans="3:3" x14ac:dyDescent="0.25">
      <c r="C84459" s="62"/>
    </row>
    <row r="84460" spans="3:3" x14ac:dyDescent="0.25">
      <c r="C84460" s="62"/>
    </row>
    <row r="84548" spans="3:3" x14ac:dyDescent="0.25">
      <c r="C84548" s="62"/>
    </row>
    <row r="84549" spans="3:3" x14ac:dyDescent="0.25">
      <c r="C84549" s="62"/>
    </row>
    <row r="84637" spans="3:3" x14ac:dyDescent="0.25">
      <c r="C84637" s="62"/>
    </row>
    <row r="84638" spans="3:3" x14ac:dyDescent="0.25">
      <c r="C84638" s="62"/>
    </row>
    <row r="84726" spans="3:3" x14ac:dyDescent="0.25">
      <c r="C84726" s="62"/>
    </row>
    <row r="84727" spans="3:3" x14ac:dyDescent="0.25">
      <c r="C84727" s="62"/>
    </row>
    <row r="84815" spans="3:3" x14ac:dyDescent="0.25">
      <c r="C84815" s="62"/>
    </row>
    <row r="84816" spans="3:3" x14ac:dyDescent="0.25">
      <c r="C84816" s="62"/>
    </row>
    <row r="84904" spans="3:3" x14ac:dyDescent="0.25">
      <c r="C84904" s="62"/>
    </row>
    <row r="84905" spans="3:3" x14ac:dyDescent="0.25">
      <c r="C84905" s="62"/>
    </row>
    <row r="84993" spans="3:3" x14ac:dyDescent="0.25">
      <c r="C84993" s="62"/>
    </row>
    <row r="84994" spans="3:3" x14ac:dyDescent="0.25">
      <c r="C84994" s="62"/>
    </row>
    <row r="85082" spans="3:3" x14ac:dyDescent="0.25">
      <c r="C85082" s="62"/>
    </row>
    <row r="85083" spans="3:3" x14ac:dyDescent="0.25">
      <c r="C85083" s="62"/>
    </row>
    <row r="85171" spans="3:3" x14ac:dyDescent="0.25">
      <c r="C85171" s="62"/>
    </row>
    <row r="85172" spans="3:3" x14ac:dyDescent="0.25">
      <c r="C85172" s="62"/>
    </row>
    <row r="85260" spans="3:3" x14ac:dyDescent="0.25">
      <c r="C85260" s="62"/>
    </row>
    <row r="85261" spans="3:3" x14ac:dyDescent="0.25">
      <c r="C85261" s="62"/>
    </row>
    <row r="85349" spans="3:3" x14ac:dyDescent="0.25">
      <c r="C85349" s="62"/>
    </row>
    <row r="85350" spans="3:3" x14ac:dyDescent="0.25">
      <c r="C85350" s="62"/>
    </row>
    <row r="85438" spans="3:3" x14ac:dyDescent="0.25">
      <c r="C85438" s="62"/>
    </row>
    <row r="85439" spans="3:3" x14ac:dyDescent="0.25">
      <c r="C85439" s="62"/>
    </row>
    <row r="85527" spans="3:3" x14ac:dyDescent="0.25">
      <c r="C85527" s="62"/>
    </row>
    <row r="85528" spans="3:3" x14ac:dyDescent="0.25">
      <c r="C85528" s="62"/>
    </row>
    <row r="85616" spans="3:3" x14ac:dyDescent="0.25">
      <c r="C85616" s="62"/>
    </row>
    <row r="85617" spans="3:3" x14ac:dyDescent="0.25">
      <c r="C85617" s="62"/>
    </row>
    <row r="85705" spans="3:3" x14ac:dyDescent="0.25">
      <c r="C85705" s="62"/>
    </row>
    <row r="85706" spans="3:3" x14ac:dyDescent="0.25">
      <c r="C85706" s="62"/>
    </row>
    <row r="85794" spans="3:3" x14ac:dyDescent="0.25">
      <c r="C85794" s="62"/>
    </row>
    <row r="85795" spans="3:3" x14ac:dyDescent="0.25">
      <c r="C85795" s="62"/>
    </row>
    <row r="85883" spans="3:3" x14ac:dyDescent="0.25">
      <c r="C85883" s="62"/>
    </row>
    <row r="85884" spans="3:3" x14ac:dyDescent="0.25">
      <c r="C85884" s="62"/>
    </row>
    <row r="85972" spans="3:3" x14ac:dyDescent="0.25">
      <c r="C85972" s="62"/>
    </row>
    <row r="85973" spans="3:3" x14ac:dyDescent="0.25">
      <c r="C85973" s="62"/>
    </row>
    <row r="86061" spans="3:3" x14ac:dyDescent="0.25">
      <c r="C86061" s="62"/>
    </row>
    <row r="86062" spans="3:3" x14ac:dyDescent="0.25">
      <c r="C86062" s="62"/>
    </row>
    <row r="86150" spans="3:3" x14ac:dyDescent="0.25">
      <c r="C86150" s="62"/>
    </row>
    <row r="86151" spans="3:3" x14ac:dyDescent="0.25">
      <c r="C86151" s="62"/>
    </row>
    <row r="86239" spans="3:3" x14ac:dyDescent="0.25">
      <c r="C86239" s="62"/>
    </row>
    <row r="86240" spans="3:3" x14ac:dyDescent="0.25">
      <c r="C86240" s="62"/>
    </row>
    <row r="86328" spans="3:3" x14ac:dyDescent="0.25">
      <c r="C86328" s="62"/>
    </row>
    <row r="86329" spans="3:3" x14ac:dyDescent="0.25">
      <c r="C86329" s="62"/>
    </row>
    <row r="86417" spans="3:3" x14ac:dyDescent="0.25">
      <c r="C86417" s="62"/>
    </row>
    <row r="86418" spans="3:3" x14ac:dyDescent="0.25">
      <c r="C86418" s="62"/>
    </row>
    <row r="86506" spans="3:3" x14ac:dyDescent="0.25">
      <c r="C86506" s="62"/>
    </row>
    <row r="86507" spans="3:3" x14ac:dyDescent="0.25">
      <c r="C86507" s="62"/>
    </row>
    <row r="86595" spans="3:3" x14ac:dyDescent="0.25">
      <c r="C86595" s="62"/>
    </row>
    <row r="86596" spans="3:3" x14ac:dyDescent="0.25">
      <c r="C86596" s="62"/>
    </row>
    <row r="86684" spans="3:3" x14ac:dyDescent="0.25">
      <c r="C86684" s="62"/>
    </row>
    <row r="86685" spans="3:3" x14ac:dyDescent="0.25">
      <c r="C86685" s="62"/>
    </row>
    <row r="86773" spans="3:3" x14ac:dyDescent="0.25">
      <c r="C86773" s="62"/>
    </row>
    <row r="86774" spans="3:3" x14ac:dyDescent="0.25">
      <c r="C86774" s="62"/>
    </row>
    <row r="86862" spans="3:3" x14ac:dyDescent="0.25">
      <c r="C86862" s="62"/>
    </row>
    <row r="86863" spans="3:3" x14ac:dyDescent="0.25">
      <c r="C86863" s="62"/>
    </row>
    <row r="86951" spans="3:3" x14ac:dyDescent="0.25">
      <c r="C86951" s="62"/>
    </row>
    <row r="86952" spans="3:3" x14ac:dyDescent="0.25">
      <c r="C86952" s="62"/>
    </row>
    <row r="87040" spans="3:3" x14ac:dyDescent="0.25">
      <c r="C87040" s="62"/>
    </row>
    <row r="87041" spans="3:3" x14ac:dyDescent="0.25">
      <c r="C87041" s="62"/>
    </row>
    <row r="87129" spans="3:3" x14ac:dyDescent="0.25">
      <c r="C87129" s="62"/>
    </row>
    <row r="87130" spans="3:3" x14ac:dyDescent="0.25">
      <c r="C87130" s="62"/>
    </row>
    <row r="87218" spans="3:3" x14ac:dyDescent="0.25">
      <c r="C87218" s="62"/>
    </row>
    <row r="87219" spans="3:3" x14ac:dyDescent="0.25">
      <c r="C87219" s="62"/>
    </row>
    <row r="87307" spans="3:3" x14ac:dyDescent="0.25">
      <c r="C87307" s="62"/>
    </row>
    <row r="87308" spans="3:3" x14ac:dyDescent="0.25">
      <c r="C87308" s="62"/>
    </row>
    <row r="87396" spans="3:3" x14ac:dyDescent="0.25">
      <c r="C87396" s="62"/>
    </row>
    <row r="87397" spans="3:3" x14ac:dyDescent="0.25">
      <c r="C87397" s="62"/>
    </row>
    <row r="87485" spans="3:3" x14ac:dyDescent="0.25">
      <c r="C87485" s="62"/>
    </row>
    <row r="87486" spans="3:3" x14ac:dyDescent="0.25">
      <c r="C87486" s="62"/>
    </row>
    <row r="87574" spans="3:3" x14ac:dyDescent="0.25">
      <c r="C87574" s="62"/>
    </row>
    <row r="87575" spans="3:3" x14ac:dyDescent="0.25">
      <c r="C87575" s="62"/>
    </row>
    <row r="87663" spans="3:3" x14ac:dyDescent="0.25">
      <c r="C87663" s="62"/>
    </row>
    <row r="87664" spans="3:3" x14ac:dyDescent="0.25">
      <c r="C87664" s="62"/>
    </row>
    <row r="87752" spans="3:3" x14ac:dyDescent="0.25">
      <c r="C87752" s="62"/>
    </row>
    <row r="87753" spans="3:3" x14ac:dyDescent="0.25">
      <c r="C87753" s="62"/>
    </row>
    <row r="87841" spans="3:3" x14ac:dyDescent="0.25">
      <c r="C87841" s="62"/>
    </row>
    <row r="87842" spans="3:3" x14ac:dyDescent="0.25">
      <c r="C87842" s="62"/>
    </row>
    <row r="87930" spans="3:3" x14ac:dyDescent="0.25">
      <c r="C87930" s="62"/>
    </row>
    <row r="87931" spans="3:3" x14ac:dyDescent="0.25">
      <c r="C87931" s="62"/>
    </row>
    <row r="88019" spans="3:3" x14ac:dyDescent="0.25">
      <c r="C88019" s="62"/>
    </row>
    <row r="88020" spans="3:3" x14ac:dyDescent="0.25">
      <c r="C88020" s="62"/>
    </row>
    <row r="88108" spans="3:3" x14ac:dyDescent="0.25">
      <c r="C88108" s="62"/>
    </row>
    <row r="88109" spans="3:3" x14ac:dyDescent="0.25">
      <c r="C88109" s="62"/>
    </row>
    <row r="88197" spans="3:3" x14ac:dyDescent="0.25">
      <c r="C88197" s="62"/>
    </row>
    <row r="88198" spans="3:3" x14ac:dyDescent="0.25">
      <c r="C88198" s="62"/>
    </row>
    <row r="88286" spans="3:3" x14ac:dyDescent="0.25">
      <c r="C88286" s="62"/>
    </row>
    <row r="88287" spans="3:3" x14ac:dyDescent="0.25">
      <c r="C88287" s="62"/>
    </row>
    <row r="88375" spans="3:3" x14ac:dyDescent="0.25">
      <c r="C88375" s="62"/>
    </row>
    <row r="88376" spans="3:3" x14ac:dyDescent="0.25">
      <c r="C88376" s="62"/>
    </row>
    <row r="88464" spans="3:3" x14ac:dyDescent="0.25">
      <c r="C88464" s="62"/>
    </row>
    <row r="88465" spans="3:3" x14ac:dyDescent="0.25">
      <c r="C88465" s="62"/>
    </row>
    <row r="88553" spans="3:3" x14ac:dyDescent="0.25">
      <c r="C88553" s="62"/>
    </row>
    <row r="88554" spans="3:3" x14ac:dyDescent="0.25">
      <c r="C88554" s="62"/>
    </row>
    <row r="88642" spans="3:3" x14ac:dyDescent="0.25">
      <c r="C88642" s="62"/>
    </row>
    <row r="88643" spans="3:3" x14ac:dyDescent="0.25">
      <c r="C88643" s="62"/>
    </row>
    <row r="88731" spans="3:3" x14ac:dyDescent="0.25">
      <c r="C88731" s="62"/>
    </row>
    <row r="88732" spans="3:3" x14ac:dyDescent="0.25">
      <c r="C88732" s="62"/>
    </row>
    <row r="88820" spans="3:3" x14ac:dyDescent="0.25">
      <c r="C88820" s="62"/>
    </row>
    <row r="88821" spans="3:3" x14ac:dyDescent="0.25">
      <c r="C88821" s="62"/>
    </row>
    <row r="88909" spans="3:3" x14ac:dyDescent="0.25">
      <c r="C88909" s="62"/>
    </row>
    <row r="88910" spans="3:3" x14ac:dyDescent="0.25">
      <c r="C88910" s="62"/>
    </row>
    <row r="88998" spans="3:3" x14ac:dyDescent="0.25">
      <c r="C88998" s="62"/>
    </row>
    <row r="88999" spans="3:3" x14ac:dyDescent="0.25">
      <c r="C88999" s="62"/>
    </row>
    <row r="89087" spans="3:3" x14ac:dyDescent="0.25">
      <c r="C89087" s="62"/>
    </row>
    <row r="89088" spans="3:3" x14ac:dyDescent="0.25">
      <c r="C89088" s="62"/>
    </row>
    <row r="89176" spans="3:3" x14ac:dyDescent="0.25">
      <c r="C89176" s="62"/>
    </row>
    <row r="89177" spans="3:3" x14ac:dyDescent="0.25">
      <c r="C89177" s="62"/>
    </row>
    <row r="89265" spans="3:3" x14ac:dyDescent="0.25">
      <c r="C89265" s="62"/>
    </row>
    <row r="89266" spans="3:3" x14ac:dyDescent="0.25">
      <c r="C89266" s="62"/>
    </row>
    <row r="89354" spans="3:3" x14ac:dyDescent="0.25">
      <c r="C89354" s="62"/>
    </row>
    <row r="89355" spans="3:3" x14ac:dyDescent="0.25">
      <c r="C89355" s="62"/>
    </row>
    <row r="89443" spans="3:3" x14ac:dyDescent="0.25">
      <c r="C89443" s="62"/>
    </row>
    <row r="89444" spans="3:3" x14ac:dyDescent="0.25">
      <c r="C89444" s="62"/>
    </row>
    <row r="89532" spans="3:3" x14ac:dyDescent="0.25">
      <c r="C89532" s="62"/>
    </row>
    <row r="89533" spans="3:3" x14ac:dyDescent="0.25">
      <c r="C89533" s="62"/>
    </row>
    <row r="89621" spans="3:3" x14ac:dyDescent="0.25">
      <c r="C89621" s="62"/>
    </row>
    <row r="89622" spans="3:3" x14ac:dyDescent="0.25">
      <c r="C89622" s="62"/>
    </row>
    <row r="89710" spans="3:3" x14ac:dyDescent="0.25">
      <c r="C89710" s="62"/>
    </row>
    <row r="89711" spans="3:3" x14ac:dyDescent="0.25">
      <c r="C89711" s="62"/>
    </row>
    <row r="89799" spans="3:3" x14ac:dyDescent="0.25">
      <c r="C89799" s="62"/>
    </row>
    <row r="89800" spans="3:3" x14ac:dyDescent="0.25">
      <c r="C89800" s="62"/>
    </row>
    <row r="89888" spans="3:3" x14ac:dyDescent="0.25">
      <c r="C89888" s="62"/>
    </row>
    <row r="89889" spans="3:3" x14ac:dyDescent="0.25">
      <c r="C89889" s="62"/>
    </row>
    <row r="89977" spans="3:3" x14ac:dyDescent="0.25">
      <c r="C89977" s="62"/>
    </row>
    <row r="89978" spans="3:3" x14ac:dyDescent="0.25">
      <c r="C89978" s="62"/>
    </row>
    <row r="90066" spans="3:3" x14ac:dyDescent="0.25">
      <c r="C90066" s="62"/>
    </row>
    <row r="90067" spans="3:3" x14ac:dyDescent="0.25">
      <c r="C90067" s="62"/>
    </row>
    <row r="90155" spans="3:3" x14ac:dyDescent="0.25">
      <c r="C90155" s="62"/>
    </row>
    <row r="90156" spans="3:3" x14ac:dyDescent="0.25">
      <c r="C90156" s="62"/>
    </row>
    <row r="90244" spans="3:3" x14ac:dyDescent="0.25">
      <c r="C90244" s="62"/>
    </row>
    <row r="90245" spans="3:3" x14ac:dyDescent="0.25">
      <c r="C90245" s="62"/>
    </row>
    <row r="90333" spans="3:3" x14ac:dyDescent="0.25">
      <c r="C90333" s="62"/>
    </row>
    <row r="90334" spans="3:3" x14ac:dyDescent="0.25">
      <c r="C90334" s="62"/>
    </row>
    <row r="90422" spans="3:3" x14ac:dyDescent="0.25">
      <c r="C90422" s="62"/>
    </row>
    <row r="90423" spans="3:3" x14ac:dyDescent="0.25">
      <c r="C90423" s="62"/>
    </row>
    <row r="90511" spans="3:3" x14ac:dyDescent="0.25">
      <c r="C90511" s="62"/>
    </row>
    <row r="90512" spans="3:3" x14ac:dyDescent="0.25">
      <c r="C90512" s="62"/>
    </row>
    <row r="90600" spans="3:3" x14ac:dyDescent="0.25">
      <c r="C90600" s="62"/>
    </row>
    <row r="90601" spans="3:3" x14ac:dyDescent="0.25">
      <c r="C90601" s="62"/>
    </row>
    <row r="90689" spans="3:3" x14ac:dyDescent="0.25">
      <c r="C90689" s="62"/>
    </row>
    <row r="90690" spans="3:3" x14ac:dyDescent="0.25">
      <c r="C90690" s="62"/>
    </row>
    <row r="90778" spans="3:3" x14ac:dyDescent="0.25">
      <c r="C90778" s="62"/>
    </row>
    <row r="90779" spans="3:3" x14ac:dyDescent="0.25">
      <c r="C90779" s="62"/>
    </row>
    <row r="90867" spans="3:3" x14ac:dyDescent="0.25">
      <c r="C90867" s="62"/>
    </row>
    <row r="90868" spans="3:3" x14ac:dyDescent="0.25">
      <c r="C90868" s="62"/>
    </row>
    <row r="90956" spans="3:3" x14ac:dyDescent="0.25">
      <c r="C90956" s="62"/>
    </row>
    <row r="90957" spans="3:3" x14ac:dyDescent="0.25">
      <c r="C90957" s="62"/>
    </row>
    <row r="91045" spans="3:3" x14ac:dyDescent="0.25">
      <c r="C91045" s="62"/>
    </row>
    <row r="91046" spans="3:3" x14ac:dyDescent="0.25">
      <c r="C91046" s="62"/>
    </row>
    <row r="91134" spans="3:3" x14ac:dyDescent="0.25">
      <c r="C91134" s="62"/>
    </row>
    <row r="91135" spans="3:3" x14ac:dyDescent="0.25">
      <c r="C91135" s="62"/>
    </row>
    <row r="91223" spans="3:3" x14ac:dyDescent="0.25">
      <c r="C91223" s="62"/>
    </row>
    <row r="91224" spans="3:3" x14ac:dyDescent="0.25">
      <c r="C91224" s="62"/>
    </row>
    <row r="91312" spans="3:3" x14ac:dyDescent="0.25">
      <c r="C91312" s="62"/>
    </row>
    <row r="91313" spans="3:3" x14ac:dyDescent="0.25">
      <c r="C91313" s="62"/>
    </row>
    <row r="91401" spans="3:3" x14ac:dyDescent="0.25">
      <c r="C91401" s="62"/>
    </row>
    <row r="91402" spans="3:3" x14ac:dyDescent="0.25">
      <c r="C91402" s="62"/>
    </row>
    <row r="91490" spans="3:3" x14ac:dyDescent="0.25">
      <c r="C91490" s="62"/>
    </row>
    <row r="91491" spans="3:3" x14ac:dyDescent="0.25">
      <c r="C91491" s="62"/>
    </row>
    <row r="91579" spans="3:3" x14ac:dyDescent="0.25">
      <c r="C91579" s="62"/>
    </row>
    <row r="91580" spans="3:3" x14ac:dyDescent="0.25">
      <c r="C91580" s="62"/>
    </row>
    <row r="91668" spans="3:3" x14ac:dyDescent="0.25">
      <c r="C91668" s="62"/>
    </row>
    <row r="91669" spans="3:3" x14ac:dyDescent="0.25">
      <c r="C91669" s="62"/>
    </row>
    <row r="91757" spans="3:3" x14ac:dyDescent="0.25">
      <c r="C91757" s="62"/>
    </row>
    <row r="91758" spans="3:3" x14ac:dyDescent="0.25">
      <c r="C91758" s="62"/>
    </row>
    <row r="91846" spans="3:3" x14ac:dyDescent="0.25">
      <c r="C91846" s="62"/>
    </row>
    <row r="91847" spans="3:3" x14ac:dyDescent="0.25">
      <c r="C91847" s="62"/>
    </row>
    <row r="91935" spans="3:3" x14ac:dyDescent="0.25">
      <c r="C91935" s="62"/>
    </row>
    <row r="91936" spans="3:3" x14ac:dyDescent="0.25">
      <c r="C91936" s="62"/>
    </row>
    <row r="92024" spans="3:3" x14ac:dyDescent="0.25">
      <c r="C92024" s="62"/>
    </row>
    <row r="92025" spans="3:3" x14ac:dyDescent="0.25">
      <c r="C92025" s="62"/>
    </row>
    <row r="92113" spans="3:3" x14ac:dyDescent="0.25">
      <c r="C92113" s="62"/>
    </row>
    <row r="92114" spans="3:3" x14ac:dyDescent="0.25">
      <c r="C92114" s="62"/>
    </row>
    <row r="92202" spans="3:3" x14ac:dyDescent="0.25">
      <c r="C92202" s="62"/>
    </row>
    <row r="92203" spans="3:3" x14ac:dyDescent="0.25">
      <c r="C92203" s="62"/>
    </row>
    <row r="92291" spans="3:3" x14ac:dyDescent="0.25">
      <c r="C92291" s="62"/>
    </row>
    <row r="92292" spans="3:3" x14ac:dyDescent="0.25">
      <c r="C92292" s="62"/>
    </row>
    <row r="92380" spans="3:3" x14ac:dyDescent="0.25">
      <c r="C92380" s="62"/>
    </row>
    <row r="92381" spans="3:3" x14ac:dyDescent="0.25">
      <c r="C92381" s="62"/>
    </row>
    <row r="92469" spans="3:3" x14ac:dyDescent="0.25">
      <c r="C92469" s="62"/>
    </row>
    <row r="92470" spans="3:3" x14ac:dyDescent="0.25">
      <c r="C92470" s="62"/>
    </row>
    <row r="92558" spans="3:3" x14ac:dyDescent="0.25">
      <c r="C92558" s="62"/>
    </row>
    <row r="92559" spans="3:3" x14ac:dyDescent="0.25">
      <c r="C92559" s="62"/>
    </row>
    <row r="92647" spans="3:3" x14ac:dyDescent="0.25">
      <c r="C92647" s="62"/>
    </row>
    <row r="92648" spans="3:3" x14ac:dyDescent="0.25">
      <c r="C92648" s="62"/>
    </row>
    <row r="92736" spans="3:3" x14ac:dyDescent="0.25">
      <c r="C92736" s="62"/>
    </row>
    <row r="92737" spans="3:3" x14ac:dyDescent="0.25">
      <c r="C92737" s="62"/>
    </row>
    <row r="92825" spans="3:3" x14ac:dyDescent="0.25">
      <c r="C92825" s="62"/>
    </row>
    <row r="92826" spans="3:3" x14ac:dyDescent="0.25">
      <c r="C92826" s="62"/>
    </row>
    <row r="92914" spans="3:3" x14ac:dyDescent="0.25">
      <c r="C92914" s="62"/>
    </row>
    <row r="92915" spans="3:3" x14ac:dyDescent="0.25">
      <c r="C92915" s="62"/>
    </row>
    <row r="93003" spans="3:3" x14ac:dyDescent="0.25">
      <c r="C93003" s="62"/>
    </row>
    <row r="93004" spans="3:3" x14ac:dyDescent="0.25">
      <c r="C93004" s="62"/>
    </row>
    <row r="93092" spans="3:3" x14ac:dyDescent="0.25">
      <c r="C93092" s="62"/>
    </row>
    <row r="93093" spans="3:3" x14ac:dyDescent="0.25">
      <c r="C93093" s="62"/>
    </row>
    <row r="93181" spans="3:3" x14ac:dyDescent="0.25">
      <c r="C93181" s="62"/>
    </row>
    <row r="93182" spans="3:3" x14ac:dyDescent="0.25">
      <c r="C93182" s="62"/>
    </row>
    <row r="93270" spans="3:3" x14ac:dyDescent="0.25">
      <c r="C93270" s="62"/>
    </row>
    <row r="93271" spans="3:3" x14ac:dyDescent="0.25">
      <c r="C93271" s="62"/>
    </row>
    <row r="93359" spans="3:3" x14ac:dyDescent="0.25">
      <c r="C93359" s="62"/>
    </row>
    <row r="93360" spans="3:3" x14ac:dyDescent="0.25">
      <c r="C93360" s="62"/>
    </row>
    <row r="93448" spans="3:3" x14ac:dyDescent="0.25">
      <c r="C93448" s="62"/>
    </row>
    <row r="93449" spans="3:3" x14ac:dyDescent="0.25">
      <c r="C93449" s="62"/>
    </row>
    <row r="93537" spans="3:3" x14ac:dyDescent="0.25">
      <c r="C93537" s="62"/>
    </row>
    <row r="93538" spans="3:3" x14ac:dyDescent="0.25">
      <c r="C93538" s="62"/>
    </row>
    <row r="93626" spans="3:3" x14ac:dyDescent="0.25">
      <c r="C93626" s="62"/>
    </row>
    <row r="93627" spans="3:3" x14ac:dyDescent="0.25">
      <c r="C93627" s="62"/>
    </row>
    <row r="93715" spans="3:3" x14ac:dyDescent="0.25">
      <c r="C93715" s="62"/>
    </row>
    <row r="93716" spans="3:3" x14ac:dyDescent="0.25">
      <c r="C93716" s="62"/>
    </row>
    <row r="93804" spans="3:3" x14ac:dyDescent="0.25">
      <c r="C93804" s="62"/>
    </row>
    <row r="93805" spans="3:3" x14ac:dyDescent="0.25">
      <c r="C93805" s="62"/>
    </row>
    <row r="93893" spans="3:3" x14ac:dyDescent="0.25">
      <c r="C93893" s="62"/>
    </row>
    <row r="93894" spans="3:3" x14ac:dyDescent="0.25">
      <c r="C93894" s="62"/>
    </row>
    <row r="93982" spans="3:3" x14ac:dyDescent="0.25">
      <c r="C93982" s="62"/>
    </row>
    <row r="93983" spans="3:3" x14ac:dyDescent="0.25">
      <c r="C93983" s="62"/>
    </row>
    <row r="94071" spans="3:3" x14ac:dyDescent="0.25">
      <c r="C94071" s="62"/>
    </row>
    <row r="94072" spans="3:3" x14ac:dyDescent="0.25">
      <c r="C94072" s="62"/>
    </row>
    <row r="94160" spans="3:3" x14ac:dyDescent="0.25">
      <c r="C94160" s="62"/>
    </row>
    <row r="94161" spans="3:3" x14ac:dyDescent="0.25">
      <c r="C94161" s="62"/>
    </row>
    <row r="94249" spans="3:3" x14ac:dyDescent="0.25">
      <c r="C94249" s="62"/>
    </row>
    <row r="94250" spans="3:3" x14ac:dyDescent="0.25">
      <c r="C94250" s="62"/>
    </row>
    <row r="94338" spans="3:3" x14ac:dyDescent="0.25">
      <c r="C94338" s="62"/>
    </row>
    <row r="94339" spans="3:3" x14ac:dyDescent="0.25">
      <c r="C94339" s="62"/>
    </row>
    <row r="94427" spans="3:3" x14ac:dyDescent="0.25">
      <c r="C94427" s="62"/>
    </row>
    <row r="94428" spans="3:3" x14ac:dyDescent="0.25">
      <c r="C94428" s="62"/>
    </row>
    <row r="94516" spans="3:3" x14ac:dyDescent="0.25">
      <c r="C94516" s="62"/>
    </row>
    <row r="94517" spans="3:3" x14ac:dyDescent="0.25">
      <c r="C94517" s="62"/>
    </row>
    <row r="94605" spans="3:3" x14ac:dyDescent="0.25">
      <c r="C94605" s="62"/>
    </row>
    <row r="94606" spans="3:3" x14ac:dyDescent="0.25">
      <c r="C94606" s="62"/>
    </row>
    <row r="94694" spans="3:3" x14ac:dyDescent="0.25">
      <c r="C94694" s="62"/>
    </row>
    <row r="94695" spans="3:3" x14ac:dyDescent="0.25">
      <c r="C94695" s="62"/>
    </row>
    <row r="94783" spans="3:3" x14ac:dyDescent="0.25">
      <c r="C94783" s="62"/>
    </row>
    <row r="94784" spans="3:3" x14ac:dyDescent="0.25">
      <c r="C94784" s="62"/>
    </row>
    <row r="94872" spans="3:3" x14ac:dyDescent="0.25">
      <c r="C94872" s="62"/>
    </row>
    <row r="94873" spans="3:3" x14ac:dyDescent="0.25">
      <c r="C94873" s="62"/>
    </row>
    <row r="94961" spans="3:3" x14ac:dyDescent="0.25">
      <c r="C94961" s="62"/>
    </row>
    <row r="94962" spans="3:3" x14ac:dyDescent="0.25">
      <c r="C94962" s="62"/>
    </row>
    <row r="95050" spans="3:3" x14ac:dyDescent="0.25">
      <c r="C95050" s="62"/>
    </row>
    <row r="95051" spans="3:3" x14ac:dyDescent="0.25">
      <c r="C95051" s="62"/>
    </row>
    <row r="95139" spans="3:3" x14ac:dyDescent="0.25">
      <c r="C95139" s="62"/>
    </row>
    <row r="95140" spans="3:3" x14ac:dyDescent="0.25">
      <c r="C95140" s="62"/>
    </row>
    <row r="95228" spans="3:3" x14ac:dyDescent="0.25">
      <c r="C95228" s="62"/>
    </row>
    <row r="95229" spans="3:3" x14ac:dyDescent="0.25">
      <c r="C95229" s="62"/>
    </row>
    <row r="95317" spans="3:3" x14ac:dyDescent="0.25">
      <c r="C95317" s="62"/>
    </row>
    <row r="95318" spans="3:3" x14ac:dyDescent="0.25">
      <c r="C95318" s="62"/>
    </row>
    <row r="95406" spans="3:3" x14ac:dyDescent="0.25">
      <c r="C95406" s="62"/>
    </row>
    <row r="95407" spans="3:3" x14ac:dyDescent="0.25">
      <c r="C95407" s="62"/>
    </row>
    <row r="95495" spans="3:3" x14ac:dyDescent="0.25">
      <c r="C95495" s="62"/>
    </row>
    <row r="95496" spans="3:3" x14ac:dyDescent="0.25">
      <c r="C95496" s="62"/>
    </row>
    <row r="95584" spans="3:3" x14ac:dyDescent="0.25">
      <c r="C95584" s="62"/>
    </row>
    <row r="95585" spans="3:3" x14ac:dyDescent="0.25">
      <c r="C95585" s="62"/>
    </row>
    <row r="95673" spans="3:3" x14ac:dyDescent="0.25">
      <c r="C95673" s="62"/>
    </row>
    <row r="95674" spans="3:3" x14ac:dyDescent="0.25">
      <c r="C95674" s="62"/>
    </row>
    <row r="95762" spans="3:3" x14ac:dyDescent="0.25">
      <c r="C95762" s="62"/>
    </row>
    <row r="95763" spans="3:3" x14ac:dyDescent="0.25">
      <c r="C95763" s="62"/>
    </row>
    <row r="95851" spans="3:3" x14ac:dyDescent="0.25">
      <c r="C95851" s="62"/>
    </row>
    <row r="95852" spans="3:3" x14ac:dyDescent="0.25">
      <c r="C95852" s="62"/>
    </row>
    <row r="95940" spans="3:3" x14ac:dyDescent="0.25">
      <c r="C95940" s="62"/>
    </row>
    <row r="95941" spans="3:3" x14ac:dyDescent="0.25">
      <c r="C95941" s="62"/>
    </row>
    <row r="96029" spans="3:3" x14ac:dyDescent="0.25">
      <c r="C96029" s="62"/>
    </row>
    <row r="96030" spans="3:3" x14ac:dyDescent="0.25">
      <c r="C96030" s="62"/>
    </row>
    <row r="96118" spans="3:3" x14ac:dyDescent="0.25">
      <c r="C96118" s="62"/>
    </row>
    <row r="96119" spans="3:3" x14ac:dyDescent="0.25">
      <c r="C96119" s="62"/>
    </row>
    <row r="96207" spans="3:3" x14ac:dyDescent="0.25">
      <c r="C96207" s="62"/>
    </row>
    <row r="96208" spans="3:3" x14ac:dyDescent="0.25">
      <c r="C96208" s="62"/>
    </row>
    <row r="96296" spans="3:3" x14ac:dyDescent="0.25">
      <c r="C96296" s="62"/>
    </row>
    <row r="96297" spans="3:3" x14ac:dyDescent="0.25">
      <c r="C96297" s="62"/>
    </row>
    <row r="96385" spans="3:3" x14ac:dyDescent="0.25">
      <c r="C96385" s="62"/>
    </row>
    <row r="96386" spans="3:3" x14ac:dyDescent="0.25">
      <c r="C96386" s="62"/>
    </row>
    <row r="96474" spans="3:3" x14ac:dyDescent="0.25">
      <c r="C96474" s="62"/>
    </row>
    <row r="96475" spans="3:3" x14ac:dyDescent="0.25">
      <c r="C96475" s="62"/>
    </row>
    <row r="96563" spans="3:3" x14ac:dyDescent="0.25">
      <c r="C96563" s="62"/>
    </row>
    <row r="96564" spans="3:3" x14ac:dyDescent="0.25">
      <c r="C96564" s="62"/>
    </row>
    <row r="96652" spans="3:3" x14ac:dyDescent="0.25">
      <c r="C96652" s="62"/>
    </row>
    <row r="96653" spans="3:3" x14ac:dyDescent="0.25">
      <c r="C96653" s="62"/>
    </row>
    <row r="96741" spans="3:3" x14ac:dyDescent="0.25">
      <c r="C96741" s="62"/>
    </row>
    <row r="96742" spans="3:3" x14ac:dyDescent="0.25">
      <c r="C96742" s="62"/>
    </row>
    <row r="96830" spans="3:3" x14ac:dyDescent="0.25">
      <c r="C96830" s="62"/>
    </row>
    <row r="96831" spans="3:3" x14ac:dyDescent="0.25">
      <c r="C96831" s="62"/>
    </row>
    <row r="96919" spans="3:3" x14ac:dyDescent="0.25">
      <c r="C96919" s="62"/>
    </row>
    <row r="96920" spans="3:3" x14ac:dyDescent="0.25">
      <c r="C96920" s="62"/>
    </row>
    <row r="97008" spans="3:3" x14ac:dyDescent="0.25">
      <c r="C97008" s="62"/>
    </row>
    <row r="97009" spans="3:3" x14ac:dyDescent="0.25">
      <c r="C97009" s="62"/>
    </row>
    <row r="97097" spans="3:3" x14ac:dyDescent="0.25">
      <c r="C97097" s="62"/>
    </row>
    <row r="97098" spans="3:3" x14ac:dyDescent="0.25">
      <c r="C97098" s="62"/>
    </row>
    <row r="97186" spans="3:3" x14ac:dyDescent="0.25">
      <c r="C97186" s="62"/>
    </row>
    <row r="97187" spans="3:3" x14ac:dyDescent="0.25">
      <c r="C97187" s="62"/>
    </row>
    <row r="97275" spans="3:3" x14ac:dyDescent="0.25">
      <c r="C97275" s="62"/>
    </row>
    <row r="97276" spans="3:3" x14ac:dyDescent="0.25">
      <c r="C97276" s="62"/>
    </row>
    <row r="97364" spans="3:3" x14ac:dyDescent="0.25">
      <c r="C97364" s="62"/>
    </row>
    <row r="97365" spans="3:3" x14ac:dyDescent="0.25">
      <c r="C97365" s="62"/>
    </row>
    <row r="97453" spans="3:3" x14ac:dyDescent="0.25">
      <c r="C97453" s="62"/>
    </row>
    <row r="97454" spans="3:3" x14ac:dyDescent="0.25">
      <c r="C97454" s="62"/>
    </row>
    <row r="97542" spans="3:3" x14ac:dyDescent="0.25">
      <c r="C97542" s="62"/>
    </row>
    <row r="97543" spans="3:3" x14ac:dyDescent="0.25">
      <c r="C97543" s="62"/>
    </row>
    <row r="97631" spans="3:3" x14ac:dyDescent="0.25">
      <c r="C97631" s="62"/>
    </row>
    <row r="97632" spans="3:3" x14ac:dyDescent="0.25">
      <c r="C97632" s="62"/>
    </row>
    <row r="97720" spans="3:3" x14ac:dyDescent="0.25">
      <c r="C97720" s="62"/>
    </row>
    <row r="97721" spans="3:3" x14ac:dyDescent="0.25">
      <c r="C97721" s="62"/>
    </row>
    <row r="97809" spans="3:3" x14ac:dyDescent="0.25">
      <c r="C97809" s="62"/>
    </row>
    <row r="97810" spans="3:3" x14ac:dyDescent="0.25">
      <c r="C97810" s="62"/>
    </row>
    <row r="97898" spans="3:3" x14ac:dyDescent="0.25">
      <c r="C97898" s="62"/>
    </row>
    <row r="97899" spans="3:3" x14ac:dyDescent="0.25">
      <c r="C97899" s="62"/>
    </row>
    <row r="97987" spans="3:3" x14ac:dyDescent="0.25">
      <c r="C97987" s="62"/>
    </row>
    <row r="97988" spans="3:3" x14ac:dyDescent="0.25">
      <c r="C97988" s="62"/>
    </row>
    <row r="98076" spans="3:3" x14ac:dyDescent="0.25">
      <c r="C98076" s="62"/>
    </row>
    <row r="98077" spans="3:3" x14ac:dyDescent="0.25">
      <c r="C98077" s="62"/>
    </row>
    <row r="98165" spans="3:3" x14ac:dyDescent="0.25">
      <c r="C98165" s="62"/>
    </row>
    <row r="98166" spans="3:3" x14ac:dyDescent="0.25">
      <c r="C98166" s="62"/>
    </row>
    <row r="98254" spans="3:3" x14ac:dyDescent="0.25">
      <c r="C98254" s="62"/>
    </row>
    <row r="98255" spans="3:3" x14ac:dyDescent="0.25">
      <c r="C98255" s="62"/>
    </row>
    <row r="98343" spans="3:3" x14ac:dyDescent="0.25">
      <c r="C98343" s="62"/>
    </row>
    <row r="98344" spans="3:3" x14ac:dyDescent="0.25">
      <c r="C98344" s="62"/>
    </row>
    <row r="98432" spans="3:3" x14ac:dyDescent="0.25">
      <c r="C98432" s="62"/>
    </row>
    <row r="98433" spans="3:3" x14ac:dyDescent="0.25">
      <c r="C98433" s="62"/>
    </row>
    <row r="98521" spans="3:3" x14ac:dyDescent="0.25">
      <c r="C98521" s="62"/>
    </row>
    <row r="98522" spans="3:3" x14ac:dyDescent="0.25">
      <c r="C98522" s="62"/>
    </row>
    <row r="98610" spans="3:3" x14ac:dyDescent="0.25">
      <c r="C98610" s="62"/>
    </row>
    <row r="98611" spans="3:3" x14ac:dyDescent="0.25">
      <c r="C98611" s="62"/>
    </row>
    <row r="98699" spans="3:3" x14ac:dyDescent="0.25">
      <c r="C98699" s="62"/>
    </row>
    <row r="98700" spans="3:3" x14ac:dyDescent="0.25">
      <c r="C98700" s="62"/>
    </row>
    <row r="98788" spans="3:3" x14ac:dyDescent="0.25">
      <c r="C98788" s="62"/>
    </row>
    <row r="98789" spans="3:3" x14ac:dyDescent="0.25">
      <c r="C98789" s="62"/>
    </row>
    <row r="98877" spans="3:3" x14ac:dyDescent="0.25">
      <c r="C98877" s="62"/>
    </row>
    <row r="98878" spans="3:3" x14ac:dyDescent="0.25">
      <c r="C98878" s="62"/>
    </row>
    <row r="98966" spans="3:3" x14ac:dyDescent="0.25">
      <c r="C98966" s="62"/>
    </row>
    <row r="98967" spans="3:3" x14ac:dyDescent="0.25">
      <c r="C98967" s="62"/>
    </row>
    <row r="99055" spans="3:3" x14ac:dyDescent="0.25">
      <c r="C99055" s="62"/>
    </row>
    <row r="99056" spans="3:3" x14ac:dyDescent="0.25">
      <c r="C99056" s="62"/>
    </row>
    <row r="99144" spans="3:3" x14ac:dyDescent="0.25">
      <c r="C99144" s="62"/>
    </row>
    <row r="99145" spans="3:3" x14ac:dyDescent="0.25">
      <c r="C99145" s="62"/>
    </row>
    <row r="99233" spans="3:3" x14ac:dyDescent="0.25">
      <c r="C99233" s="62"/>
    </row>
    <row r="99234" spans="3:3" x14ac:dyDescent="0.25">
      <c r="C99234" s="62"/>
    </row>
    <row r="99322" spans="3:3" x14ac:dyDescent="0.25">
      <c r="C99322" s="62"/>
    </row>
    <row r="99323" spans="3:3" x14ac:dyDescent="0.25">
      <c r="C99323" s="62"/>
    </row>
    <row r="99411" spans="3:3" x14ac:dyDescent="0.25">
      <c r="C99411" s="62"/>
    </row>
    <row r="99412" spans="3:3" x14ac:dyDescent="0.25">
      <c r="C99412" s="62"/>
    </row>
    <row r="99500" spans="3:3" x14ac:dyDescent="0.25">
      <c r="C99500" s="62"/>
    </row>
    <row r="99501" spans="3:3" x14ac:dyDescent="0.25">
      <c r="C99501" s="62"/>
    </row>
    <row r="99589" spans="3:3" x14ac:dyDescent="0.25">
      <c r="C99589" s="62"/>
    </row>
    <row r="99590" spans="3:3" x14ac:dyDescent="0.25">
      <c r="C99590" s="62"/>
    </row>
    <row r="99678" spans="3:3" x14ac:dyDescent="0.25">
      <c r="C99678" s="62"/>
    </row>
    <row r="99679" spans="3:3" x14ac:dyDescent="0.25">
      <c r="C99679" s="62"/>
    </row>
    <row r="99767" spans="3:3" x14ac:dyDescent="0.25">
      <c r="C99767" s="62"/>
    </row>
    <row r="99768" spans="3:3" x14ac:dyDescent="0.25">
      <c r="C99768" s="62"/>
    </row>
    <row r="99856" spans="3:3" x14ac:dyDescent="0.25">
      <c r="C99856" s="62"/>
    </row>
    <row r="99857" spans="3:3" x14ac:dyDescent="0.25">
      <c r="C99857" s="62"/>
    </row>
    <row r="99945" spans="3:3" x14ac:dyDescent="0.25">
      <c r="C99945" s="62"/>
    </row>
    <row r="99946" spans="3:3" x14ac:dyDescent="0.25">
      <c r="C99946" s="62"/>
    </row>
    <row r="100034" spans="3:3" x14ac:dyDescent="0.25">
      <c r="C100034" s="62"/>
    </row>
    <row r="100035" spans="3:3" x14ac:dyDescent="0.25">
      <c r="C100035" s="62"/>
    </row>
    <row r="100123" spans="3:3" x14ac:dyDescent="0.25">
      <c r="C100123" s="62"/>
    </row>
    <row r="100124" spans="3:3" x14ac:dyDescent="0.25">
      <c r="C100124" s="62"/>
    </row>
    <row r="100212" spans="3:3" x14ac:dyDescent="0.25">
      <c r="C100212" s="62"/>
    </row>
    <row r="100213" spans="3:3" x14ac:dyDescent="0.25">
      <c r="C100213" s="62"/>
    </row>
    <row r="100301" spans="3:3" x14ac:dyDescent="0.25">
      <c r="C100301" s="62"/>
    </row>
    <row r="100302" spans="3:3" x14ac:dyDescent="0.25">
      <c r="C100302" s="62"/>
    </row>
    <row r="100390" spans="3:3" x14ac:dyDescent="0.25">
      <c r="C100390" s="62"/>
    </row>
    <row r="100391" spans="3:3" x14ac:dyDescent="0.25">
      <c r="C100391" s="62"/>
    </row>
    <row r="100479" spans="3:3" x14ac:dyDescent="0.25">
      <c r="C100479" s="62"/>
    </row>
    <row r="100480" spans="3:3" x14ac:dyDescent="0.25">
      <c r="C100480" s="62"/>
    </row>
    <row r="100568" spans="3:3" x14ac:dyDescent="0.25">
      <c r="C100568" s="62"/>
    </row>
    <row r="100569" spans="3:3" x14ac:dyDescent="0.25">
      <c r="C100569" s="62"/>
    </row>
    <row r="100657" spans="3:3" x14ac:dyDescent="0.25">
      <c r="C100657" s="62"/>
    </row>
    <row r="100658" spans="3:3" x14ac:dyDescent="0.25">
      <c r="C100658" s="62"/>
    </row>
    <row r="100746" spans="3:3" x14ac:dyDescent="0.25">
      <c r="C100746" s="62"/>
    </row>
    <row r="100747" spans="3:3" x14ac:dyDescent="0.25">
      <c r="C100747" s="62"/>
    </row>
    <row r="100835" spans="3:3" x14ac:dyDescent="0.25">
      <c r="C100835" s="62"/>
    </row>
    <row r="100836" spans="3:3" x14ac:dyDescent="0.25">
      <c r="C100836" s="62"/>
    </row>
    <row r="100924" spans="3:3" x14ac:dyDescent="0.25">
      <c r="C100924" s="62"/>
    </row>
    <row r="100925" spans="3:3" x14ac:dyDescent="0.25">
      <c r="C100925" s="62"/>
    </row>
    <row r="101013" spans="3:3" x14ac:dyDescent="0.25">
      <c r="C101013" s="62"/>
    </row>
    <row r="101014" spans="3:3" x14ac:dyDescent="0.25">
      <c r="C101014" s="62"/>
    </row>
    <row r="101102" spans="3:3" x14ac:dyDescent="0.25">
      <c r="C101102" s="62"/>
    </row>
    <row r="101103" spans="3:3" x14ac:dyDescent="0.25">
      <c r="C101103" s="62"/>
    </row>
    <row r="101191" spans="3:3" x14ac:dyDescent="0.25">
      <c r="C101191" s="62"/>
    </row>
    <row r="101192" spans="3:3" x14ac:dyDescent="0.25">
      <c r="C101192" s="62"/>
    </row>
    <row r="101280" spans="3:3" x14ac:dyDescent="0.25">
      <c r="C101280" s="62"/>
    </row>
    <row r="101281" spans="3:3" x14ac:dyDescent="0.25">
      <c r="C101281" s="62"/>
    </row>
    <row r="101369" spans="3:3" x14ac:dyDescent="0.25">
      <c r="C101369" s="62"/>
    </row>
    <row r="101370" spans="3:3" x14ac:dyDescent="0.25">
      <c r="C101370" s="62"/>
    </row>
    <row r="101458" spans="3:3" x14ac:dyDescent="0.25">
      <c r="C101458" s="62"/>
    </row>
    <row r="101459" spans="3:3" x14ac:dyDescent="0.25">
      <c r="C101459" s="62"/>
    </row>
    <row r="101547" spans="3:3" x14ac:dyDescent="0.25">
      <c r="C101547" s="62"/>
    </row>
    <row r="101548" spans="3:3" x14ac:dyDescent="0.25">
      <c r="C101548" s="62"/>
    </row>
    <row r="101636" spans="3:3" x14ac:dyDescent="0.25">
      <c r="C101636" s="62"/>
    </row>
    <row r="101637" spans="3:3" x14ac:dyDescent="0.25">
      <c r="C101637" s="62"/>
    </row>
    <row r="101725" spans="3:3" x14ac:dyDescent="0.25">
      <c r="C101725" s="62"/>
    </row>
    <row r="101726" spans="3:3" x14ac:dyDescent="0.25">
      <c r="C101726" s="62"/>
    </row>
    <row r="101814" spans="3:3" x14ac:dyDescent="0.25">
      <c r="C101814" s="62"/>
    </row>
    <row r="101815" spans="3:3" x14ac:dyDescent="0.25">
      <c r="C101815" s="62"/>
    </row>
    <row r="101903" spans="3:3" x14ac:dyDescent="0.25">
      <c r="C101903" s="62"/>
    </row>
    <row r="101904" spans="3:3" x14ac:dyDescent="0.25">
      <c r="C101904" s="62"/>
    </row>
    <row r="101992" spans="3:3" x14ac:dyDescent="0.25">
      <c r="C101992" s="62"/>
    </row>
    <row r="101993" spans="3:3" x14ac:dyDescent="0.25">
      <c r="C101993" s="62"/>
    </row>
    <row r="102081" spans="3:3" x14ac:dyDescent="0.25">
      <c r="C102081" s="62"/>
    </row>
    <row r="102082" spans="3:3" x14ac:dyDescent="0.25">
      <c r="C102082" s="62"/>
    </row>
    <row r="102170" spans="3:3" x14ac:dyDescent="0.25">
      <c r="C102170" s="62"/>
    </row>
    <row r="102171" spans="3:3" x14ac:dyDescent="0.25">
      <c r="C102171" s="62"/>
    </row>
    <row r="102259" spans="3:3" x14ac:dyDescent="0.25">
      <c r="C102259" s="62"/>
    </row>
    <row r="102260" spans="3:3" x14ac:dyDescent="0.25">
      <c r="C102260" s="62"/>
    </row>
    <row r="102348" spans="3:3" x14ac:dyDescent="0.25">
      <c r="C102348" s="62"/>
    </row>
    <row r="102349" spans="3:3" x14ac:dyDescent="0.25">
      <c r="C102349" s="62"/>
    </row>
    <row r="102437" spans="3:3" x14ac:dyDescent="0.25">
      <c r="C102437" s="62"/>
    </row>
    <row r="102438" spans="3:3" x14ac:dyDescent="0.25">
      <c r="C102438" s="62"/>
    </row>
    <row r="102526" spans="3:3" x14ac:dyDescent="0.25">
      <c r="C102526" s="62"/>
    </row>
    <row r="102527" spans="3:3" x14ac:dyDescent="0.25">
      <c r="C102527" s="62"/>
    </row>
    <row r="102615" spans="3:3" x14ac:dyDescent="0.25">
      <c r="C102615" s="62"/>
    </row>
    <row r="102616" spans="3:3" x14ac:dyDescent="0.25">
      <c r="C102616" s="62"/>
    </row>
    <row r="102704" spans="3:3" x14ac:dyDescent="0.25">
      <c r="C102704" s="62"/>
    </row>
    <row r="102705" spans="3:3" x14ac:dyDescent="0.25">
      <c r="C102705" s="62"/>
    </row>
    <row r="102793" spans="3:3" x14ac:dyDescent="0.25">
      <c r="C102793" s="62"/>
    </row>
    <row r="102794" spans="3:3" x14ac:dyDescent="0.25">
      <c r="C102794" s="62"/>
    </row>
    <row r="102882" spans="3:3" x14ac:dyDescent="0.25">
      <c r="C102882" s="62"/>
    </row>
    <row r="102883" spans="3:3" x14ac:dyDescent="0.25">
      <c r="C102883" s="62"/>
    </row>
    <row r="102971" spans="3:3" x14ac:dyDescent="0.25">
      <c r="C102971" s="62"/>
    </row>
    <row r="102972" spans="3:3" x14ac:dyDescent="0.25">
      <c r="C102972" s="62"/>
    </row>
    <row r="103060" spans="3:3" x14ac:dyDescent="0.25">
      <c r="C103060" s="62"/>
    </row>
    <row r="103061" spans="3:3" x14ac:dyDescent="0.25">
      <c r="C103061" s="62"/>
    </row>
    <row r="103149" spans="3:3" x14ac:dyDescent="0.25">
      <c r="C103149" s="62"/>
    </row>
    <row r="103150" spans="3:3" x14ac:dyDescent="0.25">
      <c r="C103150" s="62"/>
    </row>
    <row r="103238" spans="3:3" x14ac:dyDescent="0.25">
      <c r="C103238" s="62"/>
    </row>
    <row r="103239" spans="3:3" x14ac:dyDescent="0.25">
      <c r="C103239" s="62"/>
    </row>
    <row r="103327" spans="3:3" x14ac:dyDescent="0.25">
      <c r="C103327" s="62"/>
    </row>
    <row r="103328" spans="3:3" x14ac:dyDescent="0.25">
      <c r="C103328" s="62"/>
    </row>
    <row r="103416" spans="3:3" x14ac:dyDescent="0.25">
      <c r="C103416" s="62"/>
    </row>
    <row r="103417" spans="3:3" x14ac:dyDescent="0.25">
      <c r="C103417" s="62"/>
    </row>
    <row r="103505" spans="3:3" x14ac:dyDescent="0.25">
      <c r="C103505" s="62"/>
    </row>
    <row r="103506" spans="3:3" x14ac:dyDescent="0.25">
      <c r="C103506" s="62"/>
    </row>
    <row r="103594" spans="3:3" x14ac:dyDescent="0.25">
      <c r="C103594" s="62"/>
    </row>
    <row r="103595" spans="3:3" x14ac:dyDescent="0.25">
      <c r="C103595" s="62"/>
    </row>
    <row r="103683" spans="3:3" x14ac:dyDescent="0.25">
      <c r="C103683" s="62"/>
    </row>
    <row r="103684" spans="3:3" x14ac:dyDescent="0.25">
      <c r="C103684" s="62"/>
    </row>
    <row r="103772" spans="3:3" x14ac:dyDescent="0.25">
      <c r="C103772" s="62"/>
    </row>
    <row r="103773" spans="3:3" x14ac:dyDescent="0.25">
      <c r="C103773" s="62"/>
    </row>
    <row r="103861" spans="3:3" x14ac:dyDescent="0.25">
      <c r="C103861" s="62"/>
    </row>
    <row r="103862" spans="3:3" x14ac:dyDescent="0.25">
      <c r="C103862" s="62"/>
    </row>
    <row r="103950" spans="3:3" x14ac:dyDescent="0.25">
      <c r="C103950" s="62"/>
    </row>
    <row r="103951" spans="3:3" x14ac:dyDescent="0.25">
      <c r="C103951" s="62"/>
    </row>
    <row r="104039" spans="3:3" x14ac:dyDescent="0.25">
      <c r="C104039" s="62"/>
    </row>
    <row r="104040" spans="3:3" x14ac:dyDescent="0.25">
      <c r="C104040" s="62"/>
    </row>
    <row r="104128" spans="3:3" x14ac:dyDescent="0.25">
      <c r="C104128" s="62"/>
    </row>
    <row r="104129" spans="3:3" x14ac:dyDescent="0.25">
      <c r="C104129" s="62"/>
    </row>
    <row r="104217" spans="3:3" x14ac:dyDescent="0.25">
      <c r="C104217" s="62"/>
    </row>
    <row r="104218" spans="3:3" x14ac:dyDescent="0.25">
      <c r="C104218" s="62"/>
    </row>
    <row r="104306" spans="3:3" x14ac:dyDescent="0.25">
      <c r="C104306" s="62"/>
    </row>
    <row r="104307" spans="3:3" x14ac:dyDescent="0.25">
      <c r="C104307" s="62"/>
    </row>
    <row r="104395" spans="3:3" x14ac:dyDescent="0.25">
      <c r="C104395" s="62"/>
    </row>
    <row r="104396" spans="3:3" x14ac:dyDescent="0.25">
      <c r="C104396" s="62"/>
    </row>
    <row r="104484" spans="3:3" x14ac:dyDescent="0.25">
      <c r="C104484" s="62"/>
    </row>
    <row r="104485" spans="3:3" x14ac:dyDescent="0.25">
      <c r="C104485" s="62"/>
    </row>
    <row r="104573" spans="3:3" x14ac:dyDescent="0.25">
      <c r="C104573" s="62"/>
    </row>
    <row r="104574" spans="3:3" x14ac:dyDescent="0.25">
      <c r="C104574" s="62"/>
    </row>
    <row r="104662" spans="3:3" x14ac:dyDescent="0.25">
      <c r="C104662" s="62"/>
    </row>
    <row r="104663" spans="3:3" x14ac:dyDescent="0.25">
      <c r="C104663" s="62"/>
    </row>
    <row r="104751" spans="3:3" x14ac:dyDescent="0.25">
      <c r="C104751" s="62"/>
    </row>
    <row r="104752" spans="3:3" x14ac:dyDescent="0.25">
      <c r="C104752" s="62"/>
    </row>
    <row r="104840" spans="3:3" x14ac:dyDescent="0.25">
      <c r="C104840" s="62"/>
    </row>
    <row r="104841" spans="3:3" x14ac:dyDescent="0.25">
      <c r="C104841" s="62"/>
    </row>
    <row r="104929" spans="3:3" x14ac:dyDescent="0.25">
      <c r="C104929" s="62"/>
    </row>
    <row r="104930" spans="3:3" x14ac:dyDescent="0.25">
      <c r="C104930" s="62"/>
    </row>
    <row r="105018" spans="3:3" x14ac:dyDescent="0.25">
      <c r="C105018" s="62"/>
    </row>
    <row r="105019" spans="3:3" x14ac:dyDescent="0.25">
      <c r="C105019" s="62"/>
    </row>
    <row r="105107" spans="3:3" x14ac:dyDescent="0.25">
      <c r="C105107" s="62"/>
    </row>
    <row r="105108" spans="3:3" x14ac:dyDescent="0.25">
      <c r="C105108" s="62"/>
    </row>
    <row r="105196" spans="3:3" x14ac:dyDescent="0.25">
      <c r="C105196" s="62"/>
    </row>
    <row r="105197" spans="3:3" x14ac:dyDescent="0.25">
      <c r="C105197" s="62"/>
    </row>
    <row r="105285" spans="3:3" x14ac:dyDescent="0.25">
      <c r="C105285" s="62"/>
    </row>
    <row r="105286" spans="3:3" x14ac:dyDescent="0.25">
      <c r="C105286" s="62"/>
    </row>
    <row r="105374" spans="3:3" x14ac:dyDescent="0.25">
      <c r="C105374" s="62"/>
    </row>
    <row r="105375" spans="3:3" x14ac:dyDescent="0.25">
      <c r="C105375" s="62"/>
    </row>
    <row r="105463" spans="3:3" x14ac:dyDescent="0.25">
      <c r="C105463" s="62"/>
    </row>
    <row r="105464" spans="3:3" x14ac:dyDescent="0.25">
      <c r="C105464" s="62"/>
    </row>
    <row r="105552" spans="3:3" x14ac:dyDescent="0.25">
      <c r="C105552" s="62"/>
    </row>
    <row r="105553" spans="3:3" x14ac:dyDescent="0.25">
      <c r="C105553" s="62"/>
    </row>
    <row r="105641" spans="3:3" x14ac:dyDescent="0.25">
      <c r="C105641" s="62"/>
    </row>
    <row r="105642" spans="3:3" x14ac:dyDescent="0.25">
      <c r="C105642" s="62"/>
    </row>
    <row r="105730" spans="3:3" x14ac:dyDescent="0.25">
      <c r="C105730" s="62"/>
    </row>
    <row r="105731" spans="3:3" x14ac:dyDescent="0.25">
      <c r="C105731" s="62"/>
    </row>
    <row r="105819" spans="3:3" x14ac:dyDescent="0.25">
      <c r="C105819" s="62"/>
    </row>
    <row r="105820" spans="3:3" x14ac:dyDescent="0.25">
      <c r="C105820" s="62"/>
    </row>
    <row r="105908" spans="3:3" x14ac:dyDescent="0.25">
      <c r="C105908" s="62"/>
    </row>
    <row r="105909" spans="3:3" x14ac:dyDescent="0.25">
      <c r="C105909" s="62"/>
    </row>
    <row r="105997" spans="3:3" x14ac:dyDescent="0.25">
      <c r="C105997" s="62"/>
    </row>
    <row r="105998" spans="3:3" x14ac:dyDescent="0.25">
      <c r="C105998" s="62"/>
    </row>
    <row r="106086" spans="3:3" x14ac:dyDescent="0.25">
      <c r="C106086" s="62"/>
    </row>
    <row r="106087" spans="3:3" x14ac:dyDescent="0.25">
      <c r="C106087" s="62"/>
    </row>
    <row r="106175" spans="3:3" x14ac:dyDescent="0.25">
      <c r="C106175" s="62"/>
    </row>
    <row r="106176" spans="3:3" x14ac:dyDescent="0.25">
      <c r="C106176" s="62"/>
    </row>
    <row r="106264" spans="3:3" x14ac:dyDescent="0.25">
      <c r="C106264" s="62"/>
    </row>
    <row r="106265" spans="3:3" x14ac:dyDescent="0.25">
      <c r="C106265" s="62"/>
    </row>
    <row r="106353" spans="3:3" x14ac:dyDescent="0.25">
      <c r="C106353" s="62"/>
    </row>
    <row r="106354" spans="3:3" x14ac:dyDescent="0.25">
      <c r="C106354" s="62"/>
    </row>
    <row r="106442" spans="3:3" x14ac:dyDescent="0.25">
      <c r="C106442" s="62"/>
    </row>
    <row r="106443" spans="3:3" x14ac:dyDescent="0.25">
      <c r="C106443" s="62"/>
    </row>
    <row r="106531" spans="3:3" x14ac:dyDescent="0.25">
      <c r="C106531" s="62"/>
    </row>
    <row r="106532" spans="3:3" x14ac:dyDescent="0.25">
      <c r="C106532" s="62"/>
    </row>
    <row r="106620" spans="3:3" x14ac:dyDescent="0.25">
      <c r="C106620" s="62"/>
    </row>
    <row r="106621" spans="3:3" x14ac:dyDescent="0.25">
      <c r="C106621" s="62"/>
    </row>
    <row r="106709" spans="3:3" x14ac:dyDescent="0.25">
      <c r="C106709" s="62"/>
    </row>
    <row r="106710" spans="3:3" x14ac:dyDescent="0.25">
      <c r="C106710" s="62"/>
    </row>
    <row r="106798" spans="3:3" x14ac:dyDescent="0.25">
      <c r="C106798" s="62"/>
    </row>
    <row r="106799" spans="3:3" x14ac:dyDescent="0.25">
      <c r="C106799" s="62"/>
    </row>
    <row r="106887" spans="3:3" x14ac:dyDescent="0.25">
      <c r="C106887" s="62"/>
    </row>
    <row r="106888" spans="3:3" x14ac:dyDescent="0.25">
      <c r="C106888" s="62"/>
    </row>
    <row r="106976" spans="3:3" x14ac:dyDescent="0.25">
      <c r="C106976" s="62"/>
    </row>
    <row r="106977" spans="3:3" x14ac:dyDescent="0.25">
      <c r="C106977" s="62"/>
    </row>
    <row r="107065" spans="3:3" x14ac:dyDescent="0.25">
      <c r="C107065" s="62"/>
    </row>
    <row r="107066" spans="3:3" x14ac:dyDescent="0.25">
      <c r="C107066" s="62"/>
    </row>
    <row r="107154" spans="3:3" x14ac:dyDescent="0.25">
      <c r="C107154" s="62"/>
    </row>
    <row r="107155" spans="3:3" x14ac:dyDescent="0.25">
      <c r="C107155" s="62"/>
    </row>
    <row r="107243" spans="3:3" x14ac:dyDescent="0.25">
      <c r="C107243" s="62"/>
    </row>
    <row r="107244" spans="3:3" x14ac:dyDescent="0.25">
      <c r="C107244" s="62"/>
    </row>
    <row r="107332" spans="3:3" x14ac:dyDescent="0.25">
      <c r="C107332" s="62"/>
    </row>
    <row r="107333" spans="3:3" x14ac:dyDescent="0.25">
      <c r="C107333" s="62"/>
    </row>
    <row r="107421" spans="3:3" x14ac:dyDescent="0.25">
      <c r="C107421" s="62"/>
    </row>
    <row r="107422" spans="3:3" x14ac:dyDescent="0.25">
      <c r="C107422" s="62"/>
    </row>
    <row r="107510" spans="3:3" x14ac:dyDescent="0.25">
      <c r="C107510" s="62"/>
    </row>
    <row r="107511" spans="3:3" x14ac:dyDescent="0.25">
      <c r="C107511" s="62"/>
    </row>
    <row r="107599" spans="3:3" x14ac:dyDescent="0.25">
      <c r="C107599" s="62"/>
    </row>
    <row r="107600" spans="3:3" x14ac:dyDescent="0.25">
      <c r="C107600" s="62"/>
    </row>
    <row r="107688" spans="3:3" x14ac:dyDescent="0.25">
      <c r="C107688" s="62"/>
    </row>
    <row r="107689" spans="3:3" x14ac:dyDescent="0.25">
      <c r="C107689" s="62"/>
    </row>
    <row r="107777" spans="3:3" x14ac:dyDescent="0.25">
      <c r="C107777" s="62"/>
    </row>
    <row r="107778" spans="3:3" x14ac:dyDescent="0.25">
      <c r="C107778" s="62"/>
    </row>
    <row r="107866" spans="3:3" x14ac:dyDescent="0.25">
      <c r="C107866" s="62"/>
    </row>
    <row r="107867" spans="3:3" x14ac:dyDescent="0.25">
      <c r="C107867" s="62"/>
    </row>
    <row r="107955" spans="3:3" x14ac:dyDescent="0.25">
      <c r="C107955" s="62"/>
    </row>
    <row r="107956" spans="3:3" x14ac:dyDescent="0.25">
      <c r="C107956" s="62"/>
    </row>
    <row r="108044" spans="3:3" x14ac:dyDescent="0.25">
      <c r="C108044" s="62"/>
    </row>
    <row r="108045" spans="3:3" x14ac:dyDescent="0.25">
      <c r="C108045" s="62"/>
    </row>
    <row r="108133" spans="3:3" x14ac:dyDescent="0.25">
      <c r="C108133" s="62"/>
    </row>
    <row r="108134" spans="3:3" x14ac:dyDescent="0.25">
      <c r="C108134" s="62"/>
    </row>
    <row r="108222" spans="3:3" x14ac:dyDescent="0.25">
      <c r="C108222" s="62"/>
    </row>
    <row r="108223" spans="3:3" x14ac:dyDescent="0.25">
      <c r="C108223" s="62"/>
    </row>
    <row r="108311" spans="3:3" x14ac:dyDescent="0.25">
      <c r="C108311" s="62"/>
    </row>
    <row r="108312" spans="3:3" x14ac:dyDescent="0.25">
      <c r="C108312" s="62"/>
    </row>
    <row r="108400" spans="3:3" x14ac:dyDescent="0.25">
      <c r="C108400" s="62"/>
    </row>
    <row r="108401" spans="3:3" x14ac:dyDescent="0.25">
      <c r="C108401" s="62"/>
    </row>
    <row r="108489" spans="3:3" x14ac:dyDescent="0.25">
      <c r="C108489" s="62"/>
    </row>
    <row r="108490" spans="3:3" x14ac:dyDescent="0.25">
      <c r="C108490" s="62"/>
    </row>
    <row r="108578" spans="3:3" x14ac:dyDescent="0.25">
      <c r="C108578" s="62"/>
    </row>
    <row r="108579" spans="3:3" x14ac:dyDescent="0.25">
      <c r="C108579" s="62"/>
    </row>
    <row r="108667" spans="3:3" x14ac:dyDescent="0.25">
      <c r="C108667" s="62"/>
    </row>
    <row r="108668" spans="3:3" x14ac:dyDescent="0.25">
      <c r="C108668" s="62"/>
    </row>
    <row r="108756" spans="3:3" x14ac:dyDescent="0.25">
      <c r="C108756" s="62"/>
    </row>
    <row r="108757" spans="3:3" x14ac:dyDescent="0.25">
      <c r="C108757" s="62"/>
    </row>
    <row r="108845" spans="3:3" x14ac:dyDescent="0.25">
      <c r="C108845" s="62"/>
    </row>
    <row r="108846" spans="3:3" x14ac:dyDescent="0.25">
      <c r="C108846" s="62"/>
    </row>
    <row r="108934" spans="3:3" x14ac:dyDescent="0.25">
      <c r="C108934" s="62"/>
    </row>
    <row r="108935" spans="3:3" x14ac:dyDescent="0.25">
      <c r="C108935" s="62"/>
    </row>
    <row r="109023" spans="3:3" x14ac:dyDescent="0.25">
      <c r="C109023" s="62"/>
    </row>
    <row r="109024" spans="3:3" x14ac:dyDescent="0.25">
      <c r="C109024" s="62"/>
    </row>
    <row r="109112" spans="3:3" x14ac:dyDescent="0.25">
      <c r="C109112" s="62"/>
    </row>
    <row r="109113" spans="3:3" x14ac:dyDescent="0.25">
      <c r="C109113" s="62"/>
    </row>
    <row r="109201" spans="3:3" x14ac:dyDescent="0.25">
      <c r="C109201" s="62"/>
    </row>
    <row r="109202" spans="3:3" x14ac:dyDescent="0.25">
      <c r="C109202" s="62"/>
    </row>
    <row r="109290" spans="3:3" x14ac:dyDescent="0.25">
      <c r="C109290" s="62"/>
    </row>
    <row r="109291" spans="3:3" x14ac:dyDescent="0.25">
      <c r="C109291" s="62"/>
    </row>
    <row r="109379" spans="3:3" x14ac:dyDescent="0.25">
      <c r="C109379" s="62"/>
    </row>
    <row r="109380" spans="3:3" x14ac:dyDescent="0.25">
      <c r="C109380" s="62"/>
    </row>
    <row r="109468" spans="3:3" x14ac:dyDescent="0.25">
      <c r="C109468" s="62"/>
    </row>
    <row r="109469" spans="3:3" x14ac:dyDescent="0.25">
      <c r="C109469" s="62"/>
    </row>
    <row r="109557" spans="3:3" x14ac:dyDescent="0.25">
      <c r="C109557" s="62"/>
    </row>
    <row r="109558" spans="3:3" x14ac:dyDescent="0.25">
      <c r="C109558" s="62"/>
    </row>
    <row r="109646" spans="3:3" x14ac:dyDescent="0.25">
      <c r="C109646" s="62"/>
    </row>
    <row r="109647" spans="3:3" x14ac:dyDescent="0.25">
      <c r="C109647" s="62"/>
    </row>
    <row r="109735" spans="3:3" x14ac:dyDescent="0.25">
      <c r="C109735" s="62"/>
    </row>
    <row r="109736" spans="3:3" x14ac:dyDescent="0.25">
      <c r="C109736" s="62"/>
    </row>
    <row r="109824" spans="3:3" x14ac:dyDescent="0.25">
      <c r="C109824" s="62"/>
    </row>
    <row r="109825" spans="3:3" x14ac:dyDescent="0.25">
      <c r="C109825" s="62"/>
    </row>
    <row r="109913" spans="3:3" x14ac:dyDescent="0.25">
      <c r="C109913" s="62"/>
    </row>
    <row r="109914" spans="3:3" x14ac:dyDescent="0.25">
      <c r="C109914" s="62"/>
    </row>
    <row r="110002" spans="3:3" x14ac:dyDescent="0.25">
      <c r="C110002" s="62"/>
    </row>
    <row r="110003" spans="3:3" x14ac:dyDescent="0.25">
      <c r="C110003" s="62"/>
    </row>
    <row r="110091" spans="3:3" x14ac:dyDescent="0.25">
      <c r="C110091" s="62"/>
    </row>
    <row r="110092" spans="3:3" x14ac:dyDescent="0.25">
      <c r="C110092" s="62"/>
    </row>
    <row r="110180" spans="3:3" x14ac:dyDescent="0.25">
      <c r="C110180" s="62"/>
    </row>
    <row r="110181" spans="3:3" x14ac:dyDescent="0.25">
      <c r="C110181" s="62"/>
    </row>
    <row r="110269" spans="3:3" x14ac:dyDescent="0.25">
      <c r="C110269" s="62"/>
    </row>
    <row r="110270" spans="3:3" x14ac:dyDescent="0.25">
      <c r="C110270" s="62"/>
    </row>
    <row r="110358" spans="3:3" x14ac:dyDescent="0.25">
      <c r="C110358" s="62"/>
    </row>
    <row r="110359" spans="3:3" x14ac:dyDescent="0.25">
      <c r="C110359" s="62"/>
    </row>
    <row r="110447" spans="3:3" x14ac:dyDescent="0.25">
      <c r="C110447" s="62"/>
    </row>
    <row r="110448" spans="3:3" x14ac:dyDescent="0.25">
      <c r="C110448" s="62"/>
    </row>
    <row r="110536" spans="3:3" x14ac:dyDescent="0.25">
      <c r="C110536" s="62"/>
    </row>
    <row r="110537" spans="3:3" x14ac:dyDescent="0.25">
      <c r="C110537" s="62"/>
    </row>
    <row r="110625" spans="3:3" x14ac:dyDescent="0.25">
      <c r="C110625" s="62"/>
    </row>
    <row r="110626" spans="3:3" x14ac:dyDescent="0.25">
      <c r="C110626" s="62"/>
    </row>
    <row r="110714" spans="3:3" x14ac:dyDescent="0.25">
      <c r="C110714" s="62"/>
    </row>
    <row r="110715" spans="3:3" x14ac:dyDescent="0.25">
      <c r="C110715" s="62"/>
    </row>
    <row r="110803" spans="3:3" x14ac:dyDescent="0.25">
      <c r="C110803" s="62"/>
    </row>
    <row r="110804" spans="3:3" x14ac:dyDescent="0.25">
      <c r="C110804" s="62"/>
    </row>
    <row r="110892" spans="3:3" x14ac:dyDescent="0.25">
      <c r="C110892" s="62"/>
    </row>
    <row r="110893" spans="3:3" x14ac:dyDescent="0.25">
      <c r="C110893" s="62"/>
    </row>
    <row r="110981" spans="3:3" x14ac:dyDescent="0.25">
      <c r="C110981" s="62"/>
    </row>
    <row r="110982" spans="3:3" x14ac:dyDescent="0.25">
      <c r="C110982" s="62"/>
    </row>
    <row r="111070" spans="3:3" x14ac:dyDescent="0.25">
      <c r="C111070" s="62"/>
    </row>
    <row r="111071" spans="3:3" x14ac:dyDescent="0.25">
      <c r="C111071" s="62"/>
    </row>
    <row r="111159" spans="3:3" x14ac:dyDescent="0.25">
      <c r="C111159" s="62"/>
    </row>
    <row r="111160" spans="3:3" x14ac:dyDescent="0.25">
      <c r="C111160" s="62"/>
    </row>
    <row r="111248" spans="3:3" x14ac:dyDescent="0.25">
      <c r="C111248" s="62"/>
    </row>
    <row r="111249" spans="3:3" x14ac:dyDescent="0.25">
      <c r="C111249" s="62"/>
    </row>
    <row r="111337" spans="3:3" x14ac:dyDescent="0.25">
      <c r="C111337" s="62"/>
    </row>
    <row r="111338" spans="3:3" x14ac:dyDescent="0.25">
      <c r="C111338" s="62"/>
    </row>
    <row r="111426" spans="3:3" x14ac:dyDescent="0.25">
      <c r="C111426" s="62"/>
    </row>
    <row r="111427" spans="3:3" x14ac:dyDescent="0.25">
      <c r="C111427" s="62"/>
    </row>
    <row r="111515" spans="3:3" x14ac:dyDescent="0.25">
      <c r="C111515" s="62"/>
    </row>
    <row r="111516" spans="3:3" x14ac:dyDescent="0.25">
      <c r="C111516" s="62"/>
    </row>
    <row r="111604" spans="3:3" x14ac:dyDescent="0.25">
      <c r="C111604" s="62"/>
    </row>
    <row r="111605" spans="3:3" x14ac:dyDescent="0.25">
      <c r="C111605" s="62"/>
    </row>
    <row r="111693" spans="3:3" x14ac:dyDescent="0.25">
      <c r="C111693" s="62"/>
    </row>
    <row r="111694" spans="3:3" x14ac:dyDescent="0.25">
      <c r="C111694" s="62"/>
    </row>
    <row r="111782" spans="3:3" x14ac:dyDescent="0.25">
      <c r="C111782" s="62"/>
    </row>
    <row r="111783" spans="3:3" x14ac:dyDescent="0.25">
      <c r="C111783" s="62"/>
    </row>
    <row r="111871" spans="3:3" x14ac:dyDescent="0.25">
      <c r="C111871" s="62"/>
    </row>
    <row r="111872" spans="3:3" x14ac:dyDescent="0.25">
      <c r="C111872" s="62"/>
    </row>
    <row r="111960" spans="3:3" x14ac:dyDescent="0.25">
      <c r="C111960" s="62"/>
    </row>
    <row r="111961" spans="3:3" x14ac:dyDescent="0.25">
      <c r="C111961" s="62"/>
    </row>
    <row r="112049" spans="3:3" x14ac:dyDescent="0.25">
      <c r="C112049" s="62"/>
    </row>
    <row r="112050" spans="3:3" x14ac:dyDescent="0.25">
      <c r="C112050" s="62"/>
    </row>
    <row r="112138" spans="3:3" x14ac:dyDescent="0.25">
      <c r="C112138" s="62"/>
    </row>
    <row r="112139" spans="3:3" x14ac:dyDescent="0.25">
      <c r="C112139" s="62"/>
    </row>
    <row r="112227" spans="3:3" x14ac:dyDescent="0.25">
      <c r="C112227" s="62"/>
    </row>
    <row r="112228" spans="3:3" x14ac:dyDescent="0.25">
      <c r="C112228" s="62"/>
    </row>
    <row r="112316" spans="3:3" x14ac:dyDescent="0.25">
      <c r="C112316" s="62"/>
    </row>
    <row r="112317" spans="3:3" x14ac:dyDescent="0.25">
      <c r="C112317" s="62"/>
    </row>
    <row r="112405" spans="3:3" x14ac:dyDescent="0.25">
      <c r="C112405" s="62"/>
    </row>
    <row r="112406" spans="3:3" x14ac:dyDescent="0.25">
      <c r="C112406" s="62"/>
    </row>
    <row r="112494" spans="3:3" x14ac:dyDescent="0.25">
      <c r="C112494" s="62"/>
    </row>
    <row r="112495" spans="3:3" x14ac:dyDescent="0.25">
      <c r="C112495" s="62"/>
    </row>
    <row r="112583" spans="3:3" x14ac:dyDescent="0.25">
      <c r="C112583" s="62"/>
    </row>
    <row r="112584" spans="3:3" x14ac:dyDescent="0.25">
      <c r="C112584" s="62"/>
    </row>
    <row r="112672" spans="3:3" x14ac:dyDescent="0.25">
      <c r="C112672" s="62"/>
    </row>
    <row r="112673" spans="3:3" x14ac:dyDescent="0.25">
      <c r="C112673" s="62"/>
    </row>
    <row r="112761" spans="3:3" x14ac:dyDescent="0.25">
      <c r="C112761" s="62"/>
    </row>
    <row r="112762" spans="3:3" x14ac:dyDescent="0.25">
      <c r="C112762" s="62"/>
    </row>
    <row r="112850" spans="3:3" x14ac:dyDescent="0.25">
      <c r="C112850" s="62"/>
    </row>
    <row r="112851" spans="3:3" x14ac:dyDescent="0.25">
      <c r="C112851" s="62"/>
    </row>
    <row r="112939" spans="3:3" x14ac:dyDescent="0.25">
      <c r="C112939" s="62"/>
    </row>
    <row r="112940" spans="3:3" x14ac:dyDescent="0.25">
      <c r="C112940" s="62"/>
    </row>
    <row r="113028" spans="3:3" x14ac:dyDescent="0.25">
      <c r="C113028" s="62"/>
    </row>
    <row r="113029" spans="3:3" x14ac:dyDescent="0.25">
      <c r="C113029" s="62"/>
    </row>
    <row r="113117" spans="3:3" x14ac:dyDescent="0.25">
      <c r="C113117" s="62"/>
    </row>
    <row r="113118" spans="3:3" x14ac:dyDescent="0.25">
      <c r="C113118" s="62"/>
    </row>
    <row r="113206" spans="3:3" x14ac:dyDescent="0.25">
      <c r="C113206" s="62"/>
    </row>
    <row r="113207" spans="3:3" x14ac:dyDescent="0.25">
      <c r="C113207" s="62"/>
    </row>
    <row r="113295" spans="3:3" x14ac:dyDescent="0.25">
      <c r="C113295" s="62"/>
    </row>
    <row r="113296" spans="3:3" x14ac:dyDescent="0.25">
      <c r="C113296" s="62"/>
    </row>
    <row r="113384" spans="3:3" x14ac:dyDescent="0.25">
      <c r="C113384" s="62"/>
    </row>
    <row r="113385" spans="3:3" x14ac:dyDescent="0.25">
      <c r="C113385" s="62"/>
    </row>
    <row r="113473" spans="3:3" x14ac:dyDescent="0.25">
      <c r="C113473" s="62"/>
    </row>
    <row r="113474" spans="3:3" x14ac:dyDescent="0.25">
      <c r="C113474" s="62"/>
    </row>
    <row r="113562" spans="3:3" x14ac:dyDescent="0.25">
      <c r="C113562" s="62"/>
    </row>
    <row r="113563" spans="3:3" x14ac:dyDescent="0.25">
      <c r="C113563" s="62"/>
    </row>
    <row r="113651" spans="3:3" x14ac:dyDescent="0.25">
      <c r="C113651" s="62"/>
    </row>
    <row r="113652" spans="3:3" x14ac:dyDescent="0.25">
      <c r="C113652" s="62"/>
    </row>
    <row r="113740" spans="3:3" x14ac:dyDescent="0.25">
      <c r="C113740" s="62"/>
    </row>
    <row r="113741" spans="3:3" x14ac:dyDescent="0.25">
      <c r="C113741" s="62"/>
    </row>
    <row r="113829" spans="3:3" x14ac:dyDescent="0.25">
      <c r="C113829" s="62"/>
    </row>
    <row r="113830" spans="3:3" x14ac:dyDescent="0.25">
      <c r="C113830" s="62"/>
    </row>
    <row r="113918" spans="3:3" x14ac:dyDescent="0.25">
      <c r="C113918" s="62"/>
    </row>
    <row r="113919" spans="3:3" x14ac:dyDescent="0.25">
      <c r="C113919" s="62"/>
    </row>
    <row r="114007" spans="3:3" x14ac:dyDescent="0.25">
      <c r="C114007" s="62"/>
    </row>
    <row r="114008" spans="3:3" x14ac:dyDescent="0.25">
      <c r="C114008" s="62"/>
    </row>
    <row r="114096" spans="3:3" x14ac:dyDescent="0.25">
      <c r="C114096" s="62"/>
    </row>
    <row r="114097" spans="3:3" x14ac:dyDescent="0.25">
      <c r="C114097" s="62"/>
    </row>
    <row r="114185" spans="3:3" x14ac:dyDescent="0.25">
      <c r="C114185" s="62"/>
    </row>
    <row r="114186" spans="3:3" x14ac:dyDescent="0.25">
      <c r="C114186" s="62"/>
    </row>
    <row r="114274" spans="3:3" x14ac:dyDescent="0.25">
      <c r="C114274" s="62"/>
    </row>
    <row r="114275" spans="3:3" x14ac:dyDescent="0.25">
      <c r="C114275" s="62"/>
    </row>
    <row r="114363" spans="3:3" x14ac:dyDescent="0.25">
      <c r="C114363" s="62"/>
    </row>
    <row r="114364" spans="3:3" x14ac:dyDescent="0.25">
      <c r="C114364" s="62"/>
    </row>
    <row r="114452" spans="3:3" x14ac:dyDescent="0.25">
      <c r="C114452" s="62"/>
    </row>
    <row r="114453" spans="3:3" x14ac:dyDescent="0.25">
      <c r="C114453" s="62"/>
    </row>
    <row r="114541" spans="3:3" x14ac:dyDescent="0.25">
      <c r="C114541" s="62"/>
    </row>
    <row r="114542" spans="3:3" x14ac:dyDescent="0.25">
      <c r="C114542" s="62"/>
    </row>
    <row r="114630" spans="3:3" x14ac:dyDescent="0.25">
      <c r="C114630" s="62"/>
    </row>
    <row r="114631" spans="3:3" x14ac:dyDescent="0.25">
      <c r="C114631" s="62"/>
    </row>
    <row r="114719" spans="3:3" x14ac:dyDescent="0.25">
      <c r="C114719" s="62"/>
    </row>
    <row r="114720" spans="3:3" x14ac:dyDescent="0.25">
      <c r="C114720" s="62"/>
    </row>
    <row r="114808" spans="3:3" x14ac:dyDescent="0.25">
      <c r="C114808" s="62"/>
    </row>
    <row r="114809" spans="3:3" x14ac:dyDescent="0.25">
      <c r="C114809" s="62"/>
    </row>
    <row r="114897" spans="3:3" x14ac:dyDescent="0.25">
      <c r="C114897" s="62"/>
    </row>
    <row r="114898" spans="3:3" x14ac:dyDescent="0.25">
      <c r="C114898" s="62"/>
    </row>
    <row r="114986" spans="3:3" x14ac:dyDescent="0.25">
      <c r="C114986" s="62"/>
    </row>
    <row r="114987" spans="3:3" x14ac:dyDescent="0.25">
      <c r="C114987" s="62"/>
    </row>
    <row r="115075" spans="3:3" x14ac:dyDescent="0.25">
      <c r="C115075" s="62"/>
    </row>
    <row r="115076" spans="3:3" x14ac:dyDescent="0.25">
      <c r="C115076" s="62"/>
    </row>
    <row r="115164" spans="3:3" x14ac:dyDescent="0.25">
      <c r="C115164" s="62"/>
    </row>
    <row r="115165" spans="3:3" x14ac:dyDescent="0.25">
      <c r="C115165" s="62"/>
    </row>
    <row r="115253" spans="3:3" x14ac:dyDescent="0.25">
      <c r="C115253" s="62"/>
    </row>
    <row r="115254" spans="3:3" x14ac:dyDescent="0.25">
      <c r="C115254" s="62"/>
    </row>
    <row r="115342" spans="3:3" x14ac:dyDescent="0.25">
      <c r="C115342" s="62"/>
    </row>
    <row r="115343" spans="3:3" x14ac:dyDescent="0.25">
      <c r="C115343" s="62"/>
    </row>
    <row r="115431" spans="3:3" x14ac:dyDescent="0.25">
      <c r="C115431" s="62"/>
    </row>
    <row r="115432" spans="3:3" x14ac:dyDescent="0.25">
      <c r="C115432" s="62"/>
    </row>
    <row r="115520" spans="3:3" x14ac:dyDescent="0.25">
      <c r="C115520" s="62"/>
    </row>
    <row r="115521" spans="3:3" x14ac:dyDescent="0.25">
      <c r="C115521" s="62"/>
    </row>
    <row r="115609" spans="3:3" x14ac:dyDescent="0.25">
      <c r="C115609" s="62"/>
    </row>
    <row r="115610" spans="3:3" x14ac:dyDescent="0.25">
      <c r="C115610" s="62"/>
    </row>
    <row r="115698" spans="3:3" x14ac:dyDescent="0.25">
      <c r="C115698" s="62"/>
    </row>
    <row r="115699" spans="3:3" x14ac:dyDescent="0.25">
      <c r="C115699" s="62"/>
    </row>
    <row r="115787" spans="3:3" x14ac:dyDescent="0.25">
      <c r="C115787" s="62"/>
    </row>
    <row r="115788" spans="3:3" x14ac:dyDescent="0.25">
      <c r="C115788" s="62"/>
    </row>
    <row r="115876" spans="3:3" x14ac:dyDescent="0.25">
      <c r="C115876" s="62"/>
    </row>
    <row r="115877" spans="3:3" x14ac:dyDescent="0.25">
      <c r="C115877" s="62"/>
    </row>
    <row r="115965" spans="3:3" x14ac:dyDescent="0.25">
      <c r="C115965" s="62"/>
    </row>
    <row r="115966" spans="3:3" x14ac:dyDescent="0.25">
      <c r="C115966" s="62"/>
    </row>
    <row r="116054" spans="3:3" x14ac:dyDescent="0.25">
      <c r="C116054" s="62"/>
    </row>
    <row r="116055" spans="3:3" x14ac:dyDescent="0.25">
      <c r="C116055" s="62"/>
    </row>
    <row r="116143" spans="3:3" x14ac:dyDescent="0.25">
      <c r="C116143" s="62"/>
    </row>
    <row r="116144" spans="3:3" x14ac:dyDescent="0.25">
      <c r="C116144" s="62"/>
    </row>
    <row r="116232" spans="3:3" x14ac:dyDescent="0.25">
      <c r="C116232" s="62"/>
    </row>
    <row r="116233" spans="3:3" x14ac:dyDescent="0.25">
      <c r="C116233" s="62"/>
    </row>
    <row r="116321" spans="3:3" x14ac:dyDescent="0.25">
      <c r="C116321" s="62"/>
    </row>
    <row r="116322" spans="3:3" x14ac:dyDescent="0.25">
      <c r="C116322" s="62"/>
    </row>
    <row r="116410" spans="3:3" x14ac:dyDescent="0.25">
      <c r="C116410" s="62"/>
    </row>
    <row r="116411" spans="3:3" x14ac:dyDescent="0.25">
      <c r="C116411" s="62"/>
    </row>
    <row r="116499" spans="3:3" x14ac:dyDescent="0.25">
      <c r="C116499" s="62"/>
    </row>
    <row r="116500" spans="3:3" x14ac:dyDescent="0.25">
      <c r="C116500" s="62"/>
    </row>
    <row r="116588" spans="3:3" x14ac:dyDescent="0.25">
      <c r="C116588" s="62"/>
    </row>
    <row r="116589" spans="3:3" x14ac:dyDescent="0.25">
      <c r="C116589" s="62"/>
    </row>
    <row r="116677" spans="3:3" x14ac:dyDescent="0.25">
      <c r="C116677" s="62"/>
    </row>
    <row r="116678" spans="3:3" x14ac:dyDescent="0.25">
      <c r="C116678" s="62"/>
    </row>
    <row r="116766" spans="3:3" x14ac:dyDescent="0.25">
      <c r="C116766" s="62"/>
    </row>
    <row r="116767" spans="3:3" x14ac:dyDescent="0.25">
      <c r="C116767" s="62"/>
    </row>
    <row r="116855" spans="3:3" x14ac:dyDescent="0.25">
      <c r="C116855" s="62"/>
    </row>
    <row r="116856" spans="3:3" x14ac:dyDescent="0.25">
      <c r="C116856" s="62"/>
    </row>
    <row r="116944" spans="3:3" x14ac:dyDescent="0.25">
      <c r="C116944" s="62"/>
    </row>
    <row r="116945" spans="3:3" x14ac:dyDescent="0.25">
      <c r="C116945" s="62"/>
    </row>
    <row r="117033" spans="3:3" x14ac:dyDescent="0.25">
      <c r="C117033" s="62"/>
    </row>
    <row r="117034" spans="3:3" x14ac:dyDescent="0.25">
      <c r="C117034" s="62"/>
    </row>
    <row r="117122" spans="3:3" x14ac:dyDescent="0.25">
      <c r="C117122" s="62"/>
    </row>
    <row r="117123" spans="3:3" x14ac:dyDescent="0.25">
      <c r="C117123" s="62"/>
    </row>
    <row r="117211" spans="3:3" x14ac:dyDescent="0.25">
      <c r="C117211" s="62"/>
    </row>
    <row r="117212" spans="3:3" x14ac:dyDescent="0.25">
      <c r="C117212" s="62"/>
    </row>
    <row r="117300" spans="3:3" x14ac:dyDescent="0.25">
      <c r="C117300" s="62"/>
    </row>
    <row r="117301" spans="3:3" x14ac:dyDescent="0.25">
      <c r="C117301" s="62"/>
    </row>
    <row r="117389" spans="3:3" x14ac:dyDescent="0.25">
      <c r="C117389" s="62"/>
    </row>
    <row r="117390" spans="3:3" x14ac:dyDescent="0.25">
      <c r="C117390" s="62"/>
    </row>
    <row r="117478" spans="3:3" x14ac:dyDescent="0.25">
      <c r="C117478" s="62"/>
    </row>
    <row r="117479" spans="3:3" x14ac:dyDescent="0.25">
      <c r="C117479" s="62"/>
    </row>
    <row r="117567" spans="3:3" x14ac:dyDescent="0.25">
      <c r="C117567" s="62"/>
    </row>
    <row r="117568" spans="3:3" x14ac:dyDescent="0.25">
      <c r="C117568" s="62"/>
    </row>
    <row r="117656" spans="3:3" x14ac:dyDescent="0.25">
      <c r="C117656" s="62"/>
    </row>
    <row r="117657" spans="3:3" x14ac:dyDescent="0.25">
      <c r="C117657" s="62"/>
    </row>
    <row r="117745" spans="3:3" x14ac:dyDescent="0.25">
      <c r="C117745" s="62"/>
    </row>
    <row r="117746" spans="3:3" x14ac:dyDescent="0.25">
      <c r="C117746" s="62"/>
    </row>
    <row r="117834" spans="3:3" x14ac:dyDescent="0.25">
      <c r="C117834" s="62"/>
    </row>
    <row r="117835" spans="3:3" x14ac:dyDescent="0.25">
      <c r="C117835" s="62"/>
    </row>
    <row r="117923" spans="3:3" x14ac:dyDescent="0.25">
      <c r="C117923" s="62"/>
    </row>
    <row r="117924" spans="3:3" x14ac:dyDescent="0.25">
      <c r="C117924" s="62"/>
    </row>
    <row r="118012" spans="3:3" x14ac:dyDescent="0.25">
      <c r="C118012" s="62"/>
    </row>
    <row r="118013" spans="3:3" x14ac:dyDescent="0.25">
      <c r="C118013" s="62"/>
    </row>
    <row r="118101" spans="3:3" x14ac:dyDescent="0.25">
      <c r="C118101" s="62"/>
    </row>
    <row r="118102" spans="3:3" x14ac:dyDescent="0.25">
      <c r="C118102" s="62"/>
    </row>
    <row r="118190" spans="3:3" x14ac:dyDescent="0.25">
      <c r="C118190" s="62"/>
    </row>
    <row r="118191" spans="3:3" x14ac:dyDescent="0.25">
      <c r="C118191" s="62"/>
    </row>
    <row r="118279" spans="3:3" x14ac:dyDescent="0.25">
      <c r="C118279" s="62"/>
    </row>
    <row r="118280" spans="3:3" x14ac:dyDescent="0.25">
      <c r="C118280" s="62"/>
    </row>
    <row r="118368" spans="3:3" x14ac:dyDescent="0.25">
      <c r="C118368" s="62"/>
    </row>
    <row r="118369" spans="3:3" x14ac:dyDescent="0.25">
      <c r="C118369" s="62"/>
    </row>
    <row r="118457" spans="3:3" x14ac:dyDescent="0.25">
      <c r="C118457" s="62"/>
    </row>
    <row r="118458" spans="3:3" x14ac:dyDescent="0.25">
      <c r="C118458" s="62"/>
    </row>
    <row r="118546" spans="3:3" x14ac:dyDescent="0.25">
      <c r="C118546" s="62"/>
    </row>
    <row r="118547" spans="3:3" x14ac:dyDescent="0.25">
      <c r="C118547" s="62"/>
    </row>
    <row r="118635" spans="3:3" x14ac:dyDescent="0.25">
      <c r="C118635" s="62"/>
    </row>
    <row r="118636" spans="3:3" x14ac:dyDescent="0.25">
      <c r="C118636" s="62"/>
    </row>
    <row r="118724" spans="3:3" x14ac:dyDescent="0.25">
      <c r="C118724" s="62"/>
    </row>
    <row r="118725" spans="3:3" x14ac:dyDescent="0.25">
      <c r="C118725" s="62"/>
    </row>
    <row r="118813" spans="3:3" x14ac:dyDescent="0.25">
      <c r="C118813" s="62"/>
    </row>
    <row r="118814" spans="3:3" x14ac:dyDescent="0.25">
      <c r="C118814" s="62"/>
    </row>
    <row r="118902" spans="3:3" x14ac:dyDescent="0.25">
      <c r="C118902" s="62"/>
    </row>
    <row r="118903" spans="3:3" x14ac:dyDescent="0.25">
      <c r="C118903" s="62"/>
    </row>
    <row r="118991" spans="3:3" x14ac:dyDescent="0.25">
      <c r="C118991" s="62"/>
    </row>
    <row r="118992" spans="3:3" x14ac:dyDescent="0.25">
      <c r="C118992" s="62"/>
    </row>
    <row r="119080" spans="3:3" x14ac:dyDescent="0.25">
      <c r="C119080" s="62"/>
    </row>
    <row r="119081" spans="3:3" x14ac:dyDescent="0.25">
      <c r="C119081" s="62"/>
    </row>
    <row r="119169" spans="3:3" x14ac:dyDescent="0.25">
      <c r="C119169" s="62"/>
    </row>
    <row r="119170" spans="3:3" x14ac:dyDescent="0.25">
      <c r="C119170" s="62"/>
    </row>
    <row r="119258" spans="3:3" x14ac:dyDescent="0.25">
      <c r="C119258" s="62"/>
    </row>
    <row r="119259" spans="3:3" x14ac:dyDescent="0.25">
      <c r="C119259" s="62"/>
    </row>
    <row r="119347" spans="3:3" x14ac:dyDescent="0.25">
      <c r="C119347" s="62"/>
    </row>
    <row r="119348" spans="3:3" x14ac:dyDescent="0.25">
      <c r="C119348" s="62"/>
    </row>
    <row r="119436" spans="3:3" x14ac:dyDescent="0.25">
      <c r="C119436" s="62"/>
    </row>
    <row r="119437" spans="3:3" x14ac:dyDescent="0.25">
      <c r="C119437" s="62"/>
    </row>
    <row r="119525" spans="3:3" x14ac:dyDescent="0.25">
      <c r="C119525" s="62"/>
    </row>
    <row r="119526" spans="3:3" x14ac:dyDescent="0.25">
      <c r="C119526" s="62"/>
    </row>
    <row r="119614" spans="3:3" x14ac:dyDescent="0.25">
      <c r="C119614" s="62"/>
    </row>
    <row r="119615" spans="3:3" x14ac:dyDescent="0.25">
      <c r="C119615" s="62"/>
    </row>
    <row r="119703" spans="3:3" x14ac:dyDescent="0.25">
      <c r="C119703" s="62"/>
    </row>
    <row r="119704" spans="3:3" x14ac:dyDescent="0.25">
      <c r="C119704" s="62"/>
    </row>
    <row r="119792" spans="3:3" x14ac:dyDescent="0.25">
      <c r="C119792" s="62"/>
    </row>
    <row r="119793" spans="3:3" x14ac:dyDescent="0.25">
      <c r="C119793" s="62"/>
    </row>
    <row r="119881" spans="3:3" x14ac:dyDescent="0.25">
      <c r="C119881" s="62"/>
    </row>
    <row r="119882" spans="3:3" x14ac:dyDescent="0.25">
      <c r="C119882" s="62"/>
    </row>
    <row r="119970" spans="3:3" x14ac:dyDescent="0.25">
      <c r="C119970" s="62"/>
    </row>
    <row r="119971" spans="3:3" x14ac:dyDescent="0.25">
      <c r="C119971" s="62"/>
    </row>
    <row r="120059" spans="3:3" x14ac:dyDescent="0.25">
      <c r="C120059" s="62"/>
    </row>
    <row r="120060" spans="3:3" x14ac:dyDescent="0.25">
      <c r="C120060" s="62"/>
    </row>
    <row r="120148" spans="3:3" x14ac:dyDescent="0.25">
      <c r="C120148" s="62"/>
    </row>
    <row r="120149" spans="3:3" x14ac:dyDescent="0.25">
      <c r="C120149" s="62"/>
    </row>
    <row r="120237" spans="3:3" x14ac:dyDescent="0.25">
      <c r="C120237" s="62"/>
    </row>
    <row r="120238" spans="3:3" x14ac:dyDescent="0.25">
      <c r="C120238" s="62"/>
    </row>
    <row r="120326" spans="3:3" x14ac:dyDescent="0.25">
      <c r="C120326" s="62"/>
    </row>
    <row r="120327" spans="3:3" x14ac:dyDescent="0.25">
      <c r="C120327" s="62"/>
    </row>
    <row r="120415" spans="3:3" x14ac:dyDescent="0.25">
      <c r="C120415" s="62"/>
    </row>
    <row r="120416" spans="3:3" x14ac:dyDescent="0.25">
      <c r="C120416" s="62"/>
    </row>
    <row r="120504" spans="3:3" x14ac:dyDescent="0.25">
      <c r="C120504" s="62"/>
    </row>
    <row r="120505" spans="3:3" x14ac:dyDescent="0.25">
      <c r="C120505" s="62"/>
    </row>
    <row r="120593" spans="3:3" x14ac:dyDescent="0.25">
      <c r="C120593" s="62"/>
    </row>
    <row r="120594" spans="3:3" x14ac:dyDescent="0.25">
      <c r="C120594" s="62"/>
    </row>
    <row r="120682" spans="3:3" x14ac:dyDescent="0.25">
      <c r="C120682" s="62"/>
    </row>
    <row r="120683" spans="3:3" x14ac:dyDescent="0.25">
      <c r="C120683" s="62"/>
    </row>
    <row r="120771" spans="3:3" x14ac:dyDescent="0.25">
      <c r="C120771" s="62"/>
    </row>
    <row r="120772" spans="3:3" x14ac:dyDescent="0.25">
      <c r="C120772" s="62"/>
    </row>
    <row r="120860" spans="3:3" x14ac:dyDescent="0.25">
      <c r="C120860" s="62"/>
    </row>
    <row r="120861" spans="3:3" x14ac:dyDescent="0.25">
      <c r="C120861" s="62"/>
    </row>
    <row r="120949" spans="3:3" x14ac:dyDescent="0.25">
      <c r="C120949" s="62"/>
    </row>
    <row r="120950" spans="3:3" x14ac:dyDescent="0.25">
      <c r="C120950" s="62"/>
    </row>
    <row r="121038" spans="3:3" x14ac:dyDescent="0.25">
      <c r="C121038" s="62"/>
    </row>
    <row r="121039" spans="3:3" x14ac:dyDescent="0.25">
      <c r="C121039" s="62"/>
    </row>
    <row r="121127" spans="3:3" x14ac:dyDescent="0.25">
      <c r="C121127" s="62"/>
    </row>
    <row r="121128" spans="3:3" x14ac:dyDescent="0.25">
      <c r="C121128" s="62"/>
    </row>
    <row r="121216" spans="3:3" x14ac:dyDescent="0.25">
      <c r="C121216" s="62"/>
    </row>
    <row r="121217" spans="3:3" x14ac:dyDescent="0.25">
      <c r="C121217" s="62"/>
    </row>
    <row r="121305" spans="3:3" x14ac:dyDescent="0.25">
      <c r="C121305" s="62"/>
    </row>
    <row r="121306" spans="3:3" x14ac:dyDescent="0.25">
      <c r="C121306" s="62"/>
    </row>
    <row r="121394" spans="3:3" x14ac:dyDescent="0.25">
      <c r="C121394" s="62"/>
    </row>
    <row r="121395" spans="3:3" x14ac:dyDescent="0.25">
      <c r="C121395" s="62"/>
    </row>
    <row r="121483" spans="3:3" x14ac:dyDescent="0.25">
      <c r="C121483" s="62"/>
    </row>
    <row r="121484" spans="3:3" x14ac:dyDescent="0.25">
      <c r="C121484" s="62"/>
    </row>
    <row r="121572" spans="3:3" x14ac:dyDescent="0.25">
      <c r="C121572" s="62"/>
    </row>
    <row r="121573" spans="3:3" x14ac:dyDescent="0.25">
      <c r="C121573" s="62"/>
    </row>
    <row r="121661" spans="3:3" x14ac:dyDescent="0.25">
      <c r="C121661" s="62"/>
    </row>
    <row r="121662" spans="3:3" x14ac:dyDescent="0.25">
      <c r="C121662" s="62"/>
    </row>
    <row r="121750" spans="3:3" x14ac:dyDescent="0.25">
      <c r="C121750" s="62"/>
    </row>
    <row r="121751" spans="3:3" x14ac:dyDescent="0.25">
      <c r="C121751" s="62"/>
    </row>
    <row r="121839" spans="3:3" x14ac:dyDescent="0.25">
      <c r="C121839" s="62"/>
    </row>
    <row r="121840" spans="3:3" x14ac:dyDescent="0.25">
      <c r="C121840" s="62"/>
    </row>
    <row r="121928" spans="3:3" x14ac:dyDescent="0.25">
      <c r="C121928" s="62"/>
    </row>
    <row r="121929" spans="3:3" x14ac:dyDescent="0.25">
      <c r="C121929" s="62"/>
    </row>
    <row r="122017" spans="3:3" x14ac:dyDescent="0.25">
      <c r="C122017" s="62"/>
    </row>
    <row r="122018" spans="3:3" x14ac:dyDescent="0.25">
      <c r="C122018" s="62"/>
    </row>
    <row r="122106" spans="3:3" x14ac:dyDescent="0.25">
      <c r="C122106" s="62"/>
    </row>
    <row r="122107" spans="3:3" x14ac:dyDescent="0.25">
      <c r="C122107" s="62"/>
    </row>
    <row r="122195" spans="3:3" x14ac:dyDescent="0.25">
      <c r="C122195" s="62"/>
    </row>
    <row r="122196" spans="3:3" x14ac:dyDescent="0.25">
      <c r="C122196" s="62"/>
    </row>
    <row r="122284" spans="3:3" x14ac:dyDescent="0.25">
      <c r="C122284" s="62"/>
    </row>
    <row r="122285" spans="3:3" x14ac:dyDescent="0.25">
      <c r="C122285" s="62"/>
    </row>
    <row r="122373" spans="3:3" x14ac:dyDescent="0.25">
      <c r="C122373" s="62"/>
    </row>
    <row r="122374" spans="3:3" x14ac:dyDescent="0.25">
      <c r="C122374" s="62"/>
    </row>
    <row r="122462" spans="3:3" x14ac:dyDescent="0.25">
      <c r="C122462" s="62"/>
    </row>
    <row r="122463" spans="3:3" x14ac:dyDescent="0.25">
      <c r="C122463" s="62"/>
    </row>
    <row r="122551" spans="3:3" x14ac:dyDescent="0.25">
      <c r="C122551" s="62"/>
    </row>
    <row r="122552" spans="3:3" x14ac:dyDescent="0.25">
      <c r="C122552" s="62"/>
    </row>
    <row r="122640" spans="3:3" x14ac:dyDescent="0.25">
      <c r="C122640" s="62"/>
    </row>
    <row r="122641" spans="3:3" x14ac:dyDescent="0.25">
      <c r="C122641" s="62"/>
    </row>
    <row r="122729" spans="3:3" x14ac:dyDescent="0.25">
      <c r="C122729" s="62"/>
    </row>
    <row r="122730" spans="3:3" x14ac:dyDescent="0.25">
      <c r="C122730" s="62"/>
    </row>
    <row r="122818" spans="3:3" x14ac:dyDescent="0.25">
      <c r="C122818" s="62"/>
    </row>
    <row r="122819" spans="3:3" x14ac:dyDescent="0.25">
      <c r="C122819" s="62"/>
    </row>
    <row r="122907" spans="3:3" x14ac:dyDescent="0.25">
      <c r="C122907" s="62"/>
    </row>
    <row r="122908" spans="3:3" x14ac:dyDescent="0.25">
      <c r="C122908" s="62"/>
    </row>
    <row r="122996" spans="3:3" x14ac:dyDescent="0.25">
      <c r="C122996" s="62"/>
    </row>
    <row r="122997" spans="3:3" x14ac:dyDescent="0.25">
      <c r="C122997" s="62"/>
    </row>
    <row r="123085" spans="3:3" x14ac:dyDescent="0.25">
      <c r="C123085" s="62"/>
    </row>
    <row r="123086" spans="3:3" x14ac:dyDescent="0.25">
      <c r="C123086" s="62"/>
    </row>
    <row r="123174" spans="3:3" x14ac:dyDescent="0.25">
      <c r="C123174" s="62"/>
    </row>
    <row r="123175" spans="3:3" x14ac:dyDescent="0.25">
      <c r="C123175" s="62"/>
    </row>
    <row r="123263" spans="3:3" x14ac:dyDescent="0.25">
      <c r="C123263" s="62"/>
    </row>
    <row r="123264" spans="3:3" x14ac:dyDescent="0.25">
      <c r="C123264" s="62"/>
    </row>
    <row r="123352" spans="3:3" x14ac:dyDescent="0.25">
      <c r="C123352" s="62"/>
    </row>
    <row r="123353" spans="3:3" x14ac:dyDescent="0.25">
      <c r="C123353" s="62"/>
    </row>
    <row r="123441" spans="3:3" x14ac:dyDescent="0.25">
      <c r="C123441" s="62"/>
    </row>
    <row r="123442" spans="3:3" x14ac:dyDescent="0.25">
      <c r="C123442" s="62"/>
    </row>
    <row r="123530" spans="3:3" x14ac:dyDescent="0.25">
      <c r="C123530" s="62"/>
    </row>
    <row r="123531" spans="3:3" x14ac:dyDescent="0.25">
      <c r="C123531" s="62"/>
    </row>
    <row r="123619" spans="3:3" x14ac:dyDescent="0.25">
      <c r="C123619" s="62"/>
    </row>
    <row r="123620" spans="3:3" x14ac:dyDescent="0.25">
      <c r="C123620" s="62"/>
    </row>
    <row r="123708" spans="3:3" x14ac:dyDescent="0.25">
      <c r="C123708" s="62"/>
    </row>
    <row r="123709" spans="3:3" x14ac:dyDescent="0.25">
      <c r="C123709" s="62"/>
    </row>
    <row r="123797" spans="3:3" x14ac:dyDescent="0.25">
      <c r="C123797" s="62"/>
    </row>
    <row r="123798" spans="3:3" x14ac:dyDescent="0.25">
      <c r="C123798" s="62"/>
    </row>
    <row r="123886" spans="3:3" x14ac:dyDescent="0.25">
      <c r="C123886" s="62"/>
    </row>
    <row r="123887" spans="3:3" x14ac:dyDescent="0.25">
      <c r="C123887" s="62"/>
    </row>
    <row r="123975" spans="3:3" x14ac:dyDescent="0.25">
      <c r="C123975" s="62"/>
    </row>
    <row r="123976" spans="3:3" x14ac:dyDescent="0.25">
      <c r="C123976" s="62"/>
    </row>
    <row r="124064" spans="3:3" x14ac:dyDescent="0.25">
      <c r="C124064" s="62"/>
    </row>
    <row r="124065" spans="3:3" x14ac:dyDescent="0.25">
      <c r="C124065" s="62"/>
    </row>
    <row r="124153" spans="3:3" x14ac:dyDescent="0.25">
      <c r="C124153" s="62"/>
    </row>
    <row r="124154" spans="3:3" x14ac:dyDescent="0.25">
      <c r="C124154" s="62"/>
    </row>
    <row r="124242" spans="3:3" x14ac:dyDescent="0.25">
      <c r="C124242" s="62"/>
    </row>
    <row r="124243" spans="3:3" x14ac:dyDescent="0.25">
      <c r="C124243" s="62"/>
    </row>
    <row r="124331" spans="3:3" x14ac:dyDescent="0.25">
      <c r="C124331" s="62"/>
    </row>
    <row r="124332" spans="3:3" x14ac:dyDescent="0.25">
      <c r="C124332" s="62"/>
    </row>
    <row r="124420" spans="3:3" x14ac:dyDescent="0.25">
      <c r="C124420" s="62"/>
    </row>
    <row r="124421" spans="3:3" x14ac:dyDescent="0.25">
      <c r="C124421" s="62"/>
    </row>
    <row r="124509" spans="3:3" x14ac:dyDescent="0.25">
      <c r="C124509" s="62"/>
    </row>
    <row r="124510" spans="3:3" x14ac:dyDescent="0.25">
      <c r="C124510" s="62"/>
    </row>
    <row r="124598" spans="3:3" x14ac:dyDescent="0.25">
      <c r="C124598" s="62"/>
    </row>
    <row r="124599" spans="3:3" x14ac:dyDescent="0.25">
      <c r="C124599" s="62"/>
    </row>
    <row r="124687" spans="3:3" x14ac:dyDescent="0.25">
      <c r="C124687" s="62"/>
    </row>
    <row r="124688" spans="3:3" x14ac:dyDescent="0.25">
      <c r="C124688" s="62"/>
    </row>
    <row r="124776" spans="3:3" x14ac:dyDescent="0.25">
      <c r="C124776" s="62"/>
    </row>
    <row r="124777" spans="3:3" x14ac:dyDescent="0.25">
      <c r="C124777" s="62"/>
    </row>
    <row r="124865" spans="3:3" x14ac:dyDescent="0.25">
      <c r="C124865" s="62"/>
    </row>
    <row r="124866" spans="3:3" x14ac:dyDescent="0.25">
      <c r="C124866" s="62"/>
    </row>
    <row r="124954" spans="3:3" x14ac:dyDescent="0.25">
      <c r="C124954" s="62"/>
    </row>
    <row r="124955" spans="3:3" x14ac:dyDescent="0.25">
      <c r="C124955" s="62"/>
    </row>
    <row r="125043" spans="3:3" x14ac:dyDescent="0.25">
      <c r="C125043" s="62"/>
    </row>
    <row r="125044" spans="3:3" x14ac:dyDescent="0.25">
      <c r="C125044" s="62"/>
    </row>
    <row r="125132" spans="3:3" x14ac:dyDescent="0.25">
      <c r="C125132" s="62"/>
    </row>
    <row r="125133" spans="3:3" x14ac:dyDescent="0.25">
      <c r="C125133" s="62"/>
    </row>
    <row r="125221" spans="3:3" x14ac:dyDescent="0.25">
      <c r="C125221" s="62"/>
    </row>
    <row r="125222" spans="3:3" x14ac:dyDescent="0.25">
      <c r="C125222" s="62"/>
    </row>
    <row r="125310" spans="3:3" x14ac:dyDescent="0.25">
      <c r="C125310" s="62"/>
    </row>
    <row r="125311" spans="3:3" x14ac:dyDescent="0.25">
      <c r="C125311" s="62"/>
    </row>
    <row r="125399" spans="3:3" x14ac:dyDescent="0.25">
      <c r="C125399" s="62"/>
    </row>
    <row r="125400" spans="3:3" x14ac:dyDescent="0.25">
      <c r="C125400" s="62"/>
    </row>
    <row r="125488" spans="3:3" x14ac:dyDescent="0.25">
      <c r="C125488" s="62"/>
    </row>
    <row r="125489" spans="3:3" x14ac:dyDescent="0.25">
      <c r="C125489" s="62"/>
    </row>
    <row r="125577" spans="3:3" x14ac:dyDescent="0.25">
      <c r="C125577" s="62"/>
    </row>
    <row r="125578" spans="3:3" x14ac:dyDescent="0.25">
      <c r="C125578" s="62"/>
    </row>
    <row r="125666" spans="3:3" x14ac:dyDescent="0.25">
      <c r="C125666" s="62"/>
    </row>
    <row r="125667" spans="3:3" x14ac:dyDescent="0.25">
      <c r="C125667" s="62"/>
    </row>
    <row r="125755" spans="3:3" x14ac:dyDescent="0.25">
      <c r="C125755" s="62"/>
    </row>
    <row r="125756" spans="3:3" x14ac:dyDescent="0.25">
      <c r="C125756" s="62"/>
    </row>
    <row r="125844" spans="3:3" x14ac:dyDescent="0.25">
      <c r="C125844" s="62"/>
    </row>
    <row r="125845" spans="3:3" x14ac:dyDescent="0.25">
      <c r="C125845" s="62"/>
    </row>
    <row r="125933" spans="3:3" x14ac:dyDescent="0.25">
      <c r="C125933" s="62"/>
    </row>
    <row r="125934" spans="3:3" x14ac:dyDescent="0.25">
      <c r="C125934" s="62"/>
    </row>
    <row r="126022" spans="3:3" x14ac:dyDescent="0.25">
      <c r="C126022" s="62"/>
    </row>
    <row r="126023" spans="3:3" x14ac:dyDescent="0.25">
      <c r="C126023" s="62"/>
    </row>
    <row r="126111" spans="3:3" x14ac:dyDescent="0.25">
      <c r="C126111" s="62"/>
    </row>
    <row r="126112" spans="3:3" x14ac:dyDescent="0.25">
      <c r="C126112" s="62"/>
    </row>
    <row r="126200" spans="3:3" x14ac:dyDescent="0.25">
      <c r="C126200" s="62"/>
    </row>
    <row r="126201" spans="3:3" x14ac:dyDescent="0.25">
      <c r="C126201" s="62"/>
    </row>
    <row r="126289" spans="3:3" x14ac:dyDescent="0.25">
      <c r="C126289" s="62"/>
    </row>
    <row r="126290" spans="3:3" x14ac:dyDescent="0.25">
      <c r="C126290" s="62"/>
    </row>
    <row r="126378" spans="3:3" x14ac:dyDescent="0.25">
      <c r="C126378" s="62"/>
    </row>
    <row r="126379" spans="3:3" x14ac:dyDescent="0.25">
      <c r="C126379" s="62"/>
    </row>
    <row r="126467" spans="3:3" x14ac:dyDescent="0.25">
      <c r="C126467" s="62"/>
    </row>
    <row r="126468" spans="3:3" x14ac:dyDescent="0.25">
      <c r="C126468" s="62"/>
    </row>
    <row r="126556" spans="3:3" x14ac:dyDescent="0.25">
      <c r="C126556" s="62"/>
    </row>
    <row r="126557" spans="3:3" x14ac:dyDescent="0.25">
      <c r="C126557" s="62"/>
    </row>
    <row r="126645" spans="3:3" x14ac:dyDescent="0.25">
      <c r="C126645" s="62"/>
    </row>
    <row r="126646" spans="3:3" x14ac:dyDescent="0.25">
      <c r="C126646" s="62"/>
    </row>
    <row r="126734" spans="3:3" x14ac:dyDescent="0.25">
      <c r="C126734" s="62"/>
    </row>
    <row r="126735" spans="3:3" x14ac:dyDescent="0.25">
      <c r="C126735" s="62"/>
    </row>
    <row r="126823" spans="3:3" x14ac:dyDescent="0.25">
      <c r="C126823" s="62"/>
    </row>
    <row r="126824" spans="3:3" x14ac:dyDescent="0.25">
      <c r="C126824" s="62"/>
    </row>
    <row r="126912" spans="3:3" x14ac:dyDescent="0.25">
      <c r="C126912" s="62"/>
    </row>
    <row r="126913" spans="3:3" x14ac:dyDescent="0.25">
      <c r="C126913" s="62"/>
    </row>
    <row r="127001" spans="3:3" x14ac:dyDescent="0.25">
      <c r="C127001" s="62"/>
    </row>
    <row r="127002" spans="3:3" x14ac:dyDescent="0.25">
      <c r="C127002" s="62"/>
    </row>
    <row r="127090" spans="3:3" x14ac:dyDescent="0.25">
      <c r="C127090" s="62"/>
    </row>
    <row r="127091" spans="3:3" x14ac:dyDescent="0.25">
      <c r="C127091" s="62"/>
    </row>
    <row r="127179" spans="3:3" x14ac:dyDescent="0.25">
      <c r="C127179" s="62"/>
    </row>
    <row r="127180" spans="3:3" x14ac:dyDescent="0.25">
      <c r="C127180" s="62"/>
    </row>
    <row r="127268" spans="3:3" x14ac:dyDescent="0.25">
      <c r="C127268" s="62"/>
    </row>
    <row r="127269" spans="3:3" x14ac:dyDescent="0.25">
      <c r="C127269" s="62"/>
    </row>
    <row r="127357" spans="3:3" x14ac:dyDescent="0.25">
      <c r="C127357" s="62"/>
    </row>
    <row r="127358" spans="3:3" x14ac:dyDescent="0.25">
      <c r="C127358" s="62"/>
    </row>
    <row r="127446" spans="3:3" x14ac:dyDescent="0.25">
      <c r="C127446" s="62"/>
    </row>
    <row r="127447" spans="3:3" x14ac:dyDescent="0.25">
      <c r="C127447" s="62"/>
    </row>
    <row r="127535" spans="3:3" x14ac:dyDescent="0.25">
      <c r="C127535" s="62"/>
    </row>
    <row r="127536" spans="3:3" x14ac:dyDescent="0.25">
      <c r="C127536" s="62"/>
    </row>
    <row r="127624" spans="3:3" x14ac:dyDescent="0.25">
      <c r="C127624" s="62"/>
    </row>
    <row r="127625" spans="3:3" x14ac:dyDescent="0.25">
      <c r="C127625" s="62"/>
    </row>
    <row r="127713" spans="3:3" x14ac:dyDescent="0.25">
      <c r="C127713" s="62"/>
    </row>
    <row r="127714" spans="3:3" x14ac:dyDescent="0.25">
      <c r="C127714" s="62"/>
    </row>
    <row r="127802" spans="3:3" x14ac:dyDescent="0.25">
      <c r="C127802" s="62"/>
    </row>
    <row r="127803" spans="3:3" x14ac:dyDescent="0.25">
      <c r="C127803" s="62"/>
    </row>
    <row r="127891" spans="3:3" x14ac:dyDescent="0.25">
      <c r="C127891" s="62"/>
    </row>
    <row r="127892" spans="3:3" x14ac:dyDescent="0.25">
      <c r="C127892" s="62"/>
    </row>
    <row r="127980" spans="3:3" x14ac:dyDescent="0.25">
      <c r="C127980" s="62"/>
    </row>
    <row r="127981" spans="3:3" x14ac:dyDescent="0.25">
      <c r="C127981" s="62"/>
    </row>
    <row r="128069" spans="3:3" x14ac:dyDescent="0.25">
      <c r="C128069" s="62"/>
    </row>
    <row r="128070" spans="3:3" x14ac:dyDescent="0.25">
      <c r="C128070" s="62"/>
    </row>
    <row r="128158" spans="3:3" x14ac:dyDescent="0.25">
      <c r="C128158" s="62"/>
    </row>
    <row r="128159" spans="3:3" x14ac:dyDescent="0.25">
      <c r="C128159" s="62"/>
    </row>
    <row r="128247" spans="3:3" x14ac:dyDescent="0.25">
      <c r="C128247" s="62"/>
    </row>
    <row r="128248" spans="3:3" x14ac:dyDescent="0.25">
      <c r="C128248" s="62"/>
    </row>
    <row r="128336" spans="3:3" x14ac:dyDescent="0.25">
      <c r="C128336" s="62"/>
    </row>
    <row r="128337" spans="3:3" x14ac:dyDescent="0.25">
      <c r="C128337" s="62"/>
    </row>
    <row r="128425" spans="3:3" x14ac:dyDescent="0.25">
      <c r="C128425" s="62"/>
    </row>
    <row r="128426" spans="3:3" x14ac:dyDescent="0.25">
      <c r="C128426" s="62"/>
    </row>
    <row r="128514" spans="3:3" x14ac:dyDescent="0.25">
      <c r="C128514" s="62"/>
    </row>
    <row r="128515" spans="3:3" x14ac:dyDescent="0.25">
      <c r="C128515" s="62"/>
    </row>
    <row r="128603" spans="3:3" x14ac:dyDescent="0.25">
      <c r="C128603" s="62"/>
    </row>
    <row r="128604" spans="3:3" x14ac:dyDescent="0.25">
      <c r="C128604" s="62"/>
    </row>
    <row r="128692" spans="3:3" x14ac:dyDescent="0.25">
      <c r="C128692" s="62"/>
    </row>
    <row r="128693" spans="3:3" x14ac:dyDescent="0.25">
      <c r="C128693" s="62"/>
    </row>
    <row r="128781" spans="3:3" x14ac:dyDescent="0.25">
      <c r="C128781" s="62"/>
    </row>
    <row r="128782" spans="3:3" x14ac:dyDescent="0.25">
      <c r="C128782" s="62"/>
    </row>
    <row r="128870" spans="3:3" x14ac:dyDescent="0.25">
      <c r="C128870" s="62"/>
    </row>
    <row r="128871" spans="3:3" x14ac:dyDescent="0.25">
      <c r="C128871" s="62"/>
    </row>
    <row r="128959" spans="3:3" x14ac:dyDescent="0.25">
      <c r="C128959" s="62"/>
    </row>
    <row r="128960" spans="3:3" x14ac:dyDescent="0.25">
      <c r="C128960" s="62"/>
    </row>
    <row r="129048" spans="3:3" x14ac:dyDescent="0.25">
      <c r="C129048" s="62"/>
    </row>
    <row r="129049" spans="3:3" x14ac:dyDescent="0.25">
      <c r="C129049" s="62"/>
    </row>
    <row r="129137" spans="3:3" x14ac:dyDescent="0.25">
      <c r="C129137" s="62"/>
    </row>
    <row r="129138" spans="3:3" x14ac:dyDescent="0.25">
      <c r="C129138" s="62"/>
    </row>
    <row r="129226" spans="3:3" x14ac:dyDescent="0.25">
      <c r="C129226" s="62"/>
    </row>
    <row r="129227" spans="3:3" x14ac:dyDescent="0.25">
      <c r="C129227" s="62"/>
    </row>
    <row r="129315" spans="3:3" x14ac:dyDescent="0.25">
      <c r="C129315" s="62"/>
    </row>
    <row r="129316" spans="3:3" x14ac:dyDescent="0.25">
      <c r="C129316" s="62"/>
    </row>
    <row r="129404" spans="3:3" x14ac:dyDescent="0.25">
      <c r="C129404" s="62"/>
    </row>
    <row r="129405" spans="3:3" x14ac:dyDescent="0.25">
      <c r="C129405" s="62"/>
    </row>
    <row r="129493" spans="3:3" x14ac:dyDescent="0.25">
      <c r="C129493" s="62"/>
    </row>
    <row r="129494" spans="3:3" x14ac:dyDescent="0.25">
      <c r="C129494" s="62"/>
    </row>
    <row r="129582" spans="3:3" x14ac:dyDescent="0.25">
      <c r="C129582" s="62"/>
    </row>
    <row r="129583" spans="3:3" x14ac:dyDescent="0.25">
      <c r="C129583" s="62"/>
    </row>
    <row r="129671" spans="3:3" x14ac:dyDescent="0.25">
      <c r="C129671" s="62"/>
    </row>
    <row r="129672" spans="3:3" x14ac:dyDescent="0.25">
      <c r="C129672" s="62"/>
    </row>
    <row r="129760" spans="3:3" x14ac:dyDescent="0.25">
      <c r="C129760" s="62"/>
    </row>
    <row r="129761" spans="3:3" x14ac:dyDescent="0.25">
      <c r="C129761" s="62"/>
    </row>
    <row r="129849" spans="3:3" x14ac:dyDescent="0.25">
      <c r="C129849" s="62"/>
    </row>
    <row r="129850" spans="3:3" x14ac:dyDescent="0.25">
      <c r="C129850" s="62"/>
    </row>
    <row r="129938" spans="3:3" x14ac:dyDescent="0.25">
      <c r="C129938" s="62"/>
    </row>
    <row r="129939" spans="3:3" x14ac:dyDescent="0.25">
      <c r="C129939" s="62"/>
    </row>
    <row r="130027" spans="3:3" x14ac:dyDescent="0.25">
      <c r="C130027" s="62"/>
    </row>
    <row r="130028" spans="3:3" x14ac:dyDescent="0.25">
      <c r="C130028" s="62"/>
    </row>
    <row r="130116" spans="3:3" x14ac:dyDescent="0.25">
      <c r="C130116" s="62"/>
    </row>
    <row r="130117" spans="3:3" x14ac:dyDescent="0.25">
      <c r="C130117" s="62"/>
    </row>
    <row r="130205" spans="3:3" x14ac:dyDescent="0.25">
      <c r="C130205" s="62"/>
    </row>
    <row r="130206" spans="3:3" x14ac:dyDescent="0.25">
      <c r="C130206" s="62"/>
    </row>
    <row r="130294" spans="3:3" x14ac:dyDescent="0.25">
      <c r="C130294" s="62"/>
    </row>
    <row r="130295" spans="3:3" x14ac:dyDescent="0.25">
      <c r="C130295" s="62"/>
    </row>
    <row r="130383" spans="3:3" x14ac:dyDescent="0.25">
      <c r="C130383" s="62"/>
    </row>
    <row r="130384" spans="3:3" x14ac:dyDescent="0.25">
      <c r="C130384" s="62"/>
    </row>
    <row r="130472" spans="3:3" x14ac:dyDescent="0.25">
      <c r="C130472" s="62"/>
    </row>
    <row r="130473" spans="3:3" x14ac:dyDescent="0.25">
      <c r="C130473" s="62"/>
    </row>
    <row r="130561" spans="3:3" x14ac:dyDescent="0.25">
      <c r="C130561" s="62"/>
    </row>
    <row r="130562" spans="3:3" x14ac:dyDescent="0.25">
      <c r="C130562" s="62"/>
    </row>
    <row r="130650" spans="3:3" x14ac:dyDescent="0.25">
      <c r="C130650" s="62"/>
    </row>
    <row r="130651" spans="3:3" x14ac:dyDescent="0.25">
      <c r="C130651" s="62"/>
    </row>
    <row r="130739" spans="3:3" x14ac:dyDescent="0.25">
      <c r="C130739" s="62"/>
    </row>
    <row r="130740" spans="3:3" x14ac:dyDescent="0.25">
      <c r="C130740" s="62"/>
    </row>
    <row r="130828" spans="3:3" x14ac:dyDescent="0.25">
      <c r="C130828" s="62"/>
    </row>
    <row r="130829" spans="3:3" x14ac:dyDescent="0.25">
      <c r="C130829" s="62"/>
    </row>
    <row r="130917" spans="3:3" x14ac:dyDescent="0.25">
      <c r="C130917" s="62"/>
    </row>
    <row r="130918" spans="3:3" x14ac:dyDescent="0.25">
      <c r="C130918" s="62"/>
    </row>
    <row r="131006" spans="3:3" x14ac:dyDescent="0.25">
      <c r="C131006" s="62"/>
    </row>
    <row r="131007" spans="3:3" x14ac:dyDescent="0.25">
      <c r="C131007" s="62"/>
    </row>
    <row r="131095" spans="3:3" x14ac:dyDescent="0.25">
      <c r="C131095" s="62"/>
    </row>
    <row r="131096" spans="3:3" x14ac:dyDescent="0.25">
      <c r="C131096" s="62"/>
    </row>
    <row r="131184" spans="3:3" x14ac:dyDescent="0.25">
      <c r="C131184" s="62"/>
    </row>
    <row r="131185" spans="3:3" x14ac:dyDescent="0.25">
      <c r="C131185" s="62"/>
    </row>
    <row r="131273" spans="3:3" x14ac:dyDescent="0.25">
      <c r="C131273" s="62"/>
    </row>
    <row r="131274" spans="3:3" x14ac:dyDescent="0.25">
      <c r="C131274" s="62"/>
    </row>
    <row r="131362" spans="3:3" x14ac:dyDescent="0.25">
      <c r="C131362" s="62"/>
    </row>
    <row r="131363" spans="3:3" x14ac:dyDescent="0.25">
      <c r="C131363" s="62"/>
    </row>
    <row r="131451" spans="3:3" x14ac:dyDescent="0.25">
      <c r="C131451" s="62"/>
    </row>
    <row r="131452" spans="3:3" x14ac:dyDescent="0.25">
      <c r="C131452" s="62"/>
    </row>
    <row r="131540" spans="3:3" x14ac:dyDescent="0.25">
      <c r="C131540" s="62"/>
    </row>
    <row r="131541" spans="3:3" x14ac:dyDescent="0.25">
      <c r="C131541" s="62"/>
    </row>
    <row r="131629" spans="3:3" x14ac:dyDescent="0.25">
      <c r="C131629" s="62"/>
    </row>
    <row r="131630" spans="3:3" x14ac:dyDescent="0.25">
      <c r="C131630" s="62"/>
    </row>
    <row r="131718" spans="3:3" x14ac:dyDescent="0.25">
      <c r="C131718" s="62"/>
    </row>
    <row r="131719" spans="3:3" x14ac:dyDescent="0.25">
      <c r="C131719" s="62"/>
    </row>
    <row r="131807" spans="3:3" x14ac:dyDescent="0.25">
      <c r="C131807" s="62"/>
    </row>
    <row r="131808" spans="3:3" x14ac:dyDescent="0.25">
      <c r="C131808" s="62"/>
    </row>
    <row r="131896" spans="3:3" x14ac:dyDescent="0.25">
      <c r="C131896" s="62"/>
    </row>
    <row r="131897" spans="3:3" x14ac:dyDescent="0.25">
      <c r="C131897" s="62"/>
    </row>
    <row r="131985" spans="3:3" x14ac:dyDescent="0.25">
      <c r="C131985" s="62"/>
    </row>
    <row r="131986" spans="3:3" x14ac:dyDescent="0.25">
      <c r="C131986" s="62"/>
    </row>
    <row r="132074" spans="3:3" x14ac:dyDescent="0.25">
      <c r="C132074" s="62"/>
    </row>
    <row r="132075" spans="3:3" x14ac:dyDescent="0.25">
      <c r="C132075" s="62"/>
    </row>
    <row r="132163" spans="3:3" x14ac:dyDescent="0.25">
      <c r="C132163" s="62"/>
    </row>
    <row r="132164" spans="3:3" x14ac:dyDescent="0.25">
      <c r="C132164" s="62"/>
    </row>
    <row r="132252" spans="3:3" x14ac:dyDescent="0.25">
      <c r="C132252" s="62"/>
    </row>
    <row r="132253" spans="3:3" x14ac:dyDescent="0.25">
      <c r="C132253" s="62"/>
    </row>
    <row r="132341" spans="3:3" x14ac:dyDescent="0.25">
      <c r="C132341" s="62"/>
    </row>
    <row r="132342" spans="3:3" x14ac:dyDescent="0.25">
      <c r="C132342" s="62"/>
    </row>
    <row r="132430" spans="3:3" x14ac:dyDescent="0.25">
      <c r="C132430" s="62"/>
    </row>
    <row r="132431" spans="3:3" x14ac:dyDescent="0.25">
      <c r="C132431" s="62"/>
    </row>
    <row r="132519" spans="3:3" x14ac:dyDescent="0.25">
      <c r="C132519" s="62"/>
    </row>
    <row r="132520" spans="3:3" x14ac:dyDescent="0.25">
      <c r="C132520" s="62"/>
    </row>
    <row r="132608" spans="3:3" x14ac:dyDescent="0.25">
      <c r="C132608" s="62"/>
    </row>
    <row r="132609" spans="3:3" x14ac:dyDescent="0.25">
      <c r="C132609" s="62"/>
    </row>
    <row r="132697" spans="3:3" x14ac:dyDescent="0.25">
      <c r="C132697" s="62"/>
    </row>
    <row r="132698" spans="3:3" x14ac:dyDescent="0.25">
      <c r="C132698" s="62"/>
    </row>
    <row r="132786" spans="3:3" x14ac:dyDescent="0.25">
      <c r="C132786" s="62"/>
    </row>
    <row r="132787" spans="3:3" x14ac:dyDescent="0.25">
      <c r="C132787" s="62"/>
    </row>
    <row r="132875" spans="3:3" x14ac:dyDescent="0.25">
      <c r="C132875" s="62"/>
    </row>
    <row r="132876" spans="3:3" x14ac:dyDescent="0.25">
      <c r="C132876" s="62"/>
    </row>
    <row r="132964" spans="3:3" x14ac:dyDescent="0.25">
      <c r="C132964" s="62"/>
    </row>
    <row r="132965" spans="3:3" x14ac:dyDescent="0.25">
      <c r="C132965" s="62"/>
    </row>
    <row r="133053" spans="3:3" x14ac:dyDescent="0.25">
      <c r="C133053" s="62"/>
    </row>
    <row r="133054" spans="3:3" x14ac:dyDescent="0.25">
      <c r="C133054" s="62"/>
    </row>
    <row r="133142" spans="3:3" x14ac:dyDescent="0.25">
      <c r="C133142" s="62"/>
    </row>
    <row r="133143" spans="3:3" x14ac:dyDescent="0.25">
      <c r="C133143" s="62"/>
    </row>
    <row r="133231" spans="3:3" x14ac:dyDescent="0.25">
      <c r="C133231" s="62"/>
    </row>
    <row r="133232" spans="3:3" x14ac:dyDescent="0.25">
      <c r="C133232" s="62"/>
    </row>
    <row r="133320" spans="3:3" x14ac:dyDescent="0.25">
      <c r="C133320" s="62"/>
    </row>
    <row r="133321" spans="3:3" x14ac:dyDescent="0.25">
      <c r="C133321" s="62"/>
    </row>
    <row r="133409" spans="3:3" x14ac:dyDescent="0.25">
      <c r="C133409" s="62"/>
    </row>
    <row r="133410" spans="3:3" x14ac:dyDescent="0.25">
      <c r="C133410" s="62"/>
    </row>
    <row r="133498" spans="3:3" x14ac:dyDescent="0.25">
      <c r="C133498" s="62"/>
    </row>
    <row r="133499" spans="3:3" x14ac:dyDescent="0.25">
      <c r="C133499" s="62"/>
    </row>
    <row r="133587" spans="3:3" x14ac:dyDescent="0.25">
      <c r="C133587" s="62"/>
    </row>
    <row r="133588" spans="3:3" x14ac:dyDescent="0.25">
      <c r="C133588" s="62"/>
    </row>
    <row r="133676" spans="3:3" x14ac:dyDescent="0.25">
      <c r="C133676" s="62"/>
    </row>
    <row r="133677" spans="3:3" x14ac:dyDescent="0.25">
      <c r="C133677" s="62"/>
    </row>
    <row r="133765" spans="3:3" x14ac:dyDescent="0.25">
      <c r="C133765" s="62"/>
    </row>
    <row r="133766" spans="3:3" x14ac:dyDescent="0.25">
      <c r="C133766" s="62"/>
    </row>
    <row r="133854" spans="3:3" x14ac:dyDescent="0.25">
      <c r="C133854" s="62"/>
    </row>
    <row r="133855" spans="3:3" x14ac:dyDescent="0.25">
      <c r="C133855" s="62"/>
    </row>
    <row r="133943" spans="3:3" x14ac:dyDescent="0.25">
      <c r="C133943" s="62"/>
    </row>
    <row r="133944" spans="3:3" x14ac:dyDescent="0.25">
      <c r="C133944" s="62"/>
    </row>
    <row r="134032" spans="3:3" x14ac:dyDescent="0.25">
      <c r="C134032" s="62"/>
    </row>
    <row r="134033" spans="3:3" x14ac:dyDescent="0.25">
      <c r="C134033" s="62"/>
    </row>
    <row r="134121" spans="3:3" x14ac:dyDescent="0.25">
      <c r="C134121" s="62"/>
    </row>
    <row r="134122" spans="3:3" x14ac:dyDescent="0.25">
      <c r="C134122" s="62"/>
    </row>
    <row r="134210" spans="3:3" x14ac:dyDescent="0.25">
      <c r="C134210" s="62"/>
    </row>
    <row r="134211" spans="3:3" x14ac:dyDescent="0.25">
      <c r="C134211" s="62"/>
    </row>
    <row r="134299" spans="3:3" x14ac:dyDescent="0.25">
      <c r="C134299" s="62"/>
    </row>
    <row r="134300" spans="3:3" x14ac:dyDescent="0.25">
      <c r="C134300" s="62"/>
    </row>
    <row r="134388" spans="3:3" x14ac:dyDescent="0.25">
      <c r="C134388" s="62"/>
    </row>
    <row r="134389" spans="3:3" x14ac:dyDescent="0.25">
      <c r="C134389" s="62"/>
    </row>
    <row r="134477" spans="3:3" x14ac:dyDescent="0.25">
      <c r="C134477" s="62"/>
    </row>
    <row r="134478" spans="3:3" x14ac:dyDescent="0.25">
      <c r="C134478" s="62"/>
    </row>
    <row r="134566" spans="3:3" x14ac:dyDescent="0.25">
      <c r="C134566" s="62"/>
    </row>
    <row r="134567" spans="3:3" x14ac:dyDescent="0.25">
      <c r="C134567" s="62"/>
    </row>
    <row r="134655" spans="3:3" x14ac:dyDescent="0.25">
      <c r="C134655" s="62"/>
    </row>
    <row r="134656" spans="3:3" x14ac:dyDescent="0.25">
      <c r="C134656" s="62"/>
    </row>
    <row r="134744" spans="3:3" x14ac:dyDescent="0.25">
      <c r="C134744" s="62"/>
    </row>
    <row r="134745" spans="3:3" x14ac:dyDescent="0.25">
      <c r="C134745" s="62"/>
    </row>
    <row r="134833" spans="3:3" x14ac:dyDescent="0.25">
      <c r="C134833" s="62"/>
    </row>
    <row r="134834" spans="3:3" x14ac:dyDescent="0.25">
      <c r="C134834" s="62"/>
    </row>
    <row r="134922" spans="3:3" x14ac:dyDescent="0.25">
      <c r="C134922" s="62"/>
    </row>
    <row r="134923" spans="3:3" x14ac:dyDescent="0.25">
      <c r="C134923" s="62"/>
    </row>
    <row r="135011" spans="3:3" x14ac:dyDescent="0.25">
      <c r="C135011" s="62"/>
    </row>
    <row r="135012" spans="3:3" x14ac:dyDescent="0.25">
      <c r="C135012" s="62"/>
    </row>
    <row r="135100" spans="3:3" x14ac:dyDescent="0.25">
      <c r="C135100" s="62"/>
    </row>
    <row r="135101" spans="3:3" x14ac:dyDescent="0.25">
      <c r="C135101" s="62"/>
    </row>
    <row r="135189" spans="3:3" x14ac:dyDescent="0.25">
      <c r="C135189" s="62"/>
    </row>
    <row r="135190" spans="3:3" x14ac:dyDescent="0.25">
      <c r="C135190" s="62"/>
    </row>
    <row r="135278" spans="3:3" x14ac:dyDescent="0.25">
      <c r="C135278" s="62"/>
    </row>
    <row r="135279" spans="3:3" x14ac:dyDescent="0.25">
      <c r="C135279" s="62"/>
    </row>
    <row r="135367" spans="3:3" x14ac:dyDescent="0.25">
      <c r="C135367" s="62"/>
    </row>
    <row r="135368" spans="3:3" x14ac:dyDescent="0.25">
      <c r="C135368" s="62"/>
    </row>
    <row r="135456" spans="3:3" x14ac:dyDescent="0.25">
      <c r="C135456" s="62"/>
    </row>
    <row r="135457" spans="3:3" x14ac:dyDescent="0.25">
      <c r="C135457" s="62"/>
    </row>
    <row r="135545" spans="3:3" x14ac:dyDescent="0.25">
      <c r="C135545" s="62"/>
    </row>
    <row r="135546" spans="3:3" x14ac:dyDescent="0.25">
      <c r="C135546" s="62"/>
    </row>
    <row r="135634" spans="3:3" x14ac:dyDescent="0.25">
      <c r="C135634" s="62"/>
    </row>
    <row r="135635" spans="3:3" x14ac:dyDescent="0.25">
      <c r="C135635" s="62"/>
    </row>
    <row r="135723" spans="3:3" x14ac:dyDescent="0.25">
      <c r="C135723" s="62"/>
    </row>
    <row r="135724" spans="3:3" x14ac:dyDescent="0.25">
      <c r="C135724" s="62"/>
    </row>
    <row r="135812" spans="3:3" x14ac:dyDescent="0.25">
      <c r="C135812" s="62"/>
    </row>
    <row r="135813" spans="3:3" x14ac:dyDescent="0.25">
      <c r="C135813" s="62"/>
    </row>
    <row r="135901" spans="3:3" x14ac:dyDescent="0.25">
      <c r="C135901" s="62"/>
    </row>
    <row r="135902" spans="3:3" x14ac:dyDescent="0.25">
      <c r="C135902" s="62"/>
    </row>
    <row r="135990" spans="3:3" x14ac:dyDescent="0.25">
      <c r="C135990" s="62"/>
    </row>
    <row r="135991" spans="3:3" x14ac:dyDescent="0.25">
      <c r="C135991" s="62"/>
    </row>
    <row r="136079" spans="3:3" x14ac:dyDescent="0.25">
      <c r="C136079" s="62"/>
    </row>
    <row r="136080" spans="3:3" x14ac:dyDescent="0.25">
      <c r="C136080" s="62"/>
    </row>
    <row r="136168" spans="3:3" x14ac:dyDescent="0.25">
      <c r="C136168" s="62"/>
    </row>
    <row r="136169" spans="3:3" x14ac:dyDescent="0.25">
      <c r="C136169" s="62"/>
    </row>
    <row r="136257" spans="3:3" x14ac:dyDescent="0.25">
      <c r="C136257" s="62"/>
    </row>
    <row r="136258" spans="3:3" x14ac:dyDescent="0.25">
      <c r="C136258" s="62"/>
    </row>
    <row r="136346" spans="3:3" x14ac:dyDescent="0.25">
      <c r="C136346" s="62"/>
    </row>
    <row r="136347" spans="3:3" x14ac:dyDescent="0.25">
      <c r="C136347" s="62"/>
    </row>
    <row r="136435" spans="3:3" x14ac:dyDescent="0.25">
      <c r="C136435" s="62"/>
    </row>
    <row r="136436" spans="3:3" x14ac:dyDescent="0.25">
      <c r="C136436" s="62"/>
    </row>
    <row r="136524" spans="3:3" x14ac:dyDescent="0.25">
      <c r="C136524" s="62"/>
    </row>
    <row r="136525" spans="3:3" x14ac:dyDescent="0.25">
      <c r="C136525" s="62"/>
    </row>
    <row r="136613" spans="3:3" x14ac:dyDescent="0.25">
      <c r="C136613" s="62"/>
    </row>
    <row r="136614" spans="3:3" x14ac:dyDescent="0.25">
      <c r="C136614" s="62"/>
    </row>
    <row r="136702" spans="3:3" x14ac:dyDescent="0.25">
      <c r="C136702" s="62"/>
    </row>
    <row r="136703" spans="3:3" x14ac:dyDescent="0.25">
      <c r="C136703" s="62"/>
    </row>
    <row r="136791" spans="3:3" x14ac:dyDescent="0.25">
      <c r="C136791" s="62"/>
    </row>
    <row r="136792" spans="3:3" x14ac:dyDescent="0.25">
      <c r="C136792" s="62"/>
    </row>
    <row r="136880" spans="3:3" x14ac:dyDescent="0.25">
      <c r="C136880" s="62"/>
    </row>
    <row r="136881" spans="3:3" x14ac:dyDescent="0.25">
      <c r="C136881" s="62"/>
    </row>
    <row r="136969" spans="3:3" x14ac:dyDescent="0.25">
      <c r="C136969" s="62"/>
    </row>
    <row r="136970" spans="3:3" x14ac:dyDescent="0.25">
      <c r="C136970" s="62"/>
    </row>
    <row r="137058" spans="3:3" x14ac:dyDescent="0.25">
      <c r="C137058" s="62"/>
    </row>
    <row r="137059" spans="3:3" x14ac:dyDescent="0.25">
      <c r="C137059" s="62"/>
    </row>
    <row r="137147" spans="3:3" x14ac:dyDescent="0.25">
      <c r="C137147" s="62"/>
    </row>
    <row r="137148" spans="3:3" x14ac:dyDescent="0.25">
      <c r="C137148" s="62"/>
    </row>
    <row r="137236" spans="3:3" x14ac:dyDescent="0.25">
      <c r="C137236" s="62"/>
    </row>
    <row r="137237" spans="3:3" x14ac:dyDescent="0.25">
      <c r="C137237" s="62"/>
    </row>
    <row r="137325" spans="3:3" x14ac:dyDescent="0.25">
      <c r="C137325" s="62"/>
    </row>
    <row r="137326" spans="3:3" x14ac:dyDescent="0.25">
      <c r="C137326" s="62"/>
    </row>
    <row r="137414" spans="3:3" x14ac:dyDescent="0.25">
      <c r="C137414" s="62"/>
    </row>
    <row r="137415" spans="3:3" x14ac:dyDescent="0.25">
      <c r="C137415" s="62"/>
    </row>
    <row r="137503" spans="3:3" x14ac:dyDescent="0.25">
      <c r="C137503" s="62"/>
    </row>
    <row r="137504" spans="3:3" x14ac:dyDescent="0.25">
      <c r="C137504" s="62"/>
    </row>
    <row r="137592" spans="3:3" x14ac:dyDescent="0.25">
      <c r="C137592" s="62"/>
    </row>
    <row r="137593" spans="3:3" x14ac:dyDescent="0.25">
      <c r="C137593" s="62"/>
    </row>
    <row r="137681" spans="3:3" x14ac:dyDescent="0.25">
      <c r="C137681" s="62"/>
    </row>
    <row r="137682" spans="3:3" x14ac:dyDescent="0.25">
      <c r="C137682" s="62"/>
    </row>
    <row r="137770" spans="3:3" x14ac:dyDescent="0.25">
      <c r="C137770" s="62"/>
    </row>
    <row r="137771" spans="3:3" x14ac:dyDescent="0.25">
      <c r="C137771" s="62"/>
    </row>
    <row r="137859" spans="3:3" x14ac:dyDescent="0.25">
      <c r="C137859" s="62"/>
    </row>
    <row r="137860" spans="3:3" x14ac:dyDescent="0.25">
      <c r="C137860" s="62"/>
    </row>
    <row r="137948" spans="3:3" x14ac:dyDescent="0.25">
      <c r="C137948" s="62"/>
    </row>
    <row r="137949" spans="3:3" x14ac:dyDescent="0.25">
      <c r="C137949" s="62"/>
    </row>
    <row r="138037" spans="3:3" x14ac:dyDescent="0.25">
      <c r="C138037" s="62"/>
    </row>
    <row r="138038" spans="3:3" x14ac:dyDescent="0.25">
      <c r="C138038" s="62"/>
    </row>
    <row r="138126" spans="3:3" x14ac:dyDescent="0.25">
      <c r="C138126" s="62"/>
    </row>
    <row r="138127" spans="3:3" x14ac:dyDescent="0.25">
      <c r="C138127" s="62"/>
    </row>
    <row r="138215" spans="3:3" x14ac:dyDescent="0.25">
      <c r="C138215" s="62"/>
    </row>
    <row r="138216" spans="3:3" x14ac:dyDescent="0.25">
      <c r="C138216" s="62"/>
    </row>
    <row r="138304" spans="3:3" x14ac:dyDescent="0.25">
      <c r="C138304" s="62"/>
    </row>
    <row r="138305" spans="3:3" x14ac:dyDescent="0.25">
      <c r="C138305" s="62"/>
    </row>
    <row r="138393" spans="3:3" x14ac:dyDescent="0.25">
      <c r="C138393" s="62"/>
    </row>
    <row r="138394" spans="3:3" x14ac:dyDescent="0.25">
      <c r="C138394" s="62"/>
    </row>
    <row r="138482" spans="3:3" x14ac:dyDescent="0.25">
      <c r="C138482" s="62"/>
    </row>
    <row r="138483" spans="3:3" x14ac:dyDescent="0.25">
      <c r="C138483" s="62"/>
    </row>
    <row r="138571" spans="3:3" x14ac:dyDescent="0.25">
      <c r="C138571" s="62"/>
    </row>
    <row r="138572" spans="3:3" x14ac:dyDescent="0.25">
      <c r="C138572" s="62"/>
    </row>
    <row r="138660" spans="3:3" x14ac:dyDescent="0.25">
      <c r="C138660" s="62"/>
    </row>
    <row r="138661" spans="3:3" x14ac:dyDescent="0.25">
      <c r="C138661" s="62"/>
    </row>
    <row r="138749" spans="3:3" x14ac:dyDescent="0.25">
      <c r="C138749" s="62"/>
    </row>
    <row r="138750" spans="3:3" x14ac:dyDescent="0.25">
      <c r="C138750" s="62"/>
    </row>
    <row r="138838" spans="3:3" x14ac:dyDescent="0.25">
      <c r="C138838" s="62"/>
    </row>
    <row r="138839" spans="3:3" x14ac:dyDescent="0.25">
      <c r="C138839" s="62"/>
    </row>
    <row r="138927" spans="3:3" x14ac:dyDescent="0.25">
      <c r="C138927" s="62"/>
    </row>
    <row r="138928" spans="3:3" x14ac:dyDescent="0.25">
      <c r="C138928" s="62"/>
    </row>
    <row r="139016" spans="3:3" x14ac:dyDescent="0.25">
      <c r="C139016" s="62"/>
    </row>
    <row r="139017" spans="3:3" x14ac:dyDescent="0.25">
      <c r="C139017" s="62"/>
    </row>
    <row r="139105" spans="3:3" x14ac:dyDescent="0.25">
      <c r="C139105" s="62"/>
    </row>
    <row r="139106" spans="3:3" x14ac:dyDescent="0.25">
      <c r="C139106" s="62"/>
    </row>
    <row r="139194" spans="3:3" x14ac:dyDescent="0.25">
      <c r="C139194" s="62"/>
    </row>
    <row r="139195" spans="3:3" x14ac:dyDescent="0.25">
      <c r="C139195" s="62"/>
    </row>
    <row r="139283" spans="3:3" x14ac:dyDescent="0.25">
      <c r="C139283" s="62"/>
    </row>
    <row r="139284" spans="3:3" x14ac:dyDescent="0.25">
      <c r="C139284" s="62"/>
    </row>
    <row r="139372" spans="3:3" x14ac:dyDescent="0.25">
      <c r="C139372" s="62"/>
    </row>
    <row r="139373" spans="3:3" x14ac:dyDescent="0.25">
      <c r="C139373" s="62"/>
    </row>
    <row r="139461" spans="3:3" x14ac:dyDescent="0.25">
      <c r="C139461" s="62"/>
    </row>
    <row r="139462" spans="3:3" x14ac:dyDescent="0.25">
      <c r="C139462" s="62"/>
    </row>
    <row r="139550" spans="3:3" x14ac:dyDescent="0.25">
      <c r="C139550" s="62"/>
    </row>
    <row r="139551" spans="3:3" x14ac:dyDescent="0.25">
      <c r="C139551" s="62"/>
    </row>
    <row r="139639" spans="3:3" x14ac:dyDescent="0.25">
      <c r="C139639" s="62"/>
    </row>
    <row r="139640" spans="3:3" x14ac:dyDescent="0.25">
      <c r="C139640" s="62"/>
    </row>
    <row r="139728" spans="3:3" x14ac:dyDescent="0.25">
      <c r="C139728" s="62"/>
    </row>
    <row r="139729" spans="3:3" x14ac:dyDescent="0.25">
      <c r="C139729" s="62"/>
    </row>
    <row r="139817" spans="3:3" x14ac:dyDescent="0.25">
      <c r="C139817" s="62"/>
    </row>
    <row r="139818" spans="3:3" x14ac:dyDescent="0.25">
      <c r="C139818" s="62"/>
    </row>
    <row r="139906" spans="3:3" x14ac:dyDescent="0.25">
      <c r="C139906" s="62"/>
    </row>
    <row r="139907" spans="3:3" x14ac:dyDescent="0.25">
      <c r="C139907" s="62"/>
    </row>
    <row r="139995" spans="3:3" x14ac:dyDescent="0.25">
      <c r="C139995" s="62"/>
    </row>
    <row r="139996" spans="3:3" x14ac:dyDescent="0.25">
      <c r="C139996" s="62"/>
    </row>
    <row r="140084" spans="3:3" x14ac:dyDescent="0.25">
      <c r="C140084" s="62"/>
    </row>
    <row r="140085" spans="3:3" x14ac:dyDescent="0.25">
      <c r="C140085" s="62"/>
    </row>
    <row r="140173" spans="3:3" x14ac:dyDescent="0.25">
      <c r="C140173" s="62"/>
    </row>
    <row r="140174" spans="3:3" x14ac:dyDescent="0.25">
      <c r="C140174" s="62"/>
    </row>
    <row r="140262" spans="3:3" x14ac:dyDescent="0.25">
      <c r="C140262" s="62"/>
    </row>
    <row r="140263" spans="3:3" x14ac:dyDescent="0.25">
      <c r="C140263" s="62"/>
    </row>
    <row r="140351" spans="3:3" x14ac:dyDescent="0.25">
      <c r="C140351" s="62"/>
    </row>
    <row r="140352" spans="3:3" x14ac:dyDescent="0.25">
      <c r="C140352" s="62"/>
    </row>
    <row r="140440" spans="3:3" x14ac:dyDescent="0.25">
      <c r="C140440" s="62"/>
    </row>
    <row r="140441" spans="3:3" x14ac:dyDescent="0.25">
      <c r="C140441" s="62"/>
    </row>
    <row r="140529" spans="3:3" x14ac:dyDescent="0.25">
      <c r="C140529" s="62"/>
    </row>
    <row r="140530" spans="3:3" x14ac:dyDescent="0.25">
      <c r="C140530" s="62"/>
    </row>
    <row r="140618" spans="3:3" x14ac:dyDescent="0.25">
      <c r="C140618" s="62"/>
    </row>
    <row r="140619" spans="3:3" x14ac:dyDescent="0.25">
      <c r="C140619" s="62"/>
    </row>
    <row r="140707" spans="3:3" x14ac:dyDescent="0.25">
      <c r="C140707" s="62"/>
    </row>
    <row r="140708" spans="3:3" x14ac:dyDescent="0.25">
      <c r="C140708" s="62"/>
    </row>
    <row r="140796" spans="3:3" x14ac:dyDescent="0.25">
      <c r="C140796" s="62"/>
    </row>
    <row r="140797" spans="3:3" x14ac:dyDescent="0.25">
      <c r="C140797" s="62"/>
    </row>
    <row r="140885" spans="3:3" x14ac:dyDescent="0.25">
      <c r="C140885" s="62"/>
    </row>
    <row r="140886" spans="3:3" x14ac:dyDescent="0.25">
      <c r="C140886" s="62"/>
    </row>
    <row r="140974" spans="3:3" x14ac:dyDescent="0.25">
      <c r="C140974" s="62"/>
    </row>
    <row r="140975" spans="3:3" x14ac:dyDescent="0.25">
      <c r="C140975" s="62"/>
    </row>
    <row r="141063" spans="3:3" x14ac:dyDescent="0.25">
      <c r="C141063" s="62"/>
    </row>
    <row r="141064" spans="3:3" x14ac:dyDescent="0.25">
      <c r="C141064" s="62"/>
    </row>
    <row r="141152" spans="3:3" x14ac:dyDescent="0.25">
      <c r="C141152" s="62"/>
    </row>
    <row r="141153" spans="3:3" x14ac:dyDescent="0.25">
      <c r="C141153" s="62"/>
    </row>
    <row r="141241" spans="3:3" x14ac:dyDescent="0.25">
      <c r="C141241" s="62"/>
    </row>
    <row r="141242" spans="3:3" x14ac:dyDescent="0.25">
      <c r="C141242" s="62"/>
    </row>
    <row r="141330" spans="3:3" x14ac:dyDescent="0.25">
      <c r="C141330" s="62"/>
    </row>
    <row r="141331" spans="3:3" x14ac:dyDescent="0.25">
      <c r="C141331" s="62"/>
    </row>
    <row r="141419" spans="3:3" x14ac:dyDescent="0.25">
      <c r="C141419" s="62"/>
    </row>
    <row r="141420" spans="3:3" x14ac:dyDescent="0.25">
      <c r="C141420" s="62"/>
    </row>
    <row r="141508" spans="3:3" x14ac:dyDescent="0.25">
      <c r="C141508" s="62"/>
    </row>
    <row r="141509" spans="3:3" x14ac:dyDescent="0.25">
      <c r="C141509" s="62"/>
    </row>
    <row r="141597" spans="3:3" x14ac:dyDescent="0.25">
      <c r="C141597" s="62"/>
    </row>
    <row r="141598" spans="3:3" x14ac:dyDescent="0.25">
      <c r="C141598" s="62"/>
    </row>
    <row r="141686" spans="3:3" x14ac:dyDescent="0.25">
      <c r="C141686" s="62"/>
    </row>
    <row r="141687" spans="3:3" x14ac:dyDescent="0.25">
      <c r="C141687" s="62"/>
    </row>
    <row r="141775" spans="3:3" x14ac:dyDescent="0.25">
      <c r="C141775" s="62"/>
    </row>
    <row r="141776" spans="3:3" x14ac:dyDescent="0.25">
      <c r="C141776" s="62"/>
    </row>
    <row r="141864" spans="3:3" x14ac:dyDescent="0.25">
      <c r="C141864" s="62"/>
    </row>
    <row r="141865" spans="3:3" x14ac:dyDescent="0.25">
      <c r="C141865" s="62"/>
    </row>
    <row r="141953" spans="3:3" x14ac:dyDescent="0.25">
      <c r="C141953" s="62"/>
    </row>
    <row r="141954" spans="3:3" x14ac:dyDescent="0.25">
      <c r="C141954" s="62"/>
    </row>
    <row r="142042" spans="3:3" x14ac:dyDescent="0.25">
      <c r="C142042" s="62"/>
    </row>
    <row r="142043" spans="3:3" x14ac:dyDescent="0.25">
      <c r="C142043" s="62"/>
    </row>
    <row r="142131" spans="3:3" x14ac:dyDescent="0.25">
      <c r="C142131" s="62"/>
    </row>
    <row r="142132" spans="3:3" x14ac:dyDescent="0.25">
      <c r="C142132" s="62"/>
    </row>
    <row r="142220" spans="3:3" x14ac:dyDescent="0.25">
      <c r="C142220" s="62"/>
    </row>
    <row r="142221" spans="3:3" x14ac:dyDescent="0.25">
      <c r="C142221" s="62"/>
    </row>
    <row r="142309" spans="3:3" x14ac:dyDescent="0.25">
      <c r="C142309" s="62"/>
    </row>
    <row r="142310" spans="3:3" x14ac:dyDescent="0.25">
      <c r="C142310" s="62"/>
    </row>
    <row r="142398" spans="3:3" x14ac:dyDescent="0.25">
      <c r="C142398" s="62"/>
    </row>
    <row r="142399" spans="3:3" x14ac:dyDescent="0.25">
      <c r="C142399" s="62"/>
    </row>
    <row r="142487" spans="3:3" x14ac:dyDescent="0.25">
      <c r="C142487" s="62"/>
    </row>
    <row r="142488" spans="3:3" x14ac:dyDescent="0.25">
      <c r="C142488" s="62"/>
    </row>
    <row r="142576" spans="3:3" x14ac:dyDescent="0.25">
      <c r="C142576" s="62"/>
    </row>
    <row r="142577" spans="3:3" x14ac:dyDescent="0.25">
      <c r="C142577" s="62"/>
    </row>
    <row r="142665" spans="3:3" x14ac:dyDescent="0.25">
      <c r="C142665" s="62"/>
    </row>
    <row r="142666" spans="3:3" x14ac:dyDescent="0.25">
      <c r="C142666" s="62"/>
    </row>
    <row r="142754" spans="3:3" x14ac:dyDescent="0.25">
      <c r="C142754" s="62"/>
    </row>
    <row r="142755" spans="3:3" x14ac:dyDescent="0.25">
      <c r="C142755" s="62"/>
    </row>
    <row r="142843" spans="3:3" x14ac:dyDescent="0.25">
      <c r="C142843" s="62"/>
    </row>
    <row r="142844" spans="3:3" x14ac:dyDescent="0.25">
      <c r="C142844" s="62"/>
    </row>
    <row r="142932" spans="3:3" x14ac:dyDescent="0.25">
      <c r="C142932" s="62"/>
    </row>
    <row r="142933" spans="3:3" x14ac:dyDescent="0.25">
      <c r="C142933" s="62"/>
    </row>
    <row r="143021" spans="3:3" x14ac:dyDescent="0.25">
      <c r="C143021" s="62"/>
    </row>
    <row r="143022" spans="3:3" x14ac:dyDescent="0.25">
      <c r="C143022" s="62"/>
    </row>
    <row r="143110" spans="3:3" x14ac:dyDescent="0.25">
      <c r="C143110" s="62"/>
    </row>
    <row r="143111" spans="3:3" x14ac:dyDescent="0.25">
      <c r="C143111" s="62"/>
    </row>
    <row r="143199" spans="3:3" x14ac:dyDescent="0.25">
      <c r="C143199" s="62"/>
    </row>
    <row r="143200" spans="3:3" x14ac:dyDescent="0.25">
      <c r="C143200" s="62"/>
    </row>
    <row r="143288" spans="3:3" x14ac:dyDescent="0.25">
      <c r="C143288" s="62"/>
    </row>
    <row r="143289" spans="3:3" x14ac:dyDescent="0.25">
      <c r="C143289" s="62"/>
    </row>
    <row r="143377" spans="3:3" x14ac:dyDescent="0.25">
      <c r="C143377" s="62"/>
    </row>
    <row r="143378" spans="3:3" x14ac:dyDescent="0.25">
      <c r="C143378" s="62"/>
    </row>
    <row r="143466" spans="3:3" x14ac:dyDescent="0.25">
      <c r="C143466" s="62"/>
    </row>
    <row r="143467" spans="3:3" x14ac:dyDescent="0.25">
      <c r="C143467" s="62"/>
    </row>
    <row r="143555" spans="3:3" x14ac:dyDescent="0.25">
      <c r="C143555" s="62"/>
    </row>
    <row r="143556" spans="3:3" x14ac:dyDescent="0.25">
      <c r="C143556" s="62"/>
    </row>
    <row r="143644" spans="3:3" x14ac:dyDescent="0.25">
      <c r="C143644" s="62"/>
    </row>
    <row r="143645" spans="3:3" x14ac:dyDescent="0.25">
      <c r="C143645" s="62"/>
    </row>
    <row r="143733" spans="3:3" x14ac:dyDescent="0.25">
      <c r="C143733" s="62"/>
    </row>
    <row r="143734" spans="3:3" x14ac:dyDescent="0.25">
      <c r="C143734" s="62"/>
    </row>
    <row r="143822" spans="3:3" x14ac:dyDescent="0.25">
      <c r="C143822" s="62"/>
    </row>
    <row r="143823" spans="3:3" x14ac:dyDescent="0.25">
      <c r="C143823" s="62"/>
    </row>
    <row r="143911" spans="3:3" x14ac:dyDescent="0.25">
      <c r="C143911" s="62"/>
    </row>
    <row r="143912" spans="3:3" x14ac:dyDescent="0.25">
      <c r="C143912" s="62"/>
    </row>
    <row r="144000" spans="3:3" x14ac:dyDescent="0.25">
      <c r="C144000" s="62"/>
    </row>
    <row r="144001" spans="3:3" x14ac:dyDescent="0.25">
      <c r="C144001" s="62"/>
    </row>
    <row r="144089" spans="3:3" x14ac:dyDescent="0.25">
      <c r="C144089" s="62"/>
    </row>
    <row r="144090" spans="3:3" x14ac:dyDescent="0.25">
      <c r="C144090" s="62"/>
    </row>
    <row r="144178" spans="3:3" x14ac:dyDescent="0.25">
      <c r="C144178" s="62"/>
    </row>
    <row r="144179" spans="3:3" x14ac:dyDescent="0.25">
      <c r="C144179" s="62"/>
    </row>
    <row r="144267" spans="3:3" x14ac:dyDescent="0.25">
      <c r="C144267" s="62"/>
    </row>
    <row r="144268" spans="3:3" x14ac:dyDescent="0.25">
      <c r="C144268" s="62"/>
    </row>
    <row r="144356" spans="3:3" x14ac:dyDescent="0.25">
      <c r="C144356" s="62"/>
    </row>
    <row r="144357" spans="3:3" x14ac:dyDescent="0.25">
      <c r="C144357" s="62"/>
    </row>
    <row r="144445" spans="3:3" x14ac:dyDescent="0.25">
      <c r="C144445" s="62"/>
    </row>
    <row r="144446" spans="3:3" x14ac:dyDescent="0.25">
      <c r="C144446" s="62"/>
    </row>
    <row r="144534" spans="3:3" x14ac:dyDescent="0.25">
      <c r="C144534" s="62"/>
    </row>
    <row r="144535" spans="3:3" x14ac:dyDescent="0.25">
      <c r="C144535" s="62"/>
    </row>
    <row r="144623" spans="3:3" x14ac:dyDescent="0.25">
      <c r="C144623" s="62"/>
    </row>
    <row r="144624" spans="3:3" x14ac:dyDescent="0.25">
      <c r="C144624" s="62"/>
    </row>
    <row r="144712" spans="3:3" x14ac:dyDescent="0.25">
      <c r="C144712" s="62"/>
    </row>
    <row r="144713" spans="3:3" x14ac:dyDescent="0.25">
      <c r="C144713" s="62"/>
    </row>
    <row r="144801" spans="3:3" x14ac:dyDescent="0.25">
      <c r="C144801" s="62"/>
    </row>
    <row r="144802" spans="3:3" x14ac:dyDescent="0.25">
      <c r="C144802" s="62"/>
    </row>
    <row r="144890" spans="3:3" x14ac:dyDescent="0.25">
      <c r="C144890" s="62"/>
    </row>
    <row r="144891" spans="3:3" x14ac:dyDescent="0.25">
      <c r="C144891" s="62"/>
    </row>
    <row r="144979" spans="3:3" x14ac:dyDescent="0.25">
      <c r="C144979" s="62"/>
    </row>
    <row r="144980" spans="3:3" x14ac:dyDescent="0.25">
      <c r="C144980" s="62"/>
    </row>
    <row r="145068" spans="3:3" x14ac:dyDescent="0.25">
      <c r="C145068" s="62"/>
    </row>
    <row r="145069" spans="3:3" x14ac:dyDescent="0.25">
      <c r="C145069" s="62"/>
    </row>
    <row r="145157" spans="3:3" x14ac:dyDescent="0.25">
      <c r="C145157" s="62"/>
    </row>
    <row r="145158" spans="3:3" x14ac:dyDescent="0.25">
      <c r="C145158" s="62"/>
    </row>
    <row r="145246" spans="3:3" x14ac:dyDescent="0.25">
      <c r="C145246" s="62"/>
    </row>
    <row r="145247" spans="3:3" x14ac:dyDescent="0.25">
      <c r="C145247" s="62"/>
    </row>
    <row r="145335" spans="3:3" x14ac:dyDescent="0.25">
      <c r="C145335" s="62"/>
    </row>
    <row r="145336" spans="3:3" x14ac:dyDescent="0.25">
      <c r="C145336" s="62"/>
    </row>
    <row r="145424" spans="3:3" x14ac:dyDescent="0.25">
      <c r="C145424" s="62"/>
    </row>
    <row r="145425" spans="3:3" x14ac:dyDescent="0.25">
      <c r="C145425" s="62"/>
    </row>
    <row r="145513" spans="3:3" x14ac:dyDescent="0.25">
      <c r="C145513" s="62"/>
    </row>
    <row r="145514" spans="3:3" x14ac:dyDescent="0.25">
      <c r="C145514" s="62"/>
    </row>
    <row r="145602" spans="3:3" x14ac:dyDescent="0.25">
      <c r="C145602" s="62"/>
    </row>
    <row r="145603" spans="3:3" x14ac:dyDescent="0.25">
      <c r="C145603" s="62"/>
    </row>
    <row r="145691" spans="3:3" x14ac:dyDescent="0.25">
      <c r="C145691" s="62"/>
    </row>
    <row r="145692" spans="3:3" x14ac:dyDescent="0.25">
      <c r="C145692" s="62"/>
    </row>
    <row r="145780" spans="3:3" x14ac:dyDescent="0.25">
      <c r="C145780" s="62"/>
    </row>
    <row r="145781" spans="3:3" x14ac:dyDescent="0.25">
      <c r="C145781" s="62"/>
    </row>
    <row r="145869" spans="3:3" x14ac:dyDescent="0.25">
      <c r="C145869" s="62"/>
    </row>
    <row r="145870" spans="3:3" x14ac:dyDescent="0.25">
      <c r="C145870" s="62"/>
    </row>
    <row r="145958" spans="3:3" x14ac:dyDescent="0.25">
      <c r="C145958" s="62"/>
    </row>
    <row r="145959" spans="3:3" x14ac:dyDescent="0.25">
      <c r="C145959" s="62"/>
    </row>
    <row r="146047" spans="3:3" x14ac:dyDescent="0.25">
      <c r="C146047" s="62"/>
    </row>
    <row r="146048" spans="3:3" x14ac:dyDescent="0.25">
      <c r="C146048" s="62"/>
    </row>
    <row r="146136" spans="3:3" x14ac:dyDescent="0.25">
      <c r="C146136" s="62"/>
    </row>
    <row r="146137" spans="3:3" x14ac:dyDescent="0.25">
      <c r="C146137" s="62"/>
    </row>
    <row r="146225" spans="3:3" x14ac:dyDescent="0.25">
      <c r="C146225" s="62"/>
    </row>
    <row r="146226" spans="3:3" x14ac:dyDescent="0.25">
      <c r="C146226" s="62"/>
    </row>
    <row r="146314" spans="3:3" x14ac:dyDescent="0.25">
      <c r="C146314" s="62"/>
    </row>
    <row r="146315" spans="3:3" x14ac:dyDescent="0.25">
      <c r="C146315" s="62"/>
    </row>
    <row r="146403" spans="3:3" x14ac:dyDescent="0.25">
      <c r="C146403" s="62"/>
    </row>
    <row r="146404" spans="3:3" x14ac:dyDescent="0.25">
      <c r="C146404" s="62"/>
    </row>
    <row r="146492" spans="3:3" x14ac:dyDescent="0.25">
      <c r="C146492" s="62"/>
    </row>
    <row r="146493" spans="3:3" x14ac:dyDescent="0.25">
      <c r="C146493" s="62"/>
    </row>
    <row r="146581" spans="3:3" x14ac:dyDescent="0.25">
      <c r="C146581" s="62"/>
    </row>
    <row r="146582" spans="3:3" x14ac:dyDescent="0.25">
      <c r="C146582" s="62"/>
    </row>
    <row r="146670" spans="3:3" x14ac:dyDescent="0.25">
      <c r="C146670" s="62"/>
    </row>
    <row r="146671" spans="3:3" x14ac:dyDescent="0.25">
      <c r="C146671" s="62"/>
    </row>
    <row r="146759" spans="3:3" x14ac:dyDescent="0.25">
      <c r="C146759" s="62"/>
    </row>
    <row r="146760" spans="3:3" x14ac:dyDescent="0.25">
      <c r="C146760" s="62"/>
    </row>
    <row r="146848" spans="3:3" x14ac:dyDescent="0.25">
      <c r="C146848" s="62"/>
    </row>
    <row r="146849" spans="3:3" x14ac:dyDescent="0.25">
      <c r="C146849" s="62"/>
    </row>
    <row r="146937" spans="3:3" x14ac:dyDescent="0.25">
      <c r="C146937" s="62"/>
    </row>
    <row r="146938" spans="3:3" x14ac:dyDescent="0.25">
      <c r="C146938" s="62"/>
    </row>
    <row r="147026" spans="3:3" x14ac:dyDescent="0.25">
      <c r="C147026" s="62"/>
    </row>
    <row r="147027" spans="3:3" x14ac:dyDescent="0.25">
      <c r="C147027" s="62"/>
    </row>
    <row r="147115" spans="3:3" x14ac:dyDescent="0.25">
      <c r="C147115" s="62"/>
    </row>
    <row r="147116" spans="3:3" x14ac:dyDescent="0.25">
      <c r="C147116" s="62"/>
    </row>
    <row r="147204" spans="3:3" x14ac:dyDescent="0.25">
      <c r="C147204" s="62"/>
    </row>
    <row r="147205" spans="3:3" x14ac:dyDescent="0.25">
      <c r="C147205" s="62"/>
    </row>
    <row r="147293" spans="3:3" x14ac:dyDescent="0.25">
      <c r="C147293" s="62"/>
    </row>
    <row r="147294" spans="3:3" x14ac:dyDescent="0.25">
      <c r="C147294" s="62"/>
    </row>
    <row r="147382" spans="3:3" x14ac:dyDescent="0.25">
      <c r="C147382" s="62"/>
    </row>
    <row r="147383" spans="3:3" x14ac:dyDescent="0.25">
      <c r="C147383" s="62"/>
    </row>
    <row r="147471" spans="3:3" x14ac:dyDescent="0.25">
      <c r="C147471" s="62"/>
    </row>
    <row r="147472" spans="3:3" x14ac:dyDescent="0.25">
      <c r="C147472" s="62"/>
    </row>
    <row r="147560" spans="3:3" x14ac:dyDescent="0.25">
      <c r="C147560" s="62"/>
    </row>
    <row r="147561" spans="3:3" x14ac:dyDescent="0.25">
      <c r="C147561" s="62"/>
    </row>
    <row r="147649" spans="3:3" x14ac:dyDescent="0.25">
      <c r="C147649" s="62"/>
    </row>
    <row r="147650" spans="3:3" x14ac:dyDescent="0.25">
      <c r="C147650" s="62"/>
    </row>
    <row r="147738" spans="3:3" x14ac:dyDescent="0.25">
      <c r="C147738" s="62"/>
    </row>
    <row r="147739" spans="3:3" x14ac:dyDescent="0.25">
      <c r="C147739" s="62"/>
    </row>
    <row r="147827" spans="3:3" x14ac:dyDescent="0.25">
      <c r="C147827" s="62"/>
    </row>
    <row r="147828" spans="3:3" x14ac:dyDescent="0.25">
      <c r="C147828" s="62"/>
    </row>
    <row r="147916" spans="3:3" x14ac:dyDescent="0.25">
      <c r="C147916" s="62"/>
    </row>
    <row r="147917" spans="3:3" x14ac:dyDescent="0.25">
      <c r="C147917" s="62"/>
    </row>
    <row r="148005" spans="3:3" x14ac:dyDescent="0.25">
      <c r="C148005" s="62"/>
    </row>
    <row r="148006" spans="3:3" x14ac:dyDescent="0.25">
      <c r="C148006" s="62"/>
    </row>
    <row r="148094" spans="3:3" x14ac:dyDescent="0.25">
      <c r="C148094" s="62"/>
    </row>
    <row r="148095" spans="3:3" x14ac:dyDescent="0.25">
      <c r="C148095" s="62"/>
    </row>
    <row r="148183" spans="3:3" x14ac:dyDescent="0.25">
      <c r="C148183" s="62"/>
    </row>
    <row r="148184" spans="3:3" x14ac:dyDescent="0.25">
      <c r="C148184" s="62"/>
    </row>
    <row r="148272" spans="3:3" x14ac:dyDescent="0.25">
      <c r="C148272" s="62"/>
    </row>
    <row r="148273" spans="3:3" x14ac:dyDescent="0.25">
      <c r="C148273" s="62"/>
    </row>
    <row r="148361" spans="3:3" x14ac:dyDescent="0.25">
      <c r="C148361" s="62"/>
    </row>
    <row r="148362" spans="3:3" x14ac:dyDescent="0.25">
      <c r="C148362" s="62"/>
    </row>
    <row r="148450" spans="3:3" x14ac:dyDescent="0.25">
      <c r="C148450" s="62"/>
    </row>
    <row r="148451" spans="3:3" x14ac:dyDescent="0.25">
      <c r="C148451" s="62"/>
    </row>
    <row r="148539" spans="3:3" x14ac:dyDescent="0.25">
      <c r="C148539" s="62"/>
    </row>
    <row r="148540" spans="3:3" x14ac:dyDescent="0.25">
      <c r="C148540" s="62"/>
    </row>
    <row r="148628" spans="3:3" x14ac:dyDescent="0.25">
      <c r="C148628" s="62"/>
    </row>
    <row r="148629" spans="3:3" x14ac:dyDescent="0.25">
      <c r="C148629" s="62"/>
    </row>
    <row r="148717" spans="3:3" x14ac:dyDescent="0.25">
      <c r="C148717" s="62"/>
    </row>
    <row r="148718" spans="3:3" x14ac:dyDescent="0.25">
      <c r="C148718" s="62"/>
    </row>
    <row r="148806" spans="3:3" x14ac:dyDescent="0.25">
      <c r="C148806" s="62"/>
    </row>
    <row r="148807" spans="3:3" x14ac:dyDescent="0.25">
      <c r="C148807" s="62"/>
    </row>
    <row r="148895" spans="3:3" x14ac:dyDescent="0.25">
      <c r="C148895" s="62"/>
    </row>
    <row r="148896" spans="3:3" x14ac:dyDescent="0.25">
      <c r="C148896" s="62"/>
    </row>
    <row r="148984" spans="3:3" x14ac:dyDescent="0.25">
      <c r="C148984" s="62"/>
    </row>
    <row r="148985" spans="3:3" x14ac:dyDescent="0.25">
      <c r="C148985" s="62"/>
    </row>
    <row r="149073" spans="3:3" x14ac:dyDescent="0.25">
      <c r="C149073" s="62"/>
    </row>
    <row r="149074" spans="3:3" x14ac:dyDescent="0.25">
      <c r="C149074" s="62"/>
    </row>
    <row r="149162" spans="3:3" x14ac:dyDescent="0.25">
      <c r="C149162" s="62"/>
    </row>
    <row r="149163" spans="3:3" x14ac:dyDescent="0.25">
      <c r="C149163" s="62"/>
    </row>
    <row r="149251" spans="3:3" x14ac:dyDescent="0.25">
      <c r="C149251" s="62"/>
    </row>
    <row r="149252" spans="3:3" x14ac:dyDescent="0.25">
      <c r="C149252" s="62"/>
    </row>
    <row r="149340" spans="3:3" x14ac:dyDescent="0.25">
      <c r="C149340" s="62"/>
    </row>
    <row r="149341" spans="3:3" x14ac:dyDescent="0.25">
      <c r="C149341" s="62"/>
    </row>
    <row r="149429" spans="3:3" x14ac:dyDescent="0.25">
      <c r="C149429" s="62"/>
    </row>
    <row r="149430" spans="3:3" x14ac:dyDescent="0.25">
      <c r="C149430" s="62"/>
    </row>
    <row r="149518" spans="3:3" x14ac:dyDescent="0.25">
      <c r="C149518" s="62"/>
    </row>
    <row r="149519" spans="3:3" x14ac:dyDescent="0.25">
      <c r="C149519" s="62"/>
    </row>
    <row r="149607" spans="3:3" x14ac:dyDescent="0.25">
      <c r="C149607" s="62"/>
    </row>
    <row r="149608" spans="3:3" x14ac:dyDescent="0.25">
      <c r="C149608" s="62"/>
    </row>
    <row r="149696" spans="3:3" x14ac:dyDescent="0.25">
      <c r="C149696" s="62"/>
    </row>
    <row r="149697" spans="3:3" x14ac:dyDescent="0.25">
      <c r="C149697" s="62"/>
    </row>
    <row r="149785" spans="3:3" x14ac:dyDescent="0.25">
      <c r="C149785" s="62"/>
    </row>
    <row r="149786" spans="3:3" x14ac:dyDescent="0.25">
      <c r="C149786" s="62"/>
    </row>
    <row r="149874" spans="3:3" x14ac:dyDescent="0.25">
      <c r="C149874" s="62"/>
    </row>
    <row r="149875" spans="3:3" x14ac:dyDescent="0.25">
      <c r="C149875" s="62"/>
    </row>
    <row r="149963" spans="3:3" x14ac:dyDescent="0.25">
      <c r="C149963" s="62"/>
    </row>
    <row r="149964" spans="3:3" x14ac:dyDescent="0.25">
      <c r="C149964" s="62"/>
    </row>
    <row r="150052" spans="3:3" x14ac:dyDescent="0.25">
      <c r="C150052" s="62"/>
    </row>
    <row r="150053" spans="3:3" x14ac:dyDescent="0.25">
      <c r="C150053" s="62"/>
    </row>
    <row r="150141" spans="3:3" x14ac:dyDescent="0.25">
      <c r="C150141" s="62"/>
    </row>
    <row r="150142" spans="3:3" x14ac:dyDescent="0.25">
      <c r="C150142" s="62"/>
    </row>
    <row r="150230" spans="3:3" x14ac:dyDescent="0.25">
      <c r="C150230" s="62"/>
    </row>
    <row r="150231" spans="3:3" x14ac:dyDescent="0.25">
      <c r="C150231" s="62"/>
    </row>
    <row r="150319" spans="3:3" x14ac:dyDescent="0.25">
      <c r="C150319" s="62"/>
    </row>
    <row r="150320" spans="3:3" x14ac:dyDescent="0.25">
      <c r="C150320" s="62"/>
    </row>
    <row r="150408" spans="3:3" x14ac:dyDescent="0.25">
      <c r="C150408" s="62"/>
    </row>
    <row r="150409" spans="3:3" x14ac:dyDescent="0.25">
      <c r="C150409" s="62"/>
    </row>
    <row r="150497" spans="3:3" x14ac:dyDescent="0.25">
      <c r="C150497" s="62"/>
    </row>
    <row r="150498" spans="3:3" x14ac:dyDescent="0.25">
      <c r="C150498" s="62"/>
    </row>
    <row r="150586" spans="3:3" x14ac:dyDescent="0.25">
      <c r="C150586" s="62"/>
    </row>
    <row r="150587" spans="3:3" x14ac:dyDescent="0.25">
      <c r="C150587" s="62"/>
    </row>
    <row r="150675" spans="3:3" x14ac:dyDescent="0.25">
      <c r="C150675" s="62"/>
    </row>
    <row r="150676" spans="3:3" x14ac:dyDescent="0.25">
      <c r="C150676" s="62"/>
    </row>
    <row r="150764" spans="3:3" x14ac:dyDescent="0.25">
      <c r="C150764" s="62"/>
    </row>
    <row r="150765" spans="3:3" x14ac:dyDescent="0.25">
      <c r="C150765" s="62"/>
    </row>
    <row r="150853" spans="3:3" x14ac:dyDescent="0.25">
      <c r="C150853" s="62"/>
    </row>
    <row r="150854" spans="3:3" x14ac:dyDescent="0.25">
      <c r="C150854" s="62"/>
    </row>
    <row r="150942" spans="3:3" x14ac:dyDescent="0.25">
      <c r="C150942" s="62"/>
    </row>
    <row r="150943" spans="3:3" x14ac:dyDescent="0.25">
      <c r="C150943" s="62"/>
    </row>
    <row r="151031" spans="3:3" x14ac:dyDescent="0.25">
      <c r="C151031" s="62"/>
    </row>
    <row r="151032" spans="3:3" x14ac:dyDescent="0.25">
      <c r="C151032" s="62"/>
    </row>
    <row r="151120" spans="3:3" x14ac:dyDescent="0.25">
      <c r="C151120" s="62"/>
    </row>
    <row r="151121" spans="3:3" x14ac:dyDescent="0.25">
      <c r="C151121" s="62"/>
    </row>
    <row r="151209" spans="3:3" x14ac:dyDescent="0.25">
      <c r="C151209" s="62"/>
    </row>
    <row r="151210" spans="3:3" x14ac:dyDescent="0.25">
      <c r="C151210" s="62"/>
    </row>
    <row r="151298" spans="3:3" x14ac:dyDescent="0.25">
      <c r="C151298" s="62"/>
    </row>
    <row r="151299" spans="3:3" x14ac:dyDescent="0.25">
      <c r="C151299" s="62"/>
    </row>
    <row r="151387" spans="3:3" x14ac:dyDescent="0.25">
      <c r="C151387" s="62"/>
    </row>
    <row r="151388" spans="3:3" x14ac:dyDescent="0.25">
      <c r="C151388" s="62"/>
    </row>
    <row r="151476" spans="3:3" x14ac:dyDescent="0.25">
      <c r="C151476" s="62"/>
    </row>
    <row r="151477" spans="3:3" x14ac:dyDescent="0.25">
      <c r="C151477" s="62"/>
    </row>
    <row r="151565" spans="3:3" x14ac:dyDescent="0.25">
      <c r="C151565" s="62"/>
    </row>
    <row r="151566" spans="3:3" x14ac:dyDescent="0.25">
      <c r="C151566" s="62"/>
    </row>
    <row r="151654" spans="3:3" x14ac:dyDescent="0.25">
      <c r="C151654" s="62"/>
    </row>
    <row r="151655" spans="3:3" x14ac:dyDescent="0.25">
      <c r="C151655" s="62"/>
    </row>
    <row r="151743" spans="3:3" x14ac:dyDescent="0.25">
      <c r="C151743" s="62"/>
    </row>
    <row r="151744" spans="3:3" x14ac:dyDescent="0.25">
      <c r="C151744" s="62"/>
    </row>
    <row r="151832" spans="3:3" x14ac:dyDescent="0.25">
      <c r="C151832" s="62"/>
    </row>
    <row r="151833" spans="3:3" x14ac:dyDescent="0.25">
      <c r="C151833" s="62"/>
    </row>
    <row r="151921" spans="3:3" x14ac:dyDescent="0.25">
      <c r="C151921" s="62"/>
    </row>
    <row r="151922" spans="3:3" x14ac:dyDescent="0.25">
      <c r="C151922" s="62"/>
    </row>
    <row r="152010" spans="3:3" x14ac:dyDescent="0.25">
      <c r="C152010" s="62"/>
    </row>
    <row r="152011" spans="3:3" x14ac:dyDescent="0.25">
      <c r="C152011" s="62"/>
    </row>
    <row r="152099" spans="3:3" x14ac:dyDescent="0.25">
      <c r="C152099" s="62"/>
    </row>
    <row r="152100" spans="3:3" x14ac:dyDescent="0.25">
      <c r="C152100" s="62"/>
    </row>
    <row r="152188" spans="3:3" x14ac:dyDescent="0.25">
      <c r="C152188" s="62"/>
    </row>
    <row r="152189" spans="3:3" x14ac:dyDescent="0.25">
      <c r="C152189" s="62"/>
    </row>
    <row r="152277" spans="3:3" x14ac:dyDescent="0.25">
      <c r="C152277" s="62"/>
    </row>
    <row r="152278" spans="3:3" x14ac:dyDescent="0.25">
      <c r="C152278" s="62"/>
    </row>
    <row r="152366" spans="3:3" x14ac:dyDescent="0.25">
      <c r="C152366" s="62"/>
    </row>
    <row r="152367" spans="3:3" x14ac:dyDescent="0.25">
      <c r="C152367" s="62"/>
    </row>
    <row r="152455" spans="3:3" x14ac:dyDescent="0.25">
      <c r="C152455" s="62"/>
    </row>
    <row r="152456" spans="3:3" x14ac:dyDescent="0.25">
      <c r="C152456" s="62"/>
    </row>
    <row r="152544" spans="3:3" x14ac:dyDescent="0.25">
      <c r="C152544" s="62"/>
    </row>
    <row r="152545" spans="3:3" x14ac:dyDescent="0.25">
      <c r="C152545" s="62"/>
    </row>
    <row r="152633" spans="3:3" x14ac:dyDescent="0.25">
      <c r="C152633" s="62"/>
    </row>
    <row r="152634" spans="3:3" x14ac:dyDescent="0.25">
      <c r="C152634" s="62"/>
    </row>
    <row r="152722" spans="3:3" x14ac:dyDescent="0.25">
      <c r="C152722" s="62"/>
    </row>
    <row r="152723" spans="3:3" x14ac:dyDescent="0.25">
      <c r="C152723" s="62"/>
    </row>
    <row r="152811" spans="3:3" x14ac:dyDescent="0.25">
      <c r="C152811" s="62"/>
    </row>
    <row r="152812" spans="3:3" x14ac:dyDescent="0.25">
      <c r="C152812" s="62"/>
    </row>
    <row r="152900" spans="3:3" x14ac:dyDescent="0.25">
      <c r="C152900" s="62"/>
    </row>
    <row r="152901" spans="3:3" x14ac:dyDescent="0.25">
      <c r="C152901" s="62"/>
    </row>
    <row r="152989" spans="3:3" x14ac:dyDescent="0.25">
      <c r="C152989" s="62"/>
    </row>
    <row r="152990" spans="3:3" x14ac:dyDescent="0.25">
      <c r="C152990" s="62"/>
    </row>
    <row r="153078" spans="3:3" x14ac:dyDescent="0.25">
      <c r="C153078" s="62"/>
    </row>
    <row r="153079" spans="3:3" x14ac:dyDescent="0.25">
      <c r="C153079" s="62"/>
    </row>
    <row r="153167" spans="3:3" x14ac:dyDescent="0.25">
      <c r="C153167" s="62"/>
    </row>
    <row r="153168" spans="3:3" x14ac:dyDescent="0.25">
      <c r="C153168" s="62"/>
    </row>
    <row r="153256" spans="3:3" x14ac:dyDescent="0.25">
      <c r="C153256" s="62"/>
    </row>
    <row r="153257" spans="3:3" x14ac:dyDescent="0.25">
      <c r="C153257" s="62"/>
    </row>
    <row r="153345" spans="3:3" x14ac:dyDescent="0.25">
      <c r="C153345" s="62"/>
    </row>
    <row r="153346" spans="3:3" x14ac:dyDescent="0.25">
      <c r="C153346" s="62"/>
    </row>
    <row r="153434" spans="3:3" x14ac:dyDescent="0.25">
      <c r="C153434" s="62"/>
    </row>
    <row r="153435" spans="3:3" x14ac:dyDescent="0.25">
      <c r="C153435" s="62"/>
    </row>
    <row r="153523" spans="3:3" x14ac:dyDescent="0.25">
      <c r="C153523" s="62"/>
    </row>
    <row r="153524" spans="3:3" x14ac:dyDescent="0.25">
      <c r="C153524" s="62"/>
    </row>
    <row r="153612" spans="3:3" x14ac:dyDescent="0.25">
      <c r="C153612" s="62"/>
    </row>
    <row r="153613" spans="3:3" x14ac:dyDescent="0.25">
      <c r="C153613" s="62"/>
    </row>
    <row r="153701" spans="3:3" x14ac:dyDescent="0.25">
      <c r="C153701" s="62"/>
    </row>
    <row r="153702" spans="3:3" x14ac:dyDescent="0.25">
      <c r="C153702" s="62"/>
    </row>
    <row r="153790" spans="3:3" x14ac:dyDescent="0.25">
      <c r="C153790" s="62"/>
    </row>
    <row r="153791" spans="3:3" x14ac:dyDescent="0.25">
      <c r="C153791" s="62"/>
    </row>
    <row r="153879" spans="3:3" x14ac:dyDescent="0.25">
      <c r="C153879" s="62"/>
    </row>
    <row r="153880" spans="3:3" x14ac:dyDescent="0.25">
      <c r="C153880" s="62"/>
    </row>
    <row r="153968" spans="3:3" x14ac:dyDescent="0.25">
      <c r="C153968" s="62"/>
    </row>
    <row r="153969" spans="3:3" x14ac:dyDescent="0.25">
      <c r="C153969" s="62"/>
    </row>
    <row r="154057" spans="3:3" x14ac:dyDescent="0.25">
      <c r="C154057" s="62"/>
    </row>
    <row r="154058" spans="3:3" x14ac:dyDescent="0.25">
      <c r="C154058" s="62"/>
    </row>
    <row r="154146" spans="3:3" x14ac:dyDescent="0.25">
      <c r="C154146" s="62"/>
    </row>
    <row r="154147" spans="3:3" x14ac:dyDescent="0.25">
      <c r="C154147" s="62"/>
    </row>
    <row r="154235" spans="3:3" x14ac:dyDescent="0.25">
      <c r="C154235" s="62"/>
    </row>
    <row r="154236" spans="3:3" x14ac:dyDescent="0.25">
      <c r="C154236" s="62"/>
    </row>
    <row r="154324" spans="3:3" x14ac:dyDescent="0.25">
      <c r="C154324" s="62"/>
    </row>
    <row r="154325" spans="3:3" x14ac:dyDescent="0.25">
      <c r="C154325" s="62"/>
    </row>
    <row r="154413" spans="3:3" x14ac:dyDescent="0.25">
      <c r="C154413" s="62"/>
    </row>
    <row r="154414" spans="3:3" x14ac:dyDescent="0.25">
      <c r="C154414" s="62"/>
    </row>
    <row r="154502" spans="3:3" x14ac:dyDescent="0.25">
      <c r="C154502" s="62"/>
    </row>
    <row r="154503" spans="3:3" x14ac:dyDescent="0.25">
      <c r="C154503" s="62"/>
    </row>
    <row r="154591" spans="3:3" x14ac:dyDescent="0.25">
      <c r="C154591" s="62"/>
    </row>
    <row r="154592" spans="3:3" x14ac:dyDescent="0.25">
      <c r="C154592" s="62"/>
    </row>
    <row r="154680" spans="3:3" x14ac:dyDescent="0.25">
      <c r="C154680" s="62"/>
    </row>
    <row r="154681" spans="3:3" x14ac:dyDescent="0.25">
      <c r="C154681" s="62"/>
    </row>
    <row r="154769" spans="3:3" x14ac:dyDescent="0.25">
      <c r="C154769" s="62"/>
    </row>
    <row r="154770" spans="3:3" x14ac:dyDescent="0.25">
      <c r="C154770" s="62"/>
    </row>
    <row r="154858" spans="3:3" x14ac:dyDescent="0.25">
      <c r="C154858" s="62"/>
    </row>
    <row r="154859" spans="3:3" x14ac:dyDescent="0.25">
      <c r="C154859" s="62"/>
    </row>
    <row r="154947" spans="3:3" x14ac:dyDescent="0.25">
      <c r="C154947" s="62"/>
    </row>
    <row r="154948" spans="3:3" x14ac:dyDescent="0.25">
      <c r="C154948" s="62"/>
    </row>
    <row r="155036" spans="3:3" x14ac:dyDescent="0.25">
      <c r="C155036" s="62"/>
    </row>
    <row r="155037" spans="3:3" x14ac:dyDescent="0.25">
      <c r="C155037" s="62"/>
    </row>
    <row r="155125" spans="3:3" x14ac:dyDescent="0.25">
      <c r="C155125" s="62"/>
    </row>
    <row r="155126" spans="3:3" x14ac:dyDescent="0.25">
      <c r="C155126" s="62"/>
    </row>
    <row r="155214" spans="3:3" x14ac:dyDescent="0.25">
      <c r="C155214" s="62"/>
    </row>
    <row r="155215" spans="3:3" x14ac:dyDescent="0.25">
      <c r="C155215" s="62"/>
    </row>
    <row r="155303" spans="3:3" x14ac:dyDescent="0.25">
      <c r="C155303" s="62"/>
    </row>
    <row r="155304" spans="3:3" x14ac:dyDescent="0.25">
      <c r="C155304" s="62"/>
    </row>
    <row r="155392" spans="3:3" x14ac:dyDescent="0.25">
      <c r="C155392" s="62"/>
    </row>
    <row r="155393" spans="3:3" x14ac:dyDescent="0.25">
      <c r="C155393" s="62"/>
    </row>
    <row r="155481" spans="3:3" x14ac:dyDescent="0.25">
      <c r="C155481" s="62"/>
    </row>
    <row r="155482" spans="3:3" x14ac:dyDescent="0.25">
      <c r="C155482" s="62"/>
    </row>
    <row r="155570" spans="3:3" x14ac:dyDescent="0.25">
      <c r="C155570" s="62"/>
    </row>
    <row r="155571" spans="3:3" x14ac:dyDescent="0.25">
      <c r="C155571" s="62"/>
    </row>
    <row r="155659" spans="3:3" x14ac:dyDescent="0.25">
      <c r="C155659" s="62"/>
    </row>
    <row r="155660" spans="3:3" x14ac:dyDescent="0.25">
      <c r="C155660" s="62"/>
    </row>
    <row r="155748" spans="3:3" x14ac:dyDescent="0.25">
      <c r="C155748" s="62"/>
    </row>
    <row r="155749" spans="3:3" x14ac:dyDescent="0.25">
      <c r="C155749" s="62"/>
    </row>
    <row r="155837" spans="3:3" x14ac:dyDescent="0.25">
      <c r="C155837" s="62"/>
    </row>
    <row r="155838" spans="3:3" x14ac:dyDescent="0.25">
      <c r="C155838" s="62"/>
    </row>
    <row r="155926" spans="3:3" x14ac:dyDescent="0.25">
      <c r="C155926" s="62"/>
    </row>
    <row r="155927" spans="3:3" x14ac:dyDescent="0.25">
      <c r="C155927" s="62"/>
    </row>
    <row r="156015" spans="3:3" x14ac:dyDescent="0.25">
      <c r="C156015" s="62"/>
    </row>
    <row r="156016" spans="3:3" x14ac:dyDescent="0.25">
      <c r="C156016" s="62"/>
    </row>
    <row r="156104" spans="3:3" x14ac:dyDescent="0.25">
      <c r="C156104" s="62"/>
    </row>
    <row r="156105" spans="3:3" x14ac:dyDescent="0.25">
      <c r="C156105" s="62"/>
    </row>
    <row r="156193" spans="3:3" x14ac:dyDescent="0.25">
      <c r="C156193" s="62"/>
    </row>
    <row r="156194" spans="3:3" x14ac:dyDescent="0.25">
      <c r="C156194" s="62"/>
    </row>
    <row r="156282" spans="3:3" x14ac:dyDescent="0.25">
      <c r="C156282" s="62"/>
    </row>
    <row r="156283" spans="3:3" x14ac:dyDescent="0.25">
      <c r="C156283" s="62"/>
    </row>
    <row r="156371" spans="3:3" x14ac:dyDescent="0.25">
      <c r="C156371" s="62"/>
    </row>
    <row r="156372" spans="3:3" x14ac:dyDescent="0.25">
      <c r="C156372" s="62"/>
    </row>
    <row r="156460" spans="3:3" x14ac:dyDescent="0.25">
      <c r="C156460" s="62"/>
    </row>
    <row r="156461" spans="3:3" x14ac:dyDescent="0.25">
      <c r="C156461" s="62"/>
    </row>
    <row r="156549" spans="3:3" x14ac:dyDescent="0.25">
      <c r="C156549" s="62"/>
    </row>
    <row r="156550" spans="3:3" x14ac:dyDescent="0.25">
      <c r="C156550" s="62"/>
    </row>
    <row r="156638" spans="3:3" x14ac:dyDescent="0.25">
      <c r="C156638" s="62"/>
    </row>
    <row r="156639" spans="3:3" x14ac:dyDescent="0.25">
      <c r="C156639" s="62"/>
    </row>
    <row r="156727" spans="3:3" x14ac:dyDescent="0.25">
      <c r="C156727" s="62"/>
    </row>
    <row r="156728" spans="3:3" x14ac:dyDescent="0.25">
      <c r="C156728" s="62"/>
    </row>
    <row r="156816" spans="3:3" x14ac:dyDescent="0.25">
      <c r="C156816" s="62"/>
    </row>
    <row r="156817" spans="3:3" x14ac:dyDescent="0.25">
      <c r="C156817" s="62"/>
    </row>
    <row r="156905" spans="3:3" x14ac:dyDescent="0.25">
      <c r="C156905" s="62"/>
    </row>
    <row r="156906" spans="3:3" x14ac:dyDescent="0.25">
      <c r="C156906" s="62"/>
    </row>
    <row r="156994" spans="3:3" x14ac:dyDescent="0.25">
      <c r="C156994" s="62"/>
    </row>
    <row r="156995" spans="3:3" x14ac:dyDescent="0.25">
      <c r="C156995" s="62"/>
    </row>
    <row r="157083" spans="3:3" x14ac:dyDescent="0.25">
      <c r="C157083" s="62"/>
    </row>
    <row r="157084" spans="3:3" x14ac:dyDescent="0.25">
      <c r="C157084" s="62"/>
    </row>
    <row r="157172" spans="3:3" x14ac:dyDescent="0.25">
      <c r="C157172" s="62"/>
    </row>
    <row r="157173" spans="3:3" x14ac:dyDescent="0.25">
      <c r="C157173" s="62"/>
    </row>
    <row r="157261" spans="3:3" x14ac:dyDescent="0.25">
      <c r="C157261" s="62"/>
    </row>
    <row r="157262" spans="3:3" x14ac:dyDescent="0.25">
      <c r="C157262" s="62"/>
    </row>
    <row r="157350" spans="3:3" x14ac:dyDescent="0.25">
      <c r="C157350" s="62"/>
    </row>
    <row r="157351" spans="3:3" x14ac:dyDescent="0.25">
      <c r="C157351" s="62"/>
    </row>
    <row r="157439" spans="3:3" x14ac:dyDescent="0.25">
      <c r="C157439" s="62"/>
    </row>
    <row r="157440" spans="3:3" x14ac:dyDescent="0.25">
      <c r="C157440" s="62"/>
    </row>
    <row r="157528" spans="3:3" x14ac:dyDescent="0.25">
      <c r="C157528" s="62"/>
    </row>
    <row r="157529" spans="3:3" x14ac:dyDescent="0.25">
      <c r="C157529" s="62"/>
    </row>
    <row r="157617" spans="3:3" x14ac:dyDescent="0.25">
      <c r="C157617" s="62"/>
    </row>
    <row r="157618" spans="3:3" x14ac:dyDescent="0.25">
      <c r="C157618" s="62"/>
    </row>
    <row r="157706" spans="3:3" x14ac:dyDescent="0.25">
      <c r="C157706" s="62"/>
    </row>
    <row r="157707" spans="3:3" x14ac:dyDescent="0.25">
      <c r="C157707" s="62"/>
    </row>
    <row r="157795" spans="3:3" x14ac:dyDescent="0.25">
      <c r="C157795" s="62"/>
    </row>
    <row r="157796" spans="3:3" x14ac:dyDescent="0.25">
      <c r="C157796" s="62"/>
    </row>
    <row r="157884" spans="3:3" x14ac:dyDescent="0.25">
      <c r="C157884" s="62"/>
    </row>
    <row r="157885" spans="3:3" x14ac:dyDescent="0.25">
      <c r="C157885" s="62"/>
    </row>
    <row r="157973" spans="3:3" x14ac:dyDescent="0.25">
      <c r="C157973" s="62"/>
    </row>
    <row r="157974" spans="3:3" x14ac:dyDescent="0.25">
      <c r="C157974" s="62"/>
    </row>
    <row r="158062" spans="3:3" x14ac:dyDescent="0.25">
      <c r="C158062" s="62"/>
    </row>
    <row r="158063" spans="3:3" x14ac:dyDescent="0.25">
      <c r="C158063" s="62"/>
    </row>
    <row r="158151" spans="3:3" x14ac:dyDescent="0.25">
      <c r="C158151" s="62"/>
    </row>
    <row r="158152" spans="3:3" x14ac:dyDescent="0.25">
      <c r="C158152" s="62"/>
    </row>
    <row r="158240" spans="3:3" x14ac:dyDescent="0.25">
      <c r="C158240" s="62"/>
    </row>
    <row r="158241" spans="3:3" x14ac:dyDescent="0.25">
      <c r="C158241" s="62"/>
    </row>
    <row r="158329" spans="3:3" x14ac:dyDescent="0.25">
      <c r="C158329" s="62"/>
    </row>
    <row r="158330" spans="3:3" x14ac:dyDescent="0.25">
      <c r="C158330" s="62"/>
    </row>
    <row r="158418" spans="3:3" x14ac:dyDescent="0.25">
      <c r="C158418" s="62"/>
    </row>
    <row r="158419" spans="3:3" x14ac:dyDescent="0.25">
      <c r="C158419" s="62"/>
    </row>
    <row r="158507" spans="3:3" x14ac:dyDescent="0.25">
      <c r="C158507" s="62"/>
    </row>
    <row r="158508" spans="3:3" x14ac:dyDescent="0.25">
      <c r="C158508" s="62"/>
    </row>
    <row r="158596" spans="3:3" x14ac:dyDescent="0.25">
      <c r="C158596" s="62"/>
    </row>
    <row r="158597" spans="3:3" x14ac:dyDescent="0.25">
      <c r="C158597" s="62"/>
    </row>
    <row r="158685" spans="3:3" x14ac:dyDescent="0.25">
      <c r="C158685" s="62"/>
    </row>
    <row r="158686" spans="3:3" x14ac:dyDescent="0.25">
      <c r="C158686" s="62"/>
    </row>
    <row r="158774" spans="3:3" x14ac:dyDescent="0.25">
      <c r="C158774" s="62"/>
    </row>
    <row r="158775" spans="3:3" x14ac:dyDescent="0.25">
      <c r="C158775" s="62"/>
    </row>
    <row r="158863" spans="3:3" x14ac:dyDescent="0.25">
      <c r="C158863" s="62"/>
    </row>
    <row r="158864" spans="3:3" x14ac:dyDescent="0.25">
      <c r="C158864" s="62"/>
    </row>
    <row r="158952" spans="3:3" x14ac:dyDescent="0.25">
      <c r="C158952" s="62"/>
    </row>
    <row r="158953" spans="3:3" x14ac:dyDescent="0.25">
      <c r="C158953" s="62"/>
    </row>
    <row r="159041" spans="3:3" x14ac:dyDescent="0.25">
      <c r="C159041" s="62"/>
    </row>
    <row r="159042" spans="3:3" x14ac:dyDescent="0.25">
      <c r="C159042" s="62"/>
    </row>
    <row r="159130" spans="3:3" x14ac:dyDescent="0.25">
      <c r="C159130" s="62"/>
    </row>
    <row r="159131" spans="3:3" x14ac:dyDescent="0.25">
      <c r="C159131" s="62"/>
    </row>
    <row r="159219" spans="3:3" x14ac:dyDescent="0.25">
      <c r="C159219" s="62"/>
    </row>
    <row r="159220" spans="3:3" x14ac:dyDescent="0.25">
      <c r="C159220" s="62"/>
    </row>
    <row r="159308" spans="3:3" x14ac:dyDescent="0.25">
      <c r="C159308" s="62"/>
    </row>
    <row r="159309" spans="3:3" x14ac:dyDescent="0.25">
      <c r="C159309" s="62"/>
    </row>
    <row r="159397" spans="3:3" x14ac:dyDescent="0.25">
      <c r="C159397" s="62"/>
    </row>
    <row r="159398" spans="3:3" x14ac:dyDescent="0.25">
      <c r="C159398" s="62"/>
    </row>
    <row r="159486" spans="3:3" x14ac:dyDescent="0.25">
      <c r="C159486" s="62"/>
    </row>
    <row r="159487" spans="3:3" x14ac:dyDescent="0.25">
      <c r="C159487" s="62"/>
    </row>
    <row r="159575" spans="3:3" x14ac:dyDescent="0.25">
      <c r="C159575" s="62"/>
    </row>
    <row r="159576" spans="3:3" x14ac:dyDescent="0.25">
      <c r="C159576" s="62"/>
    </row>
    <row r="159664" spans="3:3" x14ac:dyDescent="0.25">
      <c r="C159664" s="62"/>
    </row>
    <row r="159665" spans="3:3" x14ac:dyDescent="0.25">
      <c r="C159665" s="62"/>
    </row>
    <row r="159753" spans="3:3" x14ac:dyDescent="0.25">
      <c r="C159753" s="62"/>
    </row>
    <row r="159754" spans="3:3" x14ac:dyDescent="0.25">
      <c r="C159754" s="62"/>
    </row>
    <row r="159842" spans="3:3" x14ac:dyDescent="0.25">
      <c r="C159842" s="62"/>
    </row>
    <row r="159843" spans="3:3" x14ac:dyDescent="0.25">
      <c r="C159843" s="62"/>
    </row>
    <row r="159931" spans="3:3" x14ac:dyDescent="0.25">
      <c r="C159931" s="62"/>
    </row>
    <row r="159932" spans="3:3" x14ac:dyDescent="0.25">
      <c r="C159932" s="62"/>
    </row>
    <row r="160020" spans="3:3" x14ac:dyDescent="0.25">
      <c r="C160020" s="62"/>
    </row>
    <row r="160021" spans="3:3" x14ac:dyDescent="0.25">
      <c r="C160021" s="62"/>
    </row>
    <row r="160109" spans="3:3" x14ac:dyDescent="0.25">
      <c r="C160109" s="62"/>
    </row>
    <row r="160110" spans="3:3" x14ac:dyDescent="0.25">
      <c r="C160110" s="62"/>
    </row>
    <row r="160198" spans="3:3" x14ac:dyDescent="0.25">
      <c r="C160198" s="62"/>
    </row>
    <row r="160199" spans="3:3" x14ac:dyDescent="0.25">
      <c r="C160199" s="62"/>
    </row>
    <row r="160287" spans="3:3" x14ac:dyDescent="0.25">
      <c r="C160287" s="62"/>
    </row>
    <row r="160288" spans="3:3" x14ac:dyDescent="0.25">
      <c r="C160288" s="62"/>
    </row>
    <row r="160376" spans="3:3" x14ac:dyDescent="0.25">
      <c r="C160376" s="62"/>
    </row>
    <row r="160377" spans="3:3" x14ac:dyDescent="0.25">
      <c r="C160377" s="62"/>
    </row>
    <row r="160465" spans="3:3" x14ac:dyDescent="0.25">
      <c r="C160465" s="62"/>
    </row>
    <row r="160466" spans="3:3" x14ac:dyDescent="0.25">
      <c r="C160466" s="62"/>
    </row>
    <row r="160554" spans="3:3" x14ac:dyDescent="0.25">
      <c r="C160554" s="62"/>
    </row>
    <row r="160555" spans="3:3" x14ac:dyDescent="0.25">
      <c r="C160555" s="62"/>
    </row>
    <row r="160643" spans="3:3" x14ac:dyDescent="0.25">
      <c r="C160643" s="62"/>
    </row>
    <row r="160644" spans="3:3" x14ac:dyDescent="0.25">
      <c r="C160644" s="62"/>
    </row>
    <row r="160732" spans="3:3" x14ac:dyDescent="0.25">
      <c r="C160732" s="62"/>
    </row>
    <row r="160733" spans="3:3" x14ac:dyDescent="0.25">
      <c r="C160733" s="62"/>
    </row>
    <row r="160821" spans="3:3" x14ac:dyDescent="0.25">
      <c r="C160821" s="62"/>
    </row>
    <row r="160822" spans="3:3" x14ac:dyDescent="0.25">
      <c r="C160822" s="62"/>
    </row>
    <row r="160910" spans="3:3" x14ac:dyDescent="0.25">
      <c r="C160910" s="62"/>
    </row>
    <row r="160911" spans="3:3" x14ac:dyDescent="0.25">
      <c r="C160911" s="62"/>
    </row>
    <row r="160999" spans="3:3" x14ac:dyDescent="0.25">
      <c r="C160999" s="62"/>
    </row>
    <row r="161000" spans="3:3" x14ac:dyDescent="0.25">
      <c r="C161000" s="62"/>
    </row>
    <row r="161088" spans="3:3" x14ac:dyDescent="0.25">
      <c r="C161088" s="62"/>
    </row>
    <row r="161089" spans="3:3" x14ac:dyDescent="0.25">
      <c r="C161089" s="62"/>
    </row>
    <row r="161177" spans="3:3" x14ac:dyDescent="0.25">
      <c r="C161177" s="62"/>
    </row>
    <row r="161178" spans="3:3" x14ac:dyDescent="0.25">
      <c r="C161178" s="62"/>
    </row>
    <row r="161266" spans="3:3" x14ac:dyDescent="0.25">
      <c r="C161266" s="62"/>
    </row>
    <row r="161267" spans="3:3" x14ac:dyDescent="0.25">
      <c r="C161267" s="62"/>
    </row>
    <row r="161355" spans="3:3" x14ac:dyDescent="0.25">
      <c r="C161355" s="62"/>
    </row>
    <row r="161356" spans="3:3" x14ac:dyDescent="0.25">
      <c r="C161356" s="62"/>
    </row>
    <row r="161444" spans="3:3" x14ac:dyDescent="0.25">
      <c r="C161444" s="62"/>
    </row>
    <row r="161445" spans="3:3" x14ac:dyDescent="0.25">
      <c r="C161445" s="62"/>
    </row>
    <row r="161533" spans="3:3" x14ac:dyDescent="0.25">
      <c r="C161533" s="62"/>
    </row>
    <row r="161534" spans="3:3" x14ac:dyDescent="0.25">
      <c r="C161534" s="62"/>
    </row>
    <row r="161622" spans="3:3" x14ac:dyDescent="0.25">
      <c r="C161622" s="62"/>
    </row>
    <row r="161623" spans="3:3" x14ac:dyDescent="0.25">
      <c r="C161623" s="62"/>
    </row>
    <row r="161711" spans="3:3" x14ac:dyDescent="0.25">
      <c r="C161711" s="62"/>
    </row>
    <row r="161712" spans="3:3" x14ac:dyDescent="0.25">
      <c r="C161712" s="62"/>
    </row>
    <row r="161800" spans="3:3" x14ac:dyDescent="0.25">
      <c r="C161800" s="62"/>
    </row>
    <row r="161801" spans="3:3" x14ac:dyDescent="0.25">
      <c r="C161801" s="62"/>
    </row>
    <row r="161889" spans="3:3" x14ac:dyDescent="0.25">
      <c r="C161889" s="62"/>
    </row>
    <row r="161890" spans="3:3" x14ac:dyDescent="0.25">
      <c r="C161890" s="62"/>
    </row>
    <row r="161978" spans="3:3" x14ac:dyDescent="0.25">
      <c r="C161978" s="62"/>
    </row>
    <row r="161979" spans="3:3" x14ac:dyDescent="0.25">
      <c r="C161979" s="62"/>
    </row>
    <row r="162067" spans="3:3" x14ac:dyDescent="0.25">
      <c r="C162067" s="62"/>
    </row>
    <row r="162068" spans="3:3" x14ac:dyDescent="0.25">
      <c r="C162068" s="62"/>
    </row>
    <row r="162156" spans="3:3" x14ac:dyDescent="0.25">
      <c r="C162156" s="62"/>
    </row>
    <row r="162157" spans="3:3" x14ac:dyDescent="0.25">
      <c r="C162157" s="62"/>
    </row>
    <row r="162245" spans="3:3" x14ac:dyDescent="0.25">
      <c r="C162245" s="62"/>
    </row>
    <row r="162246" spans="3:3" x14ac:dyDescent="0.25">
      <c r="C162246" s="62"/>
    </row>
    <row r="162334" spans="3:3" x14ac:dyDescent="0.25">
      <c r="C162334" s="62"/>
    </row>
    <row r="162335" spans="3:3" x14ac:dyDescent="0.25">
      <c r="C162335" s="62"/>
    </row>
    <row r="162423" spans="3:3" x14ac:dyDescent="0.25">
      <c r="C162423" s="62"/>
    </row>
    <row r="162424" spans="3:3" x14ac:dyDescent="0.25">
      <c r="C162424" s="62"/>
    </row>
    <row r="162512" spans="3:3" x14ac:dyDescent="0.25">
      <c r="C162512" s="62"/>
    </row>
    <row r="162513" spans="3:3" x14ac:dyDescent="0.25">
      <c r="C162513" s="62"/>
    </row>
    <row r="162601" spans="3:3" x14ac:dyDescent="0.25">
      <c r="C162601" s="62"/>
    </row>
    <row r="162602" spans="3:3" x14ac:dyDescent="0.25">
      <c r="C162602" s="62"/>
    </row>
    <row r="162690" spans="3:3" x14ac:dyDescent="0.25">
      <c r="C162690" s="62"/>
    </row>
    <row r="162691" spans="3:3" x14ac:dyDescent="0.25">
      <c r="C162691" s="62"/>
    </row>
    <row r="162779" spans="3:3" x14ac:dyDescent="0.25">
      <c r="C162779" s="62"/>
    </row>
    <row r="162780" spans="3:3" x14ac:dyDescent="0.25">
      <c r="C162780" s="62"/>
    </row>
    <row r="162868" spans="3:3" x14ac:dyDescent="0.25">
      <c r="C162868" s="62"/>
    </row>
    <row r="162869" spans="3:3" x14ac:dyDescent="0.25">
      <c r="C162869" s="62"/>
    </row>
    <row r="162957" spans="3:3" x14ac:dyDescent="0.25">
      <c r="C162957" s="62"/>
    </row>
    <row r="162958" spans="3:3" x14ac:dyDescent="0.25">
      <c r="C162958" s="62"/>
    </row>
    <row r="163046" spans="3:3" x14ac:dyDescent="0.25">
      <c r="C163046" s="62"/>
    </row>
    <row r="163047" spans="3:3" x14ac:dyDescent="0.25">
      <c r="C163047" s="62"/>
    </row>
    <row r="163135" spans="3:3" x14ac:dyDescent="0.25">
      <c r="C163135" s="62"/>
    </row>
    <row r="163136" spans="3:3" x14ac:dyDescent="0.25">
      <c r="C163136" s="62"/>
    </row>
    <row r="163224" spans="3:3" x14ac:dyDescent="0.25">
      <c r="C163224" s="62"/>
    </row>
    <row r="163225" spans="3:3" x14ac:dyDescent="0.25">
      <c r="C163225" s="62"/>
    </row>
    <row r="163313" spans="3:3" x14ac:dyDescent="0.25">
      <c r="C163313" s="62"/>
    </row>
    <row r="163314" spans="3:3" x14ac:dyDescent="0.25">
      <c r="C163314" s="62"/>
    </row>
    <row r="163402" spans="3:3" x14ac:dyDescent="0.25">
      <c r="C163402" s="62"/>
    </row>
    <row r="163403" spans="3:3" x14ac:dyDescent="0.25">
      <c r="C163403" s="62"/>
    </row>
    <row r="163491" spans="3:3" x14ac:dyDescent="0.25">
      <c r="C163491" s="62"/>
    </row>
    <row r="163492" spans="3:3" x14ac:dyDescent="0.25">
      <c r="C163492" s="62"/>
    </row>
    <row r="163580" spans="3:3" x14ac:dyDescent="0.25">
      <c r="C163580" s="62"/>
    </row>
    <row r="163581" spans="3:3" x14ac:dyDescent="0.25">
      <c r="C163581" s="62"/>
    </row>
    <row r="163669" spans="3:3" x14ac:dyDescent="0.25">
      <c r="C163669" s="62"/>
    </row>
    <row r="163670" spans="3:3" x14ac:dyDescent="0.25">
      <c r="C163670" s="62"/>
    </row>
    <row r="163758" spans="3:3" x14ac:dyDescent="0.25">
      <c r="C163758" s="62"/>
    </row>
    <row r="163759" spans="3:3" x14ac:dyDescent="0.25">
      <c r="C163759" s="62"/>
    </row>
    <row r="163847" spans="3:3" x14ac:dyDescent="0.25">
      <c r="C163847" s="62"/>
    </row>
    <row r="163848" spans="3:3" x14ac:dyDescent="0.25">
      <c r="C163848" s="62"/>
    </row>
    <row r="163936" spans="3:3" x14ac:dyDescent="0.25">
      <c r="C163936" s="62"/>
    </row>
    <row r="163937" spans="3:3" x14ac:dyDescent="0.25">
      <c r="C163937" s="62"/>
    </row>
    <row r="164025" spans="3:3" x14ac:dyDescent="0.25">
      <c r="C164025" s="62"/>
    </row>
    <row r="164026" spans="3:3" x14ac:dyDescent="0.25">
      <c r="C164026" s="62"/>
    </row>
    <row r="164114" spans="3:3" x14ac:dyDescent="0.25">
      <c r="C164114" s="62"/>
    </row>
    <row r="164115" spans="3:3" x14ac:dyDescent="0.25">
      <c r="C164115" s="62"/>
    </row>
    <row r="164203" spans="3:3" x14ac:dyDescent="0.25">
      <c r="C164203" s="62"/>
    </row>
    <row r="164204" spans="3:3" x14ac:dyDescent="0.25">
      <c r="C164204" s="62"/>
    </row>
    <row r="164292" spans="3:3" x14ac:dyDescent="0.25">
      <c r="C164292" s="62"/>
    </row>
    <row r="164293" spans="3:3" x14ac:dyDescent="0.25">
      <c r="C164293" s="62"/>
    </row>
    <row r="164381" spans="3:3" x14ac:dyDescent="0.25">
      <c r="C164381" s="62"/>
    </row>
    <row r="164382" spans="3:3" x14ac:dyDescent="0.25">
      <c r="C164382" s="62"/>
    </row>
    <row r="164470" spans="3:3" x14ac:dyDescent="0.25">
      <c r="C164470" s="62"/>
    </row>
    <row r="164471" spans="3:3" x14ac:dyDescent="0.25">
      <c r="C164471" s="62"/>
    </row>
    <row r="164559" spans="3:3" x14ac:dyDescent="0.25">
      <c r="C164559" s="62"/>
    </row>
    <row r="164560" spans="3:3" x14ac:dyDescent="0.25">
      <c r="C164560" s="62"/>
    </row>
    <row r="164648" spans="3:3" x14ac:dyDescent="0.25">
      <c r="C164648" s="62"/>
    </row>
    <row r="164649" spans="3:3" x14ac:dyDescent="0.25">
      <c r="C164649" s="62"/>
    </row>
    <row r="164737" spans="3:3" x14ac:dyDescent="0.25">
      <c r="C164737" s="62"/>
    </row>
    <row r="164738" spans="3:3" x14ac:dyDescent="0.25">
      <c r="C164738" s="62"/>
    </row>
    <row r="164826" spans="3:3" x14ac:dyDescent="0.25">
      <c r="C164826" s="62"/>
    </row>
    <row r="164827" spans="3:3" x14ac:dyDescent="0.25">
      <c r="C164827" s="62"/>
    </row>
    <row r="164915" spans="3:3" x14ac:dyDescent="0.25">
      <c r="C164915" s="62"/>
    </row>
    <row r="164916" spans="3:3" x14ac:dyDescent="0.25">
      <c r="C164916" s="62"/>
    </row>
    <row r="165004" spans="3:3" x14ac:dyDescent="0.25">
      <c r="C165004" s="62"/>
    </row>
    <row r="165005" spans="3:3" x14ac:dyDescent="0.25">
      <c r="C165005" s="62"/>
    </row>
    <row r="165093" spans="3:3" x14ac:dyDescent="0.25">
      <c r="C165093" s="62"/>
    </row>
    <row r="165094" spans="3:3" x14ac:dyDescent="0.25">
      <c r="C165094" s="62"/>
    </row>
    <row r="165182" spans="3:3" x14ac:dyDescent="0.25">
      <c r="C165182" s="62"/>
    </row>
    <row r="165183" spans="3:3" x14ac:dyDescent="0.25">
      <c r="C165183" s="62"/>
    </row>
    <row r="165271" spans="3:3" x14ac:dyDescent="0.25">
      <c r="C165271" s="62"/>
    </row>
    <row r="165272" spans="3:3" x14ac:dyDescent="0.25">
      <c r="C165272" s="62"/>
    </row>
    <row r="165360" spans="3:3" x14ac:dyDescent="0.25">
      <c r="C165360" s="62"/>
    </row>
    <row r="165361" spans="3:3" x14ac:dyDescent="0.25">
      <c r="C165361" s="62"/>
    </row>
    <row r="165449" spans="3:3" x14ac:dyDescent="0.25">
      <c r="C165449" s="62"/>
    </row>
    <row r="165450" spans="3:3" x14ac:dyDescent="0.25">
      <c r="C165450" s="62"/>
    </row>
    <row r="165538" spans="3:3" x14ac:dyDescent="0.25">
      <c r="C165538" s="62"/>
    </row>
    <row r="165539" spans="3:3" x14ac:dyDescent="0.25">
      <c r="C165539" s="62"/>
    </row>
    <row r="165627" spans="3:3" x14ac:dyDescent="0.25">
      <c r="C165627" s="62"/>
    </row>
    <row r="165628" spans="3:3" x14ac:dyDescent="0.25">
      <c r="C165628" s="62"/>
    </row>
    <row r="165716" spans="3:3" x14ac:dyDescent="0.25">
      <c r="C165716" s="62"/>
    </row>
    <row r="165717" spans="3:3" x14ac:dyDescent="0.25">
      <c r="C165717" s="62"/>
    </row>
    <row r="165805" spans="3:3" x14ac:dyDescent="0.25">
      <c r="C165805" s="62"/>
    </row>
    <row r="165806" spans="3:3" x14ac:dyDescent="0.25">
      <c r="C165806" s="62"/>
    </row>
    <row r="165894" spans="3:3" x14ac:dyDescent="0.25">
      <c r="C165894" s="62"/>
    </row>
    <row r="165895" spans="3:3" x14ac:dyDescent="0.25">
      <c r="C165895" s="62"/>
    </row>
    <row r="165983" spans="3:3" x14ac:dyDescent="0.25">
      <c r="C165983" s="62"/>
    </row>
    <row r="165984" spans="3:3" x14ac:dyDescent="0.25">
      <c r="C165984" s="62"/>
    </row>
    <row r="166072" spans="3:3" x14ac:dyDescent="0.25">
      <c r="C166072" s="62"/>
    </row>
    <row r="166073" spans="3:3" x14ac:dyDescent="0.25">
      <c r="C166073" s="62"/>
    </row>
    <row r="166161" spans="3:3" x14ac:dyDescent="0.25">
      <c r="C166161" s="62"/>
    </row>
    <row r="166162" spans="3:3" x14ac:dyDescent="0.25">
      <c r="C166162" s="62"/>
    </row>
    <row r="166250" spans="3:3" x14ac:dyDescent="0.25">
      <c r="C166250" s="62"/>
    </row>
    <row r="166251" spans="3:3" x14ac:dyDescent="0.25">
      <c r="C166251" s="62"/>
    </row>
    <row r="166339" spans="3:3" x14ac:dyDescent="0.25">
      <c r="C166339" s="62"/>
    </row>
    <row r="166340" spans="3:3" x14ac:dyDescent="0.25">
      <c r="C166340" s="62"/>
    </row>
    <row r="166428" spans="3:3" x14ac:dyDescent="0.25">
      <c r="C166428" s="62"/>
    </row>
    <row r="166429" spans="3:3" x14ac:dyDescent="0.25">
      <c r="C166429" s="62"/>
    </row>
    <row r="166517" spans="3:3" x14ac:dyDescent="0.25">
      <c r="C166517" s="62"/>
    </row>
    <row r="166518" spans="3:3" x14ac:dyDescent="0.25">
      <c r="C166518" s="62"/>
    </row>
    <row r="166606" spans="3:3" x14ac:dyDescent="0.25">
      <c r="C166606" s="62"/>
    </row>
    <row r="166607" spans="3:3" x14ac:dyDescent="0.25">
      <c r="C166607" s="62"/>
    </row>
    <row r="166695" spans="3:3" x14ac:dyDescent="0.25">
      <c r="C166695" s="62"/>
    </row>
    <row r="166696" spans="3:3" x14ac:dyDescent="0.25">
      <c r="C166696" s="62"/>
    </row>
    <row r="166784" spans="3:3" x14ac:dyDescent="0.25">
      <c r="C166784" s="62"/>
    </row>
    <row r="166785" spans="3:3" x14ac:dyDescent="0.25">
      <c r="C166785" s="62"/>
    </row>
    <row r="166873" spans="3:3" x14ac:dyDescent="0.25">
      <c r="C166873" s="62"/>
    </row>
    <row r="166874" spans="3:3" x14ac:dyDescent="0.25">
      <c r="C166874" s="62"/>
    </row>
    <row r="166962" spans="3:3" x14ac:dyDescent="0.25">
      <c r="C166962" s="62"/>
    </row>
    <row r="166963" spans="3:3" x14ac:dyDescent="0.25">
      <c r="C166963" s="62"/>
    </row>
    <row r="167051" spans="3:3" x14ac:dyDescent="0.25">
      <c r="C167051" s="62"/>
    </row>
    <row r="167052" spans="3:3" x14ac:dyDescent="0.25">
      <c r="C167052" s="62"/>
    </row>
    <row r="167140" spans="3:3" x14ac:dyDescent="0.25">
      <c r="C167140" s="62"/>
    </row>
    <row r="167141" spans="3:3" x14ac:dyDescent="0.25">
      <c r="C167141" s="62"/>
    </row>
    <row r="167229" spans="3:3" x14ac:dyDescent="0.25">
      <c r="C167229" s="62"/>
    </row>
    <row r="167230" spans="3:3" x14ac:dyDescent="0.25">
      <c r="C167230" s="62"/>
    </row>
    <row r="167318" spans="3:3" x14ac:dyDescent="0.25">
      <c r="C167318" s="62"/>
    </row>
    <row r="167319" spans="3:3" x14ac:dyDescent="0.25">
      <c r="C167319" s="62"/>
    </row>
    <row r="167407" spans="3:3" x14ac:dyDescent="0.25">
      <c r="C167407" s="62"/>
    </row>
    <row r="167408" spans="3:3" x14ac:dyDescent="0.25">
      <c r="C167408" s="62"/>
    </row>
    <row r="167496" spans="3:3" x14ac:dyDescent="0.25">
      <c r="C167496" s="62"/>
    </row>
    <row r="167497" spans="3:3" x14ac:dyDescent="0.25">
      <c r="C167497" s="62"/>
    </row>
    <row r="167585" spans="3:3" x14ac:dyDescent="0.25">
      <c r="C167585" s="62"/>
    </row>
    <row r="167586" spans="3:3" x14ac:dyDescent="0.25">
      <c r="C167586" s="62"/>
    </row>
    <row r="167674" spans="3:3" x14ac:dyDescent="0.25">
      <c r="C167674" s="62"/>
    </row>
    <row r="167675" spans="3:3" x14ac:dyDescent="0.25">
      <c r="C167675" s="62"/>
    </row>
    <row r="167763" spans="3:3" x14ac:dyDescent="0.25">
      <c r="C167763" s="62"/>
    </row>
    <row r="167764" spans="3:3" x14ac:dyDescent="0.25">
      <c r="C167764" s="62"/>
    </row>
    <row r="167852" spans="3:3" x14ac:dyDescent="0.25">
      <c r="C167852" s="62"/>
    </row>
    <row r="167853" spans="3:3" x14ac:dyDescent="0.25">
      <c r="C167853" s="62"/>
    </row>
    <row r="167941" spans="3:3" x14ac:dyDescent="0.25">
      <c r="C167941" s="62"/>
    </row>
    <row r="167942" spans="3:3" x14ac:dyDescent="0.25">
      <c r="C167942" s="62"/>
    </row>
    <row r="168030" spans="3:3" x14ac:dyDescent="0.25">
      <c r="C168030" s="62"/>
    </row>
    <row r="168031" spans="3:3" x14ac:dyDescent="0.25">
      <c r="C168031" s="62"/>
    </row>
    <row r="168119" spans="3:3" x14ac:dyDescent="0.25">
      <c r="C168119" s="62"/>
    </row>
    <row r="168120" spans="3:3" x14ac:dyDescent="0.25">
      <c r="C168120" s="62"/>
    </row>
    <row r="168208" spans="3:3" x14ac:dyDescent="0.25">
      <c r="C168208" s="62"/>
    </row>
    <row r="168209" spans="3:3" x14ac:dyDescent="0.25">
      <c r="C168209" s="62"/>
    </row>
    <row r="168297" spans="3:3" x14ac:dyDescent="0.25">
      <c r="C168297" s="62"/>
    </row>
    <row r="168298" spans="3:3" x14ac:dyDescent="0.25">
      <c r="C168298" s="62"/>
    </row>
    <row r="168386" spans="3:3" x14ac:dyDescent="0.25">
      <c r="C168386" s="62"/>
    </row>
    <row r="168387" spans="3:3" x14ac:dyDescent="0.25">
      <c r="C168387" s="62"/>
    </row>
    <row r="168475" spans="3:3" x14ac:dyDescent="0.25">
      <c r="C168475" s="62"/>
    </row>
    <row r="168476" spans="3:3" x14ac:dyDescent="0.25">
      <c r="C168476" s="62"/>
    </row>
    <row r="168564" spans="3:3" x14ac:dyDescent="0.25">
      <c r="C168564" s="62"/>
    </row>
    <row r="168565" spans="3:3" x14ac:dyDescent="0.25">
      <c r="C168565" s="62"/>
    </row>
    <row r="168653" spans="3:3" x14ac:dyDescent="0.25">
      <c r="C168653" s="62"/>
    </row>
    <row r="168654" spans="3:3" x14ac:dyDescent="0.25">
      <c r="C168654" s="62"/>
    </row>
    <row r="168742" spans="3:3" x14ac:dyDescent="0.25">
      <c r="C168742" s="62"/>
    </row>
    <row r="168743" spans="3:3" x14ac:dyDescent="0.25">
      <c r="C168743" s="62"/>
    </row>
    <row r="168831" spans="3:3" x14ac:dyDescent="0.25">
      <c r="C168831" s="62"/>
    </row>
    <row r="168832" spans="3:3" x14ac:dyDescent="0.25">
      <c r="C168832" s="62"/>
    </row>
    <row r="168920" spans="3:3" x14ac:dyDescent="0.25">
      <c r="C168920" s="62"/>
    </row>
    <row r="168921" spans="3:3" x14ac:dyDescent="0.25">
      <c r="C168921" s="62"/>
    </row>
    <row r="169009" spans="3:3" x14ac:dyDescent="0.25">
      <c r="C169009" s="62"/>
    </row>
    <row r="169010" spans="3:3" x14ac:dyDescent="0.25">
      <c r="C169010" s="62"/>
    </row>
    <row r="169098" spans="3:3" x14ac:dyDescent="0.25">
      <c r="C169098" s="62"/>
    </row>
    <row r="169099" spans="3:3" x14ac:dyDescent="0.25">
      <c r="C169099" s="62"/>
    </row>
    <row r="169187" spans="3:3" x14ac:dyDescent="0.25">
      <c r="C169187" s="62"/>
    </row>
    <row r="169188" spans="3:3" x14ac:dyDescent="0.25">
      <c r="C169188" s="62"/>
    </row>
    <row r="169276" spans="3:3" x14ac:dyDescent="0.25">
      <c r="C169276" s="62"/>
    </row>
    <row r="169277" spans="3:3" x14ac:dyDescent="0.25">
      <c r="C169277" s="62"/>
    </row>
    <row r="169365" spans="3:3" x14ac:dyDescent="0.25">
      <c r="C169365" s="62"/>
    </row>
    <row r="169366" spans="3:3" x14ac:dyDescent="0.25">
      <c r="C169366" s="62"/>
    </row>
    <row r="169454" spans="3:3" x14ac:dyDescent="0.25">
      <c r="C169454" s="62"/>
    </row>
    <row r="169455" spans="3:3" x14ac:dyDescent="0.25">
      <c r="C169455" s="62"/>
    </row>
    <row r="169543" spans="3:3" x14ac:dyDescent="0.25">
      <c r="C169543" s="62"/>
    </row>
    <row r="169544" spans="3:3" x14ac:dyDescent="0.25">
      <c r="C169544" s="62"/>
    </row>
    <row r="169632" spans="3:3" x14ac:dyDescent="0.25">
      <c r="C169632" s="62"/>
    </row>
    <row r="169633" spans="3:3" x14ac:dyDescent="0.25">
      <c r="C169633" s="62"/>
    </row>
    <row r="169721" spans="3:3" x14ac:dyDescent="0.25">
      <c r="C169721" s="62"/>
    </row>
    <row r="169722" spans="3:3" x14ac:dyDescent="0.25">
      <c r="C169722" s="62"/>
    </row>
    <row r="169810" spans="3:3" x14ac:dyDescent="0.25">
      <c r="C169810" s="62"/>
    </row>
    <row r="169811" spans="3:3" x14ac:dyDescent="0.25">
      <c r="C169811" s="62"/>
    </row>
    <row r="169899" spans="3:3" x14ac:dyDescent="0.25">
      <c r="C169899" s="62"/>
    </row>
    <row r="169900" spans="3:3" x14ac:dyDescent="0.25">
      <c r="C169900" s="62"/>
    </row>
    <row r="169988" spans="3:3" x14ac:dyDescent="0.25">
      <c r="C169988" s="62"/>
    </row>
    <row r="169989" spans="3:3" x14ac:dyDescent="0.25">
      <c r="C169989" s="62"/>
    </row>
    <row r="170077" spans="3:3" x14ac:dyDescent="0.25">
      <c r="C170077" s="62"/>
    </row>
    <row r="170078" spans="3:3" x14ac:dyDescent="0.25">
      <c r="C170078" s="62"/>
    </row>
    <row r="170166" spans="3:3" x14ac:dyDescent="0.25">
      <c r="C170166" s="62"/>
    </row>
    <row r="170167" spans="3:3" x14ac:dyDescent="0.25">
      <c r="C170167" s="62"/>
    </row>
    <row r="170255" spans="3:3" x14ac:dyDescent="0.25">
      <c r="C170255" s="62"/>
    </row>
    <row r="170256" spans="3:3" x14ac:dyDescent="0.25">
      <c r="C170256" s="62"/>
    </row>
    <row r="170344" spans="3:3" x14ac:dyDescent="0.25">
      <c r="C170344" s="62"/>
    </row>
    <row r="170345" spans="3:3" x14ac:dyDescent="0.25">
      <c r="C170345" s="62"/>
    </row>
    <row r="170433" spans="3:3" x14ac:dyDescent="0.25">
      <c r="C170433" s="62"/>
    </row>
    <row r="170434" spans="3:3" x14ac:dyDescent="0.25">
      <c r="C170434" s="62"/>
    </row>
    <row r="170522" spans="3:3" x14ac:dyDescent="0.25">
      <c r="C170522" s="62"/>
    </row>
    <row r="170523" spans="3:3" x14ac:dyDescent="0.25">
      <c r="C170523" s="62"/>
    </row>
    <row r="170611" spans="3:3" x14ac:dyDescent="0.25">
      <c r="C170611" s="62"/>
    </row>
    <row r="170612" spans="3:3" x14ac:dyDescent="0.25">
      <c r="C170612" s="62"/>
    </row>
    <row r="170700" spans="3:3" x14ac:dyDescent="0.25">
      <c r="C170700" s="62"/>
    </row>
    <row r="170701" spans="3:3" x14ac:dyDescent="0.25">
      <c r="C170701" s="62"/>
    </row>
    <row r="170789" spans="3:3" x14ac:dyDescent="0.25">
      <c r="C170789" s="62"/>
    </row>
    <row r="170790" spans="3:3" x14ac:dyDescent="0.25">
      <c r="C170790" s="62"/>
    </row>
    <row r="170878" spans="3:3" x14ac:dyDescent="0.25">
      <c r="C170878" s="62"/>
    </row>
    <row r="170879" spans="3:3" x14ac:dyDescent="0.25">
      <c r="C170879" s="62"/>
    </row>
    <row r="170967" spans="3:3" x14ac:dyDescent="0.25">
      <c r="C170967" s="62"/>
    </row>
    <row r="170968" spans="3:3" x14ac:dyDescent="0.25">
      <c r="C170968" s="62"/>
    </row>
    <row r="171056" spans="3:3" x14ac:dyDescent="0.25">
      <c r="C171056" s="62"/>
    </row>
    <row r="171057" spans="3:3" x14ac:dyDescent="0.25">
      <c r="C171057" s="62"/>
    </row>
    <row r="171145" spans="3:3" x14ac:dyDescent="0.25">
      <c r="C171145" s="62"/>
    </row>
    <row r="171146" spans="3:3" x14ac:dyDescent="0.25">
      <c r="C171146" s="62"/>
    </row>
    <row r="171234" spans="3:3" x14ac:dyDescent="0.25">
      <c r="C171234" s="62"/>
    </row>
    <row r="171235" spans="3:3" x14ac:dyDescent="0.25">
      <c r="C171235" s="62"/>
    </row>
    <row r="171323" spans="3:3" x14ac:dyDescent="0.25">
      <c r="C171323" s="62"/>
    </row>
    <row r="171324" spans="3:3" x14ac:dyDescent="0.25">
      <c r="C171324" s="62"/>
    </row>
    <row r="171412" spans="3:3" x14ac:dyDescent="0.25">
      <c r="C171412" s="62"/>
    </row>
    <row r="171413" spans="3:3" x14ac:dyDescent="0.25">
      <c r="C171413" s="62"/>
    </row>
    <row r="171501" spans="3:3" x14ac:dyDescent="0.25">
      <c r="C171501" s="62"/>
    </row>
    <row r="171502" spans="3:3" x14ac:dyDescent="0.25">
      <c r="C171502" s="62"/>
    </row>
    <row r="171590" spans="3:3" x14ac:dyDescent="0.25">
      <c r="C171590" s="62"/>
    </row>
    <row r="171591" spans="3:3" x14ac:dyDescent="0.25">
      <c r="C171591" s="62"/>
    </row>
    <row r="171679" spans="3:3" x14ac:dyDescent="0.25">
      <c r="C171679" s="62"/>
    </row>
    <row r="171680" spans="3:3" x14ac:dyDescent="0.25">
      <c r="C171680" s="62"/>
    </row>
    <row r="171768" spans="3:3" x14ac:dyDescent="0.25">
      <c r="C171768" s="62"/>
    </row>
    <row r="171769" spans="3:3" x14ac:dyDescent="0.25">
      <c r="C171769" s="62"/>
    </row>
    <row r="171857" spans="3:3" x14ac:dyDescent="0.25">
      <c r="C171857" s="62"/>
    </row>
    <row r="171858" spans="3:3" x14ac:dyDescent="0.25">
      <c r="C171858" s="62"/>
    </row>
    <row r="171946" spans="3:3" x14ac:dyDescent="0.25">
      <c r="C171946" s="62"/>
    </row>
    <row r="171947" spans="3:3" x14ac:dyDescent="0.25">
      <c r="C171947" s="62"/>
    </row>
    <row r="172035" spans="3:3" x14ac:dyDescent="0.25">
      <c r="C172035" s="62"/>
    </row>
    <row r="172036" spans="3:3" x14ac:dyDescent="0.25">
      <c r="C172036" s="62"/>
    </row>
    <row r="172124" spans="3:3" x14ac:dyDescent="0.25">
      <c r="C172124" s="62"/>
    </row>
    <row r="172125" spans="3:3" x14ac:dyDescent="0.25">
      <c r="C172125" s="62"/>
    </row>
    <row r="172213" spans="3:3" x14ac:dyDescent="0.25">
      <c r="C172213" s="62"/>
    </row>
    <row r="172214" spans="3:3" x14ac:dyDescent="0.25">
      <c r="C172214" s="62"/>
    </row>
    <row r="172302" spans="3:3" x14ac:dyDescent="0.25">
      <c r="C172302" s="62"/>
    </row>
    <row r="172303" spans="3:3" x14ac:dyDescent="0.25">
      <c r="C172303" s="62"/>
    </row>
    <row r="172391" spans="3:3" x14ac:dyDescent="0.25">
      <c r="C172391" s="62"/>
    </row>
    <row r="172392" spans="3:3" x14ac:dyDescent="0.25">
      <c r="C172392" s="62"/>
    </row>
    <row r="172480" spans="3:3" x14ac:dyDescent="0.25">
      <c r="C172480" s="62"/>
    </row>
    <row r="172481" spans="3:3" x14ac:dyDescent="0.25">
      <c r="C172481" s="62"/>
    </row>
    <row r="172569" spans="3:3" x14ac:dyDescent="0.25">
      <c r="C172569" s="62"/>
    </row>
    <row r="172570" spans="3:3" x14ac:dyDescent="0.25">
      <c r="C172570" s="62"/>
    </row>
    <row r="172658" spans="3:3" x14ac:dyDescent="0.25">
      <c r="C172658" s="62"/>
    </row>
    <row r="172659" spans="3:3" x14ac:dyDescent="0.25">
      <c r="C172659" s="62"/>
    </row>
    <row r="172747" spans="3:3" x14ac:dyDescent="0.25">
      <c r="C172747" s="62"/>
    </row>
    <row r="172748" spans="3:3" x14ac:dyDescent="0.25">
      <c r="C172748" s="62"/>
    </row>
    <row r="172836" spans="3:3" x14ac:dyDescent="0.25">
      <c r="C172836" s="62"/>
    </row>
    <row r="172837" spans="3:3" x14ac:dyDescent="0.25">
      <c r="C172837" s="62"/>
    </row>
    <row r="172925" spans="3:3" x14ac:dyDescent="0.25">
      <c r="C172925" s="62"/>
    </row>
    <row r="172926" spans="3:3" x14ac:dyDescent="0.25">
      <c r="C172926" s="62"/>
    </row>
    <row r="173014" spans="3:3" x14ac:dyDescent="0.25">
      <c r="C173014" s="62"/>
    </row>
    <row r="173015" spans="3:3" x14ac:dyDescent="0.25">
      <c r="C173015" s="62"/>
    </row>
    <row r="173103" spans="3:3" x14ac:dyDescent="0.25">
      <c r="C173103" s="62"/>
    </row>
    <row r="173104" spans="3:3" x14ac:dyDescent="0.25">
      <c r="C173104" s="62"/>
    </row>
    <row r="173192" spans="3:3" x14ac:dyDescent="0.25">
      <c r="C173192" s="62"/>
    </row>
    <row r="173193" spans="3:3" x14ac:dyDescent="0.25">
      <c r="C173193" s="62"/>
    </row>
    <row r="173281" spans="3:3" x14ac:dyDescent="0.25">
      <c r="C173281" s="62"/>
    </row>
    <row r="173282" spans="3:3" x14ac:dyDescent="0.25">
      <c r="C173282" s="62"/>
    </row>
    <row r="173370" spans="3:3" x14ac:dyDescent="0.25">
      <c r="C173370" s="62"/>
    </row>
    <row r="173371" spans="3:3" x14ac:dyDescent="0.25">
      <c r="C173371" s="62"/>
    </row>
    <row r="173459" spans="3:3" x14ac:dyDescent="0.25">
      <c r="C173459" s="62"/>
    </row>
    <row r="173460" spans="3:3" x14ac:dyDescent="0.25">
      <c r="C173460" s="62"/>
    </row>
    <row r="173548" spans="3:3" x14ac:dyDescent="0.25">
      <c r="C173548" s="62"/>
    </row>
    <row r="173549" spans="3:3" x14ac:dyDescent="0.25">
      <c r="C173549" s="62"/>
    </row>
    <row r="173637" spans="3:3" x14ac:dyDescent="0.25">
      <c r="C173637" s="62"/>
    </row>
    <row r="173638" spans="3:3" x14ac:dyDescent="0.25">
      <c r="C173638" s="62"/>
    </row>
    <row r="173726" spans="3:3" x14ac:dyDescent="0.25">
      <c r="C173726" s="62"/>
    </row>
    <row r="173727" spans="3:3" x14ac:dyDescent="0.25">
      <c r="C173727" s="62"/>
    </row>
    <row r="173815" spans="3:3" x14ac:dyDescent="0.25">
      <c r="C173815" s="62"/>
    </row>
    <row r="173816" spans="3:3" x14ac:dyDescent="0.25">
      <c r="C173816" s="62"/>
    </row>
    <row r="173904" spans="3:3" x14ac:dyDescent="0.25">
      <c r="C173904" s="62"/>
    </row>
    <row r="173905" spans="3:3" x14ac:dyDescent="0.25">
      <c r="C173905" s="62"/>
    </row>
    <row r="173993" spans="3:3" x14ac:dyDescent="0.25">
      <c r="C173993" s="62"/>
    </row>
    <row r="173994" spans="3:3" x14ac:dyDescent="0.25">
      <c r="C173994" s="62"/>
    </row>
    <row r="174082" spans="3:3" x14ac:dyDescent="0.25">
      <c r="C174082" s="62"/>
    </row>
    <row r="174083" spans="3:3" x14ac:dyDescent="0.25">
      <c r="C174083" s="62"/>
    </row>
    <row r="174171" spans="3:3" x14ac:dyDescent="0.25">
      <c r="C174171" s="62"/>
    </row>
    <row r="174172" spans="3:3" x14ac:dyDescent="0.25">
      <c r="C174172" s="62"/>
    </row>
    <row r="174260" spans="3:3" x14ac:dyDescent="0.25">
      <c r="C174260" s="62"/>
    </row>
    <row r="174261" spans="3:3" x14ac:dyDescent="0.25">
      <c r="C174261" s="62"/>
    </row>
    <row r="174349" spans="3:3" x14ac:dyDescent="0.25">
      <c r="C174349" s="62"/>
    </row>
    <row r="174350" spans="3:3" x14ac:dyDescent="0.25">
      <c r="C174350" s="62"/>
    </row>
    <row r="174438" spans="3:3" x14ac:dyDescent="0.25">
      <c r="C174438" s="62"/>
    </row>
    <row r="174439" spans="3:3" x14ac:dyDescent="0.25">
      <c r="C174439" s="62"/>
    </row>
    <row r="174527" spans="3:3" x14ac:dyDescent="0.25">
      <c r="C174527" s="62"/>
    </row>
    <row r="174528" spans="3:3" x14ac:dyDescent="0.25">
      <c r="C174528" s="62"/>
    </row>
    <row r="174616" spans="3:3" x14ac:dyDescent="0.25">
      <c r="C174616" s="62"/>
    </row>
    <row r="174617" spans="3:3" x14ac:dyDescent="0.25">
      <c r="C174617" s="62"/>
    </row>
    <row r="174705" spans="3:3" x14ac:dyDescent="0.25">
      <c r="C174705" s="62"/>
    </row>
    <row r="174706" spans="3:3" x14ac:dyDescent="0.25">
      <c r="C174706" s="62"/>
    </row>
    <row r="174794" spans="3:3" x14ac:dyDescent="0.25">
      <c r="C174794" s="62"/>
    </row>
    <row r="174795" spans="3:3" x14ac:dyDescent="0.25">
      <c r="C174795" s="62"/>
    </row>
    <row r="174883" spans="3:3" x14ac:dyDescent="0.25">
      <c r="C174883" s="62"/>
    </row>
    <row r="174884" spans="3:3" x14ac:dyDescent="0.25">
      <c r="C174884" s="62"/>
    </row>
    <row r="174972" spans="3:3" x14ac:dyDescent="0.25">
      <c r="C174972" s="62"/>
    </row>
    <row r="174973" spans="3:3" x14ac:dyDescent="0.25">
      <c r="C174973" s="62"/>
    </row>
    <row r="175061" spans="3:3" x14ac:dyDescent="0.25">
      <c r="C175061" s="62"/>
    </row>
    <row r="175062" spans="3:3" x14ac:dyDescent="0.25">
      <c r="C175062" s="62"/>
    </row>
    <row r="175150" spans="3:3" x14ac:dyDescent="0.25">
      <c r="C175150" s="62"/>
    </row>
    <row r="175151" spans="3:3" x14ac:dyDescent="0.25">
      <c r="C175151" s="62"/>
    </row>
    <row r="175239" spans="3:3" x14ac:dyDescent="0.25">
      <c r="C175239" s="62"/>
    </row>
    <row r="175240" spans="3:3" x14ac:dyDescent="0.25">
      <c r="C175240" s="62"/>
    </row>
    <row r="175328" spans="3:3" x14ac:dyDescent="0.25">
      <c r="C175328" s="62"/>
    </row>
    <row r="175329" spans="3:3" x14ac:dyDescent="0.25">
      <c r="C175329" s="62"/>
    </row>
    <row r="175417" spans="3:3" x14ac:dyDescent="0.25">
      <c r="C175417" s="62"/>
    </row>
    <row r="175418" spans="3:3" x14ac:dyDescent="0.25">
      <c r="C175418" s="62"/>
    </row>
    <row r="175506" spans="3:3" x14ac:dyDescent="0.25">
      <c r="C175506" s="62"/>
    </row>
    <row r="175507" spans="3:3" x14ac:dyDescent="0.25">
      <c r="C175507" s="62"/>
    </row>
    <row r="175595" spans="3:3" x14ac:dyDescent="0.25">
      <c r="C175595" s="62"/>
    </row>
    <row r="175596" spans="3:3" x14ac:dyDescent="0.25">
      <c r="C175596" s="62"/>
    </row>
    <row r="175684" spans="3:3" x14ac:dyDescent="0.25">
      <c r="C175684" s="62"/>
    </row>
    <row r="175685" spans="3:3" x14ac:dyDescent="0.25">
      <c r="C175685" s="62"/>
    </row>
    <row r="175773" spans="3:3" x14ac:dyDescent="0.25">
      <c r="C175773" s="62"/>
    </row>
    <row r="175774" spans="3:3" x14ac:dyDescent="0.25">
      <c r="C175774" s="62"/>
    </row>
    <row r="175862" spans="3:3" x14ac:dyDescent="0.25">
      <c r="C175862" s="62"/>
    </row>
    <row r="175863" spans="3:3" x14ac:dyDescent="0.25">
      <c r="C175863" s="62"/>
    </row>
    <row r="175951" spans="3:3" x14ac:dyDescent="0.25">
      <c r="C175951" s="62"/>
    </row>
    <row r="175952" spans="3:3" x14ac:dyDescent="0.25">
      <c r="C175952" s="62"/>
    </row>
    <row r="176040" spans="3:3" x14ac:dyDescent="0.25">
      <c r="C176040" s="62"/>
    </row>
    <row r="176041" spans="3:3" x14ac:dyDescent="0.25">
      <c r="C176041" s="62"/>
    </row>
    <row r="176129" spans="3:3" x14ac:dyDescent="0.25">
      <c r="C176129" s="62"/>
    </row>
    <row r="176130" spans="3:3" x14ac:dyDescent="0.25">
      <c r="C176130" s="62"/>
    </row>
    <row r="176218" spans="3:3" x14ac:dyDescent="0.25">
      <c r="C176218" s="62"/>
    </row>
    <row r="176219" spans="3:3" x14ac:dyDescent="0.25">
      <c r="C176219" s="62"/>
    </row>
    <row r="176307" spans="3:3" x14ac:dyDescent="0.25">
      <c r="C176307" s="62"/>
    </row>
    <row r="176308" spans="3:3" x14ac:dyDescent="0.25">
      <c r="C176308" s="62"/>
    </row>
    <row r="176396" spans="3:3" x14ac:dyDescent="0.25">
      <c r="C176396" s="62"/>
    </row>
    <row r="176397" spans="3:3" x14ac:dyDescent="0.25">
      <c r="C176397" s="62"/>
    </row>
    <row r="176485" spans="3:3" x14ac:dyDescent="0.25">
      <c r="C176485" s="62"/>
    </row>
    <row r="176486" spans="3:3" x14ac:dyDescent="0.25">
      <c r="C176486" s="62"/>
    </row>
    <row r="176574" spans="3:3" x14ac:dyDescent="0.25">
      <c r="C176574" s="62"/>
    </row>
    <row r="176575" spans="3:3" x14ac:dyDescent="0.25">
      <c r="C176575" s="62"/>
    </row>
    <row r="176663" spans="3:3" x14ac:dyDescent="0.25">
      <c r="C176663" s="62"/>
    </row>
    <row r="176664" spans="3:3" x14ac:dyDescent="0.25">
      <c r="C176664" s="62"/>
    </row>
    <row r="176752" spans="3:3" x14ac:dyDescent="0.25">
      <c r="C176752" s="62"/>
    </row>
    <row r="176753" spans="3:3" x14ac:dyDescent="0.25">
      <c r="C176753" s="62"/>
    </row>
    <row r="176841" spans="3:3" x14ac:dyDescent="0.25">
      <c r="C176841" s="62"/>
    </row>
    <row r="176842" spans="3:3" x14ac:dyDescent="0.25">
      <c r="C176842" s="62"/>
    </row>
    <row r="176930" spans="3:3" x14ac:dyDescent="0.25">
      <c r="C176930" s="62"/>
    </row>
    <row r="176931" spans="3:3" x14ac:dyDescent="0.25">
      <c r="C176931" s="62"/>
    </row>
    <row r="177019" spans="3:3" x14ac:dyDescent="0.25">
      <c r="C177019" s="62"/>
    </row>
    <row r="177020" spans="3:3" x14ac:dyDescent="0.25">
      <c r="C177020" s="62"/>
    </row>
    <row r="177108" spans="3:3" x14ac:dyDescent="0.25">
      <c r="C177108" s="62"/>
    </row>
    <row r="177109" spans="3:3" x14ac:dyDescent="0.25">
      <c r="C177109" s="62"/>
    </row>
    <row r="177197" spans="3:3" x14ac:dyDescent="0.25">
      <c r="C177197" s="62"/>
    </row>
    <row r="177198" spans="3:3" x14ac:dyDescent="0.25">
      <c r="C177198" s="62"/>
    </row>
    <row r="177286" spans="3:3" x14ac:dyDescent="0.25">
      <c r="C177286" s="62"/>
    </row>
    <row r="177287" spans="3:3" x14ac:dyDescent="0.25">
      <c r="C177287" s="62"/>
    </row>
    <row r="177375" spans="3:3" x14ac:dyDescent="0.25">
      <c r="C177375" s="62"/>
    </row>
    <row r="177376" spans="3:3" x14ac:dyDescent="0.25">
      <c r="C177376" s="62"/>
    </row>
    <row r="177464" spans="3:3" x14ac:dyDescent="0.25">
      <c r="C177464" s="62"/>
    </row>
    <row r="177465" spans="3:3" x14ac:dyDescent="0.25">
      <c r="C177465" s="62"/>
    </row>
    <row r="177553" spans="3:3" x14ac:dyDescent="0.25">
      <c r="C177553" s="62"/>
    </row>
    <row r="177554" spans="3:3" x14ac:dyDescent="0.25">
      <c r="C177554" s="62"/>
    </row>
    <row r="177642" spans="3:3" x14ac:dyDescent="0.25">
      <c r="C177642" s="62"/>
    </row>
    <row r="177643" spans="3:3" x14ac:dyDescent="0.25">
      <c r="C177643" s="62"/>
    </row>
    <row r="177731" spans="3:3" x14ac:dyDescent="0.25">
      <c r="C177731" s="62"/>
    </row>
    <row r="177732" spans="3:3" x14ac:dyDescent="0.25">
      <c r="C177732" s="62"/>
    </row>
    <row r="177820" spans="3:3" x14ac:dyDescent="0.25">
      <c r="C177820" s="62"/>
    </row>
    <row r="177821" spans="3:3" x14ac:dyDescent="0.25">
      <c r="C177821" s="62"/>
    </row>
    <row r="177909" spans="3:3" x14ac:dyDescent="0.25">
      <c r="C177909" s="62"/>
    </row>
    <row r="177910" spans="3:3" x14ac:dyDescent="0.25">
      <c r="C177910" s="62"/>
    </row>
    <row r="177998" spans="3:3" x14ac:dyDescent="0.25">
      <c r="C177998" s="62"/>
    </row>
    <row r="177999" spans="3:3" x14ac:dyDescent="0.25">
      <c r="C177999" s="62"/>
    </row>
    <row r="178087" spans="3:3" x14ac:dyDescent="0.25">
      <c r="C178087" s="62"/>
    </row>
    <row r="178088" spans="3:3" x14ac:dyDescent="0.25">
      <c r="C178088" s="62"/>
    </row>
    <row r="178176" spans="3:3" x14ac:dyDescent="0.25">
      <c r="C178176" s="62"/>
    </row>
    <row r="178177" spans="3:3" x14ac:dyDescent="0.25">
      <c r="C178177" s="62"/>
    </row>
    <row r="178265" spans="3:3" x14ac:dyDescent="0.25">
      <c r="C178265" s="62"/>
    </row>
    <row r="178266" spans="3:3" x14ac:dyDescent="0.25">
      <c r="C178266" s="62"/>
    </row>
    <row r="178354" spans="3:3" x14ac:dyDescent="0.25">
      <c r="C178354" s="62"/>
    </row>
    <row r="178355" spans="3:3" x14ac:dyDescent="0.25">
      <c r="C178355" s="62"/>
    </row>
    <row r="178443" spans="3:3" x14ac:dyDescent="0.25">
      <c r="C178443" s="62"/>
    </row>
    <row r="178444" spans="3:3" x14ac:dyDescent="0.25">
      <c r="C178444" s="62"/>
    </row>
    <row r="178532" spans="3:3" x14ac:dyDescent="0.25">
      <c r="C178532" s="62"/>
    </row>
    <row r="178533" spans="3:3" x14ac:dyDescent="0.25">
      <c r="C178533" s="62"/>
    </row>
    <row r="178621" spans="3:3" x14ac:dyDescent="0.25">
      <c r="C178621" s="62"/>
    </row>
    <row r="178622" spans="3:3" x14ac:dyDescent="0.25">
      <c r="C178622" s="62"/>
    </row>
    <row r="178710" spans="3:3" x14ac:dyDescent="0.25">
      <c r="C178710" s="62"/>
    </row>
    <row r="178711" spans="3:3" x14ac:dyDescent="0.25">
      <c r="C178711" s="62"/>
    </row>
    <row r="178799" spans="3:3" x14ac:dyDescent="0.25">
      <c r="C178799" s="62"/>
    </row>
    <row r="178800" spans="3:3" x14ac:dyDescent="0.25">
      <c r="C178800" s="62"/>
    </row>
    <row r="178888" spans="3:3" x14ac:dyDescent="0.25">
      <c r="C178888" s="62"/>
    </row>
    <row r="178889" spans="3:3" x14ac:dyDescent="0.25">
      <c r="C178889" s="62"/>
    </row>
    <row r="178977" spans="3:3" x14ac:dyDescent="0.25">
      <c r="C178977" s="62"/>
    </row>
    <row r="178978" spans="3:3" x14ac:dyDescent="0.25">
      <c r="C178978" s="62"/>
    </row>
    <row r="179066" spans="3:3" x14ac:dyDescent="0.25">
      <c r="C179066" s="62"/>
    </row>
    <row r="179067" spans="3:3" x14ac:dyDescent="0.25">
      <c r="C179067" s="62"/>
    </row>
    <row r="179155" spans="3:3" x14ac:dyDescent="0.25">
      <c r="C179155" s="62"/>
    </row>
    <row r="179156" spans="3:3" x14ac:dyDescent="0.25">
      <c r="C179156" s="62"/>
    </row>
    <row r="179244" spans="3:3" x14ac:dyDescent="0.25">
      <c r="C179244" s="62"/>
    </row>
    <row r="179245" spans="3:3" x14ac:dyDescent="0.25">
      <c r="C179245" s="62"/>
    </row>
    <row r="179333" spans="3:3" x14ac:dyDescent="0.25">
      <c r="C179333" s="62"/>
    </row>
    <row r="179334" spans="3:3" x14ac:dyDescent="0.25">
      <c r="C179334" s="62"/>
    </row>
    <row r="179422" spans="3:3" x14ac:dyDescent="0.25">
      <c r="C179422" s="62"/>
    </row>
    <row r="179423" spans="3:3" x14ac:dyDescent="0.25">
      <c r="C179423" s="62"/>
    </row>
    <row r="179511" spans="3:3" x14ac:dyDescent="0.25">
      <c r="C179511" s="62"/>
    </row>
    <row r="179512" spans="3:3" x14ac:dyDescent="0.25">
      <c r="C179512" s="62"/>
    </row>
    <row r="179600" spans="3:3" x14ac:dyDescent="0.25">
      <c r="C179600" s="62"/>
    </row>
    <row r="179601" spans="3:3" x14ac:dyDescent="0.25">
      <c r="C179601" s="62"/>
    </row>
    <row r="179689" spans="3:3" x14ac:dyDescent="0.25">
      <c r="C179689" s="62"/>
    </row>
    <row r="179690" spans="3:3" x14ac:dyDescent="0.25">
      <c r="C179690" s="62"/>
    </row>
    <row r="179778" spans="3:3" x14ac:dyDescent="0.25">
      <c r="C179778" s="62"/>
    </row>
    <row r="179779" spans="3:3" x14ac:dyDescent="0.25">
      <c r="C179779" s="62"/>
    </row>
    <row r="179867" spans="3:3" x14ac:dyDescent="0.25">
      <c r="C179867" s="62"/>
    </row>
    <row r="179868" spans="3:3" x14ac:dyDescent="0.25">
      <c r="C179868" s="62"/>
    </row>
    <row r="179956" spans="3:3" x14ac:dyDescent="0.25">
      <c r="C179956" s="62"/>
    </row>
    <row r="179957" spans="3:3" x14ac:dyDescent="0.25">
      <c r="C179957" s="62"/>
    </row>
    <row r="180045" spans="3:3" x14ac:dyDescent="0.25">
      <c r="C180045" s="62"/>
    </row>
    <row r="180046" spans="3:3" x14ac:dyDescent="0.25">
      <c r="C180046" s="62"/>
    </row>
    <row r="180134" spans="3:3" x14ac:dyDescent="0.25">
      <c r="C180134" s="62"/>
    </row>
    <row r="180135" spans="3:3" x14ac:dyDescent="0.25">
      <c r="C180135" s="62"/>
    </row>
    <row r="180223" spans="3:3" x14ac:dyDescent="0.25">
      <c r="C180223" s="62"/>
    </row>
    <row r="180224" spans="3:3" x14ac:dyDescent="0.25">
      <c r="C180224" s="62"/>
    </row>
    <row r="180312" spans="3:3" x14ac:dyDescent="0.25">
      <c r="C180312" s="62"/>
    </row>
    <row r="180313" spans="3:3" x14ac:dyDescent="0.25">
      <c r="C180313" s="62"/>
    </row>
    <row r="180401" spans="3:3" x14ac:dyDescent="0.25">
      <c r="C180401" s="62"/>
    </row>
    <row r="180402" spans="3:3" x14ac:dyDescent="0.25">
      <c r="C180402" s="62"/>
    </row>
    <row r="180490" spans="3:3" x14ac:dyDescent="0.25">
      <c r="C180490" s="62"/>
    </row>
    <row r="180491" spans="3:3" x14ac:dyDescent="0.25">
      <c r="C180491" s="62"/>
    </row>
    <row r="180579" spans="3:3" x14ac:dyDescent="0.25">
      <c r="C180579" s="62"/>
    </row>
    <row r="180580" spans="3:3" x14ac:dyDescent="0.25">
      <c r="C180580" s="62"/>
    </row>
    <row r="180668" spans="3:3" x14ac:dyDescent="0.25">
      <c r="C180668" s="62"/>
    </row>
    <row r="180669" spans="3:3" x14ac:dyDescent="0.25">
      <c r="C180669" s="62"/>
    </row>
    <row r="180757" spans="3:3" x14ac:dyDescent="0.25">
      <c r="C180757" s="62"/>
    </row>
    <row r="180758" spans="3:3" x14ac:dyDescent="0.25">
      <c r="C180758" s="62"/>
    </row>
    <row r="180846" spans="3:3" x14ac:dyDescent="0.25">
      <c r="C180846" s="62"/>
    </row>
    <row r="180847" spans="3:3" x14ac:dyDescent="0.25">
      <c r="C180847" s="62"/>
    </row>
    <row r="180935" spans="3:3" x14ac:dyDescent="0.25">
      <c r="C180935" s="62"/>
    </row>
    <row r="180936" spans="3:3" x14ac:dyDescent="0.25">
      <c r="C180936" s="62"/>
    </row>
    <row r="181024" spans="3:3" x14ac:dyDescent="0.25">
      <c r="C181024" s="62"/>
    </row>
    <row r="181025" spans="3:3" x14ac:dyDescent="0.25">
      <c r="C181025" s="62"/>
    </row>
    <row r="181113" spans="3:3" x14ac:dyDescent="0.25">
      <c r="C181113" s="62"/>
    </row>
    <row r="181114" spans="3:3" x14ac:dyDescent="0.25">
      <c r="C181114" s="62"/>
    </row>
    <row r="181202" spans="3:3" x14ac:dyDescent="0.25">
      <c r="C181202" s="62"/>
    </row>
    <row r="181203" spans="3:3" x14ac:dyDescent="0.25">
      <c r="C181203" s="62"/>
    </row>
    <row r="181291" spans="3:3" x14ac:dyDescent="0.25">
      <c r="C181291" s="62"/>
    </row>
    <row r="181292" spans="3:3" x14ac:dyDescent="0.25">
      <c r="C181292" s="62"/>
    </row>
    <row r="181380" spans="3:3" x14ac:dyDescent="0.25">
      <c r="C181380" s="62"/>
    </row>
    <row r="181381" spans="3:3" x14ac:dyDescent="0.25">
      <c r="C181381" s="62"/>
    </row>
    <row r="181469" spans="3:3" x14ac:dyDescent="0.25">
      <c r="C181469" s="62"/>
    </row>
    <row r="181470" spans="3:3" x14ac:dyDescent="0.25">
      <c r="C181470" s="62"/>
    </row>
    <row r="181558" spans="3:3" x14ac:dyDescent="0.25">
      <c r="C181558" s="62"/>
    </row>
    <row r="181559" spans="3:3" x14ac:dyDescent="0.25">
      <c r="C181559" s="62"/>
    </row>
    <row r="181647" spans="3:3" x14ac:dyDescent="0.25">
      <c r="C181647" s="62"/>
    </row>
    <row r="181648" spans="3:3" x14ac:dyDescent="0.25">
      <c r="C181648" s="62"/>
    </row>
    <row r="181736" spans="3:3" x14ac:dyDescent="0.25">
      <c r="C181736" s="62"/>
    </row>
    <row r="181737" spans="3:3" x14ac:dyDescent="0.25">
      <c r="C181737" s="62"/>
    </row>
    <row r="181825" spans="3:3" x14ac:dyDescent="0.25">
      <c r="C181825" s="62"/>
    </row>
    <row r="181826" spans="3:3" x14ac:dyDescent="0.25">
      <c r="C181826" s="62"/>
    </row>
    <row r="181914" spans="3:3" x14ac:dyDescent="0.25">
      <c r="C181914" s="62"/>
    </row>
    <row r="181915" spans="3:3" x14ac:dyDescent="0.25">
      <c r="C181915" s="62"/>
    </row>
    <row r="182003" spans="3:3" x14ac:dyDescent="0.25">
      <c r="C182003" s="62"/>
    </row>
    <row r="182004" spans="3:3" x14ac:dyDescent="0.25">
      <c r="C182004" s="62"/>
    </row>
    <row r="182092" spans="3:3" x14ac:dyDescent="0.25">
      <c r="C182092" s="62"/>
    </row>
    <row r="182093" spans="3:3" x14ac:dyDescent="0.25">
      <c r="C182093" s="62"/>
    </row>
    <row r="182181" spans="3:3" x14ac:dyDescent="0.25">
      <c r="C182181" s="62"/>
    </row>
    <row r="182182" spans="3:3" x14ac:dyDescent="0.25">
      <c r="C182182" s="62"/>
    </row>
    <row r="182270" spans="3:3" x14ac:dyDescent="0.25">
      <c r="C182270" s="62"/>
    </row>
    <row r="182271" spans="3:3" x14ac:dyDescent="0.25">
      <c r="C182271" s="62"/>
    </row>
    <row r="182359" spans="3:3" x14ac:dyDescent="0.25">
      <c r="C182359" s="62"/>
    </row>
    <row r="182360" spans="3:3" x14ac:dyDescent="0.25">
      <c r="C182360" s="62"/>
    </row>
    <row r="182448" spans="3:3" x14ac:dyDescent="0.25">
      <c r="C182448" s="62"/>
    </row>
    <row r="182449" spans="3:3" x14ac:dyDescent="0.25">
      <c r="C182449" s="62"/>
    </row>
    <row r="182537" spans="3:3" x14ac:dyDescent="0.25">
      <c r="C182537" s="62"/>
    </row>
    <row r="182538" spans="3:3" x14ac:dyDescent="0.25">
      <c r="C182538" s="62"/>
    </row>
    <row r="182626" spans="3:3" x14ac:dyDescent="0.25">
      <c r="C182626" s="62"/>
    </row>
    <row r="182627" spans="3:3" x14ac:dyDescent="0.25">
      <c r="C182627" s="62"/>
    </row>
    <row r="182715" spans="3:3" x14ac:dyDescent="0.25">
      <c r="C182715" s="62"/>
    </row>
    <row r="182716" spans="3:3" x14ac:dyDescent="0.25">
      <c r="C182716" s="62"/>
    </row>
    <row r="182804" spans="3:3" x14ac:dyDescent="0.25">
      <c r="C182804" s="62"/>
    </row>
    <row r="182805" spans="3:3" x14ac:dyDescent="0.25">
      <c r="C182805" s="62"/>
    </row>
    <row r="182893" spans="3:3" x14ac:dyDescent="0.25">
      <c r="C182893" s="62"/>
    </row>
    <row r="182894" spans="3:3" x14ac:dyDescent="0.25">
      <c r="C182894" s="62"/>
    </row>
    <row r="182982" spans="3:3" x14ac:dyDescent="0.25">
      <c r="C182982" s="62"/>
    </row>
    <row r="182983" spans="3:3" x14ac:dyDescent="0.25">
      <c r="C182983" s="62"/>
    </row>
    <row r="183071" spans="3:3" x14ac:dyDescent="0.25">
      <c r="C183071" s="62"/>
    </row>
    <row r="183072" spans="3:3" x14ac:dyDescent="0.25">
      <c r="C183072" s="62"/>
    </row>
    <row r="183160" spans="3:3" x14ac:dyDescent="0.25">
      <c r="C183160" s="62"/>
    </row>
    <row r="183161" spans="3:3" x14ac:dyDescent="0.25">
      <c r="C183161" s="62"/>
    </row>
    <row r="183249" spans="3:3" x14ac:dyDescent="0.25">
      <c r="C183249" s="62"/>
    </row>
    <row r="183250" spans="3:3" x14ac:dyDescent="0.25">
      <c r="C183250" s="62"/>
    </row>
    <row r="183338" spans="3:3" x14ac:dyDescent="0.25">
      <c r="C183338" s="62"/>
    </row>
    <row r="183339" spans="3:3" x14ac:dyDescent="0.25">
      <c r="C183339" s="62"/>
    </row>
    <row r="183427" spans="3:3" x14ac:dyDescent="0.25">
      <c r="C183427" s="62"/>
    </row>
    <row r="183428" spans="3:3" x14ac:dyDescent="0.25">
      <c r="C183428" s="62"/>
    </row>
    <row r="183516" spans="3:3" x14ac:dyDescent="0.25">
      <c r="C183516" s="62"/>
    </row>
    <row r="183517" spans="3:3" x14ac:dyDescent="0.25">
      <c r="C183517" s="62"/>
    </row>
    <row r="183605" spans="3:3" x14ac:dyDescent="0.25">
      <c r="C183605" s="62"/>
    </row>
    <row r="183606" spans="3:3" x14ac:dyDescent="0.25">
      <c r="C183606" s="62"/>
    </row>
    <row r="183694" spans="3:3" x14ac:dyDescent="0.25">
      <c r="C183694" s="62"/>
    </row>
    <row r="183695" spans="3:3" x14ac:dyDescent="0.25">
      <c r="C183695" s="62"/>
    </row>
    <row r="183783" spans="3:3" x14ac:dyDescent="0.25">
      <c r="C183783" s="62"/>
    </row>
    <row r="183784" spans="3:3" x14ac:dyDescent="0.25">
      <c r="C183784" s="62"/>
    </row>
    <row r="183872" spans="3:3" x14ac:dyDescent="0.25">
      <c r="C183872" s="62"/>
    </row>
    <row r="183873" spans="3:3" x14ac:dyDescent="0.25">
      <c r="C183873" s="62"/>
    </row>
    <row r="183961" spans="3:3" x14ac:dyDescent="0.25">
      <c r="C183961" s="62"/>
    </row>
    <row r="183962" spans="3:3" x14ac:dyDescent="0.25">
      <c r="C183962" s="62"/>
    </row>
    <row r="184050" spans="3:3" x14ac:dyDescent="0.25">
      <c r="C184050" s="62"/>
    </row>
    <row r="184051" spans="3:3" x14ac:dyDescent="0.25">
      <c r="C184051" s="62"/>
    </row>
    <row r="184139" spans="3:3" x14ac:dyDescent="0.25">
      <c r="C184139" s="62"/>
    </row>
    <row r="184140" spans="3:3" x14ac:dyDescent="0.25">
      <c r="C184140" s="62"/>
    </row>
    <row r="184228" spans="3:3" x14ac:dyDescent="0.25">
      <c r="C184228" s="62"/>
    </row>
    <row r="184229" spans="3:3" x14ac:dyDescent="0.25">
      <c r="C184229" s="62"/>
    </row>
    <row r="184317" spans="3:3" x14ac:dyDescent="0.25">
      <c r="C184317" s="62"/>
    </row>
    <row r="184318" spans="3:3" x14ac:dyDescent="0.25">
      <c r="C184318" s="62"/>
    </row>
    <row r="184406" spans="3:3" x14ac:dyDescent="0.25">
      <c r="C184406" s="62"/>
    </row>
    <row r="184407" spans="3:3" x14ac:dyDescent="0.25">
      <c r="C184407" s="62"/>
    </row>
    <row r="184495" spans="3:3" x14ac:dyDescent="0.25">
      <c r="C184495" s="62"/>
    </row>
    <row r="184496" spans="3:3" x14ac:dyDescent="0.25">
      <c r="C184496" s="62"/>
    </row>
    <row r="184584" spans="3:3" x14ac:dyDescent="0.25">
      <c r="C184584" s="62"/>
    </row>
    <row r="184585" spans="3:3" x14ac:dyDescent="0.25">
      <c r="C184585" s="62"/>
    </row>
    <row r="184673" spans="3:3" x14ac:dyDescent="0.25">
      <c r="C184673" s="62"/>
    </row>
    <row r="184674" spans="3:3" x14ac:dyDescent="0.25">
      <c r="C184674" s="62"/>
    </row>
    <row r="184762" spans="3:3" x14ac:dyDescent="0.25">
      <c r="C184762" s="62"/>
    </row>
    <row r="184763" spans="3:3" x14ac:dyDescent="0.25">
      <c r="C184763" s="62"/>
    </row>
    <row r="184851" spans="3:3" x14ac:dyDescent="0.25">
      <c r="C184851" s="62"/>
    </row>
    <row r="184852" spans="3:3" x14ac:dyDescent="0.25">
      <c r="C184852" s="62"/>
    </row>
    <row r="184940" spans="3:3" x14ac:dyDescent="0.25">
      <c r="C184940" s="62"/>
    </row>
    <row r="184941" spans="3:3" x14ac:dyDescent="0.25">
      <c r="C184941" s="62"/>
    </row>
    <row r="185029" spans="3:3" x14ac:dyDescent="0.25">
      <c r="C185029" s="62"/>
    </row>
    <row r="185030" spans="3:3" x14ac:dyDescent="0.25">
      <c r="C185030" s="62"/>
    </row>
    <row r="185118" spans="3:3" x14ac:dyDescent="0.25">
      <c r="C185118" s="62"/>
    </row>
    <row r="185119" spans="3:3" x14ac:dyDescent="0.25">
      <c r="C185119" s="62"/>
    </row>
    <row r="185207" spans="3:3" x14ac:dyDescent="0.25">
      <c r="C185207" s="62"/>
    </row>
    <row r="185208" spans="3:3" x14ac:dyDescent="0.25">
      <c r="C185208" s="62"/>
    </row>
    <row r="185296" spans="3:3" x14ac:dyDescent="0.25">
      <c r="C185296" s="62"/>
    </row>
    <row r="185297" spans="3:3" x14ac:dyDescent="0.25">
      <c r="C185297" s="62"/>
    </row>
    <row r="185385" spans="3:3" x14ac:dyDescent="0.25">
      <c r="C185385" s="62"/>
    </row>
    <row r="185386" spans="3:3" x14ac:dyDescent="0.25">
      <c r="C185386" s="62"/>
    </row>
    <row r="185474" spans="3:3" x14ac:dyDescent="0.25">
      <c r="C185474" s="62"/>
    </row>
    <row r="185475" spans="3:3" x14ac:dyDescent="0.25">
      <c r="C185475" s="62"/>
    </row>
    <row r="185563" spans="3:3" x14ac:dyDescent="0.25">
      <c r="C185563" s="62"/>
    </row>
    <row r="185564" spans="3:3" x14ac:dyDescent="0.25">
      <c r="C185564" s="62"/>
    </row>
    <row r="185652" spans="3:3" x14ac:dyDescent="0.25">
      <c r="C185652" s="62"/>
    </row>
    <row r="185653" spans="3:3" x14ac:dyDescent="0.25">
      <c r="C185653" s="62"/>
    </row>
    <row r="185741" spans="3:3" x14ac:dyDescent="0.25">
      <c r="C185741" s="62"/>
    </row>
    <row r="185742" spans="3:3" x14ac:dyDescent="0.25">
      <c r="C185742" s="62"/>
    </row>
    <row r="185830" spans="3:3" x14ac:dyDescent="0.25">
      <c r="C185830" s="62"/>
    </row>
    <row r="185831" spans="3:3" x14ac:dyDescent="0.25">
      <c r="C185831" s="62"/>
    </row>
    <row r="185919" spans="3:3" x14ac:dyDescent="0.25">
      <c r="C185919" s="62"/>
    </row>
    <row r="185920" spans="3:3" x14ac:dyDescent="0.25">
      <c r="C185920" s="62"/>
    </row>
    <row r="186008" spans="3:3" x14ac:dyDescent="0.25">
      <c r="C186008" s="62"/>
    </row>
    <row r="186009" spans="3:3" x14ac:dyDescent="0.25">
      <c r="C186009" s="62"/>
    </row>
    <row r="186097" spans="3:3" x14ac:dyDescent="0.25">
      <c r="C186097" s="62"/>
    </row>
    <row r="186098" spans="3:3" x14ac:dyDescent="0.25">
      <c r="C186098" s="62"/>
    </row>
    <row r="186186" spans="3:3" x14ac:dyDescent="0.25">
      <c r="C186186" s="62"/>
    </row>
    <row r="186187" spans="3:3" x14ac:dyDescent="0.25">
      <c r="C186187" s="62"/>
    </row>
    <row r="186275" spans="3:3" x14ac:dyDescent="0.25">
      <c r="C186275" s="62"/>
    </row>
    <row r="186276" spans="3:3" x14ac:dyDescent="0.25">
      <c r="C186276" s="62"/>
    </row>
    <row r="186364" spans="3:3" x14ac:dyDescent="0.25">
      <c r="C186364" s="62"/>
    </row>
    <row r="186365" spans="3:3" x14ac:dyDescent="0.25">
      <c r="C186365" s="62"/>
    </row>
    <row r="186453" spans="3:3" x14ac:dyDescent="0.25">
      <c r="C186453" s="62"/>
    </row>
    <row r="186454" spans="3:3" x14ac:dyDescent="0.25">
      <c r="C186454" s="62"/>
    </row>
    <row r="186542" spans="3:3" x14ac:dyDescent="0.25">
      <c r="C186542" s="62"/>
    </row>
    <row r="186543" spans="3:3" x14ac:dyDescent="0.25">
      <c r="C186543" s="62"/>
    </row>
    <row r="186631" spans="3:3" x14ac:dyDescent="0.25">
      <c r="C186631" s="62"/>
    </row>
    <row r="186632" spans="3:3" x14ac:dyDescent="0.25">
      <c r="C186632" s="62"/>
    </row>
    <row r="186720" spans="3:3" x14ac:dyDescent="0.25">
      <c r="C186720" s="62"/>
    </row>
    <row r="186721" spans="3:3" x14ac:dyDescent="0.25">
      <c r="C186721" s="62"/>
    </row>
    <row r="186809" spans="3:3" x14ac:dyDescent="0.25">
      <c r="C186809" s="62"/>
    </row>
    <row r="186810" spans="3:3" x14ac:dyDescent="0.25">
      <c r="C186810" s="62"/>
    </row>
    <row r="186898" spans="3:3" x14ac:dyDescent="0.25">
      <c r="C186898" s="62"/>
    </row>
    <row r="186899" spans="3:3" x14ac:dyDescent="0.25">
      <c r="C186899" s="62"/>
    </row>
    <row r="186987" spans="3:3" x14ac:dyDescent="0.25">
      <c r="C186987" s="62"/>
    </row>
    <row r="186988" spans="3:3" x14ac:dyDescent="0.25">
      <c r="C186988" s="62"/>
    </row>
    <row r="187076" spans="3:3" x14ac:dyDescent="0.25">
      <c r="C187076" s="62"/>
    </row>
    <row r="187077" spans="3:3" x14ac:dyDescent="0.25">
      <c r="C187077" s="62"/>
    </row>
    <row r="187165" spans="3:3" x14ac:dyDescent="0.25">
      <c r="C187165" s="62"/>
    </row>
    <row r="187166" spans="3:3" x14ac:dyDescent="0.25">
      <c r="C187166" s="62"/>
    </row>
    <row r="187254" spans="3:3" x14ac:dyDescent="0.25">
      <c r="C187254" s="62"/>
    </row>
    <row r="187255" spans="3:3" x14ac:dyDescent="0.25">
      <c r="C187255" s="62"/>
    </row>
    <row r="187343" spans="3:3" x14ac:dyDescent="0.25">
      <c r="C187343" s="62"/>
    </row>
    <row r="187344" spans="3:3" x14ac:dyDescent="0.25">
      <c r="C187344" s="62"/>
    </row>
    <row r="187432" spans="3:3" x14ac:dyDescent="0.25">
      <c r="C187432" s="62"/>
    </row>
    <row r="187433" spans="3:3" x14ac:dyDescent="0.25">
      <c r="C187433" s="62"/>
    </row>
    <row r="187521" spans="3:3" x14ac:dyDescent="0.25">
      <c r="C187521" s="62"/>
    </row>
    <row r="187522" spans="3:3" x14ac:dyDescent="0.25">
      <c r="C187522" s="62"/>
    </row>
    <row r="187610" spans="3:3" x14ac:dyDescent="0.25">
      <c r="C187610" s="62"/>
    </row>
    <row r="187611" spans="3:3" x14ac:dyDescent="0.25">
      <c r="C187611" s="62"/>
    </row>
    <row r="187699" spans="3:3" x14ac:dyDescent="0.25">
      <c r="C187699" s="62"/>
    </row>
    <row r="187700" spans="3:3" x14ac:dyDescent="0.25">
      <c r="C187700" s="62"/>
    </row>
    <row r="187788" spans="3:3" x14ac:dyDescent="0.25">
      <c r="C187788" s="62"/>
    </row>
    <row r="187789" spans="3:3" x14ac:dyDescent="0.25">
      <c r="C187789" s="62"/>
    </row>
    <row r="187877" spans="3:3" x14ac:dyDescent="0.25">
      <c r="C187877" s="62"/>
    </row>
    <row r="187878" spans="3:3" x14ac:dyDescent="0.25">
      <c r="C187878" s="62"/>
    </row>
    <row r="187966" spans="3:3" x14ac:dyDescent="0.25">
      <c r="C187966" s="62"/>
    </row>
    <row r="187967" spans="3:3" x14ac:dyDescent="0.25">
      <c r="C187967" s="62"/>
    </row>
    <row r="188055" spans="3:3" x14ac:dyDescent="0.25">
      <c r="C188055" s="62"/>
    </row>
    <row r="188056" spans="3:3" x14ac:dyDescent="0.25">
      <c r="C188056" s="62"/>
    </row>
    <row r="188144" spans="3:3" x14ac:dyDescent="0.25">
      <c r="C188144" s="62"/>
    </row>
    <row r="188145" spans="3:3" x14ac:dyDescent="0.25">
      <c r="C188145" s="62"/>
    </row>
    <row r="188233" spans="3:3" x14ac:dyDescent="0.25">
      <c r="C188233" s="62"/>
    </row>
    <row r="188234" spans="3:3" x14ac:dyDescent="0.25">
      <c r="C188234" s="62"/>
    </row>
    <row r="188322" spans="3:3" x14ac:dyDescent="0.25">
      <c r="C188322" s="62"/>
    </row>
    <row r="188323" spans="3:3" x14ac:dyDescent="0.25">
      <c r="C188323" s="62"/>
    </row>
    <row r="188411" spans="3:3" x14ac:dyDescent="0.25">
      <c r="C188411" s="62"/>
    </row>
    <row r="188412" spans="3:3" x14ac:dyDescent="0.25">
      <c r="C188412" s="62"/>
    </row>
    <row r="188500" spans="3:3" x14ac:dyDescent="0.25">
      <c r="C188500" s="62"/>
    </row>
    <row r="188501" spans="3:3" x14ac:dyDescent="0.25">
      <c r="C188501" s="62"/>
    </row>
    <row r="188589" spans="3:3" x14ac:dyDescent="0.25">
      <c r="C188589" s="62"/>
    </row>
    <row r="188590" spans="3:3" x14ac:dyDescent="0.25">
      <c r="C188590" s="62"/>
    </row>
    <row r="188678" spans="3:3" x14ac:dyDescent="0.25">
      <c r="C188678" s="62"/>
    </row>
    <row r="188679" spans="3:3" x14ac:dyDescent="0.25">
      <c r="C188679" s="62"/>
    </row>
    <row r="188767" spans="3:3" x14ac:dyDescent="0.25">
      <c r="C188767" s="62"/>
    </row>
    <row r="188768" spans="3:3" x14ac:dyDescent="0.25">
      <c r="C188768" s="62"/>
    </row>
    <row r="188856" spans="3:3" x14ac:dyDescent="0.25">
      <c r="C188856" s="62"/>
    </row>
    <row r="188857" spans="3:3" x14ac:dyDescent="0.25">
      <c r="C188857" s="62"/>
    </row>
    <row r="188945" spans="3:3" x14ac:dyDescent="0.25">
      <c r="C188945" s="62"/>
    </row>
    <row r="188946" spans="3:3" x14ac:dyDescent="0.25">
      <c r="C188946" s="62"/>
    </row>
    <row r="189034" spans="3:3" x14ac:dyDescent="0.25">
      <c r="C189034" s="62"/>
    </row>
    <row r="189035" spans="3:3" x14ac:dyDescent="0.25">
      <c r="C189035" s="62"/>
    </row>
    <row r="189123" spans="3:3" x14ac:dyDescent="0.25">
      <c r="C189123" s="62"/>
    </row>
    <row r="189124" spans="3:3" x14ac:dyDescent="0.25">
      <c r="C189124" s="62"/>
    </row>
    <row r="189212" spans="3:3" x14ac:dyDescent="0.25">
      <c r="C189212" s="62"/>
    </row>
    <row r="189213" spans="3:3" x14ac:dyDescent="0.25">
      <c r="C189213" s="62"/>
    </row>
    <row r="189301" spans="3:3" x14ac:dyDescent="0.25">
      <c r="C189301" s="62"/>
    </row>
    <row r="189302" spans="3:3" x14ac:dyDescent="0.25">
      <c r="C189302" s="62"/>
    </row>
    <row r="189390" spans="3:3" x14ac:dyDescent="0.25">
      <c r="C189390" s="62"/>
    </row>
    <row r="189391" spans="3:3" x14ac:dyDescent="0.25">
      <c r="C189391" s="62"/>
    </row>
    <row r="189479" spans="3:3" x14ac:dyDescent="0.25">
      <c r="C189479" s="62"/>
    </row>
    <row r="189480" spans="3:3" x14ac:dyDescent="0.25">
      <c r="C189480" s="62"/>
    </row>
    <row r="189568" spans="3:3" x14ac:dyDescent="0.25">
      <c r="C189568" s="62"/>
    </row>
    <row r="189569" spans="3:3" x14ac:dyDescent="0.25">
      <c r="C189569" s="62"/>
    </row>
    <row r="189657" spans="3:3" x14ac:dyDescent="0.25">
      <c r="C189657" s="62"/>
    </row>
    <row r="189658" spans="3:3" x14ac:dyDescent="0.25">
      <c r="C189658" s="62"/>
    </row>
    <row r="189746" spans="3:3" x14ac:dyDescent="0.25">
      <c r="C189746" s="62"/>
    </row>
    <row r="189747" spans="3:3" x14ac:dyDescent="0.25">
      <c r="C189747" s="62"/>
    </row>
    <row r="189835" spans="3:3" x14ac:dyDescent="0.25">
      <c r="C189835" s="62"/>
    </row>
    <row r="189836" spans="3:3" x14ac:dyDescent="0.25">
      <c r="C189836" s="62"/>
    </row>
    <row r="189924" spans="3:3" x14ac:dyDescent="0.25">
      <c r="C189924" s="62"/>
    </row>
    <row r="189925" spans="3:3" x14ac:dyDescent="0.25">
      <c r="C189925" s="62"/>
    </row>
    <row r="190013" spans="3:3" x14ac:dyDescent="0.25">
      <c r="C190013" s="62"/>
    </row>
    <row r="190014" spans="3:3" x14ac:dyDescent="0.25">
      <c r="C190014" s="62"/>
    </row>
    <row r="190102" spans="3:3" x14ac:dyDescent="0.25">
      <c r="C190102" s="62"/>
    </row>
    <row r="190103" spans="3:3" x14ac:dyDescent="0.25">
      <c r="C190103" s="62"/>
    </row>
    <row r="190191" spans="3:3" x14ac:dyDescent="0.25">
      <c r="C190191" s="62"/>
    </row>
    <row r="190192" spans="3:3" x14ac:dyDescent="0.25">
      <c r="C190192" s="62"/>
    </row>
    <row r="190280" spans="3:3" x14ac:dyDescent="0.25">
      <c r="C190280" s="62"/>
    </row>
    <row r="190281" spans="3:3" x14ac:dyDescent="0.25">
      <c r="C190281" s="62"/>
    </row>
    <row r="190369" spans="3:3" x14ac:dyDescent="0.25">
      <c r="C190369" s="62"/>
    </row>
    <row r="190370" spans="3:3" x14ac:dyDescent="0.25">
      <c r="C190370" s="62"/>
    </row>
    <row r="190458" spans="3:3" x14ac:dyDescent="0.25">
      <c r="C190458" s="62"/>
    </row>
    <row r="190459" spans="3:3" x14ac:dyDescent="0.25">
      <c r="C190459" s="62"/>
    </row>
    <row r="190547" spans="3:3" x14ac:dyDescent="0.25">
      <c r="C190547" s="62"/>
    </row>
    <row r="190548" spans="3:3" x14ac:dyDescent="0.25">
      <c r="C190548" s="62"/>
    </row>
    <row r="190636" spans="3:3" x14ac:dyDescent="0.25">
      <c r="C190636" s="62"/>
    </row>
    <row r="190637" spans="3:3" x14ac:dyDescent="0.25">
      <c r="C190637" s="62"/>
    </row>
    <row r="190725" spans="3:3" x14ac:dyDescent="0.25">
      <c r="C190725" s="62"/>
    </row>
    <row r="190726" spans="3:3" x14ac:dyDescent="0.25">
      <c r="C190726" s="62"/>
    </row>
    <row r="190814" spans="3:3" x14ac:dyDescent="0.25">
      <c r="C190814" s="62"/>
    </row>
    <row r="190815" spans="3:3" x14ac:dyDescent="0.25">
      <c r="C190815" s="62"/>
    </row>
    <row r="190903" spans="3:3" x14ac:dyDescent="0.25">
      <c r="C190903" s="62"/>
    </row>
    <row r="190904" spans="3:3" x14ac:dyDescent="0.25">
      <c r="C190904" s="62"/>
    </row>
    <row r="190992" spans="3:3" x14ac:dyDescent="0.25">
      <c r="C190992" s="62"/>
    </row>
    <row r="190993" spans="3:3" x14ac:dyDescent="0.25">
      <c r="C190993" s="62"/>
    </row>
    <row r="191081" spans="3:3" x14ac:dyDescent="0.25">
      <c r="C191081" s="62"/>
    </row>
    <row r="191082" spans="3:3" x14ac:dyDescent="0.25">
      <c r="C191082" s="62"/>
    </row>
    <row r="191170" spans="3:3" x14ac:dyDescent="0.25">
      <c r="C191170" s="62"/>
    </row>
    <row r="191171" spans="3:3" x14ac:dyDescent="0.25">
      <c r="C191171" s="62"/>
    </row>
    <row r="191259" spans="3:3" x14ac:dyDescent="0.25">
      <c r="C191259" s="62"/>
    </row>
    <row r="191260" spans="3:3" x14ac:dyDescent="0.25">
      <c r="C191260" s="62"/>
    </row>
    <row r="191348" spans="3:3" x14ac:dyDescent="0.25">
      <c r="C191348" s="62"/>
    </row>
    <row r="191349" spans="3:3" x14ac:dyDescent="0.25">
      <c r="C191349" s="62"/>
    </row>
    <row r="191437" spans="3:3" x14ac:dyDescent="0.25">
      <c r="C191437" s="62"/>
    </row>
    <row r="191438" spans="3:3" x14ac:dyDescent="0.25">
      <c r="C191438" s="62"/>
    </row>
    <row r="191526" spans="3:3" x14ac:dyDescent="0.25">
      <c r="C191526" s="62"/>
    </row>
    <row r="191527" spans="3:3" x14ac:dyDescent="0.25">
      <c r="C191527" s="62"/>
    </row>
    <row r="191615" spans="3:3" x14ac:dyDescent="0.25">
      <c r="C191615" s="62"/>
    </row>
    <row r="191616" spans="3:3" x14ac:dyDescent="0.25">
      <c r="C191616" s="62"/>
    </row>
    <row r="191704" spans="3:3" x14ac:dyDescent="0.25">
      <c r="C191704" s="62"/>
    </row>
    <row r="191705" spans="3:3" x14ac:dyDescent="0.25">
      <c r="C191705" s="62"/>
    </row>
    <row r="191793" spans="3:3" x14ac:dyDescent="0.25">
      <c r="C191793" s="62"/>
    </row>
    <row r="191794" spans="3:3" x14ac:dyDescent="0.25">
      <c r="C191794" s="62"/>
    </row>
    <row r="191882" spans="3:3" x14ac:dyDescent="0.25">
      <c r="C191882" s="62"/>
    </row>
    <row r="191883" spans="3:3" x14ac:dyDescent="0.25">
      <c r="C191883" s="62"/>
    </row>
    <row r="191971" spans="3:3" x14ac:dyDescent="0.25">
      <c r="C191971" s="62"/>
    </row>
    <row r="191972" spans="3:3" x14ac:dyDescent="0.25">
      <c r="C191972" s="62"/>
    </row>
    <row r="192060" spans="3:3" x14ac:dyDescent="0.25">
      <c r="C192060" s="62"/>
    </row>
    <row r="192061" spans="3:3" x14ac:dyDescent="0.25">
      <c r="C192061" s="62"/>
    </row>
    <row r="192149" spans="3:3" x14ac:dyDescent="0.25">
      <c r="C192149" s="62"/>
    </row>
    <row r="192150" spans="3:3" x14ac:dyDescent="0.25">
      <c r="C192150" s="62"/>
    </row>
    <row r="192238" spans="3:3" x14ac:dyDescent="0.25">
      <c r="C192238" s="62"/>
    </row>
    <row r="192239" spans="3:3" x14ac:dyDescent="0.25">
      <c r="C192239" s="62"/>
    </row>
    <row r="192327" spans="3:3" x14ac:dyDescent="0.25">
      <c r="C192327" s="62"/>
    </row>
    <row r="192328" spans="3:3" x14ac:dyDescent="0.25">
      <c r="C192328" s="62"/>
    </row>
    <row r="192416" spans="3:3" x14ac:dyDescent="0.25">
      <c r="C192416" s="62"/>
    </row>
    <row r="192417" spans="3:3" x14ac:dyDescent="0.25">
      <c r="C192417" s="62"/>
    </row>
    <row r="192505" spans="3:3" x14ac:dyDescent="0.25">
      <c r="C192505" s="62"/>
    </row>
    <row r="192506" spans="3:3" x14ac:dyDescent="0.25">
      <c r="C192506" s="62"/>
    </row>
    <row r="192594" spans="3:3" x14ac:dyDescent="0.25">
      <c r="C192594" s="62"/>
    </row>
    <row r="192595" spans="3:3" x14ac:dyDescent="0.25">
      <c r="C192595" s="62"/>
    </row>
    <row r="192683" spans="3:3" x14ac:dyDescent="0.25">
      <c r="C192683" s="62"/>
    </row>
    <row r="192684" spans="3:3" x14ac:dyDescent="0.25">
      <c r="C192684" s="62"/>
    </row>
    <row r="192772" spans="3:3" x14ac:dyDescent="0.25">
      <c r="C192772" s="62"/>
    </row>
    <row r="192773" spans="3:3" x14ac:dyDescent="0.25">
      <c r="C192773" s="62"/>
    </row>
    <row r="192861" spans="3:3" x14ac:dyDescent="0.25">
      <c r="C192861" s="62"/>
    </row>
    <row r="192862" spans="3:3" x14ac:dyDescent="0.25">
      <c r="C192862" s="62"/>
    </row>
    <row r="192950" spans="3:3" x14ac:dyDescent="0.25">
      <c r="C192950" s="62"/>
    </row>
    <row r="192951" spans="3:3" x14ac:dyDescent="0.25">
      <c r="C192951" s="62"/>
    </row>
    <row r="193039" spans="3:3" x14ac:dyDescent="0.25">
      <c r="C193039" s="62"/>
    </row>
    <row r="193040" spans="3:3" x14ac:dyDescent="0.25">
      <c r="C193040" s="62"/>
    </row>
    <row r="193128" spans="3:3" x14ac:dyDescent="0.25">
      <c r="C193128" s="62"/>
    </row>
    <row r="193129" spans="3:3" x14ac:dyDescent="0.25">
      <c r="C193129" s="62"/>
    </row>
    <row r="193217" spans="3:3" x14ac:dyDescent="0.25">
      <c r="C193217" s="62"/>
    </row>
    <row r="193218" spans="3:3" x14ac:dyDescent="0.25">
      <c r="C193218" s="62"/>
    </row>
    <row r="193306" spans="3:3" x14ac:dyDescent="0.25">
      <c r="C193306" s="62"/>
    </row>
    <row r="193307" spans="3:3" x14ac:dyDescent="0.25">
      <c r="C193307" s="62"/>
    </row>
    <row r="193395" spans="3:3" x14ac:dyDescent="0.25">
      <c r="C193395" s="62"/>
    </row>
    <row r="193396" spans="3:3" x14ac:dyDescent="0.25">
      <c r="C193396" s="62"/>
    </row>
    <row r="193484" spans="3:3" x14ac:dyDescent="0.25">
      <c r="C193484" s="62"/>
    </row>
    <row r="193485" spans="3:3" x14ac:dyDescent="0.25">
      <c r="C193485" s="62"/>
    </row>
    <row r="193573" spans="3:3" x14ac:dyDescent="0.25">
      <c r="C193573" s="62"/>
    </row>
    <row r="193574" spans="3:3" x14ac:dyDescent="0.25">
      <c r="C193574" s="62"/>
    </row>
    <row r="193662" spans="3:3" x14ac:dyDescent="0.25">
      <c r="C193662" s="62"/>
    </row>
    <row r="193663" spans="3:3" x14ac:dyDescent="0.25">
      <c r="C193663" s="62"/>
    </row>
    <row r="193751" spans="3:3" x14ac:dyDescent="0.25">
      <c r="C193751" s="62"/>
    </row>
    <row r="193752" spans="3:3" x14ac:dyDescent="0.25">
      <c r="C193752" s="62"/>
    </row>
    <row r="193840" spans="3:3" x14ac:dyDescent="0.25">
      <c r="C193840" s="62"/>
    </row>
    <row r="193841" spans="3:3" x14ac:dyDescent="0.25">
      <c r="C193841" s="62"/>
    </row>
    <row r="193929" spans="3:3" x14ac:dyDescent="0.25">
      <c r="C193929" s="62"/>
    </row>
    <row r="193930" spans="3:3" x14ac:dyDescent="0.25">
      <c r="C193930" s="62"/>
    </row>
    <row r="194018" spans="3:3" x14ac:dyDescent="0.25">
      <c r="C194018" s="62"/>
    </row>
    <row r="194019" spans="3:3" x14ac:dyDescent="0.25">
      <c r="C194019" s="62"/>
    </row>
    <row r="194107" spans="3:3" x14ac:dyDescent="0.25">
      <c r="C194107" s="62"/>
    </row>
    <row r="194108" spans="3:3" x14ac:dyDescent="0.25">
      <c r="C194108" s="62"/>
    </row>
    <row r="194196" spans="3:3" x14ac:dyDescent="0.25">
      <c r="C194196" s="62"/>
    </row>
    <row r="194197" spans="3:3" x14ac:dyDescent="0.25">
      <c r="C194197" s="62"/>
    </row>
    <row r="194285" spans="3:3" x14ac:dyDescent="0.25">
      <c r="C194285" s="62"/>
    </row>
    <row r="194286" spans="3:3" x14ac:dyDescent="0.25">
      <c r="C194286" s="62"/>
    </row>
    <row r="194374" spans="3:3" x14ac:dyDescent="0.25">
      <c r="C194374" s="62"/>
    </row>
    <row r="194375" spans="3:3" x14ac:dyDescent="0.25">
      <c r="C194375" s="62"/>
    </row>
    <row r="194463" spans="3:3" x14ac:dyDescent="0.25">
      <c r="C194463" s="62"/>
    </row>
    <row r="194464" spans="3:3" x14ac:dyDescent="0.25">
      <c r="C194464" s="62"/>
    </row>
    <row r="194552" spans="3:3" x14ac:dyDescent="0.25">
      <c r="C194552" s="62"/>
    </row>
    <row r="194553" spans="3:3" x14ac:dyDescent="0.25">
      <c r="C194553" s="62"/>
    </row>
    <row r="194641" spans="3:3" x14ac:dyDescent="0.25">
      <c r="C194641" s="62"/>
    </row>
    <row r="194642" spans="3:3" x14ac:dyDescent="0.25">
      <c r="C194642" s="62"/>
    </row>
    <row r="194730" spans="3:3" x14ac:dyDescent="0.25">
      <c r="C194730" s="62"/>
    </row>
    <row r="194731" spans="3:3" x14ac:dyDescent="0.25">
      <c r="C194731" s="62"/>
    </row>
    <row r="194819" spans="3:3" x14ac:dyDescent="0.25">
      <c r="C194819" s="62"/>
    </row>
    <row r="194820" spans="3:3" x14ac:dyDescent="0.25">
      <c r="C194820" s="62"/>
    </row>
    <row r="194908" spans="3:3" x14ac:dyDescent="0.25">
      <c r="C194908" s="62"/>
    </row>
    <row r="194909" spans="3:3" x14ac:dyDescent="0.25">
      <c r="C194909" s="62"/>
    </row>
    <row r="194997" spans="3:3" x14ac:dyDescent="0.25">
      <c r="C194997" s="62"/>
    </row>
    <row r="194998" spans="3:3" x14ac:dyDescent="0.25">
      <c r="C194998" s="62"/>
    </row>
    <row r="195086" spans="3:3" x14ac:dyDescent="0.25">
      <c r="C195086" s="62"/>
    </row>
    <row r="195087" spans="3:3" x14ac:dyDescent="0.25">
      <c r="C195087" s="62"/>
    </row>
    <row r="195175" spans="3:3" x14ac:dyDescent="0.25">
      <c r="C195175" s="62"/>
    </row>
    <row r="195176" spans="3:3" x14ac:dyDescent="0.25">
      <c r="C195176" s="62"/>
    </row>
    <row r="195264" spans="3:3" x14ac:dyDescent="0.25">
      <c r="C195264" s="62"/>
    </row>
    <row r="195265" spans="3:3" x14ac:dyDescent="0.25">
      <c r="C195265" s="62"/>
    </row>
    <row r="195353" spans="3:3" x14ac:dyDescent="0.25">
      <c r="C195353" s="62"/>
    </row>
    <row r="195354" spans="3:3" x14ac:dyDescent="0.25">
      <c r="C195354" s="62"/>
    </row>
    <row r="195442" spans="3:3" x14ac:dyDescent="0.25">
      <c r="C195442" s="62"/>
    </row>
    <row r="195443" spans="3:3" x14ac:dyDescent="0.25">
      <c r="C195443" s="62"/>
    </row>
    <row r="195531" spans="3:3" x14ac:dyDescent="0.25">
      <c r="C195531" s="62"/>
    </row>
    <row r="195532" spans="3:3" x14ac:dyDescent="0.25">
      <c r="C195532" s="62"/>
    </row>
    <row r="195620" spans="3:3" x14ac:dyDescent="0.25">
      <c r="C195620" s="62"/>
    </row>
    <row r="195621" spans="3:3" x14ac:dyDescent="0.25">
      <c r="C195621" s="62"/>
    </row>
    <row r="195709" spans="3:3" x14ac:dyDescent="0.25">
      <c r="C195709" s="62"/>
    </row>
    <row r="195710" spans="3:3" x14ac:dyDescent="0.25">
      <c r="C195710" s="62"/>
    </row>
    <row r="195798" spans="3:3" x14ac:dyDescent="0.25">
      <c r="C195798" s="62"/>
    </row>
    <row r="195799" spans="3:3" x14ac:dyDescent="0.25">
      <c r="C195799" s="62"/>
    </row>
    <row r="195887" spans="3:3" x14ac:dyDescent="0.25">
      <c r="C195887" s="62"/>
    </row>
    <row r="195888" spans="3:3" x14ac:dyDescent="0.25">
      <c r="C195888" s="62"/>
    </row>
    <row r="195976" spans="3:3" x14ac:dyDescent="0.25">
      <c r="C195976" s="62"/>
    </row>
    <row r="195977" spans="3:3" x14ac:dyDescent="0.25">
      <c r="C195977" s="62"/>
    </row>
    <row r="196065" spans="3:3" x14ac:dyDescent="0.25">
      <c r="C196065" s="62"/>
    </row>
    <row r="196066" spans="3:3" x14ac:dyDescent="0.25">
      <c r="C196066" s="62"/>
    </row>
    <row r="196154" spans="3:3" x14ac:dyDescent="0.25">
      <c r="C196154" s="62"/>
    </row>
    <row r="196155" spans="3:3" x14ac:dyDescent="0.25">
      <c r="C196155" s="62"/>
    </row>
    <row r="196243" spans="3:3" x14ac:dyDescent="0.25">
      <c r="C196243" s="62"/>
    </row>
    <row r="196244" spans="3:3" x14ac:dyDescent="0.25">
      <c r="C196244" s="62"/>
    </row>
    <row r="196332" spans="3:3" x14ac:dyDescent="0.25">
      <c r="C196332" s="62"/>
    </row>
    <row r="196333" spans="3:3" x14ac:dyDescent="0.25">
      <c r="C196333" s="62"/>
    </row>
    <row r="196421" spans="3:3" x14ac:dyDescent="0.25">
      <c r="C196421" s="62"/>
    </row>
    <row r="196422" spans="3:3" x14ac:dyDescent="0.25">
      <c r="C196422" s="62"/>
    </row>
    <row r="196510" spans="3:3" x14ac:dyDescent="0.25">
      <c r="C196510" s="62"/>
    </row>
    <row r="196511" spans="3:3" x14ac:dyDescent="0.25">
      <c r="C196511" s="62"/>
    </row>
    <row r="196599" spans="3:3" x14ac:dyDescent="0.25">
      <c r="C196599" s="62"/>
    </row>
    <row r="196600" spans="3:3" x14ac:dyDescent="0.25">
      <c r="C196600" s="62"/>
    </row>
    <row r="196688" spans="3:3" x14ac:dyDescent="0.25">
      <c r="C196688" s="62"/>
    </row>
    <row r="196689" spans="3:3" x14ac:dyDescent="0.25">
      <c r="C196689" s="62"/>
    </row>
    <row r="196777" spans="3:3" x14ac:dyDescent="0.25">
      <c r="C196777" s="62"/>
    </row>
    <row r="196778" spans="3:3" x14ac:dyDescent="0.25">
      <c r="C196778" s="62"/>
    </row>
    <row r="196866" spans="3:3" x14ac:dyDescent="0.25">
      <c r="C196866" s="62"/>
    </row>
    <row r="196867" spans="3:3" x14ac:dyDescent="0.25">
      <c r="C196867" s="62"/>
    </row>
    <row r="196955" spans="3:3" x14ac:dyDescent="0.25">
      <c r="C196955" s="62"/>
    </row>
    <row r="196956" spans="3:3" x14ac:dyDescent="0.25">
      <c r="C196956" s="62"/>
    </row>
    <row r="197044" spans="3:3" x14ac:dyDescent="0.25">
      <c r="C197044" s="62"/>
    </row>
    <row r="197045" spans="3:3" x14ac:dyDescent="0.25">
      <c r="C197045" s="62"/>
    </row>
    <row r="197133" spans="3:3" x14ac:dyDescent="0.25">
      <c r="C197133" s="62"/>
    </row>
    <row r="197134" spans="3:3" x14ac:dyDescent="0.25">
      <c r="C197134" s="62"/>
    </row>
    <row r="197222" spans="3:3" x14ac:dyDescent="0.25">
      <c r="C197222" s="62"/>
    </row>
    <row r="197223" spans="3:3" x14ac:dyDescent="0.25">
      <c r="C197223" s="62"/>
    </row>
    <row r="197311" spans="3:3" x14ac:dyDescent="0.25">
      <c r="C197311" s="62"/>
    </row>
    <row r="197312" spans="3:3" x14ac:dyDescent="0.25">
      <c r="C197312" s="62"/>
    </row>
    <row r="197400" spans="3:3" x14ac:dyDescent="0.25">
      <c r="C197400" s="62"/>
    </row>
    <row r="197401" spans="3:3" x14ac:dyDescent="0.25">
      <c r="C197401" s="62"/>
    </row>
    <row r="197489" spans="3:3" x14ac:dyDescent="0.25">
      <c r="C197489" s="62"/>
    </row>
    <row r="197490" spans="3:3" x14ac:dyDescent="0.25">
      <c r="C197490" s="62"/>
    </row>
    <row r="197578" spans="3:3" x14ac:dyDescent="0.25">
      <c r="C197578" s="62"/>
    </row>
    <row r="197579" spans="3:3" x14ac:dyDescent="0.25">
      <c r="C197579" s="62"/>
    </row>
    <row r="197667" spans="3:3" x14ac:dyDescent="0.25">
      <c r="C197667" s="62"/>
    </row>
    <row r="197668" spans="3:3" x14ac:dyDescent="0.25">
      <c r="C197668" s="62"/>
    </row>
    <row r="197756" spans="3:3" x14ac:dyDescent="0.25">
      <c r="C197756" s="62"/>
    </row>
    <row r="197757" spans="3:3" x14ac:dyDescent="0.25">
      <c r="C197757" s="62"/>
    </row>
    <row r="197845" spans="3:3" x14ac:dyDescent="0.25">
      <c r="C197845" s="62"/>
    </row>
    <row r="197846" spans="3:3" x14ac:dyDescent="0.25">
      <c r="C197846" s="62"/>
    </row>
    <row r="197934" spans="3:3" x14ac:dyDescent="0.25">
      <c r="C197934" s="62"/>
    </row>
    <row r="197935" spans="3:3" x14ac:dyDescent="0.25">
      <c r="C197935" s="62"/>
    </row>
    <row r="198023" spans="3:3" x14ac:dyDescent="0.25">
      <c r="C198023" s="62"/>
    </row>
    <row r="198024" spans="3:3" x14ac:dyDescent="0.25">
      <c r="C198024" s="62"/>
    </row>
    <row r="198112" spans="3:3" x14ac:dyDescent="0.25">
      <c r="C198112" s="62"/>
    </row>
    <row r="198113" spans="3:3" x14ac:dyDescent="0.25">
      <c r="C198113" s="62"/>
    </row>
    <row r="198201" spans="3:3" x14ac:dyDescent="0.25">
      <c r="C198201" s="62"/>
    </row>
    <row r="198202" spans="3:3" x14ac:dyDescent="0.25">
      <c r="C198202" s="62"/>
    </row>
    <row r="198290" spans="3:3" x14ac:dyDescent="0.25">
      <c r="C198290" s="62"/>
    </row>
    <row r="198291" spans="3:3" x14ac:dyDescent="0.25">
      <c r="C198291" s="62"/>
    </row>
    <row r="198379" spans="3:3" x14ac:dyDescent="0.25">
      <c r="C198379" s="62"/>
    </row>
    <row r="198380" spans="3:3" x14ac:dyDescent="0.25">
      <c r="C198380" s="62"/>
    </row>
    <row r="198468" spans="3:3" x14ac:dyDescent="0.25">
      <c r="C198468" s="62"/>
    </row>
    <row r="198469" spans="3:3" x14ac:dyDescent="0.25">
      <c r="C198469" s="62"/>
    </row>
    <row r="198557" spans="3:3" x14ac:dyDescent="0.25">
      <c r="C198557" s="62"/>
    </row>
    <row r="198558" spans="3:3" x14ac:dyDescent="0.25">
      <c r="C198558" s="62"/>
    </row>
    <row r="198646" spans="3:3" x14ac:dyDescent="0.25">
      <c r="C198646" s="62"/>
    </row>
    <row r="198647" spans="3:3" x14ac:dyDescent="0.25">
      <c r="C198647" s="62"/>
    </row>
    <row r="198735" spans="3:3" x14ac:dyDescent="0.25">
      <c r="C198735" s="62"/>
    </row>
    <row r="198736" spans="3:3" x14ac:dyDescent="0.25">
      <c r="C198736" s="62"/>
    </row>
    <row r="198824" spans="3:3" x14ac:dyDescent="0.25">
      <c r="C198824" s="62"/>
    </row>
    <row r="198825" spans="3:3" x14ac:dyDescent="0.25">
      <c r="C198825" s="62"/>
    </row>
    <row r="198913" spans="3:3" x14ac:dyDescent="0.25">
      <c r="C198913" s="62"/>
    </row>
    <row r="198914" spans="3:3" x14ac:dyDescent="0.25">
      <c r="C198914" s="62"/>
    </row>
    <row r="199002" spans="3:3" x14ac:dyDescent="0.25">
      <c r="C199002" s="62"/>
    </row>
    <row r="199003" spans="3:3" x14ac:dyDescent="0.25">
      <c r="C199003" s="62"/>
    </row>
    <row r="199091" spans="3:3" x14ac:dyDescent="0.25">
      <c r="C199091" s="62"/>
    </row>
    <row r="199092" spans="3:3" x14ac:dyDescent="0.25">
      <c r="C199092" s="62"/>
    </row>
    <row r="199180" spans="3:3" x14ac:dyDescent="0.25">
      <c r="C199180" s="62"/>
    </row>
    <row r="199181" spans="3:3" x14ac:dyDescent="0.25">
      <c r="C199181" s="62"/>
    </row>
    <row r="199269" spans="3:3" x14ac:dyDescent="0.25">
      <c r="C199269" s="62"/>
    </row>
    <row r="199270" spans="3:3" x14ac:dyDescent="0.25">
      <c r="C199270" s="62"/>
    </row>
    <row r="199358" spans="3:3" x14ac:dyDescent="0.25">
      <c r="C199358" s="62"/>
    </row>
    <row r="199359" spans="3:3" x14ac:dyDescent="0.25">
      <c r="C199359" s="62"/>
    </row>
    <row r="199447" spans="3:3" x14ac:dyDescent="0.25">
      <c r="C199447" s="62"/>
    </row>
    <row r="199448" spans="3:3" x14ac:dyDescent="0.25">
      <c r="C199448" s="62"/>
    </row>
    <row r="199536" spans="3:3" x14ac:dyDescent="0.25">
      <c r="C199536" s="62"/>
    </row>
    <row r="199537" spans="3:3" x14ac:dyDescent="0.25">
      <c r="C199537" s="62"/>
    </row>
    <row r="199625" spans="3:3" x14ac:dyDescent="0.25">
      <c r="C199625" s="62"/>
    </row>
    <row r="199626" spans="3:3" x14ac:dyDescent="0.25">
      <c r="C199626" s="62"/>
    </row>
    <row r="199714" spans="3:3" x14ac:dyDescent="0.25">
      <c r="C199714" s="62"/>
    </row>
    <row r="199715" spans="3:3" x14ac:dyDescent="0.25">
      <c r="C199715" s="62"/>
    </row>
    <row r="199803" spans="3:3" x14ac:dyDescent="0.25">
      <c r="C199803" s="62"/>
    </row>
    <row r="199804" spans="3:3" x14ac:dyDescent="0.25">
      <c r="C199804" s="62"/>
    </row>
    <row r="199892" spans="3:3" x14ac:dyDescent="0.25">
      <c r="C199892" s="62"/>
    </row>
    <row r="199893" spans="3:3" x14ac:dyDescent="0.25">
      <c r="C199893" s="62"/>
    </row>
    <row r="199981" spans="3:3" x14ac:dyDescent="0.25">
      <c r="C199981" s="62"/>
    </row>
    <row r="199982" spans="3:3" x14ac:dyDescent="0.25">
      <c r="C199982" s="62"/>
    </row>
    <row r="200070" spans="3:3" x14ac:dyDescent="0.25">
      <c r="C200070" s="62"/>
    </row>
    <row r="200071" spans="3:3" x14ac:dyDescent="0.25">
      <c r="C200071" s="62"/>
    </row>
    <row r="200159" spans="3:3" x14ac:dyDescent="0.25">
      <c r="C200159" s="62"/>
    </row>
    <row r="200160" spans="3:3" x14ac:dyDescent="0.25">
      <c r="C200160" s="62"/>
    </row>
    <row r="200248" spans="3:3" x14ac:dyDescent="0.25">
      <c r="C200248" s="62"/>
    </row>
    <row r="200249" spans="3:3" x14ac:dyDescent="0.25">
      <c r="C200249" s="62"/>
    </row>
    <row r="200337" spans="3:3" x14ac:dyDescent="0.25">
      <c r="C200337" s="62"/>
    </row>
    <row r="200338" spans="3:3" x14ac:dyDescent="0.25">
      <c r="C200338" s="62"/>
    </row>
    <row r="200426" spans="3:3" x14ac:dyDescent="0.25">
      <c r="C200426" s="62"/>
    </row>
    <row r="200427" spans="3:3" x14ac:dyDescent="0.25">
      <c r="C200427" s="62"/>
    </row>
    <row r="200515" spans="3:3" x14ac:dyDescent="0.25">
      <c r="C200515" s="62"/>
    </row>
    <row r="200516" spans="3:3" x14ac:dyDescent="0.25">
      <c r="C200516" s="62"/>
    </row>
    <row r="200604" spans="3:3" x14ac:dyDescent="0.25">
      <c r="C200604" s="62"/>
    </row>
    <row r="200605" spans="3:3" x14ac:dyDescent="0.25">
      <c r="C200605" s="62"/>
    </row>
    <row r="200693" spans="3:3" x14ac:dyDescent="0.25">
      <c r="C200693" s="62"/>
    </row>
    <row r="200694" spans="3:3" x14ac:dyDescent="0.25">
      <c r="C200694" s="62"/>
    </row>
    <row r="200782" spans="3:3" x14ac:dyDescent="0.25">
      <c r="C200782" s="62"/>
    </row>
    <row r="200783" spans="3:3" x14ac:dyDescent="0.25">
      <c r="C200783" s="62"/>
    </row>
    <row r="200871" spans="3:3" x14ac:dyDescent="0.25">
      <c r="C200871" s="62"/>
    </row>
    <row r="200872" spans="3:3" x14ac:dyDescent="0.25">
      <c r="C200872" s="62"/>
    </row>
    <row r="200960" spans="3:3" x14ac:dyDescent="0.25">
      <c r="C200960" s="62"/>
    </row>
    <row r="200961" spans="3:3" x14ac:dyDescent="0.25">
      <c r="C200961" s="62"/>
    </row>
    <row r="201049" spans="3:3" x14ac:dyDescent="0.25">
      <c r="C201049" s="62"/>
    </row>
    <row r="201050" spans="3:3" x14ac:dyDescent="0.25">
      <c r="C201050" s="62"/>
    </row>
    <row r="201138" spans="3:3" x14ac:dyDescent="0.25">
      <c r="C201138" s="62"/>
    </row>
    <row r="201139" spans="3:3" x14ac:dyDescent="0.25">
      <c r="C201139" s="62"/>
    </row>
    <row r="201227" spans="3:3" x14ac:dyDescent="0.25">
      <c r="C201227" s="62"/>
    </row>
    <row r="201228" spans="3:3" x14ac:dyDescent="0.25">
      <c r="C201228" s="62"/>
    </row>
    <row r="201316" spans="3:3" x14ac:dyDescent="0.25">
      <c r="C201316" s="62"/>
    </row>
    <row r="201317" spans="3:3" x14ac:dyDescent="0.25">
      <c r="C201317" s="62"/>
    </row>
    <row r="201405" spans="3:3" x14ac:dyDescent="0.25">
      <c r="C201405" s="62"/>
    </row>
    <row r="201406" spans="3:3" x14ac:dyDescent="0.25">
      <c r="C201406" s="62"/>
    </row>
    <row r="201494" spans="3:3" x14ac:dyDescent="0.25">
      <c r="C201494" s="62"/>
    </row>
    <row r="201495" spans="3:3" x14ac:dyDescent="0.25">
      <c r="C201495" s="62"/>
    </row>
    <row r="201583" spans="3:3" x14ac:dyDescent="0.25">
      <c r="C201583" s="62"/>
    </row>
    <row r="201584" spans="3:3" x14ac:dyDescent="0.25">
      <c r="C201584" s="62"/>
    </row>
    <row r="201672" spans="3:3" x14ac:dyDescent="0.25">
      <c r="C201672" s="62"/>
    </row>
    <row r="201673" spans="3:3" x14ac:dyDescent="0.25">
      <c r="C201673" s="62"/>
    </row>
    <row r="201761" spans="3:3" x14ac:dyDescent="0.25">
      <c r="C201761" s="62"/>
    </row>
    <row r="201762" spans="3:3" x14ac:dyDescent="0.25">
      <c r="C201762" s="62"/>
    </row>
    <row r="201850" spans="3:3" x14ac:dyDescent="0.25">
      <c r="C201850" s="62"/>
    </row>
    <row r="201851" spans="3:3" x14ac:dyDescent="0.25">
      <c r="C201851" s="62"/>
    </row>
    <row r="201939" spans="3:3" x14ac:dyDescent="0.25">
      <c r="C201939" s="62"/>
    </row>
    <row r="201940" spans="3:3" x14ac:dyDescent="0.25">
      <c r="C201940" s="62"/>
    </row>
    <row r="202028" spans="3:3" x14ac:dyDescent="0.25">
      <c r="C202028" s="62"/>
    </row>
    <row r="202029" spans="3:3" x14ac:dyDescent="0.25">
      <c r="C202029" s="62"/>
    </row>
    <row r="202117" spans="3:3" x14ac:dyDescent="0.25">
      <c r="C202117" s="62"/>
    </row>
    <row r="202118" spans="3:3" x14ac:dyDescent="0.25">
      <c r="C202118" s="62"/>
    </row>
    <row r="202206" spans="3:3" x14ac:dyDescent="0.25">
      <c r="C202206" s="62"/>
    </row>
    <row r="202207" spans="3:3" x14ac:dyDescent="0.25">
      <c r="C202207" s="62"/>
    </row>
    <row r="202295" spans="3:3" x14ac:dyDescent="0.25">
      <c r="C202295" s="62"/>
    </row>
    <row r="202296" spans="3:3" x14ac:dyDescent="0.25">
      <c r="C202296" s="62"/>
    </row>
    <row r="202384" spans="3:3" x14ac:dyDescent="0.25">
      <c r="C202384" s="62"/>
    </row>
    <row r="202385" spans="3:3" x14ac:dyDescent="0.25">
      <c r="C202385" s="62"/>
    </row>
    <row r="202473" spans="3:3" x14ac:dyDescent="0.25">
      <c r="C202473" s="62"/>
    </row>
    <row r="202474" spans="3:3" x14ac:dyDescent="0.25">
      <c r="C202474" s="62"/>
    </row>
    <row r="202562" spans="3:3" x14ac:dyDescent="0.25">
      <c r="C202562" s="62"/>
    </row>
    <row r="202563" spans="3:3" x14ac:dyDescent="0.25">
      <c r="C202563" s="62"/>
    </row>
    <row r="202651" spans="3:3" x14ac:dyDescent="0.25">
      <c r="C202651" s="62"/>
    </row>
    <row r="202652" spans="3:3" x14ac:dyDescent="0.25">
      <c r="C202652" s="62"/>
    </row>
    <row r="202740" spans="3:3" x14ac:dyDescent="0.25">
      <c r="C202740" s="62"/>
    </row>
    <row r="202741" spans="3:3" x14ac:dyDescent="0.25">
      <c r="C202741" s="62"/>
    </row>
    <row r="202829" spans="3:3" x14ac:dyDescent="0.25">
      <c r="C202829" s="62"/>
    </row>
    <row r="202830" spans="3:3" x14ac:dyDescent="0.25">
      <c r="C202830" s="62"/>
    </row>
    <row r="202918" spans="3:3" x14ac:dyDescent="0.25">
      <c r="C202918" s="62"/>
    </row>
    <row r="202919" spans="3:3" x14ac:dyDescent="0.25">
      <c r="C202919" s="62"/>
    </row>
    <row r="203007" spans="3:3" x14ac:dyDescent="0.25">
      <c r="C203007" s="62"/>
    </row>
    <row r="203008" spans="3:3" x14ac:dyDescent="0.25">
      <c r="C203008" s="62"/>
    </row>
    <row r="203096" spans="3:3" x14ac:dyDescent="0.25">
      <c r="C203096" s="62"/>
    </row>
    <row r="203097" spans="3:3" x14ac:dyDescent="0.25">
      <c r="C203097" s="62"/>
    </row>
    <row r="203185" spans="3:3" x14ac:dyDescent="0.25">
      <c r="C203185" s="62"/>
    </row>
    <row r="203186" spans="3:3" x14ac:dyDescent="0.25">
      <c r="C203186" s="62"/>
    </row>
    <row r="203274" spans="3:3" x14ac:dyDescent="0.25">
      <c r="C203274" s="62"/>
    </row>
    <row r="203275" spans="3:3" x14ac:dyDescent="0.25">
      <c r="C203275" s="62"/>
    </row>
    <row r="203363" spans="3:3" x14ac:dyDescent="0.25">
      <c r="C203363" s="62"/>
    </row>
    <row r="203364" spans="3:3" x14ac:dyDescent="0.25">
      <c r="C203364" s="62"/>
    </row>
    <row r="203452" spans="3:3" x14ac:dyDescent="0.25">
      <c r="C203452" s="62"/>
    </row>
    <row r="203453" spans="3:3" x14ac:dyDescent="0.25">
      <c r="C203453" s="62"/>
    </row>
    <row r="203541" spans="3:3" x14ac:dyDescent="0.25">
      <c r="C203541" s="62"/>
    </row>
    <row r="203542" spans="3:3" x14ac:dyDescent="0.25">
      <c r="C203542" s="62"/>
    </row>
    <row r="203630" spans="3:3" x14ac:dyDescent="0.25">
      <c r="C203630" s="62"/>
    </row>
    <row r="203631" spans="3:3" x14ac:dyDescent="0.25">
      <c r="C203631" s="62"/>
    </row>
    <row r="203719" spans="3:3" x14ac:dyDescent="0.25">
      <c r="C203719" s="62"/>
    </row>
    <row r="203720" spans="3:3" x14ac:dyDescent="0.25">
      <c r="C203720" s="62"/>
    </row>
    <row r="203808" spans="3:3" x14ac:dyDescent="0.25">
      <c r="C203808" s="62"/>
    </row>
    <row r="203809" spans="3:3" x14ac:dyDescent="0.25">
      <c r="C203809" s="62"/>
    </row>
    <row r="203897" spans="3:3" x14ac:dyDescent="0.25">
      <c r="C203897" s="62"/>
    </row>
    <row r="203898" spans="3:3" x14ac:dyDescent="0.25">
      <c r="C203898" s="62"/>
    </row>
    <row r="203986" spans="3:3" x14ac:dyDescent="0.25">
      <c r="C203986" s="62"/>
    </row>
    <row r="203987" spans="3:3" x14ac:dyDescent="0.25">
      <c r="C203987" s="62"/>
    </row>
    <row r="204075" spans="3:3" x14ac:dyDescent="0.25">
      <c r="C204075" s="62"/>
    </row>
    <row r="204076" spans="3:3" x14ac:dyDescent="0.25">
      <c r="C204076" s="62"/>
    </row>
    <row r="204164" spans="3:3" x14ac:dyDescent="0.25">
      <c r="C204164" s="62"/>
    </row>
    <row r="204165" spans="3:3" x14ac:dyDescent="0.25">
      <c r="C204165" s="62"/>
    </row>
    <row r="204253" spans="3:3" x14ac:dyDescent="0.25">
      <c r="C204253" s="62"/>
    </row>
    <row r="204254" spans="3:3" x14ac:dyDescent="0.25">
      <c r="C204254" s="62"/>
    </row>
    <row r="204342" spans="3:3" x14ac:dyDescent="0.25">
      <c r="C204342" s="62"/>
    </row>
    <row r="204343" spans="3:3" x14ac:dyDescent="0.25">
      <c r="C204343" s="62"/>
    </row>
    <row r="204431" spans="3:3" x14ac:dyDescent="0.25">
      <c r="C204431" s="62"/>
    </row>
    <row r="204432" spans="3:3" x14ac:dyDescent="0.25">
      <c r="C204432" s="62"/>
    </row>
    <row r="204520" spans="3:3" x14ac:dyDescent="0.25">
      <c r="C204520" s="62"/>
    </row>
    <row r="204521" spans="3:3" x14ac:dyDescent="0.25">
      <c r="C204521" s="62"/>
    </row>
    <row r="204609" spans="3:3" x14ac:dyDescent="0.25">
      <c r="C204609" s="62"/>
    </row>
    <row r="204610" spans="3:3" x14ac:dyDescent="0.25">
      <c r="C204610" s="62"/>
    </row>
    <row r="204698" spans="3:3" x14ac:dyDescent="0.25">
      <c r="C204698" s="62"/>
    </row>
    <row r="204699" spans="3:3" x14ac:dyDescent="0.25">
      <c r="C204699" s="62"/>
    </row>
    <row r="204787" spans="3:3" x14ac:dyDescent="0.25">
      <c r="C204787" s="62"/>
    </row>
    <row r="204788" spans="3:3" x14ac:dyDescent="0.25">
      <c r="C204788" s="62"/>
    </row>
    <row r="204876" spans="3:3" x14ac:dyDescent="0.25">
      <c r="C204876" s="62"/>
    </row>
    <row r="204877" spans="3:3" x14ac:dyDescent="0.25">
      <c r="C204877" s="62"/>
    </row>
    <row r="204965" spans="3:3" x14ac:dyDescent="0.25">
      <c r="C204965" s="62"/>
    </row>
    <row r="204966" spans="3:3" x14ac:dyDescent="0.25">
      <c r="C204966" s="62"/>
    </row>
    <row r="205054" spans="3:3" x14ac:dyDescent="0.25">
      <c r="C205054" s="62"/>
    </row>
    <row r="205055" spans="3:3" x14ac:dyDescent="0.25">
      <c r="C205055" s="62"/>
    </row>
    <row r="205143" spans="3:3" x14ac:dyDescent="0.25">
      <c r="C205143" s="62"/>
    </row>
    <row r="205144" spans="3:3" x14ac:dyDescent="0.25">
      <c r="C205144" s="62"/>
    </row>
    <row r="205232" spans="3:3" x14ac:dyDescent="0.25">
      <c r="C205232" s="62"/>
    </row>
    <row r="205233" spans="3:3" x14ac:dyDescent="0.25">
      <c r="C205233" s="62"/>
    </row>
    <row r="205321" spans="3:3" x14ac:dyDescent="0.25">
      <c r="C205321" s="62"/>
    </row>
    <row r="205322" spans="3:3" x14ac:dyDescent="0.25">
      <c r="C205322" s="62"/>
    </row>
    <row r="205410" spans="3:3" x14ac:dyDescent="0.25">
      <c r="C205410" s="62"/>
    </row>
    <row r="205411" spans="3:3" x14ac:dyDescent="0.25">
      <c r="C205411" s="62"/>
    </row>
    <row r="205499" spans="3:3" x14ac:dyDescent="0.25">
      <c r="C205499" s="62"/>
    </row>
    <row r="205500" spans="3:3" x14ac:dyDescent="0.25">
      <c r="C205500" s="62"/>
    </row>
    <row r="205588" spans="3:3" x14ac:dyDescent="0.25">
      <c r="C205588" s="62"/>
    </row>
    <row r="205589" spans="3:3" x14ac:dyDescent="0.25">
      <c r="C205589" s="62"/>
    </row>
    <row r="205677" spans="3:3" x14ac:dyDescent="0.25">
      <c r="C205677" s="62"/>
    </row>
    <row r="205678" spans="3:3" x14ac:dyDescent="0.25">
      <c r="C205678" s="62"/>
    </row>
    <row r="205766" spans="3:3" x14ac:dyDescent="0.25">
      <c r="C205766" s="62"/>
    </row>
    <row r="205767" spans="3:3" x14ac:dyDescent="0.25">
      <c r="C205767" s="62"/>
    </row>
    <row r="205855" spans="3:3" x14ac:dyDescent="0.25">
      <c r="C205855" s="62"/>
    </row>
    <row r="205856" spans="3:3" x14ac:dyDescent="0.25">
      <c r="C205856" s="62"/>
    </row>
    <row r="205944" spans="3:3" x14ac:dyDescent="0.25">
      <c r="C205944" s="62"/>
    </row>
    <row r="205945" spans="3:3" x14ac:dyDescent="0.25">
      <c r="C205945" s="62"/>
    </row>
    <row r="206033" spans="3:3" x14ac:dyDescent="0.25">
      <c r="C206033" s="62"/>
    </row>
    <row r="206034" spans="3:3" x14ac:dyDescent="0.25">
      <c r="C206034" s="62"/>
    </row>
    <row r="206122" spans="3:3" x14ac:dyDescent="0.25">
      <c r="C206122" s="62"/>
    </row>
    <row r="206123" spans="3:3" x14ac:dyDescent="0.25">
      <c r="C206123" s="62"/>
    </row>
    <row r="206211" spans="3:3" x14ac:dyDescent="0.25">
      <c r="C206211" s="62"/>
    </row>
    <row r="206212" spans="3:3" x14ac:dyDescent="0.25">
      <c r="C206212" s="62"/>
    </row>
    <row r="206300" spans="3:3" x14ac:dyDescent="0.25">
      <c r="C206300" s="62"/>
    </row>
    <row r="206301" spans="3:3" x14ac:dyDescent="0.25">
      <c r="C206301" s="62"/>
    </row>
    <row r="206389" spans="3:3" x14ac:dyDescent="0.25">
      <c r="C206389" s="62"/>
    </row>
    <row r="206390" spans="3:3" x14ac:dyDescent="0.25">
      <c r="C206390" s="62"/>
    </row>
    <row r="206478" spans="3:3" x14ac:dyDescent="0.25">
      <c r="C206478" s="62"/>
    </row>
    <row r="206479" spans="3:3" x14ac:dyDescent="0.25">
      <c r="C206479" s="62"/>
    </row>
    <row r="206567" spans="3:3" x14ac:dyDescent="0.25">
      <c r="C206567" s="62"/>
    </row>
    <row r="206568" spans="3:3" x14ac:dyDescent="0.25">
      <c r="C206568" s="62"/>
    </row>
    <row r="206656" spans="3:3" x14ac:dyDescent="0.25">
      <c r="C206656" s="62"/>
    </row>
    <row r="206657" spans="3:3" x14ac:dyDescent="0.25">
      <c r="C206657" s="62"/>
    </row>
    <row r="206745" spans="3:3" x14ac:dyDescent="0.25">
      <c r="C206745" s="62"/>
    </row>
    <row r="206746" spans="3:3" x14ac:dyDescent="0.25">
      <c r="C206746" s="62"/>
    </row>
    <row r="206834" spans="3:3" x14ac:dyDescent="0.25">
      <c r="C206834" s="62"/>
    </row>
    <row r="206835" spans="3:3" x14ac:dyDescent="0.25">
      <c r="C206835" s="62"/>
    </row>
    <row r="206923" spans="3:3" x14ac:dyDescent="0.25">
      <c r="C206923" s="62"/>
    </row>
    <row r="206924" spans="3:3" x14ac:dyDescent="0.25">
      <c r="C206924" s="62"/>
    </row>
    <row r="207012" spans="3:3" x14ac:dyDescent="0.25">
      <c r="C207012" s="62"/>
    </row>
    <row r="207013" spans="3:3" x14ac:dyDescent="0.25">
      <c r="C207013" s="62"/>
    </row>
    <row r="207101" spans="3:3" x14ac:dyDescent="0.25">
      <c r="C207101" s="62"/>
    </row>
    <row r="207102" spans="3:3" x14ac:dyDescent="0.25">
      <c r="C207102" s="62"/>
    </row>
    <row r="207190" spans="3:3" x14ac:dyDescent="0.25">
      <c r="C207190" s="62"/>
    </row>
    <row r="207191" spans="3:3" x14ac:dyDescent="0.25">
      <c r="C207191" s="62"/>
    </row>
    <row r="207279" spans="3:3" x14ac:dyDescent="0.25">
      <c r="C207279" s="62"/>
    </row>
    <row r="207280" spans="3:3" x14ac:dyDescent="0.25">
      <c r="C207280" s="62"/>
    </row>
    <row r="207368" spans="3:3" x14ac:dyDescent="0.25">
      <c r="C207368" s="62"/>
    </row>
    <row r="207369" spans="3:3" x14ac:dyDescent="0.25">
      <c r="C207369" s="62"/>
    </row>
    <row r="207457" spans="3:3" x14ac:dyDescent="0.25">
      <c r="C207457" s="62"/>
    </row>
    <row r="207458" spans="3:3" x14ac:dyDescent="0.25">
      <c r="C207458" s="62"/>
    </row>
    <row r="207546" spans="3:3" x14ac:dyDescent="0.25">
      <c r="C207546" s="62"/>
    </row>
    <row r="207547" spans="3:3" x14ac:dyDescent="0.25">
      <c r="C207547" s="62"/>
    </row>
    <row r="207635" spans="3:3" x14ac:dyDescent="0.25">
      <c r="C207635" s="62"/>
    </row>
    <row r="207636" spans="3:3" x14ac:dyDescent="0.25">
      <c r="C207636" s="62"/>
    </row>
    <row r="207724" spans="3:3" x14ac:dyDescent="0.25">
      <c r="C207724" s="62"/>
    </row>
    <row r="207725" spans="3:3" x14ac:dyDescent="0.25">
      <c r="C207725" s="62"/>
    </row>
    <row r="207813" spans="3:3" x14ac:dyDescent="0.25">
      <c r="C207813" s="62"/>
    </row>
    <row r="207814" spans="3:3" x14ac:dyDescent="0.25">
      <c r="C207814" s="62"/>
    </row>
    <row r="207902" spans="3:3" x14ac:dyDescent="0.25">
      <c r="C207902" s="62"/>
    </row>
    <row r="207903" spans="3:3" x14ac:dyDescent="0.25">
      <c r="C207903" s="62"/>
    </row>
    <row r="207991" spans="3:3" x14ac:dyDescent="0.25">
      <c r="C207991" s="62"/>
    </row>
    <row r="207992" spans="3:3" x14ac:dyDescent="0.25">
      <c r="C207992" s="62"/>
    </row>
    <row r="208080" spans="3:3" x14ac:dyDescent="0.25">
      <c r="C208080" s="62"/>
    </row>
    <row r="208081" spans="3:3" x14ac:dyDescent="0.25">
      <c r="C208081" s="62"/>
    </row>
    <row r="208169" spans="3:3" x14ac:dyDescent="0.25">
      <c r="C208169" s="62"/>
    </row>
    <row r="208170" spans="3:3" x14ac:dyDescent="0.25">
      <c r="C208170" s="62"/>
    </row>
    <row r="208258" spans="3:3" x14ac:dyDescent="0.25">
      <c r="C208258" s="62"/>
    </row>
    <row r="208259" spans="3:3" x14ac:dyDescent="0.25">
      <c r="C208259" s="62"/>
    </row>
    <row r="208347" spans="3:3" x14ac:dyDescent="0.25">
      <c r="C208347" s="62"/>
    </row>
    <row r="208348" spans="3:3" x14ac:dyDescent="0.25">
      <c r="C208348" s="62"/>
    </row>
    <row r="208436" spans="3:3" x14ac:dyDescent="0.25">
      <c r="C208436" s="62"/>
    </row>
    <row r="208437" spans="3:3" x14ac:dyDescent="0.25">
      <c r="C208437" s="62"/>
    </row>
    <row r="208525" spans="3:3" x14ac:dyDescent="0.25">
      <c r="C208525" s="62"/>
    </row>
    <row r="208526" spans="3:3" x14ac:dyDescent="0.25">
      <c r="C208526" s="62"/>
    </row>
    <row r="208614" spans="3:3" x14ac:dyDescent="0.25">
      <c r="C208614" s="62"/>
    </row>
    <row r="208615" spans="3:3" x14ac:dyDescent="0.25">
      <c r="C208615" s="62"/>
    </row>
    <row r="208703" spans="3:3" x14ac:dyDescent="0.25">
      <c r="C208703" s="62"/>
    </row>
    <row r="208704" spans="3:3" x14ac:dyDescent="0.25">
      <c r="C208704" s="62"/>
    </row>
    <row r="208792" spans="3:3" x14ac:dyDescent="0.25">
      <c r="C208792" s="62"/>
    </row>
    <row r="208793" spans="3:3" x14ac:dyDescent="0.25">
      <c r="C208793" s="62"/>
    </row>
    <row r="208881" spans="3:3" x14ac:dyDescent="0.25">
      <c r="C208881" s="62"/>
    </row>
    <row r="208882" spans="3:3" x14ac:dyDescent="0.25">
      <c r="C208882" s="62"/>
    </row>
    <row r="208970" spans="3:3" x14ac:dyDescent="0.25">
      <c r="C208970" s="62"/>
    </row>
    <row r="208971" spans="3:3" x14ac:dyDescent="0.25">
      <c r="C208971" s="62"/>
    </row>
    <row r="209059" spans="3:3" x14ac:dyDescent="0.25">
      <c r="C209059" s="62"/>
    </row>
    <row r="209060" spans="3:3" x14ac:dyDescent="0.25">
      <c r="C209060" s="62"/>
    </row>
    <row r="209148" spans="3:3" x14ac:dyDescent="0.25">
      <c r="C209148" s="62"/>
    </row>
    <row r="209149" spans="3:3" x14ac:dyDescent="0.25">
      <c r="C209149" s="62"/>
    </row>
    <row r="209237" spans="3:3" x14ac:dyDescent="0.25">
      <c r="C209237" s="62"/>
    </row>
    <row r="209238" spans="3:3" x14ac:dyDescent="0.25">
      <c r="C209238" s="62"/>
    </row>
    <row r="209326" spans="3:3" x14ac:dyDescent="0.25">
      <c r="C209326" s="62"/>
    </row>
    <row r="209327" spans="3:3" x14ac:dyDescent="0.25">
      <c r="C209327" s="62"/>
    </row>
    <row r="209415" spans="3:3" x14ac:dyDescent="0.25">
      <c r="C209415" s="62"/>
    </row>
    <row r="209416" spans="3:3" x14ac:dyDescent="0.25">
      <c r="C209416" s="62"/>
    </row>
    <row r="209504" spans="3:3" x14ac:dyDescent="0.25">
      <c r="C209504" s="62"/>
    </row>
    <row r="209505" spans="3:3" x14ac:dyDescent="0.25">
      <c r="C209505" s="62"/>
    </row>
    <row r="209593" spans="3:3" x14ac:dyDescent="0.25">
      <c r="C209593" s="62"/>
    </row>
    <row r="209594" spans="3:3" x14ac:dyDescent="0.25">
      <c r="C209594" s="62"/>
    </row>
    <row r="209682" spans="3:3" x14ac:dyDescent="0.25">
      <c r="C209682" s="62"/>
    </row>
    <row r="209683" spans="3:3" x14ac:dyDescent="0.25">
      <c r="C209683" s="62"/>
    </row>
    <row r="209771" spans="3:3" x14ac:dyDescent="0.25">
      <c r="C209771" s="62"/>
    </row>
    <row r="209772" spans="3:3" x14ac:dyDescent="0.25">
      <c r="C209772" s="62"/>
    </row>
    <row r="209860" spans="3:3" x14ac:dyDescent="0.25">
      <c r="C209860" s="62"/>
    </row>
    <row r="209861" spans="3:3" x14ac:dyDescent="0.25">
      <c r="C209861" s="62"/>
    </row>
    <row r="209949" spans="3:3" x14ac:dyDescent="0.25">
      <c r="C209949" s="62"/>
    </row>
    <row r="209950" spans="3:3" x14ac:dyDescent="0.25">
      <c r="C209950" s="62"/>
    </row>
    <row r="210038" spans="3:3" x14ac:dyDescent="0.25">
      <c r="C210038" s="62"/>
    </row>
    <row r="210039" spans="3:3" x14ac:dyDescent="0.25">
      <c r="C210039" s="62"/>
    </row>
    <row r="210127" spans="3:3" x14ac:dyDescent="0.25">
      <c r="C210127" s="62"/>
    </row>
    <row r="210128" spans="3:3" x14ac:dyDescent="0.25">
      <c r="C210128" s="62"/>
    </row>
    <row r="210216" spans="3:3" x14ac:dyDescent="0.25">
      <c r="C210216" s="62"/>
    </row>
    <row r="210217" spans="3:3" x14ac:dyDescent="0.25">
      <c r="C210217" s="62"/>
    </row>
    <row r="210305" spans="3:3" x14ac:dyDescent="0.25">
      <c r="C210305" s="62"/>
    </row>
    <row r="210306" spans="3:3" x14ac:dyDescent="0.25">
      <c r="C210306" s="62"/>
    </row>
    <row r="210394" spans="3:3" x14ac:dyDescent="0.25">
      <c r="C210394" s="62"/>
    </row>
    <row r="210395" spans="3:3" x14ac:dyDescent="0.25">
      <c r="C210395" s="62"/>
    </row>
    <row r="210483" spans="3:3" x14ac:dyDescent="0.25">
      <c r="C210483" s="62"/>
    </row>
    <row r="210484" spans="3:3" x14ac:dyDescent="0.25">
      <c r="C210484" s="62"/>
    </row>
    <row r="210572" spans="3:3" x14ac:dyDescent="0.25">
      <c r="C210572" s="62"/>
    </row>
    <row r="210573" spans="3:3" x14ac:dyDescent="0.25">
      <c r="C210573" s="62"/>
    </row>
    <row r="210661" spans="3:3" x14ac:dyDescent="0.25">
      <c r="C210661" s="62"/>
    </row>
    <row r="210662" spans="3:3" x14ac:dyDescent="0.25">
      <c r="C210662" s="62"/>
    </row>
    <row r="210750" spans="3:3" x14ac:dyDescent="0.25">
      <c r="C210750" s="62"/>
    </row>
    <row r="210751" spans="3:3" x14ac:dyDescent="0.25">
      <c r="C210751" s="62"/>
    </row>
    <row r="210839" spans="3:3" x14ac:dyDescent="0.25">
      <c r="C210839" s="62"/>
    </row>
    <row r="210840" spans="3:3" x14ac:dyDescent="0.25">
      <c r="C210840" s="62"/>
    </row>
    <row r="210928" spans="3:3" x14ac:dyDescent="0.25">
      <c r="C210928" s="62"/>
    </row>
    <row r="210929" spans="3:3" x14ac:dyDescent="0.25">
      <c r="C210929" s="62"/>
    </row>
    <row r="211017" spans="3:3" x14ac:dyDescent="0.25">
      <c r="C211017" s="62"/>
    </row>
    <row r="211018" spans="3:3" x14ac:dyDescent="0.25">
      <c r="C211018" s="62"/>
    </row>
    <row r="211106" spans="3:3" x14ac:dyDescent="0.25">
      <c r="C211106" s="62"/>
    </row>
    <row r="211107" spans="3:3" x14ac:dyDescent="0.25">
      <c r="C211107" s="62"/>
    </row>
    <row r="211195" spans="3:3" x14ac:dyDescent="0.25">
      <c r="C211195" s="62"/>
    </row>
    <row r="211196" spans="3:3" x14ac:dyDescent="0.25">
      <c r="C211196" s="62"/>
    </row>
    <row r="211284" spans="3:3" x14ac:dyDescent="0.25">
      <c r="C211284" s="62"/>
    </row>
    <row r="211285" spans="3:3" x14ac:dyDescent="0.25">
      <c r="C211285" s="62"/>
    </row>
    <row r="211373" spans="3:3" x14ac:dyDescent="0.25">
      <c r="C211373" s="62"/>
    </row>
    <row r="211374" spans="3:3" x14ac:dyDescent="0.25">
      <c r="C211374" s="62"/>
    </row>
    <row r="211462" spans="3:3" x14ac:dyDescent="0.25">
      <c r="C211462" s="62"/>
    </row>
    <row r="211463" spans="3:3" x14ac:dyDescent="0.25">
      <c r="C211463" s="62"/>
    </row>
    <row r="211551" spans="3:3" x14ac:dyDescent="0.25">
      <c r="C211551" s="62"/>
    </row>
    <row r="211552" spans="3:3" x14ac:dyDescent="0.25">
      <c r="C211552" s="62"/>
    </row>
    <row r="211640" spans="3:3" x14ac:dyDescent="0.25">
      <c r="C211640" s="62"/>
    </row>
    <row r="211641" spans="3:3" x14ac:dyDescent="0.25">
      <c r="C211641" s="62"/>
    </row>
    <row r="211729" spans="3:3" x14ac:dyDescent="0.25">
      <c r="C211729" s="62"/>
    </row>
    <row r="211730" spans="3:3" x14ac:dyDescent="0.25">
      <c r="C211730" s="62"/>
    </row>
    <row r="211818" spans="3:3" x14ac:dyDescent="0.25">
      <c r="C211818" s="62"/>
    </row>
    <row r="211819" spans="3:3" x14ac:dyDescent="0.25">
      <c r="C211819" s="62"/>
    </row>
    <row r="211907" spans="3:3" x14ac:dyDescent="0.25">
      <c r="C211907" s="62"/>
    </row>
    <row r="211908" spans="3:3" x14ac:dyDescent="0.25">
      <c r="C211908" s="62"/>
    </row>
    <row r="211996" spans="3:3" x14ac:dyDescent="0.25">
      <c r="C211996" s="62"/>
    </row>
    <row r="211997" spans="3:3" x14ac:dyDescent="0.25">
      <c r="C211997" s="62"/>
    </row>
    <row r="212085" spans="3:3" x14ac:dyDescent="0.25">
      <c r="C212085" s="62"/>
    </row>
    <row r="212086" spans="3:3" x14ac:dyDescent="0.25">
      <c r="C212086" s="62"/>
    </row>
    <row r="212174" spans="3:3" x14ac:dyDescent="0.25">
      <c r="C212174" s="62"/>
    </row>
    <row r="212175" spans="3:3" x14ac:dyDescent="0.25">
      <c r="C212175" s="62"/>
    </row>
    <row r="212263" spans="3:3" x14ac:dyDescent="0.25">
      <c r="C212263" s="62"/>
    </row>
    <row r="212264" spans="3:3" x14ac:dyDescent="0.25">
      <c r="C212264" s="62"/>
    </row>
    <row r="212352" spans="3:3" x14ac:dyDescent="0.25">
      <c r="C212352" s="62"/>
    </row>
    <row r="212353" spans="3:3" x14ac:dyDescent="0.25">
      <c r="C212353" s="62"/>
    </row>
    <row r="212441" spans="3:3" x14ac:dyDescent="0.25">
      <c r="C212441" s="62"/>
    </row>
    <row r="212442" spans="3:3" x14ac:dyDescent="0.25">
      <c r="C212442" s="62"/>
    </row>
    <row r="212530" spans="3:3" x14ac:dyDescent="0.25">
      <c r="C212530" s="62"/>
    </row>
    <row r="212531" spans="3:3" x14ac:dyDescent="0.25">
      <c r="C212531" s="62"/>
    </row>
    <row r="212619" spans="3:3" x14ac:dyDescent="0.25">
      <c r="C212619" s="62"/>
    </row>
    <row r="212620" spans="3:3" x14ac:dyDescent="0.25">
      <c r="C212620" s="62"/>
    </row>
    <row r="212708" spans="3:3" x14ac:dyDescent="0.25">
      <c r="C212708" s="62"/>
    </row>
    <row r="212709" spans="3:3" x14ac:dyDescent="0.25">
      <c r="C212709" s="62"/>
    </row>
    <row r="212797" spans="3:3" x14ac:dyDescent="0.25">
      <c r="C212797" s="62"/>
    </row>
    <row r="212798" spans="3:3" x14ac:dyDescent="0.25">
      <c r="C212798" s="62"/>
    </row>
    <row r="212886" spans="3:3" x14ac:dyDescent="0.25">
      <c r="C212886" s="62"/>
    </row>
    <row r="212887" spans="3:3" x14ac:dyDescent="0.25">
      <c r="C212887" s="62"/>
    </row>
    <row r="212975" spans="3:3" x14ac:dyDescent="0.25">
      <c r="C212975" s="62"/>
    </row>
    <row r="212976" spans="3:3" x14ac:dyDescent="0.25">
      <c r="C212976" s="62"/>
    </row>
    <row r="213064" spans="3:3" x14ac:dyDescent="0.25">
      <c r="C213064" s="62"/>
    </row>
    <row r="213065" spans="3:3" x14ac:dyDescent="0.25">
      <c r="C213065" s="62"/>
    </row>
    <row r="213153" spans="3:3" x14ac:dyDescent="0.25">
      <c r="C213153" s="62"/>
    </row>
    <row r="213154" spans="3:3" x14ac:dyDescent="0.25">
      <c r="C213154" s="62"/>
    </row>
    <row r="213242" spans="3:3" x14ac:dyDescent="0.25">
      <c r="C213242" s="62"/>
    </row>
    <row r="213243" spans="3:3" x14ac:dyDescent="0.25">
      <c r="C213243" s="62"/>
    </row>
    <row r="213331" spans="3:3" x14ac:dyDescent="0.25">
      <c r="C213331" s="62"/>
    </row>
    <row r="213332" spans="3:3" x14ac:dyDescent="0.25">
      <c r="C213332" s="62"/>
    </row>
    <row r="213420" spans="3:3" x14ac:dyDescent="0.25">
      <c r="C213420" s="62"/>
    </row>
    <row r="213421" spans="3:3" x14ac:dyDescent="0.25">
      <c r="C213421" s="62"/>
    </row>
    <row r="213509" spans="3:3" x14ac:dyDescent="0.25">
      <c r="C213509" s="62"/>
    </row>
    <row r="213510" spans="3:3" x14ac:dyDescent="0.25">
      <c r="C213510" s="62"/>
    </row>
    <row r="213598" spans="3:3" x14ac:dyDescent="0.25">
      <c r="C213598" s="62"/>
    </row>
    <row r="213599" spans="3:3" x14ac:dyDescent="0.25">
      <c r="C213599" s="62"/>
    </row>
    <row r="213687" spans="3:3" x14ac:dyDescent="0.25">
      <c r="C213687" s="62"/>
    </row>
    <row r="213688" spans="3:3" x14ac:dyDescent="0.25">
      <c r="C213688" s="62"/>
    </row>
    <row r="213776" spans="3:3" x14ac:dyDescent="0.25">
      <c r="C213776" s="62"/>
    </row>
    <row r="213777" spans="3:3" x14ac:dyDescent="0.25">
      <c r="C213777" s="62"/>
    </row>
    <row r="213865" spans="3:3" x14ac:dyDescent="0.25">
      <c r="C213865" s="62"/>
    </row>
    <row r="213866" spans="3:3" x14ac:dyDescent="0.25">
      <c r="C213866" s="62"/>
    </row>
    <row r="213954" spans="3:3" x14ac:dyDescent="0.25">
      <c r="C213954" s="62"/>
    </row>
    <row r="213955" spans="3:3" x14ac:dyDescent="0.25">
      <c r="C213955" s="62"/>
    </row>
    <row r="214043" spans="3:3" x14ac:dyDescent="0.25">
      <c r="C214043" s="62"/>
    </row>
    <row r="214044" spans="3:3" x14ac:dyDescent="0.25">
      <c r="C214044" s="62"/>
    </row>
    <row r="214132" spans="3:3" x14ac:dyDescent="0.25">
      <c r="C214132" s="62"/>
    </row>
    <row r="214133" spans="3:3" x14ac:dyDescent="0.25">
      <c r="C214133" s="62"/>
    </row>
    <row r="214221" spans="3:3" x14ac:dyDescent="0.25">
      <c r="C214221" s="62"/>
    </row>
    <row r="214222" spans="3:3" x14ac:dyDescent="0.25">
      <c r="C214222" s="62"/>
    </row>
    <row r="214310" spans="3:3" x14ac:dyDescent="0.25">
      <c r="C214310" s="62"/>
    </row>
    <row r="214311" spans="3:3" x14ac:dyDescent="0.25">
      <c r="C214311" s="62"/>
    </row>
    <row r="214399" spans="3:3" x14ac:dyDescent="0.25">
      <c r="C214399" s="62"/>
    </row>
    <row r="214400" spans="3:3" x14ac:dyDescent="0.25">
      <c r="C214400" s="62"/>
    </row>
    <row r="214488" spans="3:3" x14ac:dyDescent="0.25">
      <c r="C214488" s="62"/>
    </row>
    <row r="214489" spans="3:3" x14ac:dyDescent="0.25">
      <c r="C214489" s="62"/>
    </row>
    <row r="214577" spans="3:3" x14ac:dyDescent="0.25">
      <c r="C214577" s="62"/>
    </row>
    <row r="214578" spans="3:3" x14ac:dyDescent="0.25">
      <c r="C214578" s="62"/>
    </row>
    <row r="214666" spans="3:3" x14ac:dyDescent="0.25">
      <c r="C214666" s="62"/>
    </row>
    <row r="214667" spans="3:3" x14ac:dyDescent="0.25">
      <c r="C214667" s="62"/>
    </row>
    <row r="214755" spans="3:3" x14ac:dyDescent="0.25">
      <c r="C214755" s="62"/>
    </row>
    <row r="214756" spans="3:3" x14ac:dyDescent="0.25">
      <c r="C214756" s="62"/>
    </row>
    <row r="214844" spans="3:3" x14ac:dyDescent="0.25">
      <c r="C214844" s="62"/>
    </row>
    <row r="214845" spans="3:3" x14ac:dyDescent="0.25">
      <c r="C214845" s="62"/>
    </row>
    <row r="214933" spans="3:3" x14ac:dyDescent="0.25">
      <c r="C214933" s="62"/>
    </row>
    <row r="214934" spans="3:3" x14ac:dyDescent="0.25">
      <c r="C214934" s="62"/>
    </row>
    <row r="215022" spans="3:3" x14ac:dyDescent="0.25">
      <c r="C215022" s="62"/>
    </row>
    <row r="215023" spans="3:3" x14ac:dyDescent="0.25">
      <c r="C215023" s="62"/>
    </row>
    <row r="215111" spans="3:3" x14ac:dyDescent="0.25">
      <c r="C215111" s="62"/>
    </row>
    <row r="215112" spans="3:3" x14ac:dyDescent="0.25">
      <c r="C215112" s="62"/>
    </row>
    <row r="215200" spans="3:3" x14ac:dyDescent="0.25">
      <c r="C215200" s="62"/>
    </row>
    <row r="215201" spans="3:3" x14ac:dyDescent="0.25">
      <c r="C215201" s="62"/>
    </row>
    <row r="215289" spans="3:3" x14ac:dyDescent="0.25">
      <c r="C215289" s="62"/>
    </row>
    <row r="215290" spans="3:3" x14ac:dyDescent="0.25">
      <c r="C215290" s="62"/>
    </row>
    <row r="215378" spans="3:3" x14ac:dyDescent="0.25">
      <c r="C215378" s="62"/>
    </row>
    <row r="215379" spans="3:3" x14ac:dyDescent="0.25">
      <c r="C215379" s="62"/>
    </row>
    <row r="215467" spans="3:3" x14ac:dyDescent="0.25">
      <c r="C215467" s="62"/>
    </row>
    <row r="215468" spans="3:3" x14ac:dyDescent="0.25">
      <c r="C215468" s="62"/>
    </row>
    <row r="215556" spans="3:3" x14ac:dyDescent="0.25">
      <c r="C215556" s="62"/>
    </row>
    <row r="215557" spans="3:3" x14ac:dyDescent="0.25">
      <c r="C215557" s="62"/>
    </row>
    <row r="215645" spans="3:3" x14ac:dyDescent="0.25">
      <c r="C215645" s="62"/>
    </row>
    <row r="215646" spans="3:3" x14ac:dyDescent="0.25">
      <c r="C215646" s="62"/>
    </row>
    <row r="215734" spans="3:3" x14ac:dyDescent="0.25">
      <c r="C215734" s="62"/>
    </row>
    <row r="215735" spans="3:3" x14ac:dyDescent="0.25">
      <c r="C215735" s="62"/>
    </row>
    <row r="215823" spans="3:3" x14ac:dyDescent="0.25">
      <c r="C215823" s="62"/>
    </row>
    <row r="215824" spans="3:3" x14ac:dyDescent="0.25">
      <c r="C215824" s="62"/>
    </row>
    <row r="215912" spans="3:3" x14ac:dyDescent="0.25">
      <c r="C215912" s="62"/>
    </row>
    <row r="215913" spans="3:3" x14ac:dyDescent="0.25">
      <c r="C215913" s="62"/>
    </row>
    <row r="216001" spans="3:3" x14ac:dyDescent="0.25">
      <c r="C216001" s="62"/>
    </row>
    <row r="216002" spans="3:3" x14ac:dyDescent="0.25">
      <c r="C216002" s="62"/>
    </row>
    <row r="216090" spans="3:3" x14ac:dyDescent="0.25">
      <c r="C216090" s="62"/>
    </row>
    <row r="216091" spans="3:3" x14ac:dyDescent="0.25">
      <c r="C216091" s="62"/>
    </row>
    <row r="216179" spans="3:3" x14ac:dyDescent="0.25">
      <c r="C216179" s="62"/>
    </row>
    <row r="216180" spans="3:3" x14ac:dyDescent="0.25">
      <c r="C216180" s="62"/>
    </row>
    <row r="216268" spans="3:3" x14ac:dyDescent="0.25">
      <c r="C216268" s="62"/>
    </row>
    <row r="216269" spans="3:3" x14ac:dyDescent="0.25">
      <c r="C216269" s="62"/>
    </row>
    <row r="216357" spans="3:3" x14ac:dyDescent="0.25">
      <c r="C216357" s="62"/>
    </row>
    <row r="216358" spans="3:3" x14ac:dyDescent="0.25">
      <c r="C216358" s="62"/>
    </row>
    <row r="216446" spans="3:3" x14ac:dyDescent="0.25">
      <c r="C216446" s="62"/>
    </row>
    <row r="216447" spans="3:3" x14ac:dyDescent="0.25">
      <c r="C216447" s="62"/>
    </row>
    <row r="216535" spans="3:3" x14ac:dyDescent="0.25">
      <c r="C216535" s="62"/>
    </row>
    <row r="216536" spans="3:3" x14ac:dyDescent="0.25">
      <c r="C216536" s="62"/>
    </row>
    <row r="216624" spans="3:3" x14ac:dyDescent="0.25">
      <c r="C216624" s="62"/>
    </row>
    <row r="216625" spans="3:3" x14ac:dyDescent="0.25">
      <c r="C216625" s="62"/>
    </row>
    <row r="216713" spans="3:3" x14ac:dyDescent="0.25">
      <c r="C216713" s="62"/>
    </row>
    <row r="216714" spans="3:3" x14ac:dyDescent="0.25">
      <c r="C216714" s="62"/>
    </row>
    <row r="216802" spans="3:3" x14ac:dyDescent="0.25">
      <c r="C216802" s="62"/>
    </row>
    <row r="216803" spans="3:3" x14ac:dyDescent="0.25">
      <c r="C216803" s="62"/>
    </row>
    <row r="216891" spans="3:3" x14ac:dyDescent="0.25">
      <c r="C216891" s="62"/>
    </row>
    <row r="216892" spans="3:3" x14ac:dyDescent="0.25">
      <c r="C216892" s="62"/>
    </row>
    <row r="216980" spans="3:3" x14ac:dyDescent="0.25">
      <c r="C216980" s="62"/>
    </row>
    <row r="216981" spans="3:3" x14ac:dyDescent="0.25">
      <c r="C216981" s="62"/>
    </row>
    <row r="217069" spans="3:3" x14ac:dyDescent="0.25">
      <c r="C217069" s="62"/>
    </row>
    <row r="217070" spans="3:3" x14ac:dyDescent="0.25">
      <c r="C217070" s="62"/>
    </row>
    <row r="217158" spans="3:3" x14ac:dyDescent="0.25">
      <c r="C217158" s="62"/>
    </row>
    <row r="217159" spans="3:3" x14ac:dyDescent="0.25">
      <c r="C217159" s="62"/>
    </row>
    <row r="217247" spans="3:3" x14ac:dyDescent="0.25">
      <c r="C217247" s="62"/>
    </row>
    <row r="217248" spans="3:3" x14ac:dyDescent="0.25">
      <c r="C217248" s="62"/>
    </row>
    <row r="217336" spans="3:3" x14ac:dyDescent="0.25">
      <c r="C217336" s="62"/>
    </row>
    <row r="217337" spans="3:3" x14ac:dyDescent="0.25">
      <c r="C217337" s="62"/>
    </row>
    <row r="217425" spans="3:3" x14ac:dyDescent="0.25">
      <c r="C217425" s="62"/>
    </row>
    <row r="217426" spans="3:3" x14ac:dyDescent="0.25">
      <c r="C217426" s="62"/>
    </row>
    <row r="217514" spans="3:3" x14ac:dyDescent="0.25">
      <c r="C217514" s="62"/>
    </row>
    <row r="217515" spans="3:3" x14ac:dyDescent="0.25">
      <c r="C217515" s="62"/>
    </row>
    <row r="217603" spans="3:3" x14ac:dyDescent="0.25">
      <c r="C217603" s="62"/>
    </row>
    <row r="217604" spans="3:3" x14ac:dyDescent="0.25">
      <c r="C217604" s="62"/>
    </row>
    <row r="217692" spans="3:3" x14ac:dyDescent="0.25">
      <c r="C217692" s="62"/>
    </row>
    <row r="217693" spans="3:3" x14ac:dyDescent="0.25">
      <c r="C217693" s="62"/>
    </row>
    <row r="217781" spans="3:3" x14ac:dyDescent="0.25">
      <c r="C217781" s="62"/>
    </row>
    <row r="217782" spans="3:3" x14ac:dyDescent="0.25">
      <c r="C217782" s="62"/>
    </row>
    <row r="217870" spans="3:3" x14ac:dyDescent="0.25">
      <c r="C217870" s="62"/>
    </row>
    <row r="217871" spans="3:3" x14ac:dyDescent="0.25">
      <c r="C217871" s="62"/>
    </row>
    <row r="217959" spans="3:3" x14ac:dyDescent="0.25">
      <c r="C217959" s="62"/>
    </row>
    <row r="217960" spans="3:3" x14ac:dyDescent="0.25">
      <c r="C217960" s="62"/>
    </row>
    <row r="218048" spans="3:3" x14ac:dyDescent="0.25">
      <c r="C218048" s="62"/>
    </row>
    <row r="218049" spans="3:3" x14ac:dyDescent="0.25">
      <c r="C218049" s="62"/>
    </row>
    <row r="218137" spans="3:3" x14ac:dyDescent="0.25">
      <c r="C218137" s="62"/>
    </row>
    <row r="218138" spans="3:3" x14ac:dyDescent="0.25">
      <c r="C218138" s="62"/>
    </row>
    <row r="218226" spans="3:3" x14ac:dyDescent="0.25">
      <c r="C218226" s="62"/>
    </row>
    <row r="218227" spans="3:3" x14ac:dyDescent="0.25">
      <c r="C218227" s="62"/>
    </row>
    <row r="218315" spans="3:3" x14ac:dyDescent="0.25">
      <c r="C218315" s="62"/>
    </row>
    <row r="218316" spans="3:3" x14ac:dyDescent="0.25">
      <c r="C218316" s="62"/>
    </row>
    <row r="218404" spans="3:3" x14ac:dyDescent="0.25">
      <c r="C218404" s="62"/>
    </row>
    <row r="218405" spans="3:3" x14ac:dyDescent="0.25">
      <c r="C218405" s="62"/>
    </row>
    <row r="218493" spans="3:3" x14ac:dyDescent="0.25">
      <c r="C218493" s="62"/>
    </row>
    <row r="218494" spans="3:3" x14ac:dyDescent="0.25">
      <c r="C218494" s="62"/>
    </row>
    <row r="218582" spans="3:3" x14ac:dyDescent="0.25">
      <c r="C218582" s="62"/>
    </row>
    <row r="218583" spans="3:3" x14ac:dyDescent="0.25">
      <c r="C218583" s="62"/>
    </row>
    <row r="218671" spans="3:3" x14ac:dyDescent="0.25">
      <c r="C218671" s="62"/>
    </row>
    <row r="218672" spans="3:3" x14ac:dyDescent="0.25">
      <c r="C218672" s="62"/>
    </row>
    <row r="218760" spans="3:3" x14ac:dyDescent="0.25">
      <c r="C218760" s="62"/>
    </row>
    <row r="218761" spans="3:3" x14ac:dyDescent="0.25">
      <c r="C218761" s="62"/>
    </row>
    <row r="218849" spans="3:3" x14ac:dyDescent="0.25">
      <c r="C218849" s="62"/>
    </row>
    <row r="218850" spans="3:3" x14ac:dyDescent="0.25">
      <c r="C218850" s="62"/>
    </row>
    <row r="218938" spans="3:3" x14ac:dyDescent="0.25">
      <c r="C218938" s="62"/>
    </row>
    <row r="218939" spans="3:3" x14ac:dyDescent="0.25">
      <c r="C218939" s="62"/>
    </row>
    <row r="219027" spans="3:3" x14ac:dyDescent="0.25">
      <c r="C219027" s="62"/>
    </row>
    <row r="219028" spans="3:3" x14ac:dyDescent="0.25">
      <c r="C219028" s="62"/>
    </row>
    <row r="219116" spans="3:3" x14ac:dyDescent="0.25">
      <c r="C219116" s="62"/>
    </row>
    <row r="219117" spans="3:3" x14ac:dyDescent="0.25">
      <c r="C219117" s="62"/>
    </row>
    <row r="219205" spans="3:3" x14ac:dyDescent="0.25">
      <c r="C219205" s="62"/>
    </row>
    <row r="219206" spans="3:3" x14ac:dyDescent="0.25">
      <c r="C219206" s="62"/>
    </row>
    <row r="219294" spans="3:3" x14ac:dyDescent="0.25">
      <c r="C219294" s="62"/>
    </row>
    <row r="219295" spans="3:3" x14ac:dyDescent="0.25">
      <c r="C219295" s="62"/>
    </row>
    <row r="219383" spans="3:3" x14ac:dyDescent="0.25">
      <c r="C219383" s="62"/>
    </row>
    <row r="219384" spans="3:3" x14ac:dyDescent="0.25">
      <c r="C219384" s="62"/>
    </row>
    <row r="219472" spans="3:3" x14ac:dyDescent="0.25">
      <c r="C219472" s="62"/>
    </row>
    <row r="219473" spans="3:3" x14ac:dyDescent="0.25">
      <c r="C219473" s="62"/>
    </row>
    <row r="219561" spans="3:3" x14ac:dyDescent="0.25">
      <c r="C219561" s="62"/>
    </row>
    <row r="219562" spans="3:3" x14ac:dyDescent="0.25">
      <c r="C219562" s="62"/>
    </row>
    <row r="219650" spans="3:3" x14ac:dyDescent="0.25">
      <c r="C219650" s="62"/>
    </row>
    <row r="219651" spans="3:3" x14ac:dyDescent="0.25">
      <c r="C219651" s="62"/>
    </row>
    <row r="219739" spans="3:3" x14ac:dyDescent="0.25">
      <c r="C219739" s="62"/>
    </row>
    <row r="219740" spans="3:3" x14ac:dyDescent="0.25">
      <c r="C219740" s="62"/>
    </row>
    <row r="219828" spans="3:3" x14ac:dyDescent="0.25">
      <c r="C219828" s="62"/>
    </row>
    <row r="219829" spans="3:3" x14ac:dyDescent="0.25">
      <c r="C219829" s="62"/>
    </row>
    <row r="219917" spans="3:3" x14ac:dyDescent="0.25">
      <c r="C219917" s="62"/>
    </row>
    <row r="219918" spans="3:3" x14ac:dyDescent="0.25">
      <c r="C219918" s="62"/>
    </row>
    <row r="220006" spans="3:3" x14ac:dyDescent="0.25">
      <c r="C220006" s="62"/>
    </row>
    <row r="220007" spans="3:3" x14ac:dyDescent="0.25">
      <c r="C220007" s="62"/>
    </row>
    <row r="220095" spans="3:3" x14ac:dyDescent="0.25">
      <c r="C220095" s="62"/>
    </row>
    <row r="220096" spans="3:3" x14ac:dyDescent="0.25">
      <c r="C220096" s="62"/>
    </row>
    <row r="220184" spans="3:3" x14ac:dyDescent="0.25">
      <c r="C220184" s="62"/>
    </row>
    <row r="220185" spans="3:3" x14ac:dyDescent="0.25">
      <c r="C220185" s="62"/>
    </row>
    <row r="220273" spans="3:3" x14ac:dyDescent="0.25">
      <c r="C220273" s="62"/>
    </row>
    <row r="220274" spans="3:3" x14ac:dyDescent="0.25">
      <c r="C220274" s="62"/>
    </row>
    <row r="220362" spans="3:3" x14ac:dyDescent="0.25">
      <c r="C220362" s="62"/>
    </row>
    <row r="220363" spans="3:3" x14ac:dyDescent="0.25">
      <c r="C220363" s="62"/>
    </row>
    <row r="220451" spans="3:3" x14ac:dyDescent="0.25">
      <c r="C220451" s="62"/>
    </row>
    <row r="220452" spans="3:3" x14ac:dyDescent="0.25">
      <c r="C220452" s="62"/>
    </row>
    <row r="220540" spans="3:3" x14ac:dyDescent="0.25">
      <c r="C220540" s="62"/>
    </row>
    <row r="220541" spans="3:3" x14ac:dyDescent="0.25">
      <c r="C220541" s="62"/>
    </row>
    <row r="220629" spans="3:3" x14ac:dyDescent="0.25">
      <c r="C220629" s="62"/>
    </row>
    <row r="220630" spans="3:3" x14ac:dyDescent="0.25">
      <c r="C220630" s="62"/>
    </row>
    <row r="220718" spans="3:3" x14ac:dyDescent="0.25">
      <c r="C220718" s="62"/>
    </row>
    <row r="220719" spans="3:3" x14ac:dyDescent="0.25">
      <c r="C220719" s="62"/>
    </row>
    <row r="220807" spans="3:3" x14ac:dyDescent="0.25">
      <c r="C220807" s="62"/>
    </row>
    <row r="220808" spans="3:3" x14ac:dyDescent="0.25">
      <c r="C220808" s="62"/>
    </row>
    <row r="220896" spans="3:3" x14ac:dyDescent="0.25">
      <c r="C220896" s="62"/>
    </row>
    <row r="220897" spans="3:3" x14ac:dyDescent="0.25">
      <c r="C220897" s="62"/>
    </row>
    <row r="220985" spans="3:3" x14ac:dyDescent="0.25">
      <c r="C220985" s="62"/>
    </row>
    <row r="220986" spans="3:3" x14ac:dyDescent="0.25">
      <c r="C220986" s="62"/>
    </row>
    <row r="221074" spans="3:3" x14ac:dyDescent="0.25">
      <c r="C221074" s="62"/>
    </row>
    <row r="221075" spans="3:3" x14ac:dyDescent="0.25">
      <c r="C221075" s="62"/>
    </row>
    <row r="221163" spans="3:3" x14ac:dyDescent="0.25">
      <c r="C221163" s="62"/>
    </row>
    <row r="221164" spans="3:3" x14ac:dyDescent="0.25">
      <c r="C221164" s="62"/>
    </row>
    <row r="221252" spans="3:3" x14ac:dyDescent="0.25">
      <c r="C221252" s="62"/>
    </row>
    <row r="221253" spans="3:3" x14ac:dyDescent="0.25">
      <c r="C221253" s="62"/>
    </row>
    <row r="221341" spans="3:3" x14ac:dyDescent="0.25">
      <c r="C221341" s="62"/>
    </row>
    <row r="221342" spans="3:3" x14ac:dyDescent="0.25">
      <c r="C221342" s="62"/>
    </row>
    <row r="221430" spans="3:3" x14ac:dyDescent="0.25">
      <c r="C221430" s="62"/>
    </row>
    <row r="221431" spans="3:3" x14ac:dyDescent="0.25">
      <c r="C221431" s="62"/>
    </row>
    <row r="221519" spans="3:3" x14ac:dyDescent="0.25">
      <c r="C221519" s="62"/>
    </row>
    <row r="221520" spans="3:3" x14ac:dyDescent="0.25">
      <c r="C221520" s="62"/>
    </row>
    <row r="221608" spans="3:3" x14ac:dyDescent="0.25">
      <c r="C221608" s="62"/>
    </row>
    <row r="221609" spans="3:3" x14ac:dyDescent="0.25">
      <c r="C221609" s="62"/>
    </row>
    <row r="221697" spans="3:3" x14ac:dyDescent="0.25">
      <c r="C221697" s="62"/>
    </row>
    <row r="221698" spans="3:3" x14ac:dyDescent="0.25">
      <c r="C221698" s="62"/>
    </row>
    <row r="221786" spans="3:3" x14ac:dyDescent="0.25">
      <c r="C221786" s="62"/>
    </row>
    <row r="221787" spans="3:3" x14ac:dyDescent="0.25">
      <c r="C221787" s="62"/>
    </row>
    <row r="221875" spans="3:3" x14ac:dyDescent="0.25">
      <c r="C221875" s="62"/>
    </row>
    <row r="221876" spans="3:3" x14ac:dyDescent="0.25">
      <c r="C221876" s="62"/>
    </row>
    <row r="221964" spans="3:3" x14ac:dyDescent="0.25">
      <c r="C221964" s="62"/>
    </row>
    <row r="221965" spans="3:3" x14ac:dyDescent="0.25">
      <c r="C221965" s="62"/>
    </row>
    <row r="222053" spans="3:3" x14ac:dyDescent="0.25">
      <c r="C222053" s="62"/>
    </row>
    <row r="222054" spans="3:3" x14ac:dyDescent="0.25">
      <c r="C222054" s="62"/>
    </row>
    <row r="222142" spans="3:3" x14ac:dyDescent="0.25">
      <c r="C222142" s="62"/>
    </row>
    <row r="222143" spans="3:3" x14ac:dyDescent="0.25">
      <c r="C222143" s="62"/>
    </row>
    <row r="222231" spans="3:3" x14ac:dyDescent="0.25">
      <c r="C222231" s="62"/>
    </row>
    <row r="222232" spans="3:3" x14ac:dyDescent="0.25">
      <c r="C222232" s="62"/>
    </row>
    <row r="222320" spans="3:3" x14ac:dyDescent="0.25">
      <c r="C222320" s="62"/>
    </row>
    <row r="222321" spans="3:3" x14ac:dyDescent="0.25">
      <c r="C222321" s="62"/>
    </row>
    <row r="222409" spans="3:3" x14ac:dyDescent="0.25">
      <c r="C222409" s="62"/>
    </row>
    <row r="222410" spans="3:3" x14ac:dyDescent="0.25">
      <c r="C222410" s="62"/>
    </row>
    <row r="222498" spans="3:3" x14ac:dyDescent="0.25">
      <c r="C222498" s="62"/>
    </row>
    <row r="222499" spans="3:3" x14ac:dyDescent="0.25">
      <c r="C222499" s="62"/>
    </row>
    <row r="222587" spans="3:3" x14ac:dyDescent="0.25">
      <c r="C222587" s="62"/>
    </row>
    <row r="222588" spans="3:3" x14ac:dyDescent="0.25">
      <c r="C222588" s="62"/>
    </row>
    <row r="222676" spans="3:3" x14ac:dyDescent="0.25">
      <c r="C222676" s="62"/>
    </row>
    <row r="222677" spans="3:3" x14ac:dyDescent="0.25">
      <c r="C222677" s="62"/>
    </row>
    <row r="222765" spans="3:3" x14ac:dyDescent="0.25">
      <c r="C222765" s="62"/>
    </row>
    <row r="222766" spans="3:3" x14ac:dyDescent="0.25">
      <c r="C222766" s="62"/>
    </row>
    <row r="222854" spans="3:3" x14ac:dyDescent="0.25">
      <c r="C222854" s="62"/>
    </row>
    <row r="222855" spans="3:3" x14ac:dyDescent="0.25">
      <c r="C222855" s="62"/>
    </row>
    <row r="222943" spans="3:3" x14ac:dyDescent="0.25">
      <c r="C222943" s="62"/>
    </row>
    <row r="222944" spans="3:3" x14ac:dyDescent="0.25">
      <c r="C222944" s="62"/>
    </row>
    <row r="223032" spans="3:3" x14ac:dyDescent="0.25">
      <c r="C223032" s="62"/>
    </row>
    <row r="223033" spans="3:3" x14ac:dyDescent="0.25">
      <c r="C223033" s="62"/>
    </row>
    <row r="223121" spans="3:3" x14ac:dyDescent="0.25">
      <c r="C223121" s="62"/>
    </row>
    <row r="223122" spans="3:3" x14ac:dyDescent="0.25">
      <c r="C223122" s="62"/>
    </row>
    <row r="223210" spans="3:3" x14ac:dyDescent="0.25">
      <c r="C223210" s="62"/>
    </row>
    <row r="223211" spans="3:3" x14ac:dyDescent="0.25">
      <c r="C223211" s="62"/>
    </row>
    <row r="223299" spans="3:3" x14ac:dyDescent="0.25">
      <c r="C223299" s="62"/>
    </row>
    <row r="223300" spans="3:3" x14ac:dyDescent="0.25">
      <c r="C223300" s="62"/>
    </row>
    <row r="223388" spans="3:3" x14ac:dyDescent="0.25">
      <c r="C223388" s="62"/>
    </row>
    <row r="223389" spans="3:3" x14ac:dyDescent="0.25">
      <c r="C223389" s="62"/>
    </row>
    <row r="223477" spans="3:3" x14ac:dyDescent="0.25">
      <c r="C223477" s="62"/>
    </row>
    <row r="223478" spans="3:3" x14ac:dyDescent="0.25">
      <c r="C223478" s="62"/>
    </row>
    <row r="223566" spans="3:3" x14ac:dyDescent="0.25">
      <c r="C223566" s="62"/>
    </row>
    <row r="223567" spans="3:3" x14ac:dyDescent="0.25">
      <c r="C223567" s="62"/>
    </row>
    <row r="223655" spans="3:3" x14ac:dyDescent="0.25">
      <c r="C223655" s="62"/>
    </row>
    <row r="223656" spans="3:3" x14ac:dyDescent="0.25">
      <c r="C223656" s="62"/>
    </row>
    <row r="223744" spans="3:3" x14ac:dyDescent="0.25">
      <c r="C223744" s="62"/>
    </row>
    <row r="223745" spans="3:3" x14ac:dyDescent="0.25">
      <c r="C223745" s="62"/>
    </row>
    <row r="223833" spans="3:3" x14ac:dyDescent="0.25">
      <c r="C223833" s="62"/>
    </row>
    <row r="223834" spans="3:3" x14ac:dyDescent="0.25">
      <c r="C223834" s="62"/>
    </row>
    <row r="223922" spans="3:3" x14ac:dyDescent="0.25">
      <c r="C223922" s="62"/>
    </row>
    <row r="223923" spans="3:3" x14ac:dyDescent="0.25">
      <c r="C223923" s="62"/>
    </row>
    <row r="224011" spans="3:3" x14ac:dyDescent="0.25">
      <c r="C224011" s="62"/>
    </row>
    <row r="224012" spans="3:3" x14ac:dyDescent="0.25">
      <c r="C224012" s="62"/>
    </row>
    <row r="224100" spans="3:3" x14ac:dyDescent="0.25">
      <c r="C224100" s="62"/>
    </row>
    <row r="224101" spans="3:3" x14ac:dyDescent="0.25">
      <c r="C224101" s="62"/>
    </row>
    <row r="224189" spans="3:3" x14ac:dyDescent="0.25">
      <c r="C224189" s="62"/>
    </row>
    <row r="224190" spans="3:3" x14ac:dyDescent="0.25">
      <c r="C224190" s="62"/>
    </row>
    <row r="224278" spans="3:3" x14ac:dyDescent="0.25">
      <c r="C224278" s="62"/>
    </row>
    <row r="224279" spans="3:3" x14ac:dyDescent="0.25">
      <c r="C224279" s="62"/>
    </row>
    <row r="224367" spans="3:3" x14ac:dyDescent="0.25">
      <c r="C224367" s="62"/>
    </row>
    <row r="224368" spans="3:3" x14ac:dyDescent="0.25">
      <c r="C224368" s="62"/>
    </row>
    <row r="224456" spans="3:3" x14ac:dyDescent="0.25">
      <c r="C224456" s="62"/>
    </row>
    <row r="224457" spans="3:3" x14ac:dyDescent="0.25">
      <c r="C224457" s="62"/>
    </row>
    <row r="224545" spans="3:3" x14ac:dyDescent="0.25">
      <c r="C224545" s="62"/>
    </row>
    <row r="224546" spans="3:3" x14ac:dyDescent="0.25">
      <c r="C224546" s="62"/>
    </row>
    <row r="224634" spans="3:3" x14ac:dyDescent="0.25">
      <c r="C224634" s="62"/>
    </row>
    <row r="224635" spans="3:3" x14ac:dyDescent="0.25">
      <c r="C224635" s="62"/>
    </row>
    <row r="224723" spans="3:3" x14ac:dyDescent="0.25">
      <c r="C224723" s="62"/>
    </row>
    <row r="224724" spans="3:3" x14ac:dyDescent="0.25">
      <c r="C224724" s="62"/>
    </row>
    <row r="224812" spans="3:3" x14ac:dyDescent="0.25">
      <c r="C224812" s="62"/>
    </row>
    <row r="224813" spans="3:3" x14ac:dyDescent="0.25">
      <c r="C224813" s="62"/>
    </row>
    <row r="224901" spans="3:3" x14ac:dyDescent="0.25">
      <c r="C224901" s="62"/>
    </row>
    <row r="224902" spans="3:3" x14ac:dyDescent="0.25">
      <c r="C224902" s="62"/>
    </row>
    <row r="224990" spans="3:3" x14ac:dyDescent="0.25">
      <c r="C224990" s="62"/>
    </row>
    <row r="224991" spans="3:3" x14ac:dyDescent="0.25">
      <c r="C224991" s="62"/>
    </row>
    <row r="225079" spans="3:3" x14ac:dyDescent="0.25">
      <c r="C225079" s="62"/>
    </row>
    <row r="225080" spans="3:3" x14ac:dyDescent="0.25">
      <c r="C225080" s="62"/>
    </row>
    <row r="225168" spans="3:3" x14ac:dyDescent="0.25">
      <c r="C225168" s="62"/>
    </row>
    <row r="225169" spans="3:3" x14ac:dyDescent="0.25">
      <c r="C225169" s="62"/>
    </row>
    <row r="225257" spans="3:3" x14ac:dyDescent="0.25">
      <c r="C225257" s="62"/>
    </row>
    <row r="225258" spans="3:3" x14ac:dyDescent="0.25">
      <c r="C225258" s="62"/>
    </row>
    <row r="225346" spans="3:3" x14ac:dyDescent="0.25">
      <c r="C225346" s="62"/>
    </row>
    <row r="225347" spans="3:3" x14ac:dyDescent="0.25">
      <c r="C225347" s="62"/>
    </row>
    <row r="225435" spans="3:3" x14ac:dyDescent="0.25">
      <c r="C225435" s="62"/>
    </row>
    <row r="225436" spans="3:3" x14ac:dyDescent="0.25">
      <c r="C225436" s="62"/>
    </row>
    <row r="225524" spans="3:3" x14ac:dyDescent="0.25">
      <c r="C225524" s="62"/>
    </row>
    <row r="225525" spans="3:3" x14ac:dyDescent="0.25">
      <c r="C225525" s="62"/>
    </row>
    <row r="225613" spans="3:3" x14ac:dyDescent="0.25">
      <c r="C225613" s="62"/>
    </row>
    <row r="225614" spans="3:3" x14ac:dyDescent="0.25">
      <c r="C225614" s="62"/>
    </row>
    <row r="225702" spans="3:3" x14ac:dyDescent="0.25">
      <c r="C225702" s="62"/>
    </row>
    <row r="225703" spans="3:3" x14ac:dyDescent="0.25">
      <c r="C225703" s="62"/>
    </row>
    <row r="225791" spans="3:3" x14ac:dyDescent="0.25">
      <c r="C225791" s="62"/>
    </row>
    <row r="225792" spans="3:3" x14ac:dyDescent="0.25">
      <c r="C225792" s="62"/>
    </row>
    <row r="225880" spans="3:3" x14ac:dyDescent="0.25">
      <c r="C225880" s="62"/>
    </row>
    <row r="225881" spans="3:3" x14ac:dyDescent="0.25">
      <c r="C225881" s="62"/>
    </row>
    <row r="225969" spans="3:3" x14ac:dyDescent="0.25">
      <c r="C225969" s="62"/>
    </row>
    <row r="225970" spans="3:3" x14ac:dyDescent="0.25">
      <c r="C225970" s="62"/>
    </row>
    <row r="226058" spans="3:3" x14ac:dyDescent="0.25">
      <c r="C226058" s="62"/>
    </row>
    <row r="226059" spans="3:3" x14ac:dyDescent="0.25">
      <c r="C226059" s="62"/>
    </row>
    <row r="226147" spans="3:3" x14ac:dyDescent="0.25">
      <c r="C226147" s="62"/>
    </row>
    <row r="226148" spans="3:3" x14ac:dyDescent="0.25">
      <c r="C226148" s="62"/>
    </row>
    <row r="226236" spans="3:3" x14ac:dyDescent="0.25">
      <c r="C226236" s="62"/>
    </row>
    <row r="226237" spans="3:3" x14ac:dyDescent="0.25">
      <c r="C226237" s="62"/>
    </row>
    <row r="226325" spans="3:3" x14ac:dyDescent="0.25">
      <c r="C226325" s="62"/>
    </row>
    <row r="226326" spans="3:3" x14ac:dyDescent="0.25">
      <c r="C226326" s="62"/>
    </row>
    <row r="226414" spans="3:3" x14ac:dyDescent="0.25">
      <c r="C226414" s="62"/>
    </row>
    <row r="226415" spans="3:3" x14ac:dyDescent="0.25">
      <c r="C226415" s="62"/>
    </row>
    <row r="226503" spans="3:3" x14ac:dyDescent="0.25">
      <c r="C226503" s="62"/>
    </row>
    <row r="226504" spans="3:3" x14ac:dyDescent="0.25">
      <c r="C226504" s="62"/>
    </row>
    <row r="226592" spans="3:3" x14ac:dyDescent="0.25">
      <c r="C226592" s="62"/>
    </row>
    <row r="226593" spans="3:3" x14ac:dyDescent="0.25">
      <c r="C226593" s="62"/>
    </row>
    <row r="226681" spans="3:3" x14ac:dyDescent="0.25">
      <c r="C226681" s="62"/>
    </row>
    <row r="226682" spans="3:3" x14ac:dyDescent="0.25">
      <c r="C226682" s="62"/>
    </row>
    <row r="226770" spans="3:3" x14ac:dyDescent="0.25">
      <c r="C226770" s="62"/>
    </row>
    <row r="226771" spans="3:3" x14ac:dyDescent="0.25">
      <c r="C226771" s="62"/>
    </row>
    <row r="226859" spans="3:3" x14ac:dyDescent="0.25">
      <c r="C226859" s="62"/>
    </row>
    <row r="226860" spans="3:3" x14ac:dyDescent="0.25">
      <c r="C226860" s="62"/>
    </row>
    <row r="226948" spans="3:3" x14ac:dyDescent="0.25">
      <c r="C226948" s="62"/>
    </row>
    <row r="226949" spans="3:3" x14ac:dyDescent="0.25">
      <c r="C226949" s="62"/>
    </row>
    <row r="227037" spans="3:3" x14ac:dyDescent="0.25">
      <c r="C227037" s="62"/>
    </row>
    <row r="227038" spans="3:3" x14ac:dyDescent="0.25">
      <c r="C227038" s="62"/>
    </row>
    <row r="227126" spans="3:3" x14ac:dyDescent="0.25">
      <c r="C227126" s="62"/>
    </row>
    <row r="227127" spans="3:3" x14ac:dyDescent="0.25">
      <c r="C227127" s="62"/>
    </row>
    <row r="227215" spans="3:3" x14ac:dyDescent="0.25">
      <c r="C227215" s="62"/>
    </row>
    <row r="227216" spans="3:3" x14ac:dyDescent="0.25">
      <c r="C227216" s="62"/>
    </row>
    <row r="227304" spans="3:3" x14ac:dyDescent="0.25">
      <c r="C227304" s="62"/>
    </row>
    <row r="227305" spans="3:3" x14ac:dyDescent="0.25">
      <c r="C227305" s="62"/>
    </row>
    <row r="227393" spans="3:3" x14ac:dyDescent="0.25">
      <c r="C227393" s="62"/>
    </row>
    <row r="227394" spans="3:3" x14ac:dyDescent="0.25">
      <c r="C227394" s="62"/>
    </row>
    <row r="227482" spans="3:3" x14ac:dyDescent="0.25">
      <c r="C227482" s="62"/>
    </row>
    <row r="227483" spans="3:3" x14ac:dyDescent="0.25">
      <c r="C227483" s="62"/>
    </row>
    <row r="227571" spans="3:3" x14ac:dyDescent="0.25">
      <c r="C227571" s="62"/>
    </row>
    <row r="227572" spans="3:3" x14ac:dyDescent="0.25">
      <c r="C227572" s="62"/>
    </row>
    <row r="227660" spans="3:3" x14ac:dyDescent="0.25">
      <c r="C227660" s="62"/>
    </row>
    <row r="227661" spans="3:3" x14ac:dyDescent="0.25">
      <c r="C227661" s="62"/>
    </row>
    <row r="227749" spans="3:3" x14ac:dyDescent="0.25">
      <c r="C227749" s="62"/>
    </row>
    <row r="227750" spans="3:3" x14ac:dyDescent="0.25">
      <c r="C227750" s="62"/>
    </row>
    <row r="227838" spans="3:3" x14ac:dyDescent="0.25">
      <c r="C227838" s="62"/>
    </row>
    <row r="227839" spans="3:3" x14ac:dyDescent="0.25">
      <c r="C227839" s="62"/>
    </row>
    <row r="227927" spans="3:3" x14ac:dyDescent="0.25">
      <c r="C227927" s="62"/>
    </row>
    <row r="227928" spans="3:3" x14ac:dyDescent="0.25">
      <c r="C227928" s="62"/>
    </row>
    <row r="228016" spans="3:3" x14ac:dyDescent="0.25">
      <c r="C228016" s="62"/>
    </row>
    <row r="228017" spans="3:3" x14ac:dyDescent="0.25">
      <c r="C228017" s="62"/>
    </row>
    <row r="228105" spans="3:3" x14ac:dyDescent="0.25">
      <c r="C228105" s="62"/>
    </row>
    <row r="228106" spans="3:3" x14ac:dyDescent="0.25">
      <c r="C228106" s="62"/>
    </row>
    <row r="228194" spans="3:3" x14ac:dyDescent="0.25">
      <c r="C228194" s="62"/>
    </row>
    <row r="228195" spans="3:3" x14ac:dyDescent="0.25">
      <c r="C228195" s="62"/>
    </row>
    <row r="228283" spans="3:3" x14ac:dyDescent="0.25">
      <c r="C228283" s="62"/>
    </row>
    <row r="228284" spans="3:3" x14ac:dyDescent="0.25">
      <c r="C228284" s="62"/>
    </row>
    <row r="228372" spans="3:3" x14ac:dyDescent="0.25">
      <c r="C228372" s="62"/>
    </row>
    <row r="228373" spans="3:3" x14ac:dyDescent="0.25">
      <c r="C228373" s="62"/>
    </row>
    <row r="228461" spans="3:3" x14ac:dyDescent="0.25">
      <c r="C228461" s="62"/>
    </row>
    <row r="228462" spans="3:3" x14ac:dyDescent="0.25">
      <c r="C228462" s="62"/>
    </row>
    <row r="228550" spans="3:3" x14ac:dyDescent="0.25">
      <c r="C228550" s="62"/>
    </row>
    <row r="228551" spans="3:3" x14ac:dyDescent="0.25">
      <c r="C228551" s="62"/>
    </row>
    <row r="228639" spans="3:3" x14ac:dyDescent="0.25">
      <c r="C228639" s="62"/>
    </row>
    <row r="228640" spans="3:3" x14ac:dyDescent="0.25">
      <c r="C228640" s="62"/>
    </row>
    <row r="228728" spans="3:3" x14ac:dyDescent="0.25">
      <c r="C228728" s="62"/>
    </row>
    <row r="228729" spans="3:3" x14ac:dyDescent="0.25">
      <c r="C228729" s="62"/>
    </row>
    <row r="228817" spans="3:3" x14ac:dyDescent="0.25">
      <c r="C228817" s="62"/>
    </row>
    <row r="228818" spans="3:3" x14ac:dyDescent="0.25">
      <c r="C228818" s="62"/>
    </row>
    <row r="228906" spans="3:3" x14ac:dyDescent="0.25">
      <c r="C228906" s="62"/>
    </row>
    <row r="228907" spans="3:3" x14ac:dyDescent="0.25">
      <c r="C228907" s="62"/>
    </row>
    <row r="228995" spans="3:3" x14ac:dyDescent="0.25">
      <c r="C228995" s="62"/>
    </row>
    <row r="228996" spans="3:3" x14ac:dyDescent="0.25">
      <c r="C228996" s="62"/>
    </row>
    <row r="229084" spans="3:3" x14ac:dyDescent="0.25">
      <c r="C229084" s="62"/>
    </row>
    <row r="229085" spans="3:3" x14ac:dyDescent="0.25">
      <c r="C229085" s="62"/>
    </row>
    <row r="229173" spans="3:3" x14ac:dyDescent="0.25">
      <c r="C229173" s="62"/>
    </row>
    <row r="229174" spans="3:3" x14ac:dyDescent="0.25">
      <c r="C229174" s="62"/>
    </row>
    <row r="229262" spans="3:3" x14ac:dyDescent="0.25">
      <c r="C229262" s="62"/>
    </row>
    <row r="229263" spans="3:3" x14ac:dyDescent="0.25">
      <c r="C229263" s="62"/>
    </row>
    <row r="229351" spans="3:3" x14ac:dyDescent="0.25">
      <c r="C229351" s="62"/>
    </row>
    <row r="229352" spans="3:3" x14ac:dyDescent="0.25">
      <c r="C229352" s="62"/>
    </row>
    <row r="229440" spans="3:3" x14ac:dyDescent="0.25">
      <c r="C229440" s="62"/>
    </row>
    <row r="229441" spans="3:3" x14ac:dyDescent="0.25">
      <c r="C229441" s="62"/>
    </row>
    <row r="229529" spans="3:3" x14ac:dyDescent="0.25">
      <c r="C229529" s="62"/>
    </row>
    <row r="229530" spans="3:3" x14ac:dyDescent="0.25">
      <c r="C229530" s="62"/>
    </row>
    <row r="229618" spans="3:3" x14ac:dyDescent="0.25">
      <c r="C229618" s="62"/>
    </row>
    <row r="229619" spans="3:3" x14ac:dyDescent="0.25">
      <c r="C229619" s="62"/>
    </row>
    <row r="229707" spans="3:3" x14ac:dyDescent="0.25">
      <c r="C229707" s="62"/>
    </row>
    <row r="229708" spans="3:3" x14ac:dyDescent="0.25">
      <c r="C229708" s="62"/>
    </row>
    <row r="229796" spans="3:3" x14ac:dyDescent="0.25">
      <c r="C229796" s="62"/>
    </row>
    <row r="229797" spans="3:3" x14ac:dyDescent="0.25">
      <c r="C229797" s="62"/>
    </row>
    <row r="229885" spans="3:3" x14ac:dyDescent="0.25">
      <c r="C229885" s="62"/>
    </row>
    <row r="229886" spans="3:3" x14ac:dyDescent="0.25">
      <c r="C229886" s="62"/>
    </row>
    <row r="229974" spans="3:3" x14ac:dyDescent="0.25">
      <c r="C229974" s="62"/>
    </row>
    <row r="229975" spans="3:3" x14ac:dyDescent="0.25">
      <c r="C229975" s="62"/>
    </row>
    <row r="230063" spans="3:3" x14ac:dyDescent="0.25">
      <c r="C230063" s="62"/>
    </row>
    <row r="230064" spans="3:3" x14ac:dyDescent="0.25">
      <c r="C230064" s="62"/>
    </row>
    <row r="230152" spans="3:3" x14ac:dyDescent="0.25">
      <c r="C230152" s="62"/>
    </row>
    <row r="230153" spans="3:3" x14ac:dyDescent="0.25">
      <c r="C230153" s="62"/>
    </row>
    <row r="230241" spans="3:3" x14ac:dyDescent="0.25">
      <c r="C230241" s="62"/>
    </row>
    <row r="230242" spans="3:3" x14ac:dyDescent="0.25">
      <c r="C230242" s="62"/>
    </row>
    <row r="230330" spans="3:3" x14ac:dyDescent="0.25">
      <c r="C230330" s="62"/>
    </row>
    <row r="230331" spans="3:3" x14ac:dyDescent="0.25">
      <c r="C230331" s="62"/>
    </row>
    <row r="230419" spans="3:3" x14ac:dyDescent="0.25">
      <c r="C230419" s="62"/>
    </row>
    <row r="230420" spans="3:3" x14ac:dyDescent="0.25">
      <c r="C230420" s="62"/>
    </row>
    <row r="230508" spans="3:3" x14ac:dyDescent="0.25">
      <c r="C230508" s="62"/>
    </row>
    <row r="230509" spans="3:3" x14ac:dyDescent="0.25">
      <c r="C230509" s="62"/>
    </row>
    <row r="230597" spans="3:3" x14ac:dyDescent="0.25">
      <c r="C230597" s="62"/>
    </row>
    <row r="230598" spans="3:3" x14ac:dyDescent="0.25">
      <c r="C230598" s="62"/>
    </row>
    <row r="230686" spans="3:3" x14ac:dyDescent="0.25">
      <c r="C230686" s="62"/>
    </row>
    <row r="230687" spans="3:3" x14ac:dyDescent="0.25">
      <c r="C230687" s="62"/>
    </row>
    <row r="230775" spans="3:3" x14ac:dyDescent="0.25">
      <c r="C230775" s="62"/>
    </row>
    <row r="230776" spans="3:3" x14ac:dyDescent="0.25">
      <c r="C230776" s="62"/>
    </row>
    <row r="230864" spans="3:3" x14ac:dyDescent="0.25">
      <c r="C230864" s="62"/>
    </row>
    <row r="230865" spans="3:3" x14ac:dyDescent="0.25">
      <c r="C230865" s="62"/>
    </row>
    <row r="230953" spans="3:3" x14ac:dyDescent="0.25">
      <c r="C230953" s="62"/>
    </row>
    <row r="230954" spans="3:3" x14ac:dyDescent="0.25">
      <c r="C230954" s="62"/>
    </row>
    <row r="231042" spans="3:3" x14ac:dyDescent="0.25">
      <c r="C231042" s="62"/>
    </row>
    <row r="231043" spans="3:3" x14ac:dyDescent="0.25">
      <c r="C231043" s="62"/>
    </row>
    <row r="231131" spans="3:3" x14ac:dyDescent="0.25">
      <c r="C231131" s="62"/>
    </row>
    <row r="231132" spans="3:3" x14ac:dyDescent="0.25">
      <c r="C231132" s="62"/>
    </row>
    <row r="231220" spans="3:3" x14ac:dyDescent="0.25">
      <c r="C231220" s="62"/>
    </row>
    <row r="231221" spans="3:3" x14ac:dyDescent="0.25">
      <c r="C231221" s="62"/>
    </row>
    <row r="231309" spans="3:3" x14ac:dyDescent="0.25">
      <c r="C231309" s="62"/>
    </row>
    <row r="231310" spans="3:3" x14ac:dyDescent="0.25">
      <c r="C231310" s="62"/>
    </row>
    <row r="231398" spans="3:3" x14ac:dyDescent="0.25">
      <c r="C231398" s="62"/>
    </row>
    <row r="231399" spans="3:3" x14ac:dyDescent="0.25">
      <c r="C231399" s="62"/>
    </row>
    <row r="231487" spans="3:3" x14ac:dyDescent="0.25">
      <c r="C231487" s="62"/>
    </row>
    <row r="231488" spans="3:3" x14ac:dyDescent="0.25">
      <c r="C231488" s="62"/>
    </row>
    <row r="231576" spans="3:3" x14ac:dyDescent="0.25">
      <c r="C231576" s="62"/>
    </row>
    <row r="231577" spans="3:3" x14ac:dyDescent="0.25">
      <c r="C231577" s="62"/>
    </row>
    <row r="231665" spans="3:3" x14ac:dyDescent="0.25">
      <c r="C231665" s="62"/>
    </row>
    <row r="231666" spans="3:3" x14ac:dyDescent="0.25">
      <c r="C231666" s="62"/>
    </row>
    <row r="231754" spans="3:3" x14ac:dyDescent="0.25">
      <c r="C231754" s="62"/>
    </row>
    <row r="231755" spans="3:3" x14ac:dyDescent="0.25">
      <c r="C231755" s="62"/>
    </row>
    <row r="231843" spans="3:3" x14ac:dyDescent="0.25">
      <c r="C231843" s="62"/>
    </row>
    <row r="231844" spans="3:3" x14ac:dyDescent="0.25">
      <c r="C231844" s="62"/>
    </row>
    <row r="231932" spans="3:3" x14ac:dyDescent="0.25">
      <c r="C231932" s="62"/>
    </row>
    <row r="231933" spans="3:3" x14ac:dyDescent="0.25">
      <c r="C231933" s="62"/>
    </row>
    <row r="232021" spans="3:3" x14ac:dyDescent="0.25">
      <c r="C232021" s="62"/>
    </row>
    <row r="232022" spans="3:3" x14ac:dyDescent="0.25">
      <c r="C232022" s="62"/>
    </row>
    <row r="232110" spans="3:3" x14ac:dyDescent="0.25">
      <c r="C232110" s="62"/>
    </row>
    <row r="232111" spans="3:3" x14ac:dyDescent="0.25">
      <c r="C232111" s="62"/>
    </row>
    <row r="232199" spans="3:3" x14ac:dyDescent="0.25">
      <c r="C232199" s="62"/>
    </row>
    <row r="232200" spans="3:3" x14ac:dyDescent="0.25">
      <c r="C232200" s="62"/>
    </row>
    <row r="232288" spans="3:3" x14ac:dyDescent="0.25">
      <c r="C232288" s="62"/>
    </row>
    <row r="232289" spans="3:3" x14ac:dyDescent="0.25">
      <c r="C232289" s="62"/>
    </row>
    <row r="232377" spans="3:3" x14ac:dyDescent="0.25">
      <c r="C232377" s="62"/>
    </row>
    <row r="232378" spans="3:3" x14ac:dyDescent="0.25">
      <c r="C232378" s="62"/>
    </row>
    <row r="232466" spans="3:3" x14ac:dyDescent="0.25">
      <c r="C232466" s="62"/>
    </row>
    <row r="232467" spans="3:3" x14ac:dyDescent="0.25">
      <c r="C232467" s="62"/>
    </row>
    <row r="232555" spans="3:3" x14ac:dyDescent="0.25">
      <c r="C232555" s="62"/>
    </row>
    <row r="232556" spans="3:3" x14ac:dyDescent="0.25">
      <c r="C232556" s="62"/>
    </row>
    <row r="232644" spans="3:3" x14ac:dyDescent="0.25">
      <c r="C232644" s="62"/>
    </row>
    <row r="232645" spans="3:3" x14ac:dyDescent="0.25">
      <c r="C232645" s="62"/>
    </row>
    <row r="232733" spans="3:3" x14ac:dyDescent="0.25">
      <c r="C232733" s="62"/>
    </row>
    <row r="232734" spans="3:3" x14ac:dyDescent="0.25">
      <c r="C232734" s="62"/>
    </row>
    <row r="232822" spans="3:3" x14ac:dyDescent="0.25">
      <c r="C232822" s="62"/>
    </row>
    <row r="232823" spans="3:3" x14ac:dyDescent="0.25">
      <c r="C232823" s="62"/>
    </row>
    <row r="232911" spans="3:3" x14ac:dyDescent="0.25">
      <c r="C232911" s="62"/>
    </row>
    <row r="232912" spans="3:3" x14ac:dyDescent="0.25">
      <c r="C232912" s="62"/>
    </row>
    <row r="233000" spans="3:3" x14ac:dyDescent="0.25">
      <c r="C233000" s="62"/>
    </row>
    <row r="233001" spans="3:3" x14ac:dyDescent="0.25">
      <c r="C233001" s="62"/>
    </row>
    <row r="233089" spans="3:3" x14ac:dyDescent="0.25">
      <c r="C233089" s="62"/>
    </row>
    <row r="233090" spans="3:3" x14ac:dyDescent="0.25">
      <c r="C233090" s="62"/>
    </row>
    <row r="233178" spans="3:3" x14ac:dyDescent="0.25">
      <c r="C233178" s="62"/>
    </row>
    <row r="233179" spans="3:3" x14ac:dyDescent="0.25">
      <c r="C233179" s="62"/>
    </row>
    <row r="233267" spans="3:3" x14ac:dyDescent="0.25">
      <c r="C233267" s="62"/>
    </row>
    <row r="233268" spans="3:3" x14ac:dyDescent="0.25">
      <c r="C233268" s="62"/>
    </row>
    <row r="233356" spans="3:3" x14ac:dyDescent="0.25">
      <c r="C233356" s="62"/>
    </row>
    <row r="233357" spans="3:3" x14ac:dyDescent="0.25">
      <c r="C233357" s="62"/>
    </row>
    <row r="233445" spans="3:3" x14ac:dyDescent="0.25">
      <c r="C233445" s="62"/>
    </row>
    <row r="233446" spans="3:3" x14ac:dyDescent="0.25">
      <c r="C233446" s="62"/>
    </row>
    <row r="233534" spans="3:3" x14ac:dyDescent="0.25">
      <c r="C233534" s="62"/>
    </row>
    <row r="233535" spans="3:3" x14ac:dyDescent="0.25">
      <c r="C233535" s="62"/>
    </row>
    <row r="233623" spans="3:3" x14ac:dyDescent="0.25">
      <c r="C233623" s="62"/>
    </row>
    <row r="233624" spans="3:3" x14ac:dyDescent="0.25">
      <c r="C233624" s="62"/>
    </row>
    <row r="233712" spans="3:3" x14ac:dyDescent="0.25">
      <c r="C233712" s="62"/>
    </row>
    <row r="233713" spans="3:3" x14ac:dyDescent="0.25">
      <c r="C233713" s="62"/>
    </row>
    <row r="233801" spans="3:3" x14ac:dyDescent="0.25">
      <c r="C233801" s="62"/>
    </row>
    <row r="233802" spans="3:3" x14ac:dyDescent="0.25">
      <c r="C233802" s="62"/>
    </row>
    <row r="233890" spans="3:3" x14ac:dyDescent="0.25">
      <c r="C233890" s="62"/>
    </row>
    <row r="233891" spans="3:3" x14ac:dyDescent="0.25">
      <c r="C233891" s="62"/>
    </row>
    <row r="233979" spans="3:3" x14ac:dyDescent="0.25">
      <c r="C233979" s="62"/>
    </row>
    <row r="233980" spans="3:3" x14ac:dyDescent="0.25">
      <c r="C233980" s="62"/>
    </row>
    <row r="234068" spans="3:3" x14ac:dyDescent="0.25">
      <c r="C234068" s="62"/>
    </row>
    <row r="234069" spans="3:3" x14ac:dyDescent="0.25">
      <c r="C234069" s="62"/>
    </row>
    <row r="234157" spans="3:3" x14ac:dyDescent="0.25">
      <c r="C234157" s="62"/>
    </row>
    <row r="234158" spans="3:3" x14ac:dyDescent="0.25">
      <c r="C234158" s="62"/>
    </row>
    <row r="234246" spans="3:3" x14ac:dyDescent="0.25">
      <c r="C234246" s="62"/>
    </row>
    <row r="234247" spans="3:3" x14ac:dyDescent="0.25">
      <c r="C234247" s="62"/>
    </row>
    <row r="234335" spans="3:3" x14ac:dyDescent="0.25">
      <c r="C234335" s="62"/>
    </row>
    <row r="234336" spans="3:3" x14ac:dyDescent="0.25">
      <c r="C234336" s="62"/>
    </row>
    <row r="234424" spans="3:3" x14ac:dyDescent="0.25">
      <c r="C234424" s="62"/>
    </row>
    <row r="234425" spans="3:3" x14ac:dyDescent="0.25">
      <c r="C234425" s="62"/>
    </row>
    <row r="234513" spans="3:3" x14ac:dyDescent="0.25">
      <c r="C234513" s="62"/>
    </row>
    <row r="234514" spans="3:3" x14ac:dyDescent="0.25">
      <c r="C234514" s="62"/>
    </row>
    <row r="234602" spans="3:3" x14ac:dyDescent="0.25">
      <c r="C234602" s="62"/>
    </row>
    <row r="234603" spans="3:3" x14ac:dyDescent="0.25">
      <c r="C234603" s="62"/>
    </row>
    <row r="234691" spans="3:3" x14ac:dyDescent="0.25">
      <c r="C234691" s="62"/>
    </row>
    <row r="234692" spans="3:3" x14ac:dyDescent="0.25">
      <c r="C234692" s="62"/>
    </row>
    <row r="234780" spans="3:3" x14ac:dyDescent="0.25">
      <c r="C234780" s="62"/>
    </row>
    <row r="234781" spans="3:3" x14ac:dyDescent="0.25">
      <c r="C234781" s="62"/>
    </row>
    <row r="234869" spans="3:3" x14ac:dyDescent="0.25">
      <c r="C234869" s="62"/>
    </row>
    <row r="234870" spans="3:3" x14ac:dyDescent="0.25">
      <c r="C234870" s="62"/>
    </row>
    <row r="234958" spans="3:3" x14ac:dyDescent="0.25">
      <c r="C234958" s="62"/>
    </row>
    <row r="234959" spans="3:3" x14ac:dyDescent="0.25">
      <c r="C234959" s="62"/>
    </row>
    <row r="235047" spans="3:3" x14ac:dyDescent="0.25">
      <c r="C235047" s="62"/>
    </row>
    <row r="235048" spans="3:3" x14ac:dyDescent="0.25">
      <c r="C235048" s="62"/>
    </row>
    <row r="235136" spans="3:3" x14ac:dyDescent="0.25">
      <c r="C235136" s="62"/>
    </row>
    <row r="235137" spans="3:3" x14ac:dyDescent="0.25">
      <c r="C235137" s="62"/>
    </row>
    <row r="235225" spans="3:3" x14ac:dyDescent="0.25">
      <c r="C235225" s="62"/>
    </row>
    <row r="235226" spans="3:3" x14ac:dyDescent="0.25">
      <c r="C235226" s="62"/>
    </row>
    <row r="235314" spans="3:3" x14ac:dyDescent="0.25">
      <c r="C235314" s="62"/>
    </row>
    <row r="235315" spans="3:3" x14ac:dyDescent="0.25">
      <c r="C235315" s="62"/>
    </row>
    <row r="235403" spans="3:3" x14ac:dyDescent="0.25">
      <c r="C235403" s="62"/>
    </row>
    <row r="235404" spans="3:3" x14ac:dyDescent="0.25">
      <c r="C235404" s="62"/>
    </row>
    <row r="235492" spans="3:3" x14ac:dyDescent="0.25">
      <c r="C235492" s="62"/>
    </row>
    <row r="235493" spans="3:3" x14ac:dyDescent="0.25">
      <c r="C235493" s="62"/>
    </row>
    <row r="235581" spans="3:3" x14ac:dyDescent="0.25">
      <c r="C235581" s="62"/>
    </row>
    <row r="235582" spans="3:3" x14ac:dyDescent="0.25">
      <c r="C235582" s="62"/>
    </row>
    <row r="235670" spans="3:3" x14ac:dyDescent="0.25">
      <c r="C235670" s="62"/>
    </row>
    <row r="235671" spans="3:3" x14ac:dyDescent="0.25">
      <c r="C235671" s="62"/>
    </row>
    <row r="235759" spans="3:3" x14ac:dyDescent="0.25">
      <c r="C235759" s="62"/>
    </row>
    <row r="235760" spans="3:3" x14ac:dyDescent="0.25">
      <c r="C235760" s="62"/>
    </row>
    <row r="235848" spans="3:3" x14ac:dyDescent="0.25">
      <c r="C235848" s="62"/>
    </row>
    <row r="235849" spans="3:3" x14ac:dyDescent="0.25">
      <c r="C235849" s="62"/>
    </row>
    <row r="235937" spans="3:3" x14ac:dyDescent="0.25">
      <c r="C235937" s="62"/>
    </row>
    <row r="235938" spans="3:3" x14ac:dyDescent="0.25">
      <c r="C235938" s="62"/>
    </row>
    <row r="236026" spans="3:3" x14ac:dyDescent="0.25">
      <c r="C236026" s="62"/>
    </row>
    <row r="236027" spans="3:3" x14ac:dyDescent="0.25">
      <c r="C236027" s="62"/>
    </row>
    <row r="236115" spans="3:3" x14ac:dyDescent="0.25">
      <c r="C236115" s="62"/>
    </row>
    <row r="236116" spans="3:3" x14ac:dyDescent="0.25">
      <c r="C236116" s="62"/>
    </row>
    <row r="236204" spans="3:3" x14ac:dyDescent="0.25">
      <c r="C236204" s="62"/>
    </row>
    <row r="236205" spans="3:3" x14ac:dyDescent="0.25">
      <c r="C236205" s="62"/>
    </row>
    <row r="236293" spans="3:3" x14ac:dyDescent="0.25">
      <c r="C236293" s="62"/>
    </row>
    <row r="236294" spans="3:3" x14ac:dyDescent="0.25">
      <c r="C236294" s="62"/>
    </row>
    <row r="236382" spans="3:3" x14ac:dyDescent="0.25">
      <c r="C236382" s="62"/>
    </row>
    <row r="236383" spans="3:3" x14ac:dyDescent="0.25">
      <c r="C236383" s="62"/>
    </row>
    <row r="236471" spans="3:3" x14ac:dyDescent="0.25">
      <c r="C236471" s="62"/>
    </row>
    <row r="236472" spans="3:3" x14ac:dyDescent="0.25">
      <c r="C236472" s="62"/>
    </row>
    <row r="236560" spans="3:3" x14ac:dyDescent="0.25">
      <c r="C236560" s="62"/>
    </row>
    <row r="236561" spans="3:3" x14ac:dyDescent="0.25">
      <c r="C236561" s="62"/>
    </row>
    <row r="236649" spans="3:3" x14ac:dyDescent="0.25">
      <c r="C236649" s="62"/>
    </row>
    <row r="236650" spans="3:3" x14ac:dyDescent="0.25">
      <c r="C236650" s="62"/>
    </row>
    <row r="236738" spans="3:3" x14ac:dyDescent="0.25">
      <c r="C236738" s="62"/>
    </row>
    <row r="236739" spans="3:3" x14ac:dyDescent="0.25">
      <c r="C236739" s="62"/>
    </row>
    <row r="236827" spans="3:3" x14ac:dyDescent="0.25">
      <c r="C236827" s="62"/>
    </row>
    <row r="236828" spans="3:3" x14ac:dyDescent="0.25">
      <c r="C236828" s="62"/>
    </row>
    <row r="236916" spans="3:3" x14ac:dyDescent="0.25">
      <c r="C236916" s="62"/>
    </row>
    <row r="236917" spans="3:3" x14ac:dyDescent="0.25">
      <c r="C236917" s="62"/>
    </row>
    <row r="237005" spans="3:3" x14ac:dyDescent="0.25">
      <c r="C237005" s="62"/>
    </row>
    <row r="237006" spans="3:3" x14ac:dyDescent="0.25">
      <c r="C237006" s="62"/>
    </row>
    <row r="237094" spans="3:3" x14ac:dyDescent="0.25">
      <c r="C237094" s="62"/>
    </row>
    <row r="237095" spans="3:3" x14ac:dyDescent="0.25">
      <c r="C237095" s="62"/>
    </row>
    <row r="237183" spans="3:3" x14ac:dyDescent="0.25">
      <c r="C237183" s="62"/>
    </row>
    <row r="237184" spans="3:3" x14ac:dyDescent="0.25">
      <c r="C237184" s="62"/>
    </row>
    <row r="237272" spans="3:3" x14ac:dyDescent="0.25">
      <c r="C237272" s="62"/>
    </row>
    <row r="237273" spans="3:3" x14ac:dyDescent="0.25">
      <c r="C237273" s="62"/>
    </row>
    <row r="237361" spans="3:3" x14ac:dyDescent="0.25">
      <c r="C237361" s="62"/>
    </row>
    <row r="237362" spans="3:3" x14ac:dyDescent="0.25">
      <c r="C237362" s="62"/>
    </row>
    <row r="237450" spans="3:3" x14ac:dyDescent="0.25">
      <c r="C237450" s="62"/>
    </row>
    <row r="237451" spans="3:3" x14ac:dyDescent="0.25">
      <c r="C237451" s="62"/>
    </row>
    <row r="237539" spans="3:3" x14ac:dyDescent="0.25">
      <c r="C237539" s="62"/>
    </row>
    <row r="237540" spans="3:3" x14ac:dyDescent="0.25">
      <c r="C237540" s="62"/>
    </row>
    <row r="237628" spans="3:3" x14ac:dyDescent="0.25">
      <c r="C237628" s="62"/>
    </row>
    <row r="237629" spans="3:3" x14ac:dyDescent="0.25">
      <c r="C237629" s="62"/>
    </row>
    <row r="237717" spans="3:3" x14ac:dyDescent="0.25">
      <c r="C237717" s="62"/>
    </row>
    <row r="237718" spans="3:3" x14ac:dyDescent="0.25">
      <c r="C237718" s="62"/>
    </row>
    <row r="237806" spans="3:3" x14ac:dyDescent="0.25">
      <c r="C237806" s="62"/>
    </row>
    <row r="237807" spans="3:3" x14ac:dyDescent="0.25">
      <c r="C237807" s="62"/>
    </row>
    <row r="237895" spans="3:3" x14ac:dyDescent="0.25">
      <c r="C237895" s="62"/>
    </row>
    <row r="237896" spans="3:3" x14ac:dyDescent="0.25">
      <c r="C237896" s="62"/>
    </row>
    <row r="237984" spans="3:3" x14ac:dyDescent="0.25">
      <c r="C237984" s="62"/>
    </row>
    <row r="237985" spans="3:3" x14ac:dyDescent="0.25">
      <c r="C237985" s="62"/>
    </row>
    <row r="238073" spans="3:3" x14ac:dyDescent="0.25">
      <c r="C238073" s="62"/>
    </row>
    <row r="238074" spans="3:3" x14ac:dyDescent="0.25">
      <c r="C238074" s="62"/>
    </row>
    <row r="238162" spans="3:3" x14ac:dyDescent="0.25">
      <c r="C238162" s="62"/>
    </row>
    <row r="238163" spans="3:3" x14ac:dyDescent="0.25">
      <c r="C238163" s="62"/>
    </row>
    <row r="238251" spans="3:3" x14ac:dyDescent="0.25">
      <c r="C238251" s="62"/>
    </row>
    <row r="238252" spans="3:3" x14ac:dyDescent="0.25">
      <c r="C238252" s="62"/>
    </row>
    <row r="238340" spans="3:3" x14ac:dyDescent="0.25">
      <c r="C238340" s="62"/>
    </row>
    <row r="238341" spans="3:3" x14ac:dyDescent="0.25">
      <c r="C238341" s="62"/>
    </row>
    <row r="238429" spans="3:3" x14ac:dyDescent="0.25">
      <c r="C238429" s="62"/>
    </row>
    <row r="238430" spans="3:3" x14ac:dyDescent="0.25">
      <c r="C238430" s="62"/>
    </row>
    <row r="238518" spans="3:3" x14ac:dyDescent="0.25">
      <c r="C238518" s="62"/>
    </row>
    <row r="238519" spans="3:3" x14ac:dyDescent="0.25">
      <c r="C238519" s="62"/>
    </row>
    <row r="238607" spans="3:3" x14ac:dyDescent="0.25">
      <c r="C238607" s="62"/>
    </row>
    <row r="238608" spans="3:3" x14ac:dyDescent="0.25">
      <c r="C238608" s="62"/>
    </row>
    <row r="238696" spans="3:3" x14ac:dyDescent="0.25">
      <c r="C238696" s="62"/>
    </row>
    <row r="238697" spans="3:3" x14ac:dyDescent="0.25">
      <c r="C238697" s="62"/>
    </row>
    <row r="238785" spans="3:3" x14ac:dyDescent="0.25">
      <c r="C238785" s="62"/>
    </row>
    <row r="238786" spans="3:3" x14ac:dyDescent="0.25">
      <c r="C238786" s="62"/>
    </row>
    <row r="238874" spans="3:3" x14ac:dyDescent="0.25">
      <c r="C238874" s="62"/>
    </row>
    <row r="238875" spans="3:3" x14ac:dyDescent="0.25">
      <c r="C238875" s="62"/>
    </row>
    <row r="238963" spans="3:3" x14ac:dyDescent="0.25">
      <c r="C238963" s="62"/>
    </row>
    <row r="238964" spans="3:3" x14ac:dyDescent="0.25">
      <c r="C238964" s="62"/>
    </row>
    <row r="239052" spans="3:3" x14ac:dyDescent="0.25">
      <c r="C239052" s="62"/>
    </row>
    <row r="239053" spans="3:3" x14ac:dyDescent="0.25">
      <c r="C239053" s="62"/>
    </row>
    <row r="239141" spans="3:3" x14ac:dyDescent="0.25">
      <c r="C239141" s="62"/>
    </row>
    <row r="239142" spans="3:3" x14ac:dyDescent="0.25">
      <c r="C239142" s="62"/>
    </row>
    <row r="239230" spans="3:3" x14ac:dyDescent="0.25">
      <c r="C239230" s="62"/>
    </row>
    <row r="239231" spans="3:3" x14ac:dyDescent="0.25">
      <c r="C239231" s="62"/>
    </row>
    <row r="239319" spans="3:3" x14ac:dyDescent="0.25">
      <c r="C239319" s="62"/>
    </row>
    <row r="239320" spans="3:3" x14ac:dyDescent="0.25">
      <c r="C239320" s="62"/>
    </row>
    <row r="239408" spans="3:3" x14ac:dyDescent="0.25">
      <c r="C239408" s="62"/>
    </row>
    <row r="239409" spans="3:3" x14ac:dyDescent="0.25">
      <c r="C239409" s="62"/>
    </row>
    <row r="239497" spans="3:3" x14ac:dyDescent="0.25">
      <c r="C239497" s="62"/>
    </row>
    <row r="239498" spans="3:3" x14ac:dyDescent="0.25">
      <c r="C239498" s="62"/>
    </row>
    <row r="239586" spans="3:3" x14ac:dyDescent="0.25">
      <c r="C239586" s="62"/>
    </row>
    <row r="239587" spans="3:3" x14ac:dyDescent="0.25">
      <c r="C239587" s="62"/>
    </row>
    <row r="239675" spans="3:3" x14ac:dyDescent="0.25">
      <c r="C239675" s="62"/>
    </row>
    <row r="239676" spans="3:3" x14ac:dyDescent="0.25">
      <c r="C239676" s="62"/>
    </row>
    <row r="239764" spans="3:3" x14ac:dyDescent="0.25">
      <c r="C239764" s="62"/>
    </row>
    <row r="239765" spans="3:3" x14ac:dyDescent="0.25">
      <c r="C239765" s="62"/>
    </row>
    <row r="239853" spans="3:3" x14ac:dyDescent="0.25">
      <c r="C239853" s="62"/>
    </row>
    <row r="239854" spans="3:3" x14ac:dyDescent="0.25">
      <c r="C239854" s="62"/>
    </row>
    <row r="239942" spans="3:3" x14ac:dyDescent="0.25">
      <c r="C239942" s="62"/>
    </row>
    <row r="239943" spans="3:3" x14ac:dyDescent="0.25">
      <c r="C239943" s="62"/>
    </row>
    <row r="240031" spans="3:3" x14ac:dyDescent="0.25">
      <c r="C240031" s="62"/>
    </row>
    <row r="240032" spans="3:3" x14ac:dyDescent="0.25">
      <c r="C240032" s="62"/>
    </row>
    <row r="240120" spans="3:3" x14ac:dyDescent="0.25">
      <c r="C240120" s="62"/>
    </row>
    <row r="240121" spans="3:3" x14ac:dyDescent="0.25">
      <c r="C240121" s="62"/>
    </row>
    <row r="240209" spans="3:3" x14ac:dyDescent="0.25">
      <c r="C240209" s="62"/>
    </row>
    <row r="240210" spans="3:3" x14ac:dyDescent="0.25">
      <c r="C240210" s="62"/>
    </row>
    <row r="240298" spans="3:3" x14ac:dyDescent="0.25">
      <c r="C240298" s="62"/>
    </row>
    <row r="240299" spans="3:3" x14ac:dyDescent="0.25">
      <c r="C240299" s="62"/>
    </row>
    <row r="240387" spans="3:3" x14ac:dyDescent="0.25">
      <c r="C240387" s="62"/>
    </row>
    <row r="240388" spans="3:3" x14ac:dyDescent="0.25">
      <c r="C240388" s="62"/>
    </row>
    <row r="240476" spans="3:3" x14ac:dyDescent="0.25">
      <c r="C240476" s="62"/>
    </row>
    <row r="240477" spans="3:3" x14ac:dyDescent="0.25">
      <c r="C240477" s="62"/>
    </row>
    <row r="240565" spans="3:3" x14ac:dyDescent="0.25">
      <c r="C240565" s="62"/>
    </row>
    <row r="240566" spans="3:3" x14ac:dyDescent="0.25">
      <c r="C240566" s="62"/>
    </row>
    <row r="240654" spans="3:3" x14ac:dyDescent="0.25">
      <c r="C240654" s="62"/>
    </row>
    <row r="240655" spans="3:3" x14ac:dyDescent="0.25">
      <c r="C240655" s="62"/>
    </row>
    <row r="240743" spans="3:3" x14ac:dyDescent="0.25">
      <c r="C240743" s="62"/>
    </row>
    <row r="240744" spans="3:3" x14ac:dyDescent="0.25">
      <c r="C240744" s="62"/>
    </row>
    <row r="240832" spans="3:3" x14ac:dyDescent="0.25">
      <c r="C240832" s="62"/>
    </row>
    <row r="240833" spans="3:3" x14ac:dyDescent="0.25">
      <c r="C240833" s="62"/>
    </row>
    <row r="240921" spans="3:3" x14ac:dyDescent="0.25">
      <c r="C240921" s="62"/>
    </row>
    <row r="240922" spans="3:3" x14ac:dyDescent="0.25">
      <c r="C240922" s="62"/>
    </row>
    <row r="241010" spans="3:3" x14ac:dyDescent="0.25">
      <c r="C241010" s="62"/>
    </row>
    <row r="241011" spans="3:3" x14ac:dyDescent="0.25">
      <c r="C241011" s="62"/>
    </row>
    <row r="241099" spans="3:3" x14ac:dyDescent="0.25">
      <c r="C241099" s="62"/>
    </row>
    <row r="241100" spans="3:3" x14ac:dyDescent="0.25">
      <c r="C241100" s="62"/>
    </row>
    <row r="241188" spans="3:3" x14ac:dyDescent="0.25">
      <c r="C241188" s="62"/>
    </row>
    <row r="241189" spans="3:3" x14ac:dyDescent="0.25">
      <c r="C241189" s="62"/>
    </row>
    <row r="241277" spans="3:3" x14ac:dyDescent="0.25">
      <c r="C241277" s="62"/>
    </row>
    <row r="241278" spans="3:3" x14ac:dyDescent="0.25">
      <c r="C241278" s="62"/>
    </row>
    <row r="241366" spans="3:3" x14ac:dyDescent="0.25">
      <c r="C241366" s="62"/>
    </row>
    <row r="241367" spans="3:3" x14ac:dyDescent="0.25">
      <c r="C241367" s="62"/>
    </row>
    <row r="241455" spans="3:3" x14ac:dyDescent="0.25">
      <c r="C241455" s="62"/>
    </row>
    <row r="241456" spans="3:3" x14ac:dyDescent="0.25">
      <c r="C241456" s="62"/>
    </row>
    <row r="241544" spans="3:3" x14ac:dyDescent="0.25">
      <c r="C241544" s="62"/>
    </row>
    <row r="241545" spans="3:3" x14ac:dyDescent="0.25">
      <c r="C241545" s="62"/>
    </row>
    <row r="241633" spans="3:3" x14ac:dyDescent="0.25">
      <c r="C241633" s="62"/>
    </row>
    <row r="241634" spans="3:3" x14ac:dyDescent="0.25">
      <c r="C241634" s="62"/>
    </row>
    <row r="241722" spans="3:3" x14ac:dyDescent="0.25">
      <c r="C241722" s="62"/>
    </row>
    <row r="241723" spans="3:3" x14ac:dyDescent="0.25">
      <c r="C241723" s="62"/>
    </row>
    <row r="241811" spans="3:3" x14ac:dyDescent="0.25">
      <c r="C241811" s="62"/>
    </row>
    <row r="241812" spans="3:3" x14ac:dyDescent="0.25">
      <c r="C241812" s="62"/>
    </row>
    <row r="241900" spans="3:3" x14ac:dyDescent="0.25">
      <c r="C241900" s="62"/>
    </row>
    <row r="241901" spans="3:3" x14ac:dyDescent="0.25">
      <c r="C241901" s="62"/>
    </row>
    <row r="241989" spans="3:3" x14ac:dyDescent="0.25">
      <c r="C241989" s="62"/>
    </row>
    <row r="241990" spans="3:3" x14ac:dyDescent="0.25">
      <c r="C241990" s="62"/>
    </row>
    <row r="242078" spans="3:3" x14ac:dyDescent="0.25">
      <c r="C242078" s="62"/>
    </row>
    <row r="242079" spans="3:3" x14ac:dyDescent="0.25">
      <c r="C242079" s="62"/>
    </row>
    <row r="242167" spans="3:3" x14ac:dyDescent="0.25">
      <c r="C242167" s="62"/>
    </row>
    <row r="242168" spans="3:3" x14ac:dyDescent="0.25">
      <c r="C242168" s="62"/>
    </row>
    <row r="242256" spans="3:3" x14ac:dyDescent="0.25">
      <c r="C242256" s="62"/>
    </row>
    <row r="242257" spans="3:3" x14ac:dyDescent="0.25">
      <c r="C242257" s="62"/>
    </row>
    <row r="242345" spans="3:3" x14ac:dyDescent="0.25">
      <c r="C242345" s="62"/>
    </row>
    <row r="242346" spans="3:3" x14ac:dyDescent="0.25">
      <c r="C242346" s="62"/>
    </row>
    <row r="242434" spans="3:3" x14ac:dyDescent="0.25">
      <c r="C242434" s="62"/>
    </row>
    <row r="242435" spans="3:3" x14ac:dyDescent="0.25">
      <c r="C242435" s="62"/>
    </row>
    <row r="242523" spans="3:3" x14ac:dyDescent="0.25">
      <c r="C242523" s="62"/>
    </row>
    <row r="242524" spans="3:3" x14ac:dyDescent="0.25">
      <c r="C242524" s="62"/>
    </row>
    <row r="242612" spans="3:3" x14ac:dyDescent="0.25">
      <c r="C242612" s="62"/>
    </row>
    <row r="242613" spans="3:3" x14ac:dyDescent="0.25">
      <c r="C242613" s="62"/>
    </row>
    <row r="242701" spans="3:3" x14ac:dyDescent="0.25">
      <c r="C242701" s="62"/>
    </row>
    <row r="242702" spans="3:3" x14ac:dyDescent="0.25">
      <c r="C242702" s="62"/>
    </row>
    <row r="242790" spans="3:3" x14ac:dyDescent="0.25">
      <c r="C242790" s="62"/>
    </row>
    <row r="242791" spans="3:3" x14ac:dyDescent="0.25">
      <c r="C242791" s="62"/>
    </row>
    <row r="242879" spans="3:3" x14ac:dyDescent="0.25">
      <c r="C242879" s="62"/>
    </row>
    <row r="242880" spans="3:3" x14ac:dyDescent="0.25">
      <c r="C242880" s="62"/>
    </row>
    <row r="242968" spans="3:3" x14ac:dyDescent="0.25">
      <c r="C242968" s="62"/>
    </row>
    <row r="242969" spans="3:3" x14ac:dyDescent="0.25">
      <c r="C242969" s="62"/>
    </row>
    <row r="243057" spans="3:3" x14ac:dyDescent="0.25">
      <c r="C243057" s="62"/>
    </row>
    <row r="243058" spans="3:3" x14ac:dyDescent="0.25">
      <c r="C243058" s="62"/>
    </row>
    <row r="243146" spans="3:3" x14ac:dyDescent="0.25">
      <c r="C243146" s="62"/>
    </row>
    <row r="243147" spans="3:3" x14ac:dyDescent="0.25">
      <c r="C243147" s="62"/>
    </row>
    <row r="243235" spans="3:3" x14ac:dyDescent="0.25">
      <c r="C243235" s="62"/>
    </row>
    <row r="243236" spans="3:3" x14ac:dyDescent="0.25">
      <c r="C243236" s="62"/>
    </row>
    <row r="243324" spans="3:3" x14ac:dyDescent="0.25">
      <c r="C243324" s="62"/>
    </row>
    <row r="243325" spans="3:3" x14ac:dyDescent="0.25">
      <c r="C243325" s="62"/>
    </row>
    <row r="243413" spans="3:3" x14ac:dyDescent="0.25">
      <c r="C243413" s="62"/>
    </row>
    <row r="243414" spans="3:3" x14ac:dyDescent="0.25">
      <c r="C243414" s="62"/>
    </row>
    <row r="243502" spans="3:3" x14ac:dyDescent="0.25">
      <c r="C243502" s="62"/>
    </row>
    <row r="243503" spans="3:3" x14ac:dyDescent="0.25">
      <c r="C243503" s="62"/>
    </row>
    <row r="243591" spans="3:3" x14ac:dyDescent="0.25">
      <c r="C243591" s="62"/>
    </row>
    <row r="243592" spans="3:3" x14ac:dyDescent="0.25">
      <c r="C243592" s="62"/>
    </row>
    <row r="243680" spans="3:3" x14ac:dyDescent="0.25">
      <c r="C243680" s="62"/>
    </row>
    <row r="243681" spans="3:3" x14ac:dyDescent="0.25">
      <c r="C243681" s="62"/>
    </row>
    <row r="243769" spans="3:3" x14ac:dyDescent="0.25">
      <c r="C243769" s="62"/>
    </row>
    <row r="243770" spans="3:3" x14ac:dyDescent="0.25">
      <c r="C243770" s="62"/>
    </row>
    <row r="243858" spans="3:3" x14ac:dyDescent="0.25">
      <c r="C243858" s="62"/>
    </row>
    <row r="243859" spans="3:3" x14ac:dyDescent="0.25">
      <c r="C243859" s="62"/>
    </row>
    <row r="243947" spans="3:3" x14ac:dyDescent="0.25">
      <c r="C243947" s="62"/>
    </row>
    <row r="243948" spans="3:3" x14ac:dyDescent="0.25">
      <c r="C243948" s="62"/>
    </row>
    <row r="244036" spans="3:3" x14ac:dyDescent="0.25">
      <c r="C244036" s="62"/>
    </row>
    <row r="244037" spans="3:3" x14ac:dyDescent="0.25">
      <c r="C244037" s="62"/>
    </row>
    <row r="244125" spans="3:3" x14ac:dyDescent="0.25">
      <c r="C244125" s="62"/>
    </row>
    <row r="244126" spans="3:3" x14ac:dyDescent="0.25">
      <c r="C244126" s="62"/>
    </row>
    <row r="244214" spans="3:3" x14ac:dyDescent="0.25">
      <c r="C244214" s="62"/>
    </row>
    <row r="244215" spans="3:3" x14ac:dyDescent="0.25">
      <c r="C244215" s="62"/>
    </row>
    <row r="244303" spans="3:3" x14ac:dyDescent="0.25">
      <c r="C244303" s="62"/>
    </row>
    <row r="244304" spans="3:3" x14ac:dyDescent="0.25">
      <c r="C244304" s="62"/>
    </row>
    <row r="244392" spans="3:3" x14ac:dyDescent="0.25">
      <c r="C244392" s="62"/>
    </row>
    <row r="244393" spans="3:3" x14ac:dyDescent="0.25">
      <c r="C244393" s="62"/>
    </row>
    <row r="244481" spans="3:3" x14ac:dyDescent="0.25">
      <c r="C244481" s="62"/>
    </row>
    <row r="244482" spans="3:3" x14ac:dyDescent="0.25">
      <c r="C244482" s="62"/>
    </row>
    <row r="244570" spans="3:3" x14ac:dyDescent="0.25">
      <c r="C244570" s="62"/>
    </row>
    <row r="244571" spans="3:3" x14ac:dyDescent="0.25">
      <c r="C244571" s="62"/>
    </row>
    <row r="244659" spans="3:3" x14ac:dyDescent="0.25">
      <c r="C244659" s="62"/>
    </row>
    <row r="244660" spans="3:3" x14ac:dyDescent="0.25">
      <c r="C244660" s="62"/>
    </row>
    <row r="244748" spans="3:3" x14ac:dyDescent="0.25">
      <c r="C244748" s="62"/>
    </row>
    <row r="244749" spans="3:3" x14ac:dyDescent="0.25">
      <c r="C244749" s="62"/>
    </row>
    <row r="244837" spans="3:3" x14ac:dyDescent="0.25">
      <c r="C244837" s="62"/>
    </row>
    <row r="244838" spans="3:3" x14ac:dyDescent="0.25">
      <c r="C244838" s="62"/>
    </row>
    <row r="244926" spans="3:3" x14ac:dyDescent="0.25">
      <c r="C244926" s="62"/>
    </row>
    <row r="244927" spans="3:3" x14ac:dyDescent="0.25">
      <c r="C244927" s="62"/>
    </row>
    <row r="245015" spans="3:3" x14ac:dyDescent="0.25">
      <c r="C245015" s="62"/>
    </row>
    <row r="245016" spans="3:3" x14ac:dyDescent="0.25">
      <c r="C245016" s="62"/>
    </row>
    <row r="245104" spans="3:3" x14ac:dyDescent="0.25">
      <c r="C245104" s="62"/>
    </row>
    <row r="245105" spans="3:3" x14ac:dyDescent="0.25">
      <c r="C245105" s="62"/>
    </row>
    <row r="245193" spans="3:3" x14ac:dyDescent="0.25">
      <c r="C245193" s="62"/>
    </row>
    <row r="245194" spans="3:3" x14ac:dyDescent="0.25">
      <c r="C245194" s="62"/>
    </row>
    <row r="245282" spans="3:3" x14ac:dyDescent="0.25">
      <c r="C245282" s="62"/>
    </row>
    <row r="245283" spans="3:3" x14ac:dyDescent="0.25">
      <c r="C245283" s="62"/>
    </row>
    <row r="245371" spans="3:3" x14ac:dyDescent="0.25">
      <c r="C245371" s="62"/>
    </row>
    <row r="245372" spans="3:3" x14ac:dyDescent="0.25">
      <c r="C245372" s="62"/>
    </row>
    <row r="245460" spans="3:3" x14ac:dyDescent="0.25">
      <c r="C245460" s="62"/>
    </row>
    <row r="245461" spans="3:3" x14ac:dyDescent="0.25">
      <c r="C245461" s="62"/>
    </row>
    <row r="245549" spans="3:3" x14ac:dyDescent="0.25">
      <c r="C245549" s="62"/>
    </row>
    <row r="245550" spans="3:3" x14ac:dyDescent="0.25">
      <c r="C245550" s="62"/>
    </row>
    <row r="245638" spans="3:3" x14ac:dyDescent="0.25">
      <c r="C245638" s="62"/>
    </row>
    <row r="245639" spans="3:3" x14ac:dyDescent="0.25">
      <c r="C245639" s="62"/>
    </row>
    <row r="245727" spans="3:3" x14ac:dyDescent="0.25">
      <c r="C245727" s="62"/>
    </row>
    <row r="245728" spans="3:3" x14ac:dyDescent="0.25">
      <c r="C245728" s="62"/>
    </row>
    <row r="245816" spans="3:3" x14ac:dyDescent="0.25">
      <c r="C245816" s="62"/>
    </row>
    <row r="245817" spans="3:3" x14ac:dyDescent="0.25">
      <c r="C245817" s="62"/>
    </row>
    <row r="245905" spans="3:3" x14ac:dyDescent="0.25">
      <c r="C245905" s="62"/>
    </row>
    <row r="245906" spans="3:3" x14ac:dyDescent="0.25">
      <c r="C245906" s="62"/>
    </row>
    <row r="245994" spans="3:3" x14ac:dyDescent="0.25">
      <c r="C245994" s="62"/>
    </row>
    <row r="245995" spans="3:3" x14ac:dyDescent="0.25">
      <c r="C245995" s="62"/>
    </row>
    <row r="246083" spans="3:3" x14ac:dyDescent="0.25">
      <c r="C246083" s="62"/>
    </row>
    <row r="246084" spans="3:3" x14ac:dyDescent="0.25">
      <c r="C246084" s="62"/>
    </row>
    <row r="246172" spans="3:3" x14ac:dyDescent="0.25">
      <c r="C246172" s="62"/>
    </row>
    <row r="246173" spans="3:3" x14ac:dyDescent="0.25">
      <c r="C246173" s="62"/>
    </row>
    <row r="246261" spans="3:3" x14ac:dyDescent="0.25">
      <c r="C246261" s="62"/>
    </row>
    <row r="246262" spans="3:3" x14ac:dyDescent="0.25">
      <c r="C246262" s="62"/>
    </row>
    <row r="246350" spans="3:3" x14ac:dyDescent="0.25">
      <c r="C246350" s="62"/>
    </row>
    <row r="246351" spans="3:3" x14ac:dyDescent="0.25">
      <c r="C246351" s="62"/>
    </row>
    <row r="246439" spans="3:3" x14ac:dyDescent="0.25">
      <c r="C246439" s="62"/>
    </row>
    <row r="246440" spans="3:3" x14ac:dyDescent="0.25">
      <c r="C246440" s="62"/>
    </row>
    <row r="246528" spans="3:3" x14ac:dyDescent="0.25">
      <c r="C246528" s="62"/>
    </row>
    <row r="246529" spans="3:3" x14ac:dyDescent="0.25">
      <c r="C246529" s="62"/>
    </row>
    <row r="246617" spans="3:3" x14ac:dyDescent="0.25">
      <c r="C246617" s="62"/>
    </row>
    <row r="246618" spans="3:3" x14ac:dyDescent="0.25">
      <c r="C246618" s="62"/>
    </row>
    <row r="246706" spans="3:3" x14ac:dyDescent="0.25">
      <c r="C246706" s="62"/>
    </row>
    <row r="246707" spans="3:3" x14ac:dyDescent="0.25">
      <c r="C246707" s="62"/>
    </row>
    <row r="246795" spans="3:3" x14ac:dyDescent="0.25">
      <c r="C246795" s="62"/>
    </row>
    <row r="246796" spans="3:3" x14ac:dyDescent="0.25">
      <c r="C246796" s="62"/>
    </row>
    <row r="246884" spans="3:3" x14ac:dyDescent="0.25">
      <c r="C246884" s="62"/>
    </row>
    <row r="246885" spans="3:3" x14ac:dyDescent="0.25">
      <c r="C246885" s="62"/>
    </row>
    <row r="246973" spans="3:3" x14ac:dyDescent="0.25">
      <c r="C246973" s="62"/>
    </row>
    <row r="246974" spans="3:3" x14ac:dyDescent="0.25">
      <c r="C246974" s="62"/>
    </row>
    <row r="247062" spans="3:3" x14ac:dyDescent="0.25">
      <c r="C247062" s="62"/>
    </row>
    <row r="247063" spans="3:3" x14ac:dyDescent="0.25">
      <c r="C247063" s="62"/>
    </row>
    <row r="247151" spans="3:3" x14ac:dyDescent="0.25">
      <c r="C247151" s="62"/>
    </row>
    <row r="247152" spans="3:3" x14ac:dyDescent="0.25">
      <c r="C247152" s="62"/>
    </row>
    <row r="247240" spans="3:3" x14ac:dyDescent="0.25">
      <c r="C247240" s="62"/>
    </row>
    <row r="247241" spans="3:3" x14ac:dyDescent="0.25">
      <c r="C247241" s="62"/>
    </row>
    <row r="247329" spans="3:3" x14ac:dyDescent="0.25">
      <c r="C247329" s="62"/>
    </row>
    <row r="247330" spans="3:3" x14ac:dyDescent="0.25">
      <c r="C247330" s="62"/>
    </row>
    <row r="247418" spans="3:3" x14ac:dyDescent="0.25">
      <c r="C247418" s="62"/>
    </row>
    <row r="247419" spans="3:3" x14ac:dyDescent="0.25">
      <c r="C247419" s="62"/>
    </row>
    <row r="247507" spans="3:3" x14ac:dyDescent="0.25">
      <c r="C247507" s="62"/>
    </row>
    <row r="247508" spans="3:3" x14ac:dyDescent="0.25">
      <c r="C247508" s="62"/>
    </row>
    <row r="247596" spans="3:3" x14ac:dyDescent="0.25">
      <c r="C247596" s="62"/>
    </row>
    <row r="247597" spans="3:3" x14ac:dyDescent="0.25">
      <c r="C247597" s="62"/>
    </row>
    <row r="247685" spans="3:3" x14ac:dyDescent="0.25">
      <c r="C247685" s="62"/>
    </row>
    <row r="247686" spans="3:3" x14ac:dyDescent="0.25">
      <c r="C247686" s="62"/>
    </row>
    <row r="247774" spans="3:3" x14ac:dyDescent="0.25">
      <c r="C247774" s="62"/>
    </row>
    <row r="247775" spans="3:3" x14ac:dyDescent="0.25">
      <c r="C247775" s="62"/>
    </row>
    <row r="247863" spans="3:3" x14ac:dyDescent="0.25">
      <c r="C247863" s="62"/>
    </row>
    <row r="247864" spans="3:3" x14ac:dyDescent="0.25">
      <c r="C247864" s="62"/>
    </row>
    <row r="247952" spans="3:3" x14ac:dyDescent="0.25">
      <c r="C247952" s="62"/>
    </row>
    <row r="247953" spans="3:3" x14ac:dyDescent="0.25">
      <c r="C247953" s="62"/>
    </row>
    <row r="248041" spans="3:3" x14ac:dyDescent="0.25">
      <c r="C248041" s="62"/>
    </row>
    <row r="248042" spans="3:3" x14ac:dyDescent="0.25">
      <c r="C248042" s="62"/>
    </row>
    <row r="248130" spans="3:3" x14ac:dyDescent="0.25">
      <c r="C248130" s="62"/>
    </row>
    <row r="248131" spans="3:3" x14ac:dyDescent="0.25">
      <c r="C248131" s="62"/>
    </row>
    <row r="248219" spans="3:3" x14ac:dyDescent="0.25">
      <c r="C248219" s="62"/>
    </row>
    <row r="248220" spans="3:3" x14ac:dyDescent="0.25">
      <c r="C248220" s="62"/>
    </row>
    <row r="248308" spans="3:3" x14ac:dyDescent="0.25">
      <c r="C248308" s="62"/>
    </row>
    <row r="248309" spans="3:3" x14ac:dyDescent="0.25">
      <c r="C248309" s="62"/>
    </row>
    <row r="248397" spans="3:3" x14ac:dyDescent="0.25">
      <c r="C248397" s="62"/>
    </row>
    <row r="248398" spans="3:3" x14ac:dyDescent="0.25">
      <c r="C248398" s="62"/>
    </row>
    <row r="248486" spans="3:3" x14ac:dyDescent="0.25">
      <c r="C248486" s="62"/>
    </row>
    <row r="248487" spans="3:3" x14ac:dyDescent="0.25">
      <c r="C248487" s="62"/>
    </row>
    <row r="248575" spans="3:3" x14ac:dyDescent="0.25">
      <c r="C248575" s="62"/>
    </row>
    <row r="248576" spans="3:3" x14ac:dyDescent="0.25">
      <c r="C248576" s="62"/>
    </row>
    <row r="248664" spans="3:3" x14ac:dyDescent="0.25">
      <c r="C248664" s="62"/>
    </row>
    <row r="248665" spans="3:3" x14ac:dyDescent="0.25">
      <c r="C248665" s="62"/>
    </row>
    <row r="248753" spans="3:3" x14ac:dyDescent="0.25">
      <c r="C248753" s="62"/>
    </row>
    <row r="248754" spans="3:3" x14ac:dyDescent="0.25">
      <c r="C248754" s="62"/>
    </row>
    <row r="248842" spans="3:3" x14ac:dyDescent="0.25">
      <c r="C248842" s="62"/>
    </row>
    <row r="248843" spans="3:3" x14ac:dyDescent="0.25">
      <c r="C248843" s="62"/>
    </row>
    <row r="248931" spans="3:3" x14ac:dyDescent="0.25">
      <c r="C248931" s="62"/>
    </row>
    <row r="248932" spans="3:3" x14ac:dyDescent="0.25">
      <c r="C248932" s="62"/>
    </row>
    <row r="249020" spans="3:3" x14ac:dyDescent="0.25">
      <c r="C249020" s="62"/>
    </row>
    <row r="249021" spans="3:3" x14ac:dyDescent="0.25">
      <c r="C249021" s="62"/>
    </row>
    <row r="249109" spans="3:3" x14ac:dyDescent="0.25">
      <c r="C249109" s="62"/>
    </row>
    <row r="249110" spans="3:3" x14ac:dyDescent="0.25">
      <c r="C249110" s="62"/>
    </row>
    <row r="249198" spans="3:3" x14ac:dyDescent="0.25">
      <c r="C249198" s="62"/>
    </row>
    <row r="249199" spans="3:3" x14ac:dyDescent="0.25">
      <c r="C249199" s="62"/>
    </row>
    <row r="249287" spans="3:3" x14ac:dyDescent="0.25">
      <c r="C249287" s="62"/>
    </row>
    <row r="249288" spans="3:3" x14ac:dyDescent="0.25">
      <c r="C249288" s="62"/>
    </row>
    <row r="249376" spans="3:3" x14ac:dyDescent="0.25">
      <c r="C249376" s="62"/>
    </row>
    <row r="249377" spans="3:3" x14ac:dyDescent="0.25">
      <c r="C249377" s="62"/>
    </row>
    <row r="249465" spans="3:3" x14ac:dyDescent="0.25">
      <c r="C249465" s="62"/>
    </row>
    <row r="249466" spans="3:3" x14ac:dyDescent="0.25">
      <c r="C249466" s="62"/>
    </row>
    <row r="249554" spans="3:3" x14ac:dyDescent="0.25">
      <c r="C249554" s="62"/>
    </row>
    <row r="249555" spans="3:3" x14ac:dyDescent="0.25">
      <c r="C249555" s="62"/>
    </row>
    <row r="249643" spans="3:3" x14ac:dyDescent="0.25">
      <c r="C249643" s="62"/>
    </row>
    <row r="249644" spans="3:3" x14ac:dyDescent="0.25">
      <c r="C249644" s="62"/>
    </row>
    <row r="249732" spans="3:3" x14ac:dyDescent="0.25">
      <c r="C249732" s="62"/>
    </row>
    <row r="249733" spans="3:3" x14ac:dyDescent="0.25">
      <c r="C249733" s="62"/>
    </row>
    <row r="249821" spans="3:3" x14ac:dyDescent="0.25">
      <c r="C249821" s="62"/>
    </row>
    <row r="249822" spans="3:3" x14ac:dyDescent="0.25">
      <c r="C249822" s="62"/>
    </row>
    <row r="249910" spans="3:3" x14ac:dyDescent="0.25">
      <c r="C249910" s="62"/>
    </row>
    <row r="249911" spans="3:3" x14ac:dyDescent="0.25">
      <c r="C249911" s="62"/>
    </row>
    <row r="249999" spans="3:3" x14ac:dyDescent="0.25">
      <c r="C249999" s="62"/>
    </row>
    <row r="250000" spans="3:3" x14ac:dyDescent="0.25">
      <c r="C250000" s="62"/>
    </row>
    <row r="250088" spans="3:3" x14ac:dyDescent="0.25">
      <c r="C250088" s="62"/>
    </row>
    <row r="250089" spans="3:3" x14ac:dyDescent="0.25">
      <c r="C250089" s="62"/>
    </row>
    <row r="250177" spans="3:3" x14ac:dyDescent="0.25">
      <c r="C250177" s="62"/>
    </row>
    <row r="250178" spans="3:3" x14ac:dyDescent="0.25">
      <c r="C250178" s="62"/>
    </row>
    <row r="250266" spans="3:3" x14ac:dyDescent="0.25">
      <c r="C250266" s="62"/>
    </row>
    <row r="250267" spans="3:3" x14ac:dyDescent="0.25">
      <c r="C250267" s="62"/>
    </row>
    <row r="250355" spans="3:3" x14ac:dyDescent="0.25">
      <c r="C250355" s="62"/>
    </row>
    <row r="250356" spans="3:3" x14ac:dyDescent="0.25">
      <c r="C250356" s="62"/>
    </row>
    <row r="250444" spans="3:3" x14ac:dyDescent="0.25">
      <c r="C250444" s="62"/>
    </row>
    <row r="250445" spans="3:3" x14ac:dyDescent="0.25">
      <c r="C250445" s="62"/>
    </row>
    <row r="250533" spans="3:3" x14ac:dyDescent="0.25">
      <c r="C250533" s="62"/>
    </row>
    <row r="250534" spans="3:3" x14ac:dyDescent="0.25">
      <c r="C250534" s="62"/>
    </row>
    <row r="250622" spans="3:3" x14ac:dyDescent="0.25">
      <c r="C250622" s="62"/>
    </row>
    <row r="250623" spans="3:3" x14ac:dyDescent="0.25">
      <c r="C250623" s="62"/>
    </row>
    <row r="250711" spans="3:3" x14ac:dyDescent="0.25">
      <c r="C250711" s="62"/>
    </row>
    <row r="250712" spans="3:3" x14ac:dyDescent="0.25">
      <c r="C250712" s="62"/>
    </row>
    <row r="250800" spans="3:3" x14ac:dyDescent="0.25">
      <c r="C250800" s="62"/>
    </row>
    <row r="250801" spans="3:3" x14ac:dyDescent="0.25">
      <c r="C250801" s="62"/>
    </row>
    <row r="250889" spans="3:3" x14ac:dyDescent="0.25">
      <c r="C250889" s="62"/>
    </row>
    <row r="250890" spans="3:3" x14ac:dyDescent="0.25">
      <c r="C250890" s="62"/>
    </row>
    <row r="250978" spans="3:3" x14ac:dyDescent="0.25">
      <c r="C250978" s="62"/>
    </row>
    <row r="250979" spans="3:3" x14ac:dyDescent="0.25">
      <c r="C250979" s="62"/>
    </row>
    <row r="251067" spans="3:3" x14ac:dyDescent="0.25">
      <c r="C251067" s="62"/>
    </row>
    <row r="251068" spans="3:3" x14ac:dyDescent="0.25">
      <c r="C251068" s="62"/>
    </row>
    <row r="251156" spans="3:3" x14ac:dyDescent="0.25">
      <c r="C251156" s="62"/>
    </row>
    <row r="251157" spans="3:3" x14ac:dyDescent="0.25">
      <c r="C251157" s="62"/>
    </row>
    <row r="251245" spans="3:3" x14ac:dyDescent="0.25">
      <c r="C251245" s="62"/>
    </row>
    <row r="251246" spans="3:3" x14ac:dyDescent="0.25">
      <c r="C251246" s="62"/>
    </row>
    <row r="251334" spans="3:3" x14ac:dyDescent="0.25">
      <c r="C251334" s="62"/>
    </row>
    <row r="251335" spans="3:3" x14ac:dyDescent="0.25">
      <c r="C251335" s="62"/>
    </row>
    <row r="251423" spans="3:3" x14ac:dyDescent="0.25">
      <c r="C251423" s="62"/>
    </row>
    <row r="251424" spans="3:3" x14ac:dyDescent="0.25">
      <c r="C251424" s="62"/>
    </row>
    <row r="251512" spans="3:3" x14ac:dyDescent="0.25">
      <c r="C251512" s="62"/>
    </row>
    <row r="251513" spans="3:3" x14ac:dyDescent="0.25">
      <c r="C251513" s="62"/>
    </row>
    <row r="251601" spans="3:3" x14ac:dyDescent="0.25">
      <c r="C251601" s="62"/>
    </row>
    <row r="251602" spans="3:3" x14ac:dyDescent="0.25">
      <c r="C251602" s="62"/>
    </row>
    <row r="251690" spans="3:3" x14ac:dyDescent="0.25">
      <c r="C251690" s="62"/>
    </row>
    <row r="251691" spans="3:3" x14ac:dyDescent="0.25">
      <c r="C251691" s="62"/>
    </row>
    <row r="251779" spans="3:3" x14ac:dyDescent="0.25">
      <c r="C251779" s="62"/>
    </row>
    <row r="251780" spans="3:3" x14ac:dyDescent="0.25">
      <c r="C251780" s="62"/>
    </row>
    <row r="251868" spans="3:3" x14ac:dyDescent="0.25">
      <c r="C251868" s="62"/>
    </row>
    <row r="251869" spans="3:3" x14ac:dyDescent="0.25">
      <c r="C251869" s="62"/>
    </row>
    <row r="251957" spans="3:3" x14ac:dyDescent="0.25">
      <c r="C251957" s="62"/>
    </row>
    <row r="251958" spans="3:3" x14ac:dyDescent="0.25">
      <c r="C251958" s="62"/>
    </row>
    <row r="252046" spans="3:3" x14ac:dyDescent="0.25">
      <c r="C252046" s="62"/>
    </row>
    <row r="252047" spans="3:3" x14ac:dyDescent="0.25">
      <c r="C252047" s="62"/>
    </row>
    <row r="252135" spans="3:3" x14ac:dyDescent="0.25">
      <c r="C252135" s="62"/>
    </row>
    <row r="252136" spans="3:3" x14ac:dyDescent="0.25">
      <c r="C252136" s="62"/>
    </row>
    <row r="252224" spans="3:3" x14ac:dyDescent="0.25">
      <c r="C252224" s="62"/>
    </row>
    <row r="252225" spans="3:3" x14ac:dyDescent="0.25">
      <c r="C252225" s="62"/>
    </row>
    <row r="252313" spans="3:3" x14ac:dyDescent="0.25">
      <c r="C252313" s="62"/>
    </row>
    <row r="252314" spans="3:3" x14ac:dyDescent="0.25">
      <c r="C252314" s="62"/>
    </row>
    <row r="252402" spans="3:3" x14ac:dyDescent="0.25">
      <c r="C252402" s="62"/>
    </row>
    <row r="252403" spans="3:3" x14ac:dyDescent="0.25">
      <c r="C252403" s="62"/>
    </row>
    <row r="252491" spans="3:3" x14ac:dyDescent="0.25">
      <c r="C252491" s="62"/>
    </row>
    <row r="252492" spans="3:3" x14ac:dyDescent="0.25">
      <c r="C252492" s="62"/>
    </row>
    <row r="252580" spans="3:3" x14ac:dyDescent="0.25">
      <c r="C252580" s="62"/>
    </row>
    <row r="252581" spans="3:3" x14ac:dyDescent="0.25">
      <c r="C252581" s="62"/>
    </row>
    <row r="252669" spans="3:3" x14ac:dyDescent="0.25">
      <c r="C252669" s="62"/>
    </row>
    <row r="252670" spans="3:3" x14ac:dyDescent="0.25">
      <c r="C252670" s="62"/>
    </row>
    <row r="252758" spans="3:3" x14ac:dyDescent="0.25">
      <c r="C252758" s="62"/>
    </row>
    <row r="252759" spans="3:3" x14ac:dyDescent="0.25">
      <c r="C252759" s="62"/>
    </row>
    <row r="252847" spans="3:3" x14ac:dyDescent="0.25">
      <c r="C252847" s="62"/>
    </row>
    <row r="252848" spans="3:3" x14ac:dyDescent="0.25">
      <c r="C252848" s="62"/>
    </row>
    <row r="252936" spans="3:3" x14ac:dyDescent="0.25">
      <c r="C252936" s="62"/>
    </row>
    <row r="252937" spans="3:3" x14ac:dyDescent="0.25">
      <c r="C252937" s="62"/>
    </row>
    <row r="253025" spans="3:3" x14ac:dyDescent="0.25">
      <c r="C253025" s="62"/>
    </row>
    <row r="253026" spans="3:3" x14ac:dyDescent="0.25">
      <c r="C253026" s="62"/>
    </row>
    <row r="253114" spans="3:3" x14ac:dyDescent="0.25">
      <c r="C253114" s="62"/>
    </row>
    <row r="253115" spans="3:3" x14ac:dyDescent="0.25">
      <c r="C253115" s="62"/>
    </row>
    <row r="253203" spans="3:3" x14ac:dyDescent="0.25">
      <c r="C253203" s="62"/>
    </row>
    <row r="253204" spans="3:3" x14ac:dyDescent="0.25">
      <c r="C253204" s="62"/>
    </row>
    <row r="253292" spans="3:3" x14ac:dyDescent="0.25">
      <c r="C253292" s="62"/>
    </row>
    <row r="253293" spans="3:3" x14ac:dyDescent="0.25">
      <c r="C253293" s="62"/>
    </row>
    <row r="253381" spans="3:3" x14ac:dyDescent="0.25">
      <c r="C253381" s="62"/>
    </row>
    <row r="253382" spans="3:3" x14ac:dyDescent="0.25">
      <c r="C253382" s="62"/>
    </row>
    <row r="253470" spans="3:3" x14ac:dyDescent="0.25">
      <c r="C253470" s="62"/>
    </row>
    <row r="253471" spans="3:3" x14ac:dyDescent="0.25">
      <c r="C253471" s="62"/>
    </row>
    <row r="253559" spans="3:3" x14ac:dyDescent="0.25">
      <c r="C253559" s="62"/>
    </row>
    <row r="253560" spans="3:3" x14ac:dyDescent="0.25">
      <c r="C253560" s="62"/>
    </row>
    <row r="253648" spans="3:3" x14ac:dyDescent="0.25">
      <c r="C253648" s="62"/>
    </row>
    <row r="253649" spans="3:3" x14ac:dyDescent="0.25">
      <c r="C253649" s="62"/>
    </row>
    <row r="253737" spans="3:3" x14ac:dyDescent="0.25">
      <c r="C253737" s="62"/>
    </row>
    <row r="253738" spans="3:3" x14ac:dyDescent="0.25">
      <c r="C253738" s="62"/>
    </row>
    <row r="253826" spans="3:3" x14ac:dyDescent="0.25">
      <c r="C253826" s="62"/>
    </row>
    <row r="253827" spans="3:3" x14ac:dyDescent="0.25">
      <c r="C253827" s="62"/>
    </row>
    <row r="253915" spans="3:3" x14ac:dyDescent="0.25">
      <c r="C253915" s="62"/>
    </row>
    <row r="253916" spans="3:3" x14ac:dyDescent="0.25">
      <c r="C253916" s="62"/>
    </row>
    <row r="254004" spans="3:3" x14ac:dyDescent="0.25">
      <c r="C254004" s="62"/>
    </row>
    <row r="254005" spans="3:3" x14ac:dyDescent="0.25">
      <c r="C254005" s="62"/>
    </row>
    <row r="254093" spans="3:3" x14ac:dyDescent="0.25">
      <c r="C254093" s="62"/>
    </row>
    <row r="254094" spans="3:3" x14ac:dyDescent="0.25">
      <c r="C254094" s="62"/>
    </row>
    <row r="254182" spans="3:3" x14ac:dyDescent="0.25">
      <c r="C254182" s="62"/>
    </row>
    <row r="254183" spans="3:3" x14ac:dyDescent="0.25">
      <c r="C254183" s="62"/>
    </row>
    <row r="254271" spans="3:3" x14ac:dyDescent="0.25">
      <c r="C254271" s="62"/>
    </row>
    <row r="254272" spans="3:3" x14ac:dyDescent="0.25">
      <c r="C254272" s="62"/>
    </row>
    <row r="254360" spans="3:3" x14ac:dyDescent="0.25">
      <c r="C254360" s="62"/>
    </row>
    <row r="254361" spans="3:3" x14ac:dyDescent="0.25">
      <c r="C254361" s="62"/>
    </row>
    <row r="254449" spans="3:3" x14ac:dyDescent="0.25">
      <c r="C254449" s="62"/>
    </row>
    <row r="254450" spans="3:3" x14ac:dyDescent="0.25">
      <c r="C254450" s="62"/>
    </row>
    <row r="254538" spans="3:3" x14ac:dyDescent="0.25">
      <c r="C254538" s="62"/>
    </row>
    <row r="254539" spans="3:3" x14ac:dyDescent="0.25">
      <c r="C254539" s="62"/>
    </row>
    <row r="254627" spans="3:3" x14ac:dyDescent="0.25">
      <c r="C254627" s="62"/>
    </row>
    <row r="254628" spans="3:3" x14ac:dyDescent="0.25">
      <c r="C254628" s="62"/>
    </row>
    <row r="254716" spans="3:3" x14ac:dyDescent="0.25">
      <c r="C254716" s="62"/>
    </row>
    <row r="254717" spans="3:3" x14ac:dyDescent="0.25">
      <c r="C254717" s="62"/>
    </row>
    <row r="254805" spans="3:3" x14ac:dyDescent="0.25">
      <c r="C254805" s="62"/>
    </row>
    <row r="254806" spans="3:3" x14ac:dyDescent="0.25">
      <c r="C254806" s="62"/>
    </row>
    <row r="254894" spans="3:3" x14ac:dyDescent="0.25">
      <c r="C254894" s="62"/>
    </row>
    <row r="254895" spans="3:3" x14ac:dyDescent="0.25">
      <c r="C254895" s="62"/>
    </row>
    <row r="254983" spans="3:3" x14ac:dyDescent="0.25">
      <c r="C254983" s="62"/>
    </row>
    <row r="254984" spans="3:3" x14ac:dyDescent="0.25">
      <c r="C254984" s="62"/>
    </row>
    <row r="255072" spans="3:3" x14ac:dyDescent="0.25">
      <c r="C255072" s="62"/>
    </row>
    <row r="255073" spans="3:3" x14ac:dyDescent="0.25">
      <c r="C255073" s="62"/>
    </row>
    <row r="255161" spans="3:3" x14ac:dyDescent="0.25">
      <c r="C255161" s="62"/>
    </row>
    <row r="255162" spans="3:3" x14ac:dyDescent="0.25">
      <c r="C255162" s="62"/>
    </row>
    <row r="255250" spans="3:3" x14ac:dyDescent="0.25">
      <c r="C255250" s="62"/>
    </row>
    <row r="255251" spans="3:3" x14ac:dyDescent="0.25">
      <c r="C255251" s="62"/>
    </row>
    <row r="255339" spans="3:3" x14ac:dyDescent="0.25">
      <c r="C255339" s="62"/>
    </row>
    <row r="255340" spans="3:3" x14ac:dyDescent="0.25">
      <c r="C255340" s="62"/>
    </row>
    <row r="255428" spans="3:3" x14ac:dyDescent="0.25">
      <c r="C255428" s="62"/>
    </row>
    <row r="255429" spans="3:3" x14ac:dyDescent="0.25">
      <c r="C255429" s="62"/>
    </row>
    <row r="255517" spans="3:3" x14ac:dyDescent="0.25">
      <c r="C255517" s="62"/>
    </row>
    <row r="255518" spans="3:3" x14ac:dyDescent="0.25">
      <c r="C255518" s="62"/>
    </row>
    <row r="255606" spans="3:3" x14ac:dyDescent="0.25">
      <c r="C255606" s="62"/>
    </row>
    <row r="255607" spans="3:3" x14ac:dyDescent="0.25">
      <c r="C255607" s="62"/>
    </row>
    <row r="255695" spans="3:3" x14ac:dyDescent="0.25">
      <c r="C255695" s="62"/>
    </row>
    <row r="255696" spans="3:3" x14ac:dyDescent="0.25">
      <c r="C255696" s="62"/>
    </row>
    <row r="255784" spans="3:3" x14ac:dyDescent="0.25">
      <c r="C255784" s="62"/>
    </row>
    <row r="255785" spans="3:3" x14ac:dyDescent="0.25">
      <c r="C255785" s="62"/>
    </row>
    <row r="255873" spans="3:3" x14ac:dyDescent="0.25">
      <c r="C255873" s="62"/>
    </row>
    <row r="255874" spans="3:3" x14ac:dyDescent="0.25">
      <c r="C255874" s="62"/>
    </row>
    <row r="255962" spans="3:3" x14ac:dyDescent="0.25">
      <c r="C255962" s="62"/>
    </row>
    <row r="255963" spans="3:3" x14ac:dyDescent="0.25">
      <c r="C255963" s="62"/>
    </row>
    <row r="256051" spans="3:3" x14ac:dyDescent="0.25">
      <c r="C256051" s="62"/>
    </row>
    <row r="256052" spans="3:3" x14ac:dyDescent="0.25">
      <c r="C256052" s="62"/>
    </row>
    <row r="256140" spans="3:3" x14ac:dyDescent="0.25">
      <c r="C256140" s="62"/>
    </row>
    <row r="256141" spans="3:3" x14ac:dyDescent="0.25">
      <c r="C256141" s="62"/>
    </row>
    <row r="256229" spans="3:3" x14ac:dyDescent="0.25">
      <c r="C256229" s="62"/>
    </row>
    <row r="256230" spans="3:3" x14ac:dyDescent="0.25">
      <c r="C256230" s="62"/>
    </row>
    <row r="256318" spans="3:3" x14ac:dyDescent="0.25">
      <c r="C256318" s="62"/>
    </row>
    <row r="256319" spans="3:3" x14ac:dyDescent="0.25">
      <c r="C256319" s="62"/>
    </row>
    <row r="256407" spans="3:3" x14ac:dyDescent="0.25">
      <c r="C256407" s="62"/>
    </row>
    <row r="256408" spans="3:3" x14ac:dyDescent="0.25">
      <c r="C256408" s="62"/>
    </row>
    <row r="256496" spans="3:3" x14ac:dyDescent="0.25">
      <c r="C256496" s="62"/>
    </row>
    <row r="256497" spans="3:3" x14ac:dyDescent="0.25">
      <c r="C256497" s="62"/>
    </row>
    <row r="256585" spans="3:3" x14ac:dyDescent="0.25">
      <c r="C256585" s="62"/>
    </row>
    <row r="256586" spans="3:3" x14ac:dyDescent="0.25">
      <c r="C256586" s="62"/>
    </row>
    <row r="256674" spans="3:3" x14ac:dyDescent="0.25">
      <c r="C256674" s="62"/>
    </row>
    <row r="256675" spans="3:3" x14ac:dyDescent="0.25">
      <c r="C256675" s="62"/>
    </row>
    <row r="256763" spans="3:3" x14ac:dyDescent="0.25">
      <c r="C256763" s="62"/>
    </row>
    <row r="256764" spans="3:3" x14ac:dyDescent="0.25">
      <c r="C256764" s="62"/>
    </row>
    <row r="256852" spans="3:3" x14ac:dyDescent="0.25">
      <c r="C256852" s="62"/>
    </row>
    <row r="256853" spans="3:3" x14ac:dyDescent="0.25">
      <c r="C256853" s="62"/>
    </row>
    <row r="256941" spans="3:3" x14ac:dyDescent="0.25">
      <c r="C256941" s="62"/>
    </row>
    <row r="256942" spans="3:3" x14ac:dyDescent="0.25">
      <c r="C256942" s="62"/>
    </row>
    <row r="257030" spans="3:3" x14ac:dyDescent="0.25">
      <c r="C257030" s="62"/>
    </row>
    <row r="257031" spans="3:3" x14ac:dyDescent="0.25">
      <c r="C257031" s="62"/>
    </row>
    <row r="257119" spans="3:3" x14ac:dyDescent="0.25">
      <c r="C257119" s="62"/>
    </row>
    <row r="257120" spans="3:3" x14ac:dyDescent="0.25">
      <c r="C257120" s="62"/>
    </row>
    <row r="257208" spans="3:3" x14ac:dyDescent="0.25">
      <c r="C257208" s="62"/>
    </row>
    <row r="257209" spans="3:3" x14ac:dyDescent="0.25">
      <c r="C257209" s="62"/>
    </row>
    <row r="257297" spans="3:3" x14ac:dyDescent="0.25">
      <c r="C257297" s="62"/>
    </row>
    <row r="257298" spans="3:3" x14ac:dyDescent="0.25">
      <c r="C257298" s="62"/>
    </row>
    <row r="257386" spans="3:3" x14ac:dyDescent="0.25">
      <c r="C257386" s="62"/>
    </row>
    <row r="257387" spans="3:3" x14ac:dyDescent="0.25">
      <c r="C257387" s="62"/>
    </row>
    <row r="257475" spans="3:3" x14ac:dyDescent="0.25">
      <c r="C257475" s="62"/>
    </row>
    <row r="257476" spans="3:3" x14ac:dyDescent="0.25">
      <c r="C257476" s="62"/>
    </row>
    <row r="257564" spans="3:3" x14ac:dyDescent="0.25">
      <c r="C257564" s="62"/>
    </row>
    <row r="257565" spans="3:3" x14ac:dyDescent="0.25">
      <c r="C257565" s="62"/>
    </row>
    <row r="257653" spans="3:3" x14ac:dyDescent="0.25">
      <c r="C257653" s="62"/>
    </row>
    <row r="257654" spans="3:3" x14ac:dyDescent="0.25">
      <c r="C257654" s="62"/>
    </row>
    <row r="257742" spans="3:3" x14ac:dyDescent="0.25">
      <c r="C257742" s="62"/>
    </row>
    <row r="257743" spans="3:3" x14ac:dyDescent="0.25">
      <c r="C257743" s="62"/>
    </row>
    <row r="257831" spans="3:3" x14ac:dyDescent="0.25">
      <c r="C257831" s="62"/>
    </row>
    <row r="257832" spans="3:3" x14ac:dyDescent="0.25">
      <c r="C257832" s="62"/>
    </row>
    <row r="257920" spans="3:3" x14ac:dyDescent="0.25">
      <c r="C257920" s="62"/>
    </row>
    <row r="257921" spans="3:3" x14ac:dyDescent="0.25">
      <c r="C257921" s="62"/>
    </row>
    <row r="258009" spans="3:3" x14ac:dyDescent="0.25">
      <c r="C258009" s="62"/>
    </row>
    <row r="258010" spans="3:3" x14ac:dyDescent="0.25">
      <c r="C258010" s="62"/>
    </row>
    <row r="258098" spans="3:3" x14ac:dyDescent="0.25">
      <c r="C258098" s="62"/>
    </row>
    <row r="258099" spans="3:3" x14ac:dyDescent="0.25">
      <c r="C258099" s="62"/>
    </row>
    <row r="258187" spans="3:3" x14ac:dyDescent="0.25">
      <c r="C258187" s="62"/>
    </row>
    <row r="258188" spans="3:3" x14ac:dyDescent="0.25">
      <c r="C258188" s="62"/>
    </row>
    <row r="258276" spans="3:3" x14ac:dyDescent="0.25">
      <c r="C258276" s="62"/>
    </row>
    <row r="258277" spans="3:3" x14ac:dyDescent="0.25">
      <c r="C258277" s="62"/>
    </row>
    <row r="258365" spans="3:3" x14ac:dyDescent="0.25">
      <c r="C258365" s="62"/>
    </row>
    <row r="258366" spans="3:3" x14ac:dyDescent="0.25">
      <c r="C258366" s="62"/>
    </row>
    <row r="258454" spans="3:3" x14ac:dyDescent="0.25">
      <c r="C258454" s="62"/>
    </row>
    <row r="258455" spans="3:3" x14ac:dyDescent="0.25">
      <c r="C258455" s="62"/>
    </row>
    <row r="258543" spans="3:3" x14ac:dyDescent="0.25">
      <c r="C258543" s="62"/>
    </row>
    <row r="258544" spans="3:3" x14ac:dyDescent="0.25">
      <c r="C258544" s="62"/>
    </row>
    <row r="258632" spans="3:3" x14ac:dyDescent="0.25">
      <c r="C258632" s="62"/>
    </row>
    <row r="258633" spans="3:3" x14ac:dyDescent="0.25">
      <c r="C258633" s="62"/>
    </row>
    <row r="258721" spans="3:3" x14ac:dyDescent="0.25">
      <c r="C258721" s="62"/>
    </row>
    <row r="258722" spans="3:3" x14ac:dyDescent="0.25">
      <c r="C258722" s="62"/>
    </row>
    <row r="258810" spans="3:3" x14ac:dyDescent="0.25">
      <c r="C258810" s="62"/>
    </row>
    <row r="258811" spans="3:3" x14ac:dyDescent="0.25">
      <c r="C258811" s="62"/>
    </row>
    <row r="258899" spans="3:3" x14ac:dyDescent="0.25">
      <c r="C258899" s="62"/>
    </row>
    <row r="258900" spans="3:3" x14ac:dyDescent="0.25">
      <c r="C258900" s="62"/>
    </row>
    <row r="258988" spans="3:3" x14ac:dyDescent="0.25">
      <c r="C258988" s="62"/>
    </row>
    <row r="258989" spans="3:3" x14ac:dyDescent="0.25">
      <c r="C258989" s="62"/>
    </row>
    <row r="259077" spans="3:3" x14ac:dyDescent="0.25">
      <c r="C259077" s="62"/>
    </row>
    <row r="259078" spans="3:3" x14ac:dyDescent="0.25">
      <c r="C259078" s="62"/>
    </row>
    <row r="259166" spans="3:3" x14ac:dyDescent="0.25">
      <c r="C259166" s="62"/>
    </row>
    <row r="259167" spans="3:3" x14ac:dyDescent="0.25">
      <c r="C259167" s="62"/>
    </row>
    <row r="259255" spans="3:3" x14ac:dyDescent="0.25">
      <c r="C259255" s="62"/>
    </row>
    <row r="259256" spans="3:3" x14ac:dyDescent="0.25">
      <c r="C259256" s="62"/>
    </row>
    <row r="259344" spans="3:3" x14ac:dyDescent="0.25">
      <c r="C259344" s="62"/>
    </row>
    <row r="259345" spans="3:3" x14ac:dyDescent="0.25">
      <c r="C259345" s="62"/>
    </row>
    <row r="259433" spans="3:3" x14ac:dyDescent="0.25">
      <c r="C259433" s="62"/>
    </row>
    <row r="259434" spans="3:3" x14ac:dyDescent="0.25">
      <c r="C259434" s="62"/>
    </row>
    <row r="259522" spans="3:3" x14ac:dyDescent="0.25">
      <c r="C259522" s="62"/>
    </row>
    <row r="259523" spans="3:3" x14ac:dyDescent="0.25">
      <c r="C259523" s="62"/>
    </row>
    <row r="259611" spans="3:3" x14ac:dyDescent="0.25">
      <c r="C259611" s="62"/>
    </row>
    <row r="259612" spans="3:3" x14ac:dyDescent="0.25">
      <c r="C259612" s="62"/>
    </row>
    <row r="259700" spans="3:3" x14ac:dyDescent="0.25">
      <c r="C259700" s="62"/>
    </row>
    <row r="259701" spans="3:3" x14ac:dyDescent="0.25">
      <c r="C259701" s="62"/>
    </row>
    <row r="259789" spans="3:3" x14ac:dyDescent="0.25">
      <c r="C259789" s="62"/>
    </row>
    <row r="259790" spans="3:3" x14ac:dyDescent="0.25">
      <c r="C259790" s="62"/>
    </row>
    <row r="259878" spans="3:3" x14ac:dyDescent="0.25">
      <c r="C259878" s="62"/>
    </row>
    <row r="259879" spans="3:3" x14ac:dyDescent="0.25">
      <c r="C259879" s="62"/>
    </row>
    <row r="259967" spans="3:3" x14ac:dyDescent="0.25">
      <c r="C259967" s="62"/>
    </row>
    <row r="259968" spans="3:3" x14ac:dyDescent="0.25">
      <c r="C259968" s="62"/>
    </row>
    <row r="260056" spans="3:3" x14ac:dyDescent="0.25">
      <c r="C260056" s="62"/>
    </row>
    <row r="260057" spans="3:3" x14ac:dyDescent="0.25">
      <c r="C260057" s="62"/>
    </row>
    <row r="260145" spans="3:3" x14ac:dyDescent="0.25">
      <c r="C260145" s="62"/>
    </row>
    <row r="260146" spans="3:3" x14ac:dyDescent="0.25">
      <c r="C260146" s="62"/>
    </row>
    <row r="260234" spans="3:3" x14ac:dyDescent="0.25">
      <c r="C260234" s="62"/>
    </row>
    <row r="260235" spans="3:3" x14ac:dyDescent="0.25">
      <c r="C260235" s="62"/>
    </row>
    <row r="260323" spans="3:3" x14ac:dyDescent="0.25">
      <c r="C260323" s="62"/>
    </row>
    <row r="260324" spans="3:3" x14ac:dyDescent="0.25">
      <c r="C260324" s="62"/>
    </row>
    <row r="260412" spans="3:3" x14ac:dyDescent="0.25">
      <c r="C260412" s="62"/>
    </row>
    <row r="260413" spans="3:3" x14ac:dyDescent="0.25">
      <c r="C260413" s="62"/>
    </row>
    <row r="260501" spans="3:3" x14ac:dyDescent="0.25">
      <c r="C260501" s="62"/>
    </row>
    <row r="260502" spans="3:3" x14ac:dyDescent="0.25">
      <c r="C260502" s="62"/>
    </row>
    <row r="260590" spans="3:3" x14ac:dyDescent="0.25">
      <c r="C260590" s="62"/>
    </row>
    <row r="260591" spans="3:3" x14ac:dyDescent="0.25">
      <c r="C260591" s="62"/>
    </row>
    <row r="260679" spans="3:3" x14ac:dyDescent="0.25">
      <c r="C260679" s="62"/>
    </row>
    <row r="260680" spans="3:3" x14ac:dyDescent="0.25">
      <c r="C260680" s="62"/>
    </row>
    <row r="260768" spans="3:3" x14ac:dyDescent="0.25">
      <c r="C260768" s="62"/>
    </row>
    <row r="260769" spans="3:3" x14ac:dyDescent="0.25">
      <c r="C260769" s="62"/>
    </row>
    <row r="260857" spans="3:3" x14ac:dyDescent="0.25">
      <c r="C260857" s="62"/>
    </row>
    <row r="260858" spans="3:3" x14ac:dyDescent="0.25">
      <c r="C260858" s="62"/>
    </row>
    <row r="260946" spans="3:3" x14ac:dyDescent="0.25">
      <c r="C260946" s="62"/>
    </row>
    <row r="260947" spans="3:3" x14ac:dyDescent="0.25">
      <c r="C260947" s="62"/>
    </row>
    <row r="261035" spans="3:3" x14ac:dyDescent="0.25">
      <c r="C261035" s="62"/>
    </row>
    <row r="261036" spans="3:3" x14ac:dyDescent="0.25">
      <c r="C261036" s="62"/>
    </row>
    <row r="261124" spans="3:3" x14ac:dyDescent="0.25">
      <c r="C261124" s="62"/>
    </row>
    <row r="261125" spans="3:3" x14ac:dyDescent="0.25">
      <c r="C261125" s="62"/>
    </row>
    <row r="261213" spans="3:3" x14ac:dyDescent="0.25">
      <c r="C261213" s="62"/>
    </row>
    <row r="261214" spans="3:3" x14ac:dyDescent="0.25">
      <c r="C261214" s="62"/>
    </row>
    <row r="261302" spans="3:3" x14ac:dyDescent="0.25">
      <c r="C261302" s="62"/>
    </row>
    <row r="261303" spans="3:3" x14ac:dyDescent="0.25">
      <c r="C261303" s="62"/>
    </row>
    <row r="261391" spans="3:3" x14ac:dyDescent="0.25">
      <c r="C261391" s="62"/>
    </row>
    <row r="261392" spans="3:3" x14ac:dyDescent="0.25">
      <c r="C261392" s="62"/>
    </row>
    <row r="261480" spans="3:3" x14ac:dyDescent="0.25">
      <c r="C261480" s="62"/>
    </row>
    <row r="261481" spans="3:3" x14ac:dyDescent="0.25">
      <c r="C261481" s="62"/>
    </row>
    <row r="261569" spans="3:3" x14ac:dyDescent="0.25">
      <c r="C261569" s="62"/>
    </row>
    <row r="261570" spans="3:3" x14ac:dyDescent="0.25">
      <c r="C261570" s="62"/>
    </row>
    <row r="261658" spans="3:3" x14ac:dyDescent="0.25">
      <c r="C261658" s="62"/>
    </row>
    <row r="261659" spans="3:3" x14ac:dyDescent="0.25">
      <c r="C261659" s="62"/>
    </row>
    <row r="261747" spans="3:3" x14ac:dyDescent="0.25">
      <c r="C261747" s="62"/>
    </row>
    <row r="261748" spans="3:3" x14ac:dyDescent="0.25">
      <c r="C261748" s="62"/>
    </row>
    <row r="261836" spans="3:3" x14ac:dyDescent="0.25">
      <c r="C261836" s="62"/>
    </row>
    <row r="261837" spans="3:3" x14ac:dyDescent="0.25">
      <c r="C261837" s="62"/>
    </row>
    <row r="261925" spans="3:3" x14ac:dyDescent="0.25">
      <c r="C261925" s="62"/>
    </row>
    <row r="261926" spans="3:3" x14ac:dyDescent="0.25">
      <c r="C261926" s="62"/>
    </row>
    <row r="262014" spans="3:3" x14ac:dyDescent="0.25">
      <c r="C262014" s="62"/>
    </row>
    <row r="262015" spans="3:3" x14ac:dyDescent="0.25">
      <c r="C262015" s="62"/>
    </row>
    <row r="262103" spans="3:3" x14ac:dyDescent="0.25">
      <c r="C262103" s="62"/>
    </row>
    <row r="262104" spans="3:3" x14ac:dyDescent="0.25">
      <c r="C262104" s="62"/>
    </row>
    <row r="262192" spans="3:3" x14ac:dyDescent="0.25">
      <c r="C262192" s="62"/>
    </row>
    <row r="262193" spans="3:3" x14ac:dyDescent="0.25">
      <c r="C262193" s="62"/>
    </row>
    <row r="262281" spans="3:3" x14ac:dyDescent="0.25">
      <c r="C262281" s="62"/>
    </row>
    <row r="262282" spans="3:3" x14ac:dyDescent="0.25">
      <c r="C262282" s="62"/>
    </row>
    <row r="262370" spans="3:3" x14ac:dyDescent="0.25">
      <c r="C262370" s="62"/>
    </row>
    <row r="262371" spans="3:3" x14ac:dyDescent="0.25">
      <c r="C262371" s="62"/>
    </row>
    <row r="262459" spans="3:3" x14ac:dyDescent="0.25">
      <c r="C262459" s="62"/>
    </row>
    <row r="262460" spans="3:3" x14ac:dyDescent="0.25">
      <c r="C262460" s="62"/>
    </row>
    <row r="262548" spans="3:3" x14ac:dyDescent="0.25">
      <c r="C262548" s="62"/>
    </row>
    <row r="262549" spans="3:3" x14ac:dyDescent="0.25">
      <c r="C262549" s="62"/>
    </row>
    <row r="262637" spans="3:3" x14ac:dyDescent="0.25">
      <c r="C262637" s="62"/>
    </row>
    <row r="262638" spans="3:3" x14ac:dyDescent="0.25">
      <c r="C262638" s="62"/>
    </row>
    <row r="262726" spans="3:3" x14ac:dyDescent="0.25">
      <c r="C262726" s="62"/>
    </row>
    <row r="262727" spans="3:3" x14ac:dyDescent="0.25">
      <c r="C262727" s="62"/>
    </row>
    <row r="262815" spans="3:3" x14ac:dyDescent="0.25">
      <c r="C262815" s="62"/>
    </row>
    <row r="262816" spans="3:3" x14ac:dyDescent="0.25">
      <c r="C262816" s="62"/>
    </row>
    <row r="262904" spans="3:3" x14ac:dyDescent="0.25">
      <c r="C262904" s="62"/>
    </row>
    <row r="262905" spans="3:3" x14ac:dyDescent="0.25">
      <c r="C262905" s="62"/>
    </row>
    <row r="262993" spans="3:3" x14ac:dyDescent="0.25">
      <c r="C262993" s="62"/>
    </row>
    <row r="262994" spans="3:3" x14ac:dyDescent="0.25">
      <c r="C262994" s="62"/>
    </row>
    <row r="263082" spans="3:3" x14ac:dyDescent="0.25">
      <c r="C263082" s="62"/>
    </row>
    <row r="263083" spans="3:3" x14ac:dyDescent="0.25">
      <c r="C263083" s="62"/>
    </row>
    <row r="263171" spans="3:3" x14ac:dyDescent="0.25">
      <c r="C263171" s="62"/>
    </row>
    <row r="263172" spans="3:3" x14ac:dyDescent="0.25">
      <c r="C263172" s="62"/>
    </row>
    <row r="263260" spans="3:3" x14ac:dyDescent="0.25">
      <c r="C263260" s="62"/>
    </row>
    <row r="263261" spans="3:3" x14ac:dyDescent="0.25">
      <c r="C263261" s="62"/>
    </row>
    <row r="263349" spans="3:3" x14ac:dyDescent="0.25">
      <c r="C263349" s="62"/>
    </row>
    <row r="263350" spans="3:3" x14ac:dyDescent="0.25">
      <c r="C263350" s="62"/>
    </row>
    <row r="263438" spans="3:3" x14ac:dyDescent="0.25">
      <c r="C263438" s="62"/>
    </row>
    <row r="263439" spans="3:3" x14ac:dyDescent="0.25">
      <c r="C263439" s="62"/>
    </row>
    <row r="263527" spans="3:3" x14ac:dyDescent="0.25">
      <c r="C263527" s="62"/>
    </row>
    <row r="263528" spans="3:3" x14ac:dyDescent="0.25">
      <c r="C263528" s="62"/>
    </row>
    <row r="263616" spans="3:3" x14ac:dyDescent="0.25">
      <c r="C263616" s="62"/>
    </row>
    <row r="263617" spans="3:3" x14ac:dyDescent="0.25">
      <c r="C263617" s="62"/>
    </row>
    <row r="263705" spans="3:3" x14ac:dyDescent="0.25">
      <c r="C263705" s="62"/>
    </row>
    <row r="263706" spans="3:3" x14ac:dyDescent="0.25">
      <c r="C263706" s="62"/>
    </row>
    <row r="263794" spans="3:3" x14ac:dyDescent="0.25">
      <c r="C263794" s="62"/>
    </row>
    <row r="263795" spans="3:3" x14ac:dyDescent="0.25">
      <c r="C263795" s="62"/>
    </row>
    <row r="263883" spans="3:3" x14ac:dyDescent="0.25">
      <c r="C263883" s="62"/>
    </row>
    <row r="263884" spans="3:3" x14ac:dyDescent="0.25">
      <c r="C263884" s="62"/>
    </row>
    <row r="263972" spans="3:3" x14ac:dyDescent="0.25">
      <c r="C263972" s="62"/>
    </row>
    <row r="263973" spans="3:3" x14ac:dyDescent="0.25">
      <c r="C263973" s="62"/>
    </row>
    <row r="264061" spans="3:3" x14ac:dyDescent="0.25">
      <c r="C264061" s="62"/>
    </row>
    <row r="264062" spans="3:3" x14ac:dyDescent="0.25">
      <c r="C264062" s="62"/>
    </row>
    <row r="264150" spans="3:3" x14ac:dyDescent="0.25">
      <c r="C264150" s="62"/>
    </row>
    <row r="264151" spans="3:3" x14ac:dyDescent="0.25">
      <c r="C264151" s="62"/>
    </row>
    <row r="264239" spans="3:3" x14ac:dyDescent="0.25">
      <c r="C264239" s="62"/>
    </row>
    <row r="264240" spans="3:3" x14ac:dyDescent="0.25">
      <c r="C264240" s="62"/>
    </row>
    <row r="264328" spans="3:3" x14ac:dyDescent="0.25">
      <c r="C264328" s="62"/>
    </row>
    <row r="264329" spans="3:3" x14ac:dyDescent="0.25">
      <c r="C264329" s="62"/>
    </row>
    <row r="264417" spans="3:3" x14ac:dyDescent="0.25">
      <c r="C264417" s="62"/>
    </row>
    <row r="264418" spans="3:3" x14ac:dyDescent="0.25">
      <c r="C264418" s="62"/>
    </row>
    <row r="264506" spans="3:3" x14ac:dyDescent="0.25">
      <c r="C264506" s="62"/>
    </row>
    <row r="264507" spans="3:3" x14ac:dyDescent="0.25">
      <c r="C264507" s="62"/>
    </row>
    <row r="264595" spans="3:3" x14ac:dyDescent="0.25">
      <c r="C264595" s="62"/>
    </row>
    <row r="264596" spans="3:3" x14ac:dyDescent="0.25">
      <c r="C264596" s="62"/>
    </row>
    <row r="264684" spans="3:3" x14ac:dyDescent="0.25">
      <c r="C264684" s="62"/>
    </row>
    <row r="264685" spans="3:3" x14ac:dyDescent="0.25">
      <c r="C264685" s="62"/>
    </row>
    <row r="264773" spans="3:3" x14ac:dyDescent="0.25">
      <c r="C264773" s="62"/>
    </row>
    <row r="264774" spans="3:3" x14ac:dyDescent="0.25">
      <c r="C264774" s="62"/>
    </row>
    <row r="264862" spans="3:3" x14ac:dyDescent="0.25">
      <c r="C264862" s="62"/>
    </row>
    <row r="264863" spans="3:3" x14ac:dyDescent="0.25">
      <c r="C264863" s="62"/>
    </row>
    <row r="264951" spans="3:3" x14ac:dyDescent="0.25">
      <c r="C264951" s="62"/>
    </row>
    <row r="264952" spans="3:3" x14ac:dyDescent="0.25">
      <c r="C264952" s="62"/>
    </row>
    <row r="265040" spans="3:3" x14ac:dyDescent="0.25">
      <c r="C265040" s="62"/>
    </row>
    <row r="265041" spans="3:3" x14ac:dyDescent="0.25">
      <c r="C265041" s="62"/>
    </row>
    <row r="265129" spans="3:3" x14ac:dyDescent="0.25">
      <c r="C265129" s="62"/>
    </row>
    <row r="265130" spans="3:3" x14ac:dyDescent="0.25">
      <c r="C265130" s="62"/>
    </row>
    <row r="265218" spans="3:3" x14ac:dyDescent="0.25">
      <c r="C265218" s="62"/>
    </row>
    <row r="265219" spans="3:3" x14ac:dyDescent="0.25">
      <c r="C265219" s="62"/>
    </row>
    <row r="265307" spans="3:3" x14ac:dyDescent="0.25">
      <c r="C265307" s="62"/>
    </row>
    <row r="265308" spans="3:3" x14ac:dyDescent="0.25">
      <c r="C265308" s="62"/>
    </row>
    <row r="265396" spans="3:3" x14ac:dyDescent="0.25">
      <c r="C265396" s="62"/>
    </row>
    <row r="265397" spans="3:3" x14ac:dyDescent="0.25">
      <c r="C265397" s="62"/>
    </row>
    <row r="265485" spans="3:3" x14ac:dyDescent="0.25">
      <c r="C265485" s="62"/>
    </row>
    <row r="265486" spans="3:3" x14ac:dyDescent="0.25">
      <c r="C265486" s="62"/>
    </row>
    <row r="265574" spans="3:3" x14ac:dyDescent="0.25">
      <c r="C265574" s="62"/>
    </row>
    <row r="265575" spans="3:3" x14ac:dyDescent="0.25">
      <c r="C265575" s="62"/>
    </row>
    <row r="265663" spans="3:3" x14ac:dyDescent="0.25">
      <c r="C265663" s="62"/>
    </row>
    <row r="265664" spans="3:3" x14ac:dyDescent="0.25">
      <c r="C265664" s="62"/>
    </row>
    <row r="265752" spans="3:3" x14ac:dyDescent="0.25">
      <c r="C265752" s="62"/>
    </row>
    <row r="265753" spans="3:3" x14ac:dyDescent="0.25">
      <c r="C265753" s="62"/>
    </row>
    <row r="265841" spans="3:3" x14ac:dyDescent="0.25">
      <c r="C265841" s="62"/>
    </row>
    <row r="265842" spans="3:3" x14ac:dyDescent="0.25">
      <c r="C265842" s="62"/>
    </row>
    <row r="265930" spans="3:3" x14ac:dyDescent="0.25">
      <c r="C265930" s="62"/>
    </row>
    <row r="265931" spans="3:3" x14ac:dyDescent="0.25">
      <c r="C265931" s="62"/>
    </row>
    <row r="266019" spans="3:3" x14ac:dyDescent="0.25">
      <c r="C266019" s="62"/>
    </row>
    <row r="266020" spans="3:3" x14ac:dyDescent="0.25">
      <c r="C266020" s="62"/>
    </row>
    <row r="266108" spans="3:3" x14ac:dyDescent="0.25">
      <c r="C266108" s="62"/>
    </row>
    <row r="266109" spans="3:3" x14ac:dyDescent="0.25">
      <c r="C266109" s="62"/>
    </row>
    <row r="266197" spans="3:3" x14ac:dyDescent="0.25">
      <c r="C266197" s="62"/>
    </row>
    <row r="266198" spans="3:3" x14ac:dyDescent="0.25">
      <c r="C266198" s="62"/>
    </row>
    <row r="266286" spans="3:3" x14ac:dyDescent="0.25">
      <c r="C266286" s="62"/>
    </row>
    <row r="266287" spans="3:3" x14ac:dyDescent="0.25">
      <c r="C266287" s="62"/>
    </row>
    <row r="266375" spans="3:3" x14ac:dyDescent="0.25">
      <c r="C266375" s="62"/>
    </row>
    <row r="266376" spans="3:3" x14ac:dyDescent="0.25">
      <c r="C266376" s="62"/>
    </row>
    <row r="266464" spans="3:3" x14ac:dyDescent="0.25">
      <c r="C266464" s="62"/>
    </row>
    <row r="266465" spans="3:3" x14ac:dyDescent="0.25">
      <c r="C266465" s="62"/>
    </row>
    <row r="266553" spans="3:3" x14ac:dyDescent="0.25">
      <c r="C266553" s="62"/>
    </row>
    <row r="266554" spans="3:3" x14ac:dyDescent="0.25">
      <c r="C266554" s="62"/>
    </row>
    <row r="266642" spans="3:3" x14ac:dyDescent="0.25">
      <c r="C266642" s="62"/>
    </row>
    <row r="266643" spans="3:3" x14ac:dyDescent="0.25">
      <c r="C266643" s="62"/>
    </row>
    <row r="266731" spans="3:3" x14ac:dyDescent="0.25">
      <c r="C266731" s="62"/>
    </row>
    <row r="266732" spans="3:3" x14ac:dyDescent="0.25">
      <c r="C266732" s="62"/>
    </row>
    <row r="266820" spans="3:3" x14ac:dyDescent="0.25">
      <c r="C266820" s="62"/>
    </row>
    <row r="266821" spans="3:3" x14ac:dyDescent="0.25">
      <c r="C266821" s="62"/>
    </row>
    <row r="266909" spans="3:3" x14ac:dyDescent="0.25">
      <c r="C266909" s="62"/>
    </row>
    <row r="266910" spans="3:3" x14ac:dyDescent="0.25">
      <c r="C266910" s="62"/>
    </row>
    <row r="266998" spans="3:3" x14ac:dyDescent="0.25">
      <c r="C266998" s="62"/>
    </row>
    <row r="266999" spans="3:3" x14ac:dyDescent="0.25">
      <c r="C266999" s="62"/>
    </row>
    <row r="267087" spans="3:3" x14ac:dyDescent="0.25">
      <c r="C267087" s="62"/>
    </row>
    <row r="267088" spans="3:3" x14ac:dyDescent="0.25">
      <c r="C267088" s="62"/>
    </row>
    <row r="267176" spans="3:3" x14ac:dyDescent="0.25">
      <c r="C267176" s="62"/>
    </row>
    <row r="267177" spans="3:3" x14ac:dyDescent="0.25">
      <c r="C267177" s="62"/>
    </row>
    <row r="267265" spans="3:3" x14ac:dyDescent="0.25">
      <c r="C267265" s="62"/>
    </row>
    <row r="267266" spans="3:3" x14ac:dyDescent="0.25">
      <c r="C267266" s="62"/>
    </row>
    <row r="267354" spans="3:3" x14ac:dyDescent="0.25">
      <c r="C267354" s="62"/>
    </row>
    <row r="267355" spans="3:3" x14ac:dyDescent="0.25">
      <c r="C267355" s="62"/>
    </row>
    <row r="267443" spans="3:3" x14ac:dyDescent="0.25">
      <c r="C267443" s="62"/>
    </row>
    <row r="267444" spans="3:3" x14ac:dyDescent="0.25">
      <c r="C267444" s="62"/>
    </row>
    <row r="267532" spans="3:3" x14ac:dyDescent="0.25">
      <c r="C267532" s="62"/>
    </row>
    <row r="267533" spans="3:3" x14ac:dyDescent="0.25">
      <c r="C267533" s="62"/>
    </row>
    <row r="267621" spans="3:3" x14ac:dyDescent="0.25">
      <c r="C267621" s="62"/>
    </row>
    <row r="267622" spans="3:3" x14ac:dyDescent="0.25">
      <c r="C267622" s="62"/>
    </row>
    <row r="267710" spans="3:3" x14ac:dyDescent="0.25">
      <c r="C267710" s="62"/>
    </row>
    <row r="267711" spans="3:3" x14ac:dyDescent="0.25">
      <c r="C267711" s="62"/>
    </row>
    <row r="267799" spans="3:3" x14ac:dyDescent="0.25">
      <c r="C267799" s="62"/>
    </row>
    <row r="267800" spans="3:3" x14ac:dyDescent="0.25">
      <c r="C267800" s="62"/>
    </row>
    <row r="267888" spans="3:3" x14ac:dyDescent="0.25">
      <c r="C267888" s="62"/>
    </row>
    <row r="267889" spans="3:3" x14ac:dyDescent="0.25">
      <c r="C267889" s="62"/>
    </row>
    <row r="267977" spans="3:3" x14ac:dyDescent="0.25">
      <c r="C267977" s="62"/>
    </row>
    <row r="267978" spans="3:3" x14ac:dyDescent="0.25">
      <c r="C267978" s="62"/>
    </row>
    <row r="268066" spans="3:3" x14ac:dyDescent="0.25">
      <c r="C268066" s="62"/>
    </row>
    <row r="268067" spans="3:3" x14ac:dyDescent="0.25">
      <c r="C268067" s="62"/>
    </row>
    <row r="268155" spans="3:3" x14ac:dyDescent="0.25">
      <c r="C268155" s="62"/>
    </row>
    <row r="268156" spans="3:3" x14ac:dyDescent="0.25">
      <c r="C268156" s="62"/>
    </row>
    <row r="268244" spans="3:3" x14ac:dyDescent="0.25">
      <c r="C268244" s="62"/>
    </row>
    <row r="268245" spans="3:3" x14ac:dyDescent="0.25">
      <c r="C268245" s="62"/>
    </row>
    <row r="268333" spans="3:3" x14ac:dyDescent="0.25">
      <c r="C268333" s="62"/>
    </row>
    <row r="268334" spans="3:3" x14ac:dyDescent="0.25">
      <c r="C268334" s="62"/>
    </row>
    <row r="268422" spans="3:3" x14ac:dyDescent="0.25">
      <c r="C268422" s="62"/>
    </row>
    <row r="268423" spans="3:3" x14ac:dyDescent="0.25">
      <c r="C268423" s="62"/>
    </row>
    <row r="268511" spans="3:3" x14ac:dyDescent="0.25">
      <c r="C268511" s="62"/>
    </row>
    <row r="268512" spans="3:3" x14ac:dyDescent="0.25">
      <c r="C268512" s="62"/>
    </row>
    <row r="268600" spans="3:3" x14ac:dyDescent="0.25">
      <c r="C268600" s="62"/>
    </row>
    <row r="268601" spans="3:3" x14ac:dyDescent="0.25">
      <c r="C268601" s="62"/>
    </row>
    <row r="268689" spans="3:3" x14ac:dyDescent="0.25">
      <c r="C268689" s="62"/>
    </row>
    <row r="268690" spans="3:3" x14ac:dyDescent="0.25">
      <c r="C268690" s="62"/>
    </row>
    <row r="268778" spans="3:3" x14ac:dyDescent="0.25">
      <c r="C268778" s="62"/>
    </row>
    <row r="268779" spans="3:3" x14ac:dyDescent="0.25">
      <c r="C268779" s="62"/>
    </row>
    <row r="268867" spans="3:3" x14ac:dyDescent="0.25">
      <c r="C268867" s="62"/>
    </row>
    <row r="268868" spans="3:3" x14ac:dyDescent="0.25">
      <c r="C268868" s="62"/>
    </row>
    <row r="268956" spans="3:3" x14ac:dyDescent="0.25">
      <c r="C268956" s="62"/>
    </row>
    <row r="268957" spans="3:3" x14ac:dyDescent="0.25">
      <c r="C268957" s="62"/>
    </row>
    <row r="269045" spans="3:3" x14ac:dyDescent="0.25">
      <c r="C269045" s="62"/>
    </row>
    <row r="269046" spans="3:3" x14ac:dyDescent="0.25">
      <c r="C269046" s="62"/>
    </row>
    <row r="269134" spans="3:3" x14ac:dyDescent="0.25">
      <c r="C269134" s="62"/>
    </row>
    <row r="269135" spans="3:3" x14ac:dyDescent="0.25">
      <c r="C269135" s="62"/>
    </row>
    <row r="269223" spans="3:3" x14ac:dyDescent="0.25">
      <c r="C269223" s="62"/>
    </row>
    <row r="269224" spans="3:3" x14ac:dyDescent="0.25">
      <c r="C269224" s="62"/>
    </row>
    <row r="269312" spans="3:3" x14ac:dyDescent="0.25">
      <c r="C269312" s="62"/>
    </row>
    <row r="269313" spans="3:3" x14ac:dyDescent="0.25">
      <c r="C269313" s="62"/>
    </row>
    <row r="269401" spans="3:3" x14ac:dyDescent="0.25">
      <c r="C269401" s="62"/>
    </row>
    <row r="269402" spans="3:3" x14ac:dyDescent="0.25">
      <c r="C269402" s="62"/>
    </row>
    <row r="269490" spans="3:3" x14ac:dyDescent="0.25">
      <c r="C269490" s="62"/>
    </row>
    <row r="269491" spans="3:3" x14ac:dyDescent="0.25">
      <c r="C269491" s="62"/>
    </row>
    <row r="269579" spans="3:3" x14ac:dyDescent="0.25">
      <c r="C269579" s="62"/>
    </row>
    <row r="269580" spans="3:3" x14ac:dyDescent="0.25">
      <c r="C269580" s="62"/>
    </row>
    <row r="269668" spans="3:3" x14ac:dyDescent="0.25">
      <c r="C269668" s="62"/>
    </row>
    <row r="269669" spans="3:3" x14ac:dyDescent="0.25">
      <c r="C269669" s="62"/>
    </row>
    <row r="269757" spans="3:3" x14ac:dyDescent="0.25">
      <c r="C269757" s="62"/>
    </row>
    <row r="269758" spans="3:3" x14ac:dyDescent="0.25">
      <c r="C269758" s="62"/>
    </row>
    <row r="269846" spans="3:3" x14ac:dyDescent="0.25">
      <c r="C269846" s="62"/>
    </row>
    <row r="269847" spans="3:3" x14ac:dyDescent="0.25">
      <c r="C269847" s="62"/>
    </row>
    <row r="269935" spans="3:3" x14ac:dyDescent="0.25">
      <c r="C269935" s="62"/>
    </row>
    <row r="269936" spans="3:3" x14ac:dyDescent="0.25">
      <c r="C269936" s="62"/>
    </row>
    <row r="270024" spans="3:3" x14ac:dyDescent="0.25">
      <c r="C270024" s="62"/>
    </row>
    <row r="270025" spans="3:3" x14ac:dyDescent="0.25">
      <c r="C270025" s="62"/>
    </row>
    <row r="270113" spans="3:3" x14ac:dyDescent="0.25">
      <c r="C270113" s="62"/>
    </row>
    <row r="270114" spans="3:3" x14ac:dyDescent="0.25">
      <c r="C270114" s="62"/>
    </row>
    <row r="270202" spans="3:3" x14ac:dyDescent="0.25">
      <c r="C270202" s="62"/>
    </row>
    <row r="270203" spans="3:3" x14ac:dyDescent="0.25">
      <c r="C270203" s="62"/>
    </row>
    <row r="270291" spans="3:3" x14ac:dyDescent="0.25">
      <c r="C270291" s="62"/>
    </row>
    <row r="270292" spans="3:3" x14ac:dyDescent="0.25">
      <c r="C270292" s="62"/>
    </row>
    <row r="270380" spans="3:3" x14ac:dyDescent="0.25">
      <c r="C270380" s="62"/>
    </row>
    <row r="270381" spans="3:3" x14ac:dyDescent="0.25">
      <c r="C270381" s="62"/>
    </row>
    <row r="270469" spans="3:3" x14ac:dyDescent="0.25">
      <c r="C270469" s="62"/>
    </row>
    <row r="270470" spans="3:3" x14ac:dyDescent="0.25">
      <c r="C270470" s="62"/>
    </row>
    <row r="270558" spans="3:3" x14ac:dyDescent="0.25">
      <c r="C270558" s="62"/>
    </row>
    <row r="270559" spans="3:3" x14ac:dyDescent="0.25">
      <c r="C270559" s="62"/>
    </row>
    <row r="270647" spans="3:3" x14ac:dyDescent="0.25">
      <c r="C270647" s="62"/>
    </row>
    <row r="270648" spans="3:3" x14ac:dyDescent="0.25">
      <c r="C270648" s="62"/>
    </row>
    <row r="270736" spans="3:3" x14ac:dyDescent="0.25">
      <c r="C270736" s="62"/>
    </row>
    <row r="270737" spans="3:3" x14ac:dyDescent="0.25">
      <c r="C270737" s="62"/>
    </row>
    <row r="270825" spans="3:3" x14ac:dyDescent="0.25">
      <c r="C270825" s="62"/>
    </row>
    <row r="270826" spans="3:3" x14ac:dyDescent="0.25">
      <c r="C270826" s="62"/>
    </row>
    <row r="270914" spans="3:3" x14ac:dyDescent="0.25">
      <c r="C270914" s="62"/>
    </row>
    <row r="270915" spans="3:3" x14ac:dyDescent="0.25">
      <c r="C270915" s="62"/>
    </row>
    <row r="271003" spans="3:3" x14ac:dyDescent="0.25">
      <c r="C271003" s="62"/>
    </row>
    <row r="271004" spans="3:3" x14ac:dyDescent="0.25">
      <c r="C271004" s="62"/>
    </row>
    <row r="271092" spans="3:3" x14ac:dyDescent="0.25">
      <c r="C271092" s="62"/>
    </row>
    <row r="271093" spans="3:3" x14ac:dyDescent="0.25">
      <c r="C271093" s="62"/>
    </row>
    <row r="271181" spans="3:3" x14ac:dyDescent="0.25">
      <c r="C271181" s="62"/>
    </row>
    <row r="271182" spans="3:3" x14ac:dyDescent="0.25">
      <c r="C271182" s="62"/>
    </row>
    <row r="271270" spans="3:3" x14ac:dyDescent="0.25">
      <c r="C271270" s="62"/>
    </row>
    <row r="271271" spans="3:3" x14ac:dyDescent="0.25">
      <c r="C271271" s="62"/>
    </row>
    <row r="271359" spans="3:3" x14ac:dyDescent="0.25">
      <c r="C271359" s="62"/>
    </row>
    <row r="271360" spans="3:3" x14ac:dyDescent="0.25">
      <c r="C271360" s="62"/>
    </row>
    <row r="271448" spans="3:3" x14ac:dyDescent="0.25">
      <c r="C271448" s="62"/>
    </row>
    <row r="271449" spans="3:3" x14ac:dyDescent="0.25">
      <c r="C271449" s="62"/>
    </row>
    <row r="271537" spans="3:3" x14ac:dyDescent="0.25">
      <c r="C271537" s="62"/>
    </row>
    <row r="271538" spans="3:3" x14ac:dyDescent="0.25">
      <c r="C271538" s="62"/>
    </row>
    <row r="271626" spans="3:3" x14ac:dyDescent="0.25">
      <c r="C271626" s="62"/>
    </row>
    <row r="271627" spans="3:3" x14ac:dyDescent="0.25">
      <c r="C271627" s="62"/>
    </row>
    <row r="271715" spans="3:3" x14ac:dyDescent="0.25">
      <c r="C271715" s="62"/>
    </row>
    <row r="271716" spans="3:3" x14ac:dyDescent="0.25">
      <c r="C271716" s="62"/>
    </row>
    <row r="271804" spans="3:3" x14ac:dyDescent="0.25">
      <c r="C271804" s="62"/>
    </row>
    <row r="271805" spans="3:3" x14ac:dyDescent="0.25">
      <c r="C271805" s="62"/>
    </row>
    <row r="271893" spans="3:3" x14ac:dyDescent="0.25">
      <c r="C271893" s="62"/>
    </row>
    <row r="271894" spans="3:3" x14ac:dyDescent="0.25">
      <c r="C271894" s="62"/>
    </row>
    <row r="271982" spans="3:3" x14ac:dyDescent="0.25">
      <c r="C271982" s="62"/>
    </row>
    <row r="271983" spans="3:3" x14ac:dyDescent="0.25">
      <c r="C271983" s="62"/>
    </row>
    <row r="272071" spans="3:3" x14ac:dyDescent="0.25">
      <c r="C272071" s="62"/>
    </row>
    <row r="272072" spans="3:3" x14ac:dyDescent="0.25">
      <c r="C272072" s="62"/>
    </row>
    <row r="272160" spans="3:3" x14ac:dyDescent="0.25">
      <c r="C272160" s="62"/>
    </row>
    <row r="272161" spans="3:3" x14ac:dyDescent="0.25">
      <c r="C272161" s="62"/>
    </row>
    <row r="272249" spans="3:3" x14ac:dyDescent="0.25">
      <c r="C272249" s="62"/>
    </row>
    <row r="272250" spans="3:3" x14ac:dyDescent="0.25">
      <c r="C272250" s="62"/>
    </row>
    <row r="272338" spans="3:3" x14ac:dyDescent="0.25">
      <c r="C272338" s="62"/>
    </row>
    <row r="272339" spans="3:3" x14ac:dyDescent="0.25">
      <c r="C272339" s="62"/>
    </row>
    <row r="272427" spans="3:3" x14ac:dyDescent="0.25">
      <c r="C272427" s="62"/>
    </row>
    <row r="272428" spans="3:3" x14ac:dyDescent="0.25">
      <c r="C272428" s="62"/>
    </row>
    <row r="272516" spans="3:3" x14ac:dyDescent="0.25">
      <c r="C272516" s="62"/>
    </row>
    <row r="272517" spans="3:3" x14ac:dyDescent="0.25">
      <c r="C272517" s="62"/>
    </row>
    <row r="272605" spans="3:3" x14ac:dyDescent="0.25">
      <c r="C272605" s="62"/>
    </row>
    <row r="272606" spans="3:3" x14ac:dyDescent="0.25">
      <c r="C272606" s="62"/>
    </row>
    <row r="272694" spans="3:3" x14ac:dyDescent="0.25">
      <c r="C272694" s="62"/>
    </row>
    <row r="272695" spans="3:3" x14ac:dyDescent="0.25">
      <c r="C272695" s="62"/>
    </row>
    <row r="272783" spans="3:3" x14ac:dyDescent="0.25">
      <c r="C272783" s="62"/>
    </row>
    <row r="272784" spans="3:3" x14ac:dyDescent="0.25">
      <c r="C272784" s="62"/>
    </row>
    <row r="272872" spans="3:3" x14ac:dyDescent="0.25">
      <c r="C272872" s="62"/>
    </row>
    <row r="272873" spans="3:3" x14ac:dyDescent="0.25">
      <c r="C272873" s="62"/>
    </row>
    <row r="272961" spans="3:3" x14ac:dyDescent="0.25">
      <c r="C272961" s="62"/>
    </row>
    <row r="272962" spans="3:3" x14ac:dyDescent="0.25">
      <c r="C272962" s="62"/>
    </row>
    <row r="273050" spans="3:3" x14ac:dyDescent="0.25">
      <c r="C273050" s="62"/>
    </row>
    <row r="273051" spans="3:3" x14ac:dyDescent="0.25">
      <c r="C273051" s="62"/>
    </row>
    <row r="273139" spans="3:3" x14ac:dyDescent="0.25">
      <c r="C273139" s="62"/>
    </row>
    <row r="273140" spans="3:3" x14ac:dyDescent="0.25">
      <c r="C273140" s="62"/>
    </row>
    <row r="273228" spans="3:3" x14ac:dyDescent="0.25">
      <c r="C273228" s="62"/>
    </row>
    <row r="273229" spans="3:3" x14ac:dyDescent="0.25">
      <c r="C273229" s="62"/>
    </row>
    <row r="273317" spans="3:3" x14ac:dyDescent="0.25">
      <c r="C273317" s="62"/>
    </row>
    <row r="273318" spans="3:3" x14ac:dyDescent="0.25">
      <c r="C273318" s="62"/>
    </row>
    <row r="273406" spans="3:3" x14ac:dyDescent="0.25">
      <c r="C273406" s="62"/>
    </row>
    <row r="273407" spans="3:3" x14ac:dyDescent="0.25">
      <c r="C273407" s="62"/>
    </row>
    <row r="273495" spans="3:3" x14ac:dyDescent="0.25">
      <c r="C273495" s="62"/>
    </row>
    <row r="273496" spans="3:3" x14ac:dyDescent="0.25">
      <c r="C273496" s="62"/>
    </row>
    <row r="273584" spans="3:3" x14ac:dyDescent="0.25">
      <c r="C273584" s="62"/>
    </row>
    <row r="273585" spans="3:3" x14ac:dyDescent="0.25">
      <c r="C273585" s="62"/>
    </row>
    <row r="273673" spans="3:3" x14ac:dyDescent="0.25">
      <c r="C273673" s="62"/>
    </row>
    <row r="273674" spans="3:3" x14ac:dyDescent="0.25">
      <c r="C273674" s="62"/>
    </row>
    <row r="273762" spans="3:3" x14ac:dyDescent="0.25">
      <c r="C273762" s="62"/>
    </row>
    <row r="273763" spans="3:3" x14ac:dyDescent="0.25">
      <c r="C273763" s="62"/>
    </row>
    <row r="273851" spans="3:3" x14ac:dyDescent="0.25">
      <c r="C273851" s="62"/>
    </row>
    <row r="273852" spans="3:3" x14ac:dyDescent="0.25">
      <c r="C273852" s="62"/>
    </row>
    <row r="273940" spans="3:3" x14ac:dyDescent="0.25">
      <c r="C273940" s="62"/>
    </row>
    <row r="273941" spans="3:3" x14ac:dyDescent="0.25">
      <c r="C273941" s="62"/>
    </row>
    <row r="274029" spans="3:3" x14ac:dyDescent="0.25">
      <c r="C274029" s="62"/>
    </row>
    <row r="274030" spans="3:3" x14ac:dyDescent="0.25">
      <c r="C274030" s="62"/>
    </row>
    <row r="274118" spans="3:3" x14ac:dyDescent="0.25">
      <c r="C274118" s="62"/>
    </row>
    <row r="274119" spans="3:3" x14ac:dyDescent="0.25">
      <c r="C274119" s="62"/>
    </row>
    <row r="274207" spans="3:3" x14ac:dyDescent="0.25">
      <c r="C274207" s="62"/>
    </row>
    <row r="274208" spans="3:3" x14ac:dyDescent="0.25">
      <c r="C274208" s="62"/>
    </row>
    <row r="274296" spans="3:3" x14ac:dyDescent="0.25">
      <c r="C274296" s="62"/>
    </row>
    <row r="274297" spans="3:3" x14ac:dyDescent="0.25">
      <c r="C274297" s="62"/>
    </row>
    <row r="274385" spans="3:3" x14ac:dyDescent="0.25">
      <c r="C274385" s="62"/>
    </row>
    <row r="274386" spans="3:3" x14ac:dyDescent="0.25">
      <c r="C274386" s="62"/>
    </row>
    <row r="274474" spans="3:3" x14ac:dyDescent="0.25">
      <c r="C274474" s="62"/>
    </row>
    <row r="274475" spans="3:3" x14ac:dyDescent="0.25">
      <c r="C274475" s="62"/>
    </row>
    <row r="274563" spans="3:3" x14ac:dyDescent="0.25">
      <c r="C274563" s="62"/>
    </row>
    <row r="274564" spans="3:3" x14ac:dyDescent="0.25">
      <c r="C274564" s="62"/>
    </row>
    <row r="274652" spans="3:3" x14ac:dyDescent="0.25">
      <c r="C274652" s="62"/>
    </row>
    <row r="274653" spans="3:3" x14ac:dyDescent="0.25">
      <c r="C274653" s="62"/>
    </row>
    <row r="274741" spans="3:3" x14ac:dyDescent="0.25">
      <c r="C274741" s="62"/>
    </row>
    <row r="274742" spans="3:3" x14ac:dyDescent="0.25">
      <c r="C274742" s="62"/>
    </row>
    <row r="274830" spans="3:3" x14ac:dyDescent="0.25">
      <c r="C274830" s="62"/>
    </row>
    <row r="274831" spans="3:3" x14ac:dyDescent="0.25">
      <c r="C274831" s="62"/>
    </row>
    <row r="274919" spans="3:3" x14ac:dyDescent="0.25">
      <c r="C274919" s="62"/>
    </row>
    <row r="274920" spans="3:3" x14ac:dyDescent="0.25">
      <c r="C274920" s="62"/>
    </row>
    <row r="275008" spans="3:3" x14ac:dyDescent="0.25">
      <c r="C275008" s="62"/>
    </row>
    <row r="275009" spans="3:3" x14ac:dyDescent="0.25">
      <c r="C275009" s="62"/>
    </row>
    <row r="275097" spans="3:3" x14ac:dyDescent="0.25">
      <c r="C275097" s="62"/>
    </row>
    <row r="275098" spans="3:3" x14ac:dyDescent="0.25">
      <c r="C275098" s="62"/>
    </row>
    <row r="275186" spans="3:3" x14ac:dyDescent="0.25">
      <c r="C275186" s="62"/>
    </row>
    <row r="275187" spans="3:3" x14ac:dyDescent="0.25">
      <c r="C275187" s="62"/>
    </row>
    <row r="275275" spans="3:3" x14ac:dyDescent="0.25">
      <c r="C275275" s="62"/>
    </row>
    <row r="275276" spans="3:3" x14ac:dyDescent="0.25">
      <c r="C275276" s="62"/>
    </row>
    <row r="275364" spans="3:3" x14ac:dyDescent="0.25">
      <c r="C275364" s="62"/>
    </row>
    <row r="275365" spans="3:3" x14ac:dyDescent="0.25">
      <c r="C275365" s="62"/>
    </row>
    <row r="275453" spans="3:3" x14ac:dyDescent="0.25">
      <c r="C275453" s="62"/>
    </row>
    <row r="275454" spans="3:3" x14ac:dyDescent="0.25">
      <c r="C275454" s="62"/>
    </row>
    <row r="275542" spans="3:3" x14ac:dyDescent="0.25">
      <c r="C275542" s="62"/>
    </row>
    <row r="275543" spans="3:3" x14ac:dyDescent="0.25">
      <c r="C275543" s="62"/>
    </row>
    <row r="275631" spans="3:3" x14ac:dyDescent="0.25">
      <c r="C275631" s="62"/>
    </row>
    <row r="275632" spans="3:3" x14ac:dyDescent="0.25">
      <c r="C275632" s="62"/>
    </row>
    <row r="275720" spans="3:3" x14ac:dyDescent="0.25">
      <c r="C275720" s="62"/>
    </row>
    <row r="275721" spans="3:3" x14ac:dyDescent="0.25">
      <c r="C275721" s="62"/>
    </row>
    <row r="275809" spans="3:3" x14ac:dyDescent="0.25">
      <c r="C275809" s="62"/>
    </row>
    <row r="275810" spans="3:3" x14ac:dyDescent="0.25">
      <c r="C275810" s="62"/>
    </row>
    <row r="275898" spans="3:3" x14ac:dyDescent="0.25">
      <c r="C275898" s="62"/>
    </row>
    <row r="275899" spans="3:3" x14ac:dyDescent="0.25">
      <c r="C275899" s="62"/>
    </row>
    <row r="275987" spans="3:3" x14ac:dyDescent="0.25">
      <c r="C275987" s="62"/>
    </row>
    <row r="275988" spans="3:3" x14ac:dyDescent="0.25">
      <c r="C275988" s="62"/>
    </row>
    <row r="276076" spans="3:3" x14ac:dyDescent="0.25">
      <c r="C276076" s="62"/>
    </row>
    <row r="276077" spans="3:3" x14ac:dyDescent="0.25">
      <c r="C276077" s="62"/>
    </row>
    <row r="276165" spans="3:3" x14ac:dyDescent="0.25">
      <c r="C276165" s="62"/>
    </row>
    <row r="276166" spans="3:3" x14ac:dyDescent="0.25">
      <c r="C276166" s="62"/>
    </row>
    <row r="276254" spans="3:3" x14ac:dyDescent="0.25">
      <c r="C276254" s="62"/>
    </row>
    <row r="276255" spans="3:3" x14ac:dyDescent="0.25">
      <c r="C276255" s="62"/>
    </row>
    <row r="276343" spans="3:3" x14ac:dyDescent="0.25">
      <c r="C276343" s="62"/>
    </row>
    <row r="276344" spans="3:3" x14ac:dyDescent="0.25">
      <c r="C276344" s="62"/>
    </row>
    <row r="276432" spans="3:3" x14ac:dyDescent="0.25">
      <c r="C276432" s="62"/>
    </row>
    <row r="276433" spans="3:3" x14ac:dyDescent="0.25">
      <c r="C276433" s="62"/>
    </row>
    <row r="276521" spans="3:3" x14ac:dyDescent="0.25">
      <c r="C276521" s="62"/>
    </row>
    <row r="276522" spans="3:3" x14ac:dyDescent="0.25">
      <c r="C276522" s="62"/>
    </row>
    <row r="276610" spans="3:3" x14ac:dyDescent="0.25">
      <c r="C276610" s="62"/>
    </row>
    <row r="276611" spans="3:3" x14ac:dyDescent="0.25">
      <c r="C276611" s="62"/>
    </row>
    <row r="276699" spans="3:3" x14ac:dyDescent="0.25">
      <c r="C276699" s="62"/>
    </row>
    <row r="276700" spans="3:3" x14ac:dyDescent="0.25">
      <c r="C276700" s="62"/>
    </row>
    <row r="276788" spans="3:3" x14ac:dyDescent="0.25">
      <c r="C276788" s="62"/>
    </row>
    <row r="276789" spans="3:3" x14ac:dyDescent="0.25">
      <c r="C276789" s="62"/>
    </row>
    <row r="276877" spans="3:3" x14ac:dyDescent="0.25">
      <c r="C276877" s="62"/>
    </row>
    <row r="276878" spans="3:3" x14ac:dyDescent="0.25">
      <c r="C276878" s="62"/>
    </row>
    <row r="276966" spans="3:3" x14ac:dyDescent="0.25">
      <c r="C276966" s="62"/>
    </row>
    <row r="276967" spans="3:3" x14ac:dyDescent="0.25">
      <c r="C276967" s="62"/>
    </row>
    <row r="277055" spans="3:3" x14ac:dyDescent="0.25">
      <c r="C277055" s="62"/>
    </row>
    <row r="277056" spans="3:3" x14ac:dyDescent="0.25">
      <c r="C277056" s="62"/>
    </row>
    <row r="277144" spans="3:3" x14ac:dyDescent="0.25">
      <c r="C277144" s="62"/>
    </row>
    <row r="277145" spans="3:3" x14ac:dyDescent="0.25">
      <c r="C277145" s="62"/>
    </row>
    <row r="277233" spans="3:3" x14ac:dyDescent="0.25">
      <c r="C277233" s="62"/>
    </row>
    <row r="277234" spans="3:3" x14ac:dyDescent="0.25">
      <c r="C277234" s="62"/>
    </row>
    <row r="277322" spans="3:3" x14ac:dyDescent="0.25">
      <c r="C277322" s="62"/>
    </row>
    <row r="277323" spans="3:3" x14ac:dyDescent="0.25">
      <c r="C277323" s="62"/>
    </row>
    <row r="277411" spans="3:3" x14ac:dyDescent="0.25">
      <c r="C277411" s="62"/>
    </row>
    <row r="277412" spans="3:3" x14ac:dyDescent="0.25">
      <c r="C277412" s="62"/>
    </row>
    <row r="277500" spans="3:3" x14ac:dyDescent="0.25">
      <c r="C277500" s="62"/>
    </row>
    <row r="277501" spans="3:3" x14ac:dyDescent="0.25">
      <c r="C277501" s="62"/>
    </row>
    <row r="277589" spans="3:3" x14ac:dyDescent="0.25">
      <c r="C277589" s="62"/>
    </row>
    <row r="277590" spans="3:3" x14ac:dyDescent="0.25">
      <c r="C277590" s="62"/>
    </row>
    <row r="277678" spans="3:3" x14ac:dyDescent="0.25">
      <c r="C277678" s="62"/>
    </row>
    <row r="277679" spans="3:3" x14ac:dyDescent="0.25">
      <c r="C277679" s="62"/>
    </row>
    <row r="277767" spans="3:3" x14ac:dyDescent="0.25">
      <c r="C277767" s="62"/>
    </row>
    <row r="277768" spans="3:3" x14ac:dyDescent="0.25">
      <c r="C277768" s="62"/>
    </row>
    <row r="277856" spans="3:3" x14ac:dyDescent="0.25">
      <c r="C277856" s="62"/>
    </row>
    <row r="277857" spans="3:3" x14ac:dyDescent="0.25">
      <c r="C277857" s="62"/>
    </row>
    <row r="277945" spans="3:3" x14ac:dyDescent="0.25">
      <c r="C277945" s="62"/>
    </row>
    <row r="277946" spans="3:3" x14ac:dyDescent="0.25">
      <c r="C277946" s="62"/>
    </row>
    <row r="278034" spans="3:3" x14ac:dyDescent="0.25">
      <c r="C278034" s="62"/>
    </row>
    <row r="278035" spans="3:3" x14ac:dyDescent="0.25">
      <c r="C278035" s="62"/>
    </row>
    <row r="278123" spans="3:3" x14ac:dyDescent="0.25">
      <c r="C278123" s="62"/>
    </row>
    <row r="278124" spans="3:3" x14ac:dyDescent="0.25">
      <c r="C278124" s="62"/>
    </row>
    <row r="278212" spans="3:3" x14ac:dyDescent="0.25">
      <c r="C278212" s="62"/>
    </row>
    <row r="278213" spans="3:3" x14ac:dyDescent="0.25">
      <c r="C278213" s="62"/>
    </row>
    <row r="278301" spans="3:3" x14ac:dyDescent="0.25">
      <c r="C278301" s="62"/>
    </row>
    <row r="278302" spans="3:3" x14ac:dyDescent="0.25">
      <c r="C278302" s="62"/>
    </row>
    <row r="278390" spans="3:3" x14ac:dyDescent="0.25">
      <c r="C278390" s="62"/>
    </row>
    <row r="278391" spans="3:3" x14ac:dyDescent="0.25">
      <c r="C278391" s="62"/>
    </row>
    <row r="278479" spans="3:3" x14ac:dyDescent="0.25">
      <c r="C278479" s="62"/>
    </row>
    <row r="278480" spans="3:3" x14ac:dyDescent="0.25">
      <c r="C278480" s="62"/>
    </row>
    <row r="278568" spans="3:3" x14ac:dyDescent="0.25">
      <c r="C278568" s="62"/>
    </row>
    <row r="278569" spans="3:3" x14ac:dyDescent="0.25">
      <c r="C278569" s="62"/>
    </row>
    <row r="278657" spans="3:3" x14ac:dyDescent="0.25">
      <c r="C278657" s="62"/>
    </row>
    <row r="278658" spans="3:3" x14ac:dyDescent="0.25">
      <c r="C278658" s="62"/>
    </row>
    <row r="278746" spans="3:3" x14ac:dyDescent="0.25">
      <c r="C278746" s="62"/>
    </row>
    <row r="278747" spans="3:3" x14ac:dyDescent="0.25">
      <c r="C278747" s="62"/>
    </row>
    <row r="278835" spans="3:3" x14ac:dyDescent="0.25">
      <c r="C278835" s="62"/>
    </row>
    <row r="278836" spans="3:3" x14ac:dyDescent="0.25">
      <c r="C278836" s="62"/>
    </row>
    <row r="278924" spans="3:3" x14ac:dyDescent="0.25">
      <c r="C278924" s="62"/>
    </row>
    <row r="278925" spans="3:3" x14ac:dyDescent="0.25">
      <c r="C278925" s="62"/>
    </row>
    <row r="279013" spans="3:3" x14ac:dyDescent="0.25">
      <c r="C279013" s="62"/>
    </row>
    <row r="279014" spans="3:3" x14ac:dyDescent="0.25">
      <c r="C279014" s="62"/>
    </row>
    <row r="279102" spans="3:3" x14ac:dyDescent="0.25">
      <c r="C279102" s="62"/>
    </row>
    <row r="279103" spans="3:3" x14ac:dyDescent="0.25">
      <c r="C279103" s="62"/>
    </row>
    <row r="279191" spans="3:3" x14ac:dyDescent="0.25">
      <c r="C279191" s="62"/>
    </row>
    <row r="279192" spans="3:3" x14ac:dyDescent="0.25">
      <c r="C279192" s="62"/>
    </row>
    <row r="279280" spans="3:3" x14ac:dyDescent="0.25">
      <c r="C279280" s="62"/>
    </row>
    <row r="279281" spans="3:3" x14ac:dyDescent="0.25">
      <c r="C279281" s="62"/>
    </row>
    <row r="279369" spans="3:3" x14ac:dyDescent="0.25">
      <c r="C279369" s="62"/>
    </row>
    <row r="279370" spans="3:3" x14ac:dyDescent="0.25">
      <c r="C279370" s="62"/>
    </row>
    <row r="279458" spans="3:3" x14ac:dyDescent="0.25">
      <c r="C279458" s="62"/>
    </row>
    <row r="279459" spans="3:3" x14ac:dyDescent="0.25">
      <c r="C279459" s="62"/>
    </row>
    <row r="279547" spans="3:3" x14ac:dyDescent="0.25">
      <c r="C279547" s="62"/>
    </row>
    <row r="279548" spans="3:3" x14ac:dyDescent="0.25">
      <c r="C279548" s="62"/>
    </row>
    <row r="279636" spans="3:3" x14ac:dyDescent="0.25">
      <c r="C279636" s="62"/>
    </row>
    <row r="279637" spans="3:3" x14ac:dyDescent="0.25">
      <c r="C279637" s="62"/>
    </row>
    <row r="279725" spans="3:3" x14ac:dyDescent="0.25">
      <c r="C279725" s="62"/>
    </row>
    <row r="279726" spans="3:3" x14ac:dyDescent="0.25">
      <c r="C279726" s="62"/>
    </row>
    <row r="279814" spans="3:3" x14ac:dyDescent="0.25">
      <c r="C279814" s="62"/>
    </row>
    <row r="279815" spans="3:3" x14ac:dyDescent="0.25">
      <c r="C279815" s="62"/>
    </row>
    <row r="279903" spans="3:3" x14ac:dyDescent="0.25">
      <c r="C279903" s="62"/>
    </row>
    <row r="279904" spans="3:3" x14ac:dyDescent="0.25">
      <c r="C279904" s="62"/>
    </row>
    <row r="279992" spans="3:3" x14ac:dyDescent="0.25">
      <c r="C279992" s="62"/>
    </row>
    <row r="279993" spans="3:3" x14ac:dyDescent="0.25">
      <c r="C279993" s="62"/>
    </row>
    <row r="280081" spans="3:3" x14ac:dyDescent="0.25">
      <c r="C280081" s="62"/>
    </row>
    <row r="280082" spans="3:3" x14ac:dyDescent="0.25">
      <c r="C280082" s="62"/>
    </row>
    <row r="280170" spans="3:3" x14ac:dyDescent="0.25">
      <c r="C280170" s="62"/>
    </row>
    <row r="280171" spans="3:3" x14ac:dyDescent="0.25">
      <c r="C280171" s="62"/>
    </row>
    <row r="280259" spans="3:3" x14ac:dyDescent="0.25">
      <c r="C280259" s="62"/>
    </row>
    <row r="280260" spans="3:3" x14ac:dyDescent="0.25">
      <c r="C280260" s="62"/>
    </row>
    <row r="280348" spans="3:3" x14ac:dyDescent="0.25">
      <c r="C280348" s="62"/>
    </row>
    <row r="280349" spans="3:3" x14ac:dyDescent="0.25">
      <c r="C280349" s="62"/>
    </row>
    <row r="280437" spans="3:3" x14ac:dyDescent="0.25">
      <c r="C280437" s="62"/>
    </row>
    <row r="280438" spans="3:3" x14ac:dyDescent="0.25">
      <c r="C280438" s="62"/>
    </row>
    <row r="280526" spans="3:3" x14ac:dyDescent="0.25">
      <c r="C280526" s="62"/>
    </row>
    <row r="280527" spans="3:3" x14ac:dyDescent="0.25">
      <c r="C280527" s="62"/>
    </row>
    <row r="280615" spans="3:3" x14ac:dyDescent="0.25">
      <c r="C280615" s="62"/>
    </row>
    <row r="280616" spans="3:3" x14ac:dyDescent="0.25">
      <c r="C280616" s="62"/>
    </row>
    <row r="280704" spans="3:3" x14ac:dyDescent="0.25">
      <c r="C280704" s="62"/>
    </row>
    <row r="280705" spans="3:3" x14ac:dyDescent="0.25">
      <c r="C280705" s="62"/>
    </row>
    <row r="280793" spans="3:3" x14ac:dyDescent="0.25">
      <c r="C280793" s="62"/>
    </row>
    <row r="280794" spans="3:3" x14ac:dyDescent="0.25">
      <c r="C280794" s="62"/>
    </row>
    <row r="280882" spans="3:3" x14ac:dyDescent="0.25">
      <c r="C280882" s="62"/>
    </row>
    <row r="280883" spans="3:3" x14ac:dyDescent="0.25">
      <c r="C280883" s="62"/>
    </row>
    <row r="280971" spans="3:3" x14ac:dyDescent="0.25">
      <c r="C280971" s="62"/>
    </row>
    <row r="280972" spans="3:3" x14ac:dyDescent="0.25">
      <c r="C280972" s="62"/>
    </row>
    <row r="281060" spans="3:3" x14ac:dyDescent="0.25">
      <c r="C281060" s="62"/>
    </row>
    <row r="281061" spans="3:3" x14ac:dyDescent="0.25">
      <c r="C281061" s="62"/>
    </row>
    <row r="281149" spans="3:3" x14ac:dyDescent="0.25">
      <c r="C281149" s="62"/>
    </row>
    <row r="281150" spans="3:3" x14ac:dyDescent="0.25">
      <c r="C281150" s="62"/>
    </row>
    <row r="281238" spans="3:3" x14ac:dyDescent="0.25">
      <c r="C281238" s="62"/>
    </row>
    <row r="281239" spans="3:3" x14ac:dyDescent="0.25">
      <c r="C281239" s="62"/>
    </row>
    <row r="281327" spans="3:3" x14ac:dyDescent="0.25">
      <c r="C281327" s="62"/>
    </row>
    <row r="281328" spans="3:3" x14ac:dyDescent="0.25">
      <c r="C281328" s="62"/>
    </row>
    <row r="281416" spans="3:3" x14ac:dyDescent="0.25">
      <c r="C281416" s="62"/>
    </row>
    <row r="281417" spans="3:3" x14ac:dyDescent="0.25">
      <c r="C281417" s="62"/>
    </row>
    <row r="281505" spans="3:3" x14ac:dyDescent="0.25">
      <c r="C281505" s="62"/>
    </row>
    <row r="281506" spans="3:3" x14ac:dyDescent="0.25">
      <c r="C281506" s="62"/>
    </row>
    <row r="281594" spans="3:3" x14ac:dyDescent="0.25">
      <c r="C281594" s="62"/>
    </row>
    <row r="281595" spans="3:3" x14ac:dyDescent="0.25">
      <c r="C281595" s="62"/>
    </row>
    <row r="281683" spans="3:3" x14ac:dyDescent="0.25">
      <c r="C281683" s="62"/>
    </row>
    <row r="281684" spans="3:3" x14ac:dyDescent="0.25">
      <c r="C281684" s="62"/>
    </row>
    <row r="281772" spans="3:3" x14ac:dyDescent="0.25">
      <c r="C281772" s="62"/>
    </row>
    <row r="281773" spans="3:3" x14ac:dyDescent="0.25">
      <c r="C281773" s="62"/>
    </row>
    <row r="281861" spans="3:3" x14ac:dyDescent="0.25">
      <c r="C281861" s="62"/>
    </row>
    <row r="281862" spans="3:3" x14ac:dyDescent="0.25">
      <c r="C281862" s="62"/>
    </row>
    <row r="281950" spans="3:3" x14ac:dyDescent="0.25">
      <c r="C281950" s="62"/>
    </row>
    <row r="281951" spans="3:3" x14ac:dyDescent="0.25">
      <c r="C281951" s="62"/>
    </row>
    <row r="282039" spans="3:3" x14ac:dyDescent="0.25">
      <c r="C282039" s="62"/>
    </row>
    <row r="282040" spans="3:3" x14ac:dyDescent="0.25">
      <c r="C282040" s="62"/>
    </row>
    <row r="282128" spans="3:3" x14ac:dyDescent="0.25">
      <c r="C282128" s="62"/>
    </row>
    <row r="282129" spans="3:3" x14ac:dyDescent="0.25">
      <c r="C282129" s="62"/>
    </row>
    <row r="282217" spans="3:3" x14ac:dyDescent="0.25">
      <c r="C282217" s="62"/>
    </row>
    <row r="282218" spans="3:3" x14ac:dyDescent="0.25">
      <c r="C282218" s="62"/>
    </row>
    <row r="282306" spans="3:3" x14ac:dyDescent="0.25">
      <c r="C282306" s="62"/>
    </row>
    <row r="282307" spans="3:3" x14ac:dyDescent="0.25">
      <c r="C282307" s="62"/>
    </row>
    <row r="282395" spans="3:3" x14ac:dyDescent="0.25">
      <c r="C282395" s="62"/>
    </row>
    <row r="282396" spans="3:3" x14ac:dyDescent="0.25">
      <c r="C282396" s="62"/>
    </row>
    <row r="282484" spans="3:3" x14ac:dyDescent="0.25">
      <c r="C282484" s="62"/>
    </row>
    <row r="282485" spans="3:3" x14ac:dyDescent="0.25">
      <c r="C282485" s="62"/>
    </row>
    <row r="282573" spans="3:3" x14ac:dyDescent="0.25">
      <c r="C282573" s="62"/>
    </row>
    <row r="282574" spans="3:3" x14ac:dyDescent="0.25">
      <c r="C282574" s="62"/>
    </row>
    <row r="282662" spans="3:3" x14ac:dyDescent="0.25">
      <c r="C282662" s="62"/>
    </row>
    <row r="282663" spans="3:3" x14ac:dyDescent="0.25">
      <c r="C282663" s="62"/>
    </row>
    <row r="282751" spans="3:3" x14ac:dyDescent="0.25">
      <c r="C282751" s="62"/>
    </row>
    <row r="282752" spans="3:3" x14ac:dyDescent="0.25">
      <c r="C282752" s="62"/>
    </row>
    <row r="282840" spans="3:3" x14ac:dyDescent="0.25">
      <c r="C282840" s="62"/>
    </row>
    <row r="282841" spans="3:3" x14ac:dyDescent="0.25">
      <c r="C282841" s="62"/>
    </row>
    <row r="282929" spans="3:3" x14ac:dyDescent="0.25">
      <c r="C282929" s="62"/>
    </row>
    <row r="282930" spans="3:3" x14ac:dyDescent="0.25">
      <c r="C282930" s="62"/>
    </row>
    <row r="283018" spans="3:3" x14ac:dyDescent="0.25">
      <c r="C283018" s="62"/>
    </row>
    <row r="283019" spans="3:3" x14ac:dyDescent="0.25">
      <c r="C283019" s="62"/>
    </row>
    <row r="283107" spans="3:3" x14ac:dyDescent="0.25">
      <c r="C283107" s="62"/>
    </row>
    <row r="283108" spans="3:3" x14ac:dyDescent="0.25">
      <c r="C283108" s="62"/>
    </row>
    <row r="283196" spans="3:3" x14ac:dyDescent="0.25">
      <c r="C283196" s="62"/>
    </row>
    <row r="283197" spans="3:3" x14ac:dyDescent="0.25">
      <c r="C283197" s="62"/>
    </row>
    <row r="283285" spans="3:3" x14ac:dyDescent="0.25">
      <c r="C283285" s="62"/>
    </row>
    <row r="283286" spans="3:3" x14ac:dyDescent="0.25">
      <c r="C283286" s="62"/>
    </row>
    <row r="283374" spans="3:3" x14ac:dyDescent="0.25">
      <c r="C283374" s="62"/>
    </row>
    <row r="283375" spans="3:3" x14ac:dyDescent="0.25">
      <c r="C283375" s="62"/>
    </row>
    <row r="283463" spans="3:3" x14ac:dyDescent="0.25">
      <c r="C283463" s="62"/>
    </row>
    <row r="283464" spans="3:3" x14ac:dyDescent="0.25">
      <c r="C283464" s="62"/>
    </row>
    <row r="283552" spans="3:3" x14ac:dyDescent="0.25">
      <c r="C283552" s="62"/>
    </row>
    <row r="283553" spans="3:3" x14ac:dyDescent="0.25">
      <c r="C283553" s="62"/>
    </row>
    <row r="283641" spans="3:3" x14ac:dyDescent="0.25">
      <c r="C283641" s="62"/>
    </row>
    <row r="283642" spans="3:3" x14ac:dyDescent="0.25">
      <c r="C283642" s="62"/>
    </row>
    <row r="283730" spans="3:3" x14ac:dyDescent="0.25">
      <c r="C283730" s="62"/>
    </row>
    <row r="283731" spans="3:3" x14ac:dyDescent="0.25">
      <c r="C283731" s="62"/>
    </row>
    <row r="283819" spans="3:3" x14ac:dyDescent="0.25">
      <c r="C283819" s="62"/>
    </row>
    <row r="283820" spans="3:3" x14ac:dyDescent="0.25">
      <c r="C283820" s="62"/>
    </row>
    <row r="283908" spans="3:3" x14ac:dyDescent="0.25">
      <c r="C283908" s="62"/>
    </row>
    <row r="283909" spans="3:3" x14ac:dyDescent="0.25">
      <c r="C283909" s="62"/>
    </row>
    <row r="283997" spans="3:3" x14ac:dyDescent="0.25">
      <c r="C283997" s="62"/>
    </row>
    <row r="283998" spans="3:3" x14ac:dyDescent="0.25">
      <c r="C283998" s="62"/>
    </row>
    <row r="284086" spans="3:3" x14ac:dyDescent="0.25">
      <c r="C284086" s="62"/>
    </row>
    <row r="284087" spans="3:3" x14ac:dyDescent="0.25">
      <c r="C284087" s="62"/>
    </row>
    <row r="284175" spans="3:3" x14ac:dyDescent="0.25">
      <c r="C284175" s="62"/>
    </row>
    <row r="284176" spans="3:3" x14ac:dyDescent="0.25">
      <c r="C284176" s="62"/>
    </row>
    <row r="284264" spans="3:3" x14ac:dyDescent="0.25">
      <c r="C284264" s="62"/>
    </row>
    <row r="284265" spans="3:3" x14ac:dyDescent="0.25">
      <c r="C284265" s="62"/>
    </row>
    <row r="284353" spans="3:3" x14ac:dyDescent="0.25">
      <c r="C284353" s="62"/>
    </row>
    <row r="284354" spans="3:3" x14ac:dyDescent="0.25">
      <c r="C284354" s="62"/>
    </row>
    <row r="284442" spans="3:3" x14ac:dyDescent="0.25">
      <c r="C284442" s="62"/>
    </row>
    <row r="284443" spans="3:3" x14ac:dyDescent="0.25">
      <c r="C284443" s="62"/>
    </row>
    <row r="284531" spans="3:3" x14ac:dyDescent="0.25">
      <c r="C284531" s="62"/>
    </row>
    <row r="284532" spans="3:3" x14ac:dyDescent="0.25">
      <c r="C284532" s="62"/>
    </row>
    <row r="284620" spans="3:3" x14ac:dyDescent="0.25">
      <c r="C284620" s="62"/>
    </row>
    <row r="284621" spans="3:3" x14ac:dyDescent="0.25">
      <c r="C284621" s="62"/>
    </row>
    <row r="284709" spans="3:3" x14ac:dyDescent="0.25">
      <c r="C284709" s="62"/>
    </row>
    <row r="284710" spans="3:3" x14ac:dyDescent="0.25">
      <c r="C284710" s="62"/>
    </row>
    <row r="284798" spans="3:3" x14ac:dyDescent="0.25">
      <c r="C284798" s="62"/>
    </row>
    <row r="284799" spans="3:3" x14ac:dyDescent="0.25">
      <c r="C284799" s="62"/>
    </row>
    <row r="284887" spans="3:3" x14ac:dyDescent="0.25">
      <c r="C284887" s="62"/>
    </row>
    <row r="284888" spans="3:3" x14ac:dyDescent="0.25">
      <c r="C284888" s="62"/>
    </row>
    <row r="284976" spans="3:3" x14ac:dyDescent="0.25">
      <c r="C284976" s="62"/>
    </row>
    <row r="284977" spans="3:3" x14ac:dyDescent="0.25">
      <c r="C284977" s="62"/>
    </row>
    <row r="285065" spans="3:3" x14ac:dyDescent="0.25">
      <c r="C285065" s="62"/>
    </row>
    <row r="285066" spans="3:3" x14ac:dyDescent="0.25">
      <c r="C285066" s="62"/>
    </row>
    <row r="285154" spans="3:3" x14ac:dyDescent="0.25">
      <c r="C285154" s="62"/>
    </row>
    <row r="285155" spans="3:3" x14ac:dyDescent="0.25">
      <c r="C285155" s="62"/>
    </row>
    <row r="285243" spans="3:3" x14ac:dyDescent="0.25">
      <c r="C285243" s="62"/>
    </row>
    <row r="285244" spans="3:3" x14ac:dyDescent="0.25">
      <c r="C285244" s="62"/>
    </row>
    <row r="285332" spans="3:3" x14ac:dyDescent="0.25">
      <c r="C285332" s="62"/>
    </row>
    <row r="285333" spans="3:3" x14ac:dyDescent="0.25">
      <c r="C285333" s="62"/>
    </row>
    <row r="285421" spans="3:3" x14ac:dyDescent="0.25">
      <c r="C285421" s="62"/>
    </row>
    <row r="285422" spans="3:3" x14ac:dyDescent="0.25">
      <c r="C285422" s="62"/>
    </row>
    <row r="285510" spans="3:3" x14ac:dyDescent="0.25">
      <c r="C285510" s="62"/>
    </row>
    <row r="285511" spans="3:3" x14ac:dyDescent="0.25">
      <c r="C285511" s="62"/>
    </row>
    <row r="285599" spans="3:3" x14ac:dyDescent="0.25">
      <c r="C285599" s="62"/>
    </row>
    <row r="285600" spans="3:3" x14ac:dyDescent="0.25">
      <c r="C285600" s="62"/>
    </row>
    <row r="285688" spans="3:3" x14ac:dyDescent="0.25">
      <c r="C285688" s="62"/>
    </row>
    <row r="285689" spans="3:3" x14ac:dyDescent="0.25">
      <c r="C285689" s="62"/>
    </row>
    <row r="285777" spans="3:3" x14ac:dyDescent="0.25">
      <c r="C285777" s="62"/>
    </row>
    <row r="285778" spans="3:3" x14ac:dyDescent="0.25">
      <c r="C285778" s="62"/>
    </row>
    <row r="285866" spans="3:3" x14ac:dyDescent="0.25">
      <c r="C285866" s="62"/>
    </row>
    <row r="285867" spans="3:3" x14ac:dyDescent="0.25">
      <c r="C285867" s="62"/>
    </row>
    <row r="285955" spans="3:3" x14ac:dyDescent="0.25">
      <c r="C285955" s="62"/>
    </row>
    <row r="285956" spans="3:3" x14ac:dyDescent="0.25">
      <c r="C285956" s="62"/>
    </row>
    <row r="286044" spans="3:3" x14ac:dyDescent="0.25">
      <c r="C286044" s="62"/>
    </row>
    <row r="286045" spans="3:3" x14ac:dyDescent="0.25">
      <c r="C286045" s="62"/>
    </row>
    <row r="286133" spans="3:3" x14ac:dyDescent="0.25">
      <c r="C286133" s="62"/>
    </row>
    <row r="286134" spans="3:3" x14ac:dyDescent="0.25">
      <c r="C286134" s="62"/>
    </row>
    <row r="286222" spans="3:3" x14ac:dyDescent="0.25">
      <c r="C286222" s="62"/>
    </row>
    <row r="286223" spans="3:3" x14ac:dyDescent="0.25">
      <c r="C286223" s="62"/>
    </row>
    <row r="286311" spans="3:3" x14ac:dyDescent="0.25">
      <c r="C286311" s="62"/>
    </row>
    <row r="286312" spans="3:3" x14ac:dyDescent="0.25">
      <c r="C286312" s="62"/>
    </row>
    <row r="286400" spans="3:3" x14ac:dyDescent="0.25">
      <c r="C286400" s="62"/>
    </row>
    <row r="286401" spans="3:3" x14ac:dyDescent="0.25">
      <c r="C286401" s="62"/>
    </row>
    <row r="286489" spans="3:3" x14ac:dyDescent="0.25">
      <c r="C286489" s="62"/>
    </row>
    <row r="286490" spans="3:3" x14ac:dyDescent="0.25">
      <c r="C286490" s="62"/>
    </row>
    <row r="286578" spans="3:3" x14ac:dyDescent="0.25">
      <c r="C286578" s="62"/>
    </row>
    <row r="286579" spans="3:3" x14ac:dyDescent="0.25">
      <c r="C286579" s="62"/>
    </row>
    <row r="286667" spans="3:3" x14ac:dyDescent="0.25">
      <c r="C286667" s="62"/>
    </row>
    <row r="286668" spans="3:3" x14ac:dyDescent="0.25">
      <c r="C286668" s="62"/>
    </row>
    <row r="286756" spans="3:3" x14ac:dyDescent="0.25">
      <c r="C286756" s="62"/>
    </row>
    <row r="286757" spans="3:3" x14ac:dyDescent="0.25">
      <c r="C286757" s="62"/>
    </row>
    <row r="286845" spans="3:3" x14ac:dyDescent="0.25">
      <c r="C286845" s="62"/>
    </row>
    <row r="286846" spans="3:3" x14ac:dyDescent="0.25">
      <c r="C286846" s="62"/>
    </row>
    <row r="286934" spans="3:3" x14ac:dyDescent="0.25">
      <c r="C286934" s="62"/>
    </row>
    <row r="286935" spans="3:3" x14ac:dyDescent="0.25">
      <c r="C286935" s="62"/>
    </row>
    <row r="287023" spans="3:3" x14ac:dyDescent="0.25">
      <c r="C287023" s="62"/>
    </row>
    <row r="287024" spans="3:3" x14ac:dyDescent="0.25">
      <c r="C287024" s="62"/>
    </row>
    <row r="287112" spans="3:3" x14ac:dyDescent="0.25">
      <c r="C287112" s="62"/>
    </row>
    <row r="287113" spans="3:3" x14ac:dyDescent="0.25">
      <c r="C287113" s="62"/>
    </row>
    <row r="287201" spans="3:3" x14ac:dyDescent="0.25">
      <c r="C287201" s="62"/>
    </row>
    <row r="287202" spans="3:3" x14ac:dyDescent="0.25">
      <c r="C287202" s="62"/>
    </row>
    <row r="287290" spans="3:3" x14ac:dyDescent="0.25">
      <c r="C287290" s="62"/>
    </row>
    <row r="287291" spans="3:3" x14ac:dyDescent="0.25">
      <c r="C287291" s="62"/>
    </row>
    <row r="287379" spans="3:3" x14ac:dyDescent="0.25">
      <c r="C287379" s="62"/>
    </row>
    <row r="287380" spans="3:3" x14ac:dyDescent="0.25">
      <c r="C287380" s="62"/>
    </row>
    <row r="287468" spans="3:3" x14ac:dyDescent="0.25">
      <c r="C287468" s="62"/>
    </row>
    <row r="287469" spans="3:3" x14ac:dyDescent="0.25">
      <c r="C287469" s="62"/>
    </row>
    <row r="287557" spans="3:3" x14ac:dyDescent="0.25">
      <c r="C287557" s="62"/>
    </row>
    <row r="287558" spans="3:3" x14ac:dyDescent="0.25">
      <c r="C287558" s="62"/>
    </row>
    <row r="287646" spans="3:3" x14ac:dyDescent="0.25">
      <c r="C287646" s="62"/>
    </row>
    <row r="287647" spans="3:3" x14ac:dyDescent="0.25">
      <c r="C287647" s="62"/>
    </row>
    <row r="287735" spans="3:3" x14ac:dyDescent="0.25">
      <c r="C287735" s="62"/>
    </row>
    <row r="287736" spans="3:3" x14ac:dyDescent="0.25">
      <c r="C287736" s="62"/>
    </row>
    <row r="287824" spans="3:3" x14ac:dyDescent="0.25">
      <c r="C287824" s="62"/>
    </row>
    <row r="287825" spans="3:3" x14ac:dyDescent="0.25">
      <c r="C287825" s="62"/>
    </row>
    <row r="287913" spans="3:3" x14ac:dyDescent="0.25">
      <c r="C287913" s="62"/>
    </row>
    <row r="287914" spans="3:3" x14ac:dyDescent="0.25">
      <c r="C287914" s="62"/>
    </row>
    <row r="288002" spans="3:3" x14ac:dyDescent="0.25">
      <c r="C288002" s="62"/>
    </row>
    <row r="288003" spans="3:3" x14ac:dyDescent="0.25">
      <c r="C288003" s="62"/>
    </row>
    <row r="288091" spans="3:3" x14ac:dyDescent="0.25">
      <c r="C288091" s="62"/>
    </row>
    <row r="288092" spans="3:3" x14ac:dyDescent="0.25">
      <c r="C288092" s="62"/>
    </row>
    <row r="288180" spans="3:3" x14ac:dyDescent="0.25">
      <c r="C288180" s="62"/>
    </row>
    <row r="288181" spans="3:3" x14ac:dyDescent="0.25">
      <c r="C288181" s="62"/>
    </row>
    <row r="288269" spans="3:3" x14ac:dyDescent="0.25">
      <c r="C288269" s="62"/>
    </row>
    <row r="288270" spans="3:3" x14ac:dyDescent="0.25">
      <c r="C288270" s="62"/>
    </row>
    <row r="288358" spans="3:3" x14ac:dyDescent="0.25">
      <c r="C288358" s="62"/>
    </row>
    <row r="288359" spans="3:3" x14ac:dyDescent="0.25">
      <c r="C288359" s="62"/>
    </row>
    <row r="288447" spans="3:3" x14ac:dyDescent="0.25">
      <c r="C288447" s="62"/>
    </row>
    <row r="288448" spans="3:3" x14ac:dyDescent="0.25">
      <c r="C288448" s="62"/>
    </row>
    <row r="288536" spans="3:3" x14ac:dyDescent="0.25">
      <c r="C288536" s="62"/>
    </row>
    <row r="288537" spans="3:3" x14ac:dyDescent="0.25">
      <c r="C288537" s="62"/>
    </row>
    <row r="288625" spans="3:3" x14ac:dyDescent="0.25">
      <c r="C288625" s="62"/>
    </row>
    <row r="288626" spans="3:3" x14ac:dyDescent="0.25">
      <c r="C288626" s="62"/>
    </row>
    <row r="288714" spans="3:3" x14ac:dyDescent="0.25">
      <c r="C288714" s="62"/>
    </row>
    <row r="288715" spans="3:3" x14ac:dyDescent="0.25">
      <c r="C288715" s="62"/>
    </row>
    <row r="288803" spans="3:3" x14ac:dyDescent="0.25">
      <c r="C288803" s="62"/>
    </row>
    <row r="288804" spans="3:3" x14ac:dyDescent="0.25">
      <c r="C288804" s="62"/>
    </row>
    <row r="288892" spans="3:3" x14ac:dyDescent="0.25">
      <c r="C288892" s="62"/>
    </row>
    <row r="288893" spans="3:3" x14ac:dyDescent="0.25">
      <c r="C288893" s="62"/>
    </row>
    <row r="288981" spans="3:3" x14ac:dyDescent="0.25">
      <c r="C288981" s="62"/>
    </row>
    <row r="288982" spans="3:3" x14ac:dyDescent="0.25">
      <c r="C288982" s="62"/>
    </row>
    <row r="289070" spans="3:3" x14ac:dyDescent="0.25">
      <c r="C289070" s="62"/>
    </row>
    <row r="289071" spans="3:3" x14ac:dyDescent="0.25">
      <c r="C289071" s="62"/>
    </row>
    <row r="289159" spans="3:3" x14ac:dyDescent="0.25">
      <c r="C289159" s="62"/>
    </row>
    <row r="289160" spans="3:3" x14ac:dyDescent="0.25">
      <c r="C289160" s="62"/>
    </row>
    <row r="289248" spans="3:3" x14ac:dyDescent="0.25">
      <c r="C289248" s="62"/>
    </row>
    <row r="289249" spans="3:3" x14ac:dyDescent="0.25">
      <c r="C289249" s="62"/>
    </row>
    <row r="289337" spans="3:3" x14ac:dyDescent="0.25">
      <c r="C289337" s="62"/>
    </row>
    <row r="289338" spans="3:3" x14ac:dyDescent="0.25">
      <c r="C289338" s="62"/>
    </row>
    <row r="289426" spans="3:3" x14ac:dyDescent="0.25">
      <c r="C289426" s="62"/>
    </row>
    <row r="289427" spans="3:3" x14ac:dyDescent="0.25">
      <c r="C289427" s="62"/>
    </row>
    <row r="289515" spans="3:3" x14ac:dyDescent="0.25">
      <c r="C289515" s="62"/>
    </row>
    <row r="289516" spans="3:3" x14ac:dyDescent="0.25">
      <c r="C289516" s="62"/>
    </row>
    <row r="289604" spans="3:3" x14ac:dyDescent="0.25">
      <c r="C289604" s="62"/>
    </row>
    <row r="289605" spans="3:3" x14ac:dyDescent="0.25">
      <c r="C289605" s="62"/>
    </row>
    <row r="289693" spans="3:3" x14ac:dyDescent="0.25">
      <c r="C289693" s="62"/>
    </row>
    <row r="289694" spans="3:3" x14ac:dyDescent="0.25">
      <c r="C289694" s="62"/>
    </row>
    <row r="289782" spans="3:3" x14ac:dyDescent="0.25">
      <c r="C289782" s="62"/>
    </row>
    <row r="289783" spans="3:3" x14ac:dyDescent="0.25">
      <c r="C289783" s="62"/>
    </row>
    <row r="289871" spans="3:3" x14ac:dyDescent="0.25">
      <c r="C289871" s="62"/>
    </row>
    <row r="289872" spans="3:3" x14ac:dyDescent="0.25">
      <c r="C289872" s="62"/>
    </row>
    <row r="289960" spans="3:3" x14ac:dyDescent="0.25">
      <c r="C289960" s="62"/>
    </row>
    <row r="289961" spans="3:3" x14ac:dyDescent="0.25">
      <c r="C289961" s="62"/>
    </row>
    <row r="290049" spans="3:3" x14ac:dyDescent="0.25">
      <c r="C290049" s="62"/>
    </row>
    <row r="290050" spans="3:3" x14ac:dyDescent="0.25">
      <c r="C290050" s="62"/>
    </row>
    <row r="290138" spans="3:3" x14ac:dyDescent="0.25">
      <c r="C290138" s="62"/>
    </row>
    <row r="290139" spans="3:3" x14ac:dyDescent="0.25">
      <c r="C290139" s="62"/>
    </row>
    <row r="290227" spans="3:3" x14ac:dyDescent="0.25">
      <c r="C290227" s="62"/>
    </row>
    <row r="290228" spans="3:3" x14ac:dyDescent="0.25">
      <c r="C290228" s="62"/>
    </row>
    <row r="290316" spans="3:3" x14ac:dyDescent="0.25">
      <c r="C290316" s="62"/>
    </row>
    <row r="290317" spans="3:3" x14ac:dyDescent="0.25">
      <c r="C290317" s="62"/>
    </row>
    <row r="290405" spans="3:3" x14ac:dyDescent="0.25">
      <c r="C290405" s="62"/>
    </row>
    <row r="290406" spans="3:3" x14ac:dyDescent="0.25">
      <c r="C290406" s="62"/>
    </row>
    <row r="290494" spans="3:3" x14ac:dyDescent="0.25">
      <c r="C290494" s="62"/>
    </row>
    <row r="290495" spans="3:3" x14ac:dyDescent="0.25">
      <c r="C290495" s="62"/>
    </row>
    <row r="290583" spans="3:3" x14ac:dyDescent="0.25">
      <c r="C290583" s="62"/>
    </row>
    <row r="290584" spans="3:3" x14ac:dyDescent="0.25">
      <c r="C290584" s="62"/>
    </row>
    <row r="290672" spans="3:3" x14ac:dyDescent="0.25">
      <c r="C290672" s="62"/>
    </row>
    <row r="290673" spans="3:3" x14ac:dyDescent="0.25">
      <c r="C290673" s="62"/>
    </row>
    <row r="290761" spans="3:3" x14ac:dyDescent="0.25">
      <c r="C290761" s="62"/>
    </row>
    <row r="290762" spans="3:3" x14ac:dyDescent="0.25">
      <c r="C290762" s="62"/>
    </row>
    <row r="290850" spans="3:3" x14ac:dyDescent="0.25">
      <c r="C290850" s="62"/>
    </row>
    <row r="290851" spans="3:3" x14ac:dyDescent="0.25">
      <c r="C290851" s="62"/>
    </row>
    <row r="290939" spans="3:3" x14ac:dyDescent="0.25">
      <c r="C290939" s="62"/>
    </row>
    <row r="290940" spans="3:3" x14ac:dyDescent="0.25">
      <c r="C290940" s="62"/>
    </row>
    <row r="291028" spans="3:3" x14ac:dyDescent="0.25">
      <c r="C291028" s="62"/>
    </row>
    <row r="291029" spans="3:3" x14ac:dyDescent="0.25">
      <c r="C291029" s="62"/>
    </row>
    <row r="291117" spans="3:3" x14ac:dyDescent="0.25">
      <c r="C291117" s="62"/>
    </row>
    <row r="291118" spans="3:3" x14ac:dyDescent="0.25">
      <c r="C291118" s="62"/>
    </row>
    <row r="291206" spans="3:3" x14ac:dyDescent="0.25">
      <c r="C291206" s="62"/>
    </row>
    <row r="291207" spans="3:3" x14ac:dyDescent="0.25">
      <c r="C291207" s="62"/>
    </row>
    <row r="291295" spans="3:3" x14ac:dyDescent="0.25">
      <c r="C291295" s="62"/>
    </row>
    <row r="291296" spans="3:3" x14ac:dyDescent="0.25">
      <c r="C291296" s="62"/>
    </row>
    <row r="291384" spans="3:3" x14ac:dyDescent="0.25">
      <c r="C291384" s="62"/>
    </row>
    <row r="291385" spans="3:3" x14ac:dyDescent="0.25">
      <c r="C291385" s="62"/>
    </row>
    <row r="291473" spans="3:3" x14ac:dyDescent="0.25">
      <c r="C291473" s="62"/>
    </row>
    <row r="291474" spans="3:3" x14ac:dyDescent="0.25">
      <c r="C291474" s="62"/>
    </row>
    <row r="291562" spans="3:3" x14ac:dyDescent="0.25">
      <c r="C291562" s="62"/>
    </row>
    <row r="291563" spans="3:3" x14ac:dyDescent="0.25">
      <c r="C291563" s="62"/>
    </row>
    <row r="291651" spans="3:3" x14ac:dyDescent="0.25">
      <c r="C291651" s="62"/>
    </row>
    <row r="291652" spans="3:3" x14ac:dyDescent="0.25">
      <c r="C291652" s="62"/>
    </row>
    <row r="291740" spans="3:3" x14ac:dyDescent="0.25">
      <c r="C291740" s="62"/>
    </row>
    <row r="291741" spans="3:3" x14ac:dyDescent="0.25">
      <c r="C291741" s="62"/>
    </row>
    <row r="291829" spans="3:3" x14ac:dyDescent="0.25">
      <c r="C291829" s="62"/>
    </row>
    <row r="291830" spans="3:3" x14ac:dyDescent="0.25">
      <c r="C291830" s="62"/>
    </row>
    <row r="291918" spans="3:3" x14ac:dyDescent="0.25">
      <c r="C291918" s="62"/>
    </row>
    <row r="291919" spans="3:3" x14ac:dyDescent="0.25">
      <c r="C291919" s="62"/>
    </row>
    <row r="292007" spans="3:3" x14ac:dyDescent="0.25">
      <c r="C292007" s="62"/>
    </row>
    <row r="292008" spans="3:3" x14ac:dyDescent="0.25">
      <c r="C292008" s="62"/>
    </row>
    <row r="292096" spans="3:3" x14ac:dyDescent="0.25">
      <c r="C292096" s="62"/>
    </row>
    <row r="292097" spans="3:3" x14ac:dyDescent="0.25">
      <c r="C292097" s="62"/>
    </row>
    <row r="292185" spans="3:3" x14ac:dyDescent="0.25">
      <c r="C292185" s="62"/>
    </row>
    <row r="292186" spans="3:3" x14ac:dyDescent="0.25">
      <c r="C292186" s="62"/>
    </row>
    <row r="292274" spans="3:3" x14ac:dyDescent="0.25">
      <c r="C292274" s="62"/>
    </row>
    <row r="292275" spans="3:3" x14ac:dyDescent="0.25">
      <c r="C292275" s="62"/>
    </row>
    <row r="292363" spans="3:3" x14ac:dyDescent="0.25">
      <c r="C292363" s="62"/>
    </row>
    <row r="292364" spans="3:3" x14ac:dyDescent="0.25">
      <c r="C292364" s="62"/>
    </row>
    <row r="292452" spans="3:3" x14ac:dyDescent="0.25">
      <c r="C292452" s="62"/>
    </row>
    <row r="292453" spans="3:3" x14ac:dyDescent="0.25">
      <c r="C292453" s="62"/>
    </row>
    <row r="292541" spans="3:3" x14ac:dyDescent="0.25">
      <c r="C292541" s="62"/>
    </row>
    <row r="292542" spans="3:3" x14ac:dyDescent="0.25">
      <c r="C292542" s="62"/>
    </row>
    <row r="292630" spans="3:3" x14ac:dyDescent="0.25">
      <c r="C292630" s="62"/>
    </row>
    <row r="292631" spans="3:3" x14ac:dyDescent="0.25">
      <c r="C292631" s="62"/>
    </row>
    <row r="292719" spans="3:3" x14ac:dyDescent="0.25">
      <c r="C292719" s="62"/>
    </row>
    <row r="292720" spans="3:3" x14ac:dyDescent="0.25">
      <c r="C292720" s="62"/>
    </row>
    <row r="292808" spans="3:3" x14ac:dyDescent="0.25">
      <c r="C292808" s="62"/>
    </row>
    <row r="292809" spans="3:3" x14ac:dyDescent="0.25">
      <c r="C292809" s="62"/>
    </row>
    <row r="292897" spans="3:3" x14ac:dyDescent="0.25">
      <c r="C292897" s="62"/>
    </row>
    <row r="292898" spans="3:3" x14ac:dyDescent="0.25">
      <c r="C292898" s="62"/>
    </row>
    <row r="292986" spans="3:3" x14ac:dyDescent="0.25">
      <c r="C292986" s="62"/>
    </row>
    <row r="292987" spans="3:3" x14ac:dyDescent="0.25">
      <c r="C292987" s="62"/>
    </row>
    <row r="293075" spans="3:3" x14ac:dyDescent="0.25">
      <c r="C293075" s="62"/>
    </row>
    <row r="293076" spans="3:3" x14ac:dyDescent="0.25">
      <c r="C293076" s="62"/>
    </row>
    <row r="293164" spans="3:3" x14ac:dyDescent="0.25">
      <c r="C293164" s="62"/>
    </row>
    <row r="293165" spans="3:3" x14ac:dyDescent="0.25">
      <c r="C293165" s="62"/>
    </row>
    <row r="293253" spans="3:3" x14ac:dyDescent="0.25">
      <c r="C293253" s="62"/>
    </row>
    <row r="293254" spans="3:3" x14ac:dyDescent="0.25">
      <c r="C293254" s="62"/>
    </row>
    <row r="293342" spans="3:3" x14ac:dyDescent="0.25">
      <c r="C293342" s="62"/>
    </row>
    <row r="293343" spans="3:3" x14ac:dyDescent="0.25">
      <c r="C293343" s="62"/>
    </row>
    <row r="293431" spans="3:3" x14ac:dyDescent="0.25">
      <c r="C293431" s="62"/>
    </row>
    <row r="293432" spans="3:3" x14ac:dyDescent="0.25">
      <c r="C293432" s="62"/>
    </row>
    <row r="293520" spans="3:3" x14ac:dyDescent="0.25">
      <c r="C293520" s="62"/>
    </row>
    <row r="293521" spans="3:3" x14ac:dyDescent="0.25">
      <c r="C293521" s="62"/>
    </row>
    <row r="293609" spans="3:3" x14ac:dyDescent="0.25">
      <c r="C293609" s="62"/>
    </row>
    <row r="293610" spans="3:3" x14ac:dyDescent="0.25">
      <c r="C293610" s="62"/>
    </row>
    <row r="293698" spans="3:3" x14ac:dyDescent="0.25">
      <c r="C293698" s="62"/>
    </row>
    <row r="293699" spans="3:3" x14ac:dyDescent="0.25">
      <c r="C293699" s="62"/>
    </row>
    <row r="293787" spans="3:3" x14ac:dyDescent="0.25">
      <c r="C293787" s="62"/>
    </row>
    <row r="293788" spans="3:3" x14ac:dyDescent="0.25">
      <c r="C293788" s="62"/>
    </row>
    <row r="293876" spans="3:3" x14ac:dyDescent="0.25">
      <c r="C293876" s="62"/>
    </row>
    <row r="293877" spans="3:3" x14ac:dyDescent="0.25">
      <c r="C293877" s="62"/>
    </row>
    <row r="293965" spans="3:3" x14ac:dyDescent="0.25">
      <c r="C293965" s="62"/>
    </row>
    <row r="293966" spans="3:3" x14ac:dyDescent="0.25">
      <c r="C293966" s="62"/>
    </row>
    <row r="294054" spans="3:3" x14ac:dyDescent="0.25">
      <c r="C294054" s="62"/>
    </row>
    <row r="294055" spans="3:3" x14ac:dyDescent="0.25">
      <c r="C294055" s="62"/>
    </row>
    <row r="294143" spans="3:3" x14ac:dyDescent="0.25">
      <c r="C294143" s="62"/>
    </row>
    <row r="294144" spans="3:3" x14ac:dyDescent="0.25">
      <c r="C294144" s="62"/>
    </row>
    <row r="294232" spans="3:3" x14ac:dyDescent="0.25">
      <c r="C294232" s="62"/>
    </row>
    <row r="294233" spans="3:3" x14ac:dyDescent="0.25">
      <c r="C294233" s="62"/>
    </row>
    <row r="294321" spans="3:3" x14ac:dyDescent="0.25">
      <c r="C294321" s="62"/>
    </row>
    <row r="294322" spans="3:3" x14ac:dyDescent="0.25">
      <c r="C294322" s="62"/>
    </row>
    <row r="294410" spans="3:3" x14ac:dyDescent="0.25">
      <c r="C294410" s="62"/>
    </row>
    <row r="294411" spans="3:3" x14ac:dyDescent="0.25">
      <c r="C294411" s="62"/>
    </row>
    <row r="294499" spans="3:3" x14ac:dyDescent="0.25">
      <c r="C294499" s="62"/>
    </row>
    <row r="294500" spans="3:3" x14ac:dyDescent="0.25">
      <c r="C294500" s="62"/>
    </row>
    <row r="294588" spans="3:3" x14ac:dyDescent="0.25">
      <c r="C294588" s="62"/>
    </row>
    <row r="294589" spans="3:3" x14ac:dyDescent="0.25">
      <c r="C294589" s="62"/>
    </row>
    <row r="294677" spans="3:3" x14ac:dyDescent="0.25">
      <c r="C294677" s="62"/>
    </row>
    <row r="294678" spans="3:3" x14ac:dyDescent="0.25">
      <c r="C294678" s="62"/>
    </row>
    <row r="294766" spans="3:3" x14ac:dyDescent="0.25">
      <c r="C294766" s="62"/>
    </row>
    <row r="294767" spans="3:3" x14ac:dyDescent="0.25">
      <c r="C294767" s="62"/>
    </row>
    <row r="294855" spans="3:3" x14ac:dyDescent="0.25">
      <c r="C294855" s="62"/>
    </row>
    <row r="294856" spans="3:3" x14ac:dyDescent="0.25">
      <c r="C294856" s="62"/>
    </row>
    <row r="294944" spans="3:3" x14ac:dyDescent="0.25">
      <c r="C294944" s="62"/>
    </row>
    <row r="294945" spans="3:3" x14ac:dyDescent="0.25">
      <c r="C294945" s="62"/>
    </row>
    <row r="295033" spans="3:3" x14ac:dyDescent="0.25">
      <c r="C295033" s="62"/>
    </row>
    <row r="295034" spans="3:3" x14ac:dyDescent="0.25">
      <c r="C295034" s="62"/>
    </row>
    <row r="295122" spans="3:3" x14ac:dyDescent="0.25">
      <c r="C295122" s="62"/>
    </row>
    <row r="295123" spans="3:3" x14ac:dyDescent="0.25">
      <c r="C295123" s="62"/>
    </row>
    <row r="295211" spans="3:3" x14ac:dyDescent="0.25">
      <c r="C295211" s="62"/>
    </row>
    <row r="295212" spans="3:3" x14ac:dyDescent="0.25">
      <c r="C295212" s="62"/>
    </row>
    <row r="295300" spans="3:3" x14ac:dyDescent="0.25">
      <c r="C295300" s="62"/>
    </row>
    <row r="295301" spans="3:3" x14ac:dyDescent="0.25">
      <c r="C295301" s="62"/>
    </row>
    <row r="295389" spans="3:3" x14ac:dyDescent="0.25">
      <c r="C295389" s="62"/>
    </row>
    <row r="295390" spans="3:3" x14ac:dyDescent="0.25">
      <c r="C295390" s="62"/>
    </row>
    <row r="295478" spans="3:3" x14ac:dyDescent="0.25">
      <c r="C295478" s="62"/>
    </row>
    <row r="295479" spans="3:3" x14ac:dyDescent="0.25">
      <c r="C295479" s="62"/>
    </row>
    <row r="295567" spans="3:3" x14ac:dyDescent="0.25">
      <c r="C295567" s="62"/>
    </row>
    <row r="295568" spans="3:3" x14ac:dyDescent="0.25">
      <c r="C295568" s="62"/>
    </row>
    <row r="295656" spans="3:3" x14ac:dyDescent="0.25">
      <c r="C295656" s="62"/>
    </row>
    <row r="295657" spans="3:3" x14ac:dyDescent="0.25">
      <c r="C295657" s="62"/>
    </row>
    <row r="295745" spans="3:3" x14ac:dyDescent="0.25">
      <c r="C295745" s="62"/>
    </row>
    <row r="295746" spans="3:3" x14ac:dyDescent="0.25">
      <c r="C295746" s="62"/>
    </row>
    <row r="295834" spans="3:3" x14ac:dyDescent="0.25">
      <c r="C295834" s="62"/>
    </row>
    <row r="295835" spans="3:3" x14ac:dyDescent="0.25">
      <c r="C295835" s="62"/>
    </row>
    <row r="295923" spans="3:3" x14ac:dyDescent="0.25">
      <c r="C295923" s="62"/>
    </row>
    <row r="295924" spans="3:3" x14ac:dyDescent="0.25">
      <c r="C295924" s="62"/>
    </row>
    <row r="296012" spans="3:3" x14ac:dyDescent="0.25">
      <c r="C296012" s="62"/>
    </row>
    <row r="296013" spans="3:3" x14ac:dyDescent="0.25">
      <c r="C296013" s="62"/>
    </row>
    <row r="296101" spans="3:3" x14ac:dyDescent="0.25">
      <c r="C296101" s="62"/>
    </row>
    <row r="296102" spans="3:3" x14ac:dyDescent="0.25">
      <c r="C296102" s="62"/>
    </row>
    <row r="296190" spans="3:3" x14ac:dyDescent="0.25">
      <c r="C296190" s="62"/>
    </row>
    <row r="296191" spans="3:3" x14ac:dyDescent="0.25">
      <c r="C296191" s="62"/>
    </row>
    <row r="296279" spans="3:3" x14ac:dyDescent="0.25">
      <c r="C296279" s="62"/>
    </row>
    <row r="296280" spans="3:3" x14ac:dyDescent="0.25">
      <c r="C296280" s="62"/>
    </row>
    <row r="296368" spans="3:3" x14ac:dyDescent="0.25">
      <c r="C296368" s="62"/>
    </row>
    <row r="296369" spans="3:3" x14ac:dyDescent="0.25">
      <c r="C296369" s="62"/>
    </row>
    <row r="296457" spans="3:3" x14ac:dyDescent="0.25">
      <c r="C296457" s="62"/>
    </row>
    <row r="296458" spans="3:3" x14ac:dyDescent="0.25">
      <c r="C296458" s="62"/>
    </row>
    <row r="296546" spans="3:3" x14ac:dyDescent="0.25">
      <c r="C296546" s="62"/>
    </row>
    <row r="296547" spans="3:3" x14ac:dyDescent="0.25">
      <c r="C296547" s="62"/>
    </row>
    <row r="296635" spans="3:3" x14ac:dyDescent="0.25">
      <c r="C296635" s="62"/>
    </row>
    <row r="296636" spans="3:3" x14ac:dyDescent="0.25">
      <c r="C296636" s="62"/>
    </row>
    <row r="296724" spans="3:3" x14ac:dyDescent="0.25">
      <c r="C296724" s="62"/>
    </row>
    <row r="296725" spans="3:3" x14ac:dyDescent="0.25">
      <c r="C296725" s="62"/>
    </row>
    <row r="296813" spans="3:3" x14ac:dyDescent="0.25">
      <c r="C296813" s="62"/>
    </row>
    <row r="296814" spans="3:3" x14ac:dyDescent="0.25">
      <c r="C296814" s="62"/>
    </row>
    <row r="296902" spans="3:3" x14ac:dyDescent="0.25">
      <c r="C296902" s="62"/>
    </row>
    <row r="296903" spans="3:3" x14ac:dyDescent="0.25">
      <c r="C296903" s="62"/>
    </row>
    <row r="296991" spans="3:3" x14ac:dyDescent="0.25">
      <c r="C296991" s="62"/>
    </row>
    <row r="296992" spans="3:3" x14ac:dyDescent="0.25">
      <c r="C296992" s="62"/>
    </row>
    <row r="297080" spans="3:3" x14ac:dyDescent="0.25">
      <c r="C297080" s="62"/>
    </row>
    <row r="297081" spans="3:3" x14ac:dyDescent="0.25">
      <c r="C297081" s="62"/>
    </row>
    <row r="297169" spans="3:3" x14ac:dyDescent="0.25">
      <c r="C297169" s="62"/>
    </row>
    <row r="297170" spans="3:3" x14ac:dyDescent="0.25">
      <c r="C297170" s="62"/>
    </row>
    <row r="297258" spans="3:3" x14ac:dyDescent="0.25">
      <c r="C297258" s="62"/>
    </row>
    <row r="297259" spans="3:3" x14ac:dyDescent="0.25">
      <c r="C297259" s="62"/>
    </row>
    <row r="297347" spans="3:3" x14ac:dyDescent="0.25">
      <c r="C297347" s="62"/>
    </row>
    <row r="297348" spans="3:3" x14ac:dyDescent="0.25">
      <c r="C297348" s="62"/>
    </row>
    <row r="297436" spans="3:3" x14ac:dyDescent="0.25">
      <c r="C297436" s="62"/>
    </row>
    <row r="297437" spans="3:3" x14ac:dyDescent="0.25">
      <c r="C297437" s="62"/>
    </row>
    <row r="297525" spans="3:3" x14ac:dyDescent="0.25">
      <c r="C297525" s="62"/>
    </row>
    <row r="297526" spans="3:3" x14ac:dyDescent="0.25">
      <c r="C297526" s="62"/>
    </row>
    <row r="297614" spans="3:3" x14ac:dyDescent="0.25">
      <c r="C297614" s="62"/>
    </row>
    <row r="297615" spans="3:3" x14ac:dyDescent="0.25">
      <c r="C297615" s="62"/>
    </row>
    <row r="297703" spans="3:3" x14ac:dyDescent="0.25">
      <c r="C297703" s="62"/>
    </row>
    <row r="297704" spans="3:3" x14ac:dyDescent="0.25">
      <c r="C297704" s="62"/>
    </row>
    <row r="297792" spans="3:3" x14ac:dyDescent="0.25">
      <c r="C297792" s="62"/>
    </row>
    <row r="297793" spans="3:3" x14ac:dyDescent="0.25">
      <c r="C297793" s="62"/>
    </row>
    <row r="297881" spans="3:3" x14ac:dyDescent="0.25">
      <c r="C297881" s="62"/>
    </row>
    <row r="297882" spans="3:3" x14ac:dyDescent="0.25">
      <c r="C297882" s="62"/>
    </row>
    <row r="297970" spans="3:3" x14ac:dyDescent="0.25">
      <c r="C297970" s="62"/>
    </row>
    <row r="297971" spans="3:3" x14ac:dyDescent="0.25">
      <c r="C297971" s="62"/>
    </row>
    <row r="298059" spans="3:3" x14ac:dyDescent="0.25">
      <c r="C298059" s="62"/>
    </row>
    <row r="298060" spans="3:3" x14ac:dyDescent="0.25">
      <c r="C298060" s="62"/>
    </row>
    <row r="298148" spans="3:3" x14ac:dyDescent="0.25">
      <c r="C298148" s="62"/>
    </row>
    <row r="298149" spans="3:3" x14ac:dyDescent="0.25">
      <c r="C298149" s="62"/>
    </row>
    <row r="298237" spans="3:3" x14ac:dyDescent="0.25">
      <c r="C298237" s="62"/>
    </row>
    <row r="298238" spans="3:3" x14ac:dyDescent="0.25">
      <c r="C298238" s="62"/>
    </row>
    <row r="298326" spans="3:3" x14ac:dyDescent="0.25">
      <c r="C298326" s="62"/>
    </row>
    <row r="298327" spans="3:3" x14ac:dyDescent="0.25">
      <c r="C298327" s="62"/>
    </row>
    <row r="298415" spans="3:3" x14ac:dyDescent="0.25">
      <c r="C298415" s="62"/>
    </row>
    <row r="298416" spans="3:3" x14ac:dyDescent="0.25">
      <c r="C298416" s="62"/>
    </row>
    <row r="298504" spans="3:3" x14ac:dyDescent="0.25">
      <c r="C298504" s="62"/>
    </row>
    <row r="298505" spans="3:3" x14ac:dyDescent="0.25">
      <c r="C298505" s="62"/>
    </row>
    <row r="298593" spans="3:3" x14ac:dyDescent="0.25">
      <c r="C298593" s="62"/>
    </row>
    <row r="298594" spans="3:3" x14ac:dyDescent="0.25">
      <c r="C298594" s="62"/>
    </row>
    <row r="298682" spans="3:3" x14ac:dyDescent="0.25">
      <c r="C298682" s="62"/>
    </row>
    <row r="298683" spans="3:3" x14ac:dyDescent="0.25">
      <c r="C298683" s="62"/>
    </row>
    <row r="298771" spans="3:3" x14ac:dyDescent="0.25">
      <c r="C298771" s="62"/>
    </row>
    <row r="298772" spans="3:3" x14ac:dyDescent="0.25">
      <c r="C298772" s="62"/>
    </row>
    <row r="298860" spans="3:3" x14ac:dyDescent="0.25">
      <c r="C298860" s="62"/>
    </row>
    <row r="298861" spans="3:3" x14ac:dyDescent="0.25">
      <c r="C298861" s="62"/>
    </row>
    <row r="298949" spans="3:3" x14ac:dyDescent="0.25">
      <c r="C298949" s="62"/>
    </row>
    <row r="298950" spans="3:3" x14ac:dyDescent="0.25">
      <c r="C298950" s="62"/>
    </row>
    <row r="299038" spans="3:3" x14ac:dyDescent="0.25">
      <c r="C299038" s="62"/>
    </row>
    <row r="299039" spans="3:3" x14ac:dyDescent="0.25">
      <c r="C299039" s="62"/>
    </row>
    <row r="299127" spans="3:3" x14ac:dyDescent="0.25">
      <c r="C299127" s="62"/>
    </row>
    <row r="299128" spans="3:3" x14ac:dyDescent="0.25">
      <c r="C299128" s="62"/>
    </row>
    <row r="299216" spans="3:3" x14ac:dyDescent="0.25">
      <c r="C299216" s="62"/>
    </row>
    <row r="299217" spans="3:3" x14ac:dyDescent="0.25">
      <c r="C299217" s="62"/>
    </row>
    <row r="299305" spans="3:3" x14ac:dyDescent="0.25">
      <c r="C299305" s="62"/>
    </row>
    <row r="299306" spans="3:3" x14ac:dyDescent="0.25">
      <c r="C299306" s="62"/>
    </row>
    <row r="299394" spans="3:3" x14ac:dyDescent="0.25">
      <c r="C299394" s="62"/>
    </row>
    <row r="299395" spans="3:3" x14ac:dyDescent="0.25">
      <c r="C299395" s="62"/>
    </row>
    <row r="299483" spans="3:3" x14ac:dyDescent="0.25">
      <c r="C299483" s="62"/>
    </row>
    <row r="299484" spans="3:3" x14ac:dyDescent="0.25">
      <c r="C299484" s="62"/>
    </row>
    <row r="299572" spans="3:3" x14ac:dyDescent="0.25">
      <c r="C299572" s="62"/>
    </row>
    <row r="299573" spans="3:3" x14ac:dyDescent="0.25">
      <c r="C299573" s="62"/>
    </row>
    <row r="299661" spans="3:3" x14ac:dyDescent="0.25">
      <c r="C299661" s="62"/>
    </row>
    <row r="299662" spans="3:3" x14ac:dyDescent="0.25">
      <c r="C299662" s="62"/>
    </row>
    <row r="299750" spans="3:3" x14ac:dyDescent="0.25">
      <c r="C299750" s="62"/>
    </row>
    <row r="299751" spans="3:3" x14ac:dyDescent="0.25">
      <c r="C299751" s="62"/>
    </row>
    <row r="299839" spans="3:3" x14ac:dyDescent="0.25">
      <c r="C299839" s="62"/>
    </row>
    <row r="299840" spans="3:3" x14ac:dyDescent="0.25">
      <c r="C299840" s="62"/>
    </row>
    <row r="299928" spans="3:3" x14ac:dyDescent="0.25">
      <c r="C299928" s="62"/>
    </row>
    <row r="299929" spans="3:3" x14ac:dyDescent="0.25">
      <c r="C299929" s="62"/>
    </row>
    <row r="300017" spans="3:3" x14ac:dyDescent="0.25">
      <c r="C300017" s="62"/>
    </row>
    <row r="300018" spans="3:3" x14ac:dyDescent="0.25">
      <c r="C300018" s="62"/>
    </row>
    <row r="300106" spans="3:3" x14ac:dyDescent="0.25">
      <c r="C300106" s="62"/>
    </row>
    <row r="300107" spans="3:3" x14ac:dyDescent="0.25">
      <c r="C300107" s="62"/>
    </row>
    <row r="300195" spans="3:3" x14ac:dyDescent="0.25">
      <c r="C300195" s="62"/>
    </row>
    <row r="300196" spans="3:3" x14ac:dyDescent="0.25">
      <c r="C300196" s="62"/>
    </row>
    <row r="300284" spans="3:3" x14ac:dyDescent="0.25">
      <c r="C300284" s="62"/>
    </row>
    <row r="300285" spans="3:3" x14ac:dyDescent="0.25">
      <c r="C300285" s="62"/>
    </row>
    <row r="300373" spans="3:3" x14ac:dyDescent="0.25">
      <c r="C300373" s="62"/>
    </row>
    <row r="300374" spans="3:3" x14ac:dyDescent="0.25">
      <c r="C300374" s="62"/>
    </row>
    <row r="300462" spans="3:3" x14ac:dyDescent="0.25">
      <c r="C300462" s="62"/>
    </row>
    <row r="300463" spans="3:3" x14ac:dyDescent="0.25">
      <c r="C300463" s="62"/>
    </row>
    <row r="300551" spans="3:3" x14ac:dyDescent="0.25">
      <c r="C300551" s="62"/>
    </row>
    <row r="300552" spans="3:3" x14ac:dyDescent="0.25">
      <c r="C300552" s="62"/>
    </row>
    <row r="300640" spans="3:3" x14ac:dyDescent="0.25">
      <c r="C300640" s="62"/>
    </row>
    <row r="300641" spans="3:3" x14ac:dyDescent="0.25">
      <c r="C300641" s="62"/>
    </row>
    <row r="300729" spans="3:3" x14ac:dyDescent="0.25">
      <c r="C300729" s="62"/>
    </row>
    <row r="300730" spans="3:3" x14ac:dyDescent="0.25">
      <c r="C300730" s="62"/>
    </row>
    <row r="300818" spans="3:3" x14ac:dyDescent="0.25">
      <c r="C300818" s="62"/>
    </row>
    <row r="300819" spans="3:3" x14ac:dyDescent="0.25">
      <c r="C300819" s="62"/>
    </row>
    <row r="300907" spans="3:3" x14ac:dyDescent="0.25">
      <c r="C300907" s="62"/>
    </row>
    <row r="300908" spans="3:3" x14ac:dyDescent="0.25">
      <c r="C300908" s="62"/>
    </row>
    <row r="300996" spans="3:3" x14ac:dyDescent="0.25">
      <c r="C300996" s="62"/>
    </row>
    <row r="300997" spans="3:3" x14ac:dyDescent="0.25">
      <c r="C300997" s="62"/>
    </row>
    <row r="301085" spans="3:3" x14ac:dyDescent="0.25">
      <c r="C301085" s="62"/>
    </row>
    <row r="301086" spans="3:3" x14ac:dyDescent="0.25">
      <c r="C301086" s="62"/>
    </row>
    <row r="301174" spans="3:3" x14ac:dyDescent="0.25">
      <c r="C301174" s="62"/>
    </row>
    <row r="301175" spans="3:3" x14ac:dyDescent="0.25">
      <c r="C301175" s="62"/>
    </row>
    <row r="301263" spans="3:3" x14ac:dyDescent="0.25">
      <c r="C301263" s="62"/>
    </row>
    <row r="301264" spans="3:3" x14ac:dyDescent="0.25">
      <c r="C301264" s="62"/>
    </row>
    <row r="301352" spans="3:3" x14ac:dyDescent="0.25">
      <c r="C301352" s="62"/>
    </row>
    <row r="301353" spans="3:3" x14ac:dyDescent="0.25">
      <c r="C301353" s="62"/>
    </row>
    <row r="301441" spans="3:3" x14ac:dyDescent="0.25">
      <c r="C301441" s="62"/>
    </row>
    <row r="301442" spans="3:3" x14ac:dyDescent="0.25">
      <c r="C301442" s="62"/>
    </row>
    <row r="301530" spans="3:3" x14ac:dyDescent="0.25">
      <c r="C301530" s="62"/>
    </row>
    <row r="301531" spans="3:3" x14ac:dyDescent="0.25">
      <c r="C301531" s="62"/>
    </row>
    <row r="301619" spans="3:3" x14ac:dyDescent="0.25">
      <c r="C301619" s="62"/>
    </row>
    <row r="301620" spans="3:3" x14ac:dyDescent="0.25">
      <c r="C301620" s="62"/>
    </row>
    <row r="301708" spans="3:3" x14ac:dyDescent="0.25">
      <c r="C301708" s="62"/>
    </row>
    <row r="301709" spans="3:3" x14ac:dyDescent="0.25">
      <c r="C301709" s="62"/>
    </row>
    <row r="301797" spans="3:3" x14ac:dyDescent="0.25">
      <c r="C301797" s="62"/>
    </row>
    <row r="301798" spans="3:3" x14ac:dyDescent="0.25">
      <c r="C301798" s="62"/>
    </row>
    <row r="301886" spans="3:3" x14ac:dyDescent="0.25">
      <c r="C301886" s="62"/>
    </row>
    <row r="301887" spans="3:3" x14ac:dyDescent="0.25">
      <c r="C301887" s="62"/>
    </row>
    <row r="301975" spans="3:3" x14ac:dyDescent="0.25">
      <c r="C301975" s="62"/>
    </row>
    <row r="301976" spans="3:3" x14ac:dyDescent="0.25">
      <c r="C301976" s="62"/>
    </row>
    <row r="302064" spans="3:3" x14ac:dyDescent="0.25">
      <c r="C302064" s="62"/>
    </row>
    <row r="302065" spans="3:3" x14ac:dyDescent="0.25">
      <c r="C302065" s="62"/>
    </row>
    <row r="302153" spans="3:3" x14ac:dyDescent="0.25">
      <c r="C302153" s="62"/>
    </row>
    <row r="302154" spans="3:3" x14ac:dyDescent="0.25">
      <c r="C302154" s="62"/>
    </row>
    <row r="302242" spans="3:3" x14ac:dyDescent="0.25">
      <c r="C302242" s="62"/>
    </row>
    <row r="302243" spans="3:3" x14ac:dyDescent="0.25">
      <c r="C302243" s="62"/>
    </row>
    <row r="302331" spans="3:3" x14ac:dyDescent="0.25">
      <c r="C302331" s="62"/>
    </row>
    <row r="302332" spans="3:3" x14ac:dyDescent="0.25">
      <c r="C302332" s="62"/>
    </row>
    <row r="302420" spans="3:3" x14ac:dyDescent="0.25">
      <c r="C302420" s="62"/>
    </row>
    <row r="302421" spans="3:3" x14ac:dyDescent="0.25">
      <c r="C302421" s="62"/>
    </row>
    <row r="302509" spans="3:3" x14ac:dyDescent="0.25">
      <c r="C302509" s="62"/>
    </row>
    <row r="302510" spans="3:3" x14ac:dyDescent="0.25">
      <c r="C302510" s="62"/>
    </row>
    <row r="302598" spans="3:3" x14ac:dyDescent="0.25">
      <c r="C302598" s="62"/>
    </row>
    <row r="302599" spans="3:3" x14ac:dyDescent="0.25">
      <c r="C302599" s="62"/>
    </row>
    <row r="302687" spans="3:3" x14ac:dyDescent="0.25">
      <c r="C302687" s="62"/>
    </row>
    <row r="302688" spans="3:3" x14ac:dyDescent="0.25">
      <c r="C302688" s="62"/>
    </row>
    <row r="302776" spans="3:3" x14ac:dyDescent="0.25">
      <c r="C302776" s="62"/>
    </row>
    <row r="302777" spans="3:3" x14ac:dyDescent="0.25">
      <c r="C302777" s="62"/>
    </row>
    <row r="302865" spans="3:3" x14ac:dyDescent="0.25">
      <c r="C302865" s="62"/>
    </row>
    <row r="302866" spans="3:3" x14ac:dyDescent="0.25">
      <c r="C302866" s="62"/>
    </row>
    <row r="302954" spans="3:3" x14ac:dyDescent="0.25">
      <c r="C302954" s="62"/>
    </row>
    <row r="302955" spans="3:3" x14ac:dyDescent="0.25">
      <c r="C302955" s="62"/>
    </row>
    <row r="303043" spans="3:3" x14ac:dyDescent="0.25">
      <c r="C303043" s="62"/>
    </row>
    <row r="303044" spans="3:3" x14ac:dyDescent="0.25">
      <c r="C303044" s="62"/>
    </row>
    <row r="303132" spans="3:3" x14ac:dyDescent="0.25">
      <c r="C303132" s="62"/>
    </row>
    <row r="303133" spans="3:3" x14ac:dyDescent="0.25">
      <c r="C303133" s="62"/>
    </row>
    <row r="303221" spans="3:3" x14ac:dyDescent="0.25">
      <c r="C303221" s="62"/>
    </row>
    <row r="303222" spans="3:3" x14ac:dyDescent="0.25">
      <c r="C303222" s="62"/>
    </row>
    <row r="303310" spans="3:3" x14ac:dyDescent="0.25">
      <c r="C303310" s="62"/>
    </row>
    <row r="303311" spans="3:3" x14ac:dyDescent="0.25">
      <c r="C303311" s="62"/>
    </row>
    <row r="303399" spans="3:3" x14ac:dyDescent="0.25">
      <c r="C303399" s="62"/>
    </row>
    <row r="303400" spans="3:3" x14ac:dyDescent="0.25">
      <c r="C303400" s="62"/>
    </row>
    <row r="303488" spans="3:3" x14ac:dyDescent="0.25">
      <c r="C303488" s="62"/>
    </row>
    <row r="303489" spans="3:3" x14ac:dyDescent="0.25">
      <c r="C303489" s="62"/>
    </row>
    <row r="303577" spans="3:3" x14ac:dyDescent="0.25">
      <c r="C303577" s="62"/>
    </row>
    <row r="303578" spans="3:3" x14ac:dyDescent="0.25">
      <c r="C303578" s="62"/>
    </row>
    <row r="303666" spans="3:3" x14ac:dyDescent="0.25">
      <c r="C303666" s="62"/>
    </row>
    <row r="303667" spans="3:3" x14ac:dyDescent="0.25">
      <c r="C303667" s="62"/>
    </row>
    <row r="303755" spans="3:3" x14ac:dyDescent="0.25">
      <c r="C303755" s="62"/>
    </row>
    <row r="303756" spans="3:3" x14ac:dyDescent="0.25">
      <c r="C303756" s="62"/>
    </row>
    <row r="303844" spans="3:3" x14ac:dyDescent="0.25">
      <c r="C303844" s="62"/>
    </row>
    <row r="303845" spans="3:3" x14ac:dyDescent="0.25">
      <c r="C303845" s="62"/>
    </row>
    <row r="303933" spans="3:3" x14ac:dyDescent="0.25">
      <c r="C303933" s="62"/>
    </row>
    <row r="303934" spans="3:3" x14ac:dyDescent="0.25">
      <c r="C303934" s="62"/>
    </row>
    <row r="304022" spans="3:3" x14ac:dyDescent="0.25">
      <c r="C304022" s="62"/>
    </row>
    <row r="304023" spans="3:3" x14ac:dyDescent="0.25">
      <c r="C304023" s="62"/>
    </row>
    <row r="304111" spans="3:3" x14ac:dyDescent="0.25">
      <c r="C304111" s="62"/>
    </row>
    <row r="304112" spans="3:3" x14ac:dyDescent="0.25">
      <c r="C304112" s="62"/>
    </row>
    <row r="304200" spans="3:3" x14ac:dyDescent="0.25">
      <c r="C304200" s="62"/>
    </row>
    <row r="304201" spans="3:3" x14ac:dyDescent="0.25">
      <c r="C304201" s="62"/>
    </row>
    <row r="304289" spans="3:3" x14ac:dyDescent="0.25">
      <c r="C304289" s="62"/>
    </row>
    <row r="304290" spans="3:3" x14ac:dyDescent="0.25">
      <c r="C304290" s="62"/>
    </row>
    <row r="304378" spans="3:3" x14ac:dyDescent="0.25">
      <c r="C304378" s="62"/>
    </row>
    <row r="304379" spans="3:3" x14ac:dyDescent="0.25">
      <c r="C304379" s="62"/>
    </row>
    <row r="304467" spans="3:3" x14ac:dyDescent="0.25">
      <c r="C304467" s="62"/>
    </row>
    <row r="304468" spans="3:3" x14ac:dyDescent="0.25">
      <c r="C304468" s="62"/>
    </row>
    <row r="304556" spans="3:3" x14ac:dyDescent="0.25">
      <c r="C304556" s="62"/>
    </row>
    <row r="304557" spans="3:3" x14ac:dyDescent="0.25">
      <c r="C304557" s="62"/>
    </row>
    <row r="304645" spans="3:3" x14ac:dyDescent="0.25">
      <c r="C304645" s="62"/>
    </row>
    <row r="304646" spans="3:3" x14ac:dyDescent="0.25">
      <c r="C304646" s="62"/>
    </row>
    <row r="304734" spans="3:3" x14ac:dyDescent="0.25">
      <c r="C304734" s="62"/>
    </row>
    <row r="304735" spans="3:3" x14ac:dyDescent="0.25">
      <c r="C304735" s="62"/>
    </row>
    <row r="304823" spans="3:3" x14ac:dyDescent="0.25">
      <c r="C304823" s="62"/>
    </row>
    <row r="304824" spans="3:3" x14ac:dyDescent="0.25">
      <c r="C304824" s="62"/>
    </row>
    <row r="304912" spans="3:3" x14ac:dyDescent="0.25">
      <c r="C304912" s="62"/>
    </row>
    <row r="304913" spans="3:3" x14ac:dyDescent="0.25">
      <c r="C304913" s="62"/>
    </row>
    <row r="305001" spans="3:3" x14ac:dyDescent="0.25">
      <c r="C305001" s="62"/>
    </row>
    <row r="305002" spans="3:3" x14ac:dyDescent="0.25">
      <c r="C305002" s="62"/>
    </row>
    <row r="305090" spans="3:3" x14ac:dyDescent="0.25">
      <c r="C305090" s="62"/>
    </row>
    <row r="305091" spans="3:3" x14ac:dyDescent="0.25">
      <c r="C305091" s="62"/>
    </row>
    <row r="305179" spans="3:3" x14ac:dyDescent="0.25">
      <c r="C305179" s="62"/>
    </row>
    <row r="305180" spans="3:3" x14ac:dyDescent="0.25">
      <c r="C305180" s="62"/>
    </row>
    <row r="305268" spans="3:3" x14ac:dyDescent="0.25">
      <c r="C305268" s="62"/>
    </row>
    <row r="305269" spans="3:3" x14ac:dyDescent="0.25">
      <c r="C305269" s="62"/>
    </row>
    <row r="305357" spans="3:3" x14ac:dyDescent="0.25">
      <c r="C305357" s="62"/>
    </row>
    <row r="305358" spans="3:3" x14ac:dyDescent="0.25">
      <c r="C305358" s="62"/>
    </row>
    <row r="305446" spans="3:3" x14ac:dyDescent="0.25">
      <c r="C305446" s="62"/>
    </row>
    <row r="305447" spans="3:3" x14ac:dyDescent="0.25">
      <c r="C305447" s="62"/>
    </row>
    <row r="305535" spans="3:3" x14ac:dyDescent="0.25">
      <c r="C305535" s="62"/>
    </row>
    <row r="305536" spans="3:3" x14ac:dyDescent="0.25">
      <c r="C305536" s="62"/>
    </row>
    <row r="305624" spans="3:3" x14ac:dyDescent="0.25">
      <c r="C305624" s="62"/>
    </row>
    <row r="305625" spans="3:3" x14ac:dyDescent="0.25">
      <c r="C305625" s="62"/>
    </row>
    <row r="305713" spans="3:3" x14ac:dyDescent="0.25">
      <c r="C305713" s="62"/>
    </row>
    <row r="305714" spans="3:3" x14ac:dyDescent="0.25">
      <c r="C305714" s="62"/>
    </row>
    <row r="305802" spans="3:3" x14ac:dyDescent="0.25">
      <c r="C305802" s="62"/>
    </row>
    <row r="305803" spans="3:3" x14ac:dyDescent="0.25">
      <c r="C305803" s="62"/>
    </row>
    <row r="305891" spans="3:3" x14ac:dyDescent="0.25">
      <c r="C305891" s="62"/>
    </row>
    <row r="305892" spans="3:3" x14ac:dyDescent="0.25">
      <c r="C305892" s="62"/>
    </row>
    <row r="305980" spans="3:3" x14ac:dyDescent="0.25">
      <c r="C305980" s="62"/>
    </row>
    <row r="305981" spans="3:3" x14ac:dyDescent="0.25">
      <c r="C305981" s="62"/>
    </row>
    <row r="306069" spans="3:3" x14ac:dyDescent="0.25">
      <c r="C306069" s="62"/>
    </row>
    <row r="306070" spans="3:3" x14ac:dyDescent="0.25">
      <c r="C306070" s="62"/>
    </row>
    <row r="306158" spans="3:3" x14ac:dyDescent="0.25">
      <c r="C306158" s="62"/>
    </row>
    <row r="306159" spans="3:3" x14ac:dyDescent="0.25">
      <c r="C306159" s="62"/>
    </row>
    <row r="306247" spans="3:3" x14ac:dyDescent="0.25">
      <c r="C306247" s="62"/>
    </row>
    <row r="306248" spans="3:3" x14ac:dyDescent="0.25">
      <c r="C306248" s="62"/>
    </row>
    <row r="306336" spans="3:3" x14ac:dyDescent="0.25">
      <c r="C306336" s="62"/>
    </row>
    <row r="306337" spans="3:3" x14ac:dyDescent="0.25">
      <c r="C306337" s="62"/>
    </row>
    <row r="306425" spans="3:3" x14ac:dyDescent="0.25">
      <c r="C306425" s="62"/>
    </row>
    <row r="306426" spans="3:3" x14ac:dyDescent="0.25">
      <c r="C306426" s="62"/>
    </row>
    <row r="306514" spans="3:3" x14ac:dyDescent="0.25">
      <c r="C306514" s="62"/>
    </row>
    <row r="306515" spans="3:3" x14ac:dyDescent="0.25">
      <c r="C306515" s="62"/>
    </row>
    <row r="306603" spans="3:3" x14ac:dyDescent="0.25">
      <c r="C306603" s="62"/>
    </row>
    <row r="306604" spans="3:3" x14ac:dyDescent="0.25">
      <c r="C306604" s="62"/>
    </row>
    <row r="306692" spans="3:3" x14ac:dyDescent="0.25">
      <c r="C306692" s="62"/>
    </row>
    <row r="306693" spans="3:3" x14ac:dyDescent="0.25">
      <c r="C306693" s="62"/>
    </row>
    <row r="306781" spans="3:3" x14ac:dyDescent="0.25">
      <c r="C306781" s="62"/>
    </row>
    <row r="306782" spans="3:3" x14ac:dyDescent="0.25">
      <c r="C306782" s="62"/>
    </row>
    <row r="306870" spans="3:3" x14ac:dyDescent="0.25">
      <c r="C306870" s="62"/>
    </row>
    <row r="306871" spans="3:3" x14ac:dyDescent="0.25">
      <c r="C306871" s="62"/>
    </row>
    <row r="306959" spans="3:3" x14ac:dyDescent="0.25">
      <c r="C306959" s="62"/>
    </row>
    <row r="306960" spans="3:3" x14ac:dyDescent="0.25">
      <c r="C306960" s="62"/>
    </row>
    <row r="307048" spans="3:3" x14ac:dyDescent="0.25">
      <c r="C307048" s="62"/>
    </row>
    <row r="307049" spans="3:3" x14ac:dyDescent="0.25">
      <c r="C307049" s="62"/>
    </row>
    <row r="307137" spans="3:3" x14ac:dyDescent="0.25">
      <c r="C307137" s="62"/>
    </row>
    <row r="307138" spans="3:3" x14ac:dyDescent="0.25">
      <c r="C307138" s="62"/>
    </row>
    <row r="307226" spans="3:3" x14ac:dyDescent="0.25">
      <c r="C307226" s="62"/>
    </row>
    <row r="307227" spans="3:3" x14ac:dyDescent="0.25">
      <c r="C307227" s="62"/>
    </row>
    <row r="307315" spans="3:3" x14ac:dyDescent="0.25">
      <c r="C307315" s="62"/>
    </row>
    <row r="307316" spans="3:3" x14ac:dyDescent="0.25">
      <c r="C307316" s="62"/>
    </row>
    <row r="307404" spans="3:3" x14ac:dyDescent="0.25">
      <c r="C307404" s="62"/>
    </row>
    <row r="307405" spans="3:3" x14ac:dyDescent="0.25">
      <c r="C307405" s="62"/>
    </row>
    <row r="307493" spans="3:3" x14ac:dyDescent="0.25">
      <c r="C307493" s="62"/>
    </row>
    <row r="307494" spans="3:3" x14ac:dyDescent="0.25">
      <c r="C307494" s="62"/>
    </row>
    <row r="307582" spans="3:3" x14ac:dyDescent="0.25">
      <c r="C307582" s="62"/>
    </row>
    <row r="307583" spans="3:3" x14ac:dyDescent="0.25">
      <c r="C307583" s="62"/>
    </row>
    <row r="307671" spans="3:3" x14ac:dyDescent="0.25">
      <c r="C307671" s="62"/>
    </row>
    <row r="307672" spans="3:3" x14ac:dyDescent="0.25">
      <c r="C307672" s="62"/>
    </row>
    <row r="307760" spans="3:3" x14ac:dyDescent="0.25">
      <c r="C307760" s="62"/>
    </row>
    <row r="307761" spans="3:3" x14ac:dyDescent="0.25">
      <c r="C307761" s="62"/>
    </row>
    <row r="307849" spans="3:3" x14ac:dyDescent="0.25">
      <c r="C307849" s="62"/>
    </row>
    <row r="307850" spans="3:3" x14ac:dyDescent="0.25">
      <c r="C307850" s="62"/>
    </row>
    <row r="307938" spans="3:3" x14ac:dyDescent="0.25">
      <c r="C307938" s="62"/>
    </row>
    <row r="307939" spans="3:3" x14ac:dyDescent="0.25">
      <c r="C307939" s="62"/>
    </row>
    <row r="308027" spans="3:3" x14ac:dyDescent="0.25">
      <c r="C308027" s="62"/>
    </row>
    <row r="308028" spans="3:3" x14ac:dyDescent="0.25">
      <c r="C308028" s="62"/>
    </row>
    <row r="308116" spans="3:3" x14ac:dyDescent="0.25">
      <c r="C308116" s="62"/>
    </row>
    <row r="308117" spans="3:3" x14ac:dyDescent="0.25">
      <c r="C308117" s="62"/>
    </row>
    <row r="308205" spans="3:3" x14ac:dyDescent="0.25">
      <c r="C308205" s="62"/>
    </row>
    <row r="308206" spans="3:3" x14ac:dyDescent="0.25">
      <c r="C308206" s="62"/>
    </row>
    <row r="308294" spans="3:3" x14ac:dyDescent="0.25">
      <c r="C308294" s="62"/>
    </row>
    <row r="308295" spans="3:3" x14ac:dyDescent="0.25">
      <c r="C308295" s="62"/>
    </row>
    <row r="308383" spans="3:3" x14ac:dyDescent="0.25">
      <c r="C308383" s="62"/>
    </row>
    <row r="308384" spans="3:3" x14ac:dyDescent="0.25">
      <c r="C308384" s="62"/>
    </row>
    <row r="308472" spans="3:3" x14ac:dyDescent="0.25">
      <c r="C308472" s="62"/>
    </row>
    <row r="308473" spans="3:3" x14ac:dyDescent="0.25">
      <c r="C308473" s="62"/>
    </row>
    <row r="308561" spans="3:3" x14ac:dyDescent="0.25">
      <c r="C308561" s="62"/>
    </row>
    <row r="308562" spans="3:3" x14ac:dyDescent="0.25">
      <c r="C308562" s="62"/>
    </row>
    <row r="308650" spans="3:3" x14ac:dyDescent="0.25">
      <c r="C308650" s="62"/>
    </row>
    <row r="308651" spans="3:3" x14ac:dyDescent="0.25">
      <c r="C308651" s="62"/>
    </row>
    <row r="308739" spans="3:3" x14ac:dyDescent="0.25">
      <c r="C308739" s="62"/>
    </row>
    <row r="308740" spans="3:3" x14ac:dyDescent="0.25">
      <c r="C308740" s="62"/>
    </row>
    <row r="308828" spans="3:3" x14ac:dyDescent="0.25">
      <c r="C308828" s="62"/>
    </row>
    <row r="308829" spans="3:3" x14ac:dyDescent="0.25">
      <c r="C308829" s="62"/>
    </row>
    <row r="308917" spans="3:3" x14ac:dyDescent="0.25">
      <c r="C308917" s="62"/>
    </row>
    <row r="308918" spans="3:3" x14ac:dyDescent="0.25">
      <c r="C308918" s="62"/>
    </row>
    <row r="309006" spans="3:3" x14ac:dyDescent="0.25">
      <c r="C309006" s="62"/>
    </row>
    <row r="309007" spans="3:3" x14ac:dyDescent="0.25">
      <c r="C309007" s="62"/>
    </row>
    <row r="309095" spans="3:3" x14ac:dyDescent="0.25">
      <c r="C309095" s="62"/>
    </row>
    <row r="309096" spans="3:3" x14ac:dyDescent="0.25">
      <c r="C309096" s="62"/>
    </row>
    <row r="309184" spans="3:3" x14ac:dyDescent="0.25">
      <c r="C309184" s="62"/>
    </row>
    <row r="309185" spans="3:3" x14ac:dyDescent="0.25">
      <c r="C309185" s="62"/>
    </row>
    <row r="309273" spans="3:3" x14ac:dyDescent="0.25">
      <c r="C309273" s="62"/>
    </row>
    <row r="309274" spans="3:3" x14ac:dyDescent="0.25">
      <c r="C309274" s="62"/>
    </row>
    <row r="309362" spans="3:3" x14ac:dyDescent="0.25">
      <c r="C309362" s="62"/>
    </row>
    <row r="309363" spans="3:3" x14ac:dyDescent="0.25">
      <c r="C309363" s="62"/>
    </row>
    <row r="309451" spans="3:3" x14ac:dyDescent="0.25">
      <c r="C309451" s="62"/>
    </row>
    <row r="309452" spans="3:3" x14ac:dyDescent="0.25">
      <c r="C309452" s="62"/>
    </row>
    <row r="309540" spans="3:3" x14ac:dyDescent="0.25">
      <c r="C309540" s="62"/>
    </row>
    <row r="309541" spans="3:3" x14ac:dyDescent="0.25">
      <c r="C309541" s="62"/>
    </row>
    <row r="309629" spans="3:3" x14ac:dyDescent="0.25">
      <c r="C309629" s="62"/>
    </row>
    <row r="309630" spans="3:3" x14ac:dyDescent="0.25">
      <c r="C309630" s="62"/>
    </row>
    <row r="309718" spans="3:3" x14ac:dyDescent="0.25">
      <c r="C309718" s="62"/>
    </row>
    <row r="309719" spans="3:3" x14ac:dyDescent="0.25">
      <c r="C309719" s="62"/>
    </row>
    <row r="309807" spans="3:3" x14ac:dyDescent="0.25">
      <c r="C309807" s="62"/>
    </row>
    <row r="309808" spans="3:3" x14ac:dyDescent="0.25">
      <c r="C309808" s="62"/>
    </row>
    <row r="309896" spans="3:3" x14ac:dyDescent="0.25">
      <c r="C309896" s="62"/>
    </row>
    <row r="309897" spans="3:3" x14ac:dyDescent="0.25">
      <c r="C309897" s="62"/>
    </row>
    <row r="309985" spans="3:3" x14ac:dyDescent="0.25">
      <c r="C309985" s="62"/>
    </row>
    <row r="309986" spans="3:3" x14ac:dyDescent="0.25">
      <c r="C309986" s="62"/>
    </row>
    <row r="310074" spans="3:3" x14ac:dyDescent="0.25">
      <c r="C310074" s="62"/>
    </row>
    <row r="310075" spans="3:3" x14ac:dyDescent="0.25">
      <c r="C310075" s="62"/>
    </row>
    <row r="310163" spans="3:3" x14ac:dyDescent="0.25">
      <c r="C310163" s="62"/>
    </row>
    <row r="310164" spans="3:3" x14ac:dyDescent="0.25">
      <c r="C310164" s="62"/>
    </row>
    <row r="310252" spans="3:3" x14ac:dyDescent="0.25">
      <c r="C310252" s="62"/>
    </row>
    <row r="310253" spans="3:3" x14ac:dyDescent="0.25">
      <c r="C310253" s="62"/>
    </row>
    <row r="310341" spans="3:3" x14ac:dyDescent="0.25">
      <c r="C310341" s="62"/>
    </row>
    <row r="310342" spans="3:3" x14ac:dyDescent="0.25">
      <c r="C310342" s="62"/>
    </row>
    <row r="310430" spans="3:3" x14ac:dyDescent="0.25">
      <c r="C310430" s="62"/>
    </row>
    <row r="310431" spans="3:3" x14ac:dyDescent="0.25">
      <c r="C310431" s="62"/>
    </row>
    <row r="310519" spans="3:3" x14ac:dyDescent="0.25">
      <c r="C310519" s="62"/>
    </row>
    <row r="310520" spans="3:3" x14ac:dyDescent="0.25">
      <c r="C310520" s="62"/>
    </row>
    <row r="310608" spans="3:3" x14ac:dyDescent="0.25">
      <c r="C310608" s="62"/>
    </row>
    <row r="310609" spans="3:3" x14ac:dyDescent="0.25">
      <c r="C310609" s="62"/>
    </row>
    <row r="310697" spans="3:3" x14ac:dyDescent="0.25">
      <c r="C310697" s="62"/>
    </row>
    <row r="310698" spans="3:3" x14ac:dyDescent="0.25">
      <c r="C310698" s="62"/>
    </row>
    <row r="310786" spans="3:3" x14ac:dyDescent="0.25">
      <c r="C310786" s="62"/>
    </row>
    <row r="310787" spans="3:3" x14ac:dyDescent="0.25">
      <c r="C310787" s="62"/>
    </row>
    <row r="310875" spans="3:3" x14ac:dyDescent="0.25">
      <c r="C310875" s="62"/>
    </row>
    <row r="310876" spans="3:3" x14ac:dyDescent="0.25">
      <c r="C310876" s="62"/>
    </row>
    <row r="310964" spans="3:3" x14ac:dyDescent="0.25">
      <c r="C310964" s="62"/>
    </row>
    <row r="310965" spans="3:3" x14ac:dyDescent="0.25">
      <c r="C310965" s="62"/>
    </row>
    <row r="311053" spans="3:3" x14ac:dyDescent="0.25">
      <c r="C311053" s="62"/>
    </row>
    <row r="311054" spans="3:3" x14ac:dyDescent="0.25">
      <c r="C311054" s="62"/>
    </row>
    <row r="311142" spans="3:3" x14ac:dyDescent="0.25">
      <c r="C311142" s="62"/>
    </row>
    <row r="311143" spans="3:3" x14ac:dyDescent="0.25">
      <c r="C311143" s="62"/>
    </row>
    <row r="311231" spans="3:3" x14ac:dyDescent="0.25">
      <c r="C311231" s="62"/>
    </row>
    <row r="311232" spans="3:3" x14ac:dyDescent="0.25">
      <c r="C311232" s="62"/>
    </row>
    <row r="311320" spans="3:3" x14ac:dyDescent="0.25">
      <c r="C311320" s="62"/>
    </row>
    <row r="311321" spans="3:3" x14ac:dyDescent="0.25">
      <c r="C311321" s="62"/>
    </row>
    <row r="311409" spans="3:3" x14ac:dyDescent="0.25">
      <c r="C311409" s="62"/>
    </row>
    <row r="311410" spans="3:3" x14ac:dyDescent="0.25">
      <c r="C311410" s="62"/>
    </row>
    <row r="311498" spans="3:3" x14ac:dyDescent="0.25">
      <c r="C311498" s="62"/>
    </row>
    <row r="311499" spans="3:3" x14ac:dyDescent="0.25">
      <c r="C311499" s="62"/>
    </row>
    <row r="311587" spans="3:3" x14ac:dyDescent="0.25">
      <c r="C311587" s="62"/>
    </row>
    <row r="311588" spans="3:3" x14ac:dyDescent="0.25">
      <c r="C311588" s="62"/>
    </row>
    <row r="311676" spans="3:3" x14ac:dyDescent="0.25">
      <c r="C311676" s="62"/>
    </row>
    <row r="311677" spans="3:3" x14ac:dyDescent="0.25">
      <c r="C311677" s="62"/>
    </row>
    <row r="311765" spans="3:3" x14ac:dyDescent="0.25">
      <c r="C311765" s="62"/>
    </row>
    <row r="311766" spans="3:3" x14ac:dyDescent="0.25">
      <c r="C311766" s="62"/>
    </row>
    <row r="311854" spans="3:3" x14ac:dyDescent="0.25">
      <c r="C311854" s="62"/>
    </row>
    <row r="311855" spans="3:3" x14ac:dyDescent="0.25">
      <c r="C311855" s="62"/>
    </row>
    <row r="311943" spans="3:3" x14ac:dyDescent="0.25">
      <c r="C311943" s="62"/>
    </row>
    <row r="311944" spans="3:3" x14ac:dyDescent="0.25">
      <c r="C311944" s="62"/>
    </row>
    <row r="312032" spans="3:3" x14ac:dyDescent="0.25">
      <c r="C312032" s="62"/>
    </row>
    <row r="312033" spans="3:3" x14ac:dyDescent="0.25">
      <c r="C312033" s="62"/>
    </row>
    <row r="312121" spans="3:3" x14ac:dyDescent="0.25">
      <c r="C312121" s="62"/>
    </row>
    <row r="312122" spans="3:3" x14ac:dyDescent="0.25">
      <c r="C312122" s="62"/>
    </row>
    <row r="312210" spans="3:3" x14ac:dyDescent="0.25">
      <c r="C312210" s="62"/>
    </row>
    <row r="312211" spans="3:3" x14ac:dyDescent="0.25">
      <c r="C312211" s="62"/>
    </row>
    <row r="312299" spans="3:3" x14ac:dyDescent="0.25">
      <c r="C312299" s="62"/>
    </row>
    <row r="312300" spans="3:3" x14ac:dyDescent="0.25">
      <c r="C312300" s="62"/>
    </row>
    <row r="312388" spans="3:3" x14ac:dyDescent="0.25">
      <c r="C312388" s="62"/>
    </row>
    <row r="312389" spans="3:3" x14ac:dyDescent="0.25">
      <c r="C312389" s="62"/>
    </row>
    <row r="312477" spans="3:3" x14ac:dyDescent="0.25">
      <c r="C312477" s="62"/>
    </row>
    <row r="312478" spans="3:3" x14ac:dyDescent="0.25">
      <c r="C312478" s="62"/>
    </row>
    <row r="312566" spans="3:3" x14ac:dyDescent="0.25">
      <c r="C312566" s="62"/>
    </row>
    <row r="312567" spans="3:3" x14ac:dyDescent="0.25">
      <c r="C312567" s="62"/>
    </row>
    <row r="312655" spans="3:3" x14ac:dyDescent="0.25">
      <c r="C312655" s="62"/>
    </row>
    <row r="312656" spans="3:3" x14ac:dyDescent="0.25">
      <c r="C312656" s="62"/>
    </row>
    <row r="312744" spans="3:3" x14ac:dyDescent="0.25">
      <c r="C312744" s="62"/>
    </row>
    <row r="312745" spans="3:3" x14ac:dyDescent="0.25">
      <c r="C312745" s="62"/>
    </row>
    <row r="312833" spans="3:3" x14ac:dyDescent="0.25">
      <c r="C312833" s="62"/>
    </row>
    <row r="312834" spans="3:3" x14ac:dyDescent="0.25">
      <c r="C312834" s="62"/>
    </row>
    <row r="312922" spans="3:3" x14ac:dyDescent="0.25">
      <c r="C312922" s="62"/>
    </row>
    <row r="312923" spans="3:3" x14ac:dyDescent="0.25">
      <c r="C312923" s="62"/>
    </row>
    <row r="313011" spans="3:3" x14ac:dyDescent="0.25">
      <c r="C313011" s="62"/>
    </row>
    <row r="313012" spans="3:3" x14ac:dyDescent="0.25">
      <c r="C313012" s="62"/>
    </row>
    <row r="313100" spans="3:3" x14ac:dyDescent="0.25">
      <c r="C313100" s="62"/>
    </row>
    <row r="313101" spans="3:3" x14ac:dyDescent="0.25">
      <c r="C313101" s="62"/>
    </row>
    <row r="313189" spans="3:3" x14ac:dyDescent="0.25">
      <c r="C313189" s="62"/>
    </row>
    <row r="313190" spans="3:3" x14ac:dyDescent="0.25">
      <c r="C313190" s="62"/>
    </row>
    <row r="313278" spans="3:3" x14ac:dyDescent="0.25">
      <c r="C313278" s="62"/>
    </row>
    <row r="313279" spans="3:3" x14ac:dyDescent="0.25">
      <c r="C313279" s="62"/>
    </row>
    <row r="313367" spans="3:3" x14ac:dyDescent="0.25">
      <c r="C313367" s="62"/>
    </row>
    <row r="313368" spans="3:3" x14ac:dyDescent="0.25">
      <c r="C313368" s="62"/>
    </row>
    <row r="313456" spans="3:3" x14ac:dyDescent="0.25">
      <c r="C313456" s="62"/>
    </row>
    <row r="313457" spans="3:3" x14ac:dyDescent="0.25">
      <c r="C313457" s="62"/>
    </row>
    <row r="313545" spans="3:3" x14ac:dyDescent="0.25">
      <c r="C313545" s="62"/>
    </row>
    <row r="313546" spans="3:3" x14ac:dyDescent="0.25">
      <c r="C313546" s="62"/>
    </row>
    <row r="313634" spans="3:3" x14ac:dyDescent="0.25">
      <c r="C313634" s="62"/>
    </row>
    <row r="313635" spans="3:3" x14ac:dyDescent="0.25">
      <c r="C313635" s="62"/>
    </row>
    <row r="313723" spans="3:3" x14ac:dyDescent="0.25">
      <c r="C313723" s="62"/>
    </row>
    <row r="313724" spans="3:3" x14ac:dyDescent="0.25">
      <c r="C313724" s="62"/>
    </row>
    <row r="313812" spans="3:3" x14ac:dyDescent="0.25">
      <c r="C313812" s="62"/>
    </row>
    <row r="313813" spans="3:3" x14ac:dyDescent="0.25">
      <c r="C313813" s="62"/>
    </row>
    <row r="313901" spans="3:3" x14ac:dyDescent="0.25">
      <c r="C313901" s="62"/>
    </row>
    <row r="313902" spans="3:3" x14ac:dyDescent="0.25">
      <c r="C313902" s="62"/>
    </row>
    <row r="313990" spans="3:3" x14ac:dyDescent="0.25">
      <c r="C313990" s="62"/>
    </row>
    <row r="313991" spans="3:3" x14ac:dyDescent="0.25">
      <c r="C313991" s="62"/>
    </row>
    <row r="314079" spans="3:3" x14ac:dyDescent="0.25">
      <c r="C314079" s="62"/>
    </row>
    <row r="314080" spans="3:3" x14ac:dyDescent="0.25">
      <c r="C314080" s="62"/>
    </row>
    <row r="314168" spans="3:3" x14ac:dyDescent="0.25">
      <c r="C314168" s="62"/>
    </row>
    <row r="314169" spans="3:3" x14ac:dyDescent="0.25">
      <c r="C314169" s="62"/>
    </row>
    <row r="314257" spans="3:3" x14ac:dyDescent="0.25">
      <c r="C314257" s="62"/>
    </row>
    <row r="314258" spans="3:3" x14ac:dyDescent="0.25">
      <c r="C314258" s="62"/>
    </row>
    <row r="314346" spans="3:3" x14ac:dyDescent="0.25">
      <c r="C314346" s="62"/>
    </row>
    <row r="314347" spans="3:3" x14ac:dyDescent="0.25">
      <c r="C314347" s="62"/>
    </row>
    <row r="314435" spans="3:3" x14ac:dyDescent="0.25">
      <c r="C314435" s="62"/>
    </row>
    <row r="314436" spans="3:3" x14ac:dyDescent="0.25">
      <c r="C314436" s="62"/>
    </row>
    <row r="314524" spans="3:3" x14ac:dyDescent="0.25">
      <c r="C314524" s="62"/>
    </row>
    <row r="314525" spans="3:3" x14ac:dyDescent="0.25">
      <c r="C314525" s="62"/>
    </row>
    <row r="314613" spans="3:3" x14ac:dyDescent="0.25">
      <c r="C314613" s="62"/>
    </row>
    <row r="314614" spans="3:3" x14ac:dyDescent="0.25">
      <c r="C314614" s="62"/>
    </row>
    <row r="314702" spans="3:3" x14ac:dyDescent="0.25">
      <c r="C314702" s="62"/>
    </row>
    <row r="314703" spans="3:3" x14ac:dyDescent="0.25">
      <c r="C314703" s="62"/>
    </row>
    <row r="314791" spans="3:3" x14ac:dyDescent="0.25">
      <c r="C314791" s="62"/>
    </row>
    <row r="314792" spans="3:3" x14ac:dyDescent="0.25">
      <c r="C314792" s="62"/>
    </row>
    <row r="314880" spans="3:3" x14ac:dyDescent="0.25">
      <c r="C314880" s="62"/>
    </row>
    <row r="314881" spans="3:3" x14ac:dyDescent="0.25">
      <c r="C314881" s="62"/>
    </row>
    <row r="314969" spans="3:3" x14ac:dyDescent="0.25">
      <c r="C314969" s="62"/>
    </row>
    <row r="314970" spans="3:3" x14ac:dyDescent="0.25">
      <c r="C314970" s="62"/>
    </row>
    <row r="315058" spans="3:3" x14ac:dyDescent="0.25">
      <c r="C315058" s="62"/>
    </row>
    <row r="315059" spans="3:3" x14ac:dyDescent="0.25">
      <c r="C315059" s="62"/>
    </row>
    <row r="315147" spans="3:3" x14ac:dyDescent="0.25">
      <c r="C315147" s="62"/>
    </row>
    <row r="315148" spans="3:3" x14ac:dyDescent="0.25">
      <c r="C315148" s="62"/>
    </row>
    <row r="315236" spans="3:3" x14ac:dyDescent="0.25">
      <c r="C315236" s="62"/>
    </row>
    <row r="315237" spans="3:3" x14ac:dyDescent="0.25">
      <c r="C315237" s="62"/>
    </row>
    <row r="315325" spans="3:3" x14ac:dyDescent="0.25">
      <c r="C315325" s="62"/>
    </row>
    <row r="315326" spans="3:3" x14ac:dyDescent="0.25">
      <c r="C315326" s="62"/>
    </row>
    <row r="315414" spans="3:3" x14ac:dyDescent="0.25">
      <c r="C315414" s="62"/>
    </row>
    <row r="315415" spans="3:3" x14ac:dyDescent="0.25">
      <c r="C315415" s="62"/>
    </row>
    <row r="315503" spans="3:3" x14ac:dyDescent="0.25">
      <c r="C315503" s="62"/>
    </row>
    <row r="315504" spans="3:3" x14ac:dyDescent="0.25">
      <c r="C315504" s="62"/>
    </row>
    <row r="315592" spans="3:3" x14ac:dyDescent="0.25">
      <c r="C315592" s="62"/>
    </row>
    <row r="315593" spans="3:3" x14ac:dyDescent="0.25">
      <c r="C315593" s="62"/>
    </row>
    <row r="315681" spans="3:3" x14ac:dyDescent="0.25">
      <c r="C315681" s="62"/>
    </row>
    <row r="315682" spans="3:3" x14ac:dyDescent="0.25">
      <c r="C315682" s="62"/>
    </row>
    <row r="315770" spans="3:3" x14ac:dyDescent="0.25">
      <c r="C315770" s="62"/>
    </row>
    <row r="315771" spans="3:3" x14ac:dyDescent="0.25">
      <c r="C315771" s="62"/>
    </row>
    <row r="315859" spans="3:3" x14ac:dyDescent="0.25">
      <c r="C315859" s="62"/>
    </row>
    <row r="315860" spans="3:3" x14ac:dyDescent="0.25">
      <c r="C315860" s="62"/>
    </row>
    <row r="315948" spans="3:3" x14ac:dyDescent="0.25">
      <c r="C315948" s="62"/>
    </row>
    <row r="315949" spans="3:3" x14ac:dyDescent="0.25">
      <c r="C315949" s="62"/>
    </row>
    <row r="316037" spans="3:3" x14ac:dyDescent="0.25">
      <c r="C316037" s="62"/>
    </row>
    <row r="316038" spans="3:3" x14ac:dyDescent="0.25">
      <c r="C316038" s="62"/>
    </row>
    <row r="316126" spans="3:3" x14ac:dyDescent="0.25">
      <c r="C316126" s="62"/>
    </row>
    <row r="316127" spans="3:3" x14ac:dyDescent="0.25">
      <c r="C316127" s="62"/>
    </row>
    <row r="316215" spans="3:3" x14ac:dyDescent="0.25">
      <c r="C316215" s="62"/>
    </row>
    <row r="316216" spans="3:3" x14ac:dyDescent="0.25">
      <c r="C316216" s="62"/>
    </row>
    <row r="316304" spans="3:3" x14ac:dyDescent="0.25">
      <c r="C316304" s="62"/>
    </row>
    <row r="316305" spans="3:3" x14ac:dyDescent="0.25">
      <c r="C316305" s="62"/>
    </row>
    <row r="316393" spans="3:3" x14ac:dyDescent="0.25">
      <c r="C316393" s="62"/>
    </row>
    <row r="316394" spans="3:3" x14ac:dyDescent="0.25">
      <c r="C316394" s="62"/>
    </row>
    <row r="316482" spans="3:3" x14ac:dyDescent="0.25">
      <c r="C316482" s="62"/>
    </row>
    <row r="316483" spans="3:3" x14ac:dyDescent="0.25">
      <c r="C316483" s="62"/>
    </row>
    <row r="316571" spans="3:3" x14ac:dyDescent="0.25">
      <c r="C316571" s="62"/>
    </row>
    <row r="316572" spans="3:3" x14ac:dyDescent="0.25">
      <c r="C316572" s="62"/>
    </row>
    <row r="316660" spans="3:3" x14ac:dyDescent="0.25">
      <c r="C316660" s="62"/>
    </row>
    <row r="316661" spans="3:3" x14ac:dyDescent="0.25">
      <c r="C316661" s="62"/>
    </row>
    <row r="316749" spans="3:3" x14ac:dyDescent="0.25">
      <c r="C316749" s="62"/>
    </row>
    <row r="316750" spans="3:3" x14ac:dyDescent="0.25">
      <c r="C316750" s="62"/>
    </row>
    <row r="316838" spans="3:3" x14ac:dyDescent="0.25">
      <c r="C316838" s="62"/>
    </row>
    <row r="316839" spans="3:3" x14ac:dyDescent="0.25">
      <c r="C316839" s="62"/>
    </row>
    <row r="316927" spans="3:3" x14ac:dyDescent="0.25">
      <c r="C316927" s="62"/>
    </row>
    <row r="316928" spans="3:3" x14ac:dyDescent="0.25">
      <c r="C316928" s="62"/>
    </row>
    <row r="317016" spans="3:3" x14ac:dyDescent="0.25">
      <c r="C317016" s="62"/>
    </row>
    <row r="317017" spans="3:3" x14ac:dyDescent="0.25">
      <c r="C317017" s="62"/>
    </row>
    <row r="317105" spans="3:3" x14ac:dyDescent="0.25">
      <c r="C317105" s="62"/>
    </row>
    <row r="317106" spans="3:3" x14ac:dyDescent="0.25">
      <c r="C317106" s="62"/>
    </row>
    <row r="317194" spans="3:3" x14ac:dyDescent="0.25">
      <c r="C317194" s="62"/>
    </row>
    <row r="317195" spans="3:3" x14ac:dyDescent="0.25">
      <c r="C317195" s="62"/>
    </row>
    <row r="317283" spans="3:3" x14ac:dyDescent="0.25">
      <c r="C317283" s="62"/>
    </row>
    <row r="317284" spans="3:3" x14ac:dyDescent="0.25">
      <c r="C317284" s="62"/>
    </row>
    <row r="317372" spans="3:3" x14ac:dyDescent="0.25">
      <c r="C317372" s="62"/>
    </row>
    <row r="317373" spans="3:3" x14ac:dyDescent="0.25">
      <c r="C317373" s="62"/>
    </row>
    <row r="317461" spans="3:3" x14ac:dyDescent="0.25">
      <c r="C317461" s="62"/>
    </row>
    <row r="317462" spans="3:3" x14ac:dyDescent="0.25">
      <c r="C317462" s="62"/>
    </row>
    <row r="317550" spans="3:3" x14ac:dyDescent="0.25">
      <c r="C317550" s="62"/>
    </row>
    <row r="317551" spans="3:3" x14ac:dyDescent="0.25">
      <c r="C317551" s="62"/>
    </row>
    <row r="317639" spans="3:3" x14ac:dyDescent="0.25">
      <c r="C317639" s="62"/>
    </row>
    <row r="317640" spans="3:3" x14ac:dyDescent="0.25">
      <c r="C317640" s="62"/>
    </row>
    <row r="317728" spans="3:3" x14ac:dyDescent="0.25">
      <c r="C317728" s="62"/>
    </row>
    <row r="317729" spans="3:3" x14ac:dyDescent="0.25">
      <c r="C317729" s="62"/>
    </row>
    <row r="317817" spans="3:3" x14ac:dyDescent="0.25">
      <c r="C317817" s="62"/>
    </row>
    <row r="317818" spans="3:3" x14ac:dyDescent="0.25">
      <c r="C317818" s="62"/>
    </row>
    <row r="317906" spans="3:3" x14ac:dyDescent="0.25">
      <c r="C317906" s="62"/>
    </row>
    <row r="317907" spans="3:3" x14ac:dyDescent="0.25">
      <c r="C317907" s="62"/>
    </row>
    <row r="317995" spans="3:3" x14ac:dyDescent="0.25">
      <c r="C317995" s="62"/>
    </row>
    <row r="317996" spans="3:3" x14ac:dyDescent="0.25">
      <c r="C317996" s="62"/>
    </row>
    <row r="318084" spans="3:3" x14ac:dyDescent="0.25">
      <c r="C318084" s="62"/>
    </row>
    <row r="318085" spans="3:3" x14ac:dyDescent="0.25">
      <c r="C318085" s="62"/>
    </row>
    <row r="318173" spans="3:3" x14ac:dyDescent="0.25">
      <c r="C318173" s="62"/>
    </row>
    <row r="318174" spans="3:3" x14ac:dyDescent="0.25">
      <c r="C318174" s="62"/>
    </row>
    <row r="318262" spans="3:3" x14ac:dyDescent="0.25">
      <c r="C318262" s="62"/>
    </row>
    <row r="318263" spans="3:3" x14ac:dyDescent="0.25">
      <c r="C318263" s="62"/>
    </row>
    <row r="318351" spans="3:3" x14ac:dyDescent="0.25">
      <c r="C318351" s="62"/>
    </row>
    <row r="318352" spans="3:3" x14ac:dyDescent="0.25">
      <c r="C318352" s="62"/>
    </row>
    <row r="318440" spans="3:3" x14ac:dyDescent="0.25">
      <c r="C318440" s="62"/>
    </row>
    <row r="318441" spans="3:3" x14ac:dyDescent="0.25">
      <c r="C318441" s="62"/>
    </row>
    <row r="318529" spans="3:3" x14ac:dyDescent="0.25">
      <c r="C318529" s="62"/>
    </row>
    <row r="318530" spans="3:3" x14ac:dyDescent="0.25">
      <c r="C318530" s="62"/>
    </row>
    <row r="318618" spans="3:3" x14ac:dyDescent="0.25">
      <c r="C318618" s="62"/>
    </row>
    <row r="318619" spans="3:3" x14ac:dyDescent="0.25">
      <c r="C318619" s="62"/>
    </row>
    <row r="318707" spans="3:3" x14ac:dyDescent="0.25">
      <c r="C318707" s="62"/>
    </row>
    <row r="318708" spans="3:3" x14ac:dyDescent="0.25">
      <c r="C318708" s="62"/>
    </row>
    <row r="318796" spans="3:3" x14ac:dyDescent="0.25">
      <c r="C318796" s="62"/>
    </row>
    <row r="318797" spans="3:3" x14ac:dyDescent="0.25">
      <c r="C318797" s="62"/>
    </row>
    <row r="318885" spans="3:3" x14ac:dyDescent="0.25">
      <c r="C318885" s="62"/>
    </row>
    <row r="318886" spans="3:3" x14ac:dyDescent="0.25">
      <c r="C318886" s="62"/>
    </row>
    <row r="318974" spans="3:3" x14ac:dyDescent="0.25">
      <c r="C318974" s="62"/>
    </row>
    <row r="318975" spans="3:3" x14ac:dyDescent="0.25">
      <c r="C318975" s="62"/>
    </row>
    <row r="319063" spans="3:3" x14ac:dyDescent="0.25">
      <c r="C319063" s="62"/>
    </row>
    <row r="319064" spans="3:3" x14ac:dyDescent="0.25">
      <c r="C319064" s="62"/>
    </row>
    <row r="319152" spans="3:3" x14ac:dyDescent="0.25">
      <c r="C319152" s="62"/>
    </row>
    <row r="319153" spans="3:3" x14ac:dyDescent="0.25">
      <c r="C319153" s="62"/>
    </row>
    <row r="319241" spans="3:3" x14ac:dyDescent="0.25">
      <c r="C319241" s="62"/>
    </row>
    <row r="319242" spans="3:3" x14ac:dyDescent="0.25">
      <c r="C319242" s="62"/>
    </row>
    <row r="319330" spans="3:3" x14ac:dyDescent="0.25">
      <c r="C319330" s="62"/>
    </row>
    <row r="319331" spans="3:3" x14ac:dyDescent="0.25">
      <c r="C319331" s="62"/>
    </row>
    <row r="319419" spans="3:3" x14ac:dyDescent="0.25">
      <c r="C319419" s="62"/>
    </row>
    <row r="319420" spans="3:3" x14ac:dyDescent="0.25">
      <c r="C319420" s="62"/>
    </row>
    <row r="319508" spans="3:3" x14ac:dyDescent="0.25">
      <c r="C319508" s="62"/>
    </row>
    <row r="319509" spans="3:3" x14ac:dyDescent="0.25">
      <c r="C319509" s="62"/>
    </row>
    <row r="319597" spans="3:3" x14ac:dyDescent="0.25">
      <c r="C319597" s="62"/>
    </row>
    <row r="319598" spans="3:3" x14ac:dyDescent="0.25">
      <c r="C319598" s="62"/>
    </row>
    <row r="319686" spans="3:3" x14ac:dyDescent="0.25">
      <c r="C319686" s="62"/>
    </row>
    <row r="319687" spans="3:3" x14ac:dyDescent="0.25">
      <c r="C319687" s="62"/>
    </row>
    <row r="319775" spans="3:3" x14ac:dyDescent="0.25">
      <c r="C319775" s="62"/>
    </row>
    <row r="319776" spans="3:3" x14ac:dyDescent="0.25">
      <c r="C319776" s="62"/>
    </row>
    <row r="319864" spans="3:3" x14ac:dyDescent="0.25">
      <c r="C319864" s="62"/>
    </row>
    <row r="319865" spans="3:3" x14ac:dyDescent="0.25">
      <c r="C319865" s="62"/>
    </row>
    <row r="319953" spans="3:3" x14ac:dyDescent="0.25">
      <c r="C319953" s="62"/>
    </row>
    <row r="319954" spans="3:3" x14ac:dyDescent="0.25">
      <c r="C319954" s="62"/>
    </row>
    <row r="320042" spans="3:3" x14ac:dyDescent="0.25">
      <c r="C320042" s="62"/>
    </row>
    <row r="320043" spans="3:3" x14ac:dyDescent="0.25">
      <c r="C320043" s="62"/>
    </row>
    <row r="320131" spans="3:3" x14ac:dyDescent="0.25">
      <c r="C320131" s="62"/>
    </row>
    <row r="320132" spans="3:3" x14ac:dyDescent="0.25">
      <c r="C320132" s="62"/>
    </row>
    <row r="320220" spans="3:3" x14ac:dyDescent="0.25">
      <c r="C320220" s="62"/>
    </row>
    <row r="320221" spans="3:3" x14ac:dyDescent="0.25">
      <c r="C320221" s="62"/>
    </row>
    <row r="320309" spans="3:3" x14ac:dyDescent="0.25">
      <c r="C320309" s="62"/>
    </row>
    <row r="320310" spans="3:3" x14ac:dyDescent="0.25">
      <c r="C320310" s="62"/>
    </row>
    <row r="320398" spans="3:3" x14ac:dyDescent="0.25">
      <c r="C320398" s="62"/>
    </row>
    <row r="320399" spans="3:3" x14ac:dyDescent="0.25">
      <c r="C320399" s="62"/>
    </row>
    <row r="320487" spans="3:3" x14ac:dyDescent="0.25">
      <c r="C320487" s="62"/>
    </row>
    <row r="320488" spans="3:3" x14ac:dyDescent="0.25">
      <c r="C320488" s="62"/>
    </row>
    <row r="320576" spans="3:3" x14ac:dyDescent="0.25">
      <c r="C320576" s="62"/>
    </row>
    <row r="320577" spans="3:3" x14ac:dyDescent="0.25">
      <c r="C320577" s="62"/>
    </row>
    <row r="320665" spans="3:3" x14ac:dyDescent="0.25">
      <c r="C320665" s="62"/>
    </row>
    <row r="320666" spans="3:3" x14ac:dyDescent="0.25">
      <c r="C320666" s="62"/>
    </row>
    <row r="320754" spans="3:3" x14ac:dyDescent="0.25">
      <c r="C320754" s="62"/>
    </row>
    <row r="320755" spans="3:3" x14ac:dyDescent="0.25">
      <c r="C320755" s="62"/>
    </row>
    <row r="320843" spans="3:3" x14ac:dyDescent="0.25">
      <c r="C320843" s="62"/>
    </row>
    <row r="320844" spans="3:3" x14ac:dyDescent="0.25">
      <c r="C320844" s="62"/>
    </row>
    <row r="320932" spans="3:3" x14ac:dyDescent="0.25">
      <c r="C320932" s="62"/>
    </row>
    <row r="320933" spans="3:3" x14ac:dyDescent="0.25">
      <c r="C320933" s="62"/>
    </row>
    <row r="321021" spans="3:3" x14ac:dyDescent="0.25">
      <c r="C321021" s="62"/>
    </row>
    <row r="321022" spans="3:3" x14ac:dyDescent="0.25">
      <c r="C321022" s="62"/>
    </row>
    <row r="321110" spans="3:3" x14ac:dyDescent="0.25">
      <c r="C321110" s="62"/>
    </row>
    <row r="321111" spans="3:3" x14ac:dyDescent="0.25">
      <c r="C321111" s="62"/>
    </row>
    <row r="321199" spans="3:3" x14ac:dyDescent="0.25">
      <c r="C321199" s="62"/>
    </row>
    <row r="321200" spans="3:3" x14ac:dyDescent="0.25">
      <c r="C321200" s="62"/>
    </row>
    <row r="321288" spans="3:3" x14ac:dyDescent="0.25">
      <c r="C321288" s="62"/>
    </row>
    <row r="321289" spans="3:3" x14ac:dyDescent="0.25">
      <c r="C321289" s="62"/>
    </row>
    <row r="321377" spans="3:3" x14ac:dyDescent="0.25">
      <c r="C321377" s="62"/>
    </row>
    <row r="321378" spans="3:3" x14ac:dyDescent="0.25">
      <c r="C321378" s="62"/>
    </row>
    <row r="321466" spans="3:3" x14ac:dyDescent="0.25">
      <c r="C321466" s="62"/>
    </row>
    <row r="321467" spans="3:3" x14ac:dyDescent="0.25">
      <c r="C321467" s="62"/>
    </row>
    <row r="321555" spans="3:3" x14ac:dyDescent="0.25">
      <c r="C321555" s="62"/>
    </row>
    <row r="321556" spans="3:3" x14ac:dyDescent="0.25">
      <c r="C321556" s="62"/>
    </row>
    <row r="321644" spans="3:3" x14ac:dyDescent="0.25">
      <c r="C321644" s="62"/>
    </row>
    <row r="321645" spans="3:3" x14ac:dyDescent="0.25">
      <c r="C321645" s="62"/>
    </row>
    <row r="321733" spans="3:3" x14ac:dyDescent="0.25">
      <c r="C321733" s="62"/>
    </row>
    <row r="321734" spans="3:3" x14ac:dyDescent="0.25">
      <c r="C321734" s="62"/>
    </row>
    <row r="321822" spans="3:3" x14ac:dyDescent="0.25">
      <c r="C321822" s="62"/>
    </row>
    <row r="321823" spans="3:3" x14ac:dyDescent="0.25">
      <c r="C321823" s="62"/>
    </row>
    <row r="321911" spans="3:3" x14ac:dyDescent="0.25">
      <c r="C321911" s="62"/>
    </row>
    <row r="321912" spans="3:3" x14ac:dyDescent="0.25">
      <c r="C321912" s="62"/>
    </row>
    <row r="322000" spans="3:3" x14ac:dyDescent="0.25">
      <c r="C322000" s="62"/>
    </row>
    <row r="322001" spans="3:3" x14ac:dyDescent="0.25">
      <c r="C322001" s="62"/>
    </row>
    <row r="322089" spans="3:3" x14ac:dyDescent="0.25">
      <c r="C322089" s="62"/>
    </row>
    <row r="322090" spans="3:3" x14ac:dyDescent="0.25">
      <c r="C322090" s="62"/>
    </row>
    <row r="322178" spans="3:3" x14ac:dyDescent="0.25">
      <c r="C322178" s="62"/>
    </row>
    <row r="322179" spans="3:3" x14ac:dyDescent="0.25">
      <c r="C322179" s="62"/>
    </row>
    <row r="322267" spans="3:3" x14ac:dyDescent="0.25">
      <c r="C322267" s="62"/>
    </row>
    <row r="322268" spans="3:3" x14ac:dyDescent="0.25">
      <c r="C322268" s="62"/>
    </row>
    <row r="322356" spans="3:3" x14ac:dyDescent="0.25">
      <c r="C322356" s="62"/>
    </row>
    <row r="322357" spans="3:3" x14ac:dyDescent="0.25">
      <c r="C322357" s="62"/>
    </row>
    <row r="322445" spans="3:3" x14ac:dyDescent="0.25">
      <c r="C322445" s="62"/>
    </row>
    <row r="322446" spans="3:3" x14ac:dyDescent="0.25">
      <c r="C322446" s="62"/>
    </row>
    <row r="322534" spans="3:3" x14ac:dyDescent="0.25">
      <c r="C322534" s="62"/>
    </row>
    <row r="322535" spans="3:3" x14ac:dyDescent="0.25">
      <c r="C322535" s="62"/>
    </row>
    <row r="322623" spans="3:3" x14ac:dyDescent="0.25">
      <c r="C322623" s="62"/>
    </row>
    <row r="322624" spans="3:3" x14ac:dyDescent="0.25">
      <c r="C322624" s="62"/>
    </row>
    <row r="322712" spans="3:3" x14ac:dyDescent="0.25">
      <c r="C322712" s="62"/>
    </row>
    <row r="322713" spans="3:3" x14ac:dyDescent="0.25">
      <c r="C322713" s="62"/>
    </row>
    <row r="322801" spans="3:3" x14ac:dyDescent="0.25">
      <c r="C322801" s="62"/>
    </row>
    <row r="322802" spans="3:3" x14ac:dyDescent="0.25">
      <c r="C322802" s="62"/>
    </row>
    <row r="322890" spans="3:3" x14ac:dyDescent="0.25">
      <c r="C322890" s="62"/>
    </row>
    <row r="322891" spans="3:3" x14ac:dyDescent="0.25">
      <c r="C322891" s="62"/>
    </row>
    <row r="322979" spans="3:3" x14ac:dyDescent="0.25">
      <c r="C322979" s="62"/>
    </row>
    <row r="322980" spans="3:3" x14ac:dyDescent="0.25">
      <c r="C322980" s="62"/>
    </row>
    <row r="323068" spans="3:3" x14ac:dyDescent="0.25">
      <c r="C323068" s="62"/>
    </row>
    <row r="323069" spans="3:3" x14ac:dyDescent="0.25">
      <c r="C323069" s="62"/>
    </row>
    <row r="323157" spans="3:3" x14ac:dyDescent="0.25">
      <c r="C323157" s="62"/>
    </row>
    <row r="323158" spans="3:3" x14ac:dyDescent="0.25">
      <c r="C323158" s="62"/>
    </row>
    <row r="323246" spans="3:3" x14ac:dyDescent="0.25">
      <c r="C323246" s="62"/>
    </row>
    <row r="323247" spans="3:3" x14ac:dyDescent="0.25">
      <c r="C323247" s="62"/>
    </row>
    <row r="323335" spans="3:3" x14ac:dyDescent="0.25">
      <c r="C323335" s="62"/>
    </row>
    <row r="323336" spans="3:3" x14ac:dyDescent="0.25">
      <c r="C323336" s="62"/>
    </row>
    <row r="323424" spans="3:3" x14ac:dyDescent="0.25">
      <c r="C323424" s="62"/>
    </row>
    <row r="323425" spans="3:3" x14ac:dyDescent="0.25">
      <c r="C323425" s="62"/>
    </row>
    <row r="323513" spans="3:3" x14ac:dyDescent="0.25">
      <c r="C323513" s="62"/>
    </row>
    <row r="323514" spans="3:3" x14ac:dyDescent="0.25">
      <c r="C323514" s="62"/>
    </row>
    <row r="323602" spans="3:3" x14ac:dyDescent="0.25">
      <c r="C323602" s="62"/>
    </row>
    <row r="323603" spans="3:3" x14ac:dyDescent="0.25">
      <c r="C323603" s="62"/>
    </row>
    <row r="323691" spans="3:3" x14ac:dyDescent="0.25">
      <c r="C323691" s="62"/>
    </row>
    <row r="323692" spans="3:3" x14ac:dyDescent="0.25">
      <c r="C323692" s="62"/>
    </row>
    <row r="323780" spans="3:3" x14ac:dyDescent="0.25">
      <c r="C323780" s="62"/>
    </row>
    <row r="323781" spans="3:3" x14ac:dyDescent="0.25">
      <c r="C323781" s="62"/>
    </row>
    <row r="323869" spans="3:3" x14ac:dyDescent="0.25">
      <c r="C323869" s="62"/>
    </row>
    <row r="323870" spans="3:3" x14ac:dyDescent="0.25">
      <c r="C323870" s="62"/>
    </row>
    <row r="323958" spans="3:3" x14ac:dyDescent="0.25">
      <c r="C323958" s="62"/>
    </row>
    <row r="323959" spans="3:3" x14ac:dyDescent="0.25">
      <c r="C323959" s="62"/>
    </row>
    <row r="324047" spans="3:3" x14ac:dyDescent="0.25">
      <c r="C324047" s="62"/>
    </row>
    <row r="324048" spans="3:3" x14ac:dyDescent="0.25">
      <c r="C324048" s="62"/>
    </row>
    <row r="324136" spans="3:3" x14ac:dyDescent="0.25">
      <c r="C324136" s="62"/>
    </row>
    <row r="324137" spans="3:3" x14ac:dyDescent="0.25">
      <c r="C324137" s="62"/>
    </row>
    <row r="324225" spans="3:3" x14ac:dyDescent="0.25">
      <c r="C324225" s="62"/>
    </row>
    <row r="324226" spans="3:3" x14ac:dyDescent="0.25">
      <c r="C324226" s="62"/>
    </row>
    <row r="324314" spans="3:3" x14ac:dyDescent="0.25">
      <c r="C324314" s="62"/>
    </row>
    <row r="324315" spans="3:3" x14ac:dyDescent="0.25">
      <c r="C324315" s="62"/>
    </row>
    <row r="324403" spans="3:3" x14ac:dyDescent="0.25">
      <c r="C324403" s="62"/>
    </row>
    <row r="324404" spans="3:3" x14ac:dyDescent="0.25">
      <c r="C324404" s="62"/>
    </row>
    <row r="324492" spans="3:3" x14ac:dyDescent="0.25">
      <c r="C324492" s="62"/>
    </row>
    <row r="324493" spans="3:3" x14ac:dyDescent="0.25">
      <c r="C324493" s="62"/>
    </row>
    <row r="324581" spans="3:3" x14ac:dyDescent="0.25">
      <c r="C324581" s="62"/>
    </row>
    <row r="324582" spans="3:3" x14ac:dyDescent="0.25">
      <c r="C324582" s="62"/>
    </row>
    <row r="324670" spans="3:3" x14ac:dyDescent="0.25">
      <c r="C324670" s="62"/>
    </row>
    <row r="324671" spans="3:3" x14ac:dyDescent="0.25">
      <c r="C324671" s="62"/>
    </row>
    <row r="324759" spans="3:3" x14ac:dyDescent="0.25">
      <c r="C324759" s="62"/>
    </row>
    <row r="324760" spans="3:3" x14ac:dyDescent="0.25">
      <c r="C324760" s="62"/>
    </row>
    <row r="324848" spans="3:3" x14ac:dyDescent="0.25">
      <c r="C324848" s="62"/>
    </row>
    <row r="324849" spans="3:3" x14ac:dyDescent="0.25">
      <c r="C324849" s="62"/>
    </row>
    <row r="324937" spans="3:3" x14ac:dyDescent="0.25">
      <c r="C324937" s="62"/>
    </row>
    <row r="324938" spans="3:3" x14ac:dyDescent="0.25">
      <c r="C324938" s="62"/>
    </row>
    <row r="325026" spans="3:3" x14ac:dyDescent="0.25">
      <c r="C325026" s="62"/>
    </row>
    <row r="325027" spans="3:3" x14ac:dyDescent="0.25">
      <c r="C325027" s="62"/>
    </row>
    <row r="325115" spans="3:3" x14ac:dyDescent="0.25">
      <c r="C325115" s="62"/>
    </row>
    <row r="325116" spans="3:3" x14ac:dyDescent="0.25">
      <c r="C325116" s="62"/>
    </row>
    <row r="325204" spans="3:3" x14ac:dyDescent="0.25">
      <c r="C325204" s="62"/>
    </row>
    <row r="325205" spans="3:3" x14ac:dyDescent="0.25">
      <c r="C325205" s="62"/>
    </row>
    <row r="325293" spans="3:3" x14ac:dyDescent="0.25">
      <c r="C325293" s="62"/>
    </row>
    <row r="325294" spans="3:3" x14ac:dyDescent="0.25">
      <c r="C325294" s="62"/>
    </row>
    <row r="325382" spans="3:3" x14ac:dyDescent="0.25">
      <c r="C325382" s="62"/>
    </row>
    <row r="325383" spans="3:3" x14ac:dyDescent="0.25">
      <c r="C325383" s="62"/>
    </row>
    <row r="325471" spans="3:3" x14ac:dyDescent="0.25">
      <c r="C325471" s="62"/>
    </row>
    <row r="325472" spans="3:3" x14ac:dyDescent="0.25">
      <c r="C325472" s="62"/>
    </row>
    <row r="325560" spans="3:3" x14ac:dyDescent="0.25">
      <c r="C325560" s="62"/>
    </row>
    <row r="325561" spans="3:3" x14ac:dyDescent="0.25">
      <c r="C325561" s="62"/>
    </row>
    <row r="325649" spans="3:3" x14ac:dyDescent="0.25">
      <c r="C325649" s="62"/>
    </row>
    <row r="325650" spans="3:3" x14ac:dyDescent="0.25">
      <c r="C325650" s="62"/>
    </row>
    <row r="325738" spans="3:3" x14ac:dyDescent="0.25">
      <c r="C325738" s="62"/>
    </row>
    <row r="325739" spans="3:3" x14ac:dyDescent="0.25">
      <c r="C325739" s="62"/>
    </row>
    <row r="325827" spans="3:3" x14ac:dyDescent="0.25">
      <c r="C325827" s="62"/>
    </row>
    <row r="325828" spans="3:3" x14ac:dyDescent="0.25">
      <c r="C325828" s="62"/>
    </row>
    <row r="325916" spans="3:3" x14ac:dyDescent="0.25">
      <c r="C325916" s="62"/>
    </row>
    <row r="325917" spans="3:3" x14ac:dyDescent="0.25">
      <c r="C325917" s="62"/>
    </row>
    <row r="326005" spans="3:3" x14ac:dyDescent="0.25">
      <c r="C326005" s="62"/>
    </row>
    <row r="326006" spans="3:3" x14ac:dyDescent="0.25">
      <c r="C326006" s="62"/>
    </row>
    <row r="326094" spans="3:3" x14ac:dyDescent="0.25">
      <c r="C326094" s="62"/>
    </row>
    <row r="326095" spans="3:3" x14ac:dyDescent="0.25">
      <c r="C326095" s="62"/>
    </row>
    <row r="326183" spans="3:3" x14ac:dyDescent="0.25">
      <c r="C326183" s="62"/>
    </row>
    <row r="326184" spans="3:3" x14ac:dyDescent="0.25">
      <c r="C326184" s="62"/>
    </row>
    <row r="326272" spans="3:3" x14ac:dyDescent="0.25">
      <c r="C326272" s="62"/>
    </row>
    <row r="326273" spans="3:3" x14ac:dyDescent="0.25">
      <c r="C326273" s="62"/>
    </row>
    <row r="326361" spans="3:3" x14ac:dyDescent="0.25">
      <c r="C326361" s="62"/>
    </row>
    <row r="326362" spans="3:3" x14ac:dyDescent="0.25">
      <c r="C326362" s="62"/>
    </row>
    <row r="326450" spans="3:3" x14ac:dyDescent="0.25">
      <c r="C326450" s="62"/>
    </row>
    <row r="326451" spans="3:3" x14ac:dyDescent="0.25">
      <c r="C326451" s="62"/>
    </row>
    <row r="326539" spans="3:3" x14ac:dyDescent="0.25">
      <c r="C326539" s="62"/>
    </row>
    <row r="326540" spans="3:3" x14ac:dyDescent="0.25">
      <c r="C326540" s="62"/>
    </row>
    <row r="326628" spans="3:3" x14ac:dyDescent="0.25">
      <c r="C326628" s="62"/>
    </row>
    <row r="326629" spans="3:3" x14ac:dyDescent="0.25">
      <c r="C326629" s="62"/>
    </row>
    <row r="326717" spans="3:3" x14ac:dyDescent="0.25">
      <c r="C326717" s="62"/>
    </row>
    <row r="326718" spans="3:3" x14ac:dyDescent="0.25">
      <c r="C326718" s="62"/>
    </row>
    <row r="326806" spans="3:3" x14ac:dyDescent="0.25">
      <c r="C326806" s="62"/>
    </row>
    <row r="326807" spans="3:3" x14ac:dyDescent="0.25">
      <c r="C326807" s="62"/>
    </row>
    <row r="326895" spans="3:3" x14ac:dyDescent="0.25">
      <c r="C326895" s="62"/>
    </row>
    <row r="326896" spans="3:3" x14ac:dyDescent="0.25">
      <c r="C326896" s="62"/>
    </row>
    <row r="326984" spans="3:3" x14ac:dyDescent="0.25">
      <c r="C326984" s="62"/>
    </row>
    <row r="326985" spans="3:3" x14ac:dyDescent="0.25">
      <c r="C326985" s="62"/>
    </row>
    <row r="327073" spans="3:3" x14ac:dyDescent="0.25">
      <c r="C327073" s="62"/>
    </row>
    <row r="327074" spans="3:3" x14ac:dyDescent="0.25">
      <c r="C327074" s="62"/>
    </row>
    <row r="327162" spans="3:3" x14ac:dyDescent="0.25">
      <c r="C327162" s="62"/>
    </row>
    <row r="327163" spans="3:3" x14ac:dyDescent="0.25">
      <c r="C327163" s="62"/>
    </row>
    <row r="327251" spans="3:3" x14ac:dyDescent="0.25">
      <c r="C327251" s="62"/>
    </row>
    <row r="327252" spans="3:3" x14ac:dyDescent="0.25">
      <c r="C327252" s="62"/>
    </row>
    <row r="327340" spans="3:3" x14ac:dyDescent="0.25">
      <c r="C327340" s="62"/>
    </row>
    <row r="327341" spans="3:3" x14ac:dyDescent="0.25">
      <c r="C327341" s="62"/>
    </row>
    <row r="327429" spans="3:3" x14ac:dyDescent="0.25">
      <c r="C327429" s="62"/>
    </row>
    <row r="327430" spans="3:3" x14ac:dyDescent="0.25">
      <c r="C327430" s="62"/>
    </row>
    <row r="327518" spans="3:3" x14ac:dyDescent="0.25">
      <c r="C327518" s="62"/>
    </row>
    <row r="327519" spans="3:3" x14ac:dyDescent="0.25">
      <c r="C327519" s="62"/>
    </row>
    <row r="327607" spans="3:3" x14ac:dyDescent="0.25">
      <c r="C327607" s="62"/>
    </row>
    <row r="327608" spans="3:3" x14ac:dyDescent="0.25">
      <c r="C327608" s="62"/>
    </row>
    <row r="327696" spans="3:3" x14ac:dyDescent="0.25">
      <c r="C327696" s="62"/>
    </row>
    <row r="327697" spans="3:3" x14ac:dyDescent="0.25">
      <c r="C327697" s="62"/>
    </row>
    <row r="327785" spans="3:3" x14ac:dyDescent="0.25">
      <c r="C327785" s="62"/>
    </row>
    <row r="327786" spans="3:3" x14ac:dyDescent="0.25">
      <c r="C327786" s="62"/>
    </row>
    <row r="327874" spans="3:3" x14ac:dyDescent="0.25">
      <c r="C327874" s="62"/>
    </row>
    <row r="327875" spans="3:3" x14ac:dyDescent="0.25">
      <c r="C327875" s="62"/>
    </row>
    <row r="327963" spans="3:3" x14ac:dyDescent="0.25">
      <c r="C327963" s="62"/>
    </row>
    <row r="327964" spans="3:3" x14ac:dyDescent="0.25">
      <c r="C327964" s="62"/>
    </row>
    <row r="328052" spans="3:3" x14ac:dyDescent="0.25">
      <c r="C328052" s="62"/>
    </row>
    <row r="328053" spans="3:3" x14ac:dyDescent="0.25">
      <c r="C328053" s="62"/>
    </row>
    <row r="328141" spans="3:3" x14ac:dyDescent="0.25">
      <c r="C328141" s="62"/>
    </row>
    <row r="328142" spans="3:3" x14ac:dyDescent="0.25">
      <c r="C328142" s="62"/>
    </row>
    <row r="328230" spans="3:3" x14ac:dyDescent="0.25">
      <c r="C328230" s="62"/>
    </row>
    <row r="328231" spans="3:3" x14ac:dyDescent="0.25">
      <c r="C328231" s="62"/>
    </row>
    <row r="328319" spans="3:3" x14ac:dyDescent="0.25">
      <c r="C328319" s="62"/>
    </row>
    <row r="328320" spans="3:3" x14ac:dyDescent="0.25">
      <c r="C328320" s="62"/>
    </row>
    <row r="328408" spans="3:3" x14ac:dyDescent="0.25">
      <c r="C328408" s="62"/>
    </row>
    <row r="328409" spans="3:3" x14ac:dyDescent="0.25">
      <c r="C328409" s="62"/>
    </row>
    <row r="328497" spans="3:3" x14ac:dyDescent="0.25">
      <c r="C328497" s="62"/>
    </row>
    <row r="328498" spans="3:3" x14ac:dyDescent="0.25">
      <c r="C328498" s="62"/>
    </row>
    <row r="328586" spans="3:3" x14ac:dyDescent="0.25">
      <c r="C328586" s="62"/>
    </row>
    <row r="328587" spans="3:3" x14ac:dyDescent="0.25">
      <c r="C328587" s="62"/>
    </row>
    <row r="328675" spans="3:3" x14ac:dyDescent="0.25">
      <c r="C328675" s="62"/>
    </row>
    <row r="328676" spans="3:3" x14ac:dyDescent="0.25">
      <c r="C328676" s="62"/>
    </row>
    <row r="328764" spans="3:3" x14ac:dyDescent="0.25">
      <c r="C328764" s="62"/>
    </row>
    <row r="328765" spans="3:3" x14ac:dyDescent="0.25">
      <c r="C328765" s="62"/>
    </row>
    <row r="328853" spans="3:3" x14ac:dyDescent="0.25">
      <c r="C328853" s="62"/>
    </row>
    <row r="328854" spans="3:3" x14ac:dyDescent="0.25">
      <c r="C328854" s="62"/>
    </row>
    <row r="328942" spans="3:3" x14ac:dyDescent="0.25">
      <c r="C328942" s="62"/>
    </row>
    <row r="328943" spans="3:3" x14ac:dyDescent="0.25">
      <c r="C328943" s="62"/>
    </row>
    <row r="329031" spans="3:3" x14ac:dyDescent="0.25">
      <c r="C329031" s="62"/>
    </row>
    <row r="329032" spans="3:3" x14ac:dyDescent="0.25">
      <c r="C329032" s="62"/>
    </row>
    <row r="329120" spans="3:3" x14ac:dyDescent="0.25">
      <c r="C329120" s="62"/>
    </row>
    <row r="329121" spans="3:3" x14ac:dyDescent="0.25">
      <c r="C329121" s="62"/>
    </row>
    <row r="329209" spans="3:3" x14ac:dyDescent="0.25">
      <c r="C329209" s="62"/>
    </row>
    <row r="329210" spans="3:3" x14ac:dyDescent="0.25">
      <c r="C329210" s="62"/>
    </row>
    <row r="329298" spans="3:3" x14ac:dyDescent="0.25">
      <c r="C329298" s="62"/>
    </row>
    <row r="329299" spans="3:3" x14ac:dyDescent="0.25">
      <c r="C329299" s="62"/>
    </row>
    <row r="329387" spans="3:3" x14ac:dyDescent="0.25">
      <c r="C329387" s="62"/>
    </row>
    <row r="329388" spans="3:3" x14ac:dyDescent="0.25">
      <c r="C329388" s="62"/>
    </row>
    <row r="329476" spans="3:3" x14ac:dyDescent="0.25">
      <c r="C329476" s="62"/>
    </row>
    <row r="329477" spans="3:3" x14ac:dyDescent="0.25">
      <c r="C329477" s="62"/>
    </row>
    <row r="329565" spans="3:3" x14ac:dyDescent="0.25">
      <c r="C329565" s="62"/>
    </row>
    <row r="329566" spans="3:3" x14ac:dyDescent="0.25">
      <c r="C329566" s="62"/>
    </row>
    <row r="329654" spans="3:3" x14ac:dyDescent="0.25">
      <c r="C329654" s="62"/>
    </row>
    <row r="329655" spans="3:3" x14ac:dyDescent="0.25">
      <c r="C329655" s="62"/>
    </row>
    <row r="329743" spans="3:3" x14ac:dyDescent="0.25">
      <c r="C329743" s="62"/>
    </row>
    <row r="329744" spans="3:3" x14ac:dyDescent="0.25">
      <c r="C329744" s="62"/>
    </row>
    <row r="329832" spans="3:3" x14ac:dyDescent="0.25">
      <c r="C329832" s="62"/>
    </row>
    <row r="329833" spans="3:3" x14ac:dyDescent="0.25">
      <c r="C329833" s="62"/>
    </row>
    <row r="329921" spans="3:3" x14ac:dyDescent="0.25">
      <c r="C329921" s="62"/>
    </row>
    <row r="329922" spans="3:3" x14ac:dyDescent="0.25">
      <c r="C329922" s="62"/>
    </row>
    <row r="330010" spans="3:3" x14ac:dyDescent="0.25">
      <c r="C330010" s="62"/>
    </row>
    <row r="330011" spans="3:3" x14ac:dyDescent="0.25">
      <c r="C330011" s="62"/>
    </row>
    <row r="330099" spans="3:3" x14ac:dyDescent="0.25">
      <c r="C330099" s="62"/>
    </row>
    <row r="330100" spans="3:3" x14ac:dyDescent="0.25">
      <c r="C330100" s="62"/>
    </row>
    <row r="330188" spans="3:3" x14ac:dyDescent="0.25">
      <c r="C330188" s="62"/>
    </row>
    <row r="330189" spans="3:3" x14ac:dyDescent="0.25">
      <c r="C330189" s="62"/>
    </row>
    <row r="330277" spans="3:3" x14ac:dyDescent="0.25">
      <c r="C330277" s="62"/>
    </row>
    <row r="330278" spans="3:3" x14ac:dyDescent="0.25">
      <c r="C330278" s="62"/>
    </row>
    <row r="330366" spans="3:3" x14ac:dyDescent="0.25">
      <c r="C330366" s="62"/>
    </row>
    <row r="330367" spans="3:3" x14ac:dyDescent="0.25">
      <c r="C330367" s="62"/>
    </row>
    <row r="330455" spans="3:3" x14ac:dyDescent="0.25">
      <c r="C330455" s="62"/>
    </row>
    <row r="330456" spans="3:3" x14ac:dyDescent="0.25">
      <c r="C330456" s="62"/>
    </row>
    <row r="330544" spans="3:3" x14ac:dyDescent="0.25">
      <c r="C330544" s="62"/>
    </row>
    <row r="330545" spans="3:3" x14ac:dyDescent="0.25">
      <c r="C330545" s="62"/>
    </row>
    <row r="330633" spans="3:3" x14ac:dyDescent="0.25">
      <c r="C330633" s="62"/>
    </row>
    <row r="330634" spans="3:3" x14ac:dyDescent="0.25">
      <c r="C330634" s="62"/>
    </row>
    <row r="330722" spans="3:3" x14ac:dyDescent="0.25">
      <c r="C330722" s="62"/>
    </row>
    <row r="330723" spans="3:3" x14ac:dyDescent="0.25">
      <c r="C330723" s="62"/>
    </row>
    <row r="330811" spans="3:3" x14ac:dyDescent="0.25">
      <c r="C330811" s="62"/>
    </row>
    <row r="330812" spans="3:3" x14ac:dyDescent="0.25">
      <c r="C330812" s="62"/>
    </row>
    <row r="330900" spans="3:3" x14ac:dyDescent="0.25">
      <c r="C330900" s="62"/>
    </row>
    <row r="330901" spans="3:3" x14ac:dyDescent="0.25">
      <c r="C330901" s="62"/>
    </row>
    <row r="330989" spans="3:3" x14ac:dyDescent="0.25">
      <c r="C330989" s="62"/>
    </row>
    <row r="330990" spans="3:3" x14ac:dyDescent="0.25">
      <c r="C330990" s="62"/>
    </row>
    <row r="331078" spans="3:3" x14ac:dyDescent="0.25">
      <c r="C331078" s="62"/>
    </row>
    <row r="331079" spans="3:3" x14ac:dyDescent="0.25">
      <c r="C331079" s="62"/>
    </row>
    <row r="331167" spans="3:3" x14ac:dyDescent="0.25">
      <c r="C331167" s="62"/>
    </row>
    <row r="331168" spans="3:3" x14ac:dyDescent="0.25">
      <c r="C331168" s="62"/>
    </row>
    <row r="331256" spans="3:3" x14ac:dyDescent="0.25">
      <c r="C331256" s="62"/>
    </row>
    <row r="331257" spans="3:3" x14ac:dyDescent="0.25">
      <c r="C331257" s="62"/>
    </row>
    <row r="331345" spans="3:3" x14ac:dyDescent="0.25">
      <c r="C331345" s="62"/>
    </row>
    <row r="331346" spans="3:3" x14ac:dyDescent="0.25">
      <c r="C331346" s="62"/>
    </row>
    <row r="331434" spans="3:3" x14ac:dyDescent="0.25">
      <c r="C331434" s="62"/>
    </row>
    <row r="331435" spans="3:3" x14ac:dyDescent="0.25">
      <c r="C331435" s="62"/>
    </row>
    <row r="331523" spans="3:3" x14ac:dyDescent="0.25">
      <c r="C331523" s="62"/>
    </row>
    <row r="331524" spans="3:3" x14ac:dyDescent="0.25">
      <c r="C331524" s="62"/>
    </row>
    <row r="331612" spans="3:3" x14ac:dyDescent="0.25">
      <c r="C331612" s="62"/>
    </row>
    <row r="331613" spans="3:3" x14ac:dyDescent="0.25">
      <c r="C331613" s="62"/>
    </row>
    <row r="331701" spans="3:3" x14ac:dyDescent="0.25">
      <c r="C331701" s="62"/>
    </row>
    <row r="331702" spans="3:3" x14ac:dyDescent="0.25">
      <c r="C331702" s="62"/>
    </row>
    <row r="331790" spans="3:3" x14ac:dyDescent="0.25">
      <c r="C331790" s="62"/>
    </row>
    <row r="331791" spans="3:3" x14ac:dyDescent="0.25">
      <c r="C331791" s="62"/>
    </row>
    <row r="331879" spans="3:3" x14ac:dyDescent="0.25">
      <c r="C331879" s="62"/>
    </row>
    <row r="331880" spans="3:3" x14ac:dyDescent="0.25">
      <c r="C331880" s="62"/>
    </row>
    <row r="331968" spans="3:3" x14ac:dyDescent="0.25">
      <c r="C331968" s="62"/>
    </row>
    <row r="331969" spans="3:3" x14ac:dyDescent="0.25">
      <c r="C331969" s="62"/>
    </row>
    <row r="332057" spans="3:3" x14ac:dyDescent="0.25">
      <c r="C332057" s="62"/>
    </row>
    <row r="332058" spans="3:3" x14ac:dyDescent="0.25">
      <c r="C332058" s="62"/>
    </row>
    <row r="332146" spans="3:3" x14ac:dyDescent="0.25">
      <c r="C332146" s="62"/>
    </row>
    <row r="332147" spans="3:3" x14ac:dyDescent="0.25">
      <c r="C332147" s="62"/>
    </row>
    <row r="332235" spans="3:3" x14ac:dyDescent="0.25">
      <c r="C332235" s="62"/>
    </row>
    <row r="332236" spans="3:3" x14ac:dyDescent="0.25">
      <c r="C332236" s="62"/>
    </row>
    <row r="332324" spans="3:3" x14ac:dyDescent="0.25">
      <c r="C332324" s="62"/>
    </row>
    <row r="332325" spans="3:3" x14ac:dyDescent="0.25">
      <c r="C332325" s="62"/>
    </row>
    <row r="332413" spans="3:3" x14ac:dyDescent="0.25">
      <c r="C332413" s="62"/>
    </row>
    <row r="332414" spans="3:3" x14ac:dyDescent="0.25">
      <c r="C332414" s="62"/>
    </row>
    <row r="332502" spans="3:3" x14ac:dyDescent="0.25">
      <c r="C332502" s="62"/>
    </row>
    <row r="332503" spans="3:3" x14ac:dyDescent="0.25">
      <c r="C332503" s="62"/>
    </row>
    <row r="332591" spans="3:3" x14ac:dyDescent="0.25">
      <c r="C332591" s="62"/>
    </row>
    <row r="332592" spans="3:3" x14ac:dyDescent="0.25">
      <c r="C332592" s="62"/>
    </row>
    <row r="332680" spans="3:3" x14ac:dyDescent="0.25">
      <c r="C332680" s="62"/>
    </row>
    <row r="332681" spans="3:3" x14ac:dyDescent="0.25">
      <c r="C332681" s="62"/>
    </row>
    <row r="332769" spans="3:3" x14ac:dyDescent="0.25">
      <c r="C332769" s="62"/>
    </row>
    <row r="332770" spans="3:3" x14ac:dyDescent="0.25">
      <c r="C332770" s="62"/>
    </row>
    <row r="332858" spans="3:3" x14ac:dyDescent="0.25">
      <c r="C332858" s="62"/>
    </row>
    <row r="332859" spans="3:3" x14ac:dyDescent="0.25">
      <c r="C332859" s="62"/>
    </row>
    <row r="332947" spans="3:3" x14ac:dyDescent="0.25">
      <c r="C332947" s="62"/>
    </row>
    <row r="332948" spans="3:3" x14ac:dyDescent="0.25">
      <c r="C332948" s="62"/>
    </row>
    <row r="333036" spans="3:3" x14ac:dyDescent="0.25">
      <c r="C333036" s="62"/>
    </row>
    <row r="333037" spans="3:3" x14ac:dyDescent="0.25">
      <c r="C333037" s="62"/>
    </row>
    <row r="333125" spans="3:3" x14ac:dyDescent="0.25">
      <c r="C333125" s="62"/>
    </row>
    <row r="333126" spans="3:3" x14ac:dyDescent="0.25">
      <c r="C333126" s="62"/>
    </row>
    <row r="333214" spans="3:3" x14ac:dyDescent="0.25">
      <c r="C333214" s="62"/>
    </row>
    <row r="333215" spans="3:3" x14ac:dyDescent="0.25">
      <c r="C333215" s="62"/>
    </row>
    <row r="333303" spans="3:3" x14ac:dyDescent="0.25">
      <c r="C333303" s="62"/>
    </row>
    <row r="333304" spans="3:3" x14ac:dyDescent="0.25">
      <c r="C333304" s="62"/>
    </row>
    <row r="333392" spans="3:3" x14ac:dyDescent="0.25">
      <c r="C333392" s="62"/>
    </row>
    <row r="333393" spans="3:3" x14ac:dyDescent="0.25">
      <c r="C333393" s="62"/>
    </row>
    <row r="333481" spans="3:3" x14ac:dyDescent="0.25">
      <c r="C333481" s="62"/>
    </row>
    <row r="333482" spans="3:3" x14ac:dyDescent="0.25">
      <c r="C333482" s="62"/>
    </row>
    <row r="333570" spans="3:3" x14ac:dyDescent="0.25">
      <c r="C333570" s="62"/>
    </row>
    <row r="333571" spans="3:3" x14ac:dyDescent="0.25">
      <c r="C333571" s="62"/>
    </row>
    <row r="333659" spans="3:3" x14ac:dyDescent="0.25">
      <c r="C333659" s="62"/>
    </row>
    <row r="333660" spans="3:3" x14ac:dyDescent="0.25">
      <c r="C333660" s="62"/>
    </row>
    <row r="333748" spans="3:3" x14ac:dyDescent="0.25">
      <c r="C333748" s="62"/>
    </row>
    <row r="333749" spans="3:3" x14ac:dyDescent="0.25">
      <c r="C333749" s="62"/>
    </row>
    <row r="333837" spans="3:3" x14ac:dyDescent="0.25">
      <c r="C333837" s="62"/>
    </row>
    <row r="333838" spans="3:3" x14ac:dyDescent="0.25">
      <c r="C333838" s="62"/>
    </row>
    <row r="333926" spans="3:3" x14ac:dyDescent="0.25">
      <c r="C333926" s="62"/>
    </row>
    <row r="333927" spans="3:3" x14ac:dyDescent="0.25">
      <c r="C333927" s="62"/>
    </row>
    <row r="334015" spans="3:3" x14ac:dyDescent="0.25">
      <c r="C334015" s="62"/>
    </row>
    <row r="334016" spans="3:3" x14ac:dyDescent="0.25">
      <c r="C334016" s="62"/>
    </row>
    <row r="334104" spans="3:3" x14ac:dyDescent="0.25">
      <c r="C334104" s="62"/>
    </row>
    <row r="334105" spans="3:3" x14ac:dyDescent="0.25">
      <c r="C334105" s="62"/>
    </row>
    <row r="334193" spans="3:3" x14ac:dyDescent="0.25">
      <c r="C334193" s="62"/>
    </row>
    <row r="334194" spans="3:3" x14ac:dyDescent="0.25">
      <c r="C334194" s="62"/>
    </row>
    <row r="334282" spans="3:3" x14ac:dyDescent="0.25">
      <c r="C334282" s="62"/>
    </row>
    <row r="334283" spans="3:3" x14ac:dyDescent="0.25">
      <c r="C334283" s="62"/>
    </row>
    <row r="334371" spans="3:3" x14ac:dyDescent="0.25">
      <c r="C334371" s="62"/>
    </row>
    <row r="334372" spans="3:3" x14ac:dyDescent="0.25">
      <c r="C334372" s="62"/>
    </row>
    <row r="334460" spans="3:3" x14ac:dyDescent="0.25">
      <c r="C334460" s="62"/>
    </row>
    <row r="334461" spans="3:3" x14ac:dyDescent="0.25">
      <c r="C334461" s="62"/>
    </row>
    <row r="334549" spans="3:3" x14ac:dyDescent="0.25">
      <c r="C334549" s="62"/>
    </row>
    <row r="334550" spans="3:3" x14ac:dyDescent="0.25">
      <c r="C334550" s="62"/>
    </row>
    <row r="334638" spans="3:3" x14ac:dyDescent="0.25">
      <c r="C334638" s="62"/>
    </row>
    <row r="334639" spans="3:3" x14ac:dyDescent="0.25">
      <c r="C334639" s="62"/>
    </row>
    <row r="334727" spans="3:3" x14ac:dyDescent="0.25">
      <c r="C334727" s="62"/>
    </row>
    <row r="334728" spans="3:3" x14ac:dyDescent="0.25">
      <c r="C334728" s="62"/>
    </row>
    <row r="334816" spans="3:3" x14ac:dyDescent="0.25">
      <c r="C334816" s="62"/>
    </row>
    <row r="334817" spans="3:3" x14ac:dyDescent="0.25">
      <c r="C334817" s="62"/>
    </row>
    <row r="334905" spans="3:3" x14ac:dyDescent="0.25">
      <c r="C334905" s="62"/>
    </row>
    <row r="334906" spans="3:3" x14ac:dyDescent="0.25">
      <c r="C334906" s="62"/>
    </row>
    <row r="334994" spans="3:3" x14ac:dyDescent="0.25">
      <c r="C334994" s="62"/>
    </row>
    <row r="334995" spans="3:3" x14ac:dyDescent="0.25">
      <c r="C334995" s="62"/>
    </row>
    <row r="335083" spans="3:3" x14ac:dyDescent="0.25">
      <c r="C335083" s="62"/>
    </row>
    <row r="335084" spans="3:3" x14ac:dyDescent="0.25">
      <c r="C335084" s="62"/>
    </row>
    <row r="335172" spans="3:3" x14ac:dyDescent="0.25">
      <c r="C335172" s="62"/>
    </row>
    <row r="335173" spans="3:3" x14ac:dyDescent="0.25">
      <c r="C335173" s="62"/>
    </row>
    <row r="335261" spans="3:3" x14ac:dyDescent="0.25">
      <c r="C335261" s="62"/>
    </row>
    <row r="335262" spans="3:3" x14ac:dyDescent="0.25">
      <c r="C335262" s="62"/>
    </row>
    <row r="335350" spans="3:3" x14ac:dyDescent="0.25">
      <c r="C335350" s="62"/>
    </row>
    <row r="335351" spans="3:3" x14ac:dyDescent="0.25">
      <c r="C335351" s="62"/>
    </row>
    <row r="335439" spans="3:3" x14ac:dyDescent="0.25">
      <c r="C335439" s="62"/>
    </row>
    <row r="335440" spans="3:3" x14ac:dyDescent="0.25">
      <c r="C335440" s="62"/>
    </row>
    <row r="335528" spans="3:3" x14ac:dyDescent="0.25">
      <c r="C335528" s="62"/>
    </row>
    <row r="335529" spans="3:3" x14ac:dyDescent="0.25">
      <c r="C335529" s="62"/>
    </row>
    <row r="335617" spans="3:3" x14ac:dyDescent="0.25">
      <c r="C335617" s="62"/>
    </row>
    <row r="335618" spans="3:3" x14ac:dyDescent="0.25">
      <c r="C335618" s="62"/>
    </row>
    <row r="335706" spans="3:3" x14ac:dyDescent="0.25">
      <c r="C335706" s="62"/>
    </row>
    <row r="335707" spans="3:3" x14ac:dyDescent="0.25">
      <c r="C335707" s="62"/>
    </row>
    <row r="335795" spans="3:3" x14ac:dyDescent="0.25">
      <c r="C335795" s="62"/>
    </row>
    <row r="335796" spans="3:3" x14ac:dyDescent="0.25">
      <c r="C335796" s="62"/>
    </row>
    <row r="335884" spans="3:3" x14ac:dyDescent="0.25">
      <c r="C335884" s="62"/>
    </row>
    <row r="335885" spans="3:3" x14ac:dyDescent="0.25">
      <c r="C335885" s="62"/>
    </row>
    <row r="335973" spans="3:3" x14ac:dyDescent="0.25">
      <c r="C335973" s="62"/>
    </row>
    <row r="335974" spans="3:3" x14ac:dyDescent="0.25">
      <c r="C335974" s="62"/>
    </row>
    <row r="336062" spans="3:3" x14ac:dyDescent="0.25">
      <c r="C336062" s="62"/>
    </row>
    <row r="336063" spans="3:3" x14ac:dyDescent="0.25">
      <c r="C336063" s="62"/>
    </row>
    <row r="336151" spans="3:3" x14ac:dyDescent="0.25">
      <c r="C336151" s="62"/>
    </row>
    <row r="336152" spans="3:3" x14ac:dyDescent="0.25">
      <c r="C336152" s="62"/>
    </row>
    <row r="336240" spans="3:3" x14ac:dyDescent="0.25">
      <c r="C336240" s="62"/>
    </row>
    <row r="336241" spans="3:3" x14ac:dyDescent="0.25">
      <c r="C336241" s="62"/>
    </row>
    <row r="336329" spans="3:3" x14ac:dyDescent="0.25">
      <c r="C336329" s="62"/>
    </row>
    <row r="336330" spans="3:3" x14ac:dyDescent="0.25">
      <c r="C336330" s="62"/>
    </row>
    <row r="336418" spans="3:3" x14ac:dyDescent="0.25">
      <c r="C336418" s="62"/>
    </row>
    <row r="336419" spans="3:3" x14ac:dyDescent="0.25">
      <c r="C336419" s="62"/>
    </row>
    <row r="336507" spans="3:3" x14ac:dyDescent="0.25">
      <c r="C336507" s="62"/>
    </row>
    <row r="336508" spans="3:3" x14ac:dyDescent="0.25">
      <c r="C336508" s="62"/>
    </row>
    <row r="336596" spans="3:3" x14ac:dyDescent="0.25">
      <c r="C336596" s="62"/>
    </row>
    <row r="336597" spans="3:3" x14ac:dyDescent="0.25">
      <c r="C336597" s="62"/>
    </row>
    <row r="336685" spans="3:3" x14ac:dyDescent="0.25">
      <c r="C336685" s="62"/>
    </row>
    <row r="336686" spans="3:3" x14ac:dyDescent="0.25">
      <c r="C336686" s="62"/>
    </row>
    <row r="336774" spans="3:3" x14ac:dyDescent="0.25">
      <c r="C336774" s="62"/>
    </row>
    <row r="336775" spans="3:3" x14ac:dyDescent="0.25">
      <c r="C336775" s="62"/>
    </row>
    <row r="336863" spans="3:3" x14ac:dyDescent="0.25">
      <c r="C336863" s="62"/>
    </row>
    <row r="336864" spans="3:3" x14ac:dyDescent="0.25">
      <c r="C336864" s="62"/>
    </row>
    <row r="336952" spans="3:3" x14ac:dyDescent="0.25">
      <c r="C336952" s="62"/>
    </row>
    <row r="336953" spans="3:3" x14ac:dyDescent="0.25">
      <c r="C336953" s="62"/>
    </row>
    <row r="337041" spans="3:3" x14ac:dyDescent="0.25">
      <c r="C337041" s="62"/>
    </row>
    <row r="337042" spans="3:3" x14ac:dyDescent="0.25">
      <c r="C337042" s="62"/>
    </row>
    <row r="337130" spans="3:3" x14ac:dyDescent="0.25">
      <c r="C337130" s="62"/>
    </row>
    <row r="337131" spans="3:3" x14ac:dyDescent="0.25">
      <c r="C337131" s="62"/>
    </row>
    <row r="337219" spans="3:3" x14ac:dyDescent="0.25">
      <c r="C337219" s="62"/>
    </row>
    <row r="337220" spans="3:3" x14ac:dyDescent="0.25">
      <c r="C337220" s="62"/>
    </row>
    <row r="337308" spans="3:3" x14ac:dyDescent="0.25">
      <c r="C337308" s="62"/>
    </row>
    <row r="337309" spans="3:3" x14ac:dyDescent="0.25">
      <c r="C337309" s="62"/>
    </row>
    <row r="337397" spans="3:3" x14ac:dyDescent="0.25">
      <c r="C337397" s="62"/>
    </row>
    <row r="337398" spans="3:3" x14ac:dyDescent="0.25">
      <c r="C337398" s="62"/>
    </row>
    <row r="337486" spans="3:3" x14ac:dyDescent="0.25">
      <c r="C337486" s="62"/>
    </row>
    <row r="337487" spans="3:3" x14ac:dyDescent="0.25">
      <c r="C337487" s="62"/>
    </row>
    <row r="337575" spans="3:3" x14ac:dyDescent="0.25">
      <c r="C337575" s="62"/>
    </row>
    <row r="337576" spans="3:3" x14ac:dyDescent="0.25">
      <c r="C337576" s="62"/>
    </row>
    <row r="337664" spans="3:3" x14ac:dyDescent="0.25">
      <c r="C337664" s="62"/>
    </row>
    <row r="337665" spans="3:3" x14ac:dyDescent="0.25">
      <c r="C337665" s="62"/>
    </row>
    <row r="337753" spans="3:3" x14ac:dyDescent="0.25">
      <c r="C337753" s="62"/>
    </row>
    <row r="337754" spans="3:3" x14ac:dyDescent="0.25">
      <c r="C337754" s="62"/>
    </row>
    <row r="337842" spans="3:3" x14ac:dyDescent="0.25">
      <c r="C337842" s="62"/>
    </row>
    <row r="337843" spans="3:3" x14ac:dyDescent="0.25">
      <c r="C337843" s="62"/>
    </row>
    <row r="337931" spans="3:3" x14ac:dyDescent="0.25">
      <c r="C337931" s="62"/>
    </row>
    <row r="337932" spans="3:3" x14ac:dyDescent="0.25">
      <c r="C337932" s="62"/>
    </row>
    <row r="338020" spans="3:3" x14ac:dyDescent="0.25">
      <c r="C338020" s="62"/>
    </row>
    <row r="338021" spans="3:3" x14ac:dyDescent="0.25">
      <c r="C338021" s="62"/>
    </row>
    <row r="338109" spans="3:3" x14ac:dyDescent="0.25">
      <c r="C338109" s="62"/>
    </row>
    <row r="338110" spans="3:3" x14ac:dyDescent="0.25">
      <c r="C338110" s="62"/>
    </row>
    <row r="338198" spans="3:3" x14ac:dyDescent="0.25">
      <c r="C338198" s="62"/>
    </row>
    <row r="338199" spans="3:3" x14ac:dyDescent="0.25">
      <c r="C338199" s="62"/>
    </row>
    <row r="338287" spans="3:3" x14ac:dyDescent="0.25">
      <c r="C338287" s="62"/>
    </row>
    <row r="338288" spans="3:3" x14ac:dyDescent="0.25">
      <c r="C338288" s="62"/>
    </row>
    <row r="338376" spans="3:3" x14ac:dyDescent="0.25">
      <c r="C338376" s="62"/>
    </row>
    <row r="338377" spans="3:3" x14ac:dyDescent="0.25">
      <c r="C338377" s="62"/>
    </row>
    <row r="338465" spans="3:3" x14ac:dyDescent="0.25">
      <c r="C338465" s="62"/>
    </row>
    <row r="338466" spans="3:3" x14ac:dyDescent="0.25">
      <c r="C338466" s="62"/>
    </row>
    <row r="338554" spans="3:3" x14ac:dyDescent="0.25">
      <c r="C338554" s="62"/>
    </row>
    <row r="338555" spans="3:3" x14ac:dyDescent="0.25">
      <c r="C338555" s="62"/>
    </row>
    <row r="338643" spans="3:3" x14ac:dyDescent="0.25">
      <c r="C338643" s="62"/>
    </row>
    <row r="338644" spans="3:3" x14ac:dyDescent="0.25">
      <c r="C338644" s="62"/>
    </row>
    <row r="338732" spans="3:3" x14ac:dyDescent="0.25">
      <c r="C338732" s="62"/>
    </row>
    <row r="338733" spans="3:3" x14ac:dyDescent="0.25">
      <c r="C338733" s="62"/>
    </row>
    <row r="338821" spans="3:3" x14ac:dyDescent="0.25">
      <c r="C338821" s="62"/>
    </row>
    <row r="338822" spans="3:3" x14ac:dyDescent="0.25">
      <c r="C338822" s="62"/>
    </row>
    <row r="338910" spans="3:3" x14ac:dyDescent="0.25">
      <c r="C338910" s="62"/>
    </row>
    <row r="338911" spans="3:3" x14ac:dyDescent="0.25">
      <c r="C338911" s="62"/>
    </row>
    <row r="338999" spans="3:3" x14ac:dyDescent="0.25">
      <c r="C338999" s="62"/>
    </row>
    <row r="339000" spans="3:3" x14ac:dyDescent="0.25">
      <c r="C339000" s="62"/>
    </row>
    <row r="339088" spans="3:3" x14ac:dyDescent="0.25">
      <c r="C339088" s="62"/>
    </row>
    <row r="339089" spans="3:3" x14ac:dyDescent="0.25">
      <c r="C339089" s="62"/>
    </row>
    <row r="339177" spans="3:3" x14ac:dyDescent="0.25">
      <c r="C339177" s="62"/>
    </row>
    <row r="339178" spans="3:3" x14ac:dyDescent="0.25">
      <c r="C339178" s="62"/>
    </row>
    <row r="339266" spans="3:3" x14ac:dyDescent="0.25">
      <c r="C339266" s="62"/>
    </row>
    <row r="339267" spans="3:3" x14ac:dyDescent="0.25">
      <c r="C339267" s="62"/>
    </row>
    <row r="339355" spans="3:3" x14ac:dyDescent="0.25">
      <c r="C339355" s="62"/>
    </row>
    <row r="339356" spans="3:3" x14ac:dyDescent="0.25">
      <c r="C339356" s="62"/>
    </row>
    <row r="339444" spans="3:3" x14ac:dyDescent="0.25">
      <c r="C339444" s="62"/>
    </row>
    <row r="339445" spans="3:3" x14ac:dyDescent="0.25">
      <c r="C339445" s="62"/>
    </row>
    <row r="339533" spans="3:3" x14ac:dyDescent="0.25">
      <c r="C339533" s="62"/>
    </row>
    <row r="339534" spans="3:3" x14ac:dyDescent="0.25">
      <c r="C339534" s="62"/>
    </row>
    <row r="339622" spans="3:3" x14ac:dyDescent="0.25">
      <c r="C339622" s="62"/>
    </row>
    <row r="339623" spans="3:3" x14ac:dyDescent="0.25">
      <c r="C339623" s="62"/>
    </row>
    <row r="339711" spans="3:3" x14ac:dyDescent="0.25">
      <c r="C339711" s="62"/>
    </row>
    <row r="339712" spans="3:3" x14ac:dyDescent="0.25">
      <c r="C339712" s="62"/>
    </row>
    <row r="339800" spans="3:3" x14ac:dyDescent="0.25">
      <c r="C339800" s="62"/>
    </row>
    <row r="339801" spans="3:3" x14ac:dyDescent="0.25">
      <c r="C339801" s="62"/>
    </row>
    <row r="339889" spans="3:3" x14ac:dyDescent="0.25">
      <c r="C339889" s="62"/>
    </row>
    <row r="339890" spans="3:3" x14ac:dyDescent="0.25">
      <c r="C339890" s="62"/>
    </row>
    <row r="339978" spans="3:3" x14ac:dyDescent="0.25">
      <c r="C339978" s="62"/>
    </row>
    <row r="339979" spans="3:3" x14ac:dyDescent="0.25">
      <c r="C339979" s="62"/>
    </row>
    <row r="340067" spans="3:3" x14ac:dyDescent="0.25">
      <c r="C340067" s="62"/>
    </row>
    <row r="340068" spans="3:3" x14ac:dyDescent="0.25">
      <c r="C340068" s="62"/>
    </row>
    <row r="340156" spans="3:3" x14ac:dyDescent="0.25">
      <c r="C340156" s="62"/>
    </row>
    <row r="340157" spans="3:3" x14ac:dyDescent="0.25">
      <c r="C340157" s="62"/>
    </row>
    <row r="340245" spans="3:3" x14ac:dyDescent="0.25">
      <c r="C340245" s="62"/>
    </row>
    <row r="340246" spans="3:3" x14ac:dyDescent="0.25">
      <c r="C340246" s="62"/>
    </row>
    <row r="340334" spans="3:3" x14ac:dyDescent="0.25">
      <c r="C340334" s="62"/>
    </row>
    <row r="340335" spans="3:3" x14ac:dyDescent="0.25">
      <c r="C340335" s="62"/>
    </row>
    <row r="340423" spans="3:3" x14ac:dyDescent="0.25">
      <c r="C340423" s="62"/>
    </row>
    <row r="340424" spans="3:3" x14ac:dyDescent="0.25">
      <c r="C340424" s="62"/>
    </row>
    <row r="340512" spans="3:3" x14ac:dyDescent="0.25">
      <c r="C340512" s="62"/>
    </row>
    <row r="340513" spans="3:3" x14ac:dyDescent="0.25">
      <c r="C340513" s="62"/>
    </row>
    <row r="340601" spans="3:3" x14ac:dyDescent="0.25">
      <c r="C340601" s="62"/>
    </row>
    <row r="340602" spans="3:3" x14ac:dyDescent="0.25">
      <c r="C340602" s="62"/>
    </row>
    <row r="340690" spans="3:3" x14ac:dyDescent="0.25">
      <c r="C340690" s="62"/>
    </row>
    <row r="340691" spans="3:3" x14ac:dyDescent="0.25">
      <c r="C340691" s="62"/>
    </row>
    <row r="340779" spans="3:3" x14ac:dyDescent="0.25">
      <c r="C340779" s="62"/>
    </row>
    <row r="340780" spans="3:3" x14ac:dyDescent="0.25">
      <c r="C340780" s="62"/>
    </row>
    <row r="340868" spans="3:3" x14ac:dyDescent="0.25">
      <c r="C340868" s="62"/>
    </row>
    <row r="340869" spans="3:3" x14ac:dyDescent="0.25">
      <c r="C340869" s="62"/>
    </row>
    <row r="340957" spans="3:3" x14ac:dyDescent="0.25">
      <c r="C340957" s="62"/>
    </row>
    <row r="340958" spans="3:3" x14ac:dyDescent="0.25">
      <c r="C340958" s="62"/>
    </row>
    <row r="341046" spans="3:3" x14ac:dyDescent="0.25">
      <c r="C341046" s="62"/>
    </row>
    <row r="341047" spans="3:3" x14ac:dyDescent="0.25">
      <c r="C341047" s="62"/>
    </row>
    <row r="341135" spans="3:3" x14ac:dyDescent="0.25">
      <c r="C341135" s="62"/>
    </row>
    <row r="341136" spans="3:3" x14ac:dyDescent="0.25">
      <c r="C341136" s="62"/>
    </row>
    <row r="341224" spans="3:3" x14ac:dyDescent="0.25">
      <c r="C341224" s="62"/>
    </row>
    <row r="341225" spans="3:3" x14ac:dyDescent="0.25">
      <c r="C341225" s="62"/>
    </row>
    <row r="341313" spans="3:3" x14ac:dyDescent="0.25">
      <c r="C341313" s="62"/>
    </row>
    <row r="341314" spans="3:3" x14ac:dyDescent="0.25">
      <c r="C341314" s="62"/>
    </row>
    <row r="341402" spans="3:3" x14ac:dyDescent="0.25">
      <c r="C341402" s="62"/>
    </row>
    <row r="341403" spans="3:3" x14ac:dyDescent="0.25">
      <c r="C341403" s="62"/>
    </row>
    <row r="341491" spans="3:3" x14ac:dyDescent="0.25">
      <c r="C341491" s="62"/>
    </row>
    <row r="341492" spans="3:3" x14ac:dyDescent="0.25">
      <c r="C341492" s="62"/>
    </row>
    <row r="341580" spans="3:3" x14ac:dyDescent="0.25">
      <c r="C341580" s="62"/>
    </row>
    <row r="341581" spans="3:3" x14ac:dyDescent="0.25">
      <c r="C341581" s="62"/>
    </row>
    <row r="341669" spans="3:3" x14ac:dyDescent="0.25">
      <c r="C341669" s="62"/>
    </row>
    <row r="341670" spans="3:3" x14ac:dyDescent="0.25">
      <c r="C341670" s="62"/>
    </row>
    <row r="341758" spans="3:3" x14ac:dyDescent="0.25">
      <c r="C341758" s="62"/>
    </row>
    <row r="341759" spans="3:3" x14ac:dyDescent="0.25">
      <c r="C341759" s="62"/>
    </row>
    <row r="341847" spans="3:3" x14ac:dyDescent="0.25">
      <c r="C341847" s="62"/>
    </row>
    <row r="341848" spans="3:3" x14ac:dyDescent="0.25">
      <c r="C341848" s="62"/>
    </row>
    <row r="341936" spans="3:3" x14ac:dyDescent="0.25">
      <c r="C341936" s="62"/>
    </row>
    <row r="341937" spans="3:3" x14ac:dyDescent="0.25">
      <c r="C341937" s="62"/>
    </row>
    <row r="342025" spans="3:3" x14ac:dyDescent="0.25">
      <c r="C342025" s="62"/>
    </row>
    <row r="342026" spans="3:3" x14ac:dyDescent="0.25">
      <c r="C342026" s="62"/>
    </row>
    <row r="342114" spans="3:3" x14ac:dyDescent="0.25">
      <c r="C342114" s="62"/>
    </row>
    <row r="342115" spans="3:3" x14ac:dyDescent="0.25">
      <c r="C342115" s="62"/>
    </row>
    <row r="342203" spans="3:3" x14ac:dyDescent="0.25">
      <c r="C342203" s="62"/>
    </row>
    <row r="342204" spans="3:3" x14ac:dyDescent="0.25">
      <c r="C342204" s="62"/>
    </row>
    <row r="342292" spans="3:3" x14ac:dyDescent="0.25">
      <c r="C342292" s="62"/>
    </row>
    <row r="342293" spans="3:3" x14ac:dyDescent="0.25">
      <c r="C342293" s="62"/>
    </row>
    <row r="342381" spans="3:3" x14ac:dyDescent="0.25">
      <c r="C342381" s="62"/>
    </row>
    <row r="342382" spans="3:3" x14ac:dyDescent="0.25">
      <c r="C342382" s="62"/>
    </row>
    <row r="342470" spans="3:3" x14ac:dyDescent="0.25">
      <c r="C342470" s="62"/>
    </row>
    <row r="342471" spans="3:3" x14ac:dyDescent="0.25">
      <c r="C342471" s="62"/>
    </row>
    <row r="342559" spans="3:3" x14ac:dyDescent="0.25">
      <c r="C342559" s="62"/>
    </row>
    <row r="342560" spans="3:3" x14ac:dyDescent="0.25">
      <c r="C342560" s="62"/>
    </row>
    <row r="342648" spans="3:3" x14ac:dyDescent="0.25">
      <c r="C342648" s="62"/>
    </row>
    <row r="342649" spans="3:3" x14ac:dyDescent="0.25">
      <c r="C342649" s="62"/>
    </row>
    <row r="342737" spans="3:3" x14ac:dyDescent="0.25">
      <c r="C342737" s="62"/>
    </row>
    <row r="342738" spans="3:3" x14ac:dyDescent="0.25">
      <c r="C342738" s="62"/>
    </row>
    <row r="342826" spans="3:3" x14ac:dyDescent="0.25">
      <c r="C342826" s="62"/>
    </row>
    <row r="342827" spans="3:3" x14ac:dyDescent="0.25">
      <c r="C342827" s="62"/>
    </row>
    <row r="342915" spans="3:3" x14ac:dyDescent="0.25">
      <c r="C342915" s="62"/>
    </row>
    <row r="342916" spans="3:3" x14ac:dyDescent="0.25">
      <c r="C342916" s="62"/>
    </row>
    <row r="343004" spans="3:3" x14ac:dyDescent="0.25">
      <c r="C343004" s="62"/>
    </row>
    <row r="343005" spans="3:3" x14ac:dyDescent="0.25">
      <c r="C343005" s="62"/>
    </row>
    <row r="343093" spans="3:3" x14ac:dyDescent="0.25">
      <c r="C343093" s="62"/>
    </row>
    <row r="343094" spans="3:3" x14ac:dyDescent="0.25">
      <c r="C343094" s="62"/>
    </row>
    <row r="343182" spans="3:3" x14ac:dyDescent="0.25">
      <c r="C343182" s="62"/>
    </row>
    <row r="343183" spans="3:3" x14ac:dyDescent="0.25">
      <c r="C343183" s="62"/>
    </row>
    <row r="343271" spans="3:3" x14ac:dyDescent="0.25">
      <c r="C343271" s="62"/>
    </row>
    <row r="343272" spans="3:3" x14ac:dyDescent="0.25">
      <c r="C343272" s="62"/>
    </row>
    <row r="343360" spans="3:3" x14ac:dyDescent="0.25">
      <c r="C343360" s="62"/>
    </row>
    <row r="343361" spans="3:3" x14ac:dyDescent="0.25">
      <c r="C343361" s="62"/>
    </row>
    <row r="343449" spans="3:3" x14ac:dyDescent="0.25">
      <c r="C343449" s="62"/>
    </row>
    <row r="343450" spans="3:3" x14ac:dyDescent="0.25">
      <c r="C343450" s="62"/>
    </row>
    <row r="343538" spans="3:3" x14ac:dyDescent="0.25">
      <c r="C343538" s="62"/>
    </row>
    <row r="343539" spans="3:3" x14ac:dyDescent="0.25">
      <c r="C343539" s="62"/>
    </row>
    <row r="343627" spans="3:3" x14ac:dyDescent="0.25">
      <c r="C343627" s="62"/>
    </row>
    <row r="343628" spans="3:3" x14ac:dyDescent="0.25">
      <c r="C343628" s="62"/>
    </row>
    <row r="343716" spans="3:3" x14ac:dyDescent="0.25">
      <c r="C343716" s="62"/>
    </row>
    <row r="343717" spans="3:3" x14ac:dyDescent="0.25">
      <c r="C343717" s="62"/>
    </row>
    <row r="343805" spans="3:3" x14ac:dyDescent="0.25">
      <c r="C343805" s="62"/>
    </row>
    <row r="343806" spans="3:3" x14ac:dyDescent="0.25">
      <c r="C343806" s="62"/>
    </row>
    <row r="343894" spans="3:3" x14ac:dyDescent="0.25">
      <c r="C343894" s="62"/>
    </row>
    <row r="343895" spans="3:3" x14ac:dyDescent="0.25">
      <c r="C343895" s="62"/>
    </row>
    <row r="343983" spans="3:3" x14ac:dyDescent="0.25">
      <c r="C343983" s="62"/>
    </row>
    <row r="343984" spans="3:3" x14ac:dyDescent="0.25">
      <c r="C343984" s="62"/>
    </row>
    <row r="344072" spans="3:3" x14ac:dyDescent="0.25">
      <c r="C344072" s="62"/>
    </row>
    <row r="344073" spans="3:3" x14ac:dyDescent="0.25">
      <c r="C344073" s="62"/>
    </row>
    <row r="344161" spans="3:3" x14ac:dyDescent="0.25">
      <c r="C344161" s="62"/>
    </row>
    <row r="344162" spans="3:3" x14ac:dyDescent="0.25">
      <c r="C344162" s="62"/>
    </row>
    <row r="344250" spans="3:3" x14ac:dyDescent="0.25">
      <c r="C344250" s="62"/>
    </row>
    <row r="344251" spans="3:3" x14ac:dyDescent="0.25">
      <c r="C344251" s="62"/>
    </row>
    <row r="344339" spans="3:3" x14ac:dyDescent="0.25">
      <c r="C344339" s="62"/>
    </row>
    <row r="344340" spans="3:3" x14ac:dyDescent="0.25">
      <c r="C344340" s="62"/>
    </row>
    <row r="344428" spans="3:3" x14ac:dyDescent="0.25">
      <c r="C344428" s="62"/>
    </row>
    <row r="344429" spans="3:3" x14ac:dyDescent="0.25">
      <c r="C344429" s="62"/>
    </row>
    <row r="344517" spans="3:3" x14ac:dyDescent="0.25">
      <c r="C344517" s="62"/>
    </row>
    <row r="344518" spans="3:3" x14ac:dyDescent="0.25">
      <c r="C344518" s="62"/>
    </row>
    <row r="344606" spans="3:3" x14ac:dyDescent="0.25">
      <c r="C344606" s="62"/>
    </row>
    <row r="344607" spans="3:3" x14ac:dyDescent="0.25">
      <c r="C344607" s="62"/>
    </row>
    <row r="344695" spans="3:3" x14ac:dyDescent="0.25">
      <c r="C344695" s="62"/>
    </row>
    <row r="344696" spans="3:3" x14ac:dyDescent="0.25">
      <c r="C344696" s="62"/>
    </row>
    <row r="344784" spans="3:3" x14ac:dyDescent="0.25">
      <c r="C344784" s="62"/>
    </row>
    <row r="344785" spans="3:3" x14ac:dyDescent="0.25">
      <c r="C344785" s="62"/>
    </row>
    <row r="344873" spans="3:3" x14ac:dyDescent="0.25">
      <c r="C344873" s="62"/>
    </row>
    <row r="344874" spans="3:3" x14ac:dyDescent="0.25">
      <c r="C344874" s="62"/>
    </row>
    <row r="344962" spans="3:3" x14ac:dyDescent="0.25">
      <c r="C344962" s="62"/>
    </row>
    <row r="344963" spans="3:3" x14ac:dyDescent="0.25">
      <c r="C344963" s="62"/>
    </row>
    <row r="345051" spans="3:3" x14ac:dyDescent="0.25">
      <c r="C345051" s="62"/>
    </row>
    <row r="345052" spans="3:3" x14ac:dyDescent="0.25">
      <c r="C345052" s="62"/>
    </row>
    <row r="345140" spans="3:3" x14ac:dyDescent="0.25">
      <c r="C345140" s="62"/>
    </row>
    <row r="345141" spans="3:3" x14ac:dyDescent="0.25">
      <c r="C345141" s="62"/>
    </row>
    <row r="345229" spans="3:3" x14ac:dyDescent="0.25">
      <c r="C345229" s="62"/>
    </row>
    <row r="345230" spans="3:3" x14ac:dyDescent="0.25">
      <c r="C345230" s="62"/>
    </row>
    <row r="345318" spans="3:3" x14ac:dyDescent="0.25">
      <c r="C345318" s="62"/>
    </row>
    <row r="345319" spans="3:3" x14ac:dyDescent="0.25">
      <c r="C345319" s="62"/>
    </row>
    <row r="345407" spans="3:3" x14ac:dyDescent="0.25">
      <c r="C345407" s="62"/>
    </row>
    <row r="345408" spans="3:3" x14ac:dyDescent="0.25">
      <c r="C345408" s="62"/>
    </row>
    <row r="345496" spans="3:3" x14ac:dyDescent="0.25">
      <c r="C345496" s="62"/>
    </row>
    <row r="345497" spans="3:3" x14ac:dyDescent="0.25">
      <c r="C345497" s="62"/>
    </row>
    <row r="345585" spans="3:3" x14ac:dyDescent="0.25">
      <c r="C345585" s="62"/>
    </row>
    <row r="345586" spans="3:3" x14ac:dyDescent="0.25">
      <c r="C345586" s="62"/>
    </row>
    <row r="345674" spans="3:3" x14ac:dyDescent="0.25">
      <c r="C345674" s="62"/>
    </row>
    <row r="345675" spans="3:3" x14ac:dyDescent="0.25">
      <c r="C345675" s="62"/>
    </row>
    <row r="345763" spans="3:3" x14ac:dyDescent="0.25">
      <c r="C345763" s="62"/>
    </row>
    <row r="345764" spans="3:3" x14ac:dyDescent="0.25">
      <c r="C345764" s="62"/>
    </row>
    <row r="345852" spans="3:3" x14ac:dyDescent="0.25">
      <c r="C345852" s="62"/>
    </row>
    <row r="345853" spans="3:3" x14ac:dyDescent="0.25">
      <c r="C345853" s="62"/>
    </row>
    <row r="345941" spans="3:3" x14ac:dyDescent="0.25">
      <c r="C345941" s="62"/>
    </row>
    <row r="345942" spans="3:3" x14ac:dyDescent="0.25">
      <c r="C345942" s="62"/>
    </row>
    <row r="346030" spans="3:3" x14ac:dyDescent="0.25">
      <c r="C346030" s="62"/>
    </row>
    <row r="346031" spans="3:3" x14ac:dyDescent="0.25">
      <c r="C346031" s="62"/>
    </row>
    <row r="346119" spans="3:3" x14ac:dyDescent="0.25">
      <c r="C346119" s="62"/>
    </row>
    <row r="346120" spans="3:3" x14ac:dyDescent="0.25">
      <c r="C346120" s="62"/>
    </row>
    <row r="346208" spans="3:3" x14ac:dyDescent="0.25">
      <c r="C346208" s="62"/>
    </row>
    <row r="346209" spans="3:3" x14ac:dyDescent="0.25">
      <c r="C346209" s="62"/>
    </row>
    <row r="346297" spans="3:3" x14ac:dyDescent="0.25">
      <c r="C346297" s="62"/>
    </row>
    <row r="346298" spans="3:3" x14ac:dyDescent="0.25">
      <c r="C346298" s="62"/>
    </row>
    <row r="346386" spans="3:3" x14ac:dyDescent="0.25">
      <c r="C346386" s="62"/>
    </row>
    <row r="346387" spans="3:3" x14ac:dyDescent="0.25">
      <c r="C346387" s="62"/>
    </row>
    <row r="346475" spans="3:3" x14ac:dyDescent="0.25">
      <c r="C346475" s="62"/>
    </row>
    <row r="346476" spans="3:3" x14ac:dyDescent="0.25">
      <c r="C346476" s="62"/>
    </row>
    <row r="346564" spans="3:3" x14ac:dyDescent="0.25">
      <c r="C346564" s="62"/>
    </row>
    <row r="346565" spans="3:3" x14ac:dyDescent="0.25">
      <c r="C346565" s="62"/>
    </row>
    <row r="346653" spans="3:3" x14ac:dyDescent="0.25">
      <c r="C346653" s="62"/>
    </row>
    <row r="346654" spans="3:3" x14ac:dyDescent="0.25">
      <c r="C346654" s="62"/>
    </row>
    <row r="346742" spans="3:3" x14ac:dyDescent="0.25">
      <c r="C346742" s="62"/>
    </row>
    <row r="346743" spans="3:3" x14ac:dyDescent="0.25">
      <c r="C346743" s="62"/>
    </row>
    <row r="346831" spans="3:3" x14ac:dyDescent="0.25">
      <c r="C346831" s="62"/>
    </row>
    <row r="346832" spans="3:3" x14ac:dyDescent="0.25">
      <c r="C346832" s="62"/>
    </row>
    <row r="346920" spans="3:3" x14ac:dyDescent="0.25">
      <c r="C346920" s="62"/>
    </row>
    <row r="346921" spans="3:3" x14ac:dyDescent="0.25">
      <c r="C346921" s="62"/>
    </row>
    <row r="347009" spans="3:3" x14ac:dyDescent="0.25">
      <c r="C347009" s="62"/>
    </row>
    <row r="347010" spans="3:3" x14ac:dyDescent="0.25">
      <c r="C347010" s="62"/>
    </row>
    <row r="347098" spans="3:3" x14ac:dyDescent="0.25">
      <c r="C347098" s="62"/>
    </row>
    <row r="347099" spans="3:3" x14ac:dyDescent="0.25">
      <c r="C347099" s="62"/>
    </row>
    <row r="347187" spans="3:3" x14ac:dyDescent="0.25">
      <c r="C347187" s="62"/>
    </row>
    <row r="347188" spans="3:3" x14ac:dyDescent="0.25">
      <c r="C347188" s="62"/>
    </row>
    <row r="347276" spans="3:3" x14ac:dyDescent="0.25">
      <c r="C347276" s="62"/>
    </row>
    <row r="347277" spans="3:3" x14ac:dyDescent="0.25">
      <c r="C347277" s="62"/>
    </row>
    <row r="347365" spans="3:3" x14ac:dyDescent="0.25">
      <c r="C347365" s="62"/>
    </row>
    <row r="347366" spans="3:3" x14ac:dyDescent="0.25">
      <c r="C347366" s="62"/>
    </row>
    <row r="347454" spans="3:3" x14ac:dyDescent="0.25">
      <c r="C347454" s="62"/>
    </row>
    <row r="347455" spans="3:3" x14ac:dyDescent="0.25">
      <c r="C347455" s="62"/>
    </row>
    <row r="347543" spans="3:3" x14ac:dyDescent="0.25">
      <c r="C347543" s="62"/>
    </row>
    <row r="347544" spans="3:3" x14ac:dyDescent="0.25">
      <c r="C347544" s="62"/>
    </row>
    <row r="347632" spans="3:3" x14ac:dyDescent="0.25">
      <c r="C347632" s="62"/>
    </row>
    <row r="347633" spans="3:3" x14ac:dyDescent="0.25">
      <c r="C347633" s="62"/>
    </row>
    <row r="347721" spans="3:3" x14ac:dyDescent="0.25">
      <c r="C347721" s="62"/>
    </row>
    <row r="347722" spans="3:3" x14ac:dyDescent="0.25">
      <c r="C347722" s="62"/>
    </row>
    <row r="347810" spans="3:3" x14ac:dyDescent="0.25">
      <c r="C347810" s="62"/>
    </row>
    <row r="347811" spans="3:3" x14ac:dyDescent="0.25">
      <c r="C347811" s="62"/>
    </row>
    <row r="347899" spans="3:3" x14ac:dyDescent="0.25">
      <c r="C347899" s="62"/>
    </row>
    <row r="347900" spans="3:3" x14ac:dyDescent="0.25">
      <c r="C347900" s="62"/>
    </row>
    <row r="347988" spans="3:3" x14ac:dyDescent="0.25">
      <c r="C347988" s="62"/>
    </row>
    <row r="347989" spans="3:3" x14ac:dyDescent="0.25">
      <c r="C347989" s="62"/>
    </row>
    <row r="348077" spans="3:3" x14ac:dyDescent="0.25">
      <c r="C348077" s="62"/>
    </row>
    <row r="348078" spans="3:3" x14ac:dyDescent="0.25">
      <c r="C348078" s="62"/>
    </row>
    <row r="348166" spans="3:3" x14ac:dyDescent="0.25">
      <c r="C348166" s="62"/>
    </row>
    <row r="348167" spans="3:3" x14ac:dyDescent="0.25">
      <c r="C348167" s="62"/>
    </row>
    <row r="348255" spans="3:3" x14ac:dyDescent="0.25">
      <c r="C348255" s="62"/>
    </row>
    <row r="348256" spans="3:3" x14ac:dyDescent="0.25">
      <c r="C348256" s="62"/>
    </row>
    <row r="348344" spans="3:3" x14ac:dyDescent="0.25">
      <c r="C348344" s="62"/>
    </row>
    <row r="348345" spans="3:3" x14ac:dyDescent="0.25">
      <c r="C348345" s="62"/>
    </row>
    <row r="348433" spans="3:3" x14ac:dyDescent="0.25">
      <c r="C348433" s="62"/>
    </row>
    <row r="348434" spans="3:3" x14ac:dyDescent="0.25">
      <c r="C348434" s="62"/>
    </row>
    <row r="348522" spans="3:3" x14ac:dyDescent="0.25">
      <c r="C348522" s="62"/>
    </row>
    <row r="348523" spans="3:3" x14ac:dyDescent="0.25">
      <c r="C348523" s="62"/>
    </row>
    <row r="348611" spans="3:3" x14ac:dyDescent="0.25">
      <c r="C348611" s="62"/>
    </row>
    <row r="348612" spans="3:3" x14ac:dyDescent="0.25">
      <c r="C348612" s="62"/>
    </row>
    <row r="348700" spans="3:3" x14ac:dyDescent="0.25">
      <c r="C348700" s="62"/>
    </row>
    <row r="348701" spans="3:3" x14ac:dyDescent="0.25">
      <c r="C348701" s="62"/>
    </row>
    <row r="348789" spans="3:3" x14ac:dyDescent="0.25">
      <c r="C348789" s="62"/>
    </row>
    <row r="348790" spans="3:3" x14ac:dyDescent="0.25">
      <c r="C348790" s="62"/>
    </row>
    <row r="348878" spans="3:3" x14ac:dyDescent="0.25">
      <c r="C348878" s="62"/>
    </row>
    <row r="348879" spans="3:3" x14ac:dyDescent="0.25">
      <c r="C348879" s="62"/>
    </row>
    <row r="348967" spans="3:3" x14ac:dyDescent="0.25">
      <c r="C348967" s="62"/>
    </row>
    <row r="348968" spans="3:3" x14ac:dyDescent="0.25">
      <c r="C348968" s="62"/>
    </row>
    <row r="349056" spans="3:3" x14ac:dyDescent="0.25">
      <c r="C349056" s="62"/>
    </row>
    <row r="349057" spans="3:3" x14ac:dyDescent="0.25">
      <c r="C349057" s="62"/>
    </row>
    <row r="349145" spans="3:3" x14ac:dyDescent="0.25">
      <c r="C349145" s="62"/>
    </row>
    <row r="349146" spans="3:3" x14ac:dyDescent="0.25">
      <c r="C349146" s="62"/>
    </row>
    <row r="349234" spans="3:3" x14ac:dyDescent="0.25">
      <c r="C349234" s="62"/>
    </row>
    <row r="349235" spans="3:3" x14ac:dyDescent="0.25">
      <c r="C349235" s="62"/>
    </row>
    <row r="349323" spans="3:3" x14ac:dyDescent="0.25">
      <c r="C349323" s="62"/>
    </row>
    <row r="349324" spans="3:3" x14ac:dyDescent="0.25">
      <c r="C349324" s="62"/>
    </row>
    <row r="349412" spans="3:3" x14ac:dyDescent="0.25">
      <c r="C349412" s="62"/>
    </row>
    <row r="349413" spans="3:3" x14ac:dyDescent="0.25">
      <c r="C349413" s="62"/>
    </row>
    <row r="349501" spans="3:3" x14ac:dyDescent="0.25">
      <c r="C349501" s="62"/>
    </row>
    <row r="349502" spans="3:3" x14ac:dyDescent="0.25">
      <c r="C349502" s="62"/>
    </row>
    <row r="349590" spans="3:3" x14ac:dyDescent="0.25">
      <c r="C349590" s="62"/>
    </row>
    <row r="349591" spans="3:3" x14ac:dyDescent="0.25">
      <c r="C349591" s="62"/>
    </row>
    <row r="349679" spans="3:3" x14ac:dyDescent="0.25">
      <c r="C349679" s="62"/>
    </row>
    <row r="349680" spans="3:3" x14ac:dyDescent="0.25">
      <c r="C349680" s="62"/>
    </row>
    <row r="349768" spans="3:3" x14ac:dyDescent="0.25">
      <c r="C349768" s="62"/>
    </row>
    <row r="349769" spans="3:3" x14ac:dyDescent="0.25">
      <c r="C349769" s="62"/>
    </row>
    <row r="349857" spans="3:3" x14ac:dyDescent="0.25">
      <c r="C349857" s="62"/>
    </row>
    <row r="349858" spans="3:3" x14ac:dyDescent="0.25">
      <c r="C349858" s="62"/>
    </row>
    <row r="349946" spans="3:3" x14ac:dyDescent="0.25">
      <c r="C349946" s="62"/>
    </row>
    <row r="349947" spans="3:3" x14ac:dyDescent="0.25">
      <c r="C349947" s="62"/>
    </row>
    <row r="350035" spans="3:3" x14ac:dyDescent="0.25">
      <c r="C350035" s="62"/>
    </row>
    <row r="350036" spans="3:3" x14ac:dyDescent="0.25">
      <c r="C350036" s="62"/>
    </row>
    <row r="350124" spans="3:3" x14ac:dyDescent="0.25">
      <c r="C350124" s="62"/>
    </row>
    <row r="350125" spans="3:3" x14ac:dyDescent="0.25">
      <c r="C350125" s="62"/>
    </row>
    <row r="350213" spans="3:3" x14ac:dyDescent="0.25">
      <c r="C350213" s="62"/>
    </row>
    <row r="350214" spans="3:3" x14ac:dyDescent="0.25">
      <c r="C350214" s="62"/>
    </row>
    <row r="350302" spans="3:3" x14ac:dyDescent="0.25">
      <c r="C350302" s="62"/>
    </row>
    <row r="350303" spans="3:3" x14ac:dyDescent="0.25">
      <c r="C350303" s="62"/>
    </row>
    <row r="350391" spans="3:3" x14ac:dyDescent="0.25">
      <c r="C350391" s="62"/>
    </row>
    <row r="350392" spans="3:3" x14ac:dyDescent="0.25">
      <c r="C350392" s="62"/>
    </row>
    <row r="350480" spans="3:3" x14ac:dyDescent="0.25">
      <c r="C350480" s="62"/>
    </row>
    <row r="350481" spans="3:3" x14ac:dyDescent="0.25">
      <c r="C350481" s="62"/>
    </row>
    <row r="350569" spans="3:3" x14ac:dyDescent="0.25">
      <c r="C350569" s="62"/>
    </row>
    <row r="350570" spans="3:3" x14ac:dyDescent="0.25">
      <c r="C350570" s="62"/>
    </row>
    <row r="350658" spans="3:3" x14ac:dyDescent="0.25">
      <c r="C350658" s="62"/>
    </row>
    <row r="350659" spans="3:3" x14ac:dyDescent="0.25">
      <c r="C350659" s="62"/>
    </row>
    <row r="350747" spans="3:3" x14ac:dyDescent="0.25">
      <c r="C350747" s="62"/>
    </row>
    <row r="350748" spans="3:3" x14ac:dyDescent="0.25">
      <c r="C350748" s="62"/>
    </row>
    <row r="350836" spans="3:3" x14ac:dyDescent="0.25">
      <c r="C350836" s="62"/>
    </row>
    <row r="350837" spans="3:3" x14ac:dyDescent="0.25">
      <c r="C350837" s="62"/>
    </row>
    <row r="350925" spans="3:3" x14ac:dyDescent="0.25">
      <c r="C350925" s="62"/>
    </row>
    <row r="350926" spans="3:3" x14ac:dyDescent="0.25">
      <c r="C350926" s="62"/>
    </row>
    <row r="351014" spans="3:3" x14ac:dyDescent="0.25">
      <c r="C351014" s="62"/>
    </row>
    <row r="351015" spans="3:3" x14ac:dyDescent="0.25">
      <c r="C351015" s="62"/>
    </row>
    <row r="351103" spans="3:3" x14ac:dyDescent="0.25">
      <c r="C351103" s="62"/>
    </row>
    <row r="351104" spans="3:3" x14ac:dyDescent="0.25">
      <c r="C351104" s="62"/>
    </row>
    <row r="351192" spans="3:3" x14ac:dyDescent="0.25">
      <c r="C351192" s="62"/>
    </row>
    <row r="351193" spans="3:3" x14ac:dyDescent="0.25">
      <c r="C351193" s="62"/>
    </row>
    <row r="351281" spans="3:3" x14ac:dyDescent="0.25">
      <c r="C351281" s="62"/>
    </row>
    <row r="351282" spans="3:3" x14ac:dyDescent="0.25">
      <c r="C351282" s="62"/>
    </row>
    <row r="351370" spans="3:3" x14ac:dyDescent="0.25">
      <c r="C351370" s="62"/>
    </row>
    <row r="351371" spans="3:3" x14ac:dyDescent="0.25">
      <c r="C351371" s="62"/>
    </row>
    <row r="351459" spans="3:3" x14ac:dyDescent="0.25">
      <c r="C351459" s="62"/>
    </row>
    <row r="351460" spans="3:3" x14ac:dyDescent="0.25">
      <c r="C351460" s="62"/>
    </row>
    <row r="351548" spans="3:3" x14ac:dyDescent="0.25">
      <c r="C351548" s="62"/>
    </row>
    <row r="351549" spans="3:3" x14ac:dyDescent="0.25">
      <c r="C351549" s="62"/>
    </row>
    <row r="351637" spans="3:3" x14ac:dyDescent="0.25">
      <c r="C351637" s="62"/>
    </row>
    <row r="351638" spans="3:3" x14ac:dyDescent="0.25">
      <c r="C351638" s="62"/>
    </row>
    <row r="351726" spans="3:3" x14ac:dyDescent="0.25">
      <c r="C351726" s="62"/>
    </row>
    <row r="351727" spans="3:3" x14ac:dyDescent="0.25">
      <c r="C351727" s="62"/>
    </row>
    <row r="351815" spans="3:3" x14ac:dyDescent="0.25">
      <c r="C351815" s="62"/>
    </row>
    <row r="351816" spans="3:3" x14ac:dyDescent="0.25">
      <c r="C351816" s="62"/>
    </row>
    <row r="351904" spans="3:3" x14ac:dyDescent="0.25">
      <c r="C351904" s="62"/>
    </row>
    <row r="351905" spans="3:3" x14ac:dyDescent="0.25">
      <c r="C351905" s="62"/>
    </row>
    <row r="351993" spans="3:3" x14ac:dyDescent="0.25">
      <c r="C351993" s="62"/>
    </row>
    <row r="351994" spans="3:3" x14ac:dyDescent="0.25">
      <c r="C351994" s="62"/>
    </row>
    <row r="352082" spans="3:3" x14ac:dyDescent="0.25">
      <c r="C352082" s="62"/>
    </row>
    <row r="352083" spans="3:3" x14ac:dyDescent="0.25">
      <c r="C352083" s="62"/>
    </row>
    <row r="352171" spans="3:3" x14ac:dyDescent="0.25">
      <c r="C352171" s="62"/>
    </row>
    <row r="352172" spans="3:3" x14ac:dyDescent="0.25">
      <c r="C352172" s="62"/>
    </row>
    <row r="352260" spans="3:3" x14ac:dyDescent="0.25">
      <c r="C352260" s="62"/>
    </row>
    <row r="352261" spans="3:3" x14ac:dyDescent="0.25">
      <c r="C352261" s="62"/>
    </row>
    <row r="352349" spans="3:3" x14ac:dyDescent="0.25">
      <c r="C352349" s="62"/>
    </row>
    <row r="352350" spans="3:3" x14ac:dyDescent="0.25">
      <c r="C352350" s="62"/>
    </row>
    <row r="352438" spans="3:3" x14ac:dyDescent="0.25">
      <c r="C352438" s="62"/>
    </row>
    <row r="352439" spans="3:3" x14ac:dyDescent="0.25">
      <c r="C352439" s="62"/>
    </row>
    <row r="352527" spans="3:3" x14ac:dyDescent="0.25">
      <c r="C352527" s="62"/>
    </row>
    <row r="352528" spans="3:3" x14ac:dyDescent="0.25">
      <c r="C352528" s="62"/>
    </row>
    <row r="352616" spans="3:3" x14ac:dyDescent="0.25">
      <c r="C352616" s="62"/>
    </row>
    <row r="352617" spans="3:3" x14ac:dyDescent="0.25">
      <c r="C352617" s="62"/>
    </row>
    <row r="352705" spans="3:3" x14ac:dyDescent="0.25">
      <c r="C352705" s="62"/>
    </row>
    <row r="352706" spans="3:3" x14ac:dyDescent="0.25">
      <c r="C352706" s="62"/>
    </row>
    <row r="352794" spans="3:3" x14ac:dyDescent="0.25">
      <c r="C352794" s="62"/>
    </row>
    <row r="352795" spans="3:3" x14ac:dyDescent="0.25">
      <c r="C352795" s="62"/>
    </row>
    <row r="352883" spans="3:3" x14ac:dyDescent="0.25">
      <c r="C352883" s="62"/>
    </row>
    <row r="352884" spans="3:3" x14ac:dyDescent="0.25">
      <c r="C352884" s="62"/>
    </row>
    <row r="352972" spans="3:3" x14ac:dyDescent="0.25">
      <c r="C352972" s="62"/>
    </row>
    <row r="352973" spans="3:3" x14ac:dyDescent="0.25">
      <c r="C352973" s="62"/>
    </row>
    <row r="353061" spans="3:3" x14ac:dyDescent="0.25">
      <c r="C353061" s="62"/>
    </row>
    <row r="353062" spans="3:3" x14ac:dyDescent="0.25">
      <c r="C353062" s="62"/>
    </row>
    <row r="353150" spans="3:3" x14ac:dyDescent="0.25">
      <c r="C353150" s="62"/>
    </row>
    <row r="353151" spans="3:3" x14ac:dyDescent="0.25">
      <c r="C353151" s="62"/>
    </row>
    <row r="353239" spans="3:3" x14ac:dyDescent="0.25">
      <c r="C353239" s="62"/>
    </row>
    <row r="353240" spans="3:3" x14ac:dyDescent="0.25">
      <c r="C353240" s="62"/>
    </row>
    <row r="353328" spans="3:3" x14ac:dyDescent="0.25">
      <c r="C353328" s="62"/>
    </row>
    <row r="353329" spans="3:3" x14ac:dyDescent="0.25">
      <c r="C353329" s="62"/>
    </row>
    <row r="353417" spans="3:3" x14ac:dyDescent="0.25">
      <c r="C353417" s="62"/>
    </row>
    <row r="353418" spans="3:3" x14ac:dyDescent="0.25">
      <c r="C353418" s="62"/>
    </row>
    <row r="353506" spans="3:3" x14ac:dyDescent="0.25">
      <c r="C353506" s="62"/>
    </row>
    <row r="353507" spans="3:3" x14ac:dyDescent="0.25">
      <c r="C353507" s="62"/>
    </row>
    <row r="353595" spans="3:3" x14ac:dyDescent="0.25">
      <c r="C353595" s="62"/>
    </row>
    <row r="353596" spans="3:3" x14ac:dyDescent="0.25">
      <c r="C353596" s="62"/>
    </row>
    <row r="353684" spans="3:3" x14ac:dyDescent="0.25">
      <c r="C353684" s="62"/>
    </row>
    <row r="353685" spans="3:3" x14ac:dyDescent="0.25">
      <c r="C353685" s="62"/>
    </row>
    <row r="353773" spans="3:3" x14ac:dyDescent="0.25">
      <c r="C353773" s="62"/>
    </row>
    <row r="353774" spans="3:3" x14ac:dyDescent="0.25">
      <c r="C353774" s="62"/>
    </row>
    <row r="353862" spans="3:3" x14ac:dyDescent="0.25">
      <c r="C353862" s="62"/>
    </row>
    <row r="353863" spans="3:3" x14ac:dyDescent="0.25">
      <c r="C353863" s="62"/>
    </row>
    <row r="353951" spans="3:3" x14ac:dyDescent="0.25">
      <c r="C353951" s="62"/>
    </row>
    <row r="353952" spans="3:3" x14ac:dyDescent="0.25">
      <c r="C353952" s="62"/>
    </row>
    <row r="354040" spans="3:3" x14ac:dyDescent="0.25">
      <c r="C354040" s="62"/>
    </row>
    <row r="354041" spans="3:3" x14ac:dyDescent="0.25">
      <c r="C354041" s="62"/>
    </row>
    <row r="354129" spans="3:3" x14ac:dyDescent="0.25">
      <c r="C354129" s="62"/>
    </row>
    <row r="354130" spans="3:3" x14ac:dyDescent="0.25">
      <c r="C354130" s="62"/>
    </row>
    <row r="354218" spans="3:3" x14ac:dyDescent="0.25">
      <c r="C354218" s="62"/>
    </row>
    <row r="354219" spans="3:3" x14ac:dyDescent="0.25">
      <c r="C354219" s="62"/>
    </row>
    <row r="354307" spans="3:3" x14ac:dyDescent="0.25">
      <c r="C354307" s="62"/>
    </row>
    <row r="354308" spans="3:3" x14ac:dyDescent="0.25">
      <c r="C354308" s="62"/>
    </row>
    <row r="354396" spans="3:3" x14ac:dyDescent="0.25">
      <c r="C354396" s="62"/>
    </row>
    <row r="354397" spans="3:3" x14ac:dyDescent="0.25">
      <c r="C354397" s="62"/>
    </row>
    <row r="354485" spans="3:3" x14ac:dyDescent="0.25">
      <c r="C354485" s="62"/>
    </row>
    <row r="354486" spans="3:3" x14ac:dyDescent="0.25">
      <c r="C354486" s="62"/>
    </row>
    <row r="354574" spans="3:3" x14ac:dyDescent="0.25">
      <c r="C354574" s="62"/>
    </row>
    <row r="354575" spans="3:3" x14ac:dyDescent="0.25">
      <c r="C354575" s="62"/>
    </row>
    <row r="354663" spans="3:3" x14ac:dyDescent="0.25">
      <c r="C354663" s="62"/>
    </row>
    <row r="354664" spans="3:3" x14ac:dyDescent="0.25">
      <c r="C354664" s="62"/>
    </row>
    <row r="354752" spans="3:3" x14ac:dyDescent="0.25">
      <c r="C354752" s="62"/>
    </row>
    <row r="354753" spans="3:3" x14ac:dyDescent="0.25">
      <c r="C354753" s="62"/>
    </row>
    <row r="354841" spans="3:3" x14ac:dyDescent="0.25">
      <c r="C354841" s="62"/>
    </row>
    <row r="354842" spans="3:3" x14ac:dyDescent="0.25">
      <c r="C354842" s="62"/>
    </row>
    <row r="354930" spans="3:3" x14ac:dyDescent="0.25">
      <c r="C354930" s="62"/>
    </row>
    <row r="354931" spans="3:3" x14ac:dyDescent="0.25">
      <c r="C354931" s="62"/>
    </row>
    <row r="355019" spans="3:3" x14ac:dyDescent="0.25">
      <c r="C355019" s="62"/>
    </row>
    <row r="355020" spans="3:3" x14ac:dyDescent="0.25">
      <c r="C355020" s="62"/>
    </row>
    <row r="355108" spans="3:3" x14ac:dyDescent="0.25">
      <c r="C355108" s="62"/>
    </row>
    <row r="355109" spans="3:3" x14ac:dyDescent="0.25">
      <c r="C355109" s="62"/>
    </row>
    <row r="355197" spans="3:3" x14ac:dyDescent="0.25">
      <c r="C355197" s="62"/>
    </row>
    <row r="355198" spans="3:3" x14ac:dyDescent="0.25">
      <c r="C355198" s="62"/>
    </row>
    <row r="355286" spans="3:3" x14ac:dyDescent="0.25">
      <c r="C355286" s="62"/>
    </row>
    <row r="355287" spans="3:3" x14ac:dyDescent="0.25">
      <c r="C355287" s="62"/>
    </row>
    <row r="355375" spans="3:3" x14ac:dyDescent="0.25">
      <c r="C355375" s="62"/>
    </row>
    <row r="355376" spans="3:3" x14ac:dyDescent="0.25">
      <c r="C355376" s="62"/>
    </row>
    <row r="355464" spans="3:3" x14ac:dyDescent="0.25">
      <c r="C355464" s="62"/>
    </row>
    <row r="355465" spans="3:3" x14ac:dyDescent="0.25">
      <c r="C355465" s="62"/>
    </row>
    <row r="355553" spans="3:3" x14ac:dyDescent="0.25">
      <c r="C355553" s="62"/>
    </row>
    <row r="355554" spans="3:3" x14ac:dyDescent="0.25">
      <c r="C355554" s="62"/>
    </row>
    <row r="355642" spans="3:3" x14ac:dyDescent="0.25">
      <c r="C355642" s="62"/>
    </row>
    <row r="355643" spans="3:3" x14ac:dyDescent="0.25">
      <c r="C355643" s="62"/>
    </row>
    <row r="355731" spans="3:3" x14ac:dyDescent="0.25">
      <c r="C355731" s="62"/>
    </row>
    <row r="355732" spans="3:3" x14ac:dyDescent="0.25">
      <c r="C355732" s="62"/>
    </row>
    <row r="355820" spans="3:3" x14ac:dyDescent="0.25">
      <c r="C355820" s="62"/>
    </row>
    <row r="355821" spans="3:3" x14ac:dyDescent="0.25">
      <c r="C355821" s="62"/>
    </row>
    <row r="355909" spans="3:3" x14ac:dyDescent="0.25">
      <c r="C355909" s="62"/>
    </row>
    <row r="355910" spans="3:3" x14ac:dyDescent="0.25">
      <c r="C355910" s="62"/>
    </row>
    <row r="355998" spans="3:3" x14ac:dyDescent="0.25">
      <c r="C355998" s="62"/>
    </row>
    <row r="355999" spans="3:3" x14ac:dyDescent="0.25">
      <c r="C355999" s="62"/>
    </row>
    <row r="356087" spans="3:3" x14ac:dyDescent="0.25">
      <c r="C356087" s="62"/>
    </row>
    <row r="356088" spans="3:3" x14ac:dyDescent="0.25">
      <c r="C356088" s="62"/>
    </row>
    <row r="356176" spans="3:3" x14ac:dyDescent="0.25">
      <c r="C356176" s="62"/>
    </row>
    <row r="356177" spans="3:3" x14ac:dyDescent="0.25">
      <c r="C356177" s="62"/>
    </row>
    <row r="356265" spans="3:3" x14ac:dyDescent="0.25">
      <c r="C356265" s="62"/>
    </row>
    <row r="356266" spans="3:3" x14ac:dyDescent="0.25">
      <c r="C356266" s="62"/>
    </row>
    <row r="356354" spans="3:3" x14ac:dyDescent="0.25">
      <c r="C356354" s="62"/>
    </row>
    <row r="356355" spans="3:3" x14ac:dyDescent="0.25">
      <c r="C356355" s="62"/>
    </row>
    <row r="356443" spans="3:3" x14ac:dyDescent="0.25">
      <c r="C356443" s="62"/>
    </row>
    <row r="356444" spans="3:3" x14ac:dyDescent="0.25">
      <c r="C356444" s="62"/>
    </row>
    <row r="356532" spans="3:3" x14ac:dyDescent="0.25">
      <c r="C356532" s="62"/>
    </row>
    <row r="356533" spans="3:3" x14ac:dyDescent="0.25">
      <c r="C356533" s="62"/>
    </row>
    <row r="356621" spans="3:3" x14ac:dyDescent="0.25">
      <c r="C356621" s="62"/>
    </row>
    <row r="356622" spans="3:3" x14ac:dyDescent="0.25">
      <c r="C356622" s="62"/>
    </row>
    <row r="356710" spans="3:3" x14ac:dyDescent="0.25">
      <c r="C356710" s="62"/>
    </row>
    <row r="356711" spans="3:3" x14ac:dyDescent="0.25">
      <c r="C356711" s="62"/>
    </row>
    <row r="356799" spans="3:3" x14ac:dyDescent="0.25">
      <c r="C356799" s="62"/>
    </row>
    <row r="356800" spans="3:3" x14ac:dyDescent="0.25">
      <c r="C356800" s="62"/>
    </row>
    <row r="356888" spans="3:3" x14ac:dyDescent="0.25">
      <c r="C356888" s="62"/>
    </row>
    <row r="356889" spans="3:3" x14ac:dyDescent="0.25">
      <c r="C356889" s="62"/>
    </row>
    <row r="356977" spans="3:3" x14ac:dyDescent="0.25">
      <c r="C356977" s="62"/>
    </row>
    <row r="356978" spans="3:3" x14ac:dyDescent="0.25">
      <c r="C356978" s="62"/>
    </row>
    <row r="357066" spans="3:3" x14ac:dyDescent="0.25">
      <c r="C357066" s="62"/>
    </row>
    <row r="357067" spans="3:3" x14ac:dyDescent="0.25">
      <c r="C357067" s="62"/>
    </row>
    <row r="357155" spans="3:3" x14ac:dyDescent="0.25">
      <c r="C357155" s="62"/>
    </row>
    <row r="357156" spans="3:3" x14ac:dyDescent="0.25">
      <c r="C357156" s="62"/>
    </row>
    <row r="357244" spans="3:3" x14ac:dyDescent="0.25">
      <c r="C357244" s="62"/>
    </row>
    <row r="357245" spans="3:3" x14ac:dyDescent="0.25">
      <c r="C357245" s="62"/>
    </row>
    <row r="357333" spans="3:3" x14ac:dyDescent="0.25">
      <c r="C357333" s="62"/>
    </row>
    <row r="357334" spans="3:3" x14ac:dyDescent="0.25">
      <c r="C357334" s="62"/>
    </row>
    <row r="357422" spans="3:3" x14ac:dyDescent="0.25">
      <c r="C357422" s="62"/>
    </row>
    <row r="357423" spans="3:3" x14ac:dyDescent="0.25">
      <c r="C357423" s="62"/>
    </row>
    <row r="357511" spans="3:3" x14ac:dyDescent="0.25">
      <c r="C357511" s="62"/>
    </row>
    <row r="357512" spans="3:3" x14ac:dyDescent="0.25">
      <c r="C357512" s="62"/>
    </row>
    <row r="357600" spans="3:3" x14ac:dyDescent="0.25">
      <c r="C357600" s="62"/>
    </row>
    <row r="357601" spans="3:3" x14ac:dyDescent="0.25">
      <c r="C357601" s="62"/>
    </row>
    <row r="357689" spans="3:3" x14ac:dyDescent="0.25">
      <c r="C357689" s="62"/>
    </row>
    <row r="357690" spans="3:3" x14ac:dyDescent="0.25">
      <c r="C357690" s="62"/>
    </row>
    <row r="357778" spans="3:3" x14ac:dyDescent="0.25">
      <c r="C357778" s="62"/>
    </row>
    <row r="357779" spans="3:3" x14ac:dyDescent="0.25">
      <c r="C357779" s="62"/>
    </row>
    <row r="357867" spans="3:3" x14ac:dyDescent="0.25">
      <c r="C357867" s="62"/>
    </row>
    <row r="357868" spans="3:3" x14ac:dyDescent="0.25">
      <c r="C357868" s="62"/>
    </row>
    <row r="357956" spans="3:3" x14ac:dyDescent="0.25">
      <c r="C357956" s="62"/>
    </row>
    <row r="357957" spans="3:3" x14ac:dyDescent="0.25">
      <c r="C357957" s="62"/>
    </row>
    <row r="358045" spans="3:3" x14ac:dyDescent="0.25">
      <c r="C358045" s="62"/>
    </row>
    <row r="358046" spans="3:3" x14ac:dyDescent="0.25">
      <c r="C358046" s="62"/>
    </row>
    <row r="358134" spans="3:3" x14ac:dyDescent="0.25">
      <c r="C358134" s="62"/>
    </row>
    <row r="358135" spans="3:3" x14ac:dyDescent="0.25">
      <c r="C358135" s="62"/>
    </row>
    <row r="358223" spans="3:3" x14ac:dyDescent="0.25">
      <c r="C358223" s="62"/>
    </row>
    <row r="358224" spans="3:3" x14ac:dyDescent="0.25">
      <c r="C358224" s="62"/>
    </row>
    <row r="358312" spans="3:3" x14ac:dyDescent="0.25">
      <c r="C358312" s="62"/>
    </row>
    <row r="358313" spans="3:3" x14ac:dyDescent="0.25">
      <c r="C358313" s="62"/>
    </row>
    <row r="358401" spans="3:3" x14ac:dyDescent="0.25">
      <c r="C358401" s="62"/>
    </row>
    <row r="358402" spans="3:3" x14ac:dyDescent="0.25">
      <c r="C358402" s="62"/>
    </row>
    <row r="358490" spans="3:3" x14ac:dyDescent="0.25">
      <c r="C358490" s="62"/>
    </row>
    <row r="358491" spans="3:3" x14ac:dyDescent="0.25">
      <c r="C358491" s="62"/>
    </row>
    <row r="358579" spans="3:3" x14ac:dyDescent="0.25">
      <c r="C358579" s="62"/>
    </row>
    <row r="358580" spans="3:3" x14ac:dyDescent="0.25">
      <c r="C358580" s="62"/>
    </row>
    <row r="358668" spans="3:3" x14ac:dyDescent="0.25">
      <c r="C358668" s="62"/>
    </row>
    <row r="358669" spans="3:3" x14ac:dyDescent="0.25">
      <c r="C358669" s="62"/>
    </row>
    <row r="358757" spans="3:3" x14ac:dyDescent="0.25">
      <c r="C358757" s="62"/>
    </row>
    <row r="358758" spans="3:3" x14ac:dyDescent="0.25">
      <c r="C358758" s="62"/>
    </row>
    <row r="358846" spans="3:3" x14ac:dyDescent="0.25">
      <c r="C358846" s="62"/>
    </row>
    <row r="358847" spans="3:3" x14ac:dyDescent="0.25">
      <c r="C358847" s="62"/>
    </row>
    <row r="358935" spans="3:3" x14ac:dyDescent="0.25">
      <c r="C358935" s="62"/>
    </row>
    <row r="358936" spans="3:3" x14ac:dyDescent="0.25">
      <c r="C358936" s="62"/>
    </row>
    <row r="359024" spans="3:3" x14ac:dyDescent="0.25">
      <c r="C359024" s="62"/>
    </row>
    <row r="359025" spans="3:3" x14ac:dyDescent="0.25">
      <c r="C359025" s="62"/>
    </row>
    <row r="359113" spans="3:3" x14ac:dyDescent="0.25">
      <c r="C359113" s="62"/>
    </row>
    <row r="359114" spans="3:3" x14ac:dyDescent="0.25">
      <c r="C359114" s="62"/>
    </row>
    <row r="359202" spans="3:3" x14ac:dyDescent="0.25">
      <c r="C359202" s="62"/>
    </row>
    <row r="359203" spans="3:3" x14ac:dyDescent="0.25">
      <c r="C359203" s="62"/>
    </row>
    <row r="359291" spans="3:3" x14ac:dyDescent="0.25">
      <c r="C359291" s="62"/>
    </row>
    <row r="359292" spans="3:3" x14ac:dyDescent="0.25">
      <c r="C359292" s="62"/>
    </row>
    <row r="359380" spans="3:3" x14ac:dyDescent="0.25">
      <c r="C359380" s="62"/>
    </row>
    <row r="359381" spans="3:3" x14ac:dyDescent="0.25">
      <c r="C359381" s="62"/>
    </row>
    <row r="359469" spans="3:3" x14ac:dyDescent="0.25">
      <c r="C359469" s="62"/>
    </row>
    <row r="359470" spans="3:3" x14ac:dyDescent="0.25">
      <c r="C359470" s="62"/>
    </row>
    <row r="359558" spans="3:3" x14ac:dyDescent="0.25">
      <c r="C359558" s="62"/>
    </row>
    <row r="359559" spans="3:3" x14ac:dyDescent="0.25">
      <c r="C359559" s="62"/>
    </row>
    <row r="359647" spans="3:3" x14ac:dyDescent="0.25">
      <c r="C359647" s="62"/>
    </row>
    <row r="359648" spans="3:3" x14ac:dyDescent="0.25">
      <c r="C359648" s="62"/>
    </row>
    <row r="359736" spans="3:3" x14ac:dyDescent="0.25">
      <c r="C359736" s="62"/>
    </row>
    <row r="359737" spans="3:3" x14ac:dyDescent="0.25">
      <c r="C359737" s="62"/>
    </row>
    <row r="359825" spans="3:3" x14ac:dyDescent="0.25">
      <c r="C359825" s="62"/>
    </row>
    <row r="359826" spans="3:3" x14ac:dyDescent="0.25">
      <c r="C359826" s="62"/>
    </row>
    <row r="359914" spans="3:3" x14ac:dyDescent="0.25">
      <c r="C359914" s="62"/>
    </row>
    <row r="359915" spans="3:3" x14ac:dyDescent="0.25">
      <c r="C359915" s="62"/>
    </row>
    <row r="360003" spans="3:3" x14ac:dyDescent="0.25">
      <c r="C360003" s="62"/>
    </row>
    <row r="360004" spans="3:3" x14ac:dyDescent="0.25">
      <c r="C360004" s="62"/>
    </row>
    <row r="360092" spans="3:3" x14ac:dyDescent="0.25">
      <c r="C360092" s="62"/>
    </row>
    <row r="360093" spans="3:3" x14ac:dyDescent="0.25">
      <c r="C360093" s="62"/>
    </row>
    <row r="360181" spans="3:3" x14ac:dyDescent="0.25">
      <c r="C360181" s="62"/>
    </row>
    <row r="360182" spans="3:3" x14ac:dyDescent="0.25">
      <c r="C360182" s="62"/>
    </row>
    <row r="360270" spans="3:3" x14ac:dyDescent="0.25">
      <c r="C360270" s="62"/>
    </row>
    <row r="360271" spans="3:3" x14ac:dyDescent="0.25">
      <c r="C360271" s="62"/>
    </row>
    <row r="360359" spans="3:3" x14ac:dyDescent="0.25">
      <c r="C360359" s="62"/>
    </row>
    <row r="360360" spans="3:3" x14ac:dyDescent="0.25">
      <c r="C360360" s="62"/>
    </row>
    <row r="360448" spans="3:3" x14ac:dyDescent="0.25">
      <c r="C360448" s="62"/>
    </row>
    <row r="360449" spans="3:3" x14ac:dyDescent="0.25">
      <c r="C360449" s="62"/>
    </row>
    <row r="360537" spans="3:3" x14ac:dyDescent="0.25">
      <c r="C360537" s="62"/>
    </row>
    <row r="360538" spans="3:3" x14ac:dyDescent="0.25">
      <c r="C360538" s="62"/>
    </row>
    <row r="360626" spans="3:3" x14ac:dyDescent="0.25">
      <c r="C360626" s="62"/>
    </row>
    <row r="360627" spans="3:3" x14ac:dyDescent="0.25">
      <c r="C360627" s="62"/>
    </row>
    <row r="360715" spans="3:3" x14ac:dyDescent="0.25">
      <c r="C360715" s="62"/>
    </row>
    <row r="360716" spans="3:3" x14ac:dyDescent="0.25">
      <c r="C360716" s="62"/>
    </row>
    <row r="360804" spans="3:3" x14ac:dyDescent="0.25">
      <c r="C360804" s="62"/>
    </row>
    <row r="360805" spans="3:3" x14ac:dyDescent="0.25">
      <c r="C360805" s="62"/>
    </row>
    <row r="360893" spans="3:3" x14ac:dyDescent="0.25">
      <c r="C360893" s="62"/>
    </row>
    <row r="360894" spans="3:3" x14ac:dyDescent="0.25">
      <c r="C360894" s="62"/>
    </row>
    <row r="360982" spans="3:3" x14ac:dyDescent="0.25">
      <c r="C360982" s="62"/>
    </row>
    <row r="360983" spans="3:3" x14ac:dyDescent="0.25">
      <c r="C360983" s="62"/>
    </row>
    <row r="361071" spans="3:3" x14ac:dyDescent="0.25">
      <c r="C361071" s="62"/>
    </row>
    <row r="361072" spans="3:3" x14ac:dyDescent="0.25">
      <c r="C361072" s="62"/>
    </row>
    <row r="361160" spans="3:3" x14ac:dyDescent="0.25">
      <c r="C361160" s="62"/>
    </row>
    <row r="361161" spans="3:3" x14ac:dyDescent="0.25">
      <c r="C361161" s="62"/>
    </row>
    <row r="361249" spans="3:3" x14ac:dyDescent="0.25">
      <c r="C361249" s="62"/>
    </row>
    <row r="361250" spans="3:3" x14ac:dyDescent="0.25">
      <c r="C361250" s="62"/>
    </row>
    <row r="361338" spans="3:3" x14ac:dyDescent="0.25">
      <c r="C361338" s="62"/>
    </row>
    <row r="361339" spans="3:3" x14ac:dyDescent="0.25">
      <c r="C361339" s="62"/>
    </row>
    <row r="361427" spans="3:3" x14ac:dyDescent="0.25">
      <c r="C361427" s="62"/>
    </row>
    <row r="361428" spans="3:3" x14ac:dyDescent="0.25">
      <c r="C361428" s="62"/>
    </row>
    <row r="361516" spans="3:3" x14ac:dyDescent="0.25">
      <c r="C361516" s="62"/>
    </row>
    <row r="361517" spans="3:3" x14ac:dyDescent="0.25">
      <c r="C361517" s="62"/>
    </row>
    <row r="361605" spans="3:3" x14ac:dyDescent="0.25">
      <c r="C361605" s="62"/>
    </row>
    <row r="361606" spans="3:3" x14ac:dyDescent="0.25">
      <c r="C361606" s="62"/>
    </row>
    <row r="361694" spans="3:3" x14ac:dyDescent="0.25">
      <c r="C361694" s="62"/>
    </row>
    <row r="361695" spans="3:3" x14ac:dyDescent="0.25">
      <c r="C361695" s="62"/>
    </row>
    <row r="361783" spans="3:3" x14ac:dyDescent="0.25">
      <c r="C361783" s="62"/>
    </row>
    <row r="361784" spans="3:3" x14ac:dyDescent="0.25">
      <c r="C361784" s="62"/>
    </row>
    <row r="361872" spans="3:3" x14ac:dyDescent="0.25">
      <c r="C361872" s="62"/>
    </row>
    <row r="361873" spans="3:3" x14ac:dyDescent="0.25">
      <c r="C361873" s="62"/>
    </row>
    <row r="361961" spans="3:3" x14ac:dyDescent="0.25">
      <c r="C361961" s="62"/>
    </row>
    <row r="361962" spans="3:3" x14ac:dyDescent="0.25">
      <c r="C361962" s="62"/>
    </row>
    <row r="362050" spans="3:3" x14ac:dyDescent="0.25">
      <c r="C362050" s="62"/>
    </row>
    <row r="362051" spans="3:3" x14ac:dyDescent="0.25">
      <c r="C362051" s="62"/>
    </row>
    <row r="362139" spans="3:3" x14ac:dyDescent="0.25">
      <c r="C362139" s="62"/>
    </row>
    <row r="362140" spans="3:3" x14ac:dyDescent="0.25">
      <c r="C362140" s="62"/>
    </row>
    <row r="362228" spans="3:3" x14ac:dyDescent="0.25">
      <c r="C362228" s="62"/>
    </row>
    <row r="362229" spans="3:3" x14ac:dyDescent="0.25">
      <c r="C362229" s="62"/>
    </row>
    <row r="362317" spans="3:3" x14ac:dyDescent="0.25">
      <c r="C362317" s="62"/>
    </row>
    <row r="362318" spans="3:3" x14ac:dyDescent="0.25">
      <c r="C362318" s="62"/>
    </row>
    <row r="362406" spans="3:3" x14ac:dyDescent="0.25">
      <c r="C362406" s="62"/>
    </row>
    <row r="362407" spans="3:3" x14ac:dyDescent="0.25">
      <c r="C362407" s="62"/>
    </row>
    <row r="362495" spans="3:3" x14ac:dyDescent="0.25">
      <c r="C362495" s="62"/>
    </row>
    <row r="362496" spans="3:3" x14ac:dyDescent="0.25">
      <c r="C362496" s="62"/>
    </row>
    <row r="362584" spans="3:3" x14ac:dyDescent="0.25">
      <c r="C362584" s="62"/>
    </row>
    <row r="362585" spans="3:3" x14ac:dyDescent="0.25">
      <c r="C362585" s="62"/>
    </row>
    <row r="362673" spans="3:3" x14ac:dyDescent="0.25">
      <c r="C362673" s="62"/>
    </row>
    <row r="362674" spans="3:3" x14ac:dyDescent="0.25">
      <c r="C362674" s="62"/>
    </row>
    <row r="362762" spans="3:3" x14ac:dyDescent="0.25">
      <c r="C362762" s="62"/>
    </row>
    <row r="362763" spans="3:3" x14ac:dyDescent="0.25">
      <c r="C362763" s="62"/>
    </row>
    <row r="362851" spans="3:3" x14ac:dyDescent="0.25">
      <c r="C362851" s="62"/>
    </row>
    <row r="362852" spans="3:3" x14ac:dyDescent="0.25">
      <c r="C362852" s="62"/>
    </row>
    <row r="362940" spans="3:3" x14ac:dyDescent="0.25">
      <c r="C362940" s="62"/>
    </row>
    <row r="362941" spans="3:3" x14ac:dyDescent="0.25">
      <c r="C362941" s="62"/>
    </row>
    <row r="363029" spans="3:3" x14ac:dyDescent="0.25">
      <c r="C363029" s="62"/>
    </row>
    <row r="363030" spans="3:3" x14ac:dyDescent="0.25">
      <c r="C363030" s="62"/>
    </row>
    <row r="363118" spans="3:3" x14ac:dyDescent="0.25">
      <c r="C363118" s="62"/>
    </row>
    <row r="363119" spans="3:3" x14ac:dyDescent="0.25">
      <c r="C363119" s="62"/>
    </row>
    <row r="363207" spans="3:3" x14ac:dyDescent="0.25">
      <c r="C363207" s="62"/>
    </row>
    <row r="363208" spans="3:3" x14ac:dyDescent="0.25">
      <c r="C363208" s="62"/>
    </row>
    <row r="363296" spans="3:3" x14ac:dyDescent="0.25">
      <c r="C363296" s="62"/>
    </row>
    <row r="363297" spans="3:3" x14ac:dyDescent="0.25">
      <c r="C363297" s="62"/>
    </row>
    <row r="363385" spans="3:3" x14ac:dyDescent="0.25">
      <c r="C363385" s="62"/>
    </row>
    <row r="363386" spans="3:3" x14ac:dyDescent="0.25">
      <c r="C363386" s="62"/>
    </row>
    <row r="363474" spans="3:3" x14ac:dyDescent="0.25">
      <c r="C363474" s="62"/>
    </row>
    <row r="363475" spans="3:3" x14ac:dyDescent="0.25">
      <c r="C363475" s="62"/>
    </row>
    <row r="363563" spans="3:3" x14ac:dyDescent="0.25">
      <c r="C363563" s="62"/>
    </row>
    <row r="363564" spans="3:3" x14ac:dyDescent="0.25">
      <c r="C363564" s="62"/>
    </row>
    <row r="363652" spans="3:3" x14ac:dyDescent="0.25">
      <c r="C363652" s="62"/>
    </row>
    <row r="363653" spans="3:3" x14ac:dyDescent="0.25">
      <c r="C363653" s="62"/>
    </row>
    <row r="363741" spans="3:3" x14ac:dyDescent="0.25">
      <c r="C363741" s="62"/>
    </row>
    <row r="363742" spans="3:3" x14ac:dyDescent="0.25">
      <c r="C363742" s="62"/>
    </row>
    <row r="363830" spans="3:3" x14ac:dyDescent="0.25">
      <c r="C363830" s="62"/>
    </row>
    <row r="363831" spans="3:3" x14ac:dyDescent="0.25">
      <c r="C363831" s="62"/>
    </row>
    <row r="363919" spans="3:3" x14ac:dyDescent="0.25">
      <c r="C363919" s="62"/>
    </row>
    <row r="363920" spans="3:3" x14ac:dyDescent="0.25">
      <c r="C363920" s="62"/>
    </row>
    <row r="364008" spans="3:3" x14ac:dyDescent="0.25">
      <c r="C364008" s="62"/>
    </row>
    <row r="364009" spans="3:3" x14ac:dyDescent="0.25">
      <c r="C364009" s="62"/>
    </row>
    <row r="364097" spans="3:3" x14ac:dyDescent="0.25">
      <c r="C364097" s="62"/>
    </row>
    <row r="364098" spans="3:3" x14ac:dyDescent="0.25">
      <c r="C364098" s="62"/>
    </row>
    <row r="364186" spans="3:3" x14ac:dyDescent="0.25">
      <c r="C364186" s="62"/>
    </row>
    <row r="364187" spans="3:3" x14ac:dyDescent="0.25">
      <c r="C364187" s="62"/>
    </row>
    <row r="364275" spans="3:3" x14ac:dyDescent="0.25">
      <c r="C364275" s="62"/>
    </row>
    <row r="364276" spans="3:3" x14ac:dyDescent="0.25">
      <c r="C364276" s="62"/>
    </row>
    <row r="364364" spans="3:3" x14ac:dyDescent="0.25">
      <c r="C364364" s="62"/>
    </row>
    <row r="364365" spans="3:3" x14ac:dyDescent="0.25">
      <c r="C364365" s="62"/>
    </row>
    <row r="364453" spans="3:3" x14ac:dyDescent="0.25">
      <c r="C364453" s="62"/>
    </row>
    <row r="364454" spans="3:3" x14ac:dyDescent="0.25">
      <c r="C364454" s="62"/>
    </row>
    <row r="364542" spans="3:3" x14ac:dyDescent="0.25">
      <c r="C364542" s="62"/>
    </row>
    <row r="364543" spans="3:3" x14ac:dyDescent="0.25">
      <c r="C364543" s="62"/>
    </row>
    <row r="364631" spans="3:3" x14ac:dyDescent="0.25">
      <c r="C364631" s="62"/>
    </row>
    <row r="364632" spans="3:3" x14ac:dyDescent="0.25">
      <c r="C364632" s="62"/>
    </row>
    <row r="364720" spans="3:3" x14ac:dyDescent="0.25">
      <c r="C364720" s="62"/>
    </row>
    <row r="364721" spans="3:3" x14ac:dyDescent="0.25">
      <c r="C364721" s="62"/>
    </row>
    <row r="364809" spans="3:3" x14ac:dyDescent="0.25">
      <c r="C364809" s="62"/>
    </row>
    <row r="364810" spans="3:3" x14ac:dyDescent="0.25">
      <c r="C364810" s="62"/>
    </row>
    <row r="364898" spans="3:3" x14ac:dyDescent="0.25">
      <c r="C364898" s="62"/>
    </row>
    <row r="364899" spans="3:3" x14ac:dyDescent="0.25">
      <c r="C364899" s="62"/>
    </row>
    <row r="364987" spans="3:3" x14ac:dyDescent="0.25">
      <c r="C364987" s="62"/>
    </row>
    <row r="364988" spans="3:3" x14ac:dyDescent="0.25">
      <c r="C364988" s="62"/>
    </row>
    <row r="365076" spans="3:3" x14ac:dyDescent="0.25">
      <c r="C365076" s="62"/>
    </row>
    <row r="365077" spans="3:3" x14ac:dyDescent="0.25">
      <c r="C365077" s="62"/>
    </row>
    <row r="365165" spans="3:3" x14ac:dyDescent="0.25">
      <c r="C365165" s="62"/>
    </row>
    <row r="365166" spans="3:3" x14ac:dyDescent="0.25">
      <c r="C365166" s="62"/>
    </row>
    <row r="365254" spans="3:3" x14ac:dyDescent="0.25">
      <c r="C365254" s="62"/>
    </row>
    <row r="365255" spans="3:3" x14ac:dyDescent="0.25">
      <c r="C365255" s="62"/>
    </row>
    <row r="365343" spans="3:3" x14ac:dyDescent="0.25">
      <c r="C365343" s="62"/>
    </row>
    <row r="365344" spans="3:3" x14ac:dyDescent="0.25">
      <c r="C365344" s="62"/>
    </row>
    <row r="365432" spans="3:3" x14ac:dyDescent="0.25">
      <c r="C365432" s="62"/>
    </row>
    <row r="365433" spans="3:3" x14ac:dyDescent="0.25">
      <c r="C365433" s="62"/>
    </row>
    <row r="365521" spans="3:3" x14ac:dyDescent="0.25">
      <c r="C365521" s="62"/>
    </row>
    <row r="365522" spans="3:3" x14ac:dyDescent="0.25">
      <c r="C365522" s="62"/>
    </row>
    <row r="365610" spans="3:3" x14ac:dyDescent="0.25">
      <c r="C365610" s="62"/>
    </row>
    <row r="365611" spans="3:3" x14ac:dyDescent="0.25">
      <c r="C365611" s="62"/>
    </row>
    <row r="365699" spans="3:3" x14ac:dyDescent="0.25">
      <c r="C365699" s="62"/>
    </row>
    <row r="365700" spans="3:3" x14ac:dyDescent="0.25">
      <c r="C365700" s="62"/>
    </row>
    <row r="365788" spans="3:3" x14ac:dyDescent="0.25">
      <c r="C365788" s="62"/>
    </row>
    <row r="365789" spans="3:3" x14ac:dyDescent="0.25">
      <c r="C365789" s="62"/>
    </row>
    <row r="365877" spans="3:3" x14ac:dyDescent="0.25">
      <c r="C365877" s="62"/>
    </row>
    <row r="365878" spans="3:3" x14ac:dyDescent="0.25">
      <c r="C365878" s="62"/>
    </row>
    <row r="365966" spans="3:3" x14ac:dyDescent="0.25">
      <c r="C365966" s="62"/>
    </row>
    <row r="365967" spans="3:3" x14ac:dyDescent="0.25">
      <c r="C365967" s="62"/>
    </row>
    <row r="366055" spans="3:3" x14ac:dyDescent="0.25">
      <c r="C366055" s="62"/>
    </row>
    <row r="366056" spans="3:3" x14ac:dyDescent="0.25">
      <c r="C366056" s="62"/>
    </row>
    <row r="366144" spans="3:3" x14ac:dyDescent="0.25">
      <c r="C366144" s="62"/>
    </row>
    <row r="366145" spans="3:3" x14ac:dyDescent="0.25">
      <c r="C366145" s="62"/>
    </row>
    <row r="366233" spans="3:3" x14ac:dyDescent="0.25">
      <c r="C366233" s="62"/>
    </row>
    <row r="366234" spans="3:3" x14ac:dyDescent="0.25">
      <c r="C366234" s="62"/>
    </row>
    <row r="366322" spans="3:3" x14ac:dyDescent="0.25">
      <c r="C366322" s="62"/>
    </row>
    <row r="366323" spans="3:3" x14ac:dyDescent="0.25">
      <c r="C366323" s="62"/>
    </row>
    <row r="366411" spans="3:3" x14ac:dyDescent="0.25">
      <c r="C366411" s="62"/>
    </row>
    <row r="366412" spans="3:3" x14ac:dyDescent="0.25">
      <c r="C366412" s="62"/>
    </row>
    <row r="366500" spans="3:3" x14ac:dyDescent="0.25">
      <c r="C366500" s="62"/>
    </row>
    <row r="366501" spans="3:3" x14ac:dyDescent="0.25">
      <c r="C366501" s="62"/>
    </row>
    <row r="366589" spans="3:3" x14ac:dyDescent="0.25">
      <c r="C366589" s="62"/>
    </row>
    <row r="366590" spans="3:3" x14ac:dyDescent="0.25">
      <c r="C366590" s="62"/>
    </row>
    <row r="366678" spans="3:3" x14ac:dyDescent="0.25">
      <c r="C366678" s="62"/>
    </row>
    <row r="366679" spans="3:3" x14ac:dyDescent="0.25">
      <c r="C366679" s="62"/>
    </row>
    <row r="366767" spans="3:3" x14ac:dyDescent="0.25">
      <c r="C366767" s="62"/>
    </row>
    <row r="366768" spans="3:3" x14ac:dyDescent="0.25">
      <c r="C366768" s="62"/>
    </row>
    <row r="366856" spans="3:3" x14ac:dyDescent="0.25">
      <c r="C366856" s="62"/>
    </row>
    <row r="366857" spans="3:3" x14ac:dyDescent="0.25">
      <c r="C366857" s="62"/>
    </row>
    <row r="366945" spans="3:3" x14ac:dyDescent="0.25">
      <c r="C366945" s="62"/>
    </row>
    <row r="366946" spans="3:3" x14ac:dyDescent="0.25">
      <c r="C366946" s="62"/>
    </row>
    <row r="367034" spans="3:3" x14ac:dyDescent="0.25">
      <c r="C367034" s="62"/>
    </row>
    <row r="367035" spans="3:3" x14ac:dyDescent="0.25">
      <c r="C367035" s="62"/>
    </row>
    <row r="367123" spans="3:3" x14ac:dyDescent="0.25">
      <c r="C367123" s="62"/>
    </row>
    <row r="367124" spans="3:3" x14ac:dyDescent="0.25">
      <c r="C367124" s="62"/>
    </row>
    <row r="367212" spans="3:3" x14ac:dyDescent="0.25">
      <c r="C367212" s="62"/>
    </row>
    <row r="367213" spans="3:3" x14ac:dyDescent="0.25">
      <c r="C367213" s="62"/>
    </row>
    <row r="367301" spans="3:3" x14ac:dyDescent="0.25">
      <c r="C367301" s="62"/>
    </row>
    <row r="367302" spans="3:3" x14ac:dyDescent="0.25">
      <c r="C367302" s="62"/>
    </row>
    <row r="367390" spans="3:3" x14ac:dyDescent="0.25">
      <c r="C367390" s="62"/>
    </row>
    <row r="367391" spans="3:3" x14ac:dyDescent="0.25">
      <c r="C367391" s="62"/>
    </row>
    <row r="367479" spans="3:3" x14ac:dyDescent="0.25">
      <c r="C367479" s="62"/>
    </row>
    <row r="367480" spans="3:3" x14ac:dyDescent="0.25">
      <c r="C367480" s="62"/>
    </row>
    <row r="367568" spans="3:3" x14ac:dyDescent="0.25">
      <c r="C367568" s="62"/>
    </row>
    <row r="367569" spans="3:3" x14ac:dyDescent="0.25">
      <c r="C367569" s="62"/>
    </row>
    <row r="367657" spans="3:3" x14ac:dyDescent="0.25">
      <c r="C367657" s="62"/>
    </row>
    <row r="367658" spans="3:3" x14ac:dyDescent="0.25">
      <c r="C367658" s="62"/>
    </row>
    <row r="367746" spans="3:3" x14ac:dyDescent="0.25">
      <c r="C367746" s="62"/>
    </row>
    <row r="367747" spans="3:3" x14ac:dyDescent="0.25">
      <c r="C367747" s="62"/>
    </row>
    <row r="367835" spans="3:3" x14ac:dyDescent="0.25">
      <c r="C367835" s="62"/>
    </row>
    <row r="367836" spans="3:3" x14ac:dyDescent="0.25">
      <c r="C367836" s="62"/>
    </row>
    <row r="367924" spans="3:3" x14ac:dyDescent="0.25">
      <c r="C367924" s="62"/>
    </row>
    <row r="367925" spans="3:3" x14ac:dyDescent="0.25">
      <c r="C367925" s="62"/>
    </row>
    <row r="368013" spans="3:3" x14ac:dyDescent="0.25">
      <c r="C368013" s="62"/>
    </row>
    <row r="368014" spans="3:3" x14ac:dyDescent="0.25">
      <c r="C368014" s="62"/>
    </row>
    <row r="368102" spans="3:3" x14ac:dyDescent="0.25">
      <c r="C368102" s="62"/>
    </row>
    <row r="368103" spans="3:3" x14ac:dyDescent="0.25">
      <c r="C368103" s="62"/>
    </row>
    <row r="368191" spans="3:3" x14ac:dyDescent="0.25">
      <c r="C368191" s="62"/>
    </row>
    <row r="368192" spans="3:3" x14ac:dyDescent="0.25">
      <c r="C368192" s="62"/>
    </row>
    <row r="368280" spans="3:3" x14ac:dyDescent="0.25">
      <c r="C368280" s="62"/>
    </row>
    <row r="368281" spans="3:3" x14ac:dyDescent="0.25">
      <c r="C368281" s="62"/>
    </row>
    <row r="368369" spans="3:3" x14ac:dyDescent="0.25">
      <c r="C368369" s="62"/>
    </row>
    <row r="368370" spans="3:3" x14ac:dyDescent="0.25">
      <c r="C368370" s="62"/>
    </row>
    <row r="368458" spans="3:3" x14ac:dyDescent="0.25">
      <c r="C368458" s="62"/>
    </row>
    <row r="368459" spans="3:3" x14ac:dyDescent="0.25">
      <c r="C368459" s="62"/>
    </row>
    <row r="368547" spans="3:3" x14ac:dyDescent="0.25">
      <c r="C368547" s="62"/>
    </row>
    <row r="368548" spans="3:3" x14ac:dyDescent="0.25">
      <c r="C368548" s="62"/>
    </row>
    <row r="368636" spans="3:3" x14ac:dyDescent="0.25">
      <c r="C368636" s="62"/>
    </row>
    <row r="368637" spans="3:3" x14ac:dyDescent="0.25">
      <c r="C368637" s="62"/>
    </row>
    <row r="368725" spans="3:3" x14ac:dyDescent="0.25">
      <c r="C368725" s="62"/>
    </row>
    <row r="368726" spans="3:3" x14ac:dyDescent="0.25">
      <c r="C368726" s="62"/>
    </row>
    <row r="368814" spans="3:3" x14ac:dyDescent="0.25">
      <c r="C368814" s="62"/>
    </row>
    <row r="368815" spans="3:3" x14ac:dyDescent="0.25">
      <c r="C368815" s="62"/>
    </row>
    <row r="368903" spans="3:3" x14ac:dyDescent="0.25">
      <c r="C368903" s="62"/>
    </row>
    <row r="368904" spans="3:3" x14ac:dyDescent="0.25">
      <c r="C368904" s="62"/>
    </row>
    <row r="368992" spans="3:3" x14ac:dyDescent="0.25">
      <c r="C368992" s="62"/>
    </row>
    <row r="368993" spans="3:3" x14ac:dyDescent="0.25">
      <c r="C368993" s="62"/>
    </row>
    <row r="369081" spans="3:3" x14ac:dyDescent="0.25">
      <c r="C369081" s="62"/>
    </row>
    <row r="369082" spans="3:3" x14ac:dyDescent="0.25">
      <c r="C369082" s="62"/>
    </row>
    <row r="369170" spans="3:3" x14ac:dyDescent="0.25">
      <c r="C369170" s="62"/>
    </row>
    <row r="369171" spans="3:3" x14ac:dyDescent="0.25">
      <c r="C369171" s="62"/>
    </row>
    <row r="369259" spans="3:3" x14ac:dyDescent="0.25">
      <c r="C369259" s="62"/>
    </row>
    <row r="369260" spans="3:3" x14ac:dyDescent="0.25">
      <c r="C369260" s="62"/>
    </row>
    <row r="369348" spans="3:3" x14ac:dyDescent="0.25">
      <c r="C369348" s="62"/>
    </row>
    <row r="369349" spans="3:3" x14ac:dyDescent="0.25">
      <c r="C369349" s="62"/>
    </row>
    <row r="369437" spans="3:3" x14ac:dyDescent="0.25">
      <c r="C369437" s="62"/>
    </row>
    <row r="369438" spans="3:3" x14ac:dyDescent="0.25">
      <c r="C369438" s="62"/>
    </row>
    <row r="369526" spans="3:3" x14ac:dyDescent="0.25">
      <c r="C369526" s="62"/>
    </row>
    <row r="369527" spans="3:3" x14ac:dyDescent="0.25">
      <c r="C369527" s="62"/>
    </row>
    <row r="369615" spans="3:3" x14ac:dyDescent="0.25">
      <c r="C369615" s="62"/>
    </row>
    <row r="369616" spans="3:3" x14ac:dyDescent="0.25">
      <c r="C369616" s="62"/>
    </row>
    <row r="369704" spans="3:3" x14ac:dyDescent="0.25">
      <c r="C369704" s="62"/>
    </row>
    <row r="369705" spans="3:3" x14ac:dyDescent="0.25">
      <c r="C369705" s="62"/>
    </row>
    <row r="369793" spans="3:3" x14ac:dyDescent="0.25">
      <c r="C369793" s="62"/>
    </row>
    <row r="369794" spans="3:3" x14ac:dyDescent="0.25">
      <c r="C369794" s="62"/>
    </row>
    <row r="369882" spans="3:3" x14ac:dyDescent="0.25">
      <c r="C369882" s="62"/>
    </row>
    <row r="369883" spans="3:3" x14ac:dyDescent="0.25">
      <c r="C369883" s="62"/>
    </row>
    <row r="369971" spans="3:3" x14ac:dyDescent="0.25">
      <c r="C369971" s="62"/>
    </row>
    <row r="369972" spans="3:3" x14ac:dyDescent="0.25">
      <c r="C369972" s="62"/>
    </row>
    <row r="370060" spans="3:3" x14ac:dyDescent="0.25">
      <c r="C370060" s="62"/>
    </row>
    <row r="370061" spans="3:3" x14ac:dyDescent="0.25">
      <c r="C370061" s="62"/>
    </row>
    <row r="370149" spans="3:3" x14ac:dyDescent="0.25">
      <c r="C370149" s="62"/>
    </row>
    <row r="370150" spans="3:3" x14ac:dyDescent="0.25">
      <c r="C370150" s="62"/>
    </row>
    <row r="370238" spans="3:3" x14ac:dyDescent="0.25">
      <c r="C370238" s="62"/>
    </row>
    <row r="370239" spans="3:3" x14ac:dyDescent="0.25">
      <c r="C370239" s="62"/>
    </row>
    <row r="370327" spans="3:3" x14ac:dyDescent="0.25">
      <c r="C370327" s="62"/>
    </row>
    <row r="370328" spans="3:3" x14ac:dyDescent="0.25">
      <c r="C370328" s="62"/>
    </row>
    <row r="370416" spans="3:3" x14ac:dyDescent="0.25">
      <c r="C370416" s="62"/>
    </row>
    <row r="370417" spans="3:3" x14ac:dyDescent="0.25">
      <c r="C370417" s="62"/>
    </row>
    <row r="370505" spans="3:3" x14ac:dyDescent="0.25">
      <c r="C370505" s="62"/>
    </row>
    <row r="370506" spans="3:3" x14ac:dyDescent="0.25">
      <c r="C370506" s="62"/>
    </row>
    <row r="370594" spans="3:3" x14ac:dyDescent="0.25">
      <c r="C370594" s="62"/>
    </row>
    <row r="370595" spans="3:3" x14ac:dyDescent="0.25">
      <c r="C370595" s="62"/>
    </row>
    <row r="370683" spans="3:3" x14ac:dyDescent="0.25">
      <c r="C370683" s="62"/>
    </row>
    <row r="370684" spans="3:3" x14ac:dyDescent="0.25">
      <c r="C370684" s="62"/>
    </row>
    <row r="370772" spans="3:3" x14ac:dyDescent="0.25">
      <c r="C370772" s="62"/>
    </row>
    <row r="370773" spans="3:3" x14ac:dyDescent="0.25">
      <c r="C370773" s="62"/>
    </row>
    <row r="370861" spans="3:3" x14ac:dyDescent="0.25">
      <c r="C370861" s="62"/>
    </row>
    <row r="370862" spans="3:3" x14ac:dyDescent="0.25">
      <c r="C370862" s="62"/>
    </row>
    <row r="370950" spans="3:3" x14ac:dyDescent="0.25">
      <c r="C370950" s="62"/>
    </row>
    <row r="370951" spans="3:3" x14ac:dyDescent="0.25">
      <c r="C370951" s="62"/>
    </row>
    <row r="371039" spans="3:3" x14ac:dyDescent="0.25">
      <c r="C371039" s="62"/>
    </row>
    <row r="371040" spans="3:3" x14ac:dyDescent="0.25">
      <c r="C371040" s="62"/>
    </row>
    <row r="371128" spans="3:3" x14ac:dyDescent="0.25">
      <c r="C371128" s="62"/>
    </row>
    <row r="371129" spans="3:3" x14ac:dyDescent="0.25">
      <c r="C371129" s="62"/>
    </row>
    <row r="371217" spans="3:3" x14ac:dyDescent="0.25">
      <c r="C371217" s="62"/>
    </row>
    <row r="371218" spans="3:3" x14ac:dyDescent="0.25">
      <c r="C371218" s="62"/>
    </row>
    <row r="371306" spans="3:3" x14ac:dyDescent="0.25">
      <c r="C371306" s="62"/>
    </row>
    <row r="371307" spans="3:3" x14ac:dyDescent="0.25">
      <c r="C371307" s="62"/>
    </row>
    <row r="371395" spans="3:3" x14ac:dyDescent="0.25">
      <c r="C371395" s="62"/>
    </row>
    <row r="371396" spans="3:3" x14ac:dyDescent="0.25">
      <c r="C371396" s="62"/>
    </row>
    <row r="371484" spans="3:3" x14ac:dyDescent="0.25">
      <c r="C371484" s="62"/>
    </row>
    <row r="371485" spans="3:3" x14ac:dyDescent="0.25">
      <c r="C371485" s="62"/>
    </row>
    <row r="371573" spans="3:3" x14ac:dyDescent="0.25">
      <c r="C371573" s="62"/>
    </row>
    <row r="371574" spans="3:3" x14ac:dyDescent="0.25">
      <c r="C371574" s="62"/>
    </row>
    <row r="371662" spans="3:3" x14ac:dyDescent="0.25">
      <c r="C371662" s="62"/>
    </row>
    <row r="371663" spans="3:3" x14ac:dyDescent="0.25">
      <c r="C371663" s="62"/>
    </row>
    <row r="371751" spans="3:3" x14ac:dyDescent="0.25">
      <c r="C371751" s="62"/>
    </row>
    <row r="371752" spans="3:3" x14ac:dyDescent="0.25">
      <c r="C371752" s="62"/>
    </row>
    <row r="371840" spans="3:3" x14ac:dyDescent="0.25">
      <c r="C371840" s="62"/>
    </row>
    <row r="371841" spans="3:3" x14ac:dyDescent="0.25">
      <c r="C371841" s="62"/>
    </row>
    <row r="371929" spans="3:3" x14ac:dyDescent="0.25">
      <c r="C371929" s="62"/>
    </row>
    <row r="371930" spans="3:3" x14ac:dyDescent="0.25">
      <c r="C371930" s="62"/>
    </row>
    <row r="372018" spans="3:3" x14ac:dyDescent="0.25">
      <c r="C372018" s="62"/>
    </row>
    <row r="372019" spans="3:3" x14ac:dyDescent="0.25">
      <c r="C372019" s="62"/>
    </row>
    <row r="372107" spans="3:3" x14ac:dyDescent="0.25">
      <c r="C372107" s="62"/>
    </row>
    <row r="372108" spans="3:3" x14ac:dyDescent="0.25">
      <c r="C372108" s="62"/>
    </row>
    <row r="372196" spans="3:3" x14ac:dyDescent="0.25">
      <c r="C372196" s="62"/>
    </row>
    <row r="372197" spans="3:3" x14ac:dyDescent="0.25">
      <c r="C372197" s="62"/>
    </row>
    <row r="372285" spans="3:3" x14ac:dyDescent="0.25">
      <c r="C372285" s="62"/>
    </row>
    <row r="372286" spans="3:3" x14ac:dyDescent="0.25">
      <c r="C372286" s="62"/>
    </row>
    <row r="372374" spans="3:3" x14ac:dyDescent="0.25">
      <c r="C372374" s="62"/>
    </row>
    <row r="372375" spans="3:3" x14ac:dyDescent="0.25">
      <c r="C372375" s="62"/>
    </row>
    <row r="372463" spans="3:3" x14ac:dyDescent="0.25">
      <c r="C372463" s="62"/>
    </row>
    <row r="372464" spans="3:3" x14ac:dyDescent="0.25">
      <c r="C372464" s="62"/>
    </row>
    <row r="372552" spans="3:3" x14ac:dyDescent="0.25">
      <c r="C372552" s="62"/>
    </row>
    <row r="372553" spans="3:3" x14ac:dyDescent="0.25">
      <c r="C372553" s="62"/>
    </row>
    <row r="372641" spans="3:3" x14ac:dyDescent="0.25">
      <c r="C372641" s="62"/>
    </row>
    <row r="372642" spans="3:3" x14ac:dyDescent="0.25">
      <c r="C372642" s="62"/>
    </row>
    <row r="372730" spans="3:3" x14ac:dyDescent="0.25">
      <c r="C372730" s="62"/>
    </row>
    <row r="372731" spans="3:3" x14ac:dyDescent="0.25">
      <c r="C372731" s="62"/>
    </row>
    <row r="372819" spans="3:3" x14ac:dyDescent="0.25">
      <c r="C372819" s="62"/>
    </row>
    <row r="372820" spans="3:3" x14ac:dyDescent="0.25">
      <c r="C372820" s="62"/>
    </row>
    <row r="372908" spans="3:3" x14ac:dyDescent="0.25">
      <c r="C372908" s="62"/>
    </row>
    <row r="372909" spans="3:3" x14ac:dyDescent="0.25">
      <c r="C372909" s="62"/>
    </row>
    <row r="372997" spans="3:3" x14ac:dyDescent="0.25">
      <c r="C372997" s="62"/>
    </row>
    <row r="372998" spans="3:3" x14ac:dyDescent="0.25">
      <c r="C372998" s="62"/>
    </row>
    <row r="373086" spans="3:3" x14ac:dyDescent="0.25">
      <c r="C373086" s="62"/>
    </row>
    <row r="373087" spans="3:3" x14ac:dyDescent="0.25">
      <c r="C373087" s="62"/>
    </row>
    <row r="373175" spans="3:3" x14ac:dyDescent="0.25">
      <c r="C373175" s="62"/>
    </row>
    <row r="373176" spans="3:3" x14ac:dyDescent="0.25">
      <c r="C373176" s="62"/>
    </row>
    <row r="373264" spans="3:3" x14ac:dyDescent="0.25">
      <c r="C373264" s="62"/>
    </row>
    <row r="373265" spans="3:3" x14ac:dyDescent="0.25">
      <c r="C373265" s="62"/>
    </row>
    <row r="373353" spans="3:3" x14ac:dyDescent="0.25">
      <c r="C373353" s="62"/>
    </row>
    <row r="373354" spans="3:3" x14ac:dyDescent="0.25">
      <c r="C373354" s="62"/>
    </row>
    <row r="373442" spans="3:3" x14ac:dyDescent="0.25">
      <c r="C373442" s="62"/>
    </row>
    <row r="373443" spans="3:3" x14ac:dyDescent="0.25">
      <c r="C373443" s="62"/>
    </row>
    <row r="373531" spans="3:3" x14ac:dyDescent="0.25">
      <c r="C373531" s="62"/>
    </row>
    <row r="373532" spans="3:3" x14ac:dyDescent="0.25">
      <c r="C373532" s="62"/>
    </row>
    <row r="373620" spans="3:3" x14ac:dyDescent="0.25">
      <c r="C373620" s="62"/>
    </row>
    <row r="373621" spans="3:3" x14ac:dyDescent="0.25">
      <c r="C373621" s="62"/>
    </row>
    <row r="373709" spans="3:3" x14ac:dyDescent="0.25">
      <c r="C373709" s="62"/>
    </row>
    <row r="373710" spans="3:3" x14ac:dyDescent="0.25">
      <c r="C373710" s="62"/>
    </row>
    <row r="373798" spans="3:3" x14ac:dyDescent="0.25">
      <c r="C373798" s="62"/>
    </row>
    <row r="373799" spans="3:3" x14ac:dyDescent="0.25">
      <c r="C373799" s="62"/>
    </row>
    <row r="373887" spans="3:3" x14ac:dyDescent="0.25">
      <c r="C373887" s="62"/>
    </row>
    <row r="373888" spans="3:3" x14ac:dyDescent="0.25">
      <c r="C373888" s="62"/>
    </row>
    <row r="373976" spans="3:3" x14ac:dyDescent="0.25">
      <c r="C373976" s="62"/>
    </row>
    <row r="373977" spans="3:3" x14ac:dyDescent="0.25">
      <c r="C373977" s="62"/>
    </row>
    <row r="374065" spans="3:3" x14ac:dyDescent="0.25">
      <c r="C374065" s="62"/>
    </row>
    <row r="374066" spans="3:3" x14ac:dyDescent="0.25">
      <c r="C374066" s="62"/>
    </row>
    <row r="374154" spans="3:3" x14ac:dyDescent="0.25">
      <c r="C374154" s="62"/>
    </row>
    <row r="374155" spans="3:3" x14ac:dyDescent="0.25">
      <c r="C374155" s="62"/>
    </row>
    <row r="374243" spans="3:3" x14ac:dyDescent="0.25">
      <c r="C374243" s="62"/>
    </row>
    <row r="374244" spans="3:3" x14ac:dyDescent="0.25">
      <c r="C374244" s="62"/>
    </row>
    <row r="374332" spans="3:3" x14ac:dyDescent="0.25">
      <c r="C374332" s="62"/>
    </row>
    <row r="374333" spans="3:3" x14ac:dyDescent="0.25">
      <c r="C374333" s="62"/>
    </row>
    <row r="374421" spans="3:3" x14ac:dyDescent="0.25">
      <c r="C374421" s="62"/>
    </row>
    <row r="374422" spans="3:3" x14ac:dyDescent="0.25">
      <c r="C374422" s="62"/>
    </row>
    <row r="374510" spans="3:3" x14ac:dyDescent="0.25">
      <c r="C374510" s="62"/>
    </row>
    <row r="374511" spans="3:3" x14ac:dyDescent="0.25">
      <c r="C374511" s="62"/>
    </row>
    <row r="374599" spans="3:3" x14ac:dyDescent="0.25">
      <c r="C374599" s="62"/>
    </row>
    <row r="374600" spans="3:3" x14ac:dyDescent="0.25">
      <c r="C374600" s="62"/>
    </row>
    <row r="374688" spans="3:3" x14ac:dyDescent="0.25">
      <c r="C374688" s="62"/>
    </row>
    <row r="374689" spans="3:3" x14ac:dyDescent="0.25">
      <c r="C374689" s="62"/>
    </row>
    <row r="374777" spans="3:3" x14ac:dyDescent="0.25">
      <c r="C374777" s="62"/>
    </row>
    <row r="374778" spans="3:3" x14ac:dyDescent="0.25">
      <c r="C374778" s="62"/>
    </row>
    <row r="374866" spans="3:3" x14ac:dyDescent="0.25">
      <c r="C374866" s="62"/>
    </row>
    <row r="374867" spans="3:3" x14ac:dyDescent="0.25">
      <c r="C374867" s="62"/>
    </row>
    <row r="374955" spans="3:3" x14ac:dyDescent="0.25">
      <c r="C374955" s="62"/>
    </row>
    <row r="374956" spans="3:3" x14ac:dyDescent="0.25">
      <c r="C374956" s="62"/>
    </row>
    <row r="375044" spans="3:3" x14ac:dyDescent="0.25">
      <c r="C375044" s="62"/>
    </row>
    <row r="375045" spans="3:3" x14ac:dyDescent="0.25">
      <c r="C375045" s="62"/>
    </row>
    <row r="375133" spans="3:3" x14ac:dyDescent="0.25">
      <c r="C375133" s="62"/>
    </row>
    <row r="375134" spans="3:3" x14ac:dyDescent="0.25">
      <c r="C375134" s="62"/>
    </row>
    <row r="375222" spans="3:3" x14ac:dyDescent="0.25">
      <c r="C375222" s="62"/>
    </row>
    <row r="375223" spans="3:3" x14ac:dyDescent="0.25">
      <c r="C375223" s="62"/>
    </row>
    <row r="375311" spans="3:3" x14ac:dyDescent="0.25">
      <c r="C375311" s="62"/>
    </row>
    <row r="375312" spans="3:3" x14ac:dyDescent="0.25">
      <c r="C375312" s="62"/>
    </row>
    <row r="375400" spans="3:3" x14ac:dyDescent="0.25">
      <c r="C375400" s="62"/>
    </row>
    <row r="375401" spans="3:3" x14ac:dyDescent="0.25">
      <c r="C375401" s="62"/>
    </row>
    <row r="375489" spans="3:3" x14ac:dyDescent="0.25">
      <c r="C375489" s="62"/>
    </row>
    <row r="375490" spans="3:3" x14ac:dyDescent="0.25">
      <c r="C375490" s="62"/>
    </row>
    <row r="375578" spans="3:3" x14ac:dyDescent="0.25">
      <c r="C375578" s="62"/>
    </row>
    <row r="375579" spans="3:3" x14ac:dyDescent="0.25">
      <c r="C375579" s="62"/>
    </row>
    <row r="375667" spans="3:3" x14ac:dyDescent="0.25">
      <c r="C375667" s="62"/>
    </row>
    <row r="375668" spans="3:3" x14ac:dyDescent="0.25">
      <c r="C375668" s="62"/>
    </row>
    <row r="375756" spans="3:3" x14ac:dyDescent="0.25">
      <c r="C375756" s="62"/>
    </row>
    <row r="375757" spans="3:3" x14ac:dyDescent="0.25">
      <c r="C375757" s="62"/>
    </row>
    <row r="375845" spans="3:3" x14ac:dyDescent="0.25">
      <c r="C375845" s="62"/>
    </row>
    <row r="375846" spans="3:3" x14ac:dyDescent="0.25">
      <c r="C375846" s="62"/>
    </row>
    <row r="375934" spans="3:3" x14ac:dyDescent="0.25">
      <c r="C375934" s="62"/>
    </row>
    <row r="375935" spans="3:3" x14ac:dyDescent="0.25">
      <c r="C375935" s="62"/>
    </row>
    <row r="376023" spans="3:3" x14ac:dyDescent="0.25">
      <c r="C376023" s="62"/>
    </row>
    <row r="376024" spans="3:3" x14ac:dyDescent="0.25">
      <c r="C376024" s="62"/>
    </row>
    <row r="376112" spans="3:3" x14ac:dyDescent="0.25">
      <c r="C376112" s="62"/>
    </row>
    <row r="376113" spans="3:3" x14ac:dyDescent="0.25">
      <c r="C376113" s="62"/>
    </row>
    <row r="376201" spans="3:3" x14ac:dyDescent="0.25">
      <c r="C376201" s="62"/>
    </row>
    <row r="376202" spans="3:3" x14ac:dyDescent="0.25">
      <c r="C376202" s="62"/>
    </row>
    <row r="376290" spans="3:3" x14ac:dyDescent="0.25">
      <c r="C376290" s="62"/>
    </row>
    <row r="376291" spans="3:3" x14ac:dyDescent="0.25">
      <c r="C376291" s="62"/>
    </row>
    <row r="376379" spans="3:3" x14ac:dyDescent="0.25">
      <c r="C376379" s="62"/>
    </row>
    <row r="376380" spans="3:3" x14ac:dyDescent="0.25">
      <c r="C376380" s="62"/>
    </row>
    <row r="376468" spans="3:3" x14ac:dyDescent="0.25">
      <c r="C376468" s="62"/>
    </row>
    <row r="376469" spans="3:3" x14ac:dyDescent="0.25">
      <c r="C376469" s="62"/>
    </row>
    <row r="376557" spans="3:3" x14ac:dyDescent="0.25">
      <c r="C376557" s="62"/>
    </row>
    <row r="376558" spans="3:3" x14ac:dyDescent="0.25">
      <c r="C376558" s="62"/>
    </row>
    <row r="376646" spans="3:3" x14ac:dyDescent="0.25">
      <c r="C376646" s="62"/>
    </row>
    <row r="376647" spans="3:3" x14ac:dyDescent="0.25">
      <c r="C376647" s="62"/>
    </row>
    <row r="376735" spans="3:3" x14ac:dyDescent="0.25">
      <c r="C376735" s="62"/>
    </row>
    <row r="376736" spans="3:3" x14ac:dyDescent="0.25">
      <c r="C376736" s="62"/>
    </row>
    <row r="376824" spans="3:3" x14ac:dyDescent="0.25">
      <c r="C376824" s="62"/>
    </row>
    <row r="376825" spans="3:3" x14ac:dyDescent="0.25">
      <c r="C376825" s="62"/>
    </row>
    <row r="376913" spans="3:3" x14ac:dyDescent="0.25">
      <c r="C376913" s="62"/>
    </row>
    <row r="376914" spans="3:3" x14ac:dyDescent="0.25">
      <c r="C376914" s="62"/>
    </row>
    <row r="377002" spans="3:3" x14ac:dyDescent="0.25">
      <c r="C377002" s="62"/>
    </row>
    <row r="377003" spans="3:3" x14ac:dyDescent="0.25">
      <c r="C377003" s="62"/>
    </row>
    <row r="377091" spans="3:3" x14ac:dyDescent="0.25">
      <c r="C377091" s="62"/>
    </row>
    <row r="377092" spans="3:3" x14ac:dyDescent="0.25">
      <c r="C377092" s="62"/>
    </row>
    <row r="377180" spans="3:3" x14ac:dyDescent="0.25">
      <c r="C377180" s="62"/>
    </row>
    <row r="377181" spans="3:3" x14ac:dyDescent="0.25">
      <c r="C377181" s="62"/>
    </row>
    <row r="377269" spans="3:3" x14ac:dyDescent="0.25">
      <c r="C377269" s="62"/>
    </row>
    <row r="377270" spans="3:3" x14ac:dyDescent="0.25">
      <c r="C377270" s="62"/>
    </row>
    <row r="377358" spans="3:3" x14ac:dyDescent="0.25">
      <c r="C377358" s="62"/>
    </row>
    <row r="377359" spans="3:3" x14ac:dyDescent="0.25">
      <c r="C377359" s="62"/>
    </row>
    <row r="377447" spans="3:3" x14ac:dyDescent="0.25">
      <c r="C377447" s="62"/>
    </row>
    <row r="377448" spans="3:3" x14ac:dyDescent="0.25">
      <c r="C377448" s="62"/>
    </row>
    <row r="377536" spans="3:3" x14ac:dyDescent="0.25">
      <c r="C377536" s="62"/>
    </row>
    <row r="377537" spans="3:3" x14ac:dyDescent="0.25">
      <c r="C377537" s="62"/>
    </row>
    <row r="377625" spans="3:3" x14ac:dyDescent="0.25">
      <c r="C377625" s="62"/>
    </row>
    <row r="377626" spans="3:3" x14ac:dyDescent="0.25">
      <c r="C377626" s="62"/>
    </row>
    <row r="377714" spans="3:3" x14ac:dyDescent="0.25">
      <c r="C377714" s="62"/>
    </row>
    <row r="377715" spans="3:3" x14ac:dyDescent="0.25">
      <c r="C377715" s="62"/>
    </row>
    <row r="377803" spans="3:3" x14ac:dyDescent="0.25">
      <c r="C377803" s="62"/>
    </row>
    <row r="377804" spans="3:3" x14ac:dyDescent="0.25">
      <c r="C377804" s="62"/>
    </row>
    <row r="377892" spans="3:3" x14ac:dyDescent="0.25">
      <c r="C377892" s="62"/>
    </row>
    <row r="377893" spans="3:3" x14ac:dyDescent="0.25">
      <c r="C377893" s="62"/>
    </row>
    <row r="377981" spans="3:3" x14ac:dyDescent="0.25">
      <c r="C377981" s="62"/>
    </row>
    <row r="377982" spans="3:3" x14ac:dyDescent="0.25">
      <c r="C377982" s="62"/>
    </row>
    <row r="378070" spans="3:3" x14ac:dyDescent="0.25">
      <c r="C378070" s="62"/>
    </row>
    <row r="378071" spans="3:3" x14ac:dyDescent="0.25">
      <c r="C378071" s="62"/>
    </row>
    <row r="378159" spans="3:3" x14ac:dyDescent="0.25">
      <c r="C378159" s="62"/>
    </row>
    <row r="378160" spans="3:3" x14ac:dyDescent="0.25">
      <c r="C378160" s="62"/>
    </row>
    <row r="378248" spans="3:3" x14ac:dyDescent="0.25">
      <c r="C378248" s="62"/>
    </row>
    <row r="378249" spans="3:3" x14ac:dyDescent="0.25">
      <c r="C378249" s="62"/>
    </row>
    <row r="378337" spans="3:3" x14ac:dyDescent="0.25">
      <c r="C378337" s="62"/>
    </row>
    <row r="378338" spans="3:3" x14ac:dyDescent="0.25">
      <c r="C378338" s="62"/>
    </row>
    <row r="378426" spans="3:3" x14ac:dyDescent="0.25">
      <c r="C378426" s="62"/>
    </row>
    <row r="378427" spans="3:3" x14ac:dyDescent="0.25">
      <c r="C378427" s="62"/>
    </row>
    <row r="378515" spans="3:3" x14ac:dyDescent="0.25">
      <c r="C378515" s="62"/>
    </row>
    <row r="378516" spans="3:3" x14ac:dyDescent="0.25">
      <c r="C378516" s="62"/>
    </row>
    <row r="378604" spans="3:3" x14ac:dyDescent="0.25">
      <c r="C378604" s="62"/>
    </row>
    <row r="378605" spans="3:3" x14ac:dyDescent="0.25">
      <c r="C378605" s="62"/>
    </row>
    <row r="378693" spans="3:3" x14ac:dyDescent="0.25">
      <c r="C378693" s="62"/>
    </row>
    <row r="378694" spans="3:3" x14ac:dyDescent="0.25">
      <c r="C378694" s="62"/>
    </row>
    <row r="378782" spans="3:3" x14ac:dyDescent="0.25">
      <c r="C378782" s="62"/>
    </row>
    <row r="378783" spans="3:3" x14ac:dyDescent="0.25">
      <c r="C378783" s="62"/>
    </row>
    <row r="378871" spans="3:3" x14ac:dyDescent="0.25">
      <c r="C378871" s="62"/>
    </row>
    <row r="378872" spans="3:3" x14ac:dyDescent="0.25">
      <c r="C378872" s="62"/>
    </row>
    <row r="378960" spans="3:3" x14ac:dyDescent="0.25">
      <c r="C378960" s="62"/>
    </row>
    <row r="378961" spans="3:3" x14ac:dyDescent="0.25">
      <c r="C378961" s="62"/>
    </row>
    <row r="379049" spans="3:3" x14ac:dyDescent="0.25">
      <c r="C379049" s="62"/>
    </row>
    <row r="379050" spans="3:3" x14ac:dyDescent="0.25">
      <c r="C379050" s="62"/>
    </row>
    <row r="379138" spans="3:3" x14ac:dyDescent="0.25">
      <c r="C379138" s="62"/>
    </row>
    <row r="379139" spans="3:3" x14ac:dyDescent="0.25">
      <c r="C379139" s="62"/>
    </row>
    <row r="379227" spans="3:3" x14ac:dyDescent="0.25">
      <c r="C379227" s="62"/>
    </row>
    <row r="379228" spans="3:3" x14ac:dyDescent="0.25">
      <c r="C379228" s="62"/>
    </row>
    <row r="379316" spans="3:3" x14ac:dyDescent="0.25">
      <c r="C379316" s="62"/>
    </row>
    <row r="379317" spans="3:3" x14ac:dyDescent="0.25">
      <c r="C379317" s="62"/>
    </row>
    <row r="379405" spans="3:3" x14ac:dyDescent="0.25">
      <c r="C379405" s="62"/>
    </row>
    <row r="379406" spans="3:3" x14ac:dyDescent="0.25">
      <c r="C379406" s="62"/>
    </row>
    <row r="379494" spans="3:3" x14ac:dyDescent="0.25">
      <c r="C379494" s="62"/>
    </row>
    <row r="379495" spans="3:3" x14ac:dyDescent="0.25">
      <c r="C379495" s="62"/>
    </row>
    <row r="379583" spans="3:3" x14ac:dyDescent="0.25">
      <c r="C379583" s="62"/>
    </row>
    <row r="379584" spans="3:3" x14ac:dyDescent="0.25">
      <c r="C379584" s="62"/>
    </row>
    <row r="379672" spans="3:3" x14ac:dyDescent="0.25">
      <c r="C379672" s="62"/>
    </row>
    <row r="379673" spans="3:3" x14ac:dyDescent="0.25">
      <c r="C379673" s="62"/>
    </row>
    <row r="379761" spans="3:3" x14ac:dyDescent="0.25">
      <c r="C379761" s="62"/>
    </row>
    <row r="379762" spans="3:3" x14ac:dyDescent="0.25">
      <c r="C379762" s="62"/>
    </row>
    <row r="379850" spans="3:3" x14ac:dyDescent="0.25">
      <c r="C379850" s="62"/>
    </row>
    <row r="379851" spans="3:3" x14ac:dyDescent="0.25">
      <c r="C379851" s="62"/>
    </row>
    <row r="379939" spans="3:3" x14ac:dyDescent="0.25">
      <c r="C379939" s="62"/>
    </row>
    <row r="379940" spans="3:3" x14ac:dyDescent="0.25">
      <c r="C379940" s="62"/>
    </row>
    <row r="380028" spans="3:3" x14ac:dyDescent="0.25">
      <c r="C380028" s="62"/>
    </row>
    <row r="380029" spans="3:3" x14ac:dyDescent="0.25">
      <c r="C380029" s="62"/>
    </row>
    <row r="380117" spans="3:3" x14ac:dyDescent="0.25">
      <c r="C380117" s="62"/>
    </row>
    <row r="380118" spans="3:3" x14ac:dyDescent="0.25">
      <c r="C380118" s="62"/>
    </row>
    <row r="380206" spans="3:3" x14ac:dyDescent="0.25">
      <c r="C380206" s="62"/>
    </row>
    <row r="380207" spans="3:3" x14ac:dyDescent="0.25">
      <c r="C380207" s="62"/>
    </row>
    <row r="380295" spans="3:3" x14ac:dyDescent="0.25">
      <c r="C380295" s="62"/>
    </row>
    <row r="380296" spans="3:3" x14ac:dyDescent="0.25">
      <c r="C380296" s="62"/>
    </row>
    <row r="380384" spans="3:3" x14ac:dyDescent="0.25">
      <c r="C380384" s="62"/>
    </row>
    <row r="380385" spans="3:3" x14ac:dyDescent="0.25">
      <c r="C380385" s="62"/>
    </row>
    <row r="380473" spans="3:3" x14ac:dyDescent="0.25">
      <c r="C380473" s="62"/>
    </row>
    <row r="380474" spans="3:3" x14ac:dyDescent="0.25">
      <c r="C380474" s="62"/>
    </row>
    <row r="380562" spans="3:3" x14ac:dyDescent="0.25">
      <c r="C380562" s="62"/>
    </row>
    <row r="380563" spans="3:3" x14ac:dyDescent="0.25">
      <c r="C380563" s="62"/>
    </row>
    <row r="380651" spans="3:3" x14ac:dyDescent="0.25">
      <c r="C380651" s="62"/>
    </row>
    <row r="380652" spans="3:3" x14ac:dyDescent="0.25">
      <c r="C380652" s="62"/>
    </row>
    <row r="380740" spans="3:3" x14ac:dyDescent="0.25">
      <c r="C380740" s="62"/>
    </row>
    <row r="380741" spans="3:3" x14ac:dyDescent="0.25">
      <c r="C380741" s="62"/>
    </row>
    <row r="380829" spans="3:3" x14ac:dyDescent="0.25">
      <c r="C380829" s="62"/>
    </row>
    <row r="380830" spans="3:3" x14ac:dyDescent="0.25">
      <c r="C380830" s="62"/>
    </row>
    <row r="380918" spans="3:3" x14ac:dyDescent="0.25">
      <c r="C380918" s="62"/>
    </row>
    <row r="380919" spans="3:3" x14ac:dyDescent="0.25">
      <c r="C380919" s="62"/>
    </row>
    <row r="381007" spans="3:3" x14ac:dyDescent="0.25">
      <c r="C381007" s="62"/>
    </row>
    <row r="381008" spans="3:3" x14ac:dyDescent="0.25">
      <c r="C381008" s="62"/>
    </row>
    <row r="381096" spans="3:3" x14ac:dyDescent="0.25">
      <c r="C381096" s="62"/>
    </row>
    <row r="381097" spans="3:3" x14ac:dyDescent="0.25">
      <c r="C381097" s="62"/>
    </row>
    <row r="381185" spans="3:3" x14ac:dyDescent="0.25">
      <c r="C381185" s="62"/>
    </row>
    <row r="381186" spans="3:3" x14ac:dyDescent="0.25">
      <c r="C381186" s="62"/>
    </row>
    <row r="381274" spans="3:3" x14ac:dyDescent="0.25">
      <c r="C381274" s="62"/>
    </row>
    <row r="381275" spans="3:3" x14ac:dyDescent="0.25">
      <c r="C381275" s="62"/>
    </row>
    <row r="381363" spans="3:3" x14ac:dyDescent="0.25">
      <c r="C381363" s="62"/>
    </row>
    <row r="381364" spans="3:3" x14ac:dyDescent="0.25">
      <c r="C381364" s="62"/>
    </row>
    <row r="381452" spans="3:3" x14ac:dyDescent="0.25">
      <c r="C381452" s="62"/>
    </row>
    <row r="381453" spans="3:3" x14ac:dyDescent="0.25">
      <c r="C381453" s="62"/>
    </row>
    <row r="381541" spans="3:3" x14ac:dyDescent="0.25">
      <c r="C381541" s="62"/>
    </row>
    <row r="381542" spans="3:3" x14ac:dyDescent="0.25">
      <c r="C381542" s="62"/>
    </row>
    <row r="381630" spans="3:3" x14ac:dyDescent="0.25">
      <c r="C381630" s="62"/>
    </row>
    <row r="381631" spans="3:3" x14ac:dyDescent="0.25">
      <c r="C381631" s="62"/>
    </row>
    <row r="381719" spans="3:3" x14ac:dyDescent="0.25">
      <c r="C381719" s="62"/>
    </row>
    <row r="381720" spans="3:3" x14ac:dyDescent="0.25">
      <c r="C381720" s="62"/>
    </row>
    <row r="381808" spans="3:3" x14ac:dyDescent="0.25">
      <c r="C381808" s="62"/>
    </row>
    <row r="381809" spans="3:3" x14ac:dyDescent="0.25">
      <c r="C381809" s="62"/>
    </row>
    <row r="381897" spans="3:3" x14ac:dyDescent="0.25">
      <c r="C381897" s="62"/>
    </row>
    <row r="381898" spans="3:3" x14ac:dyDescent="0.25">
      <c r="C381898" s="62"/>
    </row>
    <row r="381986" spans="3:3" x14ac:dyDescent="0.25">
      <c r="C381986" s="62"/>
    </row>
    <row r="381987" spans="3:3" x14ac:dyDescent="0.25">
      <c r="C381987" s="62"/>
    </row>
    <row r="382075" spans="3:3" x14ac:dyDescent="0.25">
      <c r="C382075" s="62"/>
    </row>
    <row r="382076" spans="3:3" x14ac:dyDescent="0.25">
      <c r="C382076" s="62"/>
    </row>
    <row r="382164" spans="3:3" x14ac:dyDescent="0.25">
      <c r="C382164" s="62"/>
    </row>
    <row r="382165" spans="3:3" x14ac:dyDescent="0.25">
      <c r="C382165" s="62"/>
    </row>
    <row r="382253" spans="3:3" x14ac:dyDescent="0.25">
      <c r="C382253" s="62"/>
    </row>
    <row r="382254" spans="3:3" x14ac:dyDescent="0.25">
      <c r="C382254" s="62"/>
    </row>
    <row r="382342" spans="3:3" x14ac:dyDescent="0.25">
      <c r="C382342" s="62"/>
    </row>
    <row r="382343" spans="3:3" x14ac:dyDescent="0.25">
      <c r="C382343" s="62"/>
    </row>
    <row r="382431" spans="3:3" x14ac:dyDescent="0.25">
      <c r="C382431" s="62"/>
    </row>
    <row r="382432" spans="3:3" x14ac:dyDescent="0.25">
      <c r="C382432" s="62"/>
    </row>
    <row r="382520" spans="3:3" x14ac:dyDescent="0.25">
      <c r="C382520" s="62"/>
    </row>
    <row r="382521" spans="3:3" x14ac:dyDescent="0.25">
      <c r="C382521" s="62"/>
    </row>
    <row r="382609" spans="3:3" x14ac:dyDescent="0.25">
      <c r="C382609" s="62"/>
    </row>
    <row r="382610" spans="3:3" x14ac:dyDescent="0.25">
      <c r="C382610" s="62"/>
    </row>
    <row r="382698" spans="3:3" x14ac:dyDescent="0.25">
      <c r="C382698" s="62"/>
    </row>
    <row r="382699" spans="3:3" x14ac:dyDescent="0.25">
      <c r="C382699" s="62"/>
    </row>
    <row r="382787" spans="3:3" x14ac:dyDescent="0.25">
      <c r="C382787" s="62"/>
    </row>
    <row r="382788" spans="3:3" x14ac:dyDescent="0.25">
      <c r="C382788" s="62"/>
    </row>
    <row r="382876" spans="3:3" x14ac:dyDescent="0.25">
      <c r="C382876" s="62"/>
    </row>
    <row r="382877" spans="3:3" x14ac:dyDescent="0.25">
      <c r="C382877" s="62"/>
    </row>
    <row r="382965" spans="3:3" x14ac:dyDescent="0.25">
      <c r="C382965" s="62"/>
    </row>
    <row r="382966" spans="3:3" x14ac:dyDescent="0.25">
      <c r="C382966" s="62"/>
    </row>
    <row r="383054" spans="3:3" x14ac:dyDescent="0.25">
      <c r="C383054" s="62"/>
    </row>
    <row r="383055" spans="3:3" x14ac:dyDescent="0.25">
      <c r="C383055" s="62"/>
    </row>
    <row r="383143" spans="3:3" x14ac:dyDescent="0.25">
      <c r="C383143" s="62"/>
    </row>
    <row r="383144" spans="3:3" x14ac:dyDescent="0.25">
      <c r="C383144" s="62"/>
    </row>
    <row r="383232" spans="3:3" x14ac:dyDescent="0.25">
      <c r="C383232" s="62"/>
    </row>
    <row r="383233" spans="3:3" x14ac:dyDescent="0.25">
      <c r="C383233" s="62"/>
    </row>
    <row r="383321" spans="3:3" x14ac:dyDescent="0.25">
      <c r="C383321" s="62"/>
    </row>
    <row r="383322" spans="3:3" x14ac:dyDescent="0.25">
      <c r="C383322" s="62"/>
    </row>
    <row r="383410" spans="3:3" x14ac:dyDescent="0.25">
      <c r="C383410" s="62"/>
    </row>
    <row r="383411" spans="3:3" x14ac:dyDescent="0.25">
      <c r="C383411" s="62"/>
    </row>
    <row r="383499" spans="3:3" x14ac:dyDescent="0.25">
      <c r="C383499" s="62"/>
    </row>
    <row r="383500" spans="3:3" x14ac:dyDescent="0.25">
      <c r="C383500" s="62"/>
    </row>
    <row r="383588" spans="3:3" x14ac:dyDescent="0.25">
      <c r="C383588" s="62"/>
    </row>
    <row r="383589" spans="3:3" x14ac:dyDescent="0.25">
      <c r="C383589" s="62"/>
    </row>
    <row r="383677" spans="3:3" x14ac:dyDescent="0.25">
      <c r="C383677" s="62"/>
    </row>
    <row r="383678" spans="3:3" x14ac:dyDescent="0.25">
      <c r="C383678" s="62"/>
    </row>
    <row r="383766" spans="3:3" x14ac:dyDescent="0.25">
      <c r="C383766" s="62"/>
    </row>
    <row r="383767" spans="3:3" x14ac:dyDescent="0.25">
      <c r="C383767" s="62"/>
    </row>
    <row r="383855" spans="3:3" x14ac:dyDescent="0.25">
      <c r="C383855" s="62"/>
    </row>
    <row r="383856" spans="3:3" x14ac:dyDescent="0.25">
      <c r="C383856" s="62"/>
    </row>
    <row r="383944" spans="3:3" x14ac:dyDescent="0.25">
      <c r="C383944" s="62"/>
    </row>
    <row r="383945" spans="3:3" x14ac:dyDescent="0.25">
      <c r="C383945" s="62"/>
    </row>
    <row r="384033" spans="3:3" x14ac:dyDescent="0.25">
      <c r="C384033" s="62"/>
    </row>
    <row r="384034" spans="3:3" x14ac:dyDescent="0.25">
      <c r="C384034" s="62"/>
    </row>
    <row r="384122" spans="3:3" x14ac:dyDescent="0.25">
      <c r="C384122" s="62"/>
    </row>
    <row r="384123" spans="3:3" x14ac:dyDescent="0.25">
      <c r="C384123" s="62"/>
    </row>
    <row r="384211" spans="3:3" x14ac:dyDescent="0.25">
      <c r="C384211" s="62"/>
    </row>
    <row r="384212" spans="3:3" x14ac:dyDescent="0.25">
      <c r="C384212" s="62"/>
    </row>
    <row r="384300" spans="3:3" x14ac:dyDescent="0.25">
      <c r="C384300" s="62"/>
    </row>
    <row r="384301" spans="3:3" x14ac:dyDescent="0.25">
      <c r="C384301" s="62"/>
    </row>
    <row r="384389" spans="3:3" x14ac:dyDescent="0.25">
      <c r="C384389" s="62"/>
    </row>
    <row r="384390" spans="3:3" x14ac:dyDescent="0.25">
      <c r="C384390" s="62"/>
    </row>
    <row r="384478" spans="3:3" x14ac:dyDescent="0.25">
      <c r="C384478" s="62"/>
    </row>
    <row r="384479" spans="3:3" x14ac:dyDescent="0.25">
      <c r="C384479" s="62"/>
    </row>
    <row r="384567" spans="3:3" x14ac:dyDescent="0.25">
      <c r="C384567" s="62"/>
    </row>
    <row r="384568" spans="3:3" x14ac:dyDescent="0.25">
      <c r="C384568" s="62"/>
    </row>
    <row r="384656" spans="3:3" x14ac:dyDescent="0.25">
      <c r="C384656" s="62"/>
    </row>
    <row r="384657" spans="3:3" x14ac:dyDescent="0.25">
      <c r="C384657" s="62"/>
    </row>
    <row r="384745" spans="3:3" x14ac:dyDescent="0.25">
      <c r="C384745" s="62"/>
    </row>
    <row r="384746" spans="3:3" x14ac:dyDescent="0.25">
      <c r="C384746" s="62"/>
    </row>
    <row r="384834" spans="3:3" x14ac:dyDescent="0.25">
      <c r="C384834" s="62"/>
    </row>
    <row r="384835" spans="3:3" x14ac:dyDescent="0.25">
      <c r="C384835" s="62"/>
    </row>
    <row r="384923" spans="3:3" x14ac:dyDescent="0.25">
      <c r="C384923" s="62"/>
    </row>
    <row r="384924" spans="3:3" x14ac:dyDescent="0.25">
      <c r="C384924" s="62"/>
    </row>
    <row r="385012" spans="3:3" x14ac:dyDescent="0.25">
      <c r="C385012" s="62"/>
    </row>
    <row r="385013" spans="3:3" x14ac:dyDescent="0.25">
      <c r="C385013" s="62"/>
    </row>
    <row r="385101" spans="3:3" x14ac:dyDescent="0.25">
      <c r="C385101" s="62"/>
    </row>
    <row r="385102" spans="3:3" x14ac:dyDescent="0.25">
      <c r="C385102" s="62"/>
    </row>
    <row r="385190" spans="3:3" x14ac:dyDescent="0.25">
      <c r="C385190" s="62"/>
    </row>
    <row r="385191" spans="3:3" x14ac:dyDescent="0.25">
      <c r="C385191" s="62"/>
    </row>
    <row r="385279" spans="3:3" x14ac:dyDescent="0.25">
      <c r="C385279" s="62"/>
    </row>
    <row r="385280" spans="3:3" x14ac:dyDescent="0.25">
      <c r="C385280" s="62"/>
    </row>
    <row r="385368" spans="3:3" x14ac:dyDescent="0.25">
      <c r="C385368" s="62"/>
    </row>
    <row r="385369" spans="3:3" x14ac:dyDescent="0.25">
      <c r="C385369" s="62"/>
    </row>
    <row r="385457" spans="3:3" x14ac:dyDescent="0.25">
      <c r="C385457" s="62"/>
    </row>
    <row r="385458" spans="3:3" x14ac:dyDescent="0.25">
      <c r="C385458" s="62"/>
    </row>
    <row r="385546" spans="3:3" x14ac:dyDescent="0.25">
      <c r="C385546" s="62"/>
    </row>
    <row r="385547" spans="3:3" x14ac:dyDescent="0.25">
      <c r="C385547" s="62"/>
    </row>
    <row r="385635" spans="3:3" x14ac:dyDescent="0.25">
      <c r="C385635" s="62"/>
    </row>
    <row r="385636" spans="3:3" x14ac:dyDescent="0.25">
      <c r="C385636" s="62"/>
    </row>
    <row r="385724" spans="3:3" x14ac:dyDescent="0.25">
      <c r="C385724" s="62"/>
    </row>
    <row r="385725" spans="3:3" x14ac:dyDescent="0.25">
      <c r="C385725" s="62"/>
    </row>
    <row r="385813" spans="3:3" x14ac:dyDescent="0.25">
      <c r="C385813" s="62"/>
    </row>
    <row r="385814" spans="3:3" x14ac:dyDescent="0.25">
      <c r="C385814" s="62"/>
    </row>
    <row r="385902" spans="3:3" x14ac:dyDescent="0.25">
      <c r="C385902" s="62"/>
    </row>
    <row r="385903" spans="3:3" x14ac:dyDescent="0.25">
      <c r="C385903" s="62"/>
    </row>
    <row r="385991" spans="3:3" x14ac:dyDescent="0.25">
      <c r="C385991" s="62"/>
    </row>
    <row r="385992" spans="3:3" x14ac:dyDescent="0.25">
      <c r="C385992" s="62"/>
    </row>
    <row r="386080" spans="3:3" x14ac:dyDescent="0.25">
      <c r="C386080" s="62"/>
    </row>
    <row r="386081" spans="3:3" x14ac:dyDescent="0.25">
      <c r="C386081" s="62"/>
    </row>
    <row r="386169" spans="3:3" x14ac:dyDescent="0.25">
      <c r="C386169" s="62"/>
    </row>
    <row r="386170" spans="3:3" x14ac:dyDescent="0.25">
      <c r="C386170" s="62"/>
    </row>
    <row r="386258" spans="3:3" x14ac:dyDescent="0.25">
      <c r="C386258" s="62"/>
    </row>
    <row r="386259" spans="3:3" x14ac:dyDescent="0.25">
      <c r="C386259" s="62"/>
    </row>
    <row r="386347" spans="3:3" x14ac:dyDescent="0.25">
      <c r="C386347" s="62"/>
    </row>
    <row r="386348" spans="3:3" x14ac:dyDescent="0.25">
      <c r="C386348" s="62"/>
    </row>
    <row r="386436" spans="3:3" x14ac:dyDescent="0.25">
      <c r="C386436" s="62"/>
    </row>
    <row r="386437" spans="3:3" x14ac:dyDescent="0.25">
      <c r="C386437" s="62"/>
    </row>
    <row r="386525" spans="3:3" x14ac:dyDescent="0.25">
      <c r="C386525" s="62"/>
    </row>
    <row r="386526" spans="3:3" x14ac:dyDescent="0.25">
      <c r="C386526" s="62"/>
    </row>
    <row r="386614" spans="3:3" x14ac:dyDescent="0.25">
      <c r="C386614" s="62"/>
    </row>
    <row r="386615" spans="3:3" x14ac:dyDescent="0.25">
      <c r="C386615" s="62"/>
    </row>
    <row r="386703" spans="3:3" x14ac:dyDescent="0.25">
      <c r="C386703" s="62"/>
    </row>
    <row r="386704" spans="3:3" x14ac:dyDescent="0.25">
      <c r="C386704" s="62"/>
    </row>
    <row r="386792" spans="3:3" x14ac:dyDescent="0.25">
      <c r="C386792" s="62"/>
    </row>
    <row r="386793" spans="3:3" x14ac:dyDescent="0.25">
      <c r="C386793" s="62"/>
    </row>
    <row r="386881" spans="3:3" x14ac:dyDescent="0.25">
      <c r="C386881" s="62"/>
    </row>
    <row r="386882" spans="3:3" x14ac:dyDescent="0.25">
      <c r="C386882" s="62"/>
    </row>
    <row r="386970" spans="3:3" x14ac:dyDescent="0.25">
      <c r="C386970" s="62"/>
    </row>
    <row r="386971" spans="3:3" x14ac:dyDescent="0.25">
      <c r="C386971" s="62"/>
    </row>
    <row r="387059" spans="3:3" x14ac:dyDescent="0.25">
      <c r="C387059" s="62"/>
    </row>
    <row r="387060" spans="3:3" x14ac:dyDescent="0.25">
      <c r="C387060" s="62"/>
    </row>
    <row r="387148" spans="3:3" x14ac:dyDescent="0.25">
      <c r="C387148" s="62"/>
    </row>
    <row r="387149" spans="3:3" x14ac:dyDescent="0.25">
      <c r="C387149" s="62"/>
    </row>
    <row r="387237" spans="3:3" x14ac:dyDescent="0.25">
      <c r="C387237" s="62"/>
    </row>
    <row r="387238" spans="3:3" x14ac:dyDescent="0.25">
      <c r="C387238" s="62"/>
    </row>
    <row r="387326" spans="3:3" x14ac:dyDescent="0.25">
      <c r="C387326" s="62"/>
    </row>
    <row r="387327" spans="3:3" x14ac:dyDescent="0.25">
      <c r="C387327" s="62"/>
    </row>
    <row r="387415" spans="3:3" x14ac:dyDescent="0.25">
      <c r="C387415" s="62"/>
    </row>
    <row r="387416" spans="3:3" x14ac:dyDescent="0.25">
      <c r="C387416" s="62"/>
    </row>
    <row r="387504" spans="3:3" x14ac:dyDescent="0.25">
      <c r="C387504" s="62"/>
    </row>
    <row r="387505" spans="3:3" x14ac:dyDescent="0.25">
      <c r="C387505" s="62"/>
    </row>
    <row r="387593" spans="3:3" x14ac:dyDescent="0.25">
      <c r="C387593" s="62"/>
    </row>
    <row r="387594" spans="3:3" x14ac:dyDescent="0.25">
      <c r="C387594" s="62"/>
    </row>
    <row r="387682" spans="3:3" x14ac:dyDescent="0.25">
      <c r="C387682" s="62"/>
    </row>
    <row r="387683" spans="3:3" x14ac:dyDescent="0.25">
      <c r="C387683" s="62"/>
    </row>
    <row r="387771" spans="3:3" x14ac:dyDescent="0.25">
      <c r="C387771" s="62"/>
    </row>
    <row r="387772" spans="3:3" x14ac:dyDescent="0.25">
      <c r="C387772" s="62"/>
    </row>
    <row r="387860" spans="3:3" x14ac:dyDescent="0.25">
      <c r="C387860" s="62"/>
    </row>
    <row r="387861" spans="3:3" x14ac:dyDescent="0.25">
      <c r="C387861" s="62"/>
    </row>
    <row r="387949" spans="3:3" x14ac:dyDescent="0.25">
      <c r="C387949" s="62"/>
    </row>
    <row r="387950" spans="3:3" x14ac:dyDescent="0.25">
      <c r="C387950" s="62"/>
    </row>
    <row r="388038" spans="3:3" x14ac:dyDescent="0.25">
      <c r="C388038" s="62"/>
    </row>
    <row r="388039" spans="3:3" x14ac:dyDescent="0.25">
      <c r="C388039" s="62"/>
    </row>
    <row r="388127" spans="3:3" x14ac:dyDescent="0.25">
      <c r="C388127" s="62"/>
    </row>
    <row r="388128" spans="3:3" x14ac:dyDescent="0.25">
      <c r="C388128" s="62"/>
    </row>
    <row r="388216" spans="3:3" x14ac:dyDescent="0.25">
      <c r="C388216" s="62"/>
    </row>
    <row r="388217" spans="3:3" x14ac:dyDescent="0.25">
      <c r="C388217" s="62"/>
    </row>
    <row r="388305" spans="3:3" x14ac:dyDescent="0.25">
      <c r="C388305" s="62"/>
    </row>
    <row r="388306" spans="3:3" x14ac:dyDescent="0.25">
      <c r="C388306" s="62"/>
    </row>
    <row r="388394" spans="3:3" x14ac:dyDescent="0.25">
      <c r="C388394" s="62"/>
    </row>
    <row r="388395" spans="3:3" x14ac:dyDescent="0.25">
      <c r="C388395" s="62"/>
    </row>
    <row r="388483" spans="3:3" x14ac:dyDescent="0.25">
      <c r="C388483" s="62"/>
    </row>
    <row r="388484" spans="3:3" x14ac:dyDescent="0.25">
      <c r="C388484" s="62"/>
    </row>
    <row r="388572" spans="3:3" x14ac:dyDescent="0.25">
      <c r="C388572" s="62"/>
    </row>
    <row r="388573" spans="3:3" x14ac:dyDescent="0.25">
      <c r="C388573" s="62"/>
    </row>
    <row r="388661" spans="3:3" x14ac:dyDescent="0.25">
      <c r="C388661" s="62"/>
    </row>
    <row r="388662" spans="3:3" x14ac:dyDescent="0.25">
      <c r="C388662" s="62"/>
    </row>
    <row r="388750" spans="3:3" x14ac:dyDescent="0.25">
      <c r="C388750" s="62"/>
    </row>
    <row r="388751" spans="3:3" x14ac:dyDescent="0.25">
      <c r="C388751" s="62"/>
    </row>
    <row r="388839" spans="3:3" x14ac:dyDescent="0.25">
      <c r="C388839" s="62"/>
    </row>
    <row r="388840" spans="3:3" x14ac:dyDescent="0.25">
      <c r="C388840" s="62"/>
    </row>
    <row r="388928" spans="3:3" x14ac:dyDescent="0.25">
      <c r="C388928" s="62"/>
    </row>
    <row r="388929" spans="3:3" x14ac:dyDescent="0.25">
      <c r="C388929" s="62"/>
    </row>
    <row r="389017" spans="3:3" x14ac:dyDescent="0.25">
      <c r="C389017" s="62"/>
    </row>
    <row r="389018" spans="3:3" x14ac:dyDescent="0.25">
      <c r="C389018" s="62"/>
    </row>
    <row r="389106" spans="3:3" x14ac:dyDescent="0.25">
      <c r="C389106" s="62"/>
    </row>
    <row r="389107" spans="3:3" x14ac:dyDescent="0.25">
      <c r="C389107" s="62"/>
    </row>
    <row r="389195" spans="3:3" x14ac:dyDescent="0.25">
      <c r="C389195" s="62"/>
    </row>
    <row r="389196" spans="3:3" x14ac:dyDescent="0.25">
      <c r="C389196" s="62"/>
    </row>
    <row r="389284" spans="3:3" x14ac:dyDescent="0.25">
      <c r="C389284" s="62"/>
    </row>
    <row r="389285" spans="3:3" x14ac:dyDescent="0.25">
      <c r="C389285" s="62"/>
    </row>
    <row r="389373" spans="3:3" x14ac:dyDescent="0.25">
      <c r="C389373" s="62"/>
    </row>
    <row r="389374" spans="3:3" x14ac:dyDescent="0.25">
      <c r="C389374" s="62"/>
    </row>
    <row r="389462" spans="3:3" x14ac:dyDescent="0.25">
      <c r="C389462" s="62"/>
    </row>
    <row r="389463" spans="3:3" x14ac:dyDescent="0.25">
      <c r="C389463" s="62"/>
    </row>
    <row r="389551" spans="3:3" x14ac:dyDescent="0.25">
      <c r="C389551" s="62"/>
    </row>
    <row r="389552" spans="3:3" x14ac:dyDescent="0.25">
      <c r="C389552" s="62"/>
    </row>
    <row r="389640" spans="3:3" x14ac:dyDescent="0.25">
      <c r="C389640" s="62"/>
    </row>
    <row r="389641" spans="3:3" x14ac:dyDescent="0.25">
      <c r="C389641" s="62"/>
    </row>
    <row r="389729" spans="3:3" x14ac:dyDescent="0.25">
      <c r="C389729" s="62"/>
    </row>
    <row r="389730" spans="3:3" x14ac:dyDescent="0.25">
      <c r="C389730" s="62"/>
    </row>
    <row r="389818" spans="3:3" x14ac:dyDescent="0.25">
      <c r="C389818" s="62"/>
    </row>
    <row r="389819" spans="3:3" x14ac:dyDescent="0.25">
      <c r="C389819" s="62"/>
    </row>
    <row r="389907" spans="3:3" x14ac:dyDescent="0.25">
      <c r="C389907" s="62"/>
    </row>
    <row r="389908" spans="3:3" x14ac:dyDescent="0.25">
      <c r="C389908" s="62"/>
    </row>
    <row r="389996" spans="3:3" x14ac:dyDescent="0.25">
      <c r="C389996" s="62"/>
    </row>
    <row r="389997" spans="3:3" x14ac:dyDescent="0.25">
      <c r="C389997" s="62"/>
    </row>
    <row r="390085" spans="3:3" x14ac:dyDescent="0.25">
      <c r="C390085" s="62"/>
    </row>
    <row r="390086" spans="3:3" x14ac:dyDescent="0.25">
      <c r="C390086" s="62"/>
    </row>
    <row r="390174" spans="3:3" x14ac:dyDescent="0.25">
      <c r="C390174" s="62"/>
    </row>
    <row r="390175" spans="3:3" x14ac:dyDescent="0.25">
      <c r="C390175" s="62"/>
    </row>
    <row r="390263" spans="3:3" x14ac:dyDescent="0.25">
      <c r="C390263" s="62"/>
    </row>
    <row r="390264" spans="3:3" x14ac:dyDescent="0.25">
      <c r="C390264" s="62"/>
    </row>
    <row r="390352" spans="3:3" x14ac:dyDescent="0.25">
      <c r="C390352" s="62"/>
    </row>
    <row r="390353" spans="3:3" x14ac:dyDescent="0.25">
      <c r="C390353" s="62"/>
    </row>
    <row r="390441" spans="3:3" x14ac:dyDescent="0.25">
      <c r="C390441" s="62"/>
    </row>
    <row r="390442" spans="3:3" x14ac:dyDescent="0.25">
      <c r="C390442" s="62"/>
    </row>
    <row r="390530" spans="3:3" x14ac:dyDescent="0.25">
      <c r="C390530" s="62"/>
    </row>
    <row r="390531" spans="3:3" x14ac:dyDescent="0.25">
      <c r="C390531" s="62"/>
    </row>
    <row r="390619" spans="3:3" x14ac:dyDescent="0.25">
      <c r="C390619" s="62"/>
    </row>
    <row r="390620" spans="3:3" x14ac:dyDescent="0.25">
      <c r="C390620" s="62"/>
    </row>
    <row r="390708" spans="3:3" x14ac:dyDescent="0.25">
      <c r="C390708" s="62"/>
    </row>
    <row r="390709" spans="3:3" x14ac:dyDescent="0.25">
      <c r="C390709" s="62"/>
    </row>
    <row r="390797" spans="3:3" x14ac:dyDescent="0.25">
      <c r="C390797" s="62"/>
    </row>
    <row r="390798" spans="3:3" x14ac:dyDescent="0.25">
      <c r="C390798" s="62"/>
    </row>
    <row r="390886" spans="3:3" x14ac:dyDescent="0.25">
      <c r="C390886" s="62"/>
    </row>
    <row r="390887" spans="3:3" x14ac:dyDescent="0.25">
      <c r="C390887" s="62"/>
    </row>
    <row r="390975" spans="3:3" x14ac:dyDescent="0.25">
      <c r="C390975" s="62"/>
    </row>
    <row r="390976" spans="3:3" x14ac:dyDescent="0.25">
      <c r="C390976" s="62"/>
    </row>
    <row r="391064" spans="3:3" x14ac:dyDescent="0.25">
      <c r="C391064" s="62"/>
    </row>
    <row r="391065" spans="3:3" x14ac:dyDescent="0.25">
      <c r="C391065" s="62"/>
    </row>
    <row r="391153" spans="3:3" x14ac:dyDescent="0.25">
      <c r="C391153" s="62"/>
    </row>
    <row r="391154" spans="3:3" x14ac:dyDescent="0.25">
      <c r="C391154" s="62"/>
    </row>
    <row r="391242" spans="3:3" x14ac:dyDescent="0.25">
      <c r="C391242" s="62"/>
    </row>
    <row r="391243" spans="3:3" x14ac:dyDescent="0.25">
      <c r="C391243" s="62"/>
    </row>
    <row r="391331" spans="3:3" x14ac:dyDescent="0.25">
      <c r="C391331" s="62"/>
    </row>
    <row r="391332" spans="3:3" x14ac:dyDescent="0.25">
      <c r="C391332" s="62"/>
    </row>
    <row r="391420" spans="3:3" x14ac:dyDescent="0.25">
      <c r="C391420" s="62"/>
    </row>
    <row r="391421" spans="3:3" x14ac:dyDescent="0.25">
      <c r="C391421" s="62"/>
    </row>
    <row r="391509" spans="3:3" x14ac:dyDescent="0.25">
      <c r="C391509" s="62"/>
    </row>
    <row r="391510" spans="3:3" x14ac:dyDescent="0.25">
      <c r="C391510" s="62"/>
    </row>
    <row r="391598" spans="3:3" x14ac:dyDescent="0.25">
      <c r="C391598" s="62"/>
    </row>
    <row r="391599" spans="3:3" x14ac:dyDescent="0.25">
      <c r="C391599" s="62"/>
    </row>
    <row r="391687" spans="3:3" x14ac:dyDescent="0.25">
      <c r="C391687" s="62"/>
    </row>
    <row r="391688" spans="3:3" x14ac:dyDescent="0.25">
      <c r="C391688" s="62"/>
    </row>
    <row r="391776" spans="3:3" x14ac:dyDescent="0.25">
      <c r="C391776" s="62"/>
    </row>
    <row r="391777" spans="3:3" x14ac:dyDescent="0.25">
      <c r="C391777" s="62"/>
    </row>
    <row r="391865" spans="3:3" x14ac:dyDescent="0.25">
      <c r="C391865" s="62"/>
    </row>
    <row r="391866" spans="3:3" x14ac:dyDescent="0.25">
      <c r="C391866" s="62"/>
    </row>
    <row r="391954" spans="3:3" x14ac:dyDescent="0.25">
      <c r="C391954" s="62"/>
    </row>
    <row r="391955" spans="3:3" x14ac:dyDescent="0.25">
      <c r="C391955" s="62"/>
    </row>
    <row r="392043" spans="3:3" x14ac:dyDescent="0.25">
      <c r="C392043" s="62"/>
    </row>
    <row r="392044" spans="3:3" x14ac:dyDescent="0.25">
      <c r="C392044" s="62"/>
    </row>
    <row r="392132" spans="3:3" x14ac:dyDescent="0.25">
      <c r="C392132" s="62"/>
    </row>
    <row r="392133" spans="3:3" x14ac:dyDescent="0.25">
      <c r="C392133" s="62"/>
    </row>
    <row r="392221" spans="3:3" x14ac:dyDescent="0.25">
      <c r="C392221" s="62"/>
    </row>
    <row r="392222" spans="3:3" x14ac:dyDescent="0.25">
      <c r="C392222" s="62"/>
    </row>
    <row r="392310" spans="3:3" x14ac:dyDescent="0.25">
      <c r="C392310" s="62"/>
    </row>
    <row r="392311" spans="3:3" x14ac:dyDescent="0.25">
      <c r="C392311" s="62"/>
    </row>
    <row r="392399" spans="3:3" x14ac:dyDescent="0.25">
      <c r="C392399" s="62"/>
    </row>
    <row r="392400" spans="3:3" x14ac:dyDescent="0.25">
      <c r="C392400" s="62"/>
    </row>
    <row r="392488" spans="3:3" x14ac:dyDescent="0.25">
      <c r="C392488" s="62"/>
    </row>
    <row r="392489" spans="3:3" x14ac:dyDescent="0.25">
      <c r="C392489" s="62"/>
    </row>
    <row r="392577" spans="3:3" x14ac:dyDescent="0.25">
      <c r="C392577" s="62"/>
    </row>
    <row r="392578" spans="3:3" x14ac:dyDescent="0.25">
      <c r="C392578" s="62"/>
    </row>
    <row r="392666" spans="3:3" x14ac:dyDescent="0.25">
      <c r="C392666" s="62"/>
    </row>
    <row r="392667" spans="3:3" x14ac:dyDescent="0.25">
      <c r="C392667" s="62"/>
    </row>
    <row r="392755" spans="3:3" x14ac:dyDescent="0.25">
      <c r="C392755" s="62"/>
    </row>
    <row r="392756" spans="3:3" x14ac:dyDescent="0.25">
      <c r="C392756" s="62"/>
    </row>
    <row r="392844" spans="3:3" x14ac:dyDescent="0.25">
      <c r="C392844" s="62"/>
    </row>
    <row r="392845" spans="3:3" x14ac:dyDescent="0.25">
      <c r="C392845" s="62"/>
    </row>
    <row r="392933" spans="3:3" x14ac:dyDescent="0.25">
      <c r="C392933" s="62"/>
    </row>
    <row r="392934" spans="3:3" x14ac:dyDescent="0.25">
      <c r="C392934" s="62"/>
    </row>
    <row r="393022" spans="3:3" x14ac:dyDescent="0.25">
      <c r="C393022" s="62"/>
    </row>
    <row r="393023" spans="3:3" x14ac:dyDescent="0.25">
      <c r="C393023" s="62"/>
    </row>
    <row r="393111" spans="3:3" x14ac:dyDescent="0.25">
      <c r="C393111" s="62"/>
    </row>
    <row r="393112" spans="3:3" x14ac:dyDescent="0.25">
      <c r="C393112" s="62"/>
    </row>
    <row r="393200" spans="3:3" x14ac:dyDescent="0.25">
      <c r="C393200" s="62"/>
    </row>
    <row r="393201" spans="3:3" x14ac:dyDescent="0.25">
      <c r="C393201" s="62"/>
    </row>
    <row r="393289" spans="3:3" x14ac:dyDescent="0.25">
      <c r="C393289" s="62"/>
    </row>
    <row r="393290" spans="3:3" x14ac:dyDescent="0.25">
      <c r="C393290" s="62"/>
    </row>
    <row r="393378" spans="3:3" x14ac:dyDescent="0.25">
      <c r="C393378" s="62"/>
    </row>
    <row r="393379" spans="3:3" x14ac:dyDescent="0.25">
      <c r="C393379" s="62"/>
    </row>
    <row r="393467" spans="3:3" x14ac:dyDescent="0.25">
      <c r="C393467" s="62"/>
    </row>
    <row r="393468" spans="3:3" x14ac:dyDescent="0.25">
      <c r="C393468" s="62"/>
    </row>
    <row r="393556" spans="3:3" x14ac:dyDescent="0.25">
      <c r="C393556" s="62"/>
    </row>
    <row r="393557" spans="3:3" x14ac:dyDescent="0.25">
      <c r="C393557" s="62"/>
    </row>
    <row r="393645" spans="3:3" x14ac:dyDescent="0.25">
      <c r="C393645" s="62"/>
    </row>
    <row r="393646" spans="3:3" x14ac:dyDescent="0.25">
      <c r="C393646" s="62"/>
    </row>
    <row r="393734" spans="3:3" x14ac:dyDescent="0.25">
      <c r="C393734" s="62"/>
    </row>
    <row r="393735" spans="3:3" x14ac:dyDescent="0.25">
      <c r="C393735" s="62"/>
    </row>
    <row r="393823" spans="3:3" x14ac:dyDescent="0.25">
      <c r="C393823" s="62"/>
    </row>
    <row r="393824" spans="3:3" x14ac:dyDescent="0.25">
      <c r="C393824" s="62"/>
    </row>
    <row r="393912" spans="3:3" x14ac:dyDescent="0.25">
      <c r="C393912" s="62"/>
    </row>
    <row r="393913" spans="3:3" x14ac:dyDescent="0.25">
      <c r="C393913" s="62"/>
    </row>
    <row r="394001" spans="3:3" x14ac:dyDescent="0.25">
      <c r="C394001" s="62"/>
    </row>
    <row r="394002" spans="3:3" x14ac:dyDescent="0.25">
      <c r="C394002" s="62"/>
    </row>
    <row r="394090" spans="3:3" x14ac:dyDescent="0.25">
      <c r="C394090" s="62"/>
    </row>
    <row r="394091" spans="3:3" x14ac:dyDescent="0.25">
      <c r="C394091" s="62"/>
    </row>
    <row r="394179" spans="3:3" x14ac:dyDescent="0.25">
      <c r="C394179" s="62"/>
    </row>
    <row r="394180" spans="3:3" x14ac:dyDescent="0.25">
      <c r="C394180" s="62"/>
    </row>
    <row r="394268" spans="3:3" x14ac:dyDescent="0.25">
      <c r="C394268" s="62"/>
    </row>
    <row r="394269" spans="3:3" x14ac:dyDescent="0.25">
      <c r="C394269" s="62"/>
    </row>
    <row r="394357" spans="3:3" x14ac:dyDescent="0.25">
      <c r="C394357" s="62"/>
    </row>
    <row r="394358" spans="3:3" x14ac:dyDescent="0.25">
      <c r="C394358" s="62"/>
    </row>
    <row r="394446" spans="3:3" x14ac:dyDescent="0.25">
      <c r="C394446" s="62"/>
    </row>
    <row r="394447" spans="3:3" x14ac:dyDescent="0.25">
      <c r="C394447" s="62"/>
    </row>
    <row r="394535" spans="3:3" x14ac:dyDescent="0.25">
      <c r="C394535" s="62"/>
    </row>
    <row r="394536" spans="3:3" x14ac:dyDescent="0.25">
      <c r="C394536" s="62"/>
    </row>
    <row r="394624" spans="3:3" x14ac:dyDescent="0.25">
      <c r="C394624" s="62"/>
    </row>
    <row r="394625" spans="3:3" x14ac:dyDescent="0.25">
      <c r="C394625" s="62"/>
    </row>
    <row r="394713" spans="3:3" x14ac:dyDescent="0.25">
      <c r="C394713" s="62"/>
    </row>
    <row r="394714" spans="3:3" x14ac:dyDescent="0.25">
      <c r="C394714" s="62"/>
    </row>
    <row r="394802" spans="3:3" x14ac:dyDescent="0.25">
      <c r="C394802" s="62"/>
    </row>
    <row r="394803" spans="3:3" x14ac:dyDescent="0.25">
      <c r="C394803" s="62"/>
    </row>
    <row r="394891" spans="3:3" x14ac:dyDescent="0.25">
      <c r="C394891" s="62"/>
    </row>
    <row r="394892" spans="3:3" x14ac:dyDescent="0.25">
      <c r="C394892" s="62"/>
    </row>
    <row r="394980" spans="3:3" x14ac:dyDescent="0.25">
      <c r="C394980" s="62"/>
    </row>
    <row r="394981" spans="3:3" x14ac:dyDescent="0.25">
      <c r="C394981" s="62"/>
    </row>
    <row r="395069" spans="3:3" x14ac:dyDescent="0.25">
      <c r="C395069" s="62"/>
    </row>
    <row r="395070" spans="3:3" x14ac:dyDescent="0.25">
      <c r="C395070" s="62"/>
    </row>
    <row r="395158" spans="3:3" x14ac:dyDescent="0.25">
      <c r="C395158" s="62"/>
    </row>
    <row r="395159" spans="3:3" x14ac:dyDescent="0.25">
      <c r="C395159" s="62"/>
    </row>
    <row r="395247" spans="3:3" x14ac:dyDescent="0.25">
      <c r="C395247" s="62"/>
    </row>
    <row r="395248" spans="3:3" x14ac:dyDescent="0.25">
      <c r="C395248" s="62"/>
    </row>
    <row r="395336" spans="3:3" x14ac:dyDescent="0.25">
      <c r="C395336" s="62"/>
    </row>
    <row r="395337" spans="3:3" x14ac:dyDescent="0.25">
      <c r="C395337" s="62"/>
    </row>
    <row r="395425" spans="3:3" x14ac:dyDescent="0.25">
      <c r="C395425" s="62"/>
    </row>
    <row r="395426" spans="3:3" x14ac:dyDescent="0.25">
      <c r="C395426" s="62"/>
    </row>
    <row r="395514" spans="3:3" x14ac:dyDescent="0.25">
      <c r="C395514" s="62"/>
    </row>
    <row r="395515" spans="3:3" x14ac:dyDescent="0.25">
      <c r="C395515" s="62"/>
    </row>
    <row r="395603" spans="3:3" x14ac:dyDescent="0.25">
      <c r="C395603" s="62"/>
    </row>
    <row r="395604" spans="3:3" x14ac:dyDescent="0.25">
      <c r="C395604" s="62"/>
    </row>
    <row r="395692" spans="3:3" x14ac:dyDescent="0.25">
      <c r="C395692" s="62"/>
    </row>
    <row r="395693" spans="3:3" x14ac:dyDescent="0.25">
      <c r="C395693" s="62"/>
    </row>
    <row r="395781" spans="3:3" x14ac:dyDescent="0.25">
      <c r="C395781" s="62"/>
    </row>
    <row r="395782" spans="3:3" x14ac:dyDescent="0.25">
      <c r="C395782" s="62"/>
    </row>
    <row r="395870" spans="3:3" x14ac:dyDescent="0.25">
      <c r="C395870" s="62"/>
    </row>
    <row r="395871" spans="3:3" x14ac:dyDescent="0.25">
      <c r="C395871" s="62"/>
    </row>
    <row r="395959" spans="3:3" x14ac:dyDescent="0.25">
      <c r="C395959" s="62"/>
    </row>
    <row r="395960" spans="3:3" x14ac:dyDescent="0.25">
      <c r="C395960" s="62"/>
    </row>
    <row r="396048" spans="3:3" x14ac:dyDescent="0.25">
      <c r="C396048" s="62"/>
    </row>
    <row r="396049" spans="3:3" x14ac:dyDescent="0.25">
      <c r="C396049" s="62"/>
    </row>
    <row r="396137" spans="3:3" x14ac:dyDescent="0.25">
      <c r="C396137" s="62"/>
    </row>
    <row r="396138" spans="3:3" x14ac:dyDescent="0.25">
      <c r="C396138" s="62"/>
    </row>
    <row r="396226" spans="3:3" x14ac:dyDescent="0.25">
      <c r="C396226" s="62"/>
    </row>
    <row r="396227" spans="3:3" x14ac:dyDescent="0.25">
      <c r="C396227" s="62"/>
    </row>
    <row r="396315" spans="3:3" x14ac:dyDescent="0.25">
      <c r="C396315" s="62"/>
    </row>
    <row r="396316" spans="3:3" x14ac:dyDescent="0.25">
      <c r="C396316" s="62"/>
    </row>
    <row r="396404" spans="3:3" x14ac:dyDescent="0.25">
      <c r="C396404" s="62"/>
    </row>
    <row r="396405" spans="3:3" x14ac:dyDescent="0.25">
      <c r="C396405" s="62"/>
    </row>
    <row r="396493" spans="3:3" x14ac:dyDescent="0.25">
      <c r="C396493" s="62"/>
    </row>
    <row r="396494" spans="3:3" x14ac:dyDescent="0.25">
      <c r="C396494" s="62"/>
    </row>
    <row r="396582" spans="3:3" x14ac:dyDescent="0.25">
      <c r="C396582" s="62"/>
    </row>
    <row r="396583" spans="3:3" x14ac:dyDescent="0.25">
      <c r="C396583" s="62"/>
    </row>
    <row r="396671" spans="3:3" x14ac:dyDescent="0.25">
      <c r="C396671" s="62"/>
    </row>
    <row r="396672" spans="3:3" x14ac:dyDescent="0.25">
      <c r="C396672" s="62"/>
    </row>
    <row r="396760" spans="3:3" x14ac:dyDescent="0.25">
      <c r="C396760" s="62"/>
    </row>
    <row r="396761" spans="3:3" x14ac:dyDescent="0.25">
      <c r="C396761" s="62"/>
    </row>
    <row r="396849" spans="3:3" x14ac:dyDescent="0.25">
      <c r="C396849" s="62"/>
    </row>
    <row r="396850" spans="3:3" x14ac:dyDescent="0.25">
      <c r="C396850" s="62"/>
    </row>
    <row r="396938" spans="3:3" x14ac:dyDescent="0.25">
      <c r="C396938" s="62"/>
    </row>
    <row r="396939" spans="3:3" x14ac:dyDescent="0.25">
      <c r="C396939" s="62"/>
    </row>
    <row r="397027" spans="3:3" x14ac:dyDescent="0.25">
      <c r="C397027" s="62"/>
    </row>
    <row r="397028" spans="3:3" x14ac:dyDescent="0.25">
      <c r="C397028" s="62"/>
    </row>
    <row r="397116" spans="3:3" x14ac:dyDescent="0.25">
      <c r="C397116" s="62"/>
    </row>
    <row r="397117" spans="3:3" x14ac:dyDescent="0.25">
      <c r="C397117" s="62"/>
    </row>
    <row r="397205" spans="3:3" x14ac:dyDescent="0.25">
      <c r="C397205" s="62"/>
    </row>
    <row r="397206" spans="3:3" x14ac:dyDescent="0.25">
      <c r="C397206" s="62"/>
    </row>
    <row r="397294" spans="3:3" x14ac:dyDescent="0.25">
      <c r="C397294" s="62"/>
    </row>
    <row r="397295" spans="3:3" x14ac:dyDescent="0.25">
      <c r="C397295" s="62"/>
    </row>
    <row r="397383" spans="3:3" x14ac:dyDescent="0.25">
      <c r="C397383" s="62"/>
    </row>
    <row r="397384" spans="3:3" x14ac:dyDescent="0.25">
      <c r="C397384" s="62"/>
    </row>
    <row r="397472" spans="3:3" x14ac:dyDescent="0.25">
      <c r="C397472" s="62"/>
    </row>
    <row r="397473" spans="3:3" x14ac:dyDescent="0.25">
      <c r="C397473" s="62"/>
    </row>
    <row r="397561" spans="3:3" x14ac:dyDescent="0.25">
      <c r="C397561" s="62"/>
    </row>
    <row r="397562" spans="3:3" x14ac:dyDescent="0.25">
      <c r="C397562" s="62"/>
    </row>
    <row r="397650" spans="3:3" x14ac:dyDescent="0.25">
      <c r="C397650" s="62"/>
    </row>
    <row r="397651" spans="3:3" x14ac:dyDescent="0.25">
      <c r="C397651" s="62"/>
    </row>
    <row r="397739" spans="3:3" x14ac:dyDescent="0.25">
      <c r="C397739" s="62"/>
    </row>
    <row r="397740" spans="3:3" x14ac:dyDescent="0.25">
      <c r="C397740" s="62"/>
    </row>
    <row r="397828" spans="3:3" x14ac:dyDescent="0.25">
      <c r="C397828" s="62"/>
    </row>
    <row r="397829" spans="3:3" x14ac:dyDescent="0.25">
      <c r="C397829" s="62"/>
    </row>
    <row r="397917" spans="3:3" x14ac:dyDescent="0.25">
      <c r="C397917" s="62"/>
    </row>
    <row r="397918" spans="3:3" x14ac:dyDescent="0.25">
      <c r="C397918" s="62"/>
    </row>
    <row r="398006" spans="3:3" x14ac:dyDescent="0.25">
      <c r="C398006" s="62"/>
    </row>
    <row r="398007" spans="3:3" x14ac:dyDescent="0.25">
      <c r="C398007" s="62"/>
    </row>
    <row r="398095" spans="3:3" x14ac:dyDescent="0.25">
      <c r="C398095" s="62"/>
    </row>
    <row r="398096" spans="3:3" x14ac:dyDescent="0.25">
      <c r="C398096" s="62"/>
    </row>
    <row r="398184" spans="3:3" x14ac:dyDescent="0.25">
      <c r="C398184" s="62"/>
    </row>
    <row r="398185" spans="3:3" x14ac:dyDescent="0.25">
      <c r="C398185" s="62"/>
    </row>
    <row r="398273" spans="3:3" x14ac:dyDescent="0.25">
      <c r="C398273" s="62"/>
    </row>
    <row r="398274" spans="3:3" x14ac:dyDescent="0.25">
      <c r="C398274" s="62"/>
    </row>
    <row r="398362" spans="3:3" x14ac:dyDescent="0.25">
      <c r="C398362" s="62"/>
    </row>
    <row r="398363" spans="3:3" x14ac:dyDescent="0.25">
      <c r="C398363" s="62"/>
    </row>
    <row r="398451" spans="3:3" x14ac:dyDescent="0.25">
      <c r="C398451" s="62"/>
    </row>
    <row r="398452" spans="3:3" x14ac:dyDescent="0.25">
      <c r="C398452" s="62"/>
    </row>
    <row r="398540" spans="3:3" x14ac:dyDescent="0.25">
      <c r="C398540" s="62"/>
    </row>
    <row r="398541" spans="3:3" x14ac:dyDescent="0.25">
      <c r="C398541" s="62"/>
    </row>
    <row r="398629" spans="3:3" x14ac:dyDescent="0.25">
      <c r="C398629" s="62"/>
    </row>
    <row r="398630" spans="3:3" x14ac:dyDescent="0.25">
      <c r="C398630" s="62"/>
    </row>
    <row r="398718" spans="3:3" x14ac:dyDescent="0.25">
      <c r="C398718" s="62"/>
    </row>
    <row r="398719" spans="3:3" x14ac:dyDescent="0.25">
      <c r="C398719" s="62"/>
    </row>
    <row r="398807" spans="3:3" x14ac:dyDescent="0.25">
      <c r="C398807" s="62"/>
    </row>
    <row r="398808" spans="3:3" x14ac:dyDescent="0.25">
      <c r="C398808" s="62"/>
    </row>
    <row r="398896" spans="3:3" x14ac:dyDescent="0.25">
      <c r="C398896" s="62"/>
    </row>
    <row r="398897" spans="3:3" x14ac:dyDescent="0.25">
      <c r="C398897" s="62"/>
    </row>
    <row r="398985" spans="3:3" x14ac:dyDescent="0.25">
      <c r="C398985" s="62"/>
    </row>
    <row r="398986" spans="3:3" x14ac:dyDescent="0.25">
      <c r="C398986" s="62"/>
    </row>
    <row r="399074" spans="3:3" x14ac:dyDescent="0.25">
      <c r="C399074" s="62"/>
    </row>
    <row r="399075" spans="3:3" x14ac:dyDescent="0.25">
      <c r="C399075" s="62"/>
    </row>
    <row r="399163" spans="3:3" x14ac:dyDescent="0.25">
      <c r="C399163" s="62"/>
    </row>
    <row r="399164" spans="3:3" x14ac:dyDescent="0.25">
      <c r="C399164" s="62"/>
    </row>
    <row r="399252" spans="3:3" x14ac:dyDescent="0.25">
      <c r="C399252" s="62"/>
    </row>
    <row r="399253" spans="3:3" x14ac:dyDescent="0.25">
      <c r="C399253" s="62"/>
    </row>
    <row r="399341" spans="3:3" x14ac:dyDescent="0.25">
      <c r="C399341" s="62"/>
    </row>
    <row r="399342" spans="3:3" x14ac:dyDescent="0.25">
      <c r="C399342" s="62"/>
    </row>
    <row r="399430" spans="3:3" x14ac:dyDescent="0.25">
      <c r="C399430" s="62"/>
    </row>
    <row r="399431" spans="3:3" x14ac:dyDescent="0.25">
      <c r="C399431" s="62"/>
    </row>
    <row r="399519" spans="3:3" x14ac:dyDescent="0.25">
      <c r="C399519" s="62"/>
    </row>
    <row r="399520" spans="3:3" x14ac:dyDescent="0.25">
      <c r="C399520" s="62"/>
    </row>
    <row r="399608" spans="3:3" x14ac:dyDescent="0.25">
      <c r="C399608" s="62"/>
    </row>
    <row r="399609" spans="3:3" x14ac:dyDescent="0.25">
      <c r="C399609" s="62"/>
    </row>
    <row r="399697" spans="3:3" x14ac:dyDescent="0.25">
      <c r="C399697" s="62"/>
    </row>
    <row r="399698" spans="3:3" x14ac:dyDescent="0.25">
      <c r="C399698" s="62"/>
    </row>
    <row r="399786" spans="3:3" x14ac:dyDescent="0.25">
      <c r="C399786" s="62"/>
    </row>
    <row r="399787" spans="3:3" x14ac:dyDescent="0.25">
      <c r="C399787" s="62"/>
    </row>
    <row r="399875" spans="3:3" x14ac:dyDescent="0.25">
      <c r="C399875" s="62"/>
    </row>
    <row r="399876" spans="3:3" x14ac:dyDescent="0.25">
      <c r="C399876" s="62"/>
    </row>
    <row r="399964" spans="3:3" x14ac:dyDescent="0.25">
      <c r="C399964" s="62"/>
    </row>
    <row r="399965" spans="3:3" x14ac:dyDescent="0.25">
      <c r="C399965" s="62"/>
    </row>
    <row r="400053" spans="3:3" x14ac:dyDescent="0.25">
      <c r="C400053" s="62"/>
    </row>
    <row r="400054" spans="3:3" x14ac:dyDescent="0.25">
      <c r="C400054" s="62"/>
    </row>
    <row r="400142" spans="3:3" x14ac:dyDescent="0.25">
      <c r="C400142" s="62"/>
    </row>
    <row r="400143" spans="3:3" x14ac:dyDescent="0.25">
      <c r="C400143" s="62"/>
    </row>
    <row r="400231" spans="3:3" x14ac:dyDescent="0.25">
      <c r="C400231" s="62"/>
    </row>
    <row r="400232" spans="3:3" x14ac:dyDescent="0.25">
      <c r="C400232" s="62"/>
    </row>
    <row r="400320" spans="3:3" x14ac:dyDescent="0.25">
      <c r="C400320" s="62"/>
    </row>
    <row r="400321" spans="3:3" x14ac:dyDescent="0.25">
      <c r="C400321" s="62"/>
    </row>
    <row r="400409" spans="3:3" x14ac:dyDescent="0.25">
      <c r="C400409" s="62"/>
    </row>
    <row r="400410" spans="3:3" x14ac:dyDescent="0.25">
      <c r="C400410" s="62"/>
    </row>
    <row r="400498" spans="3:3" x14ac:dyDescent="0.25">
      <c r="C400498" s="62"/>
    </row>
    <row r="400499" spans="3:3" x14ac:dyDescent="0.25">
      <c r="C400499" s="62"/>
    </row>
    <row r="400587" spans="3:3" x14ac:dyDescent="0.25">
      <c r="C400587" s="62"/>
    </row>
    <row r="400588" spans="3:3" x14ac:dyDescent="0.25">
      <c r="C400588" s="62"/>
    </row>
    <row r="400676" spans="3:3" x14ac:dyDescent="0.25">
      <c r="C400676" s="62"/>
    </row>
    <row r="400677" spans="3:3" x14ac:dyDescent="0.25">
      <c r="C400677" s="62"/>
    </row>
    <row r="400765" spans="3:3" x14ac:dyDescent="0.25">
      <c r="C400765" s="62"/>
    </row>
    <row r="400766" spans="3:3" x14ac:dyDescent="0.25">
      <c r="C400766" s="62"/>
    </row>
    <row r="400854" spans="3:3" x14ac:dyDescent="0.25">
      <c r="C400854" s="62"/>
    </row>
    <row r="400855" spans="3:3" x14ac:dyDescent="0.25">
      <c r="C400855" s="62"/>
    </row>
    <row r="400943" spans="3:3" x14ac:dyDescent="0.25">
      <c r="C400943" s="62"/>
    </row>
    <row r="400944" spans="3:3" x14ac:dyDescent="0.25">
      <c r="C400944" s="62"/>
    </row>
    <row r="401032" spans="3:3" x14ac:dyDescent="0.25">
      <c r="C401032" s="62"/>
    </row>
    <row r="401033" spans="3:3" x14ac:dyDescent="0.25">
      <c r="C401033" s="62"/>
    </row>
    <row r="401121" spans="3:3" x14ac:dyDescent="0.25">
      <c r="C401121" s="62"/>
    </row>
    <row r="401122" spans="3:3" x14ac:dyDescent="0.25">
      <c r="C401122" s="62"/>
    </row>
    <row r="401210" spans="3:3" x14ac:dyDescent="0.25">
      <c r="C401210" s="62"/>
    </row>
    <row r="401211" spans="3:3" x14ac:dyDescent="0.25">
      <c r="C401211" s="62"/>
    </row>
    <row r="401299" spans="3:3" x14ac:dyDescent="0.25">
      <c r="C401299" s="62"/>
    </row>
    <row r="401300" spans="3:3" x14ac:dyDescent="0.25">
      <c r="C401300" s="62"/>
    </row>
    <row r="401388" spans="3:3" x14ac:dyDescent="0.25">
      <c r="C401388" s="62"/>
    </row>
    <row r="401389" spans="3:3" x14ac:dyDescent="0.25">
      <c r="C401389" s="62"/>
    </row>
    <row r="401477" spans="3:3" x14ac:dyDescent="0.25">
      <c r="C401477" s="62"/>
    </row>
    <row r="401478" spans="3:3" x14ac:dyDescent="0.25">
      <c r="C401478" s="62"/>
    </row>
    <row r="401566" spans="3:3" x14ac:dyDescent="0.25">
      <c r="C401566" s="62"/>
    </row>
    <row r="401567" spans="3:3" x14ac:dyDescent="0.25">
      <c r="C401567" s="62"/>
    </row>
    <row r="401655" spans="3:3" x14ac:dyDescent="0.25">
      <c r="C401655" s="62"/>
    </row>
    <row r="401656" spans="3:3" x14ac:dyDescent="0.25">
      <c r="C401656" s="62"/>
    </row>
    <row r="401744" spans="3:3" x14ac:dyDescent="0.25">
      <c r="C401744" s="62"/>
    </row>
    <row r="401745" spans="3:3" x14ac:dyDescent="0.25">
      <c r="C401745" s="62"/>
    </row>
    <row r="401833" spans="3:3" x14ac:dyDescent="0.25">
      <c r="C401833" s="62"/>
    </row>
    <row r="401834" spans="3:3" x14ac:dyDescent="0.25">
      <c r="C401834" s="62"/>
    </row>
    <row r="401922" spans="3:3" x14ac:dyDescent="0.25">
      <c r="C401922" s="62"/>
    </row>
    <row r="401923" spans="3:3" x14ac:dyDescent="0.25">
      <c r="C401923" s="62"/>
    </row>
    <row r="402011" spans="3:3" x14ac:dyDescent="0.25">
      <c r="C402011" s="62"/>
    </row>
    <row r="402012" spans="3:3" x14ac:dyDescent="0.25">
      <c r="C402012" s="62"/>
    </row>
    <row r="402100" spans="3:3" x14ac:dyDescent="0.25">
      <c r="C402100" s="62"/>
    </row>
    <row r="402101" spans="3:3" x14ac:dyDescent="0.25">
      <c r="C402101" s="62"/>
    </row>
    <row r="402189" spans="3:3" x14ac:dyDescent="0.25">
      <c r="C402189" s="62"/>
    </row>
    <row r="402190" spans="3:3" x14ac:dyDescent="0.25">
      <c r="C402190" s="62"/>
    </row>
    <row r="402278" spans="3:3" x14ac:dyDescent="0.25">
      <c r="C402278" s="62"/>
    </row>
    <row r="402279" spans="3:3" x14ac:dyDescent="0.25">
      <c r="C402279" s="62"/>
    </row>
    <row r="402367" spans="3:3" x14ac:dyDescent="0.25">
      <c r="C402367" s="62"/>
    </row>
    <row r="402368" spans="3:3" x14ac:dyDescent="0.25">
      <c r="C402368" s="62"/>
    </row>
    <row r="402456" spans="3:3" x14ac:dyDescent="0.25">
      <c r="C402456" s="62"/>
    </row>
    <row r="402457" spans="3:3" x14ac:dyDescent="0.25">
      <c r="C402457" s="62"/>
    </row>
    <row r="402545" spans="3:3" x14ac:dyDescent="0.25">
      <c r="C402545" s="62"/>
    </row>
    <row r="402546" spans="3:3" x14ac:dyDescent="0.25">
      <c r="C402546" s="62"/>
    </row>
    <row r="402634" spans="3:3" x14ac:dyDescent="0.25">
      <c r="C402634" s="62"/>
    </row>
    <row r="402635" spans="3:3" x14ac:dyDescent="0.25">
      <c r="C402635" s="62"/>
    </row>
    <row r="402723" spans="3:3" x14ac:dyDescent="0.25">
      <c r="C402723" s="62"/>
    </row>
    <row r="402724" spans="3:3" x14ac:dyDescent="0.25">
      <c r="C402724" s="62"/>
    </row>
    <row r="402812" spans="3:3" x14ac:dyDescent="0.25">
      <c r="C402812" s="62"/>
    </row>
    <row r="402813" spans="3:3" x14ac:dyDescent="0.25">
      <c r="C402813" s="62"/>
    </row>
    <row r="402901" spans="3:3" x14ac:dyDescent="0.25">
      <c r="C402901" s="62"/>
    </row>
    <row r="402902" spans="3:3" x14ac:dyDescent="0.25">
      <c r="C402902" s="62"/>
    </row>
    <row r="402990" spans="3:3" x14ac:dyDescent="0.25">
      <c r="C402990" s="62"/>
    </row>
    <row r="402991" spans="3:3" x14ac:dyDescent="0.25">
      <c r="C402991" s="62"/>
    </row>
    <row r="403079" spans="3:3" x14ac:dyDescent="0.25">
      <c r="C403079" s="62"/>
    </row>
    <row r="403080" spans="3:3" x14ac:dyDescent="0.25">
      <c r="C403080" s="62"/>
    </row>
    <row r="403168" spans="3:3" x14ac:dyDescent="0.25">
      <c r="C403168" s="62"/>
    </row>
    <row r="403169" spans="3:3" x14ac:dyDescent="0.25">
      <c r="C403169" s="62"/>
    </row>
    <row r="403257" spans="3:3" x14ac:dyDescent="0.25">
      <c r="C403257" s="62"/>
    </row>
    <row r="403258" spans="3:3" x14ac:dyDescent="0.25">
      <c r="C403258" s="62"/>
    </row>
    <row r="403346" spans="3:3" x14ac:dyDescent="0.25">
      <c r="C403346" s="62"/>
    </row>
    <row r="403347" spans="3:3" x14ac:dyDescent="0.25">
      <c r="C403347" s="62"/>
    </row>
    <row r="403435" spans="3:3" x14ac:dyDescent="0.25">
      <c r="C403435" s="62"/>
    </row>
    <row r="403436" spans="3:3" x14ac:dyDescent="0.25">
      <c r="C403436" s="62"/>
    </row>
    <row r="403524" spans="3:3" x14ac:dyDescent="0.25">
      <c r="C403524" s="62"/>
    </row>
    <row r="403525" spans="3:3" x14ac:dyDescent="0.25">
      <c r="C403525" s="62"/>
    </row>
    <row r="403613" spans="3:3" x14ac:dyDescent="0.25">
      <c r="C403613" s="62"/>
    </row>
    <row r="403614" spans="3:3" x14ac:dyDescent="0.25">
      <c r="C403614" s="62"/>
    </row>
    <row r="403702" spans="3:3" x14ac:dyDescent="0.25">
      <c r="C403702" s="62"/>
    </row>
    <row r="403703" spans="3:3" x14ac:dyDescent="0.25">
      <c r="C403703" s="62"/>
    </row>
    <row r="403791" spans="3:3" x14ac:dyDescent="0.25">
      <c r="C403791" s="62"/>
    </row>
    <row r="403792" spans="3:3" x14ac:dyDescent="0.25">
      <c r="C403792" s="62"/>
    </row>
    <row r="403880" spans="3:3" x14ac:dyDescent="0.25">
      <c r="C403880" s="62"/>
    </row>
    <row r="403881" spans="3:3" x14ac:dyDescent="0.25">
      <c r="C403881" s="62"/>
    </row>
    <row r="403969" spans="3:3" x14ac:dyDescent="0.25">
      <c r="C403969" s="62"/>
    </row>
    <row r="403970" spans="3:3" x14ac:dyDescent="0.25">
      <c r="C403970" s="62"/>
    </row>
    <row r="404058" spans="3:3" x14ac:dyDescent="0.25">
      <c r="C404058" s="62"/>
    </row>
    <row r="404059" spans="3:3" x14ac:dyDescent="0.25">
      <c r="C404059" s="62"/>
    </row>
    <row r="404147" spans="3:3" x14ac:dyDescent="0.25">
      <c r="C404147" s="62"/>
    </row>
    <row r="404148" spans="3:3" x14ac:dyDescent="0.25">
      <c r="C404148" s="62"/>
    </row>
    <row r="404236" spans="3:3" x14ac:dyDescent="0.25">
      <c r="C404236" s="62"/>
    </row>
    <row r="404237" spans="3:3" x14ac:dyDescent="0.25">
      <c r="C404237" s="62"/>
    </row>
    <row r="404325" spans="3:3" x14ac:dyDescent="0.25">
      <c r="C404325" s="62"/>
    </row>
    <row r="404326" spans="3:3" x14ac:dyDescent="0.25">
      <c r="C404326" s="62"/>
    </row>
    <row r="404414" spans="3:3" x14ac:dyDescent="0.25">
      <c r="C404414" s="62"/>
    </row>
    <row r="404415" spans="3:3" x14ac:dyDescent="0.25">
      <c r="C404415" s="62"/>
    </row>
    <row r="404503" spans="3:3" x14ac:dyDescent="0.25">
      <c r="C404503" s="62"/>
    </row>
    <row r="404504" spans="3:3" x14ac:dyDescent="0.25">
      <c r="C404504" s="62"/>
    </row>
    <row r="404592" spans="3:3" x14ac:dyDescent="0.25">
      <c r="C404592" s="62"/>
    </row>
    <row r="404593" spans="3:3" x14ac:dyDescent="0.25">
      <c r="C404593" s="62"/>
    </row>
    <row r="404681" spans="3:3" x14ac:dyDescent="0.25">
      <c r="C404681" s="62"/>
    </row>
    <row r="404682" spans="3:3" x14ac:dyDescent="0.25">
      <c r="C404682" s="62"/>
    </row>
    <row r="404770" spans="3:3" x14ac:dyDescent="0.25">
      <c r="C404770" s="62"/>
    </row>
    <row r="404771" spans="3:3" x14ac:dyDescent="0.25">
      <c r="C404771" s="62"/>
    </row>
    <row r="404859" spans="3:3" x14ac:dyDescent="0.25">
      <c r="C404859" s="62"/>
    </row>
    <row r="404860" spans="3:3" x14ac:dyDescent="0.25">
      <c r="C404860" s="62"/>
    </row>
    <row r="404948" spans="3:3" x14ac:dyDescent="0.25">
      <c r="C404948" s="62"/>
    </row>
    <row r="404949" spans="3:3" x14ac:dyDescent="0.25">
      <c r="C404949" s="62"/>
    </row>
    <row r="405037" spans="3:3" x14ac:dyDescent="0.25">
      <c r="C405037" s="62"/>
    </row>
    <row r="405038" spans="3:3" x14ac:dyDescent="0.25">
      <c r="C405038" s="62"/>
    </row>
    <row r="405126" spans="3:3" x14ac:dyDescent="0.25">
      <c r="C405126" s="62"/>
    </row>
    <row r="405127" spans="3:3" x14ac:dyDescent="0.25">
      <c r="C405127" s="62"/>
    </row>
    <row r="405215" spans="3:3" x14ac:dyDescent="0.25">
      <c r="C405215" s="62"/>
    </row>
    <row r="405216" spans="3:3" x14ac:dyDescent="0.25">
      <c r="C405216" s="62"/>
    </row>
    <row r="405304" spans="3:3" x14ac:dyDescent="0.25">
      <c r="C405304" s="62"/>
    </row>
    <row r="405305" spans="3:3" x14ac:dyDescent="0.25">
      <c r="C405305" s="62"/>
    </row>
    <row r="405393" spans="3:3" x14ac:dyDescent="0.25">
      <c r="C405393" s="62"/>
    </row>
    <row r="405394" spans="3:3" x14ac:dyDescent="0.25">
      <c r="C405394" s="62"/>
    </row>
    <row r="405482" spans="3:3" x14ac:dyDescent="0.25">
      <c r="C405482" s="62"/>
    </row>
    <row r="405483" spans="3:3" x14ac:dyDescent="0.25">
      <c r="C405483" s="62"/>
    </row>
    <row r="405571" spans="3:3" x14ac:dyDescent="0.25">
      <c r="C405571" s="62"/>
    </row>
    <row r="405572" spans="3:3" x14ac:dyDescent="0.25">
      <c r="C405572" s="62"/>
    </row>
    <row r="405660" spans="3:3" x14ac:dyDescent="0.25">
      <c r="C405660" s="62"/>
    </row>
    <row r="405661" spans="3:3" x14ac:dyDescent="0.25">
      <c r="C405661" s="62"/>
    </row>
    <row r="405749" spans="3:3" x14ac:dyDescent="0.25">
      <c r="C405749" s="62"/>
    </row>
    <row r="405750" spans="3:3" x14ac:dyDescent="0.25">
      <c r="C405750" s="62"/>
    </row>
    <row r="405838" spans="3:3" x14ac:dyDescent="0.25">
      <c r="C405838" s="62"/>
    </row>
    <row r="405839" spans="3:3" x14ac:dyDescent="0.25">
      <c r="C405839" s="62"/>
    </row>
    <row r="405927" spans="3:3" x14ac:dyDescent="0.25">
      <c r="C405927" s="62"/>
    </row>
    <row r="405928" spans="3:3" x14ac:dyDescent="0.25">
      <c r="C405928" s="62"/>
    </row>
    <row r="406016" spans="3:3" x14ac:dyDescent="0.25">
      <c r="C406016" s="62"/>
    </row>
    <row r="406017" spans="3:3" x14ac:dyDescent="0.25">
      <c r="C406017" s="62"/>
    </row>
    <row r="406105" spans="3:3" x14ac:dyDescent="0.25">
      <c r="C406105" s="62"/>
    </row>
    <row r="406106" spans="3:3" x14ac:dyDescent="0.25">
      <c r="C406106" s="62"/>
    </row>
    <row r="406194" spans="3:3" x14ac:dyDescent="0.25">
      <c r="C406194" s="62"/>
    </row>
    <row r="406195" spans="3:3" x14ac:dyDescent="0.25">
      <c r="C406195" s="62"/>
    </row>
    <row r="406283" spans="3:3" x14ac:dyDescent="0.25">
      <c r="C406283" s="62"/>
    </row>
    <row r="406284" spans="3:3" x14ac:dyDescent="0.25">
      <c r="C406284" s="62"/>
    </row>
    <row r="406372" spans="3:3" x14ac:dyDescent="0.25">
      <c r="C406372" s="62"/>
    </row>
    <row r="406373" spans="3:3" x14ac:dyDescent="0.25">
      <c r="C406373" s="62"/>
    </row>
    <row r="406461" spans="3:3" x14ac:dyDescent="0.25">
      <c r="C406461" s="62"/>
    </row>
    <row r="406462" spans="3:3" x14ac:dyDescent="0.25">
      <c r="C406462" s="62"/>
    </row>
    <row r="406550" spans="3:3" x14ac:dyDescent="0.25">
      <c r="C406550" s="62"/>
    </row>
    <row r="406551" spans="3:3" x14ac:dyDescent="0.25">
      <c r="C406551" s="62"/>
    </row>
    <row r="406639" spans="3:3" x14ac:dyDescent="0.25">
      <c r="C406639" s="62"/>
    </row>
    <row r="406640" spans="3:3" x14ac:dyDescent="0.25">
      <c r="C406640" s="62"/>
    </row>
    <row r="406728" spans="3:3" x14ac:dyDescent="0.25">
      <c r="C406728" s="62"/>
    </row>
    <row r="406729" spans="3:3" x14ac:dyDescent="0.25">
      <c r="C406729" s="62"/>
    </row>
    <row r="406817" spans="3:3" x14ac:dyDescent="0.25">
      <c r="C406817" s="62"/>
    </row>
    <row r="406818" spans="3:3" x14ac:dyDescent="0.25">
      <c r="C406818" s="62"/>
    </row>
    <row r="406906" spans="3:3" x14ac:dyDescent="0.25">
      <c r="C406906" s="62"/>
    </row>
    <row r="406907" spans="3:3" x14ac:dyDescent="0.25">
      <c r="C406907" s="62"/>
    </row>
    <row r="406995" spans="3:3" x14ac:dyDescent="0.25">
      <c r="C406995" s="62"/>
    </row>
    <row r="406996" spans="3:3" x14ac:dyDescent="0.25">
      <c r="C406996" s="62"/>
    </row>
    <row r="407084" spans="3:3" x14ac:dyDescent="0.25">
      <c r="C407084" s="62"/>
    </row>
    <row r="407085" spans="3:3" x14ac:dyDescent="0.25">
      <c r="C407085" s="62"/>
    </row>
    <row r="407173" spans="3:3" x14ac:dyDescent="0.25">
      <c r="C407173" s="62"/>
    </row>
    <row r="407174" spans="3:3" x14ac:dyDescent="0.25">
      <c r="C407174" s="62"/>
    </row>
    <row r="407262" spans="3:3" x14ac:dyDescent="0.25">
      <c r="C407262" s="62"/>
    </row>
    <row r="407263" spans="3:3" x14ac:dyDescent="0.25">
      <c r="C407263" s="62"/>
    </row>
    <row r="407351" spans="3:3" x14ac:dyDescent="0.25">
      <c r="C407351" s="62"/>
    </row>
    <row r="407352" spans="3:3" x14ac:dyDescent="0.25">
      <c r="C407352" s="62"/>
    </row>
    <row r="407440" spans="3:3" x14ac:dyDescent="0.25">
      <c r="C407440" s="62"/>
    </row>
    <row r="407441" spans="3:3" x14ac:dyDescent="0.25">
      <c r="C407441" s="62"/>
    </row>
    <row r="407529" spans="3:3" x14ac:dyDescent="0.25">
      <c r="C407529" s="62"/>
    </row>
    <row r="407530" spans="3:3" x14ac:dyDescent="0.25">
      <c r="C407530" s="62"/>
    </row>
    <row r="407618" spans="3:3" x14ac:dyDescent="0.25">
      <c r="C407618" s="62"/>
    </row>
    <row r="407619" spans="3:3" x14ac:dyDescent="0.25">
      <c r="C407619" s="62"/>
    </row>
    <row r="407707" spans="3:3" x14ac:dyDescent="0.25">
      <c r="C407707" s="62"/>
    </row>
    <row r="407708" spans="3:3" x14ac:dyDescent="0.25">
      <c r="C407708" s="62"/>
    </row>
    <row r="407796" spans="3:3" x14ac:dyDescent="0.25">
      <c r="C407796" s="62"/>
    </row>
    <row r="407797" spans="3:3" x14ac:dyDescent="0.25">
      <c r="C407797" s="62"/>
    </row>
    <row r="407885" spans="3:3" x14ac:dyDescent="0.25">
      <c r="C407885" s="62"/>
    </row>
    <row r="407886" spans="3:3" x14ac:dyDescent="0.25">
      <c r="C407886" s="62"/>
    </row>
    <row r="407974" spans="3:3" x14ac:dyDescent="0.25">
      <c r="C407974" s="62"/>
    </row>
    <row r="407975" spans="3:3" x14ac:dyDescent="0.25">
      <c r="C407975" s="62"/>
    </row>
    <row r="408063" spans="3:3" x14ac:dyDescent="0.25">
      <c r="C408063" s="62"/>
    </row>
    <row r="408064" spans="3:3" x14ac:dyDescent="0.25">
      <c r="C408064" s="62"/>
    </row>
    <row r="408152" spans="3:3" x14ac:dyDescent="0.25">
      <c r="C408152" s="62"/>
    </row>
    <row r="408153" spans="3:3" x14ac:dyDescent="0.25">
      <c r="C408153" s="62"/>
    </row>
    <row r="408241" spans="3:3" x14ac:dyDescent="0.25">
      <c r="C408241" s="62"/>
    </row>
    <row r="408242" spans="3:3" x14ac:dyDescent="0.25">
      <c r="C408242" s="62"/>
    </row>
    <row r="408330" spans="3:3" x14ac:dyDescent="0.25">
      <c r="C408330" s="62"/>
    </row>
    <row r="408331" spans="3:3" x14ac:dyDescent="0.25">
      <c r="C408331" s="62"/>
    </row>
    <row r="408419" spans="3:3" x14ac:dyDescent="0.25">
      <c r="C408419" s="62"/>
    </row>
    <row r="408420" spans="3:3" x14ac:dyDescent="0.25">
      <c r="C408420" s="62"/>
    </row>
    <row r="408508" spans="3:3" x14ac:dyDescent="0.25">
      <c r="C408508" s="62"/>
    </row>
    <row r="408509" spans="3:3" x14ac:dyDescent="0.25">
      <c r="C408509" s="62"/>
    </row>
    <row r="408597" spans="3:3" x14ac:dyDescent="0.25">
      <c r="C408597" s="62"/>
    </row>
    <row r="408598" spans="3:3" x14ac:dyDescent="0.25">
      <c r="C408598" s="62"/>
    </row>
    <row r="408686" spans="3:3" x14ac:dyDescent="0.25">
      <c r="C408686" s="62"/>
    </row>
    <row r="408687" spans="3:3" x14ac:dyDescent="0.25">
      <c r="C408687" s="62"/>
    </row>
    <row r="408775" spans="3:3" x14ac:dyDescent="0.25">
      <c r="C408775" s="62"/>
    </row>
    <row r="408776" spans="3:3" x14ac:dyDescent="0.25">
      <c r="C408776" s="62"/>
    </row>
    <row r="408864" spans="3:3" x14ac:dyDescent="0.25">
      <c r="C408864" s="62"/>
    </row>
    <row r="408865" spans="3:3" x14ac:dyDescent="0.25">
      <c r="C408865" s="62"/>
    </row>
    <row r="408953" spans="3:3" x14ac:dyDescent="0.25">
      <c r="C408953" s="62"/>
    </row>
    <row r="408954" spans="3:3" x14ac:dyDescent="0.25">
      <c r="C408954" s="62"/>
    </row>
    <row r="409042" spans="3:3" x14ac:dyDescent="0.25">
      <c r="C409042" s="62"/>
    </row>
    <row r="409043" spans="3:3" x14ac:dyDescent="0.25">
      <c r="C409043" s="62"/>
    </row>
    <row r="409131" spans="3:3" x14ac:dyDescent="0.25">
      <c r="C409131" s="62"/>
    </row>
    <row r="409132" spans="3:3" x14ac:dyDescent="0.25">
      <c r="C409132" s="62"/>
    </row>
    <row r="409220" spans="3:3" x14ac:dyDescent="0.25">
      <c r="C409220" s="62"/>
    </row>
    <row r="409221" spans="3:3" x14ac:dyDescent="0.25">
      <c r="C409221" s="62"/>
    </row>
    <row r="409309" spans="3:3" x14ac:dyDescent="0.25">
      <c r="C409309" s="62"/>
    </row>
    <row r="409310" spans="3:3" x14ac:dyDescent="0.25">
      <c r="C409310" s="62"/>
    </row>
    <row r="409398" spans="3:3" x14ac:dyDescent="0.25">
      <c r="C409398" s="62"/>
    </row>
    <row r="409399" spans="3:3" x14ac:dyDescent="0.25">
      <c r="C409399" s="62"/>
    </row>
    <row r="409487" spans="3:3" x14ac:dyDescent="0.25">
      <c r="C409487" s="62"/>
    </row>
    <row r="409488" spans="3:3" x14ac:dyDescent="0.25">
      <c r="C409488" s="62"/>
    </row>
    <row r="409576" spans="3:3" x14ac:dyDescent="0.25">
      <c r="C409576" s="62"/>
    </row>
    <row r="409577" spans="3:3" x14ac:dyDescent="0.25">
      <c r="C409577" s="62"/>
    </row>
    <row r="409665" spans="3:3" x14ac:dyDescent="0.25">
      <c r="C409665" s="62"/>
    </row>
    <row r="409666" spans="3:3" x14ac:dyDescent="0.25">
      <c r="C409666" s="62"/>
    </row>
    <row r="409754" spans="3:3" x14ac:dyDescent="0.25">
      <c r="C409754" s="62"/>
    </row>
    <row r="409755" spans="3:3" x14ac:dyDescent="0.25">
      <c r="C409755" s="62"/>
    </row>
    <row r="409843" spans="3:3" x14ac:dyDescent="0.25">
      <c r="C409843" s="62"/>
    </row>
    <row r="409844" spans="3:3" x14ac:dyDescent="0.25">
      <c r="C409844" s="62"/>
    </row>
    <row r="409932" spans="3:3" x14ac:dyDescent="0.25">
      <c r="C409932" s="62"/>
    </row>
    <row r="409933" spans="3:3" x14ac:dyDescent="0.25">
      <c r="C409933" s="62"/>
    </row>
    <row r="410021" spans="3:3" x14ac:dyDescent="0.25">
      <c r="C410021" s="62"/>
    </row>
    <row r="410022" spans="3:3" x14ac:dyDescent="0.25">
      <c r="C410022" s="62"/>
    </row>
    <row r="410110" spans="3:3" x14ac:dyDescent="0.25">
      <c r="C410110" s="62"/>
    </row>
    <row r="410111" spans="3:3" x14ac:dyDescent="0.25">
      <c r="C410111" s="62"/>
    </row>
    <row r="410199" spans="3:3" x14ac:dyDescent="0.25">
      <c r="C410199" s="62"/>
    </row>
    <row r="410200" spans="3:3" x14ac:dyDescent="0.25">
      <c r="C410200" s="62"/>
    </row>
    <row r="410288" spans="3:3" x14ac:dyDescent="0.25">
      <c r="C410288" s="62"/>
    </row>
    <row r="410289" spans="3:3" x14ac:dyDescent="0.25">
      <c r="C410289" s="62"/>
    </row>
    <row r="410377" spans="3:3" x14ac:dyDescent="0.25">
      <c r="C410377" s="62"/>
    </row>
    <row r="410378" spans="3:3" x14ac:dyDescent="0.25">
      <c r="C410378" s="62"/>
    </row>
    <row r="410466" spans="3:3" x14ac:dyDescent="0.25">
      <c r="C410466" s="62"/>
    </row>
    <row r="410467" spans="3:3" x14ac:dyDescent="0.25">
      <c r="C410467" s="62"/>
    </row>
    <row r="410555" spans="3:3" x14ac:dyDescent="0.25">
      <c r="C410555" s="62"/>
    </row>
    <row r="410556" spans="3:3" x14ac:dyDescent="0.25">
      <c r="C410556" s="62"/>
    </row>
    <row r="410644" spans="3:3" x14ac:dyDescent="0.25">
      <c r="C410644" s="62"/>
    </row>
    <row r="410645" spans="3:3" x14ac:dyDescent="0.25">
      <c r="C410645" s="62"/>
    </row>
    <row r="410733" spans="3:3" x14ac:dyDescent="0.25">
      <c r="C410733" s="62"/>
    </row>
    <row r="410734" spans="3:3" x14ac:dyDescent="0.25">
      <c r="C410734" s="62"/>
    </row>
    <row r="410822" spans="3:3" x14ac:dyDescent="0.25">
      <c r="C410822" s="62"/>
    </row>
    <row r="410823" spans="3:3" x14ac:dyDescent="0.25">
      <c r="C410823" s="62"/>
    </row>
    <row r="410911" spans="3:3" x14ac:dyDescent="0.25">
      <c r="C410911" s="62"/>
    </row>
    <row r="410912" spans="3:3" x14ac:dyDescent="0.25">
      <c r="C410912" s="62"/>
    </row>
    <row r="411000" spans="3:3" x14ac:dyDescent="0.25">
      <c r="C411000" s="62"/>
    </row>
    <row r="411001" spans="3:3" x14ac:dyDescent="0.25">
      <c r="C411001" s="62"/>
    </row>
    <row r="411089" spans="3:3" x14ac:dyDescent="0.25">
      <c r="C411089" s="62"/>
    </row>
    <row r="411090" spans="3:3" x14ac:dyDescent="0.25">
      <c r="C411090" s="62"/>
    </row>
    <row r="411178" spans="3:3" x14ac:dyDescent="0.25">
      <c r="C411178" s="62"/>
    </row>
    <row r="411179" spans="3:3" x14ac:dyDescent="0.25">
      <c r="C411179" s="62"/>
    </row>
    <row r="411267" spans="3:3" x14ac:dyDescent="0.25">
      <c r="C411267" s="62"/>
    </row>
    <row r="411268" spans="3:3" x14ac:dyDescent="0.25">
      <c r="C411268" s="62"/>
    </row>
    <row r="411356" spans="3:3" x14ac:dyDescent="0.25">
      <c r="C411356" s="62"/>
    </row>
    <row r="411357" spans="3:3" x14ac:dyDescent="0.25">
      <c r="C411357" s="62"/>
    </row>
    <row r="411445" spans="3:3" x14ac:dyDescent="0.25">
      <c r="C411445" s="62"/>
    </row>
    <row r="411446" spans="3:3" x14ac:dyDescent="0.25">
      <c r="C411446" s="62"/>
    </row>
    <row r="411534" spans="3:3" x14ac:dyDescent="0.25">
      <c r="C411534" s="62"/>
    </row>
    <row r="411535" spans="3:3" x14ac:dyDescent="0.25">
      <c r="C411535" s="62"/>
    </row>
    <row r="411623" spans="3:3" x14ac:dyDescent="0.25">
      <c r="C411623" s="62"/>
    </row>
    <row r="411624" spans="3:3" x14ac:dyDescent="0.25">
      <c r="C411624" s="62"/>
    </row>
    <row r="411712" spans="3:3" x14ac:dyDescent="0.25">
      <c r="C411712" s="62"/>
    </row>
    <row r="411713" spans="3:3" x14ac:dyDescent="0.25">
      <c r="C411713" s="62"/>
    </row>
    <row r="411801" spans="3:3" x14ac:dyDescent="0.25">
      <c r="C411801" s="62"/>
    </row>
    <row r="411802" spans="3:3" x14ac:dyDescent="0.25">
      <c r="C411802" s="62"/>
    </row>
    <row r="411890" spans="3:3" x14ac:dyDescent="0.25">
      <c r="C411890" s="62"/>
    </row>
    <row r="411891" spans="3:3" x14ac:dyDescent="0.25">
      <c r="C411891" s="62"/>
    </row>
    <row r="411979" spans="3:3" x14ac:dyDescent="0.25">
      <c r="C411979" s="62"/>
    </row>
    <row r="411980" spans="3:3" x14ac:dyDescent="0.25">
      <c r="C411980" s="62"/>
    </row>
    <row r="412068" spans="3:3" x14ac:dyDescent="0.25">
      <c r="C412068" s="62"/>
    </row>
    <row r="412069" spans="3:3" x14ac:dyDescent="0.25">
      <c r="C412069" s="62"/>
    </row>
    <row r="412157" spans="3:3" x14ac:dyDescent="0.25">
      <c r="C412157" s="62"/>
    </row>
    <row r="412158" spans="3:3" x14ac:dyDescent="0.25">
      <c r="C412158" s="62"/>
    </row>
    <row r="412246" spans="3:3" x14ac:dyDescent="0.25">
      <c r="C412246" s="62"/>
    </row>
    <row r="412247" spans="3:3" x14ac:dyDescent="0.25">
      <c r="C412247" s="62"/>
    </row>
    <row r="412335" spans="3:3" x14ac:dyDescent="0.25">
      <c r="C412335" s="62"/>
    </row>
    <row r="412336" spans="3:3" x14ac:dyDescent="0.25">
      <c r="C412336" s="62"/>
    </row>
    <row r="412424" spans="3:3" x14ac:dyDescent="0.25">
      <c r="C412424" s="62"/>
    </row>
    <row r="412425" spans="3:3" x14ac:dyDescent="0.25">
      <c r="C412425" s="62"/>
    </row>
    <row r="412513" spans="3:3" x14ac:dyDescent="0.25">
      <c r="C412513" s="62"/>
    </row>
    <row r="412514" spans="3:3" x14ac:dyDescent="0.25">
      <c r="C412514" s="62"/>
    </row>
    <row r="412602" spans="3:3" x14ac:dyDescent="0.25">
      <c r="C412602" s="62"/>
    </row>
    <row r="412603" spans="3:3" x14ac:dyDescent="0.25">
      <c r="C412603" s="62"/>
    </row>
    <row r="412691" spans="3:3" x14ac:dyDescent="0.25">
      <c r="C412691" s="62"/>
    </row>
    <row r="412692" spans="3:3" x14ac:dyDescent="0.25">
      <c r="C412692" s="62"/>
    </row>
    <row r="412780" spans="3:3" x14ac:dyDescent="0.25">
      <c r="C412780" s="62"/>
    </row>
    <row r="412781" spans="3:3" x14ac:dyDescent="0.25">
      <c r="C412781" s="62"/>
    </row>
    <row r="412869" spans="3:3" x14ac:dyDescent="0.25">
      <c r="C412869" s="62"/>
    </row>
    <row r="412870" spans="3:3" x14ac:dyDescent="0.25">
      <c r="C412870" s="62"/>
    </row>
    <row r="412958" spans="3:3" x14ac:dyDescent="0.25">
      <c r="C412958" s="62"/>
    </row>
    <row r="412959" spans="3:3" x14ac:dyDescent="0.25">
      <c r="C412959" s="62"/>
    </row>
    <row r="413047" spans="3:3" x14ac:dyDescent="0.25">
      <c r="C413047" s="62"/>
    </row>
    <row r="413048" spans="3:3" x14ac:dyDescent="0.25">
      <c r="C413048" s="62"/>
    </row>
    <row r="413136" spans="3:3" x14ac:dyDescent="0.25">
      <c r="C413136" s="62"/>
    </row>
    <row r="413137" spans="3:3" x14ac:dyDescent="0.25">
      <c r="C413137" s="62"/>
    </row>
    <row r="413225" spans="3:3" x14ac:dyDescent="0.25">
      <c r="C413225" s="62"/>
    </row>
    <row r="413226" spans="3:3" x14ac:dyDescent="0.25">
      <c r="C413226" s="62"/>
    </row>
    <row r="413314" spans="3:3" x14ac:dyDescent="0.25">
      <c r="C413314" s="62"/>
    </row>
    <row r="413315" spans="3:3" x14ac:dyDescent="0.25">
      <c r="C413315" s="62"/>
    </row>
    <row r="413403" spans="3:3" x14ac:dyDescent="0.25">
      <c r="C413403" s="62"/>
    </row>
    <row r="413404" spans="3:3" x14ac:dyDescent="0.25">
      <c r="C413404" s="62"/>
    </row>
    <row r="413492" spans="3:3" x14ac:dyDescent="0.25">
      <c r="C413492" s="62"/>
    </row>
    <row r="413493" spans="3:3" x14ac:dyDescent="0.25">
      <c r="C413493" s="62"/>
    </row>
    <row r="413581" spans="3:3" x14ac:dyDescent="0.25">
      <c r="C413581" s="62"/>
    </row>
    <row r="413582" spans="3:3" x14ac:dyDescent="0.25">
      <c r="C413582" s="62"/>
    </row>
    <row r="413670" spans="3:3" x14ac:dyDescent="0.25">
      <c r="C413670" s="62"/>
    </row>
    <row r="413671" spans="3:3" x14ac:dyDescent="0.25">
      <c r="C413671" s="62"/>
    </row>
    <row r="413759" spans="3:3" x14ac:dyDescent="0.25">
      <c r="C413759" s="62"/>
    </row>
    <row r="413760" spans="3:3" x14ac:dyDescent="0.25">
      <c r="C413760" s="62"/>
    </row>
    <row r="413848" spans="3:3" x14ac:dyDescent="0.25">
      <c r="C413848" s="62"/>
    </row>
    <row r="413849" spans="3:3" x14ac:dyDescent="0.25">
      <c r="C413849" s="62"/>
    </row>
    <row r="413937" spans="3:3" x14ac:dyDescent="0.25">
      <c r="C413937" s="62"/>
    </row>
    <row r="413938" spans="3:3" x14ac:dyDescent="0.25">
      <c r="C413938" s="62"/>
    </row>
    <row r="414026" spans="3:3" x14ac:dyDescent="0.25">
      <c r="C414026" s="62"/>
    </row>
    <row r="414027" spans="3:3" x14ac:dyDescent="0.25">
      <c r="C414027" s="62"/>
    </row>
    <row r="414115" spans="3:3" x14ac:dyDescent="0.25">
      <c r="C414115" s="62"/>
    </row>
    <row r="414116" spans="3:3" x14ac:dyDescent="0.25">
      <c r="C414116" s="62"/>
    </row>
    <row r="414204" spans="3:3" x14ac:dyDescent="0.25">
      <c r="C414204" s="62"/>
    </row>
    <row r="414205" spans="3:3" x14ac:dyDescent="0.25">
      <c r="C414205" s="62"/>
    </row>
    <row r="414293" spans="3:3" x14ac:dyDescent="0.25">
      <c r="C414293" s="62"/>
    </row>
    <row r="414294" spans="3:3" x14ac:dyDescent="0.25">
      <c r="C414294" s="62"/>
    </row>
    <row r="414382" spans="3:3" x14ac:dyDescent="0.25">
      <c r="C414382" s="62"/>
    </row>
    <row r="414383" spans="3:3" x14ac:dyDescent="0.25">
      <c r="C414383" s="62"/>
    </row>
    <row r="414471" spans="3:3" x14ac:dyDescent="0.25">
      <c r="C414471" s="62"/>
    </row>
    <row r="414472" spans="3:3" x14ac:dyDescent="0.25">
      <c r="C414472" s="62"/>
    </row>
    <row r="414560" spans="3:3" x14ac:dyDescent="0.25">
      <c r="C414560" s="62"/>
    </row>
    <row r="414561" spans="3:3" x14ac:dyDescent="0.25">
      <c r="C414561" s="62"/>
    </row>
    <row r="414649" spans="3:3" x14ac:dyDescent="0.25">
      <c r="C414649" s="62"/>
    </row>
    <row r="414650" spans="3:3" x14ac:dyDescent="0.25">
      <c r="C414650" s="62"/>
    </row>
    <row r="414738" spans="3:3" x14ac:dyDescent="0.25">
      <c r="C414738" s="62"/>
    </row>
    <row r="414739" spans="3:3" x14ac:dyDescent="0.25">
      <c r="C414739" s="62"/>
    </row>
    <row r="414827" spans="3:3" x14ac:dyDescent="0.25">
      <c r="C414827" s="62"/>
    </row>
    <row r="414828" spans="3:3" x14ac:dyDescent="0.25">
      <c r="C414828" s="62"/>
    </row>
    <row r="414916" spans="3:3" x14ac:dyDescent="0.25">
      <c r="C414916" s="62"/>
    </row>
    <row r="414917" spans="3:3" x14ac:dyDescent="0.25">
      <c r="C414917" s="62"/>
    </row>
    <row r="415005" spans="3:3" x14ac:dyDescent="0.25">
      <c r="C415005" s="62"/>
    </row>
    <row r="415006" spans="3:3" x14ac:dyDescent="0.25">
      <c r="C415006" s="62"/>
    </row>
    <row r="415094" spans="3:3" x14ac:dyDescent="0.25">
      <c r="C415094" s="62"/>
    </row>
    <row r="415095" spans="3:3" x14ac:dyDescent="0.25">
      <c r="C415095" s="62"/>
    </row>
    <row r="415183" spans="3:3" x14ac:dyDescent="0.25">
      <c r="C415183" s="62"/>
    </row>
    <row r="415184" spans="3:3" x14ac:dyDescent="0.25">
      <c r="C415184" s="62"/>
    </row>
    <row r="415272" spans="3:3" x14ac:dyDescent="0.25">
      <c r="C415272" s="62"/>
    </row>
    <row r="415273" spans="3:3" x14ac:dyDescent="0.25">
      <c r="C415273" s="62"/>
    </row>
    <row r="415361" spans="3:3" x14ac:dyDescent="0.25">
      <c r="C415361" s="62"/>
    </row>
    <row r="415362" spans="3:3" x14ac:dyDescent="0.25">
      <c r="C415362" s="62"/>
    </row>
    <row r="415450" spans="3:3" x14ac:dyDescent="0.25">
      <c r="C415450" s="62"/>
    </row>
    <row r="415451" spans="3:3" x14ac:dyDescent="0.25">
      <c r="C415451" s="62"/>
    </row>
    <row r="415539" spans="3:3" x14ac:dyDescent="0.25">
      <c r="C415539" s="62"/>
    </row>
    <row r="415540" spans="3:3" x14ac:dyDescent="0.25">
      <c r="C415540" s="62"/>
    </row>
    <row r="415628" spans="3:3" x14ac:dyDescent="0.25">
      <c r="C415628" s="62"/>
    </row>
    <row r="415629" spans="3:3" x14ac:dyDescent="0.25">
      <c r="C415629" s="62"/>
    </row>
    <row r="415717" spans="3:3" x14ac:dyDescent="0.25">
      <c r="C415717" s="62"/>
    </row>
    <row r="415718" spans="3:3" x14ac:dyDescent="0.25">
      <c r="C415718" s="62"/>
    </row>
    <row r="415806" spans="3:3" x14ac:dyDescent="0.25">
      <c r="C415806" s="62"/>
    </row>
    <row r="415807" spans="3:3" x14ac:dyDescent="0.25">
      <c r="C415807" s="62"/>
    </row>
    <row r="415895" spans="3:3" x14ac:dyDescent="0.25">
      <c r="C415895" s="62"/>
    </row>
    <row r="415896" spans="3:3" x14ac:dyDescent="0.25">
      <c r="C415896" s="62"/>
    </row>
    <row r="415984" spans="3:3" x14ac:dyDescent="0.25">
      <c r="C415984" s="62"/>
    </row>
    <row r="415985" spans="3:3" x14ac:dyDescent="0.25">
      <c r="C415985" s="62"/>
    </row>
    <row r="416073" spans="3:3" x14ac:dyDescent="0.25">
      <c r="C416073" s="62"/>
    </row>
    <row r="416074" spans="3:3" x14ac:dyDescent="0.25">
      <c r="C416074" s="62"/>
    </row>
    <row r="416162" spans="3:3" x14ac:dyDescent="0.25">
      <c r="C416162" s="62"/>
    </row>
    <row r="416163" spans="3:3" x14ac:dyDescent="0.25">
      <c r="C416163" s="62"/>
    </row>
    <row r="416251" spans="3:3" x14ac:dyDescent="0.25">
      <c r="C416251" s="62"/>
    </row>
    <row r="416252" spans="3:3" x14ac:dyDescent="0.25">
      <c r="C416252" s="62"/>
    </row>
    <row r="416340" spans="3:3" x14ac:dyDescent="0.25">
      <c r="C416340" s="62"/>
    </row>
    <row r="416341" spans="3:3" x14ac:dyDescent="0.25">
      <c r="C416341" s="62"/>
    </row>
    <row r="416429" spans="3:3" x14ac:dyDescent="0.25">
      <c r="C416429" s="62"/>
    </row>
    <row r="416430" spans="3:3" x14ac:dyDescent="0.25">
      <c r="C416430" s="62"/>
    </row>
    <row r="416518" spans="3:3" x14ac:dyDescent="0.25">
      <c r="C416518" s="62"/>
    </row>
    <row r="416519" spans="3:3" x14ac:dyDescent="0.25">
      <c r="C416519" s="62"/>
    </row>
    <row r="416607" spans="3:3" x14ac:dyDescent="0.25">
      <c r="C416607" s="62"/>
    </row>
    <row r="416608" spans="3:3" x14ac:dyDescent="0.25">
      <c r="C416608" s="62"/>
    </row>
    <row r="416696" spans="3:3" x14ac:dyDescent="0.25">
      <c r="C416696" s="62"/>
    </row>
    <row r="416697" spans="3:3" x14ac:dyDescent="0.25">
      <c r="C416697" s="62"/>
    </row>
    <row r="416785" spans="3:3" x14ac:dyDescent="0.25">
      <c r="C416785" s="62"/>
    </row>
    <row r="416786" spans="3:3" x14ac:dyDescent="0.25">
      <c r="C416786" s="62"/>
    </row>
    <row r="416874" spans="3:3" x14ac:dyDescent="0.25">
      <c r="C416874" s="62"/>
    </row>
    <row r="416875" spans="3:3" x14ac:dyDescent="0.25">
      <c r="C416875" s="62"/>
    </row>
    <row r="416963" spans="3:3" x14ac:dyDescent="0.25">
      <c r="C416963" s="62"/>
    </row>
    <row r="416964" spans="3:3" x14ac:dyDescent="0.25">
      <c r="C416964" s="62"/>
    </row>
    <row r="417052" spans="3:3" x14ac:dyDescent="0.25">
      <c r="C417052" s="62"/>
    </row>
    <row r="417053" spans="3:3" x14ac:dyDescent="0.25">
      <c r="C417053" s="62"/>
    </row>
    <row r="417141" spans="3:3" x14ac:dyDescent="0.25">
      <c r="C417141" s="62"/>
    </row>
    <row r="417142" spans="3:3" x14ac:dyDescent="0.25">
      <c r="C417142" s="62"/>
    </row>
    <row r="417230" spans="3:3" x14ac:dyDescent="0.25">
      <c r="C417230" s="62"/>
    </row>
    <row r="417231" spans="3:3" x14ac:dyDescent="0.25">
      <c r="C417231" s="62"/>
    </row>
    <row r="417319" spans="3:3" x14ac:dyDescent="0.25">
      <c r="C417319" s="62"/>
    </row>
    <row r="417320" spans="3:3" x14ac:dyDescent="0.25">
      <c r="C417320" s="62"/>
    </row>
    <row r="417408" spans="3:3" x14ac:dyDescent="0.25">
      <c r="C417408" s="62"/>
    </row>
    <row r="417409" spans="3:3" x14ac:dyDescent="0.25">
      <c r="C417409" s="62"/>
    </row>
    <row r="417497" spans="3:3" x14ac:dyDescent="0.25">
      <c r="C417497" s="62"/>
    </row>
    <row r="417498" spans="3:3" x14ac:dyDescent="0.25">
      <c r="C417498" s="62"/>
    </row>
    <row r="417586" spans="3:3" x14ac:dyDescent="0.25">
      <c r="C417586" s="62"/>
    </row>
    <row r="417587" spans="3:3" x14ac:dyDescent="0.25">
      <c r="C417587" s="62"/>
    </row>
    <row r="417675" spans="3:3" x14ac:dyDescent="0.25">
      <c r="C417675" s="62"/>
    </row>
    <row r="417676" spans="3:3" x14ac:dyDescent="0.25">
      <c r="C417676" s="62"/>
    </row>
    <row r="417764" spans="3:3" x14ac:dyDescent="0.25">
      <c r="C417764" s="62"/>
    </row>
    <row r="417765" spans="3:3" x14ac:dyDescent="0.25">
      <c r="C417765" s="62"/>
    </row>
    <row r="417853" spans="3:3" x14ac:dyDescent="0.25">
      <c r="C417853" s="62"/>
    </row>
    <row r="417854" spans="3:3" x14ac:dyDescent="0.25">
      <c r="C417854" s="62"/>
    </row>
    <row r="417942" spans="3:3" x14ac:dyDescent="0.25">
      <c r="C417942" s="62"/>
    </row>
    <row r="417943" spans="3:3" x14ac:dyDescent="0.25">
      <c r="C417943" s="62"/>
    </row>
    <row r="418031" spans="3:3" x14ac:dyDescent="0.25">
      <c r="C418031" s="62"/>
    </row>
    <row r="418032" spans="3:3" x14ac:dyDescent="0.25">
      <c r="C418032" s="62"/>
    </row>
    <row r="418120" spans="3:3" x14ac:dyDescent="0.25">
      <c r="C418120" s="62"/>
    </row>
    <row r="418121" spans="3:3" x14ac:dyDescent="0.25">
      <c r="C418121" s="62"/>
    </row>
    <row r="418209" spans="3:3" x14ac:dyDescent="0.25">
      <c r="C418209" s="62"/>
    </row>
    <row r="418210" spans="3:3" x14ac:dyDescent="0.25">
      <c r="C418210" s="62"/>
    </row>
    <row r="418298" spans="3:3" x14ac:dyDescent="0.25">
      <c r="C418298" s="62"/>
    </row>
    <row r="418299" spans="3:3" x14ac:dyDescent="0.25">
      <c r="C418299" s="62"/>
    </row>
    <row r="418387" spans="3:3" x14ac:dyDescent="0.25">
      <c r="C418387" s="62"/>
    </row>
    <row r="418388" spans="3:3" x14ac:dyDescent="0.25">
      <c r="C418388" s="62"/>
    </row>
    <row r="418476" spans="3:3" x14ac:dyDescent="0.25">
      <c r="C418476" s="62"/>
    </row>
    <row r="418477" spans="3:3" x14ac:dyDescent="0.25">
      <c r="C418477" s="62"/>
    </row>
    <row r="418565" spans="3:3" x14ac:dyDescent="0.25">
      <c r="C418565" s="62"/>
    </row>
    <row r="418566" spans="3:3" x14ac:dyDescent="0.25">
      <c r="C418566" s="62"/>
    </row>
    <row r="418654" spans="3:3" x14ac:dyDescent="0.25">
      <c r="C418654" s="62"/>
    </row>
    <row r="418655" spans="3:3" x14ac:dyDescent="0.25">
      <c r="C418655" s="62"/>
    </row>
    <row r="418743" spans="3:3" x14ac:dyDescent="0.25">
      <c r="C418743" s="62"/>
    </row>
    <row r="418744" spans="3:3" x14ac:dyDescent="0.25">
      <c r="C418744" s="62"/>
    </row>
    <row r="418832" spans="3:3" x14ac:dyDescent="0.25">
      <c r="C418832" s="62"/>
    </row>
    <row r="418833" spans="3:3" x14ac:dyDescent="0.25">
      <c r="C418833" s="62"/>
    </row>
    <row r="418921" spans="3:3" x14ac:dyDescent="0.25">
      <c r="C418921" s="62"/>
    </row>
    <row r="418922" spans="3:3" x14ac:dyDescent="0.25">
      <c r="C418922" s="62"/>
    </row>
    <row r="419010" spans="3:3" x14ac:dyDescent="0.25">
      <c r="C419010" s="62"/>
    </row>
    <row r="419011" spans="3:3" x14ac:dyDescent="0.25">
      <c r="C419011" s="62"/>
    </row>
    <row r="419099" spans="3:3" x14ac:dyDescent="0.25">
      <c r="C419099" s="62"/>
    </row>
    <row r="419100" spans="3:3" x14ac:dyDescent="0.25">
      <c r="C419100" s="62"/>
    </row>
    <row r="419188" spans="3:3" x14ac:dyDescent="0.25">
      <c r="C419188" s="62"/>
    </row>
    <row r="419189" spans="3:3" x14ac:dyDescent="0.25">
      <c r="C419189" s="62"/>
    </row>
    <row r="419277" spans="3:3" x14ac:dyDescent="0.25">
      <c r="C419277" s="62"/>
    </row>
    <row r="419278" spans="3:3" x14ac:dyDescent="0.25">
      <c r="C419278" s="62"/>
    </row>
    <row r="419366" spans="3:3" x14ac:dyDescent="0.25">
      <c r="C419366" s="62"/>
    </row>
    <row r="419367" spans="3:3" x14ac:dyDescent="0.25">
      <c r="C419367" s="62"/>
    </row>
    <row r="419455" spans="3:3" x14ac:dyDescent="0.25">
      <c r="C419455" s="62"/>
    </row>
    <row r="419456" spans="3:3" x14ac:dyDescent="0.25">
      <c r="C419456" s="62"/>
    </row>
    <row r="419544" spans="3:3" x14ac:dyDescent="0.25">
      <c r="C419544" s="62"/>
    </row>
    <row r="419545" spans="3:3" x14ac:dyDescent="0.25">
      <c r="C419545" s="62"/>
    </row>
    <row r="419633" spans="3:3" x14ac:dyDescent="0.25">
      <c r="C419633" s="62"/>
    </row>
    <row r="419634" spans="3:3" x14ac:dyDescent="0.25">
      <c r="C419634" s="62"/>
    </row>
    <row r="419722" spans="3:3" x14ac:dyDescent="0.25">
      <c r="C419722" s="62"/>
    </row>
    <row r="419723" spans="3:3" x14ac:dyDescent="0.25">
      <c r="C419723" s="62"/>
    </row>
    <row r="419811" spans="3:3" x14ac:dyDescent="0.25">
      <c r="C419811" s="62"/>
    </row>
    <row r="419812" spans="3:3" x14ac:dyDescent="0.25">
      <c r="C419812" s="62"/>
    </row>
    <row r="419900" spans="3:3" x14ac:dyDescent="0.25">
      <c r="C419900" s="62"/>
    </row>
    <row r="419901" spans="3:3" x14ac:dyDescent="0.25">
      <c r="C419901" s="62"/>
    </row>
    <row r="419989" spans="3:3" x14ac:dyDescent="0.25">
      <c r="C419989" s="62"/>
    </row>
    <row r="419990" spans="3:3" x14ac:dyDescent="0.25">
      <c r="C419990" s="62"/>
    </row>
    <row r="420078" spans="3:3" x14ac:dyDescent="0.25">
      <c r="C420078" s="62"/>
    </row>
    <row r="420079" spans="3:3" x14ac:dyDescent="0.25">
      <c r="C420079" s="62"/>
    </row>
    <row r="420167" spans="3:3" x14ac:dyDescent="0.25">
      <c r="C420167" s="62"/>
    </row>
    <row r="420168" spans="3:3" x14ac:dyDescent="0.25">
      <c r="C420168" s="62"/>
    </row>
    <row r="420256" spans="3:3" x14ac:dyDescent="0.25">
      <c r="C420256" s="62"/>
    </row>
    <row r="420257" spans="3:3" x14ac:dyDescent="0.25">
      <c r="C420257" s="62"/>
    </row>
    <row r="420345" spans="3:3" x14ac:dyDescent="0.25">
      <c r="C420345" s="62"/>
    </row>
    <row r="420346" spans="3:3" x14ac:dyDescent="0.25">
      <c r="C420346" s="62"/>
    </row>
    <row r="420434" spans="3:3" x14ac:dyDescent="0.25">
      <c r="C420434" s="62"/>
    </row>
    <row r="420435" spans="3:3" x14ac:dyDescent="0.25">
      <c r="C420435" s="62"/>
    </row>
    <row r="420523" spans="3:3" x14ac:dyDescent="0.25">
      <c r="C420523" s="62"/>
    </row>
    <row r="420524" spans="3:3" x14ac:dyDescent="0.25">
      <c r="C420524" s="62"/>
    </row>
    <row r="420612" spans="3:3" x14ac:dyDescent="0.25">
      <c r="C420612" s="62"/>
    </row>
    <row r="420613" spans="3:3" x14ac:dyDescent="0.25">
      <c r="C420613" s="62"/>
    </row>
    <row r="420701" spans="3:3" x14ac:dyDescent="0.25">
      <c r="C420701" s="62"/>
    </row>
    <row r="420702" spans="3:3" x14ac:dyDescent="0.25">
      <c r="C420702" s="62"/>
    </row>
    <row r="420790" spans="3:3" x14ac:dyDescent="0.25">
      <c r="C420790" s="62"/>
    </row>
    <row r="420791" spans="3:3" x14ac:dyDescent="0.25">
      <c r="C420791" s="62"/>
    </row>
    <row r="420879" spans="3:3" x14ac:dyDescent="0.25">
      <c r="C420879" s="62"/>
    </row>
    <row r="420880" spans="3:3" x14ac:dyDescent="0.25">
      <c r="C420880" s="62"/>
    </row>
    <row r="420968" spans="3:3" x14ac:dyDescent="0.25">
      <c r="C420968" s="62"/>
    </row>
    <row r="420969" spans="3:3" x14ac:dyDescent="0.25">
      <c r="C420969" s="62"/>
    </row>
    <row r="421057" spans="3:3" x14ac:dyDescent="0.25">
      <c r="C421057" s="62"/>
    </row>
    <row r="421058" spans="3:3" x14ac:dyDescent="0.25">
      <c r="C421058" s="62"/>
    </row>
    <row r="421146" spans="3:3" x14ac:dyDescent="0.25">
      <c r="C421146" s="62"/>
    </row>
    <row r="421147" spans="3:3" x14ac:dyDescent="0.25">
      <c r="C421147" s="62"/>
    </row>
    <row r="421235" spans="3:3" x14ac:dyDescent="0.25">
      <c r="C421235" s="62"/>
    </row>
    <row r="421236" spans="3:3" x14ac:dyDescent="0.25">
      <c r="C421236" s="62"/>
    </row>
    <row r="421324" spans="3:3" x14ac:dyDescent="0.25">
      <c r="C421324" s="62"/>
    </row>
    <row r="421325" spans="3:3" x14ac:dyDescent="0.25">
      <c r="C421325" s="62"/>
    </row>
    <row r="421413" spans="3:3" x14ac:dyDescent="0.25">
      <c r="C421413" s="62"/>
    </row>
    <row r="421414" spans="3:3" x14ac:dyDescent="0.25">
      <c r="C421414" s="62"/>
    </row>
    <row r="421502" spans="3:3" x14ac:dyDescent="0.25">
      <c r="C421502" s="62"/>
    </row>
    <row r="421503" spans="3:3" x14ac:dyDescent="0.25">
      <c r="C421503" s="62"/>
    </row>
    <row r="421591" spans="3:3" x14ac:dyDescent="0.25">
      <c r="C421591" s="62"/>
    </row>
    <row r="421592" spans="3:3" x14ac:dyDescent="0.25">
      <c r="C421592" s="62"/>
    </row>
    <row r="421680" spans="3:3" x14ac:dyDescent="0.25">
      <c r="C421680" s="62"/>
    </row>
    <row r="421681" spans="3:3" x14ac:dyDescent="0.25">
      <c r="C421681" s="62"/>
    </row>
    <row r="421769" spans="3:3" x14ac:dyDescent="0.25">
      <c r="C421769" s="62"/>
    </row>
    <row r="421770" spans="3:3" x14ac:dyDescent="0.25">
      <c r="C421770" s="62"/>
    </row>
    <row r="421858" spans="3:3" x14ac:dyDescent="0.25">
      <c r="C421858" s="62"/>
    </row>
    <row r="421859" spans="3:3" x14ac:dyDescent="0.25">
      <c r="C421859" s="62"/>
    </row>
    <row r="421947" spans="3:3" x14ac:dyDescent="0.25">
      <c r="C421947" s="62"/>
    </row>
    <row r="421948" spans="3:3" x14ac:dyDescent="0.25">
      <c r="C421948" s="62"/>
    </row>
    <row r="422036" spans="3:3" x14ac:dyDescent="0.25">
      <c r="C422036" s="62"/>
    </row>
    <row r="422037" spans="3:3" x14ac:dyDescent="0.25">
      <c r="C422037" s="62"/>
    </row>
    <row r="422125" spans="3:3" x14ac:dyDescent="0.25">
      <c r="C422125" s="62"/>
    </row>
    <row r="422126" spans="3:3" x14ac:dyDescent="0.25">
      <c r="C422126" s="62"/>
    </row>
    <row r="422214" spans="3:3" x14ac:dyDescent="0.25">
      <c r="C422214" s="62"/>
    </row>
    <row r="422215" spans="3:3" x14ac:dyDescent="0.25">
      <c r="C422215" s="62"/>
    </row>
    <row r="422303" spans="3:3" x14ac:dyDescent="0.25">
      <c r="C422303" s="62"/>
    </row>
    <row r="422304" spans="3:3" x14ac:dyDescent="0.25">
      <c r="C422304" s="62"/>
    </row>
    <row r="422392" spans="3:3" x14ac:dyDescent="0.25">
      <c r="C422392" s="62"/>
    </row>
    <row r="422393" spans="3:3" x14ac:dyDescent="0.25">
      <c r="C422393" s="62"/>
    </row>
    <row r="422481" spans="3:3" x14ac:dyDescent="0.25">
      <c r="C422481" s="62"/>
    </row>
    <row r="422482" spans="3:3" x14ac:dyDescent="0.25">
      <c r="C422482" s="62"/>
    </row>
    <row r="422570" spans="3:3" x14ac:dyDescent="0.25">
      <c r="C422570" s="62"/>
    </row>
    <row r="422571" spans="3:3" x14ac:dyDescent="0.25">
      <c r="C422571" s="62"/>
    </row>
    <row r="422659" spans="3:3" x14ac:dyDescent="0.25">
      <c r="C422659" s="62"/>
    </row>
    <row r="422660" spans="3:3" x14ac:dyDescent="0.25">
      <c r="C422660" s="62"/>
    </row>
    <row r="422748" spans="3:3" x14ac:dyDescent="0.25">
      <c r="C422748" s="62"/>
    </row>
    <row r="422749" spans="3:3" x14ac:dyDescent="0.25">
      <c r="C422749" s="62"/>
    </row>
    <row r="422837" spans="3:3" x14ac:dyDescent="0.25">
      <c r="C422837" s="62"/>
    </row>
    <row r="422838" spans="3:3" x14ac:dyDescent="0.25">
      <c r="C422838" s="62"/>
    </row>
    <row r="422926" spans="3:3" x14ac:dyDescent="0.25">
      <c r="C422926" s="62"/>
    </row>
    <row r="422927" spans="3:3" x14ac:dyDescent="0.25">
      <c r="C422927" s="62"/>
    </row>
    <row r="423015" spans="3:3" x14ac:dyDescent="0.25">
      <c r="C423015" s="62"/>
    </row>
    <row r="423016" spans="3:3" x14ac:dyDescent="0.25">
      <c r="C423016" s="62"/>
    </row>
    <row r="423104" spans="3:3" x14ac:dyDescent="0.25">
      <c r="C423104" s="62"/>
    </row>
    <row r="423105" spans="3:3" x14ac:dyDescent="0.25">
      <c r="C423105" s="62"/>
    </row>
    <row r="423193" spans="3:3" x14ac:dyDescent="0.25">
      <c r="C423193" s="62"/>
    </row>
    <row r="423194" spans="3:3" x14ac:dyDescent="0.25">
      <c r="C423194" s="62"/>
    </row>
    <row r="423282" spans="3:3" x14ac:dyDescent="0.25">
      <c r="C423282" s="62"/>
    </row>
    <row r="423283" spans="3:3" x14ac:dyDescent="0.25">
      <c r="C423283" s="62"/>
    </row>
    <row r="423371" spans="3:3" x14ac:dyDescent="0.25">
      <c r="C423371" s="62"/>
    </row>
    <row r="423372" spans="3:3" x14ac:dyDescent="0.25">
      <c r="C423372" s="62"/>
    </row>
    <row r="423460" spans="3:3" x14ac:dyDescent="0.25">
      <c r="C423460" s="62"/>
    </row>
    <row r="423461" spans="3:3" x14ac:dyDescent="0.25">
      <c r="C423461" s="62"/>
    </row>
    <row r="423549" spans="3:3" x14ac:dyDescent="0.25">
      <c r="C423549" s="62"/>
    </row>
    <row r="423550" spans="3:3" x14ac:dyDescent="0.25">
      <c r="C423550" s="62"/>
    </row>
    <row r="423638" spans="3:3" x14ac:dyDescent="0.25">
      <c r="C423638" s="62"/>
    </row>
    <row r="423639" spans="3:3" x14ac:dyDescent="0.25">
      <c r="C423639" s="62"/>
    </row>
    <row r="423727" spans="3:3" x14ac:dyDescent="0.25">
      <c r="C423727" s="62"/>
    </row>
    <row r="423728" spans="3:3" x14ac:dyDescent="0.25">
      <c r="C423728" s="62"/>
    </row>
    <row r="423816" spans="3:3" x14ac:dyDescent="0.25">
      <c r="C423816" s="62"/>
    </row>
    <row r="423817" spans="3:3" x14ac:dyDescent="0.25">
      <c r="C423817" s="62"/>
    </row>
    <row r="423905" spans="3:3" x14ac:dyDescent="0.25">
      <c r="C423905" s="62"/>
    </row>
    <row r="423906" spans="3:3" x14ac:dyDescent="0.25">
      <c r="C423906" s="62"/>
    </row>
    <row r="423994" spans="3:3" x14ac:dyDescent="0.25">
      <c r="C423994" s="62"/>
    </row>
    <row r="423995" spans="3:3" x14ac:dyDescent="0.25">
      <c r="C423995" s="62"/>
    </row>
    <row r="424083" spans="3:3" x14ac:dyDescent="0.25">
      <c r="C424083" s="62"/>
    </row>
    <row r="424084" spans="3:3" x14ac:dyDescent="0.25">
      <c r="C424084" s="62"/>
    </row>
    <row r="424172" spans="3:3" x14ac:dyDescent="0.25">
      <c r="C424172" s="62"/>
    </row>
    <row r="424173" spans="3:3" x14ac:dyDescent="0.25">
      <c r="C424173" s="62"/>
    </row>
    <row r="424261" spans="3:3" x14ac:dyDescent="0.25">
      <c r="C424261" s="62"/>
    </row>
    <row r="424262" spans="3:3" x14ac:dyDescent="0.25">
      <c r="C424262" s="62"/>
    </row>
    <row r="424350" spans="3:3" x14ac:dyDescent="0.25">
      <c r="C424350" s="62"/>
    </row>
    <row r="424351" spans="3:3" x14ac:dyDescent="0.25">
      <c r="C424351" s="62"/>
    </row>
    <row r="424439" spans="3:3" x14ac:dyDescent="0.25">
      <c r="C424439" s="62"/>
    </row>
    <row r="424440" spans="3:3" x14ac:dyDescent="0.25">
      <c r="C424440" s="62"/>
    </row>
    <row r="424528" spans="3:3" x14ac:dyDescent="0.25">
      <c r="C424528" s="62"/>
    </row>
    <row r="424529" spans="3:3" x14ac:dyDescent="0.25">
      <c r="C424529" s="62"/>
    </row>
    <row r="424617" spans="3:3" x14ac:dyDescent="0.25">
      <c r="C424617" s="62"/>
    </row>
    <row r="424618" spans="3:3" x14ac:dyDescent="0.25">
      <c r="C424618" s="62"/>
    </row>
    <row r="424706" spans="3:3" x14ac:dyDescent="0.25">
      <c r="C424706" s="62"/>
    </row>
    <row r="424707" spans="3:3" x14ac:dyDescent="0.25">
      <c r="C424707" s="62"/>
    </row>
    <row r="424795" spans="3:3" x14ac:dyDescent="0.25">
      <c r="C424795" s="62"/>
    </row>
    <row r="424796" spans="3:3" x14ac:dyDescent="0.25">
      <c r="C424796" s="62"/>
    </row>
    <row r="424884" spans="3:3" x14ac:dyDescent="0.25">
      <c r="C424884" s="62"/>
    </row>
    <row r="424885" spans="3:3" x14ac:dyDescent="0.25">
      <c r="C424885" s="62"/>
    </row>
    <row r="424973" spans="3:3" x14ac:dyDescent="0.25">
      <c r="C424973" s="62"/>
    </row>
    <row r="424974" spans="3:3" x14ac:dyDescent="0.25">
      <c r="C424974" s="62"/>
    </row>
    <row r="425062" spans="3:3" x14ac:dyDescent="0.25">
      <c r="C425062" s="62"/>
    </row>
    <row r="425063" spans="3:3" x14ac:dyDescent="0.25">
      <c r="C425063" s="62"/>
    </row>
    <row r="425151" spans="3:3" x14ac:dyDescent="0.25">
      <c r="C425151" s="62"/>
    </row>
    <row r="425152" spans="3:3" x14ac:dyDescent="0.25">
      <c r="C425152" s="62"/>
    </row>
    <row r="425240" spans="3:3" x14ac:dyDescent="0.25">
      <c r="C425240" s="62"/>
    </row>
    <row r="425241" spans="3:3" x14ac:dyDescent="0.25">
      <c r="C425241" s="62"/>
    </row>
    <row r="425329" spans="3:3" x14ac:dyDescent="0.25">
      <c r="C425329" s="62"/>
    </row>
    <row r="425330" spans="3:3" x14ac:dyDescent="0.25">
      <c r="C425330" s="62"/>
    </row>
    <row r="425418" spans="3:3" x14ac:dyDescent="0.25">
      <c r="C425418" s="62"/>
    </row>
    <row r="425419" spans="3:3" x14ac:dyDescent="0.25">
      <c r="C425419" s="62"/>
    </row>
    <row r="425507" spans="3:3" x14ac:dyDescent="0.25">
      <c r="C425507" s="62"/>
    </row>
    <row r="425508" spans="3:3" x14ac:dyDescent="0.25">
      <c r="C425508" s="62"/>
    </row>
    <row r="425596" spans="3:3" x14ac:dyDescent="0.25">
      <c r="C425596" s="62"/>
    </row>
    <row r="425597" spans="3:3" x14ac:dyDescent="0.25">
      <c r="C425597" s="62"/>
    </row>
    <row r="425685" spans="3:3" x14ac:dyDescent="0.25">
      <c r="C425685" s="62"/>
    </row>
    <row r="425686" spans="3:3" x14ac:dyDescent="0.25">
      <c r="C425686" s="62"/>
    </row>
    <row r="425774" spans="3:3" x14ac:dyDescent="0.25">
      <c r="C425774" s="62"/>
    </row>
    <row r="425775" spans="3:3" x14ac:dyDescent="0.25">
      <c r="C425775" s="62"/>
    </row>
    <row r="425863" spans="3:3" x14ac:dyDescent="0.25">
      <c r="C425863" s="62"/>
    </row>
    <row r="425864" spans="3:3" x14ac:dyDescent="0.25">
      <c r="C425864" s="62"/>
    </row>
    <row r="425952" spans="3:3" x14ac:dyDescent="0.25">
      <c r="C425952" s="62"/>
    </row>
    <row r="425953" spans="3:3" x14ac:dyDescent="0.25">
      <c r="C425953" s="62"/>
    </row>
    <row r="426041" spans="3:3" x14ac:dyDescent="0.25">
      <c r="C426041" s="62"/>
    </row>
    <row r="426042" spans="3:3" x14ac:dyDescent="0.25">
      <c r="C426042" s="62"/>
    </row>
    <row r="426130" spans="3:3" x14ac:dyDescent="0.25">
      <c r="C426130" s="62"/>
    </row>
    <row r="426131" spans="3:3" x14ac:dyDescent="0.25">
      <c r="C426131" s="62"/>
    </row>
    <row r="426219" spans="3:3" x14ac:dyDescent="0.25">
      <c r="C426219" s="62"/>
    </row>
    <row r="426220" spans="3:3" x14ac:dyDescent="0.25">
      <c r="C426220" s="62"/>
    </row>
    <row r="426308" spans="3:3" x14ac:dyDescent="0.25">
      <c r="C426308" s="62"/>
    </row>
    <row r="426309" spans="3:3" x14ac:dyDescent="0.25">
      <c r="C426309" s="62"/>
    </row>
    <row r="426397" spans="3:3" x14ac:dyDescent="0.25">
      <c r="C426397" s="62"/>
    </row>
    <row r="426398" spans="3:3" x14ac:dyDescent="0.25">
      <c r="C426398" s="62"/>
    </row>
    <row r="426486" spans="3:3" x14ac:dyDescent="0.25">
      <c r="C426486" s="62"/>
    </row>
    <row r="426487" spans="3:3" x14ac:dyDescent="0.25">
      <c r="C426487" s="62"/>
    </row>
    <row r="426575" spans="3:3" x14ac:dyDescent="0.25">
      <c r="C426575" s="62"/>
    </row>
    <row r="426576" spans="3:3" x14ac:dyDescent="0.25">
      <c r="C426576" s="62"/>
    </row>
    <row r="426664" spans="3:3" x14ac:dyDescent="0.25">
      <c r="C426664" s="62"/>
    </row>
    <row r="426665" spans="3:3" x14ac:dyDescent="0.25">
      <c r="C426665" s="62"/>
    </row>
    <row r="426753" spans="3:3" x14ac:dyDescent="0.25">
      <c r="C426753" s="62"/>
    </row>
    <row r="426754" spans="3:3" x14ac:dyDescent="0.25">
      <c r="C426754" s="62"/>
    </row>
    <row r="426842" spans="3:3" x14ac:dyDescent="0.25">
      <c r="C426842" s="62"/>
    </row>
    <row r="426843" spans="3:3" x14ac:dyDescent="0.25">
      <c r="C426843" s="62"/>
    </row>
    <row r="426931" spans="3:3" x14ac:dyDescent="0.25">
      <c r="C426931" s="62"/>
    </row>
    <row r="426932" spans="3:3" x14ac:dyDescent="0.25">
      <c r="C426932" s="62"/>
    </row>
    <row r="427020" spans="3:3" x14ac:dyDescent="0.25">
      <c r="C427020" s="62"/>
    </row>
    <row r="427021" spans="3:3" x14ac:dyDescent="0.25">
      <c r="C427021" s="62"/>
    </row>
    <row r="427109" spans="3:3" x14ac:dyDescent="0.25">
      <c r="C427109" s="62"/>
    </row>
    <row r="427110" spans="3:3" x14ac:dyDescent="0.25">
      <c r="C427110" s="62"/>
    </row>
    <row r="427198" spans="3:3" x14ac:dyDescent="0.25">
      <c r="C427198" s="62"/>
    </row>
    <row r="427199" spans="3:3" x14ac:dyDescent="0.25">
      <c r="C427199" s="62"/>
    </row>
    <row r="427287" spans="3:3" x14ac:dyDescent="0.25">
      <c r="C427287" s="62"/>
    </row>
    <row r="427288" spans="3:3" x14ac:dyDescent="0.25">
      <c r="C427288" s="62"/>
    </row>
    <row r="427376" spans="3:3" x14ac:dyDescent="0.25">
      <c r="C427376" s="62"/>
    </row>
    <row r="427377" spans="3:3" x14ac:dyDescent="0.25">
      <c r="C427377" s="62"/>
    </row>
    <row r="427465" spans="3:3" x14ac:dyDescent="0.25">
      <c r="C427465" s="62"/>
    </row>
    <row r="427466" spans="3:3" x14ac:dyDescent="0.25">
      <c r="C427466" s="62"/>
    </row>
    <row r="427554" spans="3:3" x14ac:dyDescent="0.25">
      <c r="C427554" s="62"/>
    </row>
    <row r="427555" spans="3:3" x14ac:dyDescent="0.25">
      <c r="C427555" s="62"/>
    </row>
    <row r="427643" spans="3:3" x14ac:dyDescent="0.25">
      <c r="C427643" s="62"/>
    </row>
    <row r="427644" spans="3:3" x14ac:dyDescent="0.25">
      <c r="C427644" s="62"/>
    </row>
    <row r="427732" spans="3:3" x14ac:dyDescent="0.25">
      <c r="C427732" s="62"/>
    </row>
    <row r="427733" spans="3:3" x14ac:dyDescent="0.25">
      <c r="C427733" s="62"/>
    </row>
    <row r="427821" spans="3:3" x14ac:dyDescent="0.25">
      <c r="C427821" s="62"/>
    </row>
    <row r="427822" spans="3:3" x14ac:dyDescent="0.25">
      <c r="C427822" s="62"/>
    </row>
    <row r="427910" spans="3:3" x14ac:dyDescent="0.25">
      <c r="C427910" s="62"/>
    </row>
    <row r="427911" spans="3:3" x14ac:dyDescent="0.25">
      <c r="C427911" s="62"/>
    </row>
    <row r="427999" spans="3:3" x14ac:dyDescent="0.25">
      <c r="C427999" s="62"/>
    </row>
    <row r="428000" spans="3:3" x14ac:dyDescent="0.25">
      <c r="C428000" s="62"/>
    </row>
    <row r="428088" spans="3:3" x14ac:dyDescent="0.25">
      <c r="C428088" s="62"/>
    </row>
    <row r="428089" spans="3:3" x14ac:dyDescent="0.25">
      <c r="C428089" s="62"/>
    </row>
    <row r="428177" spans="3:3" x14ac:dyDescent="0.25">
      <c r="C428177" s="62"/>
    </row>
    <row r="428178" spans="3:3" x14ac:dyDescent="0.25">
      <c r="C428178" s="62"/>
    </row>
    <row r="428266" spans="3:3" x14ac:dyDescent="0.25">
      <c r="C428266" s="62"/>
    </row>
    <row r="428267" spans="3:3" x14ac:dyDescent="0.25">
      <c r="C428267" s="62"/>
    </row>
    <row r="428355" spans="3:3" x14ac:dyDescent="0.25">
      <c r="C428355" s="62"/>
    </row>
    <row r="428356" spans="3:3" x14ac:dyDescent="0.25">
      <c r="C428356" s="62"/>
    </row>
    <row r="428444" spans="3:3" x14ac:dyDescent="0.25">
      <c r="C428444" s="62"/>
    </row>
    <row r="428445" spans="3:3" x14ac:dyDescent="0.25">
      <c r="C428445" s="62"/>
    </row>
    <row r="428533" spans="3:3" x14ac:dyDescent="0.25">
      <c r="C428533" s="62"/>
    </row>
    <row r="428534" spans="3:3" x14ac:dyDescent="0.25">
      <c r="C428534" s="62"/>
    </row>
    <row r="428622" spans="3:3" x14ac:dyDescent="0.25">
      <c r="C428622" s="62"/>
    </row>
    <row r="428623" spans="3:3" x14ac:dyDescent="0.25">
      <c r="C428623" s="62"/>
    </row>
    <row r="428711" spans="3:3" x14ac:dyDescent="0.25">
      <c r="C428711" s="62"/>
    </row>
    <row r="428712" spans="3:3" x14ac:dyDescent="0.25">
      <c r="C428712" s="62"/>
    </row>
    <row r="428800" spans="3:3" x14ac:dyDescent="0.25">
      <c r="C428800" s="62"/>
    </row>
    <row r="428801" spans="3:3" x14ac:dyDescent="0.25">
      <c r="C428801" s="62"/>
    </row>
    <row r="428889" spans="3:3" x14ac:dyDescent="0.25">
      <c r="C428889" s="62"/>
    </row>
    <row r="428890" spans="3:3" x14ac:dyDescent="0.25">
      <c r="C428890" s="62"/>
    </row>
    <row r="428978" spans="3:3" x14ac:dyDescent="0.25">
      <c r="C428978" s="62"/>
    </row>
    <row r="428979" spans="3:3" x14ac:dyDescent="0.25">
      <c r="C428979" s="62"/>
    </row>
    <row r="429067" spans="3:3" x14ac:dyDescent="0.25">
      <c r="C429067" s="62"/>
    </row>
    <row r="429068" spans="3:3" x14ac:dyDescent="0.25">
      <c r="C429068" s="62"/>
    </row>
    <row r="429156" spans="3:3" x14ac:dyDescent="0.25">
      <c r="C429156" s="62"/>
    </row>
    <row r="429157" spans="3:3" x14ac:dyDescent="0.25">
      <c r="C429157" s="62"/>
    </row>
    <row r="429245" spans="3:3" x14ac:dyDescent="0.25">
      <c r="C429245" s="62"/>
    </row>
    <row r="429246" spans="3:3" x14ac:dyDescent="0.25">
      <c r="C429246" s="62"/>
    </row>
    <row r="429334" spans="3:3" x14ac:dyDescent="0.25">
      <c r="C429334" s="62"/>
    </row>
    <row r="429335" spans="3:3" x14ac:dyDescent="0.25">
      <c r="C429335" s="62"/>
    </row>
    <row r="429423" spans="3:3" x14ac:dyDescent="0.25">
      <c r="C429423" s="62"/>
    </row>
    <row r="429424" spans="3:3" x14ac:dyDescent="0.25">
      <c r="C429424" s="62"/>
    </row>
    <row r="429512" spans="3:3" x14ac:dyDescent="0.25">
      <c r="C429512" s="62"/>
    </row>
    <row r="429513" spans="3:3" x14ac:dyDescent="0.25">
      <c r="C429513" s="62"/>
    </row>
    <row r="429601" spans="3:3" x14ac:dyDescent="0.25">
      <c r="C429601" s="62"/>
    </row>
    <row r="429602" spans="3:3" x14ac:dyDescent="0.25">
      <c r="C429602" s="62"/>
    </row>
    <row r="429690" spans="3:3" x14ac:dyDescent="0.25">
      <c r="C429690" s="62"/>
    </row>
    <row r="429691" spans="3:3" x14ac:dyDescent="0.25">
      <c r="C429691" s="62"/>
    </row>
    <row r="429779" spans="3:3" x14ac:dyDescent="0.25">
      <c r="C429779" s="62"/>
    </row>
    <row r="429780" spans="3:3" x14ac:dyDescent="0.25">
      <c r="C429780" s="62"/>
    </row>
    <row r="429868" spans="3:3" x14ac:dyDescent="0.25">
      <c r="C429868" s="62"/>
    </row>
    <row r="429869" spans="3:3" x14ac:dyDescent="0.25">
      <c r="C429869" s="62"/>
    </row>
    <row r="429957" spans="3:3" x14ac:dyDescent="0.25">
      <c r="C429957" s="62"/>
    </row>
    <row r="429958" spans="3:3" x14ac:dyDescent="0.25">
      <c r="C429958" s="62"/>
    </row>
    <row r="430046" spans="3:3" x14ac:dyDescent="0.25">
      <c r="C430046" s="62"/>
    </row>
    <row r="430047" spans="3:3" x14ac:dyDescent="0.25">
      <c r="C430047" s="62"/>
    </row>
    <row r="430135" spans="3:3" x14ac:dyDescent="0.25">
      <c r="C430135" s="62"/>
    </row>
    <row r="430136" spans="3:3" x14ac:dyDescent="0.25">
      <c r="C430136" s="62"/>
    </row>
    <row r="430224" spans="3:3" x14ac:dyDescent="0.25">
      <c r="C430224" s="62"/>
    </row>
    <row r="430225" spans="3:3" x14ac:dyDescent="0.25">
      <c r="C430225" s="62"/>
    </row>
    <row r="430313" spans="3:3" x14ac:dyDescent="0.25">
      <c r="C430313" s="62"/>
    </row>
    <row r="430314" spans="3:3" x14ac:dyDescent="0.25">
      <c r="C430314" s="62"/>
    </row>
    <row r="430402" spans="3:3" x14ac:dyDescent="0.25">
      <c r="C430402" s="62"/>
    </row>
    <row r="430403" spans="3:3" x14ac:dyDescent="0.25">
      <c r="C430403" s="62"/>
    </row>
    <row r="430491" spans="3:3" x14ac:dyDescent="0.25">
      <c r="C430491" s="62"/>
    </row>
    <row r="430492" spans="3:3" x14ac:dyDescent="0.25">
      <c r="C430492" s="62"/>
    </row>
    <row r="430580" spans="3:3" x14ac:dyDescent="0.25">
      <c r="C430580" s="62"/>
    </row>
    <row r="430581" spans="3:3" x14ac:dyDescent="0.25">
      <c r="C430581" s="62"/>
    </row>
    <row r="430669" spans="3:3" x14ac:dyDescent="0.25">
      <c r="C430669" s="62"/>
    </row>
    <row r="430670" spans="3:3" x14ac:dyDescent="0.25">
      <c r="C430670" s="62"/>
    </row>
    <row r="430758" spans="3:3" x14ac:dyDescent="0.25">
      <c r="C430758" s="62"/>
    </row>
    <row r="430759" spans="3:3" x14ac:dyDescent="0.25">
      <c r="C430759" s="62"/>
    </row>
    <row r="430847" spans="3:3" x14ac:dyDescent="0.25">
      <c r="C430847" s="62"/>
    </row>
    <row r="430848" spans="3:3" x14ac:dyDescent="0.25">
      <c r="C430848" s="62"/>
    </row>
    <row r="430936" spans="3:3" x14ac:dyDescent="0.25">
      <c r="C430936" s="62"/>
    </row>
    <row r="430937" spans="3:3" x14ac:dyDescent="0.25">
      <c r="C430937" s="62"/>
    </row>
    <row r="431025" spans="3:3" x14ac:dyDescent="0.25">
      <c r="C431025" s="62"/>
    </row>
    <row r="431026" spans="3:3" x14ac:dyDescent="0.25">
      <c r="C431026" s="62"/>
    </row>
    <row r="431114" spans="3:3" x14ac:dyDescent="0.25">
      <c r="C431114" s="62"/>
    </row>
    <row r="431115" spans="3:3" x14ac:dyDescent="0.25">
      <c r="C431115" s="62"/>
    </row>
    <row r="431203" spans="3:3" x14ac:dyDescent="0.25">
      <c r="C431203" s="62"/>
    </row>
    <row r="431204" spans="3:3" x14ac:dyDescent="0.25">
      <c r="C431204" s="62"/>
    </row>
    <row r="431292" spans="3:3" x14ac:dyDescent="0.25">
      <c r="C431292" s="62"/>
    </row>
    <row r="431293" spans="3:3" x14ac:dyDescent="0.25">
      <c r="C431293" s="62"/>
    </row>
    <row r="431381" spans="3:3" x14ac:dyDescent="0.25">
      <c r="C431381" s="62"/>
    </row>
    <row r="431382" spans="3:3" x14ac:dyDescent="0.25">
      <c r="C431382" s="62"/>
    </row>
    <row r="431470" spans="3:3" x14ac:dyDescent="0.25">
      <c r="C431470" s="62"/>
    </row>
    <row r="431471" spans="3:3" x14ac:dyDescent="0.25">
      <c r="C431471" s="62"/>
    </row>
    <row r="431559" spans="3:3" x14ac:dyDescent="0.25">
      <c r="C431559" s="62"/>
    </row>
    <row r="431560" spans="3:3" x14ac:dyDescent="0.25">
      <c r="C431560" s="62"/>
    </row>
    <row r="431648" spans="3:3" x14ac:dyDescent="0.25">
      <c r="C431648" s="62"/>
    </row>
    <row r="431649" spans="3:3" x14ac:dyDescent="0.25">
      <c r="C431649" s="62"/>
    </row>
    <row r="431737" spans="3:3" x14ac:dyDescent="0.25">
      <c r="C431737" s="62"/>
    </row>
    <row r="431738" spans="3:3" x14ac:dyDescent="0.25">
      <c r="C431738" s="62"/>
    </row>
    <row r="431826" spans="3:3" x14ac:dyDescent="0.25">
      <c r="C431826" s="62"/>
    </row>
    <row r="431827" spans="3:3" x14ac:dyDescent="0.25">
      <c r="C431827" s="62"/>
    </row>
    <row r="431915" spans="3:3" x14ac:dyDescent="0.25">
      <c r="C431915" s="62"/>
    </row>
    <row r="431916" spans="3:3" x14ac:dyDescent="0.25">
      <c r="C431916" s="62"/>
    </row>
    <row r="432004" spans="3:3" x14ac:dyDescent="0.25">
      <c r="C432004" s="62"/>
    </row>
    <row r="432005" spans="3:3" x14ac:dyDescent="0.25">
      <c r="C432005" s="62"/>
    </row>
    <row r="432093" spans="3:3" x14ac:dyDescent="0.25">
      <c r="C432093" s="62"/>
    </row>
    <row r="432094" spans="3:3" x14ac:dyDescent="0.25">
      <c r="C432094" s="62"/>
    </row>
    <row r="432182" spans="3:3" x14ac:dyDescent="0.25">
      <c r="C432182" s="62"/>
    </row>
    <row r="432183" spans="3:3" x14ac:dyDescent="0.25">
      <c r="C432183" s="62"/>
    </row>
    <row r="432271" spans="3:3" x14ac:dyDescent="0.25">
      <c r="C432271" s="62"/>
    </row>
    <row r="432272" spans="3:3" x14ac:dyDescent="0.25">
      <c r="C432272" s="62"/>
    </row>
    <row r="432360" spans="3:3" x14ac:dyDescent="0.25">
      <c r="C432360" s="62"/>
    </row>
    <row r="432361" spans="3:3" x14ac:dyDescent="0.25">
      <c r="C432361" s="62"/>
    </row>
    <row r="432449" spans="3:3" x14ac:dyDescent="0.25">
      <c r="C432449" s="62"/>
    </row>
    <row r="432450" spans="3:3" x14ac:dyDescent="0.25">
      <c r="C432450" s="62"/>
    </row>
    <row r="432538" spans="3:3" x14ac:dyDescent="0.25">
      <c r="C432538" s="62"/>
    </row>
    <row r="432539" spans="3:3" x14ac:dyDescent="0.25">
      <c r="C432539" s="62"/>
    </row>
    <row r="432627" spans="3:3" x14ac:dyDescent="0.25">
      <c r="C432627" s="62"/>
    </row>
    <row r="432628" spans="3:3" x14ac:dyDescent="0.25">
      <c r="C432628" s="62"/>
    </row>
    <row r="432716" spans="3:3" x14ac:dyDescent="0.25">
      <c r="C432716" s="62"/>
    </row>
    <row r="432717" spans="3:3" x14ac:dyDescent="0.25">
      <c r="C432717" s="62"/>
    </row>
    <row r="432805" spans="3:3" x14ac:dyDescent="0.25">
      <c r="C432805" s="62"/>
    </row>
    <row r="432806" spans="3:3" x14ac:dyDescent="0.25">
      <c r="C432806" s="62"/>
    </row>
    <row r="432894" spans="3:3" x14ac:dyDescent="0.25">
      <c r="C432894" s="62"/>
    </row>
    <row r="432895" spans="3:3" x14ac:dyDescent="0.25">
      <c r="C432895" s="62"/>
    </row>
    <row r="432983" spans="3:3" x14ac:dyDescent="0.25">
      <c r="C432983" s="62"/>
    </row>
    <row r="432984" spans="3:3" x14ac:dyDescent="0.25">
      <c r="C432984" s="62"/>
    </row>
    <row r="433072" spans="3:3" x14ac:dyDescent="0.25">
      <c r="C433072" s="62"/>
    </row>
    <row r="433073" spans="3:3" x14ac:dyDescent="0.25">
      <c r="C433073" s="62"/>
    </row>
    <row r="433161" spans="3:3" x14ac:dyDescent="0.25">
      <c r="C433161" s="62"/>
    </row>
    <row r="433162" spans="3:3" x14ac:dyDescent="0.25">
      <c r="C433162" s="62"/>
    </row>
    <row r="433250" spans="3:3" x14ac:dyDescent="0.25">
      <c r="C433250" s="62"/>
    </row>
    <row r="433251" spans="3:3" x14ac:dyDescent="0.25">
      <c r="C433251" s="62"/>
    </row>
    <row r="433339" spans="3:3" x14ac:dyDescent="0.25">
      <c r="C433339" s="62"/>
    </row>
    <row r="433340" spans="3:3" x14ac:dyDescent="0.25">
      <c r="C433340" s="62"/>
    </row>
    <row r="433428" spans="3:3" x14ac:dyDescent="0.25">
      <c r="C433428" s="62"/>
    </row>
    <row r="433429" spans="3:3" x14ac:dyDescent="0.25">
      <c r="C433429" s="62"/>
    </row>
    <row r="433517" spans="3:3" x14ac:dyDescent="0.25">
      <c r="C433517" s="62"/>
    </row>
    <row r="433518" spans="3:3" x14ac:dyDescent="0.25">
      <c r="C433518" s="62"/>
    </row>
    <row r="433606" spans="3:3" x14ac:dyDescent="0.25">
      <c r="C433606" s="62"/>
    </row>
    <row r="433607" spans="3:3" x14ac:dyDescent="0.25">
      <c r="C433607" s="62"/>
    </row>
    <row r="433695" spans="3:3" x14ac:dyDescent="0.25">
      <c r="C433695" s="62"/>
    </row>
    <row r="433696" spans="3:3" x14ac:dyDescent="0.25">
      <c r="C433696" s="62"/>
    </row>
    <row r="433784" spans="3:3" x14ac:dyDescent="0.25">
      <c r="C433784" s="62"/>
    </row>
    <row r="433785" spans="3:3" x14ac:dyDescent="0.25">
      <c r="C433785" s="62"/>
    </row>
    <row r="433873" spans="3:3" x14ac:dyDescent="0.25">
      <c r="C433873" s="62"/>
    </row>
    <row r="433874" spans="3:3" x14ac:dyDescent="0.25">
      <c r="C433874" s="62"/>
    </row>
    <row r="433962" spans="3:3" x14ac:dyDescent="0.25">
      <c r="C433962" s="62"/>
    </row>
    <row r="433963" spans="3:3" x14ac:dyDescent="0.25">
      <c r="C433963" s="62"/>
    </row>
    <row r="434051" spans="3:3" x14ac:dyDescent="0.25">
      <c r="C434051" s="62"/>
    </row>
    <row r="434052" spans="3:3" x14ac:dyDescent="0.25">
      <c r="C434052" s="62"/>
    </row>
    <row r="434140" spans="3:3" x14ac:dyDescent="0.25">
      <c r="C434140" s="62"/>
    </row>
    <row r="434141" spans="3:3" x14ac:dyDescent="0.25">
      <c r="C434141" s="62"/>
    </row>
    <row r="434229" spans="3:3" x14ac:dyDescent="0.25">
      <c r="C434229" s="62"/>
    </row>
    <row r="434230" spans="3:3" x14ac:dyDescent="0.25">
      <c r="C434230" s="62"/>
    </row>
    <row r="434318" spans="3:3" x14ac:dyDescent="0.25">
      <c r="C434318" s="62"/>
    </row>
    <row r="434319" spans="3:3" x14ac:dyDescent="0.25">
      <c r="C434319" s="62"/>
    </row>
    <row r="434407" spans="3:3" x14ac:dyDescent="0.25">
      <c r="C434407" s="62"/>
    </row>
    <row r="434408" spans="3:3" x14ac:dyDescent="0.25">
      <c r="C434408" s="62"/>
    </row>
    <row r="434496" spans="3:3" x14ac:dyDescent="0.25">
      <c r="C434496" s="62"/>
    </row>
    <row r="434497" spans="3:3" x14ac:dyDescent="0.25">
      <c r="C434497" s="62"/>
    </row>
    <row r="434585" spans="3:3" x14ac:dyDescent="0.25">
      <c r="C434585" s="62"/>
    </row>
    <row r="434586" spans="3:3" x14ac:dyDescent="0.25">
      <c r="C434586" s="62"/>
    </row>
    <row r="434674" spans="3:3" x14ac:dyDescent="0.25">
      <c r="C434674" s="62"/>
    </row>
    <row r="434675" spans="3:3" x14ac:dyDescent="0.25">
      <c r="C434675" s="62"/>
    </row>
    <row r="434763" spans="3:3" x14ac:dyDescent="0.25">
      <c r="C434763" s="62"/>
    </row>
    <row r="434764" spans="3:3" x14ac:dyDescent="0.25">
      <c r="C434764" s="62"/>
    </row>
    <row r="434852" spans="3:3" x14ac:dyDescent="0.25">
      <c r="C434852" s="62"/>
    </row>
    <row r="434853" spans="3:3" x14ac:dyDescent="0.25">
      <c r="C434853" s="62"/>
    </row>
    <row r="434941" spans="3:3" x14ac:dyDescent="0.25">
      <c r="C434941" s="62"/>
    </row>
    <row r="434942" spans="3:3" x14ac:dyDescent="0.25">
      <c r="C434942" s="62"/>
    </row>
    <row r="435030" spans="3:3" x14ac:dyDescent="0.25">
      <c r="C435030" s="62"/>
    </row>
    <row r="435031" spans="3:3" x14ac:dyDescent="0.25">
      <c r="C435031" s="62"/>
    </row>
    <row r="435119" spans="3:3" x14ac:dyDescent="0.25">
      <c r="C435119" s="62"/>
    </row>
    <row r="435120" spans="3:3" x14ac:dyDescent="0.25">
      <c r="C435120" s="62"/>
    </row>
    <row r="435208" spans="3:3" x14ac:dyDescent="0.25">
      <c r="C435208" s="62"/>
    </row>
    <row r="435209" spans="3:3" x14ac:dyDescent="0.25">
      <c r="C435209" s="62"/>
    </row>
    <row r="435297" spans="3:3" x14ac:dyDescent="0.25">
      <c r="C435297" s="62"/>
    </row>
    <row r="435298" spans="3:3" x14ac:dyDescent="0.25">
      <c r="C435298" s="62"/>
    </row>
    <row r="435386" spans="3:3" x14ac:dyDescent="0.25">
      <c r="C435386" s="62"/>
    </row>
    <row r="435387" spans="3:3" x14ac:dyDescent="0.25">
      <c r="C435387" s="62"/>
    </row>
    <row r="435475" spans="3:3" x14ac:dyDescent="0.25">
      <c r="C435475" s="62"/>
    </row>
    <row r="435476" spans="3:3" x14ac:dyDescent="0.25">
      <c r="C435476" s="62"/>
    </row>
    <row r="435564" spans="3:3" x14ac:dyDescent="0.25">
      <c r="C435564" s="62"/>
    </row>
    <row r="435565" spans="3:3" x14ac:dyDescent="0.25">
      <c r="C435565" s="62"/>
    </row>
    <row r="435653" spans="3:3" x14ac:dyDescent="0.25">
      <c r="C435653" s="62"/>
    </row>
    <row r="435654" spans="3:3" x14ac:dyDescent="0.25">
      <c r="C435654" s="62"/>
    </row>
    <row r="435742" spans="3:3" x14ac:dyDescent="0.25">
      <c r="C435742" s="62"/>
    </row>
    <row r="435743" spans="3:3" x14ac:dyDescent="0.25">
      <c r="C435743" s="62"/>
    </row>
    <row r="435831" spans="3:3" x14ac:dyDescent="0.25">
      <c r="C435831" s="62"/>
    </row>
    <row r="435832" spans="3:3" x14ac:dyDescent="0.25">
      <c r="C435832" s="62"/>
    </row>
    <row r="435920" spans="3:3" x14ac:dyDescent="0.25">
      <c r="C435920" s="62"/>
    </row>
    <row r="435921" spans="3:3" x14ac:dyDescent="0.25">
      <c r="C435921" s="62"/>
    </row>
    <row r="436009" spans="3:3" x14ac:dyDescent="0.25">
      <c r="C436009" s="62"/>
    </row>
    <row r="436010" spans="3:3" x14ac:dyDescent="0.25">
      <c r="C436010" s="62"/>
    </row>
    <row r="436098" spans="3:3" x14ac:dyDescent="0.25">
      <c r="C436098" s="62"/>
    </row>
    <row r="436099" spans="3:3" x14ac:dyDescent="0.25">
      <c r="C436099" s="62"/>
    </row>
    <row r="436187" spans="3:3" x14ac:dyDescent="0.25">
      <c r="C436187" s="62"/>
    </row>
    <row r="436188" spans="3:3" x14ac:dyDescent="0.25">
      <c r="C436188" s="62"/>
    </row>
    <row r="436276" spans="3:3" x14ac:dyDescent="0.25">
      <c r="C436276" s="62"/>
    </row>
    <row r="436277" spans="3:3" x14ac:dyDescent="0.25">
      <c r="C436277" s="62"/>
    </row>
    <row r="436365" spans="3:3" x14ac:dyDescent="0.25">
      <c r="C436365" s="62"/>
    </row>
    <row r="436366" spans="3:3" x14ac:dyDescent="0.25">
      <c r="C436366" s="62"/>
    </row>
    <row r="436454" spans="3:3" x14ac:dyDescent="0.25">
      <c r="C436454" s="62"/>
    </row>
    <row r="436455" spans="3:3" x14ac:dyDescent="0.25">
      <c r="C436455" s="62"/>
    </row>
    <row r="436543" spans="3:3" x14ac:dyDescent="0.25">
      <c r="C436543" s="62"/>
    </row>
    <row r="436544" spans="3:3" x14ac:dyDescent="0.25">
      <c r="C436544" s="62"/>
    </row>
    <row r="436632" spans="3:3" x14ac:dyDescent="0.25">
      <c r="C436632" s="62"/>
    </row>
    <row r="436633" spans="3:3" x14ac:dyDescent="0.25">
      <c r="C436633" s="62"/>
    </row>
    <row r="436721" spans="3:3" x14ac:dyDescent="0.25">
      <c r="C436721" s="62"/>
    </row>
    <row r="436722" spans="3:3" x14ac:dyDescent="0.25">
      <c r="C436722" s="62"/>
    </row>
    <row r="436810" spans="3:3" x14ac:dyDescent="0.25">
      <c r="C436810" s="62"/>
    </row>
    <row r="436811" spans="3:3" x14ac:dyDescent="0.25">
      <c r="C436811" s="62"/>
    </row>
    <row r="436899" spans="3:3" x14ac:dyDescent="0.25">
      <c r="C436899" s="62"/>
    </row>
    <row r="436900" spans="3:3" x14ac:dyDescent="0.25">
      <c r="C436900" s="62"/>
    </row>
    <row r="436988" spans="3:3" x14ac:dyDescent="0.25">
      <c r="C436988" s="62"/>
    </row>
    <row r="436989" spans="3:3" x14ac:dyDescent="0.25">
      <c r="C436989" s="62"/>
    </row>
    <row r="437077" spans="3:3" x14ac:dyDescent="0.25">
      <c r="C437077" s="62"/>
    </row>
    <row r="437078" spans="3:3" x14ac:dyDescent="0.25">
      <c r="C437078" s="62"/>
    </row>
    <row r="437166" spans="3:3" x14ac:dyDescent="0.25">
      <c r="C437166" s="62"/>
    </row>
    <row r="437167" spans="3:3" x14ac:dyDescent="0.25">
      <c r="C437167" s="62"/>
    </row>
    <row r="437255" spans="3:3" x14ac:dyDescent="0.25">
      <c r="C437255" s="62"/>
    </row>
    <row r="437256" spans="3:3" x14ac:dyDescent="0.25">
      <c r="C437256" s="62"/>
    </row>
    <row r="437344" spans="3:3" x14ac:dyDescent="0.25">
      <c r="C437344" s="62"/>
    </row>
    <row r="437345" spans="3:3" x14ac:dyDescent="0.25">
      <c r="C437345" s="62"/>
    </row>
    <row r="437433" spans="3:3" x14ac:dyDescent="0.25">
      <c r="C437433" s="62"/>
    </row>
    <row r="437434" spans="3:3" x14ac:dyDescent="0.25">
      <c r="C437434" s="62"/>
    </row>
    <row r="437522" spans="3:3" x14ac:dyDescent="0.25">
      <c r="C437522" s="62"/>
    </row>
    <row r="437523" spans="3:3" x14ac:dyDescent="0.25">
      <c r="C437523" s="62"/>
    </row>
    <row r="437611" spans="3:3" x14ac:dyDescent="0.25">
      <c r="C437611" s="62"/>
    </row>
    <row r="437612" spans="3:3" x14ac:dyDescent="0.25">
      <c r="C437612" s="62"/>
    </row>
    <row r="437700" spans="3:3" x14ac:dyDescent="0.25">
      <c r="C437700" s="62"/>
    </row>
    <row r="437701" spans="3:3" x14ac:dyDescent="0.25">
      <c r="C437701" s="62"/>
    </row>
    <row r="437789" spans="3:3" x14ac:dyDescent="0.25">
      <c r="C437789" s="62"/>
    </row>
    <row r="437790" spans="3:3" x14ac:dyDescent="0.25">
      <c r="C437790" s="62"/>
    </row>
    <row r="437878" spans="3:3" x14ac:dyDescent="0.25">
      <c r="C437878" s="62"/>
    </row>
    <row r="437879" spans="3:3" x14ac:dyDescent="0.25">
      <c r="C437879" s="62"/>
    </row>
    <row r="437967" spans="3:3" x14ac:dyDescent="0.25">
      <c r="C437967" s="62"/>
    </row>
    <row r="437968" spans="3:3" x14ac:dyDescent="0.25">
      <c r="C437968" s="62"/>
    </row>
    <row r="438056" spans="3:3" x14ac:dyDescent="0.25">
      <c r="C438056" s="62"/>
    </row>
    <row r="438057" spans="3:3" x14ac:dyDescent="0.25">
      <c r="C438057" s="62"/>
    </row>
    <row r="438145" spans="3:3" x14ac:dyDescent="0.25">
      <c r="C438145" s="62"/>
    </row>
    <row r="438146" spans="3:3" x14ac:dyDescent="0.25">
      <c r="C438146" s="62"/>
    </row>
    <row r="438234" spans="3:3" x14ac:dyDescent="0.25">
      <c r="C438234" s="62"/>
    </row>
    <row r="438235" spans="3:3" x14ac:dyDescent="0.25">
      <c r="C438235" s="62"/>
    </row>
    <row r="438323" spans="3:3" x14ac:dyDescent="0.25">
      <c r="C438323" s="62"/>
    </row>
    <row r="438324" spans="3:3" x14ac:dyDescent="0.25">
      <c r="C438324" s="62"/>
    </row>
    <row r="438412" spans="3:3" x14ac:dyDescent="0.25">
      <c r="C438412" s="62"/>
    </row>
    <row r="438413" spans="3:3" x14ac:dyDescent="0.25">
      <c r="C438413" s="62"/>
    </row>
    <row r="438501" spans="3:3" x14ac:dyDescent="0.25">
      <c r="C438501" s="62"/>
    </row>
    <row r="438502" spans="3:3" x14ac:dyDescent="0.25">
      <c r="C438502" s="62"/>
    </row>
    <row r="438590" spans="3:3" x14ac:dyDescent="0.25">
      <c r="C438590" s="62"/>
    </row>
    <row r="438591" spans="3:3" x14ac:dyDescent="0.25">
      <c r="C438591" s="62"/>
    </row>
    <row r="438679" spans="3:3" x14ac:dyDescent="0.25">
      <c r="C438679" s="62"/>
    </row>
    <row r="438680" spans="3:3" x14ac:dyDescent="0.25">
      <c r="C438680" s="62"/>
    </row>
    <row r="438768" spans="3:3" x14ac:dyDescent="0.25">
      <c r="C438768" s="62"/>
    </row>
    <row r="438769" spans="3:3" x14ac:dyDescent="0.25">
      <c r="C438769" s="62"/>
    </row>
    <row r="438857" spans="3:3" x14ac:dyDescent="0.25">
      <c r="C438857" s="62"/>
    </row>
    <row r="438858" spans="3:3" x14ac:dyDescent="0.25">
      <c r="C438858" s="62"/>
    </row>
    <row r="438946" spans="3:3" x14ac:dyDescent="0.25">
      <c r="C438946" s="62"/>
    </row>
    <row r="438947" spans="3:3" x14ac:dyDescent="0.25">
      <c r="C438947" s="62"/>
    </row>
    <row r="439035" spans="3:3" x14ac:dyDescent="0.25">
      <c r="C439035" s="62"/>
    </row>
    <row r="439036" spans="3:3" x14ac:dyDescent="0.25">
      <c r="C439036" s="62"/>
    </row>
    <row r="439124" spans="3:3" x14ac:dyDescent="0.25">
      <c r="C439124" s="62"/>
    </row>
    <row r="439125" spans="3:3" x14ac:dyDescent="0.25">
      <c r="C439125" s="62"/>
    </row>
    <row r="439213" spans="3:3" x14ac:dyDescent="0.25">
      <c r="C439213" s="62"/>
    </row>
    <row r="439214" spans="3:3" x14ac:dyDescent="0.25">
      <c r="C439214" s="62"/>
    </row>
    <row r="439302" spans="3:3" x14ac:dyDescent="0.25">
      <c r="C439302" s="62"/>
    </row>
    <row r="439303" spans="3:3" x14ac:dyDescent="0.25">
      <c r="C439303" s="62"/>
    </row>
    <row r="439391" spans="3:3" x14ac:dyDescent="0.25">
      <c r="C439391" s="62"/>
    </row>
    <row r="439392" spans="3:3" x14ac:dyDescent="0.25">
      <c r="C439392" s="62"/>
    </row>
    <row r="439480" spans="3:3" x14ac:dyDescent="0.25">
      <c r="C439480" s="62"/>
    </row>
    <row r="439481" spans="3:3" x14ac:dyDescent="0.25">
      <c r="C439481" s="62"/>
    </row>
    <row r="439569" spans="3:3" x14ac:dyDescent="0.25">
      <c r="C439569" s="62"/>
    </row>
    <row r="439570" spans="3:3" x14ac:dyDescent="0.25">
      <c r="C439570" s="62"/>
    </row>
    <row r="439658" spans="3:3" x14ac:dyDescent="0.25">
      <c r="C439658" s="62"/>
    </row>
    <row r="439659" spans="3:3" x14ac:dyDescent="0.25">
      <c r="C439659" s="62"/>
    </row>
    <row r="439747" spans="3:3" x14ac:dyDescent="0.25">
      <c r="C439747" s="62"/>
    </row>
    <row r="439748" spans="3:3" x14ac:dyDescent="0.25">
      <c r="C439748" s="62"/>
    </row>
    <row r="439836" spans="3:3" x14ac:dyDescent="0.25">
      <c r="C439836" s="62"/>
    </row>
    <row r="439837" spans="3:3" x14ac:dyDescent="0.25">
      <c r="C439837" s="62"/>
    </row>
    <row r="439925" spans="3:3" x14ac:dyDescent="0.25">
      <c r="C439925" s="62"/>
    </row>
    <row r="439926" spans="3:3" x14ac:dyDescent="0.25">
      <c r="C439926" s="62"/>
    </row>
    <row r="440014" spans="3:3" x14ac:dyDescent="0.25">
      <c r="C440014" s="62"/>
    </row>
    <row r="440015" spans="3:3" x14ac:dyDescent="0.25">
      <c r="C440015" s="62"/>
    </row>
    <row r="440103" spans="3:3" x14ac:dyDescent="0.25">
      <c r="C440103" s="62"/>
    </row>
    <row r="440104" spans="3:3" x14ac:dyDescent="0.25">
      <c r="C440104" s="62"/>
    </row>
    <row r="440192" spans="3:3" x14ac:dyDescent="0.25">
      <c r="C440192" s="62"/>
    </row>
    <row r="440193" spans="3:3" x14ac:dyDescent="0.25">
      <c r="C440193" s="62"/>
    </row>
    <row r="440281" spans="3:3" x14ac:dyDescent="0.25">
      <c r="C440281" s="62"/>
    </row>
    <row r="440282" spans="3:3" x14ac:dyDescent="0.25">
      <c r="C440282" s="62"/>
    </row>
    <row r="440370" spans="3:3" x14ac:dyDescent="0.25">
      <c r="C440370" s="62"/>
    </row>
    <row r="440371" spans="3:3" x14ac:dyDescent="0.25">
      <c r="C440371" s="62"/>
    </row>
    <row r="440459" spans="3:3" x14ac:dyDescent="0.25">
      <c r="C440459" s="62"/>
    </row>
    <row r="440460" spans="3:3" x14ac:dyDescent="0.25">
      <c r="C440460" s="62"/>
    </row>
    <row r="440548" spans="3:3" x14ac:dyDescent="0.25">
      <c r="C440548" s="62"/>
    </row>
    <row r="440549" spans="3:3" x14ac:dyDescent="0.25">
      <c r="C440549" s="62"/>
    </row>
    <row r="440637" spans="3:3" x14ac:dyDescent="0.25">
      <c r="C440637" s="62"/>
    </row>
    <row r="440638" spans="3:3" x14ac:dyDescent="0.25">
      <c r="C440638" s="62"/>
    </row>
    <row r="440726" spans="3:3" x14ac:dyDescent="0.25">
      <c r="C440726" s="62"/>
    </row>
    <row r="440727" spans="3:3" x14ac:dyDescent="0.25">
      <c r="C440727" s="62"/>
    </row>
    <row r="440815" spans="3:3" x14ac:dyDescent="0.25">
      <c r="C440815" s="62"/>
    </row>
    <row r="440816" spans="3:3" x14ac:dyDescent="0.25">
      <c r="C440816" s="62"/>
    </row>
    <row r="440904" spans="3:3" x14ac:dyDescent="0.25">
      <c r="C440904" s="62"/>
    </row>
    <row r="440905" spans="3:3" x14ac:dyDescent="0.25">
      <c r="C440905" s="62"/>
    </row>
    <row r="440993" spans="3:3" x14ac:dyDescent="0.25">
      <c r="C440993" s="62"/>
    </row>
    <row r="440994" spans="3:3" x14ac:dyDescent="0.25">
      <c r="C440994" s="62"/>
    </row>
    <row r="441082" spans="3:3" x14ac:dyDescent="0.25">
      <c r="C441082" s="62"/>
    </row>
    <row r="441083" spans="3:3" x14ac:dyDescent="0.25">
      <c r="C441083" s="62"/>
    </row>
    <row r="441171" spans="3:3" x14ac:dyDescent="0.25">
      <c r="C441171" s="62"/>
    </row>
    <row r="441172" spans="3:3" x14ac:dyDescent="0.25">
      <c r="C441172" s="62"/>
    </row>
    <row r="441260" spans="3:3" x14ac:dyDescent="0.25">
      <c r="C441260" s="62"/>
    </row>
    <row r="441261" spans="3:3" x14ac:dyDescent="0.25">
      <c r="C441261" s="62"/>
    </row>
    <row r="441349" spans="3:3" x14ac:dyDescent="0.25">
      <c r="C441349" s="62"/>
    </row>
    <row r="441350" spans="3:3" x14ac:dyDescent="0.25">
      <c r="C441350" s="62"/>
    </row>
    <row r="441438" spans="3:3" x14ac:dyDescent="0.25">
      <c r="C441438" s="62"/>
    </row>
    <row r="441439" spans="3:3" x14ac:dyDescent="0.25">
      <c r="C441439" s="62"/>
    </row>
    <row r="441527" spans="3:3" x14ac:dyDescent="0.25">
      <c r="C441527" s="62"/>
    </row>
    <row r="441528" spans="3:3" x14ac:dyDescent="0.25">
      <c r="C441528" s="62"/>
    </row>
    <row r="441616" spans="3:3" x14ac:dyDescent="0.25">
      <c r="C441616" s="62"/>
    </row>
    <row r="441617" spans="3:3" x14ac:dyDescent="0.25">
      <c r="C441617" s="62"/>
    </row>
    <row r="441705" spans="3:3" x14ac:dyDescent="0.25">
      <c r="C441705" s="62"/>
    </row>
    <row r="441706" spans="3:3" x14ac:dyDescent="0.25">
      <c r="C441706" s="62"/>
    </row>
    <row r="441794" spans="3:3" x14ac:dyDescent="0.25">
      <c r="C441794" s="62"/>
    </row>
    <row r="441795" spans="3:3" x14ac:dyDescent="0.25">
      <c r="C441795" s="62"/>
    </row>
    <row r="441883" spans="3:3" x14ac:dyDescent="0.25">
      <c r="C441883" s="62"/>
    </row>
    <row r="441884" spans="3:3" x14ac:dyDescent="0.25">
      <c r="C441884" s="62"/>
    </row>
    <row r="441972" spans="3:3" x14ac:dyDescent="0.25">
      <c r="C441972" s="62"/>
    </row>
    <row r="441973" spans="3:3" x14ac:dyDescent="0.25">
      <c r="C441973" s="62"/>
    </row>
    <row r="442061" spans="3:3" x14ac:dyDescent="0.25">
      <c r="C442061" s="62"/>
    </row>
    <row r="442062" spans="3:3" x14ac:dyDescent="0.25">
      <c r="C442062" s="62"/>
    </row>
    <row r="442150" spans="3:3" x14ac:dyDescent="0.25">
      <c r="C442150" s="62"/>
    </row>
    <row r="442151" spans="3:3" x14ac:dyDescent="0.25">
      <c r="C442151" s="62"/>
    </row>
    <row r="442239" spans="3:3" x14ac:dyDescent="0.25">
      <c r="C442239" s="62"/>
    </row>
    <row r="442240" spans="3:3" x14ac:dyDescent="0.25">
      <c r="C442240" s="62"/>
    </row>
    <row r="442328" spans="3:3" x14ac:dyDescent="0.25">
      <c r="C442328" s="62"/>
    </row>
    <row r="442329" spans="3:3" x14ac:dyDescent="0.25">
      <c r="C442329" s="62"/>
    </row>
    <row r="442417" spans="3:3" x14ac:dyDescent="0.25">
      <c r="C442417" s="62"/>
    </row>
    <row r="442418" spans="3:3" x14ac:dyDescent="0.25">
      <c r="C442418" s="62"/>
    </row>
    <row r="442506" spans="3:3" x14ac:dyDescent="0.25">
      <c r="C442506" s="62"/>
    </row>
    <row r="442507" spans="3:3" x14ac:dyDescent="0.25">
      <c r="C442507" s="62"/>
    </row>
    <row r="442595" spans="3:3" x14ac:dyDescent="0.25">
      <c r="C442595" s="62"/>
    </row>
    <row r="442596" spans="3:3" x14ac:dyDescent="0.25">
      <c r="C442596" s="62"/>
    </row>
    <row r="442684" spans="3:3" x14ac:dyDescent="0.25">
      <c r="C442684" s="62"/>
    </row>
    <row r="442685" spans="3:3" x14ac:dyDescent="0.25">
      <c r="C442685" s="62"/>
    </row>
    <row r="442773" spans="3:3" x14ac:dyDescent="0.25">
      <c r="C442773" s="62"/>
    </row>
    <row r="442774" spans="3:3" x14ac:dyDescent="0.25">
      <c r="C442774" s="62"/>
    </row>
    <row r="442862" spans="3:3" x14ac:dyDescent="0.25">
      <c r="C442862" s="62"/>
    </row>
    <row r="442863" spans="3:3" x14ac:dyDescent="0.25">
      <c r="C442863" s="62"/>
    </row>
    <row r="442951" spans="3:3" x14ac:dyDescent="0.25">
      <c r="C442951" s="62"/>
    </row>
    <row r="442952" spans="3:3" x14ac:dyDescent="0.25">
      <c r="C442952" s="62"/>
    </row>
    <row r="443040" spans="3:3" x14ac:dyDescent="0.25">
      <c r="C443040" s="62"/>
    </row>
    <row r="443041" spans="3:3" x14ac:dyDescent="0.25">
      <c r="C443041" s="62"/>
    </row>
    <row r="443129" spans="3:3" x14ac:dyDescent="0.25">
      <c r="C443129" s="62"/>
    </row>
    <row r="443130" spans="3:3" x14ac:dyDescent="0.25">
      <c r="C443130" s="62"/>
    </row>
    <row r="443218" spans="3:3" x14ac:dyDescent="0.25">
      <c r="C443218" s="62"/>
    </row>
    <row r="443219" spans="3:3" x14ac:dyDescent="0.25">
      <c r="C443219" s="62"/>
    </row>
    <row r="443307" spans="3:3" x14ac:dyDescent="0.25">
      <c r="C443307" s="62"/>
    </row>
    <row r="443308" spans="3:3" x14ac:dyDescent="0.25">
      <c r="C443308" s="62"/>
    </row>
    <row r="443396" spans="3:3" x14ac:dyDescent="0.25">
      <c r="C443396" s="62"/>
    </row>
    <row r="443397" spans="3:3" x14ac:dyDescent="0.25">
      <c r="C443397" s="62"/>
    </row>
    <row r="443485" spans="3:3" x14ac:dyDescent="0.25">
      <c r="C443485" s="62"/>
    </row>
    <row r="443486" spans="3:3" x14ac:dyDescent="0.25">
      <c r="C443486" s="62"/>
    </row>
    <row r="443574" spans="3:3" x14ac:dyDescent="0.25">
      <c r="C443574" s="62"/>
    </row>
    <row r="443575" spans="3:3" x14ac:dyDescent="0.25">
      <c r="C443575" s="62"/>
    </row>
    <row r="443663" spans="3:3" x14ac:dyDescent="0.25">
      <c r="C443663" s="62"/>
    </row>
    <row r="443664" spans="3:3" x14ac:dyDescent="0.25">
      <c r="C443664" s="62"/>
    </row>
    <row r="443752" spans="3:3" x14ac:dyDescent="0.25">
      <c r="C443752" s="62"/>
    </row>
    <row r="443753" spans="3:3" x14ac:dyDescent="0.25">
      <c r="C443753" s="62"/>
    </row>
    <row r="443841" spans="3:3" x14ac:dyDescent="0.25">
      <c r="C443841" s="62"/>
    </row>
    <row r="443842" spans="3:3" x14ac:dyDescent="0.25">
      <c r="C443842" s="62"/>
    </row>
    <row r="443930" spans="3:3" x14ac:dyDescent="0.25">
      <c r="C443930" s="62"/>
    </row>
    <row r="443931" spans="3:3" x14ac:dyDescent="0.25">
      <c r="C443931" s="62"/>
    </row>
    <row r="444019" spans="3:3" x14ac:dyDescent="0.25">
      <c r="C444019" s="62"/>
    </row>
    <row r="444020" spans="3:3" x14ac:dyDescent="0.25">
      <c r="C444020" s="62"/>
    </row>
    <row r="444108" spans="3:3" x14ac:dyDescent="0.25">
      <c r="C444108" s="62"/>
    </row>
    <row r="444109" spans="3:3" x14ac:dyDescent="0.25">
      <c r="C444109" s="62"/>
    </row>
    <row r="444197" spans="3:3" x14ac:dyDescent="0.25">
      <c r="C444197" s="62"/>
    </row>
    <row r="444198" spans="3:3" x14ac:dyDescent="0.25">
      <c r="C444198" s="62"/>
    </row>
    <row r="444286" spans="3:3" x14ac:dyDescent="0.25">
      <c r="C444286" s="62"/>
    </row>
    <row r="444287" spans="3:3" x14ac:dyDescent="0.25">
      <c r="C444287" s="62"/>
    </row>
    <row r="444375" spans="3:3" x14ac:dyDescent="0.25">
      <c r="C444375" s="62"/>
    </row>
    <row r="444376" spans="3:3" x14ac:dyDescent="0.25">
      <c r="C444376" s="62"/>
    </row>
    <row r="444464" spans="3:3" x14ac:dyDescent="0.25">
      <c r="C444464" s="62"/>
    </row>
    <row r="444465" spans="3:3" x14ac:dyDescent="0.25">
      <c r="C444465" s="62"/>
    </row>
    <row r="444553" spans="3:3" x14ac:dyDescent="0.25">
      <c r="C444553" s="62"/>
    </row>
    <row r="444554" spans="3:3" x14ac:dyDescent="0.25">
      <c r="C444554" s="62"/>
    </row>
    <row r="444642" spans="3:3" x14ac:dyDescent="0.25">
      <c r="C444642" s="62"/>
    </row>
    <row r="444643" spans="3:3" x14ac:dyDescent="0.25">
      <c r="C444643" s="62"/>
    </row>
    <row r="444731" spans="3:3" x14ac:dyDescent="0.25">
      <c r="C444731" s="62"/>
    </row>
    <row r="444732" spans="3:3" x14ac:dyDescent="0.25">
      <c r="C444732" s="62"/>
    </row>
    <row r="444820" spans="3:3" x14ac:dyDescent="0.25">
      <c r="C444820" s="62"/>
    </row>
    <row r="444821" spans="3:3" x14ac:dyDescent="0.25">
      <c r="C444821" s="62"/>
    </row>
    <row r="444909" spans="3:3" x14ac:dyDescent="0.25">
      <c r="C444909" s="62"/>
    </row>
    <row r="444910" spans="3:3" x14ac:dyDescent="0.25">
      <c r="C444910" s="62"/>
    </row>
    <row r="444998" spans="3:3" x14ac:dyDescent="0.25">
      <c r="C444998" s="62"/>
    </row>
    <row r="444999" spans="3:3" x14ac:dyDescent="0.25">
      <c r="C444999" s="62"/>
    </row>
    <row r="445087" spans="3:3" x14ac:dyDescent="0.25">
      <c r="C445087" s="62"/>
    </row>
    <row r="445088" spans="3:3" x14ac:dyDescent="0.25">
      <c r="C445088" s="62"/>
    </row>
    <row r="445176" spans="3:3" x14ac:dyDescent="0.25">
      <c r="C445176" s="62"/>
    </row>
    <row r="445177" spans="3:3" x14ac:dyDescent="0.25">
      <c r="C445177" s="62"/>
    </row>
    <row r="445265" spans="3:3" x14ac:dyDescent="0.25">
      <c r="C445265" s="62"/>
    </row>
    <row r="445266" spans="3:3" x14ac:dyDescent="0.25">
      <c r="C445266" s="62"/>
    </row>
    <row r="445354" spans="3:3" x14ac:dyDescent="0.25">
      <c r="C445354" s="62"/>
    </row>
    <row r="445355" spans="3:3" x14ac:dyDescent="0.25">
      <c r="C445355" s="62"/>
    </row>
    <row r="445443" spans="3:3" x14ac:dyDescent="0.25">
      <c r="C445443" s="62"/>
    </row>
    <row r="445444" spans="3:3" x14ac:dyDescent="0.25">
      <c r="C445444" s="62"/>
    </row>
    <row r="445532" spans="3:3" x14ac:dyDescent="0.25">
      <c r="C445532" s="62"/>
    </row>
    <row r="445533" spans="3:3" x14ac:dyDescent="0.25">
      <c r="C445533" s="62"/>
    </row>
    <row r="445621" spans="3:3" x14ac:dyDescent="0.25">
      <c r="C445621" s="62"/>
    </row>
    <row r="445622" spans="3:3" x14ac:dyDescent="0.25">
      <c r="C445622" s="62"/>
    </row>
    <row r="445710" spans="3:3" x14ac:dyDescent="0.25">
      <c r="C445710" s="62"/>
    </row>
    <row r="445711" spans="3:3" x14ac:dyDescent="0.25">
      <c r="C445711" s="62"/>
    </row>
    <row r="445799" spans="3:3" x14ac:dyDescent="0.25">
      <c r="C445799" s="62"/>
    </row>
    <row r="445800" spans="3:3" x14ac:dyDescent="0.25">
      <c r="C445800" s="62"/>
    </row>
    <row r="445888" spans="3:3" x14ac:dyDescent="0.25">
      <c r="C445888" s="62"/>
    </row>
    <row r="445889" spans="3:3" x14ac:dyDescent="0.25">
      <c r="C445889" s="62"/>
    </row>
    <row r="445977" spans="3:3" x14ac:dyDescent="0.25">
      <c r="C445977" s="62"/>
    </row>
    <row r="445978" spans="3:3" x14ac:dyDescent="0.25">
      <c r="C445978" s="62"/>
    </row>
    <row r="446066" spans="3:3" x14ac:dyDescent="0.25">
      <c r="C446066" s="62"/>
    </row>
    <row r="446067" spans="3:3" x14ac:dyDescent="0.25">
      <c r="C446067" s="62"/>
    </row>
    <row r="446155" spans="3:3" x14ac:dyDescent="0.25">
      <c r="C446155" s="62"/>
    </row>
    <row r="446156" spans="3:3" x14ac:dyDescent="0.25">
      <c r="C446156" s="62"/>
    </row>
    <row r="446244" spans="3:3" x14ac:dyDescent="0.25">
      <c r="C446244" s="62"/>
    </row>
    <row r="446245" spans="3:3" x14ac:dyDescent="0.25">
      <c r="C446245" s="62"/>
    </row>
    <row r="446333" spans="3:3" x14ac:dyDescent="0.25">
      <c r="C446333" s="62"/>
    </row>
    <row r="446334" spans="3:3" x14ac:dyDescent="0.25">
      <c r="C446334" s="62"/>
    </row>
    <row r="446422" spans="3:3" x14ac:dyDescent="0.25">
      <c r="C446422" s="62"/>
    </row>
    <row r="446423" spans="3:3" x14ac:dyDescent="0.25">
      <c r="C446423" s="62"/>
    </row>
    <row r="446511" spans="3:3" x14ac:dyDescent="0.25">
      <c r="C446511" s="62"/>
    </row>
    <row r="446512" spans="3:3" x14ac:dyDescent="0.25">
      <c r="C446512" s="62"/>
    </row>
    <row r="446600" spans="3:3" x14ac:dyDescent="0.25">
      <c r="C446600" s="62"/>
    </row>
    <row r="446601" spans="3:3" x14ac:dyDescent="0.25">
      <c r="C446601" s="62"/>
    </row>
    <row r="446689" spans="3:3" x14ac:dyDescent="0.25">
      <c r="C446689" s="62"/>
    </row>
    <row r="446690" spans="3:3" x14ac:dyDescent="0.25">
      <c r="C446690" s="62"/>
    </row>
    <row r="446778" spans="3:3" x14ac:dyDescent="0.25">
      <c r="C446778" s="62"/>
    </row>
    <row r="446779" spans="3:3" x14ac:dyDescent="0.25">
      <c r="C446779" s="62"/>
    </row>
    <row r="446867" spans="3:3" x14ac:dyDescent="0.25">
      <c r="C446867" s="62"/>
    </row>
    <row r="446868" spans="3:3" x14ac:dyDescent="0.25">
      <c r="C446868" s="62"/>
    </row>
    <row r="446956" spans="3:3" x14ac:dyDescent="0.25">
      <c r="C446956" s="62"/>
    </row>
    <row r="446957" spans="3:3" x14ac:dyDescent="0.25">
      <c r="C446957" s="62"/>
    </row>
    <row r="447045" spans="3:3" x14ac:dyDescent="0.25">
      <c r="C447045" s="62"/>
    </row>
    <row r="447046" spans="3:3" x14ac:dyDescent="0.25">
      <c r="C447046" s="62"/>
    </row>
    <row r="447134" spans="3:3" x14ac:dyDescent="0.25">
      <c r="C447134" s="62"/>
    </row>
    <row r="447135" spans="3:3" x14ac:dyDescent="0.25">
      <c r="C447135" s="62"/>
    </row>
    <row r="447223" spans="3:3" x14ac:dyDescent="0.25">
      <c r="C447223" s="62"/>
    </row>
    <row r="447224" spans="3:3" x14ac:dyDescent="0.25">
      <c r="C447224" s="62"/>
    </row>
    <row r="447312" spans="3:3" x14ac:dyDescent="0.25">
      <c r="C447312" s="62"/>
    </row>
    <row r="447313" spans="3:3" x14ac:dyDescent="0.25">
      <c r="C447313" s="62"/>
    </row>
    <row r="447401" spans="3:3" x14ac:dyDescent="0.25">
      <c r="C447401" s="62"/>
    </row>
    <row r="447402" spans="3:3" x14ac:dyDescent="0.25">
      <c r="C447402" s="62"/>
    </row>
    <row r="447490" spans="3:3" x14ac:dyDescent="0.25">
      <c r="C447490" s="62"/>
    </row>
    <row r="447491" spans="3:3" x14ac:dyDescent="0.25">
      <c r="C447491" s="62"/>
    </row>
    <row r="447579" spans="3:3" x14ac:dyDescent="0.25">
      <c r="C447579" s="62"/>
    </row>
    <row r="447580" spans="3:3" x14ac:dyDescent="0.25">
      <c r="C447580" s="62"/>
    </row>
    <row r="447668" spans="3:3" x14ac:dyDescent="0.25">
      <c r="C447668" s="62"/>
    </row>
    <row r="447669" spans="3:3" x14ac:dyDescent="0.25">
      <c r="C447669" s="62"/>
    </row>
    <row r="447757" spans="3:3" x14ac:dyDescent="0.25">
      <c r="C447757" s="62"/>
    </row>
    <row r="447758" spans="3:3" x14ac:dyDescent="0.25">
      <c r="C447758" s="62"/>
    </row>
    <row r="447846" spans="3:3" x14ac:dyDescent="0.25">
      <c r="C447846" s="62"/>
    </row>
    <row r="447847" spans="3:3" x14ac:dyDescent="0.25">
      <c r="C447847" s="62"/>
    </row>
    <row r="447935" spans="3:3" x14ac:dyDescent="0.25">
      <c r="C447935" s="62"/>
    </row>
    <row r="447936" spans="3:3" x14ac:dyDescent="0.25">
      <c r="C447936" s="62"/>
    </row>
    <row r="448024" spans="3:3" x14ac:dyDescent="0.25">
      <c r="C448024" s="62"/>
    </row>
    <row r="448025" spans="3:3" x14ac:dyDescent="0.25">
      <c r="C448025" s="62"/>
    </row>
    <row r="448113" spans="3:3" x14ac:dyDescent="0.25">
      <c r="C448113" s="62"/>
    </row>
    <row r="448114" spans="3:3" x14ac:dyDescent="0.25">
      <c r="C448114" s="62"/>
    </row>
    <row r="448202" spans="3:3" x14ac:dyDescent="0.25">
      <c r="C448202" s="62"/>
    </row>
    <row r="448203" spans="3:3" x14ac:dyDescent="0.25">
      <c r="C448203" s="62"/>
    </row>
    <row r="448291" spans="3:3" x14ac:dyDescent="0.25">
      <c r="C448291" s="62"/>
    </row>
    <row r="448292" spans="3:3" x14ac:dyDescent="0.25">
      <c r="C448292" s="62"/>
    </row>
    <row r="448380" spans="3:3" x14ac:dyDescent="0.25">
      <c r="C448380" s="62"/>
    </row>
    <row r="448381" spans="3:3" x14ac:dyDescent="0.25">
      <c r="C448381" s="62"/>
    </row>
    <row r="448469" spans="3:3" x14ac:dyDescent="0.25">
      <c r="C448469" s="62"/>
    </row>
    <row r="448470" spans="3:3" x14ac:dyDescent="0.25">
      <c r="C448470" s="62"/>
    </row>
    <row r="448558" spans="3:3" x14ac:dyDescent="0.25">
      <c r="C448558" s="62"/>
    </row>
    <row r="448559" spans="3:3" x14ac:dyDescent="0.25">
      <c r="C448559" s="62"/>
    </row>
    <row r="448647" spans="3:3" x14ac:dyDescent="0.25">
      <c r="C448647" s="62"/>
    </row>
    <row r="448648" spans="3:3" x14ac:dyDescent="0.25">
      <c r="C448648" s="62"/>
    </row>
    <row r="448736" spans="3:3" x14ac:dyDescent="0.25">
      <c r="C448736" s="62"/>
    </row>
    <row r="448737" spans="3:3" x14ac:dyDescent="0.25">
      <c r="C448737" s="62"/>
    </row>
    <row r="448825" spans="3:3" x14ac:dyDescent="0.25">
      <c r="C448825" s="62"/>
    </row>
    <row r="448826" spans="3:3" x14ac:dyDescent="0.25">
      <c r="C448826" s="62"/>
    </row>
    <row r="448914" spans="3:3" x14ac:dyDescent="0.25">
      <c r="C448914" s="62"/>
    </row>
    <row r="448915" spans="3:3" x14ac:dyDescent="0.25">
      <c r="C448915" s="62"/>
    </row>
    <row r="449003" spans="3:3" x14ac:dyDescent="0.25">
      <c r="C449003" s="62"/>
    </row>
    <row r="449004" spans="3:3" x14ac:dyDescent="0.25">
      <c r="C449004" s="62"/>
    </row>
    <row r="449092" spans="3:3" x14ac:dyDescent="0.25">
      <c r="C449092" s="62"/>
    </row>
    <row r="449093" spans="3:3" x14ac:dyDescent="0.25">
      <c r="C449093" s="62"/>
    </row>
    <row r="449181" spans="3:3" x14ac:dyDescent="0.25">
      <c r="C449181" s="62"/>
    </row>
    <row r="449182" spans="3:3" x14ac:dyDescent="0.25">
      <c r="C449182" s="62"/>
    </row>
    <row r="449270" spans="3:3" x14ac:dyDescent="0.25">
      <c r="C449270" s="62"/>
    </row>
    <row r="449271" spans="3:3" x14ac:dyDescent="0.25">
      <c r="C449271" s="62"/>
    </row>
    <row r="449359" spans="3:3" x14ac:dyDescent="0.25">
      <c r="C449359" s="62"/>
    </row>
    <row r="449360" spans="3:3" x14ac:dyDescent="0.25">
      <c r="C449360" s="62"/>
    </row>
    <row r="449448" spans="3:3" x14ac:dyDescent="0.25">
      <c r="C449448" s="62"/>
    </row>
    <row r="449449" spans="3:3" x14ac:dyDescent="0.25">
      <c r="C449449" s="62"/>
    </row>
    <row r="449537" spans="3:3" x14ac:dyDescent="0.25">
      <c r="C449537" s="62"/>
    </row>
    <row r="449538" spans="3:3" x14ac:dyDescent="0.25">
      <c r="C449538" s="62"/>
    </row>
    <row r="449626" spans="3:3" x14ac:dyDescent="0.25">
      <c r="C449626" s="62"/>
    </row>
    <row r="449627" spans="3:3" x14ac:dyDescent="0.25">
      <c r="C449627" s="62"/>
    </row>
    <row r="449715" spans="3:3" x14ac:dyDescent="0.25">
      <c r="C449715" s="62"/>
    </row>
    <row r="449716" spans="3:3" x14ac:dyDescent="0.25">
      <c r="C449716" s="62"/>
    </row>
    <row r="449804" spans="3:3" x14ac:dyDescent="0.25">
      <c r="C449804" s="62"/>
    </row>
    <row r="449805" spans="3:3" x14ac:dyDescent="0.25">
      <c r="C449805" s="62"/>
    </row>
    <row r="449893" spans="3:3" x14ac:dyDescent="0.25">
      <c r="C449893" s="62"/>
    </row>
    <row r="449894" spans="3:3" x14ac:dyDescent="0.25">
      <c r="C449894" s="62"/>
    </row>
    <row r="449982" spans="3:3" x14ac:dyDescent="0.25">
      <c r="C449982" s="62"/>
    </row>
    <row r="449983" spans="3:3" x14ac:dyDescent="0.25">
      <c r="C449983" s="62"/>
    </row>
    <row r="450071" spans="3:3" x14ac:dyDescent="0.25">
      <c r="C450071" s="62"/>
    </row>
    <row r="450072" spans="3:3" x14ac:dyDescent="0.25">
      <c r="C450072" s="62"/>
    </row>
    <row r="450160" spans="3:3" x14ac:dyDescent="0.25">
      <c r="C450160" s="62"/>
    </row>
    <row r="450161" spans="3:3" x14ac:dyDescent="0.25">
      <c r="C450161" s="62"/>
    </row>
    <row r="450249" spans="3:3" x14ac:dyDescent="0.25">
      <c r="C450249" s="62"/>
    </row>
    <row r="450250" spans="3:3" x14ac:dyDescent="0.25">
      <c r="C450250" s="62"/>
    </row>
    <row r="450338" spans="3:3" x14ac:dyDescent="0.25">
      <c r="C450338" s="62"/>
    </row>
    <row r="450339" spans="3:3" x14ac:dyDescent="0.25">
      <c r="C450339" s="62"/>
    </row>
    <row r="450427" spans="3:3" x14ac:dyDescent="0.25">
      <c r="C450427" s="62"/>
    </row>
    <row r="450428" spans="3:3" x14ac:dyDescent="0.25">
      <c r="C450428" s="62"/>
    </row>
    <row r="450516" spans="3:3" x14ac:dyDescent="0.25">
      <c r="C450516" s="62"/>
    </row>
    <row r="450517" spans="3:3" x14ac:dyDescent="0.25">
      <c r="C450517" s="62"/>
    </row>
    <row r="450605" spans="3:3" x14ac:dyDescent="0.25">
      <c r="C450605" s="62"/>
    </row>
    <row r="450606" spans="3:3" x14ac:dyDescent="0.25">
      <c r="C450606" s="62"/>
    </row>
    <row r="450694" spans="3:3" x14ac:dyDescent="0.25">
      <c r="C450694" s="62"/>
    </row>
    <row r="450695" spans="3:3" x14ac:dyDescent="0.25">
      <c r="C450695" s="62"/>
    </row>
    <row r="450783" spans="3:3" x14ac:dyDescent="0.25">
      <c r="C450783" s="62"/>
    </row>
    <row r="450784" spans="3:3" x14ac:dyDescent="0.25">
      <c r="C450784" s="62"/>
    </row>
    <row r="450872" spans="3:3" x14ac:dyDescent="0.25">
      <c r="C450872" s="62"/>
    </row>
    <row r="450873" spans="3:3" x14ac:dyDescent="0.25">
      <c r="C450873" s="62"/>
    </row>
    <row r="450961" spans="3:3" x14ac:dyDescent="0.25">
      <c r="C450961" s="62"/>
    </row>
    <row r="450962" spans="3:3" x14ac:dyDescent="0.25">
      <c r="C450962" s="62"/>
    </row>
    <row r="451050" spans="3:3" x14ac:dyDescent="0.25">
      <c r="C451050" s="62"/>
    </row>
    <row r="451051" spans="3:3" x14ac:dyDescent="0.25">
      <c r="C451051" s="62"/>
    </row>
    <row r="451139" spans="3:3" x14ac:dyDescent="0.25">
      <c r="C451139" s="62"/>
    </row>
    <row r="451140" spans="3:3" x14ac:dyDescent="0.25">
      <c r="C451140" s="62"/>
    </row>
    <row r="451228" spans="3:3" x14ac:dyDescent="0.25">
      <c r="C451228" s="62"/>
    </row>
    <row r="451229" spans="3:3" x14ac:dyDescent="0.25">
      <c r="C451229" s="62"/>
    </row>
    <row r="451317" spans="3:3" x14ac:dyDescent="0.25">
      <c r="C451317" s="62"/>
    </row>
    <row r="451318" spans="3:3" x14ac:dyDescent="0.25">
      <c r="C451318" s="62"/>
    </row>
    <row r="451406" spans="3:3" x14ac:dyDescent="0.25">
      <c r="C451406" s="62"/>
    </row>
    <row r="451407" spans="3:3" x14ac:dyDescent="0.25">
      <c r="C451407" s="62"/>
    </row>
    <row r="451495" spans="3:3" x14ac:dyDescent="0.25">
      <c r="C451495" s="62"/>
    </row>
    <row r="451496" spans="3:3" x14ac:dyDescent="0.25">
      <c r="C451496" s="62"/>
    </row>
    <row r="451584" spans="3:3" x14ac:dyDescent="0.25">
      <c r="C451584" s="62"/>
    </row>
    <row r="451585" spans="3:3" x14ac:dyDescent="0.25">
      <c r="C451585" s="62"/>
    </row>
    <row r="451673" spans="3:3" x14ac:dyDescent="0.25">
      <c r="C451673" s="62"/>
    </row>
    <row r="451674" spans="3:3" x14ac:dyDescent="0.25">
      <c r="C451674" s="62"/>
    </row>
    <row r="451762" spans="3:3" x14ac:dyDescent="0.25">
      <c r="C451762" s="62"/>
    </row>
    <row r="451763" spans="3:3" x14ac:dyDescent="0.25">
      <c r="C451763" s="62"/>
    </row>
    <row r="451851" spans="3:3" x14ac:dyDescent="0.25">
      <c r="C451851" s="62"/>
    </row>
    <row r="451852" spans="3:3" x14ac:dyDescent="0.25">
      <c r="C451852" s="62"/>
    </row>
    <row r="451940" spans="3:3" x14ac:dyDescent="0.25">
      <c r="C451940" s="62"/>
    </row>
    <row r="451941" spans="3:3" x14ac:dyDescent="0.25">
      <c r="C451941" s="62"/>
    </row>
    <row r="452029" spans="3:3" x14ac:dyDescent="0.25">
      <c r="C452029" s="62"/>
    </row>
    <row r="452030" spans="3:3" x14ac:dyDescent="0.25">
      <c r="C452030" s="62"/>
    </row>
    <row r="452118" spans="3:3" x14ac:dyDescent="0.25">
      <c r="C452118" s="62"/>
    </row>
    <row r="452119" spans="3:3" x14ac:dyDescent="0.25">
      <c r="C452119" s="62"/>
    </row>
    <row r="452207" spans="3:3" x14ac:dyDescent="0.25">
      <c r="C452207" s="62"/>
    </row>
    <row r="452208" spans="3:3" x14ac:dyDescent="0.25">
      <c r="C452208" s="62"/>
    </row>
    <row r="452296" spans="3:3" x14ac:dyDescent="0.25">
      <c r="C452296" s="62"/>
    </row>
    <row r="452297" spans="3:3" x14ac:dyDescent="0.25">
      <c r="C452297" s="62"/>
    </row>
    <row r="452385" spans="3:3" x14ac:dyDescent="0.25">
      <c r="C452385" s="62"/>
    </row>
    <row r="452386" spans="3:3" x14ac:dyDescent="0.25">
      <c r="C452386" s="62"/>
    </row>
    <row r="452474" spans="3:3" x14ac:dyDescent="0.25">
      <c r="C452474" s="62"/>
    </row>
    <row r="452475" spans="3:3" x14ac:dyDescent="0.25">
      <c r="C452475" s="62"/>
    </row>
    <row r="452563" spans="3:3" x14ac:dyDescent="0.25">
      <c r="C452563" s="62"/>
    </row>
    <row r="452564" spans="3:3" x14ac:dyDescent="0.25">
      <c r="C452564" s="62"/>
    </row>
    <row r="452652" spans="3:3" x14ac:dyDescent="0.25">
      <c r="C452652" s="62"/>
    </row>
    <row r="452653" spans="3:3" x14ac:dyDescent="0.25">
      <c r="C452653" s="62"/>
    </row>
    <row r="452741" spans="3:3" x14ac:dyDescent="0.25">
      <c r="C452741" s="62"/>
    </row>
    <row r="452742" spans="3:3" x14ac:dyDescent="0.25">
      <c r="C452742" s="62"/>
    </row>
    <row r="452830" spans="3:3" x14ac:dyDescent="0.25">
      <c r="C452830" s="62"/>
    </row>
    <row r="452831" spans="3:3" x14ac:dyDescent="0.25">
      <c r="C452831" s="62"/>
    </row>
    <row r="452919" spans="3:3" x14ac:dyDescent="0.25">
      <c r="C452919" s="62"/>
    </row>
    <row r="452920" spans="3:3" x14ac:dyDescent="0.25">
      <c r="C452920" s="62"/>
    </row>
    <row r="453008" spans="3:3" x14ac:dyDescent="0.25">
      <c r="C453008" s="62"/>
    </row>
    <row r="453009" spans="3:3" x14ac:dyDescent="0.25">
      <c r="C453009" s="62"/>
    </row>
    <row r="453097" spans="3:3" x14ac:dyDescent="0.25">
      <c r="C453097" s="62"/>
    </row>
    <row r="453098" spans="3:3" x14ac:dyDescent="0.25">
      <c r="C453098" s="62"/>
    </row>
    <row r="453186" spans="3:3" x14ac:dyDescent="0.25">
      <c r="C453186" s="62"/>
    </row>
    <row r="453187" spans="3:3" x14ac:dyDescent="0.25">
      <c r="C453187" s="62"/>
    </row>
    <row r="453275" spans="3:3" x14ac:dyDescent="0.25">
      <c r="C453275" s="62"/>
    </row>
    <row r="453276" spans="3:3" x14ac:dyDescent="0.25">
      <c r="C453276" s="62"/>
    </row>
    <row r="453364" spans="3:3" x14ac:dyDescent="0.25">
      <c r="C453364" s="62"/>
    </row>
    <row r="453365" spans="3:3" x14ac:dyDescent="0.25">
      <c r="C453365" s="62"/>
    </row>
    <row r="453453" spans="3:3" x14ac:dyDescent="0.25">
      <c r="C453453" s="62"/>
    </row>
    <row r="453454" spans="3:3" x14ac:dyDescent="0.25">
      <c r="C453454" s="62"/>
    </row>
    <row r="453542" spans="3:3" x14ac:dyDescent="0.25">
      <c r="C453542" s="62"/>
    </row>
    <row r="453543" spans="3:3" x14ac:dyDescent="0.25">
      <c r="C453543" s="62"/>
    </row>
    <row r="453631" spans="3:3" x14ac:dyDescent="0.25">
      <c r="C453631" s="62"/>
    </row>
    <row r="453632" spans="3:3" x14ac:dyDescent="0.25">
      <c r="C453632" s="62"/>
    </row>
    <row r="453720" spans="3:3" x14ac:dyDescent="0.25">
      <c r="C453720" s="62"/>
    </row>
    <row r="453721" spans="3:3" x14ac:dyDescent="0.25">
      <c r="C453721" s="62"/>
    </row>
    <row r="453809" spans="3:3" x14ac:dyDescent="0.25">
      <c r="C453809" s="62"/>
    </row>
    <row r="453810" spans="3:3" x14ac:dyDescent="0.25">
      <c r="C453810" s="62"/>
    </row>
    <row r="453898" spans="3:3" x14ac:dyDescent="0.25">
      <c r="C453898" s="62"/>
    </row>
    <row r="453899" spans="3:3" x14ac:dyDescent="0.25">
      <c r="C453899" s="62"/>
    </row>
    <row r="453987" spans="3:3" x14ac:dyDescent="0.25">
      <c r="C453987" s="62"/>
    </row>
    <row r="453988" spans="3:3" x14ac:dyDescent="0.25">
      <c r="C453988" s="62"/>
    </row>
    <row r="454076" spans="3:3" x14ac:dyDescent="0.25">
      <c r="C454076" s="62"/>
    </row>
    <row r="454077" spans="3:3" x14ac:dyDescent="0.25">
      <c r="C454077" s="62"/>
    </row>
    <row r="454165" spans="3:3" x14ac:dyDescent="0.25">
      <c r="C454165" s="62"/>
    </row>
    <row r="454166" spans="3:3" x14ac:dyDescent="0.25">
      <c r="C454166" s="62"/>
    </row>
    <row r="454254" spans="3:3" x14ac:dyDescent="0.25">
      <c r="C454254" s="62"/>
    </row>
    <row r="454255" spans="3:3" x14ac:dyDescent="0.25">
      <c r="C454255" s="62"/>
    </row>
    <row r="454343" spans="3:3" x14ac:dyDescent="0.25">
      <c r="C454343" s="62"/>
    </row>
    <row r="454344" spans="3:3" x14ac:dyDescent="0.25">
      <c r="C454344" s="62"/>
    </row>
    <row r="454432" spans="3:3" x14ac:dyDescent="0.25">
      <c r="C454432" s="62"/>
    </row>
    <row r="454433" spans="3:3" x14ac:dyDescent="0.25">
      <c r="C454433" s="62"/>
    </row>
    <row r="454521" spans="3:3" x14ac:dyDescent="0.25">
      <c r="C454521" s="62"/>
    </row>
    <row r="454522" spans="3:3" x14ac:dyDescent="0.25">
      <c r="C454522" s="62"/>
    </row>
    <row r="454610" spans="3:3" x14ac:dyDescent="0.25">
      <c r="C454610" s="62"/>
    </row>
    <row r="454611" spans="3:3" x14ac:dyDescent="0.25">
      <c r="C454611" s="62"/>
    </row>
    <row r="454699" spans="3:3" x14ac:dyDescent="0.25">
      <c r="C454699" s="62"/>
    </row>
    <row r="454700" spans="3:3" x14ac:dyDescent="0.25">
      <c r="C454700" s="62"/>
    </row>
    <row r="454788" spans="3:3" x14ac:dyDescent="0.25">
      <c r="C454788" s="62"/>
    </row>
    <row r="454789" spans="3:3" x14ac:dyDescent="0.25">
      <c r="C454789" s="62"/>
    </row>
    <row r="454877" spans="3:3" x14ac:dyDescent="0.25">
      <c r="C454877" s="62"/>
    </row>
    <row r="454878" spans="3:3" x14ac:dyDescent="0.25">
      <c r="C454878" s="62"/>
    </row>
    <row r="454966" spans="3:3" x14ac:dyDescent="0.25">
      <c r="C454966" s="62"/>
    </row>
    <row r="454967" spans="3:3" x14ac:dyDescent="0.25">
      <c r="C454967" s="62"/>
    </row>
    <row r="455055" spans="3:3" x14ac:dyDescent="0.25">
      <c r="C455055" s="62"/>
    </row>
    <row r="455056" spans="3:3" x14ac:dyDescent="0.25">
      <c r="C455056" s="62"/>
    </row>
    <row r="455144" spans="3:3" x14ac:dyDescent="0.25">
      <c r="C455144" s="62"/>
    </row>
    <row r="455145" spans="3:3" x14ac:dyDescent="0.25">
      <c r="C455145" s="62"/>
    </row>
    <row r="455233" spans="3:3" x14ac:dyDescent="0.25">
      <c r="C455233" s="62"/>
    </row>
    <row r="455234" spans="3:3" x14ac:dyDescent="0.25">
      <c r="C455234" s="62"/>
    </row>
    <row r="455322" spans="3:3" x14ac:dyDescent="0.25">
      <c r="C455322" s="62"/>
    </row>
    <row r="455323" spans="3:3" x14ac:dyDescent="0.25">
      <c r="C455323" s="62"/>
    </row>
    <row r="455411" spans="3:3" x14ac:dyDescent="0.25">
      <c r="C455411" s="62"/>
    </row>
    <row r="455412" spans="3:3" x14ac:dyDescent="0.25">
      <c r="C455412" s="62"/>
    </row>
    <row r="455500" spans="3:3" x14ac:dyDescent="0.25">
      <c r="C455500" s="62"/>
    </row>
    <row r="455501" spans="3:3" x14ac:dyDescent="0.25">
      <c r="C455501" s="62"/>
    </row>
    <row r="455589" spans="3:3" x14ac:dyDescent="0.25">
      <c r="C455589" s="62"/>
    </row>
    <row r="455590" spans="3:3" x14ac:dyDescent="0.25">
      <c r="C455590" s="62"/>
    </row>
    <row r="455678" spans="3:3" x14ac:dyDescent="0.25">
      <c r="C455678" s="62"/>
    </row>
    <row r="455679" spans="3:3" x14ac:dyDescent="0.25">
      <c r="C455679" s="62"/>
    </row>
    <row r="455767" spans="3:3" x14ac:dyDescent="0.25">
      <c r="C455767" s="62"/>
    </row>
    <row r="455768" spans="3:3" x14ac:dyDescent="0.25">
      <c r="C455768" s="62"/>
    </row>
    <row r="455856" spans="3:3" x14ac:dyDescent="0.25">
      <c r="C455856" s="62"/>
    </row>
    <row r="455857" spans="3:3" x14ac:dyDescent="0.25">
      <c r="C455857" s="62"/>
    </row>
    <row r="455945" spans="3:3" x14ac:dyDescent="0.25">
      <c r="C455945" s="62"/>
    </row>
    <row r="455946" spans="3:3" x14ac:dyDescent="0.25">
      <c r="C455946" s="62"/>
    </row>
    <row r="456034" spans="3:3" x14ac:dyDescent="0.25">
      <c r="C456034" s="62"/>
    </row>
    <row r="456035" spans="3:3" x14ac:dyDescent="0.25">
      <c r="C456035" s="62"/>
    </row>
    <row r="456123" spans="3:3" x14ac:dyDescent="0.25">
      <c r="C456123" s="62"/>
    </row>
    <row r="456124" spans="3:3" x14ac:dyDescent="0.25">
      <c r="C456124" s="62"/>
    </row>
    <row r="456212" spans="3:3" x14ac:dyDescent="0.25">
      <c r="C456212" s="62"/>
    </row>
    <row r="456213" spans="3:3" x14ac:dyDescent="0.25">
      <c r="C456213" s="62"/>
    </row>
    <row r="456301" spans="3:3" x14ac:dyDescent="0.25">
      <c r="C456301" s="62"/>
    </row>
    <row r="456302" spans="3:3" x14ac:dyDescent="0.25">
      <c r="C456302" s="62"/>
    </row>
    <row r="456390" spans="3:3" x14ac:dyDescent="0.25">
      <c r="C456390" s="62"/>
    </row>
    <row r="456391" spans="3:3" x14ac:dyDescent="0.25">
      <c r="C456391" s="62"/>
    </row>
    <row r="456479" spans="3:3" x14ac:dyDescent="0.25">
      <c r="C456479" s="62"/>
    </row>
    <row r="456480" spans="3:3" x14ac:dyDescent="0.25">
      <c r="C456480" s="62"/>
    </row>
    <row r="456568" spans="3:3" x14ac:dyDescent="0.25">
      <c r="C456568" s="62"/>
    </row>
    <row r="456569" spans="3:3" x14ac:dyDescent="0.25">
      <c r="C456569" s="62"/>
    </row>
    <row r="456657" spans="3:3" x14ac:dyDescent="0.25">
      <c r="C456657" s="62"/>
    </row>
    <row r="456658" spans="3:3" x14ac:dyDescent="0.25">
      <c r="C456658" s="62"/>
    </row>
    <row r="456746" spans="3:3" x14ac:dyDescent="0.25">
      <c r="C456746" s="62"/>
    </row>
    <row r="456747" spans="3:3" x14ac:dyDescent="0.25">
      <c r="C456747" s="62"/>
    </row>
    <row r="456835" spans="3:3" x14ac:dyDescent="0.25">
      <c r="C456835" s="62"/>
    </row>
    <row r="456836" spans="3:3" x14ac:dyDescent="0.25">
      <c r="C456836" s="62"/>
    </row>
    <row r="456924" spans="3:3" x14ac:dyDescent="0.25">
      <c r="C456924" s="62"/>
    </row>
    <row r="456925" spans="3:3" x14ac:dyDescent="0.25">
      <c r="C456925" s="62"/>
    </row>
    <row r="457013" spans="3:3" x14ac:dyDescent="0.25">
      <c r="C457013" s="62"/>
    </row>
    <row r="457014" spans="3:3" x14ac:dyDescent="0.25">
      <c r="C457014" s="62"/>
    </row>
    <row r="457102" spans="3:3" x14ac:dyDescent="0.25">
      <c r="C457102" s="62"/>
    </row>
    <row r="457103" spans="3:3" x14ac:dyDescent="0.25">
      <c r="C457103" s="62"/>
    </row>
    <row r="457191" spans="3:3" x14ac:dyDescent="0.25">
      <c r="C457191" s="62"/>
    </row>
    <row r="457192" spans="3:3" x14ac:dyDescent="0.25">
      <c r="C457192" s="62"/>
    </row>
    <row r="457280" spans="3:3" x14ac:dyDescent="0.25">
      <c r="C457280" s="62"/>
    </row>
    <row r="457281" spans="3:3" x14ac:dyDescent="0.25">
      <c r="C457281" s="62"/>
    </row>
    <row r="457369" spans="3:3" x14ac:dyDescent="0.25">
      <c r="C457369" s="62"/>
    </row>
    <row r="457370" spans="3:3" x14ac:dyDescent="0.25">
      <c r="C457370" s="62"/>
    </row>
    <row r="457458" spans="3:3" x14ac:dyDescent="0.25">
      <c r="C457458" s="62"/>
    </row>
    <row r="457459" spans="3:3" x14ac:dyDescent="0.25">
      <c r="C457459" s="62"/>
    </row>
    <row r="457547" spans="3:3" x14ac:dyDescent="0.25">
      <c r="C457547" s="62"/>
    </row>
    <row r="457548" spans="3:3" x14ac:dyDescent="0.25">
      <c r="C457548" s="62"/>
    </row>
    <row r="457636" spans="3:3" x14ac:dyDescent="0.25">
      <c r="C457636" s="62"/>
    </row>
    <row r="457637" spans="3:3" x14ac:dyDescent="0.25">
      <c r="C457637" s="62"/>
    </row>
    <row r="457725" spans="3:3" x14ac:dyDescent="0.25">
      <c r="C457725" s="62"/>
    </row>
    <row r="457726" spans="3:3" x14ac:dyDescent="0.25">
      <c r="C457726" s="62"/>
    </row>
    <row r="457814" spans="3:3" x14ac:dyDescent="0.25">
      <c r="C457814" s="62"/>
    </row>
    <row r="457815" spans="3:3" x14ac:dyDescent="0.25">
      <c r="C457815" s="62"/>
    </row>
    <row r="457903" spans="3:3" x14ac:dyDescent="0.25">
      <c r="C457903" s="62"/>
    </row>
    <row r="457904" spans="3:3" x14ac:dyDescent="0.25">
      <c r="C457904" s="62"/>
    </row>
    <row r="457992" spans="3:3" x14ac:dyDescent="0.25">
      <c r="C457992" s="62"/>
    </row>
    <row r="457993" spans="3:3" x14ac:dyDescent="0.25">
      <c r="C457993" s="62"/>
    </row>
    <row r="458081" spans="3:3" x14ac:dyDescent="0.25">
      <c r="C458081" s="62"/>
    </row>
    <row r="458082" spans="3:3" x14ac:dyDescent="0.25">
      <c r="C458082" s="62"/>
    </row>
    <row r="458170" spans="3:3" x14ac:dyDescent="0.25">
      <c r="C458170" s="62"/>
    </row>
    <row r="458171" spans="3:3" x14ac:dyDescent="0.25">
      <c r="C458171" s="62"/>
    </row>
    <row r="458259" spans="3:3" x14ac:dyDescent="0.25">
      <c r="C458259" s="62"/>
    </row>
    <row r="458260" spans="3:3" x14ac:dyDescent="0.25">
      <c r="C458260" s="62"/>
    </row>
    <row r="458348" spans="3:3" x14ac:dyDescent="0.25">
      <c r="C458348" s="62"/>
    </row>
    <row r="458349" spans="3:3" x14ac:dyDescent="0.25">
      <c r="C458349" s="62"/>
    </row>
    <row r="458437" spans="3:3" x14ac:dyDescent="0.25">
      <c r="C458437" s="62"/>
    </row>
    <row r="458438" spans="3:3" x14ac:dyDescent="0.25">
      <c r="C458438" s="62"/>
    </row>
    <row r="458526" spans="3:3" x14ac:dyDescent="0.25">
      <c r="C458526" s="62"/>
    </row>
    <row r="458527" spans="3:3" x14ac:dyDescent="0.25">
      <c r="C458527" s="62"/>
    </row>
    <row r="458615" spans="3:3" x14ac:dyDescent="0.25">
      <c r="C458615" s="62"/>
    </row>
    <row r="458616" spans="3:3" x14ac:dyDescent="0.25">
      <c r="C458616" s="62"/>
    </row>
    <row r="458704" spans="3:3" x14ac:dyDescent="0.25">
      <c r="C458704" s="62"/>
    </row>
    <row r="458705" spans="3:3" x14ac:dyDescent="0.25">
      <c r="C458705" s="62"/>
    </row>
    <row r="458793" spans="3:3" x14ac:dyDescent="0.25">
      <c r="C458793" s="62"/>
    </row>
    <row r="458794" spans="3:3" x14ac:dyDescent="0.25">
      <c r="C458794" s="62"/>
    </row>
    <row r="458882" spans="3:3" x14ac:dyDescent="0.25">
      <c r="C458882" s="62"/>
    </row>
    <row r="458883" spans="3:3" x14ac:dyDescent="0.25">
      <c r="C458883" s="62"/>
    </row>
    <row r="458971" spans="3:3" x14ac:dyDescent="0.25">
      <c r="C458971" s="62"/>
    </row>
    <row r="458972" spans="3:3" x14ac:dyDescent="0.25">
      <c r="C458972" s="62"/>
    </row>
    <row r="459060" spans="3:3" x14ac:dyDescent="0.25">
      <c r="C459060" s="62"/>
    </row>
    <row r="459061" spans="3:3" x14ac:dyDescent="0.25">
      <c r="C459061" s="62"/>
    </row>
    <row r="459149" spans="3:3" x14ac:dyDescent="0.25">
      <c r="C459149" s="62"/>
    </row>
    <row r="459150" spans="3:3" x14ac:dyDescent="0.25">
      <c r="C459150" s="62"/>
    </row>
    <row r="459238" spans="3:3" x14ac:dyDescent="0.25">
      <c r="C459238" s="62"/>
    </row>
    <row r="459239" spans="3:3" x14ac:dyDescent="0.25">
      <c r="C459239" s="62"/>
    </row>
    <row r="459327" spans="3:3" x14ac:dyDescent="0.25">
      <c r="C459327" s="62"/>
    </row>
    <row r="459328" spans="3:3" x14ac:dyDescent="0.25">
      <c r="C459328" s="62"/>
    </row>
    <row r="459416" spans="3:3" x14ac:dyDescent="0.25">
      <c r="C459416" s="62"/>
    </row>
    <row r="459417" spans="3:3" x14ac:dyDescent="0.25">
      <c r="C459417" s="62"/>
    </row>
    <row r="459505" spans="3:3" x14ac:dyDescent="0.25">
      <c r="C459505" s="62"/>
    </row>
    <row r="459506" spans="3:3" x14ac:dyDescent="0.25">
      <c r="C459506" s="62"/>
    </row>
    <row r="459594" spans="3:3" x14ac:dyDescent="0.25">
      <c r="C459594" s="62"/>
    </row>
    <row r="459595" spans="3:3" x14ac:dyDescent="0.25">
      <c r="C459595" s="62"/>
    </row>
    <row r="459683" spans="3:3" x14ac:dyDescent="0.25">
      <c r="C459683" s="62"/>
    </row>
    <row r="459684" spans="3:3" x14ac:dyDescent="0.25">
      <c r="C459684" s="62"/>
    </row>
    <row r="459772" spans="3:3" x14ac:dyDescent="0.25">
      <c r="C459772" s="62"/>
    </row>
    <row r="459773" spans="3:3" x14ac:dyDescent="0.25">
      <c r="C459773" s="62"/>
    </row>
    <row r="459861" spans="3:3" x14ac:dyDescent="0.25">
      <c r="C459861" s="62"/>
    </row>
    <row r="459862" spans="3:3" x14ac:dyDescent="0.25">
      <c r="C459862" s="62"/>
    </row>
    <row r="459950" spans="3:3" x14ac:dyDescent="0.25">
      <c r="C459950" s="62"/>
    </row>
    <row r="459951" spans="3:3" x14ac:dyDescent="0.25">
      <c r="C459951" s="62"/>
    </row>
    <row r="460039" spans="3:3" x14ac:dyDescent="0.25">
      <c r="C460039" s="62"/>
    </row>
    <row r="460040" spans="3:3" x14ac:dyDescent="0.25">
      <c r="C460040" s="62"/>
    </row>
    <row r="460128" spans="3:3" x14ac:dyDescent="0.25">
      <c r="C460128" s="62"/>
    </row>
    <row r="460129" spans="3:3" x14ac:dyDescent="0.25">
      <c r="C460129" s="62"/>
    </row>
    <row r="460217" spans="3:3" x14ac:dyDescent="0.25">
      <c r="C460217" s="62"/>
    </row>
    <row r="460218" spans="3:3" x14ac:dyDescent="0.25">
      <c r="C460218" s="62"/>
    </row>
    <row r="460306" spans="3:3" x14ac:dyDescent="0.25">
      <c r="C460306" s="62"/>
    </row>
    <row r="460307" spans="3:3" x14ac:dyDescent="0.25">
      <c r="C460307" s="62"/>
    </row>
    <row r="460395" spans="3:3" x14ac:dyDescent="0.25">
      <c r="C460395" s="62"/>
    </row>
    <row r="460396" spans="3:3" x14ac:dyDescent="0.25">
      <c r="C460396" s="62"/>
    </row>
    <row r="460484" spans="3:3" x14ac:dyDescent="0.25">
      <c r="C460484" s="62"/>
    </row>
    <row r="460485" spans="3:3" x14ac:dyDescent="0.25">
      <c r="C460485" s="62"/>
    </row>
    <row r="460573" spans="3:3" x14ac:dyDescent="0.25">
      <c r="C460573" s="62"/>
    </row>
    <row r="460574" spans="3:3" x14ac:dyDescent="0.25">
      <c r="C460574" s="62"/>
    </row>
    <row r="460662" spans="3:3" x14ac:dyDescent="0.25">
      <c r="C460662" s="62"/>
    </row>
    <row r="460663" spans="3:3" x14ac:dyDescent="0.25">
      <c r="C460663" s="62"/>
    </row>
    <row r="460751" spans="3:3" x14ac:dyDescent="0.25">
      <c r="C460751" s="62"/>
    </row>
    <row r="460752" spans="3:3" x14ac:dyDescent="0.25">
      <c r="C460752" s="62"/>
    </row>
    <row r="460840" spans="3:3" x14ac:dyDescent="0.25">
      <c r="C460840" s="62"/>
    </row>
    <row r="460841" spans="3:3" x14ac:dyDescent="0.25">
      <c r="C460841" s="62"/>
    </row>
    <row r="460929" spans="3:3" x14ac:dyDescent="0.25">
      <c r="C460929" s="62"/>
    </row>
    <row r="460930" spans="3:3" x14ac:dyDescent="0.25">
      <c r="C460930" s="62"/>
    </row>
    <row r="461018" spans="3:3" x14ac:dyDescent="0.25">
      <c r="C461018" s="62"/>
    </row>
    <row r="461019" spans="3:3" x14ac:dyDescent="0.25">
      <c r="C461019" s="62"/>
    </row>
    <row r="461107" spans="3:3" x14ac:dyDescent="0.25">
      <c r="C461107" s="62"/>
    </row>
    <row r="461108" spans="3:3" x14ac:dyDescent="0.25">
      <c r="C461108" s="62"/>
    </row>
    <row r="461196" spans="3:3" x14ac:dyDescent="0.25">
      <c r="C461196" s="62"/>
    </row>
    <row r="461197" spans="3:3" x14ac:dyDescent="0.25">
      <c r="C461197" s="62"/>
    </row>
    <row r="461285" spans="3:3" x14ac:dyDescent="0.25">
      <c r="C461285" s="62"/>
    </row>
    <row r="461286" spans="3:3" x14ac:dyDescent="0.25">
      <c r="C461286" s="62"/>
    </row>
    <row r="461374" spans="3:3" x14ac:dyDescent="0.25">
      <c r="C461374" s="62"/>
    </row>
    <row r="461375" spans="3:3" x14ac:dyDescent="0.25">
      <c r="C461375" s="62"/>
    </row>
    <row r="461463" spans="3:3" x14ac:dyDescent="0.25">
      <c r="C461463" s="62"/>
    </row>
    <row r="461464" spans="3:3" x14ac:dyDescent="0.25">
      <c r="C461464" s="62"/>
    </row>
    <row r="461552" spans="3:3" x14ac:dyDescent="0.25">
      <c r="C461552" s="62"/>
    </row>
    <row r="461553" spans="3:3" x14ac:dyDescent="0.25">
      <c r="C461553" s="62"/>
    </row>
    <row r="461641" spans="3:3" x14ac:dyDescent="0.25">
      <c r="C461641" s="62"/>
    </row>
    <row r="461642" spans="3:3" x14ac:dyDescent="0.25">
      <c r="C461642" s="62"/>
    </row>
    <row r="461730" spans="3:3" x14ac:dyDescent="0.25">
      <c r="C461730" s="62"/>
    </row>
    <row r="461731" spans="3:3" x14ac:dyDescent="0.25">
      <c r="C461731" s="62"/>
    </row>
    <row r="461819" spans="3:3" x14ac:dyDescent="0.25">
      <c r="C461819" s="62"/>
    </row>
    <row r="461820" spans="3:3" x14ac:dyDescent="0.25">
      <c r="C461820" s="62"/>
    </row>
    <row r="461908" spans="3:3" x14ac:dyDescent="0.25">
      <c r="C461908" s="62"/>
    </row>
    <row r="461909" spans="3:3" x14ac:dyDescent="0.25">
      <c r="C461909" s="62"/>
    </row>
    <row r="461997" spans="3:3" x14ac:dyDescent="0.25">
      <c r="C461997" s="62"/>
    </row>
    <row r="461998" spans="3:3" x14ac:dyDescent="0.25">
      <c r="C461998" s="62"/>
    </row>
    <row r="462086" spans="3:3" x14ac:dyDescent="0.25">
      <c r="C462086" s="62"/>
    </row>
    <row r="462087" spans="3:3" x14ac:dyDescent="0.25">
      <c r="C462087" s="62"/>
    </row>
    <row r="462175" spans="3:3" x14ac:dyDescent="0.25">
      <c r="C462175" s="62"/>
    </row>
    <row r="462176" spans="3:3" x14ac:dyDescent="0.25">
      <c r="C462176" s="62"/>
    </row>
    <row r="462264" spans="3:3" x14ac:dyDescent="0.25">
      <c r="C462264" s="62"/>
    </row>
    <row r="462265" spans="3:3" x14ac:dyDescent="0.25">
      <c r="C462265" s="62"/>
    </row>
    <row r="462353" spans="3:3" x14ac:dyDescent="0.25">
      <c r="C462353" s="62"/>
    </row>
    <row r="462354" spans="3:3" x14ac:dyDescent="0.25">
      <c r="C462354" s="62"/>
    </row>
    <row r="462442" spans="3:3" x14ac:dyDescent="0.25">
      <c r="C462442" s="62"/>
    </row>
    <row r="462443" spans="3:3" x14ac:dyDescent="0.25">
      <c r="C462443" s="62"/>
    </row>
    <row r="462531" spans="3:3" x14ac:dyDescent="0.25">
      <c r="C462531" s="62"/>
    </row>
    <row r="462532" spans="3:3" x14ac:dyDescent="0.25">
      <c r="C462532" s="62"/>
    </row>
    <row r="462620" spans="3:3" x14ac:dyDescent="0.25">
      <c r="C462620" s="62"/>
    </row>
    <row r="462621" spans="3:3" x14ac:dyDescent="0.25">
      <c r="C462621" s="62"/>
    </row>
    <row r="462709" spans="3:3" x14ac:dyDescent="0.25">
      <c r="C462709" s="62"/>
    </row>
    <row r="462710" spans="3:3" x14ac:dyDescent="0.25">
      <c r="C462710" s="62"/>
    </row>
    <row r="462798" spans="3:3" x14ac:dyDescent="0.25">
      <c r="C462798" s="62"/>
    </row>
    <row r="462799" spans="3:3" x14ac:dyDescent="0.25">
      <c r="C462799" s="62"/>
    </row>
    <row r="462887" spans="3:3" x14ac:dyDescent="0.25">
      <c r="C462887" s="62"/>
    </row>
    <row r="462888" spans="3:3" x14ac:dyDescent="0.25">
      <c r="C462888" s="62"/>
    </row>
    <row r="462976" spans="3:3" x14ac:dyDescent="0.25">
      <c r="C462976" s="62"/>
    </row>
    <row r="462977" spans="3:3" x14ac:dyDescent="0.25">
      <c r="C462977" s="62"/>
    </row>
    <row r="463065" spans="3:3" x14ac:dyDescent="0.25">
      <c r="C463065" s="62"/>
    </row>
    <row r="463066" spans="3:3" x14ac:dyDescent="0.25">
      <c r="C463066" s="62"/>
    </row>
    <row r="463154" spans="3:3" x14ac:dyDescent="0.25">
      <c r="C463154" s="62"/>
    </row>
    <row r="463155" spans="3:3" x14ac:dyDescent="0.25">
      <c r="C463155" s="62"/>
    </row>
    <row r="463243" spans="3:3" x14ac:dyDescent="0.25">
      <c r="C463243" s="62"/>
    </row>
    <row r="463244" spans="3:3" x14ac:dyDescent="0.25">
      <c r="C463244" s="62"/>
    </row>
    <row r="463332" spans="3:3" x14ac:dyDescent="0.25">
      <c r="C463332" s="62"/>
    </row>
    <row r="463333" spans="3:3" x14ac:dyDescent="0.25">
      <c r="C463333" s="62"/>
    </row>
    <row r="463421" spans="3:3" x14ac:dyDescent="0.25">
      <c r="C463421" s="62"/>
    </row>
    <row r="463422" spans="3:3" x14ac:dyDescent="0.25">
      <c r="C463422" s="62"/>
    </row>
    <row r="463510" spans="3:3" x14ac:dyDescent="0.25">
      <c r="C463510" s="62"/>
    </row>
    <row r="463511" spans="3:3" x14ac:dyDescent="0.25">
      <c r="C463511" s="62"/>
    </row>
    <row r="463599" spans="3:3" x14ac:dyDescent="0.25">
      <c r="C463599" s="62"/>
    </row>
    <row r="463600" spans="3:3" x14ac:dyDescent="0.25">
      <c r="C463600" s="62"/>
    </row>
    <row r="463688" spans="3:3" x14ac:dyDescent="0.25">
      <c r="C463688" s="62"/>
    </row>
    <row r="463689" spans="3:3" x14ac:dyDescent="0.25">
      <c r="C463689" s="62"/>
    </row>
    <row r="463777" spans="3:3" x14ac:dyDescent="0.25">
      <c r="C463777" s="62"/>
    </row>
    <row r="463778" spans="3:3" x14ac:dyDescent="0.25">
      <c r="C463778" s="62"/>
    </row>
    <row r="463866" spans="3:3" x14ac:dyDescent="0.25">
      <c r="C463866" s="62"/>
    </row>
    <row r="463867" spans="3:3" x14ac:dyDescent="0.25">
      <c r="C463867" s="62"/>
    </row>
    <row r="463955" spans="3:3" x14ac:dyDescent="0.25">
      <c r="C463955" s="62"/>
    </row>
    <row r="463956" spans="3:3" x14ac:dyDescent="0.25">
      <c r="C463956" s="62"/>
    </row>
    <row r="464044" spans="3:3" x14ac:dyDescent="0.25">
      <c r="C464044" s="62"/>
    </row>
    <row r="464045" spans="3:3" x14ac:dyDescent="0.25">
      <c r="C464045" s="62"/>
    </row>
    <row r="464133" spans="3:3" x14ac:dyDescent="0.25">
      <c r="C464133" s="62"/>
    </row>
    <row r="464134" spans="3:3" x14ac:dyDescent="0.25">
      <c r="C464134" s="62"/>
    </row>
    <row r="464222" spans="3:3" x14ac:dyDescent="0.25">
      <c r="C464222" s="62"/>
    </row>
    <row r="464223" spans="3:3" x14ac:dyDescent="0.25">
      <c r="C464223" s="62"/>
    </row>
    <row r="464311" spans="3:3" x14ac:dyDescent="0.25">
      <c r="C464311" s="62"/>
    </row>
    <row r="464312" spans="3:3" x14ac:dyDescent="0.25">
      <c r="C464312" s="62"/>
    </row>
    <row r="464400" spans="3:3" x14ac:dyDescent="0.25">
      <c r="C464400" s="62"/>
    </row>
    <row r="464401" spans="3:3" x14ac:dyDescent="0.25">
      <c r="C464401" s="62"/>
    </row>
    <row r="464489" spans="3:3" x14ac:dyDescent="0.25">
      <c r="C464489" s="62"/>
    </row>
    <row r="464490" spans="3:3" x14ac:dyDescent="0.25">
      <c r="C464490" s="62"/>
    </row>
    <row r="464578" spans="3:3" x14ac:dyDescent="0.25">
      <c r="C464578" s="62"/>
    </row>
    <row r="464579" spans="3:3" x14ac:dyDescent="0.25">
      <c r="C464579" s="62"/>
    </row>
    <row r="464667" spans="3:3" x14ac:dyDescent="0.25">
      <c r="C464667" s="62"/>
    </row>
    <row r="464668" spans="3:3" x14ac:dyDescent="0.25">
      <c r="C464668" s="62"/>
    </row>
    <row r="464756" spans="3:3" x14ac:dyDescent="0.25">
      <c r="C464756" s="62"/>
    </row>
    <row r="464757" spans="3:3" x14ac:dyDescent="0.25">
      <c r="C464757" s="62"/>
    </row>
    <row r="464845" spans="3:3" x14ac:dyDescent="0.25">
      <c r="C464845" s="62"/>
    </row>
    <row r="464846" spans="3:3" x14ac:dyDescent="0.25">
      <c r="C464846" s="62"/>
    </row>
    <row r="464934" spans="3:3" x14ac:dyDescent="0.25">
      <c r="C464934" s="62"/>
    </row>
    <row r="464935" spans="3:3" x14ac:dyDescent="0.25">
      <c r="C464935" s="62"/>
    </row>
    <row r="465023" spans="3:3" x14ac:dyDescent="0.25">
      <c r="C465023" s="62"/>
    </row>
    <row r="465024" spans="3:3" x14ac:dyDescent="0.25">
      <c r="C465024" s="62"/>
    </row>
    <row r="465112" spans="3:3" x14ac:dyDescent="0.25">
      <c r="C465112" s="62"/>
    </row>
    <row r="465113" spans="3:3" x14ac:dyDescent="0.25">
      <c r="C465113" s="62"/>
    </row>
    <row r="465201" spans="3:3" x14ac:dyDescent="0.25">
      <c r="C465201" s="62"/>
    </row>
    <row r="465202" spans="3:3" x14ac:dyDescent="0.25">
      <c r="C465202" s="62"/>
    </row>
    <row r="465290" spans="3:3" x14ac:dyDescent="0.25">
      <c r="C465290" s="62"/>
    </row>
    <row r="465291" spans="3:3" x14ac:dyDescent="0.25">
      <c r="C465291" s="62"/>
    </row>
    <row r="465379" spans="3:3" x14ac:dyDescent="0.25">
      <c r="C465379" s="62"/>
    </row>
    <row r="465380" spans="3:3" x14ac:dyDescent="0.25">
      <c r="C465380" s="62"/>
    </row>
    <row r="465468" spans="3:3" x14ac:dyDescent="0.25">
      <c r="C465468" s="62"/>
    </row>
    <row r="465469" spans="3:3" x14ac:dyDescent="0.25">
      <c r="C465469" s="62"/>
    </row>
    <row r="465557" spans="3:3" x14ac:dyDescent="0.25">
      <c r="C465557" s="62"/>
    </row>
    <row r="465558" spans="3:3" x14ac:dyDescent="0.25">
      <c r="C465558" s="62"/>
    </row>
    <row r="465646" spans="3:3" x14ac:dyDescent="0.25">
      <c r="C465646" s="62"/>
    </row>
    <row r="465647" spans="3:3" x14ac:dyDescent="0.25">
      <c r="C465647" s="62"/>
    </row>
    <row r="465735" spans="3:3" x14ac:dyDescent="0.25">
      <c r="C465735" s="62"/>
    </row>
    <row r="465736" spans="3:3" x14ac:dyDescent="0.25">
      <c r="C465736" s="62"/>
    </row>
    <row r="465824" spans="3:3" x14ac:dyDescent="0.25">
      <c r="C465824" s="62"/>
    </row>
    <row r="465825" spans="3:3" x14ac:dyDescent="0.25">
      <c r="C465825" s="62"/>
    </row>
    <row r="465913" spans="3:3" x14ac:dyDescent="0.25">
      <c r="C465913" s="62"/>
    </row>
    <row r="465914" spans="3:3" x14ac:dyDescent="0.25">
      <c r="C465914" s="62"/>
    </row>
    <row r="466002" spans="3:3" x14ac:dyDescent="0.25">
      <c r="C466002" s="62"/>
    </row>
    <row r="466003" spans="3:3" x14ac:dyDescent="0.25">
      <c r="C466003" s="62"/>
    </row>
    <row r="466091" spans="3:3" x14ac:dyDescent="0.25">
      <c r="C466091" s="62"/>
    </row>
    <row r="466092" spans="3:3" x14ac:dyDescent="0.25">
      <c r="C466092" s="62"/>
    </row>
    <row r="466180" spans="3:3" x14ac:dyDescent="0.25">
      <c r="C466180" s="62"/>
    </row>
    <row r="466181" spans="3:3" x14ac:dyDescent="0.25">
      <c r="C466181" s="62"/>
    </row>
    <row r="466269" spans="3:3" x14ac:dyDescent="0.25">
      <c r="C466269" s="62"/>
    </row>
    <row r="466270" spans="3:3" x14ac:dyDescent="0.25">
      <c r="C466270" s="62"/>
    </row>
    <row r="466358" spans="3:3" x14ac:dyDescent="0.25">
      <c r="C466358" s="62"/>
    </row>
    <row r="466359" spans="3:3" x14ac:dyDescent="0.25">
      <c r="C466359" s="62"/>
    </row>
    <row r="466447" spans="3:3" x14ac:dyDescent="0.25">
      <c r="C466447" s="62"/>
    </row>
    <row r="466448" spans="3:3" x14ac:dyDescent="0.25">
      <c r="C466448" s="62"/>
    </row>
    <row r="466536" spans="3:3" x14ac:dyDescent="0.25">
      <c r="C466536" s="62"/>
    </row>
    <row r="466537" spans="3:3" x14ac:dyDescent="0.25">
      <c r="C466537" s="62"/>
    </row>
    <row r="466625" spans="3:3" x14ac:dyDescent="0.25">
      <c r="C466625" s="62"/>
    </row>
    <row r="466626" spans="3:3" x14ac:dyDescent="0.25">
      <c r="C466626" s="62"/>
    </row>
    <row r="466714" spans="3:3" x14ac:dyDescent="0.25">
      <c r="C466714" s="62"/>
    </row>
    <row r="466715" spans="3:3" x14ac:dyDescent="0.25">
      <c r="C466715" s="62"/>
    </row>
    <row r="466803" spans="3:3" x14ac:dyDescent="0.25">
      <c r="C466803" s="62"/>
    </row>
    <row r="466804" spans="3:3" x14ac:dyDescent="0.25">
      <c r="C466804" s="62"/>
    </row>
    <row r="466892" spans="3:3" x14ac:dyDescent="0.25">
      <c r="C466892" s="62"/>
    </row>
    <row r="466893" spans="3:3" x14ac:dyDescent="0.25">
      <c r="C466893" s="62"/>
    </row>
    <row r="466981" spans="3:3" x14ac:dyDescent="0.25">
      <c r="C466981" s="62"/>
    </row>
    <row r="466982" spans="3:3" x14ac:dyDescent="0.25">
      <c r="C466982" s="62"/>
    </row>
    <row r="467070" spans="3:3" x14ac:dyDescent="0.25">
      <c r="C467070" s="62"/>
    </row>
    <row r="467071" spans="3:3" x14ac:dyDescent="0.25">
      <c r="C467071" s="62"/>
    </row>
    <row r="467159" spans="3:3" x14ac:dyDescent="0.25">
      <c r="C467159" s="62"/>
    </row>
    <row r="467160" spans="3:3" x14ac:dyDescent="0.25">
      <c r="C467160" s="62"/>
    </row>
    <row r="467248" spans="3:3" x14ac:dyDescent="0.25">
      <c r="C467248" s="62"/>
    </row>
    <row r="467249" spans="3:3" x14ac:dyDescent="0.25">
      <c r="C467249" s="62"/>
    </row>
    <row r="467337" spans="3:3" x14ac:dyDescent="0.25">
      <c r="C467337" s="62"/>
    </row>
    <row r="467338" spans="3:3" x14ac:dyDescent="0.25">
      <c r="C467338" s="62"/>
    </row>
    <row r="467426" spans="3:3" x14ac:dyDescent="0.25">
      <c r="C467426" s="62"/>
    </row>
    <row r="467427" spans="3:3" x14ac:dyDescent="0.25">
      <c r="C467427" s="62"/>
    </row>
    <row r="467515" spans="3:3" x14ac:dyDescent="0.25">
      <c r="C467515" s="62"/>
    </row>
    <row r="467516" spans="3:3" x14ac:dyDescent="0.25">
      <c r="C467516" s="62"/>
    </row>
    <row r="467604" spans="3:3" x14ac:dyDescent="0.25">
      <c r="C467604" s="62"/>
    </row>
    <row r="467605" spans="3:3" x14ac:dyDescent="0.25">
      <c r="C467605" s="62"/>
    </row>
    <row r="467693" spans="3:3" x14ac:dyDescent="0.25">
      <c r="C467693" s="62"/>
    </row>
    <row r="467694" spans="3:3" x14ac:dyDescent="0.25">
      <c r="C467694" s="62"/>
    </row>
    <row r="467782" spans="3:3" x14ac:dyDescent="0.25">
      <c r="C467782" s="62"/>
    </row>
    <row r="467783" spans="3:3" x14ac:dyDescent="0.25">
      <c r="C467783" s="62"/>
    </row>
    <row r="467871" spans="3:3" x14ac:dyDescent="0.25">
      <c r="C467871" s="62"/>
    </row>
    <row r="467872" spans="3:3" x14ac:dyDescent="0.25">
      <c r="C467872" s="62"/>
    </row>
    <row r="467960" spans="3:3" x14ac:dyDescent="0.25">
      <c r="C467960" s="62"/>
    </row>
    <row r="467961" spans="3:3" x14ac:dyDescent="0.25">
      <c r="C467961" s="62"/>
    </row>
    <row r="468049" spans="3:3" x14ac:dyDescent="0.25">
      <c r="C468049" s="62"/>
    </row>
    <row r="468050" spans="3:3" x14ac:dyDescent="0.25">
      <c r="C468050" s="62"/>
    </row>
    <row r="468138" spans="3:3" x14ac:dyDescent="0.25">
      <c r="C468138" s="62"/>
    </row>
    <row r="468139" spans="3:3" x14ac:dyDescent="0.25">
      <c r="C468139" s="62"/>
    </row>
    <row r="468227" spans="3:3" x14ac:dyDescent="0.25">
      <c r="C468227" s="62"/>
    </row>
    <row r="468228" spans="3:3" x14ac:dyDescent="0.25">
      <c r="C468228" s="62"/>
    </row>
    <row r="468316" spans="3:3" x14ac:dyDescent="0.25">
      <c r="C468316" s="62"/>
    </row>
    <row r="468317" spans="3:3" x14ac:dyDescent="0.25">
      <c r="C468317" s="62"/>
    </row>
    <row r="468405" spans="3:3" x14ac:dyDescent="0.25">
      <c r="C468405" s="62"/>
    </row>
    <row r="468406" spans="3:3" x14ac:dyDescent="0.25">
      <c r="C468406" s="62"/>
    </row>
    <row r="468494" spans="3:3" x14ac:dyDescent="0.25">
      <c r="C468494" s="62"/>
    </row>
    <row r="468495" spans="3:3" x14ac:dyDescent="0.25">
      <c r="C468495" s="62"/>
    </row>
    <row r="468583" spans="3:3" x14ac:dyDescent="0.25">
      <c r="C468583" s="62"/>
    </row>
    <row r="468584" spans="3:3" x14ac:dyDescent="0.25">
      <c r="C468584" s="62"/>
    </row>
    <row r="468672" spans="3:3" x14ac:dyDescent="0.25">
      <c r="C468672" s="62"/>
    </row>
    <row r="468673" spans="3:3" x14ac:dyDescent="0.25">
      <c r="C468673" s="62"/>
    </row>
    <row r="468761" spans="3:3" x14ac:dyDescent="0.25">
      <c r="C468761" s="62"/>
    </row>
    <row r="468762" spans="3:3" x14ac:dyDescent="0.25">
      <c r="C468762" s="62"/>
    </row>
    <row r="468850" spans="3:3" x14ac:dyDescent="0.25">
      <c r="C468850" s="62"/>
    </row>
    <row r="468851" spans="3:3" x14ac:dyDescent="0.25">
      <c r="C468851" s="62"/>
    </row>
    <row r="468939" spans="3:3" x14ac:dyDescent="0.25">
      <c r="C468939" s="62"/>
    </row>
    <row r="468940" spans="3:3" x14ac:dyDescent="0.25">
      <c r="C468940" s="62"/>
    </row>
    <row r="469028" spans="3:3" x14ac:dyDescent="0.25">
      <c r="C469028" s="62"/>
    </row>
    <row r="469029" spans="3:3" x14ac:dyDescent="0.25">
      <c r="C469029" s="62"/>
    </row>
    <row r="469117" spans="3:3" x14ac:dyDescent="0.25">
      <c r="C469117" s="62"/>
    </row>
    <row r="469118" spans="3:3" x14ac:dyDescent="0.25">
      <c r="C469118" s="62"/>
    </row>
    <row r="469206" spans="3:3" x14ac:dyDescent="0.25">
      <c r="C469206" s="62"/>
    </row>
    <row r="469207" spans="3:3" x14ac:dyDescent="0.25">
      <c r="C469207" s="62"/>
    </row>
    <row r="469295" spans="3:3" x14ac:dyDescent="0.25">
      <c r="C469295" s="62"/>
    </row>
    <row r="469296" spans="3:3" x14ac:dyDescent="0.25">
      <c r="C469296" s="62"/>
    </row>
    <row r="469384" spans="3:3" x14ac:dyDescent="0.25">
      <c r="C469384" s="62"/>
    </row>
    <row r="469385" spans="3:3" x14ac:dyDescent="0.25">
      <c r="C469385" s="62"/>
    </row>
    <row r="469473" spans="3:3" x14ac:dyDescent="0.25">
      <c r="C469473" s="62"/>
    </row>
    <row r="469474" spans="3:3" x14ac:dyDescent="0.25">
      <c r="C469474" s="62"/>
    </row>
    <row r="469562" spans="3:3" x14ac:dyDescent="0.25">
      <c r="C469562" s="62"/>
    </row>
    <row r="469563" spans="3:3" x14ac:dyDescent="0.25">
      <c r="C469563" s="62"/>
    </row>
    <row r="469651" spans="3:3" x14ac:dyDescent="0.25">
      <c r="C469651" s="62"/>
    </row>
    <row r="469652" spans="3:3" x14ac:dyDescent="0.25">
      <c r="C469652" s="62"/>
    </row>
    <row r="469740" spans="3:3" x14ac:dyDescent="0.25">
      <c r="C469740" s="62"/>
    </row>
    <row r="469741" spans="3:3" x14ac:dyDescent="0.25">
      <c r="C469741" s="62"/>
    </row>
    <row r="469829" spans="3:3" x14ac:dyDescent="0.25">
      <c r="C469829" s="62"/>
    </row>
    <row r="469830" spans="3:3" x14ac:dyDescent="0.25">
      <c r="C469830" s="62"/>
    </row>
    <row r="469918" spans="3:3" x14ac:dyDescent="0.25">
      <c r="C469918" s="62"/>
    </row>
    <row r="469919" spans="3:3" x14ac:dyDescent="0.25">
      <c r="C469919" s="62"/>
    </row>
    <row r="470007" spans="3:3" x14ac:dyDescent="0.25">
      <c r="C470007" s="62"/>
    </row>
    <row r="470008" spans="3:3" x14ac:dyDescent="0.25">
      <c r="C470008" s="62"/>
    </row>
    <row r="470096" spans="3:3" x14ac:dyDescent="0.25">
      <c r="C470096" s="62"/>
    </row>
    <row r="470097" spans="3:3" x14ac:dyDescent="0.25">
      <c r="C470097" s="62"/>
    </row>
    <row r="470185" spans="3:3" x14ac:dyDescent="0.25">
      <c r="C470185" s="62"/>
    </row>
    <row r="470186" spans="3:3" x14ac:dyDescent="0.25">
      <c r="C470186" s="62"/>
    </row>
    <row r="470274" spans="3:3" x14ac:dyDescent="0.25">
      <c r="C470274" s="62"/>
    </row>
    <row r="470275" spans="3:3" x14ac:dyDescent="0.25">
      <c r="C470275" s="62"/>
    </row>
    <row r="470363" spans="3:3" x14ac:dyDescent="0.25">
      <c r="C470363" s="62"/>
    </row>
    <row r="470364" spans="3:3" x14ac:dyDescent="0.25">
      <c r="C470364" s="62"/>
    </row>
    <row r="470452" spans="3:3" x14ac:dyDescent="0.25">
      <c r="C470452" s="62"/>
    </row>
    <row r="470453" spans="3:3" x14ac:dyDescent="0.25">
      <c r="C470453" s="62"/>
    </row>
    <row r="470541" spans="3:3" x14ac:dyDescent="0.25">
      <c r="C470541" s="62"/>
    </row>
    <row r="470542" spans="3:3" x14ac:dyDescent="0.25">
      <c r="C470542" s="62"/>
    </row>
    <row r="470630" spans="3:3" x14ac:dyDescent="0.25">
      <c r="C470630" s="62"/>
    </row>
    <row r="470631" spans="3:3" x14ac:dyDescent="0.25">
      <c r="C470631" s="62"/>
    </row>
    <row r="470719" spans="3:3" x14ac:dyDescent="0.25">
      <c r="C470719" s="62"/>
    </row>
    <row r="470720" spans="3:3" x14ac:dyDescent="0.25">
      <c r="C470720" s="62"/>
    </row>
    <row r="470808" spans="3:3" x14ac:dyDescent="0.25">
      <c r="C470808" s="62"/>
    </row>
    <row r="470809" spans="3:3" x14ac:dyDescent="0.25">
      <c r="C470809" s="62"/>
    </row>
    <row r="470897" spans="3:3" x14ac:dyDescent="0.25">
      <c r="C470897" s="62"/>
    </row>
    <row r="470898" spans="3:3" x14ac:dyDescent="0.25">
      <c r="C470898" s="62"/>
    </row>
    <row r="470986" spans="3:3" x14ac:dyDescent="0.25">
      <c r="C470986" s="62"/>
    </row>
    <row r="470987" spans="3:3" x14ac:dyDescent="0.25">
      <c r="C470987" s="62"/>
    </row>
    <row r="471075" spans="3:3" x14ac:dyDescent="0.25">
      <c r="C471075" s="62"/>
    </row>
    <row r="471076" spans="3:3" x14ac:dyDescent="0.25">
      <c r="C471076" s="62"/>
    </row>
    <row r="471164" spans="3:3" x14ac:dyDescent="0.25">
      <c r="C471164" s="62"/>
    </row>
    <row r="471165" spans="3:3" x14ac:dyDescent="0.25">
      <c r="C471165" s="62"/>
    </row>
    <row r="471253" spans="3:3" x14ac:dyDescent="0.25">
      <c r="C471253" s="62"/>
    </row>
    <row r="471254" spans="3:3" x14ac:dyDescent="0.25">
      <c r="C471254" s="62"/>
    </row>
    <row r="471342" spans="3:3" x14ac:dyDescent="0.25">
      <c r="C471342" s="62"/>
    </row>
    <row r="471343" spans="3:3" x14ac:dyDescent="0.25">
      <c r="C471343" s="62"/>
    </row>
    <row r="471431" spans="3:3" x14ac:dyDescent="0.25">
      <c r="C471431" s="62"/>
    </row>
    <row r="471432" spans="3:3" x14ac:dyDescent="0.25">
      <c r="C471432" s="62"/>
    </row>
    <row r="471520" spans="3:3" x14ac:dyDescent="0.25">
      <c r="C471520" s="62"/>
    </row>
    <row r="471521" spans="3:3" x14ac:dyDescent="0.25">
      <c r="C471521" s="62"/>
    </row>
    <row r="471609" spans="3:3" x14ac:dyDescent="0.25">
      <c r="C471609" s="62"/>
    </row>
    <row r="471610" spans="3:3" x14ac:dyDescent="0.25">
      <c r="C471610" s="62"/>
    </row>
    <row r="471698" spans="3:3" x14ac:dyDescent="0.25">
      <c r="C471698" s="62"/>
    </row>
    <row r="471699" spans="3:3" x14ac:dyDescent="0.25">
      <c r="C471699" s="62"/>
    </row>
    <row r="471787" spans="3:3" x14ac:dyDescent="0.25">
      <c r="C471787" s="62"/>
    </row>
    <row r="471788" spans="3:3" x14ac:dyDescent="0.25">
      <c r="C471788" s="62"/>
    </row>
    <row r="471876" spans="3:3" x14ac:dyDescent="0.25">
      <c r="C471876" s="62"/>
    </row>
    <row r="471877" spans="3:3" x14ac:dyDescent="0.25">
      <c r="C471877" s="62"/>
    </row>
    <row r="471965" spans="3:3" x14ac:dyDescent="0.25">
      <c r="C471965" s="62"/>
    </row>
    <row r="471966" spans="3:3" x14ac:dyDescent="0.25">
      <c r="C471966" s="62"/>
    </row>
    <row r="472054" spans="3:3" x14ac:dyDescent="0.25">
      <c r="C472054" s="62"/>
    </row>
    <row r="472055" spans="3:3" x14ac:dyDescent="0.25">
      <c r="C472055" s="62"/>
    </row>
    <row r="472143" spans="3:3" x14ac:dyDescent="0.25">
      <c r="C472143" s="62"/>
    </row>
    <row r="472144" spans="3:3" x14ac:dyDescent="0.25">
      <c r="C472144" s="62"/>
    </row>
    <row r="472232" spans="3:3" x14ac:dyDescent="0.25">
      <c r="C472232" s="62"/>
    </row>
    <row r="472233" spans="3:3" x14ac:dyDescent="0.25">
      <c r="C472233" s="62"/>
    </row>
    <row r="472321" spans="3:3" x14ac:dyDescent="0.25">
      <c r="C472321" s="62"/>
    </row>
    <row r="472322" spans="3:3" x14ac:dyDescent="0.25">
      <c r="C472322" s="62"/>
    </row>
    <row r="472410" spans="3:3" x14ac:dyDescent="0.25">
      <c r="C472410" s="62"/>
    </row>
    <row r="472411" spans="3:3" x14ac:dyDescent="0.25">
      <c r="C472411" s="62"/>
    </row>
    <row r="472499" spans="3:3" x14ac:dyDescent="0.25">
      <c r="C472499" s="62"/>
    </row>
    <row r="472500" spans="3:3" x14ac:dyDescent="0.25">
      <c r="C472500" s="62"/>
    </row>
    <row r="472588" spans="3:3" x14ac:dyDescent="0.25">
      <c r="C472588" s="62"/>
    </row>
    <row r="472589" spans="3:3" x14ac:dyDescent="0.25">
      <c r="C472589" s="62"/>
    </row>
    <row r="472677" spans="3:3" x14ac:dyDescent="0.25">
      <c r="C472677" s="62"/>
    </row>
    <row r="472678" spans="3:3" x14ac:dyDescent="0.25">
      <c r="C472678" s="62"/>
    </row>
    <row r="472766" spans="3:3" x14ac:dyDescent="0.25">
      <c r="C472766" s="62"/>
    </row>
    <row r="472767" spans="3:3" x14ac:dyDescent="0.25">
      <c r="C472767" s="62"/>
    </row>
    <row r="472855" spans="3:3" x14ac:dyDescent="0.25">
      <c r="C472855" s="62"/>
    </row>
    <row r="472856" spans="3:3" x14ac:dyDescent="0.25">
      <c r="C472856" s="62"/>
    </row>
    <row r="472944" spans="3:3" x14ac:dyDescent="0.25">
      <c r="C472944" s="62"/>
    </row>
    <row r="472945" spans="3:3" x14ac:dyDescent="0.25">
      <c r="C472945" s="62"/>
    </row>
    <row r="473033" spans="3:3" x14ac:dyDescent="0.25">
      <c r="C473033" s="62"/>
    </row>
    <row r="473034" spans="3:3" x14ac:dyDescent="0.25">
      <c r="C473034" s="62"/>
    </row>
    <row r="473122" spans="3:3" x14ac:dyDescent="0.25">
      <c r="C473122" s="62"/>
    </row>
    <row r="473123" spans="3:3" x14ac:dyDescent="0.25">
      <c r="C473123" s="62"/>
    </row>
    <row r="473211" spans="3:3" x14ac:dyDescent="0.25">
      <c r="C473211" s="62"/>
    </row>
    <row r="473212" spans="3:3" x14ac:dyDescent="0.25">
      <c r="C473212" s="62"/>
    </row>
    <row r="473300" spans="3:3" x14ac:dyDescent="0.25">
      <c r="C473300" s="62"/>
    </row>
    <row r="473301" spans="3:3" x14ac:dyDescent="0.25">
      <c r="C473301" s="62"/>
    </row>
    <row r="473389" spans="3:3" x14ac:dyDescent="0.25">
      <c r="C473389" s="62"/>
    </row>
    <row r="473390" spans="3:3" x14ac:dyDescent="0.25">
      <c r="C473390" s="62"/>
    </row>
    <row r="473478" spans="3:3" x14ac:dyDescent="0.25">
      <c r="C473478" s="62"/>
    </row>
    <row r="473479" spans="3:3" x14ac:dyDescent="0.25">
      <c r="C473479" s="62"/>
    </row>
    <row r="473567" spans="3:3" x14ac:dyDescent="0.25">
      <c r="C473567" s="62"/>
    </row>
    <row r="473568" spans="3:3" x14ac:dyDescent="0.25">
      <c r="C473568" s="62"/>
    </row>
    <row r="473656" spans="3:3" x14ac:dyDescent="0.25">
      <c r="C473656" s="62"/>
    </row>
    <row r="473657" spans="3:3" x14ac:dyDescent="0.25">
      <c r="C473657" s="62"/>
    </row>
    <row r="473745" spans="3:3" x14ac:dyDescent="0.25">
      <c r="C473745" s="62"/>
    </row>
    <row r="473746" spans="3:3" x14ac:dyDescent="0.25">
      <c r="C473746" s="62"/>
    </row>
    <row r="473834" spans="3:3" x14ac:dyDescent="0.25">
      <c r="C473834" s="62"/>
    </row>
    <row r="473835" spans="3:3" x14ac:dyDescent="0.25">
      <c r="C473835" s="62"/>
    </row>
    <row r="473923" spans="3:3" x14ac:dyDescent="0.25">
      <c r="C473923" s="62"/>
    </row>
    <row r="473924" spans="3:3" x14ac:dyDescent="0.25">
      <c r="C473924" s="62"/>
    </row>
    <row r="474012" spans="3:3" x14ac:dyDescent="0.25">
      <c r="C474012" s="62"/>
    </row>
    <row r="474013" spans="3:3" x14ac:dyDescent="0.25">
      <c r="C474013" s="62"/>
    </row>
    <row r="474101" spans="3:3" x14ac:dyDescent="0.25">
      <c r="C474101" s="62"/>
    </row>
    <row r="474102" spans="3:3" x14ac:dyDescent="0.25">
      <c r="C474102" s="62"/>
    </row>
    <row r="474190" spans="3:3" x14ac:dyDescent="0.25">
      <c r="C474190" s="62"/>
    </row>
    <row r="474191" spans="3:3" x14ac:dyDescent="0.25">
      <c r="C474191" s="62"/>
    </row>
    <row r="474279" spans="3:3" x14ac:dyDescent="0.25">
      <c r="C474279" s="62"/>
    </row>
    <row r="474280" spans="3:3" x14ac:dyDescent="0.25">
      <c r="C474280" s="62"/>
    </row>
    <row r="474368" spans="3:3" x14ac:dyDescent="0.25">
      <c r="C474368" s="62"/>
    </row>
    <row r="474369" spans="3:3" x14ac:dyDescent="0.25">
      <c r="C474369" s="62"/>
    </row>
    <row r="474457" spans="3:3" x14ac:dyDescent="0.25">
      <c r="C474457" s="62"/>
    </row>
    <row r="474458" spans="3:3" x14ac:dyDescent="0.25">
      <c r="C474458" s="62"/>
    </row>
    <row r="474546" spans="3:3" x14ac:dyDescent="0.25">
      <c r="C474546" s="62"/>
    </row>
    <row r="474547" spans="3:3" x14ac:dyDescent="0.25">
      <c r="C474547" s="62"/>
    </row>
    <row r="474635" spans="3:3" x14ac:dyDescent="0.25">
      <c r="C474635" s="62"/>
    </row>
    <row r="474636" spans="3:3" x14ac:dyDescent="0.25">
      <c r="C474636" s="62"/>
    </row>
    <row r="474724" spans="3:3" x14ac:dyDescent="0.25">
      <c r="C474724" s="62"/>
    </row>
    <row r="474725" spans="3:3" x14ac:dyDescent="0.25">
      <c r="C474725" s="62"/>
    </row>
    <row r="474813" spans="3:3" x14ac:dyDescent="0.25">
      <c r="C474813" s="62"/>
    </row>
    <row r="474814" spans="3:3" x14ac:dyDescent="0.25">
      <c r="C474814" s="62"/>
    </row>
    <row r="474902" spans="3:3" x14ac:dyDescent="0.25">
      <c r="C474902" s="62"/>
    </row>
    <row r="474903" spans="3:3" x14ac:dyDescent="0.25">
      <c r="C474903" s="62"/>
    </row>
    <row r="474991" spans="3:3" x14ac:dyDescent="0.25">
      <c r="C474991" s="62"/>
    </row>
    <row r="474992" spans="3:3" x14ac:dyDescent="0.25">
      <c r="C474992" s="62"/>
    </row>
    <row r="475080" spans="3:3" x14ac:dyDescent="0.25">
      <c r="C475080" s="62"/>
    </row>
    <row r="475081" spans="3:3" x14ac:dyDescent="0.25">
      <c r="C475081" s="62"/>
    </row>
    <row r="475169" spans="3:3" x14ac:dyDescent="0.25">
      <c r="C475169" s="62"/>
    </row>
    <row r="475170" spans="3:3" x14ac:dyDescent="0.25">
      <c r="C475170" s="62"/>
    </row>
    <row r="475258" spans="3:3" x14ac:dyDescent="0.25">
      <c r="C475258" s="62"/>
    </row>
    <row r="475259" spans="3:3" x14ac:dyDescent="0.25">
      <c r="C475259" s="62"/>
    </row>
    <row r="475347" spans="3:3" x14ac:dyDescent="0.25">
      <c r="C475347" s="62"/>
    </row>
    <row r="475348" spans="3:3" x14ac:dyDescent="0.25">
      <c r="C475348" s="62"/>
    </row>
    <row r="475436" spans="3:3" x14ac:dyDescent="0.25">
      <c r="C475436" s="62"/>
    </row>
    <row r="475437" spans="3:3" x14ac:dyDescent="0.25">
      <c r="C475437" s="62"/>
    </row>
    <row r="475525" spans="3:3" x14ac:dyDescent="0.25">
      <c r="C475525" s="62"/>
    </row>
    <row r="475526" spans="3:3" x14ac:dyDescent="0.25">
      <c r="C475526" s="62"/>
    </row>
    <row r="475614" spans="3:3" x14ac:dyDescent="0.25">
      <c r="C475614" s="62"/>
    </row>
    <row r="475615" spans="3:3" x14ac:dyDescent="0.25">
      <c r="C475615" s="62"/>
    </row>
    <row r="475703" spans="3:3" x14ac:dyDescent="0.25">
      <c r="C475703" s="62"/>
    </row>
    <row r="475704" spans="3:3" x14ac:dyDescent="0.25">
      <c r="C475704" s="62"/>
    </row>
    <row r="475792" spans="3:3" x14ac:dyDescent="0.25">
      <c r="C475792" s="62"/>
    </row>
    <row r="475793" spans="3:3" x14ac:dyDescent="0.25">
      <c r="C475793" s="62"/>
    </row>
    <row r="475881" spans="3:3" x14ac:dyDescent="0.25">
      <c r="C475881" s="62"/>
    </row>
    <row r="475882" spans="3:3" x14ac:dyDescent="0.25">
      <c r="C475882" s="62"/>
    </row>
    <row r="475970" spans="3:3" x14ac:dyDescent="0.25">
      <c r="C475970" s="62"/>
    </row>
    <row r="475971" spans="3:3" x14ac:dyDescent="0.25">
      <c r="C475971" s="62"/>
    </row>
    <row r="476059" spans="3:3" x14ac:dyDescent="0.25">
      <c r="C476059" s="62"/>
    </row>
    <row r="476060" spans="3:3" x14ac:dyDescent="0.25">
      <c r="C476060" s="62"/>
    </row>
    <row r="476148" spans="3:3" x14ac:dyDescent="0.25">
      <c r="C476148" s="62"/>
    </row>
    <row r="476149" spans="3:3" x14ac:dyDescent="0.25">
      <c r="C476149" s="62"/>
    </row>
    <row r="476237" spans="3:3" x14ac:dyDescent="0.25">
      <c r="C476237" s="62"/>
    </row>
    <row r="476238" spans="3:3" x14ac:dyDescent="0.25">
      <c r="C476238" s="62"/>
    </row>
    <row r="476326" spans="3:3" x14ac:dyDescent="0.25">
      <c r="C476326" s="62"/>
    </row>
    <row r="476327" spans="3:3" x14ac:dyDescent="0.25">
      <c r="C476327" s="62"/>
    </row>
    <row r="476415" spans="3:3" x14ac:dyDescent="0.25">
      <c r="C476415" s="62"/>
    </row>
    <row r="476416" spans="3:3" x14ac:dyDescent="0.25">
      <c r="C476416" s="62"/>
    </row>
    <row r="476504" spans="3:3" x14ac:dyDescent="0.25">
      <c r="C476504" s="62"/>
    </row>
    <row r="476505" spans="3:3" x14ac:dyDescent="0.25">
      <c r="C476505" s="62"/>
    </row>
    <row r="476593" spans="3:3" x14ac:dyDescent="0.25">
      <c r="C476593" s="62"/>
    </row>
    <row r="476594" spans="3:3" x14ac:dyDescent="0.25">
      <c r="C476594" s="62"/>
    </row>
    <row r="476682" spans="3:3" x14ac:dyDescent="0.25">
      <c r="C476682" s="62"/>
    </row>
    <row r="476683" spans="3:3" x14ac:dyDescent="0.25">
      <c r="C476683" s="62"/>
    </row>
    <row r="476771" spans="3:3" x14ac:dyDescent="0.25">
      <c r="C476771" s="62"/>
    </row>
    <row r="476772" spans="3:3" x14ac:dyDescent="0.25">
      <c r="C476772" s="62"/>
    </row>
    <row r="476860" spans="3:3" x14ac:dyDescent="0.25">
      <c r="C476860" s="62"/>
    </row>
    <row r="476861" spans="3:3" x14ac:dyDescent="0.25">
      <c r="C476861" s="62"/>
    </row>
    <row r="476949" spans="3:3" x14ac:dyDescent="0.25">
      <c r="C476949" s="62"/>
    </row>
    <row r="476950" spans="3:3" x14ac:dyDescent="0.25">
      <c r="C476950" s="62"/>
    </row>
    <row r="477038" spans="3:3" x14ac:dyDescent="0.25">
      <c r="C477038" s="62"/>
    </row>
    <row r="477039" spans="3:3" x14ac:dyDescent="0.25">
      <c r="C477039" s="62"/>
    </row>
    <row r="477127" spans="3:3" x14ac:dyDescent="0.25">
      <c r="C477127" s="62"/>
    </row>
    <row r="477128" spans="3:3" x14ac:dyDescent="0.25">
      <c r="C477128" s="62"/>
    </row>
    <row r="477216" spans="3:3" x14ac:dyDescent="0.25">
      <c r="C477216" s="62"/>
    </row>
    <row r="477217" spans="3:3" x14ac:dyDescent="0.25">
      <c r="C477217" s="62"/>
    </row>
    <row r="477305" spans="3:3" x14ac:dyDescent="0.25">
      <c r="C477305" s="62"/>
    </row>
    <row r="477306" spans="3:3" x14ac:dyDescent="0.25">
      <c r="C477306" s="62"/>
    </row>
    <row r="477394" spans="3:3" x14ac:dyDescent="0.25">
      <c r="C477394" s="62"/>
    </row>
    <row r="477395" spans="3:3" x14ac:dyDescent="0.25">
      <c r="C477395" s="62"/>
    </row>
    <row r="477483" spans="3:3" x14ac:dyDescent="0.25">
      <c r="C477483" s="62"/>
    </row>
    <row r="477484" spans="3:3" x14ac:dyDescent="0.25">
      <c r="C477484" s="62"/>
    </row>
    <row r="477572" spans="3:3" x14ac:dyDescent="0.25">
      <c r="C477572" s="62"/>
    </row>
    <row r="477573" spans="3:3" x14ac:dyDescent="0.25">
      <c r="C477573" s="62"/>
    </row>
    <row r="477661" spans="3:3" x14ac:dyDescent="0.25">
      <c r="C477661" s="62"/>
    </row>
    <row r="477662" spans="3:3" x14ac:dyDescent="0.25">
      <c r="C477662" s="62"/>
    </row>
    <row r="477750" spans="3:3" x14ac:dyDescent="0.25">
      <c r="C477750" s="62"/>
    </row>
    <row r="477751" spans="3:3" x14ac:dyDescent="0.25">
      <c r="C477751" s="62"/>
    </row>
    <row r="477839" spans="3:3" x14ac:dyDescent="0.25">
      <c r="C477839" s="62"/>
    </row>
    <row r="477840" spans="3:3" x14ac:dyDescent="0.25">
      <c r="C477840" s="62"/>
    </row>
    <row r="477928" spans="3:3" x14ac:dyDescent="0.25">
      <c r="C477928" s="62"/>
    </row>
    <row r="477929" spans="3:3" x14ac:dyDescent="0.25">
      <c r="C477929" s="62"/>
    </row>
    <row r="478017" spans="3:3" x14ac:dyDescent="0.25">
      <c r="C478017" s="62"/>
    </row>
    <row r="478018" spans="3:3" x14ac:dyDescent="0.25">
      <c r="C478018" s="62"/>
    </row>
    <row r="478106" spans="3:3" x14ac:dyDescent="0.25">
      <c r="C478106" s="62"/>
    </row>
    <row r="478107" spans="3:3" x14ac:dyDescent="0.25">
      <c r="C478107" s="62"/>
    </row>
    <row r="478195" spans="3:3" x14ac:dyDescent="0.25">
      <c r="C478195" s="62"/>
    </row>
    <row r="478196" spans="3:3" x14ac:dyDescent="0.25">
      <c r="C478196" s="62"/>
    </row>
    <row r="478284" spans="3:3" x14ac:dyDescent="0.25">
      <c r="C478284" s="62"/>
    </row>
    <row r="478285" spans="3:3" x14ac:dyDescent="0.25">
      <c r="C478285" s="62"/>
    </row>
    <row r="478373" spans="3:3" x14ac:dyDescent="0.25">
      <c r="C478373" s="62"/>
    </row>
    <row r="478374" spans="3:3" x14ac:dyDescent="0.25">
      <c r="C478374" s="62"/>
    </row>
    <row r="478462" spans="3:3" x14ac:dyDescent="0.25">
      <c r="C478462" s="62"/>
    </row>
    <row r="478463" spans="3:3" x14ac:dyDescent="0.25">
      <c r="C478463" s="62"/>
    </row>
    <row r="478551" spans="3:3" x14ac:dyDescent="0.25">
      <c r="C478551" s="62"/>
    </row>
    <row r="478552" spans="3:3" x14ac:dyDescent="0.25">
      <c r="C478552" s="62"/>
    </row>
    <row r="478640" spans="3:3" x14ac:dyDescent="0.25">
      <c r="C478640" s="62"/>
    </row>
    <row r="478641" spans="3:3" x14ac:dyDescent="0.25">
      <c r="C478641" s="62"/>
    </row>
    <row r="478729" spans="3:3" x14ac:dyDescent="0.25">
      <c r="C478729" s="62"/>
    </row>
    <row r="478730" spans="3:3" x14ac:dyDescent="0.25">
      <c r="C478730" s="62"/>
    </row>
    <row r="478818" spans="3:3" x14ac:dyDescent="0.25">
      <c r="C478818" s="62"/>
    </row>
    <row r="478819" spans="3:3" x14ac:dyDescent="0.25">
      <c r="C478819" s="62"/>
    </row>
    <row r="478907" spans="3:3" x14ac:dyDescent="0.25">
      <c r="C478907" s="62"/>
    </row>
    <row r="478908" spans="3:3" x14ac:dyDescent="0.25">
      <c r="C478908" s="62"/>
    </row>
    <row r="478996" spans="3:3" x14ac:dyDescent="0.25">
      <c r="C478996" s="62"/>
    </row>
    <row r="478997" spans="3:3" x14ac:dyDescent="0.25">
      <c r="C478997" s="62"/>
    </row>
    <row r="479085" spans="3:3" x14ac:dyDescent="0.25">
      <c r="C479085" s="62"/>
    </row>
    <row r="479086" spans="3:3" x14ac:dyDescent="0.25">
      <c r="C479086" s="62"/>
    </row>
    <row r="479174" spans="3:3" x14ac:dyDescent="0.25">
      <c r="C479174" s="62"/>
    </row>
    <row r="479175" spans="3:3" x14ac:dyDescent="0.25">
      <c r="C479175" s="62"/>
    </row>
    <row r="479263" spans="3:3" x14ac:dyDescent="0.25">
      <c r="C479263" s="62"/>
    </row>
    <row r="479264" spans="3:3" x14ac:dyDescent="0.25">
      <c r="C479264" s="62"/>
    </row>
    <row r="479352" spans="3:3" x14ac:dyDescent="0.25">
      <c r="C479352" s="62"/>
    </row>
    <row r="479353" spans="3:3" x14ac:dyDescent="0.25">
      <c r="C479353" s="62"/>
    </row>
    <row r="479441" spans="3:3" x14ac:dyDescent="0.25">
      <c r="C479441" s="62"/>
    </row>
    <row r="479442" spans="3:3" x14ac:dyDescent="0.25">
      <c r="C479442" s="62"/>
    </row>
    <row r="479530" spans="3:3" x14ac:dyDescent="0.25">
      <c r="C479530" s="62"/>
    </row>
    <row r="479531" spans="3:3" x14ac:dyDescent="0.25">
      <c r="C479531" s="62"/>
    </row>
    <row r="479619" spans="3:3" x14ac:dyDescent="0.25">
      <c r="C479619" s="62"/>
    </row>
    <row r="479620" spans="3:3" x14ac:dyDescent="0.25">
      <c r="C479620" s="62"/>
    </row>
    <row r="479708" spans="3:3" x14ac:dyDescent="0.25">
      <c r="C479708" s="62"/>
    </row>
    <row r="479709" spans="3:3" x14ac:dyDescent="0.25">
      <c r="C479709" s="62"/>
    </row>
    <row r="479797" spans="3:3" x14ac:dyDescent="0.25">
      <c r="C479797" s="62"/>
    </row>
    <row r="479798" spans="3:3" x14ac:dyDescent="0.25">
      <c r="C479798" s="62"/>
    </row>
    <row r="479886" spans="3:3" x14ac:dyDescent="0.25">
      <c r="C479886" s="62"/>
    </row>
    <row r="479887" spans="3:3" x14ac:dyDescent="0.25">
      <c r="C479887" s="62"/>
    </row>
    <row r="479975" spans="3:3" x14ac:dyDescent="0.25">
      <c r="C479975" s="62"/>
    </row>
    <row r="479976" spans="3:3" x14ac:dyDescent="0.25">
      <c r="C479976" s="62"/>
    </row>
    <row r="480064" spans="3:3" x14ac:dyDescent="0.25">
      <c r="C480064" s="62"/>
    </row>
    <row r="480065" spans="3:3" x14ac:dyDescent="0.25">
      <c r="C480065" s="62"/>
    </row>
    <row r="480153" spans="3:3" x14ac:dyDescent="0.25">
      <c r="C480153" s="62"/>
    </row>
    <row r="480154" spans="3:3" x14ac:dyDescent="0.25">
      <c r="C480154" s="62"/>
    </row>
    <row r="480242" spans="3:3" x14ac:dyDescent="0.25">
      <c r="C480242" s="62"/>
    </row>
    <row r="480243" spans="3:3" x14ac:dyDescent="0.25">
      <c r="C480243" s="62"/>
    </row>
    <row r="480331" spans="3:3" x14ac:dyDescent="0.25">
      <c r="C480331" s="62"/>
    </row>
    <row r="480332" spans="3:3" x14ac:dyDescent="0.25">
      <c r="C480332" s="62"/>
    </row>
    <row r="480420" spans="3:3" x14ac:dyDescent="0.25">
      <c r="C480420" s="62"/>
    </row>
    <row r="480421" spans="3:3" x14ac:dyDescent="0.25">
      <c r="C480421" s="62"/>
    </row>
    <row r="480509" spans="3:3" x14ac:dyDescent="0.25">
      <c r="C480509" s="62"/>
    </row>
    <row r="480510" spans="3:3" x14ac:dyDescent="0.25">
      <c r="C480510" s="62"/>
    </row>
    <row r="480598" spans="3:3" x14ac:dyDescent="0.25">
      <c r="C480598" s="62"/>
    </row>
    <row r="480599" spans="3:3" x14ac:dyDescent="0.25">
      <c r="C480599" s="62"/>
    </row>
    <row r="480687" spans="3:3" x14ac:dyDescent="0.25">
      <c r="C480687" s="62"/>
    </row>
    <row r="480688" spans="3:3" x14ac:dyDescent="0.25">
      <c r="C480688" s="62"/>
    </row>
    <row r="480776" spans="3:3" x14ac:dyDescent="0.25">
      <c r="C480776" s="62"/>
    </row>
    <row r="480777" spans="3:3" x14ac:dyDescent="0.25">
      <c r="C480777" s="62"/>
    </row>
    <row r="480865" spans="3:3" x14ac:dyDescent="0.25">
      <c r="C480865" s="62"/>
    </row>
    <row r="480866" spans="3:3" x14ac:dyDescent="0.25">
      <c r="C480866" s="62"/>
    </row>
    <row r="480954" spans="3:3" x14ac:dyDescent="0.25">
      <c r="C480954" s="62"/>
    </row>
    <row r="480955" spans="3:3" x14ac:dyDescent="0.25">
      <c r="C480955" s="62"/>
    </row>
    <row r="481043" spans="3:3" x14ac:dyDescent="0.25">
      <c r="C481043" s="62"/>
    </row>
    <row r="481044" spans="3:3" x14ac:dyDescent="0.25">
      <c r="C481044" s="62"/>
    </row>
    <row r="481132" spans="3:3" x14ac:dyDescent="0.25">
      <c r="C481132" s="62"/>
    </row>
    <row r="481133" spans="3:3" x14ac:dyDescent="0.25">
      <c r="C481133" s="62"/>
    </row>
    <row r="481221" spans="3:3" x14ac:dyDescent="0.25">
      <c r="C481221" s="62"/>
    </row>
    <row r="481222" spans="3:3" x14ac:dyDescent="0.25">
      <c r="C481222" s="62"/>
    </row>
    <row r="481310" spans="3:3" x14ac:dyDescent="0.25">
      <c r="C481310" s="62"/>
    </row>
    <row r="481311" spans="3:3" x14ac:dyDescent="0.25">
      <c r="C481311" s="62"/>
    </row>
    <row r="481399" spans="3:3" x14ac:dyDescent="0.25">
      <c r="C481399" s="62"/>
    </row>
    <row r="481400" spans="3:3" x14ac:dyDescent="0.25">
      <c r="C481400" s="62"/>
    </row>
    <row r="481488" spans="3:3" x14ac:dyDescent="0.25">
      <c r="C481488" s="62"/>
    </row>
    <row r="481489" spans="3:3" x14ac:dyDescent="0.25">
      <c r="C481489" s="62"/>
    </row>
    <row r="481577" spans="3:3" x14ac:dyDescent="0.25">
      <c r="C481577" s="62"/>
    </row>
    <row r="481578" spans="3:3" x14ac:dyDescent="0.25">
      <c r="C481578" s="62"/>
    </row>
    <row r="481666" spans="3:3" x14ac:dyDescent="0.25">
      <c r="C481666" s="62"/>
    </row>
    <row r="481667" spans="3:3" x14ac:dyDescent="0.25">
      <c r="C481667" s="62"/>
    </row>
    <row r="481755" spans="3:3" x14ac:dyDescent="0.25">
      <c r="C481755" s="62"/>
    </row>
    <row r="481756" spans="3:3" x14ac:dyDescent="0.25">
      <c r="C481756" s="62"/>
    </row>
    <row r="481844" spans="3:3" x14ac:dyDescent="0.25">
      <c r="C481844" s="62"/>
    </row>
    <row r="481845" spans="3:3" x14ac:dyDescent="0.25">
      <c r="C481845" s="62"/>
    </row>
    <row r="481933" spans="3:3" x14ac:dyDescent="0.25">
      <c r="C481933" s="62"/>
    </row>
    <row r="481934" spans="3:3" x14ac:dyDescent="0.25">
      <c r="C481934" s="62"/>
    </row>
    <row r="482022" spans="3:3" x14ac:dyDescent="0.25">
      <c r="C482022" s="62"/>
    </row>
    <row r="482023" spans="3:3" x14ac:dyDescent="0.25">
      <c r="C482023" s="62"/>
    </row>
    <row r="482111" spans="3:3" x14ac:dyDescent="0.25">
      <c r="C482111" s="62"/>
    </row>
    <row r="482112" spans="3:3" x14ac:dyDescent="0.25">
      <c r="C482112" s="62"/>
    </row>
    <row r="482200" spans="3:3" x14ac:dyDescent="0.25">
      <c r="C482200" s="62"/>
    </row>
    <row r="482201" spans="3:3" x14ac:dyDescent="0.25">
      <c r="C482201" s="62"/>
    </row>
    <row r="482289" spans="3:3" x14ac:dyDescent="0.25">
      <c r="C482289" s="62"/>
    </row>
    <row r="482290" spans="3:3" x14ac:dyDescent="0.25">
      <c r="C482290" s="62"/>
    </row>
    <row r="482378" spans="3:3" x14ac:dyDescent="0.25">
      <c r="C482378" s="62"/>
    </row>
    <row r="482379" spans="3:3" x14ac:dyDescent="0.25">
      <c r="C482379" s="62"/>
    </row>
    <row r="482467" spans="3:3" x14ac:dyDescent="0.25">
      <c r="C482467" s="62"/>
    </row>
    <row r="482468" spans="3:3" x14ac:dyDescent="0.25">
      <c r="C482468" s="62"/>
    </row>
    <row r="482556" spans="3:3" x14ac:dyDescent="0.25">
      <c r="C482556" s="62"/>
    </row>
    <row r="482557" spans="3:3" x14ac:dyDescent="0.25">
      <c r="C482557" s="62"/>
    </row>
    <row r="482645" spans="3:3" x14ac:dyDescent="0.25">
      <c r="C482645" s="62"/>
    </row>
    <row r="482646" spans="3:3" x14ac:dyDescent="0.25">
      <c r="C482646" s="62"/>
    </row>
    <row r="482734" spans="3:3" x14ac:dyDescent="0.25">
      <c r="C482734" s="62"/>
    </row>
    <row r="482735" spans="3:3" x14ac:dyDescent="0.25">
      <c r="C482735" s="62"/>
    </row>
    <row r="482823" spans="3:3" x14ac:dyDescent="0.25">
      <c r="C482823" s="62"/>
    </row>
    <row r="482824" spans="3:3" x14ac:dyDescent="0.25">
      <c r="C482824" s="62"/>
    </row>
    <row r="482912" spans="3:3" x14ac:dyDescent="0.25">
      <c r="C482912" s="62"/>
    </row>
    <row r="482913" spans="3:3" x14ac:dyDescent="0.25">
      <c r="C482913" s="62"/>
    </row>
    <row r="483001" spans="3:3" x14ac:dyDescent="0.25">
      <c r="C483001" s="62"/>
    </row>
    <row r="483002" spans="3:3" x14ac:dyDescent="0.25">
      <c r="C483002" s="62"/>
    </row>
    <row r="483090" spans="3:3" x14ac:dyDescent="0.25">
      <c r="C483090" s="62"/>
    </row>
    <row r="483091" spans="3:3" x14ac:dyDescent="0.25">
      <c r="C483091" s="62"/>
    </row>
    <row r="483179" spans="3:3" x14ac:dyDescent="0.25">
      <c r="C483179" s="62"/>
    </row>
    <row r="483180" spans="3:3" x14ac:dyDescent="0.25">
      <c r="C483180" s="62"/>
    </row>
    <row r="483268" spans="3:3" x14ac:dyDescent="0.25">
      <c r="C483268" s="62"/>
    </row>
    <row r="483269" spans="3:3" x14ac:dyDescent="0.25">
      <c r="C483269" s="62"/>
    </row>
    <row r="483357" spans="3:3" x14ac:dyDescent="0.25">
      <c r="C483357" s="62"/>
    </row>
    <row r="483358" spans="3:3" x14ac:dyDescent="0.25">
      <c r="C483358" s="62"/>
    </row>
    <row r="483446" spans="3:3" x14ac:dyDescent="0.25">
      <c r="C483446" s="62"/>
    </row>
    <row r="483447" spans="3:3" x14ac:dyDescent="0.25">
      <c r="C483447" s="62"/>
    </row>
    <row r="483535" spans="3:3" x14ac:dyDescent="0.25">
      <c r="C483535" s="62"/>
    </row>
    <row r="483536" spans="3:3" x14ac:dyDescent="0.25">
      <c r="C483536" s="62"/>
    </row>
    <row r="483624" spans="3:3" x14ac:dyDescent="0.25">
      <c r="C483624" s="62"/>
    </row>
    <row r="483625" spans="3:3" x14ac:dyDescent="0.25">
      <c r="C483625" s="62"/>
    </row>
    <row r="483713" spans="3:3" x14ac:dyDescent="0.25">
      <c r="C483713" s="62"/>
    </row>
    <row r="483714" spans="3:3" x14ac:dyDescent="0.25">
      <c r="C483714" s="62"/>
    </row>
    <row r="483802" spans="3:3" x14ac:dyDescent="0.25">
      <c r="C483802" s="62"/>
    </row>
    <row r="483803" spans="3:3" x14ac:dyDescent="0.25">
      <c r="C483803" s="62"/>
    </row>
    <row r="483891" spans="3:3" x14ac:dyDescent="0.25">
      <c r="C483891" s="62"/>
    </row>
    <row r="483892" spans="3:3" x14ac:dyDescent="0.25">
      <c r="C483892" s="62"/>
    </row>
    <row r="483980" spans="3:3" x14ac:dyDescent="0.25">
      <c r="C483980" s="62"/>
    </row>
    <row r="483981" spans="3:3" x14ac:dyDescent="0.25">
      <c r="C483981" s="62"/>
    </row>
    <row r="484069" spans="3:3" x14ac:dyDescent="0.25">
      <c r="C484069" s="62"/>
    </row>
    <row r="484070" spans="3:3" x14ac:dyDescent="0.25">
      <c r="C484070" s="62"/>
    </row>
    <row r="484158" spans="3:3" x14ac:dyDescent="0.25">
      <c r="C484158" s="62"/>
    </row>
    <row r="484159" spans="3:3" x14ac:dyDescent="0.25">
      <c r="C484159" s="62"/>
    </row>
    <row r="484247" spans="3:3" x14ac:dyDescent="0.25">
      <c r="C484247" s="62"/>
    </row>
    <row r="484248" spans="3:3" x14ac:dyDescent="0.25">
      <c r="C484248" s="62"/>
    </row>
    <row r="484336" spans="3:3" x14ac:dyDescent="0.25">
      <c r="C484336" s="62"/>
    </row>
    <row r="484337" spans="3:3" x14ac:dyDescent="0.25">
      <c r="C484337" s="62"/>
    </row>
    <row r="484425" spans="3:3" x14ac:dyDescent="0.25">
      <c r="C484425" s="62"/>
    </row>
    <row r="484426" spans="3:3" x14ac:dyDescent="0.25">
      <c r="C484426" s="62"/>
    </row>
    <row r="484514" spans="3:3" x14ac:dyDescent="0.25">
      <c r="C484514" s="62"/>
    </row>
    <row r="484515" spans="3:3" x14ac:dyDescent="0.25">
      <c r="C484515" s="62"/>
    </row>
    <row r="484603" spans="3:3" x14ac:dyDescent="0.25">
      <c r="C484603" s="62"/>
    </row>
    <row r="484604" spans="3:3" x14ac:dyDescent="0.25">
      <c r="C484604" s="62"/>
    </row>
    <row r="484692" spans="3:3" x14ac:dyDescent="0.25">
      <c r="C484692" s="62"/>
    </row>
    <row r="484693" spans="3:3" x14ac:dyDescent="0.25">
      <c r="C484693" s="62"/>
    </row>
    <row r="484781" spans="3:3" x14ac:dyDescent="0.25">
      <c r="C484781" s="62"/>
    </row>
    <row r="484782" spans="3:3" x14ac:dyDescent="0.25">
      <c r="C484782" s="62"/>
    </row>
    <row r="484870" spans="3:3" x14ac:dyDescent="0.25">
      <c r="C484870" s="62"/>
    </row>
    <row r="484871" spans="3:3" x14ac:dyDescent="0.25">
      <c r="C484871" s="62"/>
    </row>
    <row r="484959" spans="3:3" x14ac:dyDescent="0.25">
      <c r="C484959" s="62"/>
    </row>
    <row r="484960" spans="3:3" x14ac:dyDescent="0.25">
      <c r="C484960" s="62"/>
    </row>
    <row r="485048" spans="3:3" x14ac:dyDescent="0.25">
      <c r="C485048" s="62"/>
    </row>
    <row r="485049" spans="3:3" x14ac:dyDescent="0.25">
      <c r="C485049" s="62"/>
    </row>
    <row r="485137" spans="3:3" x14ac:dyDescent="0.25">
      <c r="C485137" s="62"/>
    </row>
    <row r="485138" spans="3:3" x14ac:dyDescent="0.25">
      <c r="C485138" s="62"/>
    </row>
    <row r="485226" spans="3:3" x14ac:dyDescent="0.25">
      <c r="C485226" s="62"/>
    </row>
    <row r="485227" spans="3:3" x14ac:dyDescent="0.25">
      <c r="C485227" s="62"/>
    </row>
    <row r="485315" spans="3:3" x14ac:dyDescent="0.25">
      <c r="C485315" s="62"/>
    </row>
    <row r="485316" spans="3:3" x14ac:dyDescent="0.25">
      <c r="C485316" s="62"/>
    </row>
    <row r="485404" spans="3:3" x14ac:dyDescent="0.25">
      <c r="C485404" s="62"/>
    </row>
    <row r="485405" spans="3:3" x14ac:dyDescent="0.25">
      <c r="C485405" s="62"/>
    </row>
    <row r="485493" spans="3:3" x14ac:dyDescent="0.25">
      <c r="C485493" s="62"/>
    </row>
    <row r="485494" spans="3:3" x14ac:dyDescent="0.25">
      <c r="C485494" s="62"/>
    </row>
    <row r="485582" spans="3:3" x14ac:dyDescent="0.25">
      <c r="C485582" s="62"/>
    </row>
    <row r="485583" spans="3:3" x14ac:dyDescent="0.25">
      <c r="C485583" s="62"/>
    </row>
    <row r="485671" spans="3:3" x14ac:dyDescent="0.25">
      <c r="C485671" s="62"/>
    </row>
    <row r="485672" spans="3:3" x14ac:dyDescent="0.25">
      <c r="C485672" s="62"/>
    </row>
    <row r="485760" spans="3:3" x14ac:dyDescent="0.25">
      <c r="C485760" s="62"/>
    </row>
    <row r="485761" spans="3:3" x14ac:dyDescent="0.25">
      <c r="C485761" s="62"/>
    </row>
    <row r="485849" spans="3:3" x14ac:dyDescent="0.25">
      <c r="C485849" s="62"/>
    </row>
    <row r="485850" spans="3:3" x14ac:dyDescent="0.25">
      <c r="C485850" s="62"/>
    </row>
    <row r="485938" spans="3:3" x14ac:dyDescent="0.25">
      <c r="C485938" s="62"/>
    </row>
    <row r="485939" spans="3:3" x14ac:dyDescent="0.25">
      <c r="C485939" s="62"/>
    </row>
    <row r="486027" spans="3:3" x14ac:dyDescent="0.25">
      <c r="C486027" s="62"/>
    </row>
    <row r="486028" spans="3:3" x14ac:dyDescent="0.25">
      <c r="C486028" s="62"/>
    </row>
    <row r="486116" spans="3:3" x14ac:dyDescent="0.25">
      <c r="C486116" s="62"/>
    </row>
    <row r="486117" spans="3:3" x14ac:dyDescent="0.25">
      <c r="C486117" s="62"/>
    </row>
    <row r="486205" spans="3:3" x14ac:dyDescent="0.25">
      <c r="C486205" s="62"/>
    </row>
    <row r="486206" spans="3:3" x14ac:dyDescent="0.25">
      <c r="C486206" s="62"/>
    </row>
    <row r="486294" spans="3:3" x14ac:dyDescent="0.25">
      <c r="C486294" s="62"/>
    </row>
    <row r="486295" spans="3:3" x14ac:dyDescent="0.25">
      <c r="C486295" s="62"/>
    </row>
    <row r="486383" spans="3:3" x14ac:dyDescent="0.25">
      <c r="C486383" s="62"/>
    </row>
    <row r="486384" spans="3:3" x14ac:dyDescent="0.25">
      <c r="C486384" s="62"/>
    </row>
    <row r="486472" spans="3:3" x14ac:dyDescent="0.25">
      <c r="C486472" s="62"/>
    </row>
    <row r="486473" spans="3:3" x14ac:dyDescent="0.25">
      <c r="C486473" s="62"/>
    </row>
    <row r="486561" spans="3:3" x14ac:dyDescent="0.25">
      <c r="C486561" s="62"/>
    </row>
    <row r="486562" spans="3:3" x14ac:dyDescent="0.25">
      <c r="C486562" s="62"/>
    </row>
    <row r="486650" spans="3:3" x14ac:dyDescent="0.25">
      <c r="C486650" s="62"/>
    </row>
    <row r="486651" spans="3:3" x14ac:dyDescent="0.25">
      <c r="C486651" s="62"/>
    </row>
    <row r="486739" spans="3:3" x14ac:dyDescent="0.25">
      <c r="C486739" s="62"/>
    </row>
    <row r="486740" spans="3:3" x14ac:dyDescent="0.25">
      <c r="C486740" s="62"/>
    </row>
    <row r="486828" spans="3:3" x14ac:dyDescent="0.25">
      <c r="C486828" s="62"/>
    </row>
    <row r="486829" spans="3:3" x14ac:dyDescent="0.25">
      <c r="C486829" s="62"/>
    </row>
    <row r="486917" spans="3:3" x14ac:dyDescent="0.25">
      <c r="C486917" s="62"/>
    </row>
    <row r="486918" spans="3:3" x14ac:dyDescent="0.25">
      <c r="C486918" s="62"/>
    </row>
    <row r="487006" spans="3:3" x14ac:dyDescent="0.25">
      <c r="C487006" s="62"/>
    </row>
    <row r="487007" spans="3:3" x14ac:dyDescent="0.25">
      <c r="C487007" s="62"/>
    </row>
    <row r="487095" spans="3:3" x14ac:dyDescent="0.25">
      <c r="C487095" s="62"/>
    </row>
    <row r="487096" spans="3:3" x14ac:dyDescent="0.25">
      <c r="C487096" s="62"/>
    </row>
    <row r="487184" spans="3:3" x14ac:dyDescent="0.25">
      <c r="C487184" s="62"/>
    </row>
    <row r="487185" spans="3:3" x14ac:dyDescent="0.25">
      <c r="C487185" s="62"/>
    </row>
    <row r="487273" spans="3:3" x14ac:dyDescent="0.25">
      <c r="C487273" s="62"/>
    </row>
    <row r="487274" spans="3:3" x14ac:dyDescent="0.25">
      <c r="C487274" s="62"/>
    </row>
    <row r="487362" spans="3:3" x14ac:dyDescent="0.25">
      <c r="C487362" s="62"/>
    </row>
    <row r="487363" spans="3:3" x14ac:dyDescent="0.25">
      <c r="C487363" s="62"/>
    </row>
    <row r="487451" spans="3:3" x14ac:dyDescent="0.25">
      <c r="C487451" s="62"/>
    </row>
    <row r="487452" spans="3:3" x14ac:dyDescent="0.25">
      <c r="C487452" s="62"/>
    </row>
    <row r="487540" spans="3:3" x14ac:dyDescent="0.25">
      <c r="C487540" s="62"/>
    </row>
    <row r="487541" spans="3:3" x14ac:dyDescent="0.25">
      <c r="C487541" s="62"/>
    </row>
    <row r="487629" spans="3:3" x14ac:dyDescent="0.25">
      <c r="C487629" s="62"/>
    </row>
    <row r="487630" spans="3:3" x14ac:dyDescent="0.25">
      <c r="C487630" s="62"/>
    </row>
    <row r="487718" spans="3:3" x14ac:dyDescent="0.25">
      <c r="C487718" s="62"/>
    </row>
    <row r="487719" spans="3:3" x14ac:dyDescent="0.25">
      <c r="C487719" s="62"/>
    </row>
    <row r="487807" spans="3:3" x14ac:dyDescent="0.25">
      <c r="C487807" s="62"/>
    </row>
    <row r="487808" spans="3:3" x14ac:dyDescent="0.25">
      <c r="C487808" s="62"/>
    </row>
    <row r="487896" spans="3:3" x14ac:dyDescent="0.25">
      <c r="C487896" s="62"/>
    </row>
    <row r="487897" spans="3:3" x14ac:dyDescent="0.25">
      <c r="C487897" s="62"/>
    </row>
    <row r="487985" spans="3:3" x14ac:dyDescent="0.25">
      <c r="C487985" s="62"/>
    </row>
    <row r="487986" spans="3:3" x14ac:dyDescent="0.25">
      <c r="C487986" s="62"/>
    </row>
    <row r="488074" spans="3:3" x14ac:dyDescent="0.25">
      <c r="C488074" s="62"/>
    </row>
    <row r="488075" spans="3:3" x14ac:dyDescent="0.25">
      <c r="C488075" s="62"/>
    </row>
    <row r="488163" spans="3:3" x14ac:dyDescent="0.25">
      <c r="C488163" s="62"/>
    </row>
    <row r="488164" spans="3:3" x14ac:dyDescent="0.25">
      <c r="C488164" s="62"/>
    </row>
    <row r="488252" spans="3:3" x14ac:dyDescent="0.25">
      <c r="C488252" s="62"/>
    </row>
    <row r="488253" spans="3:3" x14ac:dyDescent="0.25">
      <c r="C488253" s="62"/>
    </row>
    <row r="488341" spans="3:3" x14ac:dyDescent="0.25">
      <c r="C488341" s="62"/>
    </row>
    <row r="488342" spans="3:3" x14ac:dyDescent="0.25">
      <c r="C488342" s="62"/>
    </row>
    <row r="488430" spans="3:3" x14ac:dyDescent="0.25">
      <c r="C488430" s="62"/>
    </row>
    <row r="488431" spans="3:3" x14ac:dyDescent="0.25">
      <c r="C488431" s="62"/>
    </row>
    <row r="488519" spans="3:3" x14ac:dyDescent="0.25">
      <c r="C488519" s="62"/>
    </row>
    <row r="488520" spans="3:3" x14ac:dyDescent="0.25">
      <c r="C488520" s="62"/>
    </row>
    <row r="488608" spans="3:3" x14ac:dyDescent="0.25">
      <c r="C488608" s="62"/>
    </row>
    <row r="488609" spans="3:3" x14ac:dyDescent="0.25">
      <c r="C488609" s="62"/>
    </row>
    <row r="488697" spans="3:3" x14ac:dyDescent="0.25">
      <c r="C488697" s="62"/>
    </row>
    <row r="488698" spans="3:3" x14ac:dyDescent="0.25">
      <c r="C488698" s="62"/>
    </row>
    <row r="488786" spans="3:3" x14ac:dyDescent="0.25">
      <c r="C488786" s="62"/>
    </row>
    <row r="488787" spans="3:3" x14ac:dyDescent="0.25">
      <c r="C488787" s="62"/>
    </row>
    <row r="488875" spans="3:3" x14ac:dyDescent="0.25">
      <c r="C488875" s="62"/>
    </row>
    <row r="488876" spans="3:3" x14ac:dyDescent="0.25">
      <c r="C488876" s="62"/>
    </row>
    <row r="488964" spans="3:3" x14ac:dyDescent="0.25">
      <c r="C488964" s="62"/>
    </row>
    <row r="488965" spans="3:3" x14ac:dyDescent="0.25">
      <c r="C488965" s="62"/>
    </row>
    <row r="489053" spans="3:3" x14ac:dyDescent="0.25">
      <c r="C489053" s="62"/>
    </row>
    <row r="489054" spans="3:3" x14ac:dyDescent="0.25">
      <c r="C489054" s="62"/>
    </row>
    <row r="489142" spans="3:3" x14ac:dyDescent="0.25">
      <c r="C489142" s="62"/>
    </row>
    <row r="489143" spans="3:3" x14ac:dyDescent="0.25">
      <c r="C489143" s="62"/>
    </row>
    <row r="489231" spans="3:3" x14ac:dyDescent="0.25">
      <c r="C489231" s="62"/>
    </row>
    <row r="489232" spans="3:3" x14ac:dyDescent="0.25">
      <c r="C489232" s="62"/>
    </row>
    <row r="489320" spans="3:3" x14ac:dyDescent="0.25">
      <c r="C489320" s="62"/>
    </row>
    <row r="489321" spans="3:3" x14ac:dyDescent="0.25">
      <c r="C489321" s="62"/>
    </row>
    <row r="489409" spans="3:3" x14ac:dyDescent="0.25">
      <c r="C489409" s="62"/>
    </row>
    <row r="489410" spans="3:3" x14ac:dyDescent="0.25">
      <c r="C489410" s="62"/>
    </row>
    <row r="489498" spans="3:3" x14ac:dyDescent="0.25">
      <c r="C489498" s="62"/>
    </row>
    <row r="489499" spans="3:3" x14ac:dyDescent="0.25">
      <c r="C489499" s="62"/>
    </row>
    <row r="489587" spans="3:3" x14ac:dyDescent="0.25">
      <c r="C489587" s="62"/>
    </row>
    <row r="489588" spans="3:3" x14ac:dyDescent="0.25">
      <c r="C489588" s="62"/>
    </row>
    <row r="489676" spans="3:3" x14ac:dyDescent="0.25">
      <c r="C489676" s="62"/>
    </row>
    <row r="489677" spans="3:3" x14ac:dyDescent="0.25">
      <c r="C489677" s="62"/>
    </row>
    <row r="489765" spans="3:3" x14ac:dyDescent="0.25">
      <c r="C489765" s="62"/>
    </row>
    <row r="489766" spans="3:3" x14ac:dyDescent="0.25">
      <c r="C489766" s="62"/>
    </row>
    <row r="489854" spans="3:3" x14ac:dyDescent="0.25">
      <c r="C489854" s="62"/>
    </row>
    <row r="489855" spans="3:3" x14ac:dyDescent="0.25">
      <c r="C489855" s="62"/>
    </row>
    <row r="489943" spans="3:3" x14ac:dyDescent="0.25">
      <c r="C489943" s="62"/>
    </row>
    <row r="489944" spans="3:3" x14ac:dyDescent="0.25">
      <c r="C489944" s="62"/>
    </row>
    <row r="490032" spans="3:3" x14ac:dyDescent="0.25">
      <c r="C490032" s="62"/>
    </row>
    <row r="490033" spans="3:3" x14ac:dyDescent="0.25">
      <c r="C490033" s="62"/>
    </row>
    <row r="490121" spans="3:3" x14ac:dyDescent="0.25">
      <c r="C490121" s="62"/>
    </row>
    <row r="490122" spans="3:3" x14ac:dyDescent="0.25">
      <c r="C490122" s="62"/>
    </row>
    <row r="490210" spans="3:3" x14ac:dyDescent="0.25">
      <c r="C490210" s="62"/>
    </row>
    <row r="490211" spans="3:3" x14ac:dyDescent="0.25">
      <c r="C490211" s="62"/>
    </row>
    <row r="490299" spans="3:3" x14ac:dyDescent="0.25">
      <c r="C490299" s="62"/>
    </row>
    <row r="490300" spans="3:3" x14ac:dyDescent="0.25">
      <c r="C490300" s="62"/>
    </row>
    <row r="490388" spans="3:3" x14ac:dyDescent="0.25">
      <c r="C490388" s="62"/>
    </row>
    <row r="490389" spans="3:3" x14ac:dyDescent="0.25">
      <c r="C490389" s="62"/>
    </row>
    <row r="490477" spans="3:3" x14ac:dyDescent="0.25">
      <c r="C490477" s="62"/>
    </row>
    <row r="490478" spans="3:3" x14ac:dyDescent="0.25">
      <c r="C490478" s="62"/>
    </row>
    <row r="490566" spans="3:3" x14ac:dyDescent="0.25">
      <c r="C490566" s="62"/>
    </row>
    <row r="490567" spans="3:3" x14ac:dyDescent="0.25">
      <c r="C490567" s="62"/>
    </row>
    <row r="490655" spans="3:3" x14ac:dyDescent="0.25">
      <c r="C490655" s="62"/>
    </row>
    <row r="490656" spans="3:3" x14ac:dyDescent="0.25">
      <c r="C490656" s="62"/>
    </row>
    <row r="490744" spans="3:3" x14ac:dyDescent="0.25">
      <c r="C490744" s="62"/>
    </row>
    <row r="490745" spans="3:3" x14ac:dyDescent="0.25">
      <c r="C490745" s="62"/>
    </row>
    <row r="490833" spans="3:3" x14ac:dyDescent="0.25">
      <c r="C490833" s="62"/>
    </row>
    <row r="490834" spans="3:3" x14ac:dyDescent="0.25">
      <c r="C490834" s="62"/>
    </row>
    <row r="490922" spans="3:3" x14ac:dyDescent="0.25">
      <c r="C490922" s="62"/>
    </row>
    <row r="490923" spans="3:3" x14ac:dyDescent="0.25">
      <c r="C490923" s="62"/>
    </row>
    <row r="491011" spans="3:3" x14ac:dyDescent="0.25">
      <c r="C491011" s="62"/>
    </row>
    <row r="491012" spans="3:3" x14ac:dyDescent="0.25">
      <c r="C491012" s="62"/>
    </row>
    <row r="491100" spans="3:3" x14ac:dyDescent="0.25">
      <c r="C491100" s="62"/>
    </row>
    <row r="491101" spans="3:3" x14ac:dyDescent="0.25">
      <c r="C491101" s="62"/>
    </row>
    <row r="491189" spans="3:3" x14ac:dyDescent="0.25">
      <c r="C491189" s="62"/>
    </row>
    <row r="491190" spans="3:3" x14ac:dyDescent="0.25">
      <c r="C491190" s="62"/>
    </row>
    <row r="491278" spans="3:3" x14ac:dyDescent="0.25">
      <c r="C491278" s="62"/>
    </row>
    <row r="491279" spans="3:3" x14ac:dyDescent="0.25">
      <c r="C491279" s="62"/>
    </row>
    <row r="491367" spans="3:3" x14ac:dyDescent="0.25">
      <c r="C491367" s="62"/>
    </row>
    <row r="491368" spans="3:3" x14ac:dyDescent="0.25">
      <c r="C491368" s="62"/>
    </row>
    <row r="491456" spans="3:3" x14ac:dyDescent="0.25">
      <c r="C491456" s="62"/>
    </row>
    <row r="491457" spans="3:3" x14ac:dyDescent="0.25">
      <c r="C491457" s="62"/>
    </row>
    <row r="491545" spans="3:3" x14ac:dyDescent="0.25">
      <c r="C491545" s="62"/>
    </row>
    <row r="491546" spans="3:3" x14ac:dyDescent="0.25">
      <c r="C491546" s="62"/>
    </row>
    <row r="491634" spans="3:3" x14ac:dyDescent="0.25">
      <c r="C491634" s="62"/>
    </row>
    <row r="491635" spans="3:3" x14ac:dyDescent="0.25">
      <c r="C491635" s="62"/>
    </row>
    <row r="491723" spans="3:3" x14ac:dyDescent="0.25">
      <c r="C491723" s="62"/>
    </row>
    <row r="491724" spans="3:3" x14ac:dyDescent="0.25">
      <c r="C491724" s="62"/>
    </row>
    <row r="491812" spans="3:3" x14ac:dyDescent="0.25">
      <c r="C491812" s="62"/>
    </row>
    <row r="491813" spans="3:3" x14ac:dyDescent="0.25">
      <c r="C491813" s="62"/>
    </row>
    <row r="491901" spans="3:3" x14ac:dyDescent="0.25">
      <c r="C491901" s="62"/>
    </row>
    <row r="491902" spans="3:3" x14ac:dyDescent="0.25">
      <c r="C491902" s="62"/>
    </row>
    <row r="491990" spans="3:3" x14ac:dyDescent="0.25">
      <c r="C491990" s="62"/>
    </row>
    <row r="491991" spans="3:3" x14ac:dyDescent="0.25">
      <c r="C491991" s="62"/>
    </row>
    <row r="492079" spans="3:3" x14ac:dyDescent="0.25">
      <c r="C492079" s="62"/>
    </row>
    <row r="492080" spans="3:3" x14ac:dyDescent="0.25">
      <c r="C492080" s="62"/>
    </row>
    <row r="492168" spans="3:3" x14ac:dyDescent="0.25">
      <c r="C492168" s="62"/>
    </row>
    <row r="492169" spans="3:3" x14ac:dyDescent="0.25">
      <c r="C492169" s="62"/>
    </row>
    <row r="492257" spans="3:3" x14ac:dyDescent="0.25">
      <c r="C492257" s="62"/>
    </row>
    <row r="492258" spans="3:3" x14ac:dyDescent="0.25">
      <c r="C492258" s="62"/>
    </row>
    <row r="492346" spans="3:3" x14ac:dyDescent="0.25">
      <c r="C492346" s="62"/>
    </row>
    <row r="492347" spans="3:3" x14ac:dyDescent="0.25">
      <c r="C492347" s="62"/>
    </row>
    <row r="492435" spans="3:3" x14ac:dyDescent="0.25">
      <c r="C492435" s="62"/>
    </row>
    <row r="492436" spans="3:3" x14ac:dyDescent="0.25">
      <c r="C492436" s="62"/>
    </row>
    <row r="492524" spans="3:3" x14ac:dyDescent="0.25">
      <c r="C492524" s="62"/>
    </row>
    <row r="492525" spans="3:3" x14ac:dyDescent="0.25">
      <c r="C492525" s="62"/>
    </row>
    <row r="492613" spans="3:3" x14ac:dyDescent="0.25">
      <c r="C492613" s="62"/>
    </row>
    <row r="492614" spans="3:3" x14ac:dyDescent="0.25">
      <c r="C492614" s="62"/>
    </row>
    <row r="492702" spans="3:3" x14ac:dyDescent="0.25">
      <c r="C492702" s="62"/>
    </row>
    <row r="492703" spans="3:3" x14ac:dyDescent="0.25">
      <c r="C492703" s="62"/>
    </row>
    <row r="492791" spans="3:3" x14ac:dyDescent="0.25">
      <c r="C492791" s="62"/>
    </row>
    <row r="492792" spans="3:3" x14ac:dyDescent="0.25">
      <c r="C492792" s="62"/>
    </row>
    <row r="492880" spans="3:3" x14ac:dyDescent="0.25">
      <c r="C492880" s="62"/>
    </row>
    <row r="492881" spans="3:3" x14ac:dyDescent="0.25">
      <c r="C492881" s="62"/>
    </row>
    <row r="492969" spans="3:3" x14ac:dyDescent="0.25">
      <c r="C492969" s="62"/>
    </row>
    <row r="492970" spans="3:3" x14ac:dyDescent="0.25">
      <c r="C492970" s="62"/>
    </row>
    <row r="493058" spans="3:3" x14ac:dyDescent="0.25">
      <c r="C493058" s="62"/>
    </row>
    <row r="493059" spans="3:3" x14ac:dyDescent="0.25">
      <c r="C493059" s="62"/>
    </row>
    <row r="493147" spans="3:3" x14ac:dyDescent="0.25">
      <c r="C493147" s="62"/>
    </row>
    <row r="493148" spans="3:3" x14ac:dyDescent="0.25">
      <c r="C493148" s="62"/>
    </row>
    <row r="493236" spans="3:3" x14ac:dyDescent="0.25">
      <c r="C493236" s="62"/>
    </row>
    <row r="493237" spans="3:3" x14ac:dyDescent="0.25">
      <c r="C493237" s="62"/>
    </row>
    <row r="493325" spans="3:3" x14ac:dyDescent="0.25">
      <c r="C493325" s="62"/>
    </row>
    <row r="493326" spans="3:3" x14ac:dyDescent="0.25">
      <c r="C493326" s="62"/>
    </row>
    <row r="493414" spans="3:3" x14ac:dyDescent="0.25">
      <c r="C493414" s="62"/>
    </row>
    <row r="493415" spans="3:3" x14ac:dyDescent="0.25">
      <c r="C493415" s="62"/>
    </row>
    <row r="493503" spans="3:3" x14ac:dyDescent="0.25">
      <c r="C493503" s="62"/>
    </row>
    <row r="493504" spans="3:3" x14ac:dyDescent="0.25">
      <c r="C493504" s="62"/>
    </row>
    <row r="493592" spans="3:3" x14ac:dyDescent="0.25">
      <c r="C493592" s="62"/>
    </row>
    <row r="493593" spans="3:3" x14ac:dyDescent="0.25">
      <c r="C493593" s="62"/>
    </row>
    <row r="493681" spans="3:3" x14ac:dyDescent="0.25">
      <c r="C493681" s="62"/>
    </row>
    <row r="493682" spans="3:3" x14ac:dyDescent="0.25">
      <c r="C493682" s="62"/>
    </row>
    <row r="493770" spans="3:3" x14ac:dyDescent="0.25">
      <c r="C493770" s="62"/>
    </row>
    <row r="493771" spans="3:3" x14ac:dyDescent="0.25">
      <c r="C493771" s="62"/>
    </row>
    <row r="493859" spans="3:3" x14ac:dyDescent="0.25">
      <c r="C493859" s="62"/>
    </row>
    <row r="493860" spans="3:3" x14ac:dyDescent="0.25">
      <c r="C493860" s="62"/>
    </row>
    <row r="493948" spans="3:3" x14ac:dyDescent="0.25">
      <c r="C493948" s="62"/>
    </row>
    <row r="493949" spans="3:3" x14ac:dyDescent="0.25">
      <c r="C493949" s="62"/>
    </row>
    <row r="494037" spans="3:3" x14ac:dyDescent="0.25">
      <c r="C494037" s="62"/>
    </row>
    <row r="494038" spans="3:3" x14ac:dyDescent="0.25">
      <c r="C494038" s="62"/>
    </row>
    <row r="494126" spans="3:3" x14ac:dyDescent="0.25">
      <c r="C494126" s="62"/>
    </row>
    <row r="494127" spans="3:3" x14ac:dyDescent="0.25">
      <c r="C494127" s="62"/>
    </row>
    <row r="494215" spans="3:3" x14ac:dyDescent="0.25">
      <c r="C494215" s="62"/>
    </row>
    <row r="494216" spans="3:3" x14ac:dyDescent="0.25">
      <c r="C494216" s="62"/>
    </row>
    <row r="494304" spans="3:3" x14ac:dyDescent="0.25">
      <c r="C494304" s="62"/>
    </row>
    <row r="494305" spans="3:3" x14ac:dyDescent="0.25">
      <c r="C494305" s="62"/>
    </row>
    <row r="494393" spans="3:3" x14ac:dyDescent="0.25">
      <c r="C494393" s="62"/>
    </row>
    <row r="494394" spans="3:3" x14ac:dyDescent="0.25">
      <c r="C494394" s="62"/>
    </row>
    <row r="494482" spans="3:3" x14ac:dyDescent="0.25">
      <c r="C494482" s="62"/>
    </row>
    <row r="494483" spans="3:3" x14ac:dyDescent="0.25">
      <c r="C494483" s="62"/>
    </row>
    <row r="494571" spans="3:3" x14ac:dyDescent="0.25">
      <c r="C494571" s="62"/>
    </row>
    <row r="494572" spans="3:3" x14ac:dyDescent="0.25">
      <c r="C494572" s="62"/>
    </row>
    <row r="494660" spans="3:3" x14ac:dyDescent="0.25">
      <c r="C494660" s="62"/>
    </row>
    <row r="494661" spans="3:3" x14ac:dyDescent="0.25">
      <c r="C494661" s="62"/>
    </row>
    <row r="494749" spans="3:3" x14ac:dyDescent="0.25">
      <c r="C494749" s="62"/>
    </row>
    <row r="494750" spans="3:3" x14ac:dyDescent="0.25">
      <c r="C494750" s="62"/>
    </row>
    <row r="494838" spans="3:3" x14ac:dyDescent="0.25">
      <c r="C494838" s="62"/>
    </row>
    <row r="494839" spans="3:3" x14ac:dyDescent="0.25">
      <c r="C494839" s="62"/>
    </row>
    <row r="494927" spans="3:3" x14ac:dyDescent="0.25">
      <c r="C494927" s="62"/>
    </row>
    <row r="494928" spans="3:3" x14ac:dyDescent="0.25">
      <c r="C494928" s="62"/>
    </row>
    <row r="495016" spans="3:3" x14ac:dyDescent="0.25">
      <c r="C495016" s="62"/>
    </row>
    <row r="495017" spans="3:3" x14ac:dyDescent="0.25">
      <c r="C495017" s="62"/>
    </row>
    <row r="495105" spans="3:3" x14ac:dyDescent="0.25">
      <c r="C495105" s="62"/>
    </row>
    <row r="495106" spans="3:3" x14ac:dyDescent="0.25">
      <c r="C495106" s="62"/>
    </row>
    <row r="495194" spans="3:3" x14ac:dyDescent="0.25">
      <c r="C495194" s="62"/>
    </row>
    <row r="495195" spans="3:3" x14ac:dyDescent="0.25">
      <c r="C495195" s="62"/>
    </row>
    <row r="495283" spans="3:3" x14ac:dyDescent="0.25">
      <c r="C495283" s="62"/>
    </row>
    <row r="495284" spans="3:3" x14ac:dyDescent="0.25">
      <c r="C495284" s="62"/>
    </row>
    <row r="495372" spans="3:3" x14ac:dyDescent="0.25">
      <c r="C495372" s="62"/>
    </row>
    <row r="495373" spans="3:3" x14ac:dyDescent="0.25">
      <c r="C495373" s="62"/>
    </row>
    <row r="495461" spans="3:3" x14ac:dyDescent="0.25">
      <c r="C495461" s="62"/>
    </row>
    <row r="495462" spans="3:3" x14ac:dyDescent="0.25">
      <c r="C495462" s="62"/>
    </row>
    <row r="495550" spans="3:3" x14ac:dyDescent="0.25">
      <c r="C495550" s="62"/>
    </row>
    <row r="495551" spans="3:3" x14ac:dyDescent="0.25">
      <c r="C495551" s="62"/>
    </row>
    <row r="495639" spans="3:3" x14ac:dyDescent="0.25">
      <c r="C495639" s="62"/>
    </row>
    <row r="495640" spans="3:3" x14ac:dyDescent="0.25">
      <c r="C495640" s="62"/>
    </row>
    <row r="495728" spans="3:3" x14ac:dyDescent="0.25">
      <c r="C495728" s="62"/>
    </row>
    <row r="495729" spans="3:3" x14ac:dyDescent="0.25">
      <c r="C495729" s="62"/>
    </row>
    <row r="495817" spans="3:3" x14ac:dyDescent="0.25">
      <c r="C495817" s="62"/>
    </row>
    <row r="495818" spans="3:3" x14ac:dyDescent="0.25">
      <c r="C495818" s="62"/>
    </row>
    <row r="495906" spans="3:3" x14ac:dyDescent="0.25">
      <c r="C495906" s="62"/>
    </row>
    <row r="495907" spans="3:3" x14ac:dyDescent="0.25">
      <c r="C495907" s="62"/>
    </row>
    <row r="495995" spans="3:3" x14ac:dyDescent="0.25">
      <c r="C495995" s="62"/>
    </row>
    <row r="495996" spans="3:3" x14ac:dyDescent="0.25">
      <c r="C495996" s="62"/>
    </row>
    <row r="496084" spans="3:3" x14ac:dyDescent="0.25">
      <c r="C496084" s="62"/>
    </row>
    <row r="496085" spans="3:3" x14ac:dyDescent="0.25">
      <c r="C496085" s="62"/>
    </row>
    <row r="496173" spans="3:3" x14ac:dyDescent="0.25">
      <c r="C496173" s="62"/>
    </row>
    <row r="496174" spans="3:3" x14ac:dyDescent="0.25">
      <c r="C496174" s="62"/>
    </row>
    <row r="496262" spans="3:3" x14ac:dyDescent="0.25">
      <c r="C496262" s="62"/>
    </row>
    <row r="496263" spans="3:3" x14ac:dyDescent="0.25">
      <c r="C496263" s="62"/>
    </row>
    <row r="496351" spans="3:3" x14ac:dyDescent="0.25">
      <c r="C496351" s="62"/>
    </row>
    <row r="496352" spans="3:3" x14ac:dyDescent="0.25">
      <c r="C496352" s="62"/>
    </row>
    <row r="496440" spans="3:3" x14ac:dyDescent="0.25">
      <c r="C496440" s="62"/>
    </row>
    <row r="496441" spans="3:3" x14ac:dyDescent="0.25">
      <c r="C496441" s="62"/>
    </row>
    <row r="496529" spans="3:3" x14ac:dyDescent="0.25">
      <c r="C496529" s="62"/>
    </row>
    <row r="496530" spans="3:3" x14ac:dyDescent="0.25">
      <c r="C496530" s="62"/>
    </row>
    <row r="496618" spans="3:3" x14ac:dyDescent="0.25">
      <c r="C496618" s="62"/>
    </row>
    <row r="496619" spans="3:3" x14ac:dyDescent="0.25">
      <c r="C496619" s="62"/>
    </row>
    <row r="496707" spans="3:3" x14ac:dyDescent="0.25">
      <c r="C496707" s="62"/>
    </row>
    <row r="496708" spans="3:3" x14ac:dyDescent="0.25">
      <c r="C496708" s="62"/>
    </row>
    <row r="496796" spans="3:3" x14ac:dyDescent="0.25">
      <c r="C496796" s="62"/>
    </row>
    <row r="496797" spans="3:3" x14ac:dyDescent="0.25">
      <c r="C496797" s="62"/>
    </row>
    <row r="496885" spans="3:3" x14ac:dyDescent="0.25">
      <c r="C496885" s="62"/>
    </row>
    <row r="496886" spans="3:3" x14ac:dyDescent="0.25">
      <c r="C496886" s="62"/>
    </row>
    <row r="496974" spans="3:3" x14ac:dyDescent="0.25">
      <c r="C496974" s="62"/>
    </row>
    <row r="496975" spans="3:3" x14ac:dyDescent="0.25">
      <c r="C496975" s="62"/>
    </row>
    <row r="497063" spans="3:3" x14ac:dyDescent="0.25">
      <c r="C497063" s="62"/>
    </row>
    <row r="497064" spans="3:3" x14ac:dyDescent="0.25">
      <c r="C497064" s="62"/>
    </row>
    <row r="497152" spans="3:3" x14ac:dyDescent="0.25">
      <c r="C497152" s="62"/>
    </row>
    <row r="497153" spans="3:3" x14ac:dyDescent="0.25">
      <c r="C497153" s="62"/>
    </row>
    <row r="497241" spans="3:3" x14ac:dyDescent="0.25">
      <c r="C497241" s="62"/>
    </row>
    <row r="497242" spans="3:3" x14ac:dyDescent="0.25">
      <c r="C497242" s="62"/>
    </row>
    <row r="497330" spans="3:3" x14ac:dyDescent="0.25">
      <c r="C497330" s="62"/>
    </row>
    <row r="497331" spans="3:3" x14ac:dyDescent="0.25">
      <c r="C497331" s="62"/>
    </row>
    <row r="497419" spans="3:3" x14ac:dyDescent="0.25">
      <c r="C497419" s="62"/>
    </row>
    <row r="497420" spans="3:3" x14ac:dyDescent="0.25">
      <c r="C497420" s="62"/>
    </row>
    <row r="497508" spans="3:3" x14ac:dyDescent="0.25">
      <c r="C497508" s="62"/>
    </row>
    <row r="497509" spans="3:3" x14ac:dyDescent="0.25">
      <c r="C497509" s="62"/>
    </row>
    <row r="497597" spans="3:3" x14ac:dyDescent="0.25">
      <c r="C497597" s="62"/>
    </row>
    <row r="497598" spans="3:3" x14ac:dyDescent="0.25">
      <c r="C497598" s="62"/>
    </row>
    <row r="497686" spans="3:3" x14ac:dyDescent="0.25">
      <c r="C497686" s="62"/>
    </row>
    <row r="497687" spans="3:3" x14ac:dyDescent="0.25">
      <c r="C497687" s="62"/>
    </row>
    <row r="497775" spans="3:3" x14ac:dyDescent="0.25">
      <c r="C497775" s="62"/>
    </row>
    <row r="497776" spans="3:3" x14ac:dyDescent="0.25">
      <c r="C497776" s="62"/>
    </row>
    <row r="497864" spans="3:3" x14ac:dyDescent="0.25">
      <c r="C497864" s="62"/>
    </row>
    <row r="497865" spans="3:3" x14ac:dyDescent="0.25">
      <c r="C497865" s="62"/>
    </row>
    <row r="497953" spans="3:3" x14ac:dyDescent="0.25">
      <c r="C497953" s="62"/>
    </row>
    <row r="497954" spans="3:3" x14ac:dyDescent="0.25">
      <c r="C497954" s="62"/>
    </row>
    <row r="498042" spans="3:3" x14ac:dyDescent="0.25">
      <c r="C498042" s="62"/>
    </row>
    <row r="498043" spans="3:3" x14ac:dyDescent="0.25">
      <c r="C498043" s="62"/>
    </row>
    <row r="498131" spans="3:3" x14ac:dyDescent="0.25">
      <c r="C498131" s="62"/>
    </row>
    <row r="498132" spans="3:3" x14ac:dyDescent="0.25">
      <c r="C498132" s="62"/>
    </row>
    <row r="498220" spans="3:3" x14ac:dyDescent="0.25">
      <c r="C498220" s="62"/>
    </row>
    <row r="498221" spans="3:3" x14ac:dyDescent="0.25">
      <c r="C498221" s="62"/>
    </row>
    <row r="498309" spans="3:3" x14ac:dyDescent="0.25">
      <c r="C498309" s="62"/>
    </row>
    <row r="498310" spans="3:3" x14ac:dyDescent="0.25">
      <c r="C498310" s="62"/>
    </row>
    <row r="498398" spans="3:3" x14ac:dyDescent="0.25">
      <c r="C498398" s="62"/>
    </row>
    <row r="498399" spans="3:3" x14ac:dyDescent="0.25">
      <c r="C498399" s="62"/>
    </row>
    <row r="498487" spans="3:3" x14ac:dyDescent="0.25">
      <c r="C498487" s="62"/>
    </row>
    <row r="498488" spans="3:3" x14ac:dyDescent="0.25">
      <c r="C498488" s="62"/>
    </row>
    <row r="498576" spans="3:3" x14ac:dyDescent="0.25">
      <c r="C498576" s="62"/>
    </row>
    <row r="498577" spans="3:3" x14ac:dyDescent="0.25">
      <c r="C498577" s="62"/>
    </row>
    <row r="498665" spans="3:3" x14ac:dyDescent="0.25">
      <c r="C498665" s="62"/>
    </row>
    <row r="498666" spans="3:3" x14ac:dyDescent="0.25">
      <c r="C498666" s="62"/>
    </row>
    <row r="498754" spans="3:3" x14ac:dyDescent="0.25">
      <c r="C498754" s="62"/>
    </row>
    <row r="498755" spans="3:3" x14ac:dyDescent="0.25">
      <c r="C498755" s="62"/>
    </row>
    <row r="498843" spans="3:3" x14ac:dyDescent="0.25">
      <c r="C498843" s="62"/>
    </row>
    <row r="498844" spans="3:3" x14ac:dyDescent="0.25">
      <c r="C498844" s="62"/>
    </row>
    <row r="498932" spans="3:3" x14ac:dyDescent="0.25">
      <c r="C498932" s="62"/>
    </row>
    <row r="498933" spans="3:3" x14ac:dyDescent="0.25">
      <c r="C498933" s="62"/>
    </row>
    <row r="499021" spans="3:3" x14ac:dyDescent="0.25">
      <c r="C499021" s="62"/>
    </row>
    <row r="499022" spans="3:3" x14ac:dyDescent="0.25">
      <c r="C499022" s="62"/>
    </row>
    <row r="499110" spans="3:3" x14ac:dyDescent="0.25">
      <c r="C499110" s="62"/>
    </row>
    <row r="499111" spans="3:3" x14ac:dyDescent="0.25">
      <c r="C499111" s="62"/>
    </row>
    <row r="499199" spans="3:3" x14ac:dyDescent="0.25">
      <c r="C499199" s="62"/>
    </row>
    <row r="499200" spans="3:3" x14ac:dyDescent="0.25">
      <c r="C499200" s="62"/>
    </row>
    <row r="499288" spans="3:3" x14ac:dyDescent="0.25">
      <c r="C499288" s="62"/>
    </row>
    <row r="499289" spans="3:3" x14ac:dyDescent="0.25">
      <c r="C499289" s="62"/>
    </row>
    <row r="499377" spans="3:3" x14ac:dyDescent="0.25">
      <c r="C499377" s="62"/>
    </row>
    <row r="499378" spans="3:3" x14ac:dyDescent="0.25">
      <c r="C499378" s="62"/>
    </row>
    <row r="499466" spans="3:3" x14ac:dyDescent="0.25">
      <c r="C499466" s="62"/>
    </row>
    <row r="499467" spans="3:3" x14ac:dyDescent="0.25">
      <c r="C499467" s="62"/>
    </row>
    <row r="499555" spans="3:3" x14ac:dyDescent="0.25">
      <c r="C499555" s="62"/>
    </row>
    <row r="499556" spans="3:3" x14ac:dyDescent="0.25">
      <c r="C499556" s="62"/>
    </row>
    <row r="499644" spans="3:3" x14ac:dyDescent="0.25">
      <c r="C499644" s="62"/>
    </row>
    <row r="499645" spans="3:3" x14ac:dyDescent="0.25">
      <c r="C499645" s="62"/>
    </row>
    <row r="499733" spans="3:3" x14ac:dyDescent="0.25">
      <c r="C499733" s="62"/>
    </row>
    <row r="499734" spans="3:3" x14ac:dyDescent="0.25">
      <c r="C499734" s="62"/>
    </row>
    <row r="499822" spans="3:3" x14ac:dyDescent="0.25">
      <c r="C499822" s="62"/>
    </row>
    <row r="499823" spans="3:3" x14ac:dyDescent="0.25">
      <c r="C499823" s="62"/>
    </row>
    <row r="499911" spans="3:3" x14ac:dyDescent="0.25">
      <c r="C499911" s="62"/>
    </row>
    <row r="499912" spans="3:3" x14ac:dyDescent="0.25">
      <c r="C499912" s="62"/>
    </row>
    <row r="500000" spans="3:3" x14ac:dyDescent="0.25">
      <c r="C500000" s="62"/>
    </row>
    <row r="500001" spans="3:3" x14ac:dyDescent="0.25">
      <c r="C500001" s="62"/>
    </row>
    <row r="500089" spans="3:3" x14ac:dyDescent="0.25">
      <c r="C500089" s="62"/>
    </row>
    <row r="500090" spans="3:3" x14ac:dyDescent="0.25">
      <c r="C500090" s="62"/>
    </row>
    <row r="500178" spans="3:3" x14ac:dyDescent="0.25">
      <c r="C500178" s="62"/>
    </row>
    <row r="500179" spans="3:3" x14ac:dyDescent="0.25">
      <c r="C500179" s="62"/>
    </row>
    <row r="500267" spans="3:3" x14ac:dyDescent="0.25">
      <c r="C500267" s="62"/>
    </row>
    <row r="500268" spans="3:3" x14ac:dyDescent="0.25">
      <c r="C500268" s="62"/>
    </row>
    <row r="500356" spans="3:3" x14ac:dyDescent="0.25">
      <c r="C500356" s="62"/>
    </row>
    <row r="500357" spans="3:3" x14ac:dyDescent="0.25">
      <c r="C500357" s="62"/>
    </row>
    <row r="500445" spans="3:3" x14ac:dyDescent="0.25">
      <c r="C500445" s="62"/>
    </row>
    <row r="500446" spans="3:3" x14ac:dyDescent="0.25">
      <c r="C500446" s="62"/>
    </row>
    <row r="500534" spans="3:3" x14ac:dyDescent="0.25">
      <c r="C500534" s="62"/>
    </row>
    <row r="500535" spans="3:3" x14ac:dyDescent="0.25">
      <c r="C500535" s="62"/>
    </row>
    <row r="500623" spans="3:3" x14ac:dyDescent="0.25">
      <c r="C500623" s="62"/>
    </row>
    <row r="500624" spans="3:3" x14ac:dyDescent="0.25">
      <c r="C500624" s="62"/>
    </row>
    <row r="500712" spans="3:3" x14ac:dyDescent="0.25">
      <c r="C500712" s="62"/>
    </row>
    <row r="500713" spans="3:3" x14ac:dyDescent="0.25">
      <c r="C500713" s="62"/>
    </row>
    <row r="500801" spans="3:3" x14ac:dyDescent="0.25">
      <c r="C500801" s="62"/>
    </row>
    <row r="500802" spans="3:3" x14ac:dyDescent="0.25">
      <c r="C500802" s="62"/>
    </row>
    <row r="500890" spans="3:3" x14ac:dyDescent="0.25">
      <c r="C500890" s="62"/>
    </row>
    <row r="500891" spans="3:3" x14ac:dyDescent="0.25">
      <c r="C500891" s="62"/>
    </row>
    <row r="500979" spans="3:3" x14ac:dyDescent="0.25">
      <c r="C500979" s="62"/>
    </row>
    <row r="500980" spans="3:3" x14ac:dyDescent="0.25">
      <c r="C500980" s="62"/>
    </row>
    <row r="501068" spans="3:3" x14ac:dyDescent="0.25">
      <c r="C501068" s="62"/>
    </row>
    <row r="501069" spans="3:3" x14ac:dyDescent="0.25">
      <c r="C501069" s="62"/>
    </row>
    <row r="501157" spans="3:3" x14ac:dyDescent="0.25">
      <c r="C501157" s="62"/>
    </row>
    <row r="501158" spans="3:3" x14ac:dyDescent="0.25">
      <c r="C501158" s="62"/>
    </row>
    <row r="501246" spans="3:3" x14ac:dyDescent="0.25">
      <c r="C501246" s="62"/>
    </row>
    <row r="501247" spans="3:3" x14ac:dyDescent="0.25">
      <c r="C501247" s="62"/>
    </row>
    <row r="501335" spans="3:3" x14ac:dyDescent="0.25">
      <c r="C501335" s="62"/>
    </row>
    <row r="501336" spans="3:3" x14ac:dyDescent="0.25">
      <c r="C501336" s="62"/>
    </row>
    <row r="501424" spans="3:3" x14ac:dyDescent="0.25">
      <c r="C501424" s="62"/>
    </row>
    <row r="501425" spans="3:3" x14ac:dyDescent="0.25">
      <c r="C501425" s="62"/>
    </row>
    <row r="501513" spans="3:3" x14ac:dyDescent="0.25">
      <c r="C501513" s="62"/>
    </row>
    <row r="501514" spans="3:3" x14ac:dyDescent="0.25">
      <c r="C501514" s="62"/>
    </row>
    <row r="501602" spans="3:3" x14ac:dyDescent="0.25">
      <c r="C501602" s="62"/>
    </row>
    <row r="501603" spans="3:3" x14ac:dyDescent="0.25">
      <c r="C501603" s="62"/>
    </row>
    <row r="501691" spans="3:3" x14ac:dyDescent="0.25">
      <c r="C501691" s="62"/>
    </row>
    <row r="501692" spans="3:3" x14ac:dyDescent="0.25">
      <c r="C501692" s="62"/>
    </row>
    <row r="501780" spans="3:3" x14ac:dyDescent="0.25">
      <c r="C501780" s="62"/>
    </row>
    <row r="501781" spans="3:3" x14ac:dyDescent="0.25">
      <c r="C501781" s="62"/>
    </row>
    <row r="501869" spans="3:3" x14ac:dyDescent="0.25">
      <c r="C501869" s="62"/>
    </row>
    <row r="501870" spans="3:3" x14ac:dyDescent="0.25">
      <c r="C501870" s="62"/>
    </row>
    <row r="501958" spans="3:3" x14ac:dyDescent="0.25">
      <c r="C501958" s="62"/>
    </row>
    <row r="501959" spans="3:3" x14ac:dyDescent="0.25">
      <c r="C501959" s="62"/>
    </row>
    <row r="502047" spans="3:3" x14ac:dyDescent="0.25">
      <c r="C502047" s="62"/>
    </row>
    <row r="502048" spans="3:3" x14ac:dyDescent="0.25">
      <c r="C502048" s="62"/>
    </row>
    <row r="502136" spans="3:3" x14ac:dyDescent="0.25">
      <c r="C502136" s="62"/>
    </row>
    <row r="502137" spans="3:3" x14ac:dyDescent="0.25">
      <c r="C502137" s="62"/>
    </row>
    <row r="502225" spans="3:3" x14ac:dyDescent="0.25">
      <c r="C502225" s="62"/>
    </row>
    <row r="502226" spans="3:3" x14ac:dyDescent="0.25">
      <c r="C502226" s="62"/>
    </row>
    <row r="502314" spans="3:3" x14ac:dyDescent="0.25">
      <c r="C502314" s="62"/>
    </row>
    <row r="502315" spans="3:3" x14ac:dyDescent="0.25">
      <c r="C502315" s="62"/>
    </row>
    <row r="502403" spans="3:3" x14ac:dyDescent="0.25">
      <c r="C502403" s="62"/>
    </row>
    <row r="502404" spans="3:3" x14ac:dyDescent="0.25">
      <c r="C502404" s="62"/>
    </row>
    <row r="502492" spans="3:3" x14ac:dyDescent="0.25">
      <c r="C502492" s="62"/>
    </row>
    <row r="502493" spans="3:3" x14ac:dyDescent="0.25">
      <c r="C502493" s="62"/>
    </row>
    <row r="502581" spans="3:3" x14ac:dyDescent="0.25">
      <c r="C502581" s="62"/>
    </row>
    <row r="502582" spans="3:3" x14ac:dyDescent="0.25">
      <c r="C502582" s="62"/>
    </row>
    <row r="502670" spans="3:3" x14ac:dyDescent="0.25">
      <c r="C502670" s="62"/>
    </row>
    <row r="502671" spans="3:3" x14ac:dyDescent="0.25">
      <c r="C502671" s="62"/>
    </row>
    <row r="502759" spans="3:3" x14ac:dyDescent="0.25">
      <c r="C502759" s="62"/>
    </row>
    <row r="502760" spans="3:3" x14ac:dyDescent="0.25">
      <c r="C502760" s="62"/>
    </row>
    <row r="502848" spans="3:3" x14ac:dyDescent="0.25">
      <c r="C502848" s="62"/>
    </row>
    <row r="502849" spans="3:3" x14ac:dyDescent="0.25">
      <c r="C502849" s="62"/>
    </row>
    <row r="502937" spans="3:3" x14ac:dyDescent="0.25">
      <c r="C502937" s="62"/>
    </row>
    <row r="502938" spans="3:3" x14ac:dyDescent="0.25">
      <c r="C502938" s="62"/>
    </row>
    <row r="503026" spans="3:3" x14ac:dyDescent="0.25">
      <c r="C503026" s="62"/>
    </row>
    <row r="503027" spans="3:3" x14ac:dyDescent="0.25">
      <c r="C503027" s="62"/>
    </row>
    <row r="503115" spans="3:3" x14ac:dyDescent="0.25">
      <c r="C503115" s="62"/>
    </row>
    <row r="503116" spans="3:3" x14ac:dyDescent="0.25">
      <c r="C503116" s="62"/>
    </row>
    <row r="503204" spans="3:3" x14ac:dyDescent="0.25">
      <c r="C503204" s="62"/>
    </row>
    <row r="503205" spans="3:3" x14ac:dyDescent="0.25">
      <c r="C503205" s="62"/>
    </row>
    <row r="503293" spans="3:3" x14ac:dyDescent="0.25">
      <c r="C503293" s="62"/>
    </row>
    <row r="503294" spans="3:3" x14ac:dyDescent="0.25">
      <c r="C503294" s="62"/>
    </row>
    <row r="503382" spans="3:3" x14ac:dyDescent="0.25">
      <c r="C503382" s="62"/>
    </row>
    <row r="503383" spans="3:3" x14ac:dyDescent="0.25">
      <c r="C503383" s="62"/>
    </row>
    <row r="503471" spans="3:3" x14ac:dyDescent="0.25">
      <c r="C503471" s="62"/>
    </row>
    <row r="503472" spans="3:3" x14ac:dyDescent="0.25">
      <c r="C503472" s="62"/>
    </row>
    <row r="503560" spans="3:3" x14ac:dyDescent="0.25">
      <c r="C503560" s="62"/>
    </row>
    <row r="503561" spans="3:3" x14ac:dyDescent="0.25">
      <c r="C503561" s="62"/>
    </row>
    <row r="503649" spans="3:3" x14ac:dyDescent="0.25">
      <c r="C503649" s="62"/>
    </row>
    <row r="503650" spans="3:3" x14ac:dyDescent="0.25">
      <c r="C503650" s="62"/>
    </row>
    <row r="503738" spans="3:3" x14ac:dyDescent="0.25">
      <c r="C503738" s="62"/>
    </row>
    <row r="503739" spans="3:3" x14ac:dyDescent="0.25">
      <c r="C503739" s="62"/>
    </row>
    <row r="503827" spans="3:3" x14ac:dyDescent="0.25">
      <c r="C503827" s="62"/>
    </row>
    <row r="503828" spans="3:3" x14ac:dyDescent="0.25">
      <c r="C503828" s="62"/>
    </row>
    <row r="503916" spans="3:3" x14ac:dyDescent="0.25">
      <c r="C503916" s="62"/>
    </row>
    <row r="503917" spans="3:3" x14ac:dyDescent="0.25">
      <c r="C503917" s="62"/>
    </row>
    <row r="504005" spans="3:3" x14ac:dyDescent="0.25">
      <c r="C504005" s="62"/>
    </row>
    <row r="504006" spans="3:3" x14ac:dyDescent="0.25">
      <c r="C504006" s="62"/>
    </row>
    <row r="504094" spans="3:3" x14ac:dyDescent="0.25">
      <c r="C504094" s="62"/>
    </row>
    <row r="504095" spans="3:3" x14ac:dyDescent="0.25">
      <c r="C504095" s="62"/>
    </row>
    <row r="504183" spans="3:3" x14ac:dyDescent="0.25">
      <c r="C504183" s="62"/>
    </row>
    <row r="504184" spans="3:3" x14ac:dyDescent="0.25">
      <c r="C504184" s="62"/>
    </row>
    <row r="504272" spans="3:3" x14ac:dyDescent="0.25">
      <c r="C504272" s="62"/>
    </row>
    <row r="504273" spans="3:3" x14ac:dyDescent="0.25">
      <c r="C504273" s="62"/>
    </row>
    <row r="504361" spans="3:3" x14ac:dyDescent="0.25">
      <c r="C504361" s="62"/>
    </row>
    <row r="504362" spans="3:3" x14ac:dyDescent="0.25">
      <c r="C504362" s="62"/>
    </row>
    <row r="504450" spans="3:3" x14ac:dyDescent="0.25">
      <c r="C504450" s="62"/>
    </row>
    <row r="504451" spans="3:3" x14ac:dyDescent="0.25">
      <c r="C504451" s="62"/>
    </row>
    <row r="504539" spans="3:3" x14ac:dyDescent="0.25">
      <c r="C504539" s="62"/>
    </row>
    <row r="504540" spans="3:3" x14ac:dyDescent="0.25">
      <c r="C504540" s="62"/>
    </row>
    <row r="504628" spans="3:3" x14ac:dyDescent="0.25">
      <c r="C504628" s="62"/>
    </row>
    <row r="504629" spans="3:3" x14ac:dyDescent="0.25">
      <c r="C504629" s="62"/>
    </row>
    <row r="504717" spans="3:3" x14ac:dyDescent="0.25">
      <c r="C504717" s="62"/>
    </row>
    <row r="504718" spans="3:3" x14ac:dyDescent="0.25">
      <c r="C504718" s="62"/>
    </row>
    <row r="504806" spans="3:3" x14ac:dyDescent="0.25">
      <c r="C504806" s="62"/>
    </row>
    <row r="504807" spans="3:3" x14ac:dyDescent="0.25">
      <c r="C504807" s="62"/>
    </row>
    <row r="504895" spans="3:3" x14ac:dyDescent="0.25">
      <c r="C504895" s="62"/>
    </row>
    <row r="504896" spans="3:3" x14ac:dyDescent="0.25">
      <c r="C504896" s="62"/>
    </row>
    <row r="504984" spans="3:3" x14ac:dyDescent="0.25">
      <c r="C504984" s="62"/>
    </row>
    <row r="504985" spans="3:3" x14ac:dyDescent="0.25">
      <c r="C504985" s="62"/>
    </row>
    <row r="505073" spans="3:3" x14ac:dyDescent="0.25">
      <c r="C505073" s="62"/>
    </row>
    <row r="505074" spans="3:3" x14ac:dyDescent="0.25">
      <c r="C505074" s="62"/>
    </row>
    <row r="505162" spans="3:3" x14ac:dyDescent="0.25">
      <c r="C505162" s="62"/>
    </row>
    <row r="505163" spans="3:3" x14ac:dyDescent="0.25">
      <c r="C505163" s="62"/>
    </row>
    <row r="505251" spans="3:3" x14ac:dyDescent="0.25">
      <c r="C505251" s="62"/>
    </row>
    <row r="505252" spans="3:3" x14ac:dyDescent="0.25">
      <c r="C505252" s="62"/>
    </row>
    <row r="505340" spans="3:3" x14ac:dyDescent="0.25">
      <c r="C505340" s="62"/>
    </row>
    <row r="505341" spans="3:3" x14ac:dyDescent="0.25">
      <c r="C505341" s="62"/>
    </row>
    <row r="505429" spans="3:3" x14ac:dyDescent="0.25">
      <c r="C505429" s="62"/>
    </row>
    <row r="505430" spans="3:3" x14ac:dyDescent="0.25">
      <c r="C505430" s="62"/>
    </row>
    <row r="505518" spans="3:3" x14ac:dyDescent="0.25">
      <c r="C505518" s="62"/>
    </row>
    <row r="505519" spans="3:3" x14ac:dyDescent="0.25">
      <c r="C505519" s="62"/>
    </row>
    <row r="505607" spans="3:3" x14ac:dyDescent="0.25">
      <c r="C505607" s="62"/>
    </row>
    <row r="505608" spans="3:3" x14ac:dyDescent="0.25">
      <c r="C505608" s="62"/>
    </row>
    <row r="505696" spans="3:3" x14ac:dyDescent="0.25">
      <c r="C505696" s="62"/>
    </row>
    <row r="505697" spans="3:3" x14ac:dyDescent="0.25">
      <c r="C505697" s="62"/>
    </row>
    <row r="505785" spans="3:3" x14ac:dyDescent="0.25">
      <c r="C505785" s="62"/>
    </row>
    <row r="505786" spans="3:3" x14ac:dyDescent="0.25">
      <c r="C505786" s="62"/>
    </row>
    <row r="505874" spans="3:3" x14ac:dyDescent="0.25">
      <c r="C505874" s="62"/>
    </row>
    <row r="505875" spans="3:3" x14ac:dyDescent="0.25">
      <c r="C505875" s="62"/>
    </row>
    <row r="505963" spans="3:3" x14ac:dyDescent="0.25">
      <c r="C505963" s="62"/>
    </row>
    <row r="505964" spans="3:3" x14ac:dyDescent="0.25">
      <c r="C505964" s="62"/>
    </row>
    <row r="506052" spans="3:3" x14ac:dyDescent="0.25">
      <c r="C506052" s="62"/>
    </row>
    <row r="506053" spans="3:3" x14ac:dyDescent="0.25">
      <c r="C506053" s="62"/>
    </row>
    <row r="506141" spans="3:3" x14ac:dyDescent="0.25">
      <c r="C506141" s="62"/>
    </row>
    <row r="506142" spans="3:3" x14ac:dyDescent="0.25">
      <c r="C506142" s="62"/>
    </row>
    <row r="506230" spans="3:3" x14ac:dyDescent="0.25">
      <c r="C506230" s="62"/>
    </row>
    <row r="506231" spans="3:3" x14ac:dyDescent="0.25">
      <c r="C506231" s="62"/>
    </row>
    <row r="506319" spans="3:3" x14ac:dyDescent="0.25">
      <c r="C506319" s="62"/>
    </row>
    <row r="506320" spans="3:3" x14ac:dyDescent="0.25">
      <c r="C506320" s="62"/>
    </row>
    <row r="506408" spans="3:3" x14ac:dyDescent="0.25">
      <c r="C506408" s="62"/>
    </row>
    <row r="506409" spans="3:3" x14ac:dyDescent="0.25">
      <c r="C506409" s="62"/>
    </row>
    <row r="506497" spans="3:3" x14ac:dyDescent="0.25">
      <c r="C506497" s="62"/>
    </row>
    <row r="506498" spans="3:3" x14ac:dyDescent="0.25">
      <c r="C506498" s="62"/>
    </row>
    <row r="506586" spans="3:3" x14ac:dyDescent="0.25">
      <c r="C506586" s="62"/>
    </row>
    <row r="506587" spans="3:3" x14ac:dyDescent="0.25">
      <c r="C506587" s="62"/>
    </row>
    <row r="506675" spans="3:3" x14ac:dyDescent="0.25">
      <c r="C506675" s="62"/>
    </row>
    <row r="506676" spans="3:3" x14ac:dyDescent="0.25">
      <c r="C506676" s="62"/>
    </row>
    <row r="506764" spans="3:3" x14ac:dyDescent="0.25">
      <c r="C506764" s="62"/>
    </row>
    <row r="506765" spans="3:3" x14ac:dyDescent="0.25">
      <c r="C506765" s="62"/>
    </row>
    <row r="506853" spans="3:3" x14ac:dyDescent="0.25">
      <c r="C506853" s="62"/>
    </row>
    <row r="506854" spans="3:3" x14ac:dyDescent="0.25">
      <c r="C506854" s="62"/>
    </row>
    <row r="506942" spans="3:3" x14ac:dyDescent="0.25">
      <c r="C506942" s="62"/>
    </row>
    <row r="506943" spans="3:3" x14ac:dyDescent="0.25">
      <c r="C506943" s="62"/>
    </row>
    <row r="507031" spans="3:3" x14ac:dyDescent="0.25">
      <c r="C507031" s="62"/>
    </row>
    <row r="507032" spans="3:3" x14ac:dyDescent="0.25">
      <c r="C507032" s="62"/>
    </row>
    <row r="507120" spans="3:3" x14ac:dyDescent="0.25">
      <c r="C507120" s="62"/>
    </row>
    <row r="507121" spans="3:3" x14ac:dyDescent="0.25">
      <c r="C507121" s="62"/>
    </row>
    <row r="507209" spans="3:3" x14ac:dyDescent="0.25">
      <c r="C507209" s="62"/>
    </row>
    <row r="507210" spans="3:3" x14ac:dyDescent="0.25">
      <c r="C507210" s="62"/>
    </row>
    <row r="507298" spans="3:3" x14ac:dyDescent="0.25">
      <c r="C507298" s="62"/>
    </row>
    <row r="507299" spans="3:3" x14ac:dyDescent="0.25">
      <c r="C507299" s="62"/>
    </row>
    <row r="507387" spans="3:3" x14ac:dyDescent="0.25">
      <c r="C507387" s="62"/>
    </row>
    <row r="507388" spans="3:3" x14ac:dyDescent="0.25">
      <c r="C507388" s="62"/>
    </row>
    <row r="507476" spans="3:3" x14ac:dyDescent="0.25">
      <c r="C507476" s="62"/>
    </row>
    <row r="507477" spans="3:3" x14ac:dyDescent="0.25">
      <c r="C507477" s="62"/>
    </row>
    <row r="507565" spans="3:3" x14ac:dyDescent="0.25">
      <c r="C507565" s="62"/>
    </row>
    <row r="507566" spans="3:3" x14ac:dyDescent="0.25">
      <c r="C507566" s="62"/>
    </row>
    <row r="507654" spans="3:3" x14ac:dyDescent="0.25">
      <c r="C507654" s="62"/>
    </row>
    <row r="507655" spans="3:3" x14ac:dyDescent="0.25">
      <c r="C507655" s="62"/>
    </row>
    <row r="507743" spans="3:3" x14ac:dyDescent="0.25">
      <c r="C507743" s="62"/>
    </row>
    <row r="507744" spans="3:3" x14ac:dyDescent="0.25">
      <c r="C507744" s="62"/>
    </row>
    <row r="507832" spans="3:3" x14ac:dyDescent="0.25">
      <c r="C507832" s="62"/>
    </row>
    <row r="507833" spans="3:3" x14ac:dyDescent="0.25">
      <c r="C507833" s="62"/>
    </row>
    <row r="507921" spans="3:3" x14ac:dyDescent="0.25">
      <c r="C507921" s="62"/>
    </row>
    <row r="507922" spans="3:3" x14ac:dyDescent="0.25">
      <c r="C507922" s="62"/>
    </row>
    <row r="508010" spans="3:3" x14ac:dyDescent="0.25">
      <c r="C508010" s="62"/>
    </row>
    <row r="508011" spans="3:3" x14ac:dyDescent="0.25">
      <c r="C508011" s="62"/>
    </row>
    <row r="508099" spans="3:3" x14ac:dyDescent="0.25">
      <c r="C508099" s="62"/>
    </row>
    <row r="508100" spans="3:3" x14ac:dyDescent="0.25">
      <c r="C508100" s="62"/>
    </row>
    <row r="508188" spans="3:3" x14ac:dyDescent="0.25">
      <c r="C508188" s="62"/>
    </row>
    <row r="508189" spans="3:3" x14ac:dyDescent="0.25">
      <c r="C508189" s="62"/>
    </row>
    <row r="508277" spans="3:3" x14ac:dyDescent="0.25">
      <c r="C508277" s="62"/>
    </row>
    <row r="508278" spans="3:3" x14ac:dyDescent="0.25">
      <c r="C508278" s="62"/>
    </row>
    <row r="508366" spans="3:3" x14ac:dyDescent="0.25">
      <c r="C508366" s="62"/>
    </row>
    <row r="508367" spans="3:3" x14ac:dyDescent="0.25">
      <c r="C508367" s="62"/>
    </row>
    <row r="508455" spans="3:3" x14ac:dyDescent="0.25">
      <c r="C508455" s="62"/>
    </row>
    <row r="508456" spans="3:3" x14ac:dyDescent="0.25">
      <c r="C508456" s="62"/>
    </row>
    <row r="508544" spans="3:3" x14ac:dyDescent="0.25">
      <c r="C508544" s="62"/>
    </row>
    <row r="508545" spans="3:3" x14ac:dyDescent="0.25">
      <c r="C508545" s="62"/>
    </row>
    <row r="508633" spans="3:3" x14ac:dyDescent="0.25">
      <c r="C508633" s="62"/>
    </row>
    <row r="508634" spans="3:3" x14ac:dyDescent="0.25">
      <c r="C508634" s="62"/>
    </row>
    <row r="508722" spans="3:3" x14ac:dyDescent="0.25">
      <c r="C508722" s="62"/>
    </row>
    <row r="508723" spans="3:3" x14ac:dyDescent="0.25">
      <c r="C508723" s="62"/>
    </row>
    <row r="508811" spans="3:3" x14ac:dyDescent="0.25">
      <c r="C508811" s="62"/>
    </row>
    <row r="508812" spans="3:3" x14ac:dyDescent="0.25">
      <c r="C508812" s="62"/>
    </row>
    <row r="508900" spans="3:3" x14ac:dyDescent="0.25">
      <c r="C508900" s="62"/>
    </row>
    <row r="508901" spans="3:3" x14ac:dyDescent="0.25">
      <c r="C508901" s="62"/>
    </row>
    <row r="508989" spans="3:3" x14ac:dyDescent="0.25">
      <c r="C508989" s="62"/>
    </row>
    <row r="508990" spans="3:3" x14ac:dyDescent="0.25">
      <c r="C508990" s="62"/>
    </row>
    <row r="509078" spans="3:3" x14ac:dyDescent="0.25">
      <c r="C509078" s="62"/>
    </row>
    <row r="509079" spans="3:3" x14ac:dyDescent="0.25">
      <c r="C509079" s="62"/>
    </row>
    <row r="509167" spans="3:3" x14ac:dyDescent="0.25">
      <c r="C509167" s="62"/>
    </row>
    <row r="509168" spans="3:3" x14ac:dyDescent="0.25">
      <c r="C509168" s="62"/>
    </row>
    <row r="509256" spans="3:3" x14ac:dyDescent="0.25">
      <c r="C509256" s="62"/>
    </row>
    <row r="509257" spans="3:3" x14ac:dyDescent="0.25">
      <c r="C509257" s="62"/>
    </row>
    <row r="509345" spans="3:3" x14ac:dyDescent="0.25">
      <c r="C509345" s="62"/>
    </row>
    <row r="509346" spans="3:3" x14ac:dyDescent="0.25">
      <c r="C509346" s="62"/>
    </row>
    <row r="509434" spans="3:3" x14ac:dyDescent="0.25">
      <c r="C509434" s="62"/>
    </row>
    <row r="509435" spans="3:3" x14ac:dyDescent="0.25">
      <c r="C509435" s="62"/>
    </row>
    <row r="509523" spans="3:3" x14ac:dyDescent="0.25">
      <c r="C509523" s="62"/>
    </row>
    <row r="509524" spans="3:3" x14ac:dyDescent="0.25">
      <c r="C509524" s="62"/>
    </row>
    <row r="509612" spans="3:3" x14ac:dyDescent="0.25">
      <c r="C509612" s="62"/>
    </row>
    <row r="509613" spans="3:3" x14ac:dyDescent="0.25">
      <c r="C509613" s="62"/>
    </row>
    <row r="509701" spans="3:3" x14ac:dyDescent="0.25">
      <c r="C509701" s="62"/>
    </row>
    <row r="509702" spans="3:3" x14ac:dyDescent="0.25">
      <c r="C509702" s="62"/>
    </row>
    <row r="509790" spans="3:3" x14ac:dyDescent="0.25">
      <c r="C509790" s="62"/>
    </row>
    <row r="509791" spans="3:3" x14ac:dyDescent="0.25">
      <c r="C509791" s="62"/>
    </row>
    <row r="509879" spans="3:3" x14ac:dyDescent="0.25">
      <c r="C509879" s="62"/>
    </row>
    <row r="509880" spans="3:3" x14ac:dyDescent="0.25">
      <c r="C509880" s="62"/>
    </row>
    <row r="509968" spans="3:3" x14ac:dyDescent="0.25">
      <c r="C509968" s="62"/>
    </row>
    <row r="509969" spans="3:3" x14ac:dyDescent="0.25">
      <c r="C509969" s="62"/>
    </row>
    <row r="510057" spans="3:3" x14ac:dyDescent="0.25">
      <c r="C510057" s="62"/>
    </row>
    <row r="510058" spans="3:3" x14ac:dyDescent="0.25">
      <c r="C510058" s="62"/>
    </row>
    <row r="510146" spans="3:3" x14ac:dyDescent="0.25">
      <c r="C510146" s="62"/>
    </row>
    <row r="510147" spans="3:3" x14ac:dyDescent="0.25">
      <c r="C510147" s="62"/>
    </row>
    <row r="510235" spans="3:3" x14ac:dyDescent="0.25">
      <c r="C510235" s="62"/>
    </row>
    <row r="510236" spans="3:3" x14ac:dyDescent="0.25">
      <c r="C510236" s="62"/>
    </row>
    <row r="510324" spans="3:3" x14ac:dyDescent="0.25">
      <c r="C510324" s="62"/>
    </row>
    <row r="510325" spans="3:3" x14ac:dyDescent="0.25">
      <c r="C510325" s="62"/>
    </row>
    <row r="510413" spans="3:3" x14ac:dyDescent="0.25">
      <c r="C510413" s="62"/>
    </row>
    <row r="510414" spans="3:3" x14ac:dyDescent="0.25">
      <c r="C510414" s="62"/>
    </row>
    <row r="510502" spans="3:3" x14ac:dyDescent="0.25">
      <c r="C510502" s="62"/>
    </row>
    <row r="510503" spans="3:3" x14ac:dyDescent="0.25">
      <c r="C510503" s="62"/>
    </row>
    <row r="510591" spans="3:3" x14ac:dyDescent="0.25">
      <c r="C510591" s="62"/>
    </row>
    <row r="510592" spans="3:3" x14ac:dyDescent="0.25">
      <c r="C510592" s="62"/>
    </row>
    <row r="510680" spans="3:3" x14ac:dyDescent="0.25">
      <c r="C510680" s="62"/>
    </row>
    <row r="510681" spans="3:3" x14ac:dyDescent="0.25">
      <c r="C510681" s="62"/>
    </row>
    <row r="510769" spans="3:3" x14ac:dyDescent="0.25">
      <c r="C510769" s="62"/>
    </row>
    <row r="510770" spans="3:3" x14ac:dyDescent="0.25">
      <c r="C510770" s="62"/>
    </row>
    <row r="510858" spans="3:3" x14ac:dyDescent="0.25">
      <c r="C510858" s="62"/>
    </row>
    <row r="510859" spans="3:3" x14ac:dyDescent="0.25">
      <c r="C510859" s="62"/>
    </row>
    <row r="510947" spans="3:3" x14ac:dyDescent="0.25">
      <c r="C510947" s="62"/>
    </row>
    <row r="510948" spans="3:3" x14ac:dyDescent="0.25">
      <c r="C510948" s="62"/>
    </row>
    <row r="511036" spans="3:3" x14ac:dyDescent="0.25">
      <c r="C511036" s="62"/>
    </row>
    <row r="511037" spans="3:3" x14ac:dyDescent="0.25">
      <c r="C511037" s="62"/>
    </row>
    <row r="511125" spans="3:3" x14ac:dyDescent="0.25">
      <c r="C511125" s="62"/>
    </row>
    <row r="511126" spans="3:3" x14ac:dyDescent="0.25">
      <c r="C511126" s="62"/>
    </row>
    <row r="511214" spans="3:3" x14ac:dyDescent="0.25">
      <c r="C511214" s="62"/>
    </row>
    <row r="511215" spans="3:3" x14ac:dyDescent="0.25">
      <c r="C511215" s="62"/>
    </row>
    <row r="511303" spans="3:3" x14ac:dyDescent="0.25">
      <c r="C511303" s="62"/>
    </row>
    <row r="511304" spans="3:3" x14ac:dyDescent="0.25">
      <c r="C511304" s="62"/>
    </row>
    <row r="511392" spans="3:3" x14ac:dyDescent="0.25">
      <c r="C511392" s="62"/>
    </row>
    <row r="511393" spans="3:3" x14ac:dyDescent="0.25">
      <c r="C511393" s="62"/>
    </row>
    <row r="511481" spans="3:3" x14ac:dyDescent="0.25">
      <c r="C511481" s="62"/>
    </row>
    <row r="511482" spans="3:3" x14ac:dyDescent="0.25">
      <c r="C511482" s="62"/>
    </row>
    <row r="511570" spans="3:3" x14ac:dyDescent="0.25">
      <c r="C511570" s="62"/>
    </row>
    <row r="511571" spans="3:3" x14ac:dyDescent="0.25">
      <c r="C511571" s="62"/>
    </row>
    <row r="511659" spans="3:3" x14ac:dyDescent="0.25">
      <c r="C511659" s="62"/>
    </row>
    <row r="511660" spans="3:3" x14ac:dyDescent="0.25">
      <c r="C511660" s="62"/>
    </row>
    <row r="511748" spans="3:3" x14ac:dyDescent="0.25">
      <c r="C511748" s="62"/>
    </row>
    <row r="511749" spans="3:3" x14ac:dyDescent="0.25">
      <c r="C511749" s="62"/>
    </row>
    <row r="511837" spans="3:3" x14ac:dyDescent="0.25">
      <c r="C511837" s="62"/>
    </row>
    <row r="511838" spans="3:3" x14ac:dyDescent="0.25">
      <c r="C511838" s="62"/>
    </row>
    <row r="511926" spans="3:3" x14ac:dyDescent="0.25">
      <c r="C511926" s="62"/>
    </row>
    <row r="511927" spans="3:3" x14ac:dyDescent="0.25">
      <c r="C511927" s="62"/>
    </row>
    <row r="512015" spans="3:3" x14ac:dyDescent="0.25">
      <c r="C512015" s="62"/>
    </row>
    <row r="512016" spans="3:3" x14ac:dyDescent="0.25">
      <c r="C512016" s="62"/>
    </row>
    <row r="512104" spans="3:3" x14ac:dyDescent="0.25">
      <c r="C512104" s="62"/>
    </row>
    <row r="512105" spans="3:3" x14ac:dyDescent="0.25">
      <c r="C512105" s="62"/>
    </row>
    <row r="512193" spans="3:3" x14ac:dyDescent="0.25">
      <c r="C512193" s="62"/>
    </row>
    <row r="512194" spans="3:3" x14ac:dyDescent="0.25">
      <c r="C512194" s="62"/>
    </row>
    <row r="512282" spans="3:3" x14ac:dyDescent="0.25">
      <c r="C512282" s="62"/>
    </row>
    <row r="512283" spans="3:3" x14ac:dyDescent="0.25">
      <c r="C512283" s="62"/>
    </row>
    <row r="512371" spans="3:3" x14ac:dyDescent="0.25">
      <c r="C512371" s="62"/>
    </row>
    <row r="512372" spans="3:3" x14ac:dyDescent="0.25">
      <c r="C512372" s="62"/>
    </row>
    <row r="512460" spans="3:3" x14ac:dyDescent="0.25">
      <c r="C512460" s="62"/>
    </row>
    <row r="512461" spans="3:3" x14ac:dyDescent="0.25">
      <c r="C512461" s="62"/>
    </row>
    <row r="512549" spans="3:3" x14ac:dyDescent="0.25">
      <c r="C512549" s="62"/>
    </row>
    <row r="512550" spans="3:3" x14ac:dyDescent="0.25">
      <c r="C512550" s="62"/>
    </row>
    <row r="512638" spans="3:3" x14ac:dyDescent="0.25">
      <c r="C512638" s="62"/>
    </row>
    <row r="512639" spans="3:3" x14ac:dyDescent="0.25">
      <c r="C512639" s="62"/>
    </row>
    <row r="512727" spans="3:3" x14ac:dyDescent="0.25">
      <c r="C512727" s="62"/>
    </row>
    <row r="512728" spans="3:3" x14ac:dyDescent="0.25">
      <c r="C512728" s="62"/>
    </row>
    <row r="512816" spans="3:3" x14ac:dyDescent="0.25">
      <c r="C512816" s="62"/>
    </row>
    <row r="512817" spans="3:3" x14ac:dyDescent="0.25">
      <c r="C512817" s="62"/>
    </row>
    <row r="512905" spans="3:3" x14ac:dyDescent="0.25">
      <c r="C512905" s="62"/>
    </row>
    <row r="512906" spans="3:3" x14ac:dyDescent="0.25">
      <c r="C512906" s="62"/>
    </row>
    <row r="512994" spans="3:3" x14ac:dyDescent="0.25">
      <c r="C512994" s="62"/>
    </row>
    <row r="512995" spans="3:3" x14ac:dyDescent="0.25">
      <c r="C512995" s="62"/>
    </row>
    <row r="513083" spans="3:3" x14ac:dyDescent="0.25">
      <c r="C513083" s="62"/>
    </row>
    <row r="513084" spans="3:3" x14ac:dyDescent="0.25">
      <c r="C513084" s="62"/>
    </row>
    <row r="513172" spans="3:3" x14ac:dyDescent="0.25">
      <c r="C513172" s="62"/>
    </row>
    <row r="513173" spans="3:3" x14ac:dyDescent="0.25">
      <c r="C513173" s="62"/>
    </row>
    <row r="513261" spans="3:3" x14ac:dyDescent="0.25">
      <c r="C513261" s="62"/>
    </row>
    <row r="513262" spans="3:3" x14ac:dyDescent="0.25">
      <c r="C513262" s="62"/>
    </row>
    <row r="513350" spans="3:3" x14ac:dyDescent="0.25">
      <c r="C513350" s="62"/>
    </row>
    <row r="513351" spans="3:3" x14ac:dyDescent="0.25">
      <c r="C513351" s="62"/>
    </row>
    <row r="513439" spans="3:3" x14ac:dyDescent="0.25">
      <c r="C513439" s="62"/>
    </row>
    <row r="513440" spans="3:3" x14ac:dyDescent="0.25">
      <c r="C513440" s="62"/>
    </row>
    <row r="513528" spans="3:3" x14ac:dyDescent="0.25">
      <c r="C513528" s="62"/>
    </row>
    <row r="513529" spans="3:3" x14ac:dyDescent="0.25">
      <c r="C513529" s="62"/>
    </row>
    <row r="513617" spans="3:3" x14ac:dyDescent="0.25">
      <c r="C513617" s="62"/>
    </row>
    <row r="513618" spans="3:3" x14ac:dyDescent="0.25">
      <c r="C513618" s="62"/>
    </row>
    <row r="513706" spans="3:3" x14ac:dyDescent="0.25">
      <c r="C513706" s="62"/>
    </row>
    <row r="513707" spans="3:3" x14ac:dyDescent="0.25">
      <c r="C513707" s="62"/>
    </row>
    <row r="513795" spans="3:3" x14ac:dyDescent="0.25">
      <c r="C513795" s="62"/>
    </row>
    <row r="513796" spans="3:3" x14ac:dyDescent="0.25">
      <c r="C513796" s="62"/>
    </row>
    <row r="513884" spans="3:3" x14ac:dyDescent="0.25">
      <c r="C513884" s="62"/>
    </row>
    <row r="513885" spans="3:3" x14ac:dyDescent="0.25">
      <c r="C513885" s="62"/>
    </row>
    <row r="513973" spans="3:3" x14ac:dyDescent="0.25">
      <c r="C513973" s="62"/>
    </row>
    <row r="513974" spans="3:3" x14ac:dyDescent="0.25">
      <c r="C513974" s="62"/>
    </row>
    <row r="514062" spans="3:3" x14ac:dyDescent="0.25">
      <c r="C514062" s="62"/>
    </row>
    <row r="514063" spans="3:3" x14ac:dyDescent="0.25">
      <c r="C514063" s="62"/>
    </row>
    <row r="514151" spans="3:3" x14ac:dyDescent="0.25">
      <c r="C514151" s="62"/>
    </row>
    <row r="514152" spans="3:3" x14ac:dyDescent="0.25">
      <c r="C514152" s="62"/>
    </row>
    <row r="514240" spans="3:3" x14ac:dyDescent="0.25">
      <c r="C514240" s="62"/>
    </row>
    <row r="514241" spans="3:3" x14ac:dyDescent="0.25">
      <c r="C514241" s="62"/>
    </row>
    <row r="514329" spans="3:3" x14ac:dyDescent="0.25">
      <c r="C514329" s="62"/>
    </row>
    <row r="514330" spans="3:3" x14ac:dyDescent="0.25">
      <c r="C514330" s="62"/>
    </row>
    <row r="514418" spans="3:3" x14ac:dyDescent="0.25">
      <c r="C514418" s="62"/>
    </row>
    <row r="514419" spans="3:3" x14ac:dyDescent="0.25">
      <c r="C514419" s="62"/>
    </row>
    <row r="514507" spans="3:3" x14ac:dyDescent="0.25">
      <c r="C514507" s="62"/>
    </row>
    <row r="514508" spans="3:3" x14ac:dyDescent="0.25">
      <c r="C514508" s="62"/>
    </row>
    <row r="514596" spans="3:3" x14ac:dyDescent="0.25">
      <c r="C514596" s="62"/>
    </row>
    <row r="514597" spans="3:3" x14ac:dyDescent="0.25">
      <c r="C514597" s="62"/>
    </row>
    <row r="514685" spans="3:3" x14ac:dyDescent="0.25">
      <c r="C514685" s="62"/>
    </row>
    <row r="514686" spans="3:3" x14ac:dyDescent="0.25">
      <c r="C514686" s="62"/>
    </row>
    <row r="514774" spans="3:3" x14ac:dyDescent="0.25">
      <c r="C514774" s="62"/>
    </row>
    <row r="514775" spans="3:3" x14ac:dyDescent="0.25">
      <c r="C514775" s="62"/>
    </row>
    <row r="514863" spans="3:3" x14ac:dyDescent="0.25">
      <c r="C514863" s="62"/>
    </row>
    <row r="514864" spans="3:3" x14ac:dyDescent="0.25">
      <c r="C514864" s="62"/>
    </row>
    <row r="514952" spans="3:3" x14ac:dyDescent="0.25">
      <c r="C514952" s="62"/>
    </row>
    <row r="514953" spans="3:3" x14ac:dyDescent="0.25">
      <c r="C514953" s="62"/>
    </row>
    <row r="515041" spans="3:3" x14ac:dyDescent="0.25">
      <c r="C515041" s="62"/>
    </row>
    <row r="515042" spans="3:3" x14ac:dyDescent="0.25">
      <c r="C515042" s="62"/>
    </row>
    <row r="515130" spans="3:3" x14ac:dyDescent="0.25">
      <c r="C515130" s="62"/>
    </row>
    <row r="515131" spans="3:3" x14ac:dyDescent="0.25">
      <c r="C515131" s="62"/>
    </row>
    <row r="515219" spans="3:3" x14ac:dyDescent="0.25">
      <c r="C515219" s="62"/>
    </row>
    <row r="515220" spans="3:3" x14ac:dyDescent="0.25">
      <c r="C515220" s="62"/>
    </row>
    <row r="515308" spans="3:3" x14ac:dyDescent="0.25">
      <c r="C515308" s="62"/>
    </row>
    <row r="515309" spans="3:3" x14ac:dyDescent="0.25">
      <c r="C515309" s="62"/>
    </row>
    <row r="515397" spans="3:3" x14ac:dyDescent="0.25">
      <c r="C515397" s="62"/>
    </row>
    <row r="515398" spans="3:3" x14ac:dyDescent="0.25">
      <c r="C515398" s="62"/>
    </row>
    <row r="515486" spans="3:3" x14ac:dyDescent="0.25">
      <c r="C515486" s="62"/>
    </row>
    <row r="515487" spans="3:3" x14ac:dyDescent="0.25">
      <c r="C515487" s="62"/>
    </row>
    <row r="515575" spans="3:3" x14ac:dyDescent="0.25">
      <c r="C515575" s="62"/>
    </row>
    <row r="515576" spans="3:3" x14ac:dyDescent="0.25">
      <c r="C515576" s="62"/>
    </row>
    <row r="515664" spans="3:3" x14ac:dyDescent="0.25">
      <c r="C515664" s="62"/>
    </row>
    <row r="515665" spans="3:3" x14ac:dyDescent="0.25">
      <c r="C515665" s="62"/>
    </row>
    <row r="515753" spans="3:3" x14ac:dyDescent="0.25">
      <c r="C515753" s="62"/>
    </row>
    <row r="515754" spans="3:3" x14ac:dyDescent="0.25">
      <c r="C515754" s="62"/>
    </row>
    <row r="515842" spans="3:3" x14ac:dyDescent="0.25">
      <c r="C515842" s="62"/>
    </row>
    <row r="515843" spans="3:3" x14ac:dyDescent="0.25">
      <c r="C515843" s="62"/>
    </row>
    <row r="515931" spans="3:3" x14ac:dyDescent="0.25">
      <c r="C515931" s="62"/>
    </row>
    <row r="515932" spans="3:3" x14ac:dyDescent="0.25">
      <c r="C515932" s="62"/>
    </row>
    <row r="516020" spans="3:3" x14ac:dyDescent="0.25">
      <c r="C516020" s="62"/>
    </row>
    <row r="516021" spans="3:3" x14ac:dyDescent="0.25">
      <c r="C516021" s="62"/>
    </row>
    <row r="516109" spans="3:3" x14ac:dyDescent="0.25">
      <c r="C516109" s="62"/>
    </row>
    <row r="516110" spans="3:3" x14ac:dyDescent="0.25">
      <c r="C516110" s="62"/>
    </row>
    <row r="516198" spans="3:3" x14ac:dyDescent="0.25">
      <c r="C516198" s="62"/>
    </row>
    <row r="516199" spans="3:3" x14ac:dyDescent="0.25">
      <c r="C516199" s="62"/>
    </row>
    <row r="516287" spans="3:3" x14ac:dyDescent="0.25">
      <c r="C516287" s="62"/>
    </row>
    <row r="516288" spans="3:3" x14ac:dyDescent="0.25">
      <c r="C516288" s="62"/>
    </row>
    <row r="516376" spans="3:3" x14ac:dyDescent="0.25">
      <c r="C516376" s="62"/>
    </row>
    <row r="516377" spans="3:3" x14ac:dyDescent="0.25">
      <c r="C516377" s="62"/>
    </row>
    <row r="516465" spans="3:3" x14ac:dyDescent="0.25">
      <c r="C516465" s="62"/>
    </row>
    <row r="516466" spans="3:3" x14ac:dyDescent="0.25">
      <c r="C516466" s="62"/>
    </row>
    <row r="516554" spans="3:3" x14ac:dyDescent="0.25">
      <c r="C516554" s="62"/>
    </row>
    <row r="516555" spans="3:3" x14ac:dyDescent="0.25">
      <c r="C516555" s="62"/>
    </row>
    <row r="516643" spans="3:3" x14ac:dyDescent="0.25">
      <c r="C516643" s="62"/>
    </row>
    <row r="516644" spans="3:3" x14ac:dyDescent="0.25">
      <c r="C516644" s="62"/>
    </row>
    <row r="516732" spans="3:3" x14ac:dyDescent="0.25">
      <c r="C516732" s="62"/>
    </row>
    <row r="516733" spans="3:3" x14ac:dyDescent="0.25">
      <c r="C516733" s="62"/>
    </row>
    <row r="516821" spans="3:3" x14ac:dyDescent="0.25">
      <c r="C516821" s="62"/>
    </row>
    <row r="516822" spans="3:3" x14ac:dyDescent="0.25">
      <c r="C516822" s="62"/>
    </row>
    <row r="516910" spans="3:3" x14ac:dyDescent="0.25">
      <c r="C516910" s="62"/>
    </row>
    <row r="516911" spans="3:3" x14ac:dyDescent="0.25">
      <c r="C516911" s="62"/>
    </row>
    <row r="516999" spans="3:3" x14ac:dyDescent="0.25">
      <c r="C516999" s="62"/>
    </row>
    <row r="517000" spans="3:3" x14ac:dyDescent="0.25">
      <c r="C517000" s="62"/>
    </row>
    <row r="517088" spans="3:3" x14ac:dyDescent="0.25">
      <c r="C517088" s="62"/>
    </row>
    <row r="517089" spans="3:3" x14ac:dyDescent="0.25">
      <c r="C517089" s="62"/>
    </row>
    <row r="517177" spans="3:3" x14ac:dyDescent="0.25">
      <c r="C517177" s="62"/>
    </row>
    <row r="517178" spans="3:3" x14ac:dyDescent="0.25">
      <c r="C517178" s="62"/>
    </row>
    <row r="517266" spans="3:3" x14ac:dyDescent="0.25">
      <c r="C517266" s="62"/>
    </row>
    <row r="517267" spans="3:3" x14ac:dyDescent="0.25">
      <c r="C517267" s="62"/>
    </row>
    <row r="517355" spans="3:3" x14ac:dyDescent="0.25">
      <c r="C517355" s="62"/>
    </row>
    <row r="517356" spans="3:3" x14ac:dyDescent="0.25">
      <c r="C517356" s="62"/>
    </row>
    <row r="517444" spans="3:3" x14ac:dyDescent="0.25">
      <c r="C517444" s="62"/>
    </row>
    <row r="517445" spans="3:3" x14ac:dyDescent="0.25">
      <c r="C517445" s="62"/>
    </row>
    <row r="517533" spans="3:3" x14ac:dyDescent="0.25">
      <c r="C517533" s="62"/>
    </row>
    <row r="517534" spans="3:3" x14ac:dyDescent="0.25">
      <c r="C517534" s="62"/>
    </row>
    <row r="517622" spans="3:3" x14ac:dyDescent="0.25">
      <c r="C517622" s="62"/>
    </row>
    <row r="517623" spans="3:3" x14ac:dyDescent="0.25">
      <c r="C517623" s="62"/>
    </row>
    <row r="517711" spans="3:3" x14ac:dyDescent="0.25">
      <c r="C517711" s="62"/>
    </row>
    <row r="517712" spans="3:3" x14ac:dyDescent="0.25">
      <c r="C517712" s="62"/>
    </row>
    <row r="517800" spans="3:3" x14ac:dyDescent="0.25">
      <c r="C517800" s="62"/>
    </row>
    <row r="517801" spans="3:3" x14ac:dyDescent="0.25">
      <c r="C517801" s="62"/>
    </row>
    <row r="517889" spans="3:3" x14ac:dyDescent="0.25">
      <c r="C517889" s="62"/>
    </row>
    <row r="517890" spans="3:3" x14ac:dyDescent="0.25">
      <c r="C517890" s="62"/>
    </row>
    <row r="517978" spans="3:3" x14ac:dyDescent="0.25">
      <c r="C517978" s="62"/>
    </row>
    <row r="517979" spans="3:3" x14ac:dyDescent="0.25">
      <c r="C517979" s="62"/>
    </row>
    <row r="518067" spans="3:3" x14ac:dyDescent="0.25">
      <c r="C518067" s="62"/>
    </row>
    <row r="518068" spans="3:3" x14ac:dyDescent="0.25">
      <c r="C518068" s="62"/>
    </row>
    <row r="518156" spans="3:3" x14ac:dyDescent="0.25">
      <c r="C518156" s="62"/>
    </row>
    <row r="518157" spans="3:3" x14ac:dyDescent="0.25">
      <c r="C518157" s="62"/>
    </row>
    <row r="518245" spans="3:3" x14ac:dyDescent="0.25">
      <c r="C518245" s="62"/>
    </row>
    <row r="518246" spans="3:3" x14ac:dyDescent="0.25">
      <c r="C518246" s="62"/>
    </row>
    <row r="518334" spans="3:3" x14ac:dyDescent="0.25">
      <c r="C518334" s="62"/>
    </row>
    <row r="518335" spans="3:3" x14ac:dyDescent="0.25">
      <c r="C518335" s="62"/>
    </row>
    <row r="518423" spans="3:3" x14ac:dyDescent="0.25">
      <c r="C518423" s="62"/>
    </row>
    <row r="518424" spans="3:3" x14ac:dyDescent="0.25">
      <c r="C518424" s="62"/>
    </row>
    <row r="518512" spans="3:3" x14ac:dyDescent="0.25">
      <c r="C518512" s="62"/>
    </row>
    <row r="518513" spans="3:3" x14ac:dyDescent="0.25">
      <c r="C518513" s="62"/>
    </row>
    <row r="518601" spans="3:3" x14ac:dyDescent="0.25">
      <c r="C518601" s="62"/>
    </row>
    <row r="518602" spans="3:3" x14ac:dyDescent="0.25">
      <c r="C518602" s="62"/>
    </row>
    <row r="518690" spans="3:3" x14ac:dyDescent="0.25">
      <c r="C518690" s="62"/>
    </row>
    <row r="518691" spans="3:3" x14ac:dyDescent="0.25">
      <c r="C518691" s="62"/>
    </row>
    <row r="518779" spans="3:3" x14ac:dyDescent="0.25">
      <c r="C518779" s="62"/>
    </row>
    <row r="518780" spans="3:3" x14ac:dyDescent="0.25">
      <c r="C518780" s="62"/>
    </row>
    <row r="518868" spans="3:3" x14ac:dyDescent="0.25">
      <c r="C518868" s="62"/>
    </row>
    <row r="518869" spans="3:3" x14ac:dyDescent="0.25">
      <c r="C518869" s="62"/>
    </row>
    <row r="518957" spans="3:3" x14ac:dyDescent="0.25">
      <c r="C518957" s="62"/>
    </row>
    <row r="518958" spans="3:3" x14ac:dyDescent="0.25">
      <c r="C518958" s="62"/>
    </row>
    <row r="519046" spans="3:3" x14ac:dyDescent="0.25">
      <c r="C519046" s="62"/>
    </row>
    <row r="519047" spans="3:3" x14ac:dyDescent="0.25">
      <c r="C519047" s="62"/>
    </row>
    <row r="519135" spans="3:3" x14ac:dyDescent="0.25">
      <c r="C519135" s="62"/>
    </row>
    <row r="519136" spans="3:3" x14ac:dyDescent="0.25">
      <c r="C519136" s="62"/>
    </row>
    <row r="519224" spans="3:3" x14ac:dyDescent="0.25">
      <c r="C519224" s="62"/>
    </row>
    <row r="519225" spans="3:3" x14ac:dyDescent="0.25">
      <c r="C519225" s="62"/>
    </row>
    <row r="519313" spans="3:3" x14ac:dyDescent="0.25">
      <c r="C519313" s="62"/>
    </row>
    <row r="519314" spans="3:3" x14ac:dyDescent="0.25">
      <c r="C519314" s="62"/>
    </row>
    <row r="519402" spans="3:3" x14ac:dyDescent="0.25">
      <c r="C519402" s="62"/>
    </row>
    <row r="519403" spans="3:3" x14ac:dyDescent="0.25">
      <c r="C519403" s="62"/>
    </row>
    <row r="519491" spans="3:3" x14ac:dyDescent="0.25">
      <c r="C519491" s="62"/>
    </row>
    <row r="519492" spans="3:3" x14ac:dyDescent="0.25">
      <c r="C519492" s="62"/>
    </row>
    <row r="519580" spans="3:3" x14ac:dyDescent="0.25">
      <c r="C519580" s="62"/>
    </row>
    <row r="519581" spans="3:3" x14ac:dyDescent="0.25">
      <c r="C519581" s="62"/>
    </row>
    <row r="519669" spans="3:3" x14ac:dyDescent="0.25">
      <c r="C519669" s="62"/>
    </row>
    <row r="519670" spans="3:3" x14ac:dyDescent="0.25">
      <c r="C519670" s="62"/>
    </row>
    <row r="519758" spans="3:3" x14ac:dyDescent="0.25">
      <c r="C519758" s="62"/>
    </row>
    <row r="519759" spans="3:3" x14ac:dyDescent="0.25">
      <c r="C519759" s="62"/>
    </row>
    <row r="519847" spans="3:3" x14ac:dyDescent="0.25">
      <c r="C519847" s="62"/>
    </row>
    <row r="519848" spans="3:3" x14ac:dyDescent="0.25">
      <c r="C519848" s="62"/>
    </row>
    <row r="519936" spans="3:3" x14ac:dyDescent="0.25">
      <c r="C519936" s="62"/>
    </row>
    <row r="519937" spans="3:3" x14ac:dyDescent="0.25">
      <c r="C519937" s="62"/>
    </row>
    <row r="520025" spans="3:3" x14ac:dyDescent="0.25">
      <c r="C520025" s="62"/>
    </row>
    <row r="520026" spans="3:3" x14ac:dyDescent="0.25">
      <c r="C520026" s="62"/>
    </row>
    <row r="520114" spans="3:3" x14ac:dyDescent="0.25">
      <c r="C520114" s="62"/>
    </row>
    <row r="520115" spans="3:3" x14ac:dyDescent="0.25">
      <c r="C520115" s="62"/>
    </row>
    <row r="520203" spans="3:3" x14ac:dyDescent="0.25">
      <c r="C520203" s="62"/>
    </row>
    <row r="520204" spans="3:3" x14ac:dyDescent="0.25">
      <c r="C520204" s="62"/>
    </row>
    <row r="520292" spans="3:3" x14ac:dyDescent="0.25">
      <c r="C520292" s="62"/>
    </row>
    <row r="520293" spans="3:3" x14ac:dyDescent="0.25">
      <c r="C520293" s="62"/>
    </row>
    <row r="520381" spans="3:3" x14ac:dyDescent="0.25">
      <c r="C520381" s="62"/>
    </row>
    <row r="520382" spans="3:3" x14ac:dyDescent="0.25">
      <c r="C520382" s="62"/>
    </row>
    <row r="520470" spans="3:3" x14ac:dyDescent="0.25">
      <c r="C520470" s="62"/>
    </row>
    <row r="520471" spans="3:3" x14ac:dyDescent="0.25">
      <c r="C520471" s="62"/>
    </row>
    <row r="520559" spans="3:3" x14ac:dyDescent="0.25">
      <c r="C520559" s="62"/>
    </row>
    <row r="520560" spans="3:3" x14ac:dyDescent="0.25">
      <c r="C520560" s="62"/>
    </row>
    <row r="520648" spans="3:3" x14ac:dyDescent="0.25">
      <c r="C520648" s="62"/>
    </row>
    <row r="520649" spans="3:3" x14ac:dyDescent="0.25">
      <c r="C520649" s="62"/>
    </row>
    <row r="520737" spans="3:3" x14ac:dyDescent="0.25">
      <c r="C520737" s="62"/>
    </row>
    <row r="520738" spans="3:3" x14ac:dyDescent="0.25">
      <c r="C520738" s="62"/>
    </row>
    <row r="520826" spans="3:3" x14ac:dyDescent="0.25">
      <c r="C520826" s="62"/>
    </row>
    <row r="520827" spans="3:3" x14ac:dyDescent="0.25">
      <c r="C520827" s="62"/>
    </row>
    <row r="520915" spans="3:3" x14ac:dyDescent="0.25">
      <c r="C520915" s="62"/>
    </row>
    <row r="520916" spans="3:3" x14ac:dyDescent="0.25">
      <c r="C520916" s="62"/>
    </row>
    <row r="521004" spans="3:3" x14ac:dyDescent="0.25">
      <c r="C521004" s="62"/>
    </row>
    <row r="521005" spans="3:3" x14ac:dyDescent="0.25">
      <c r="C521005" s="62"/>
    </row>
    <row r="521093" spans="3:3" x14ac:dyDescent="0.25">
      <c r="C521093" s="62"/>
    </row>
    <row r="521094" spans="3:3" x14ac:dyDescent="0.25">
      <c r="C521094" s="62"/>
    </row>
    <row r="521182" spans="3:3" x14ac:dyDescent="0.25">
      <c r="C521182" s="62"/>
    </row>
    <row r="521183" spans="3:3" x14ac:dyDescent="0.25">
      <c r="C521183" s="62"/>
    </row>
    <row r="521271" spans="3:3" x14ac:dyDescent="0.25">
      <c r="C521271" s="62"/>
    </row>
    <row r="521272" spans="3:3" x14ac:dyDescent="0.25">
      <c r="C521272" s="62"/>
    </row>
    <row r="521360" spans="3:3" x14ac:dyDescent="0.25">
      <c r="C521360" s="62"/>
    </row>
    <row r="521361" spans="3:3" x14ac:dyDescent="0.25">
      <c r="C521361" s="62"/>
    </row>
    <row r="521449" spans="3:3" x14ac:dyDescent="0.25">
      <c r="C521449" s="62"/>
    </row>
    <row r="521450" spans="3:3" x14ac:dyDescent="0.25">
      <c r="C521450" s="62"/>
    </row>
    <row r="521538" spans="3:3" x14ac:dyDescent="0.25">
      <c r="C521538" s="62"/>
    </row>
    <row r="521539" spans="3:3" x14ac:dyDescent="0.25">
      <c r="C521539" s="62"/>
    </row>
    <row r="521627" spans="3:3" x14ac:dyDescent="0.25">
      <c r="C521627" s="62"/>
    </row>
    <row r="521628" spans="3:3" x14ac:dyDescent="0.25">
      <c r="C521628" s="62"/>
    </row>
    <row r="521716" spans="3:3" x14ac:dyDescent="0.25">
      <c r="C521716" s="62"/>
    </row>
    <row r="521717" spans="3:3" x14ac:dyDescent="0.25">
      <c r="C521717" s="62"/>
    </row>
    <row r="521805" spans="3:3" x14ac:dyDescent="0.25">
      <c r="C521805" s="62"/>
    </row>
    <row r="521806" spans="3:3" x14ac:dyDescent="0.25">
      <c r="C521806" s="62"/>
    </row>
    <row r="521894" spans="3:3" x14ac:dyDescent="0.25">
      <c r="C521894" s="62"/>
    </row>
    <row r="521895" spans="3:3" x14ac:dyDescent="0.25">
      <c r="C521895" s="62"/>
    </row>
    <row r="521983" spans="3:3" x14ac:dyDescent="0.25">
      <c r="C521983" s="62"/>
    </row>
    <row r="521984" spans="3:3" x14ac:dyDescent="0.25">
      <c r="C521984" s="62"/>
    </row>
    <row r="522072" spans="3:3" x14ac:dyDescent="0.25">
      <c r="C522072" s="62"/>
    </row>
    <row r="522073" spans="3:3" x14ac:dyDescent="0.25">
      <c r="C522073" s="62"/>
    </row>
    <row r="522161" spans="3:3" x14ac:dyDescent="0.25">
      <c r="C522161" s="62"/>
    </row>
    <row r="522162" spans="3:3" x14ac:dyDescent="0.25">
      <c r="C522162" s="62"/>
    </row>
    <row r="522250" spans="3:3" x14ac:dyDescent="0.25">
      <c r="C522250" s="62"/>
    </row>
    <row r="522251" spans="3:3" x14ac:dyDescent="0.25">
      <c r="C522251" s="62"/>
    </row>
    <row r="522339" spans="3:3" x14ac:dyDescent="0.25">
      <c r="C522339" s="62"/>
    </row>
    <row r="522340" spans="3:3" x14ac:dyDescent="0.25">
      <c r="C522340" s="62"/>
    </row>
    <row r="522428" spans="3:3" x14ac:dyDescent="0.25">
      <c r="C522428" s="62"/>
    </row>
    <row r="522429" spans="3:3" x14ac:dyDescent="0.25">
      <c r="C522429" s="62"/>
    </row>
    <row r="522517" spans="3:3" x14ac:dyDescent="0.25">
      <c r="C522517" s="62"/>
    </row>
    <row r="522518" spans="3:3" x14ac:dyDescent="0.25">
      <c r="C522518" s="62"/>
    </row>
    <row r="522606" spans="3:3" x14ac:dyDescent="0.25">
      <c r="C522606" s="62"/>
    </row>
    <row r="522607" spans="3:3" x14ac:dyDescent="0.25">
      <c r="C522607" s="62"/>
    </row>
    <row r="522695" spans="3:3" x14ac:dyDescent="0.25">
      <c r="C522695" s="62"/>
    </row>
    <row r="522696" spans="3:3" x14ac:dyDescent="0.25">
      <c r="C522696" s="62"/>
    </row>
    <row r="522784" spans="3:3" x14ac:dyDescent="0.25">
      <c r="C522784" s="62"/>
    </row>
    <row r="522785" spans="3:3" x14ac:dyDescent="0.25">
      <c r="C522785" s="62"/>
    </row>
    <row r="522873" spans="3:3" x14ac:dyDescent="0.25">
      <c r="C522873" s="62"/>
    </row>
    <row r="522874" spans="3:3" x14ac:dyDescent="0.25">
      <c r="C522874" s="62"/>
    </row>
    <row r="522962" spans="3:3" x14ac:dyDescent="0.25">
      <c r="C522962" s="62"/>
    </row>
    <row r="522963" spans="3:3" x14ac:dyDescent="0.25">
      <c r="C522963" s="62"/>
    </row>
    <row r="523051" spans="3:3" x14ac:dyDescent="0.25">
      <c r="C523051" s="62"/>
    </row>
    <row r="523052" spans="3:3" x14ac:dyDescent="0.25">
      <c r="C523052" s="62"/>
    </row>
    <row r="523140" spans="3:3" x14ac:dyDescent="0.25">
      <c r="C523140" s="62"/>
    </row>
    <row r="523141" spans="3:3" x14ac:dyDescent="0.25">
      <c r="C523141" s="62"/>
    </row>
    <row r="523229" spans="3:3" x14ac:dyDescent="0.25">
      <c r="C523229" s="62"/>
    </row>
    <row r="523230" spans="3:3" x14ac:dyDescent="0.25">
      <c r="C523230" s="62"/>
    </row>
    <row r="523318" spans="3:3" x14ac:dyDescent="0.25">
      <c r="C523318" s="62"/>
    </row>
    <row r="523319" spans="3:3" x14ac:dyDescent="0.25">
      <c r="C523319" s="62"/>
    </row>
    <row r="523407" spans="3:3" x14ac:dyDescent="0.25">
      <c r="C523407" s="62"/>
    </row>
    <row r="523408" spans="3:3" x14ac:dyDescent="0.25">
      <c r="C523408" s="62"/>
    </row>
    <row r="523496" spans="3:3" x14ac:dyDescent="0.25">
      <c r="C523496" s="62"/>
    </row>
    <row r="523497" spans="3:3" x14ac:dyDescent="0.25">
      <c r="C523497" s="62"/>
    </row>
    <row r="523585" spans="3:3" x14ac:dyDescent="0.25">
      <c r="C523585" s="62"/>
    </row>
    <row r="523586" spans="3:3" x14ac:dyDescent="0.25">
      <c r="C523586" s="62"/>
    </row>
    <row r="523674" spans="3:3" x14ac:dyDescent="0.25">
      <c r="C523674" s="62"/>
    </row>
    <row r="523675" spans="3:3" x14ac:dyDescent="0.25">
      <c r="C523675" s="62"/>
    </row>
    <row r="523763" spans="3:3" x14ac:dyDescent="0.25">
      <c r="C523763" s="62"/>
    </row>
    <row r="523764" spans="3:3" x14ac:dyDescent="0.25">
      <c r="C523764" s="62"/>
    </row>
    <row r="523852" spans="3:3" x14ac:dyDescent="0.25">
      <c r="C523852" s="62"/>
    </row>
    <row r="523853" spans="3:3" x14ac:dyDescent="0.25">
      <c r="C523853" s="62"/>
    </row>
    <row r="523941" spans="3:3" x14ac:dyDescent="0.25">
      <c r="C523941" s="62"/>
    </row>
    <row r="523942" spans="3:3" x14ac:dyDescent="0.25">
      <c r="C523942" s="62"/>
    </row>
    <row r="524030" spans="3:3" x14ac:dyDescent="0.25">
      <c r="C524030" s="62"/>
    </row>
    <row r="524031" spans="3:3" x14ac:dyDescent="0.25">
      <c r="C524031" s="62"/>
    </row>
    <row r="524119" spans="3:3" x14ac:dyDescent="0.25">
      <c r="C524119" s="62"/>
    </row>
    <row r="524120" spans="3:3" x14ac:dyDescent="0.25">
      <c r="C524120" s="62"/>
    </row>
    <row r="524208" spans="3:3" x14ac:dyDescent="0.25">
      <c r="C524208" s="62"/>
    </row>
    <row r="524209" spans="3:3" x14ac:dyDescent="0.25">
      <c r="C524209" s="62"/>
    </row>
    <row r="524297" spans="3:3" x14ac:dyDescent="0.25">
      <c r="C524297" s="62"/>
    </row>
    <row r="524298" spans="3:3" x14ac:dyDescent="0.25">
      <c r="C524298" s="62"/>
    </row>
    <row r="524386" spans="3:3" x14ac:dyDescent="0.25">
      <c r="C524386" s="62"/>
    </row>
    <row r="524387" spans="3:3" x14ac:dyDescent="0.25">
      <c r="C524387" s="62"/>
    </row>
    <row r="524475" spans="3:3" x14ac:dyDescent="0.25">
      <c r="C524475" s="62"/>
    </row>
    <row r="524476" spans="3:3" x14ac:dyDescent="0.25">
      <c r="C524476" s="62"/>
    </row>
    <row r="524564" spans="3:3" x14ac:dyDescent="0.25">
      <c r="C524564" s="62"/>
    </row>
    <row r="524565" spans="3:3" x14ac:dyDescent="0.25">
      <c r="C524565" s="62"/>
    </row>
    <row r="524653" spans="3:3" x14ac:dyDescent="0.25">
      <c r="C524653" s="62"/>
    </row>
    <row r="524654" spans="3:3" x14ac:dyDescent="0.25">
      <c r="C524654" s="62"/>
    </row>
    <row r="524742" spans="3:3" x14ac:dyDescent="0.25">
      <c r="C524742" s="62"/>
    </row>
    <row r="524743" spans="3:3" x14ac:dyDescent="0.25">
      <c r="C524743" s="62"/>
    </row>
    <row r="524831" spans="3:3" x14ac:dyDescent="0.25">
      <c r="C524831" s="62"/>
    </row>
    <row r="524832" spans="3:3" x14ac:dyDescent="0.25">
      <c r="C524832" s="62"/>
    </row>
    <row r="524920" spans="3:3" x14ac:dyDescent="0.25">
      <c r="C524920" s="62"/>
    </row>
    <row r="524921" spans="3:3" x14ac:dyDescent="0.25">
      <c r="C524921" s="62"/>
    </row>
    <row r="525009" spans="3:3" x14ac:dyDescent="0.25">
      <c r="C525009" s="62"/>
    </row>
    <row r="525010" spans="3:3" x14ac:dyDescent="0.25">
      <c r="C525010" s="62"/>
    </row>
    <row r="525098" spans="3:3" x14ac:dyDescent="0.25">
      <c r="C525098" s="62"/>
    </row>
    <row r="525099" spans="3:3" x14ac:dyDescent="0.25">
      <c r="C525099" s="62"/>
    </row>
    <row r="525187" spans="3:3" x14ac:dyDescent="0.25">
      <c r="C525187" s="62"/>
    </row>
    <row r="525188" spans="3:3" x14ac:dyDescent="0.25">
      <c r="C525188" s="62"/>
    </row>
    <row r="525276" spans="3:3" x14ac:dyDescent="0.25">
      <c r="C525276" s="62"/>
    </row>
    <row r="525277" spans="3:3" x14ac:dyDescent="0.25">
      <c r="C525277" s="62"/>
    </row>
    <row r="525365" spans="3:3" x14ac:dyDescent="0.25">
      <c r="C525365" s="62"/>
    </row>
    <row r="525366" spans="3:3" x14ac:dyDescent="0.25">
      <c r="C525366" s="62"/>
    </row>
    <row r="525454" spans="3:3" x14ac:dyDescent="0.25">
      <c r="C525454" s="62"/>
    </row>
    <row r="525455" spans="3:3" x14ac:dyDescent="0.25">
      <c r="C525455" s="62"/>
    </row>
    <row r="525543" spans="3:3" x14ac:dyDescent="0.25">
      <c r="C525543" s="62"/>
    </row>
    <row r="525544" spans="3:3" x14ac:dyDescent="0.25">
      <c r="C525544" s="62"/>
    </row>
    <row r="525632" spans="3:3" x14ac:dyDescent="0.25">
      <c r="C525632" s="62"/>
    </row>
    <row r="525633" spans="3:3" x14ac:dyDescent="0.25">
      <c r="C525633" s="62"/>
    </row>
    <row r="525721" spans="3:3" x14ac:dyDescent="0.25">
      <c r="C525721" s="62"/>
    </row>
    <row r="525722" spans="3:3" x14ac:dyDescent="0.25">
      <c r="C525722" s="62"/>
    </row>
    <row r="525810" spans="3:3" x14ac:dyDescent="0.25">
      <c r="C525810" s="62"/>
    </row>
    <row r="525811" spans="3:3" x14ac:dyDescent="0.25">
      <c r="C525811" s="62"/>
    </row>
    <row r="525899" spans="3:3" x14ac:dyDescent="0.25">
      <c r="C525899" s="62"/>
    </row>
    <row r="525900" spans="3:3" x14ac:dyDescent="0.25">
      <c r="C525900" s="62"/>
    </row>
    <row r="525988" spans="3:3" x14ac:dyDescent="0.25">
      <c r="C525988" s="62"/>
    </row>
    <row r="525989" spans="3:3" x14ac:dyDescent="0.25">
      <c r="C525989" s="62"/>
    </row>
    <row r="526077" spans="3:3" x14ac:dyDescent="0.25">
      <c r="C526077" s="62"/>
    </row>
    <row r="526078" spans="3:3" x14ac:dyDescent="0.25">
      <c r="C526078" s="62"/>
    </row>
    <row r="526166" spans="3:3" x14ac:dyDescent="0.25">
      <c r="C526166" s="62"/>
    </row>
    <row r="526167" spans="3:3" x14ac:dyDescent="0.25">
      <c r="C526167" s="62"/>
    </row>
    <row r="526255" spans="3:3" x14ac:dyDescent="0.25">
      <c r="C526255" s="62"/>
    </row>
    <row r="526256" spans="3:3" x14ac:dyDescent="0.25">
      <c r="C526256" s="62"/>
    </row>
    <row r="526344" spans="3:3" x14ac:dyDescent="0.25">
      <c r="C526344" s="62"/>
    </row>
    <row r="526345" spans="3:3" x14ac:dyDescent="0.25">
      <c r="C526345" s="62"/>
    </row>
    <row r="526433" spans="3:3" x14ac:dyDescent="0.25">
      <c r="C526433" s="62"/>
    </row>
    <row r="526434" spans="3:3" x14ac:dyDescent="0.25">
      <c r="C526434" s="62"/>
    </row>
    <row r="526522" spans="3:3" x14ac:dyDescent="0.25">
      <c r="C526522" s="62"/>
    </row>
    <row r="526523" spans="3:3" x14ac:dyDescent="0.25">
      <c r="C526523" s="62"/>
    </row>
    <row r="526611" spans="3:3" x14ac:dyDescent="0.25">
      <c r="C526611" s="62"/>
    </row>
    <row r="526612" spans="3:3" x14ac:dyDescent="0.25">
      <c r="C526612" s="62"/>
    </row>
    <row r="526700" spans="3:3" x14ac:dyDescent="0.25">
      <c r="C526700" s="62"/>
    </row>
    <row r="526701" spans="3:3" x14ac:dyDescent="0.25">
      <c r="C526701" s="62"/>
    </row>
    <row r="526789" spans="3:3" x14ac:dyDescent="0.25">
      <c r="C526789" s="62"/>
    </row>
    <row r="526790" spans="3:3" x14ac:dyDescent="0.25">
      <c r="C526790" s="62"/>
    </row>
    <row r="526878" spans="3:3" x14ac:dyDescent="0.25">
      <c r="C526878" s="62"/>
    </row>
    <row r="526879" spans="3:3" x14ac:dyDescent="0.25">
      <c r="C526879" s="62"/>
    </row>
    <row r="526967" spans="3:3" x14ac:dyDescent="0.25">
      <c r="C526967" s="62"/>
    </row>
    <row r="526968" spans="3:3" x14ac:dyDescent="0.25">
      <c r="C526968" s="62"/>
    </row>
    <row r="527056" spans="3:3" x14ac:dyDescent="0.25">
      <c r="C527056" s="62"/>
    </row>
    <row r="527057" spans="3:3" x14ac:dyDescent="0.25">
      <c r="C527057" s="62"/>
    </row>
    <row r="527145" spans="3:3" x14ac:dyDescent="0.25">
      <c r="C527145" s="62"/>
    </row>
    <row r="527146" spans="3:3" x14ac:dyDescent="0.25">
      <c r="C527146" s="62"/>
    </row>
    <row r="527234" spans="3:3" x14ac:dyDescent="0.25">
      <c r="C527234" s="62"/>
    </row>
    <row r="527235" spans="3:3" x14ac:dyDescent="0.25">
      <c r="C527235" s="62"/>
    </row>
    <row r="527323" spans="3:3" x14ac:dyDescent="0.25">
      <c r="C527323" s="62"/>
    </row>
    <row r="527324" spans="3:3" x14ac:dyDescent="0.25">
      <c r="C527324" s="62"/>
    </row>
    <row r="527412" spans="3:3" x14ac:dyDescent="0.25">
      <c r="C527412" s="62"/>
    </row>
    <row r="527413" spans="3:3" x14ac:dyDescent="0.25">
      <c r="C527413" s="62"/>
    </row>
    <row r="527501" spans="3:3" x14ac:dyDescent="0.25">
      <c r="C527501" s="62"/>
    </row>
    <row r="527502" spans="3:3" x14ac:dyDescent="0.25">
      <c r="C527502" s="62"/>
    </row>
    <row r="527590" spans="3:3" x14ac:dyDescent="0.25">
      <c r="C527590" s="62"/>
    </row>
    <row r="527591" spans="3:3" x14ac:dyDescent="0.25">
      <c r="C527591" s="62"/>
    </row>
    <row r="527679" spans="3:3" x14ac:dyDescent="0.25">
      <c r="C527679" s="62"/>
    </row>
    <row r="527680" spans="3:3" x14ac:dyDescent="0.25">
      <c r="C527680" s="62"/>
    </row>
    <row r="527768" spans="3:3" x14ac:dyDescent="0.25">
      <c r="C527768" s="62"/>
    </row>
    <row r="527769" spans="3:3" x14ac:dyDescent="0.25">
      <c r="C527769" s="62"/>
    </row>
    <row r="527857" spans="3:3" x14ac:dyDescent="0.25">
      <c r="C527857" s="62"/>
    </row>
    <row r="527858" spans="3:3" x14ac:dyDescent="0.25">
      <c r="C527858" s="62"/>
    </row>
    <row r="527946" spans="3:3" x14ac:dyDescent="0.25">
      <c r="C527946" s="62"/>
    </row>
    <row r="527947" spans="3:3" x14ac:dyDescent="0.25">
      <c r="C527947" s="62"/>
    </row>
    <row r="528035" spans="3:3" x14ac:dyDescent="0.25">
      <c r="C528035" s="62"/>
    </row>
    <row r="528036" spans="3:3" x14ac:dyDescent="0.25">
      <c r="C528036" s="62"/>
    </row>
    <row r="528124" spans="3:3" x14ac:dyDescent="0.25">
      <c r="C528124" s="62"/>
    </row>
    <row r="528125" spans="3:3" x14ac:dyDescent="0.25">
      <c r="C528125" s="62"/>
    </row>
    <row r="528213" spans="3:3" x14ac:dyDescent="0.25">
      <c r="C528213" s="62"/>
    </row>
    <row r="528214" spans="3:3" x14ac:dyDescent="0.25">
      <c r="C528214" s="62"/>
    </row>
    <row r="528302" spans="3:3" x14ac:dyDescent="0.25">
      <c r="C528302" s="62"/>
    </row>
    <row r="528303" spans="3:3" x14ac:dyDescent="0.25">
      <c r="C528303" s="62"/>
    </row>
    <row r="528391" spans="3:3" x14ac:dyDescent="0.25">
      <c r="C528391" s="62"/>
    </row>
    <row r="528392" spans="3:3" x14ac:dyDescent="0.25">
      <c r="C528392" s="62"/>
    </row>
    <row r="528480" spans="3:3" x14ac:dyDescent="0.25">
      <c r="C528480" s="62"/>
    </row>
    <row r="528481" spans="3:3" x14ac:dyDescent="0.25">
      <c r="C528481" s="62"/>
    </row>
    <row r="528569" spans="3:3" x14ac:dyDescent="0.25">
      <c r="C528569" s="62"/>
    </row>
    <row r="528570" spans="3:3" x14ac:dyDescent="0.25">
      <c r="C528570" s="62"/>
    </row>
    <row r="528658" spans="3:3" x14ac:dyDescent="0.25">
      <c r="C528658" s="62"/>
    </row>
    <row r="528659" spans="3:3" x14ac:dyDescent="0.25">
      <c r="C528659" s="62"/>
    </row>
    <row r="528747" spans="3:3" x14ac:dyDescent="0.25">
      <c r="C528747" s="62"/>
    </row>
    <row r="528748" spans="3:3" x14ac:dyDescent="0.25">
      <c r="C528748" s="62"/>
    </row>
    <row r="528836" spans="3:3" x14ac:dyDescent="0.25">
      <c r="C528836" s="62"/>
    </row>
    <row r="528837" spans="3:3" x14ac:dyDescent="0.25">
      <c r="C528837" s="62"/>
    </row>
    <row r="528925" spans="3:3" x14ac:dyDescent="0.25">
      <c r="C528925" s="62"/>
    </row>
    <row r="528926" spans="3:3" x14ac:dyDescent="0.25">
      <c r="C528926" s="62"/>
    </row>
    <row r="529014" spans="3:3" x14ac:dyDescent="0.25">
      <c r="C529014" s="62"/>
    </row>
    <row r="529015" spans="3:3" x14ac:dyDescent="0.25">
      <c r="C529015" s="62"/>
    </row>
    <row r="529103" spans="3:3" x14ac:dyDescent="0.25">
      <c r="C529103" s="62"/>
    </row>
    <row r="529104" spans="3:3" x14ac:dyDescent="0.25">
      <c r="C529104" s="62"/>
    </row>
    <row r="529192" spans="3:3" x14ac:dyDescent="0.25">
      <c r="C529192" s="62"/>
    </row>
    <row r="529193" spans="3:3" x14ac:dyDescent="0.25">
      <c r="C529193" s="62"/>
    </row>
    <row r="529281" spans="3:3" x14ac:dyDescent="0.25">
      <c r="C529281" s="62"/>
    </row>
    <row r="529282" spans="3:3" x14ac:dyDescent="0.25">
      <c r="C529282" s="62"/>
    </row>
    <row r="529370" spans="3:3" x14ac:dyDescent="0.25">
      <c r="C529370" s="62"/>
    </row>
    <row r="529371" spans="3:3" x14ac:dyDescent="0.25">
      <c r="C529371" s="62"/>
    </row>
    <row r="529459" spans="3:3" x14ac:dyDescent="0.25">
      <c r="C529459" s="62"/>
    </row>
    <row r="529460" spans="3:3" x14ac:dyDescent="0.25">
      <c r="C529460" s="62"/>
    </row>
    <row r="529548" spans="3:3" x14ac:dyDescent="0.25">
      <c r="C529548" s="62"/>
    </row>
    <row r="529549" spans="3:3" x14ac:dyDescent="0.25">
      <c r="C529549" s="62"/>
    </row>
    <row r="529637" spans="3:3" x14ac:dyDescent="0.25">
      <c r="C529637" s="62"/>
    </row>
    <row r="529638" spans="3:3" x14ac:dyDescent="0.25">
      <c r="C529638" s="62"/>
    </row>
    <row r="529726" spans="3:3" x14ac:dyDescent="0.25">
      <c r="C529726" s="62"/>
    </row>
    <row r="529727" spans="3:3" x14ac:dyDescent="0.25">
      <c r="C529727" s="62"/>
    </row>
    <row r="529815" spans="3:3" x14ac:dyDescent="0.25">
      <c r="C529815" s="62"/>
    </row>
    <row r="529816" spans="3:3" x14ac:dyDescent="0.25">
      <c r="C529816" s="62"/>
    </row>
    <row r="529904" spans="3:3" x14ac:dyDescent="0.25">
      <c r="C529904" s="62"/>
    </row>
    <row r="529905" spans="3:3" x14ac:dyDescent="0.25">
      <c r="C529905" s="62"/>
    </row>
    <row r="529993" spans="3:3" x14ac:dyDescent="0.25">
      <c r="C529993" s="62"/>
    </row>
    <row r="529994" spans="3:3" x14ac:dyDescent="0.25">
      <c r="C529994" s="62"/>
    </row>
    <row r="530082" spans="3:3" x14ac:dyDescent="0.25">
      <c r="C530082" s="62"/>
    </row>
    <row r="530083" spans="3:3" x14ac:dyDescent="0.25">
      <c r="C530083" s="62"/>
    </row>
    <row r="530171" spans="3:3" x14ac:dyDescent="0.25">
      <c r="C530171" s="62"/>
    </row>
    <row r="530172" spans="3:3" x14ac:dyDescent="0.25">
      <c r="C530172" s="62"/>
    </row>
    <row r="530260" spans="3:3" x14ac:dyDescent="0.25">
      <c r="C530260" s="62"/>
    </row>
    <row r="530261" spans="3:3" x14ac:dyDescent="0.25">
      <c r="C530261" s="62"/>
    </row>
    <row r="530349" spans="3:3" x14ac:dyDescent="0.25">
      <c r="C530349" s="62"/>
    </row>
    <row r="530350" spans="3:3" x14ac:dyDescent="0.25">
      <c r="C530350" s="62"/>
    </row>
    <row r="530438" spans="3:3" x14ac:dyDescent="0.25">
      <c r="C530438" s="62"/>
    </row>
    <row r="530439" spans="3:3" x14ac:dyDescent="0.25">
      <c r="C530439" s="62"/>
    </row>
    <row r="530527" spans="3:3" x14ac:dyDescent="0.25">
      <c r="C530527" s="62"/>
    </row>
    <row r="530528" spans="3:3" x14ac:dyDescent="0.25">
      <c r="C530528" s="62"/>
    </row>
    <row r="530616" spans="3:3" x14ac:dyDescent="0.25">
      <c r="C530616" s="62"/>
    </row>
    <row r="530617" spans="3:3" x14ac:dyDescent="0.25">
      <c r="C530617" s="62"/>
    </row>
    <row r="530705" spans="3:3" x14ac:dyDescent="0.25">
      <c r="C530705" s="62"/>
    </row>
    <row r="530706" spans="3:3" x14ac:dyDescent="0.25">
      <c r="C530706" s="62"/>
    </row>
    <row r="530794" spans="3:3" x14ac:dyDescent="0.25">
      <c r="C530794" s="62"/>
    </row>
    <row r="530795" spans="3:3" x14ac:dyDescent="0.25">
      <c r="C530795" s="62"/>
    </row>
    <row r="530883" spans="3:3" x14ac:dyDescent="0.25">
      <c r="C530883" s="62"/>
    </row>
    <row r="530884" spans="3:3" x14ac:dyDescent="0.25">
      <c r="C530884" s="62"/>
    </row>
    <row r="530972" spans="3:3" x14ac:dyDescent="0.25">
      <c r="C530972" s="62"/>
    </row>
    <row r="530973" spans="3:3" x14ac:dyDescent="0.25">
      <c r="C530973" s="62"/>
    </row>
    <row r="531061" spans="3:3" x14ac:dyDescent="0.25">
      <c r="C531061" s="62"/>
    </row>
    <row r="531062" spans="3:3" x14ac:dyDescent="0.25">
      <c r="C531062" s="62"/>
    </row>
    <row r="531150" spans="3:3" x14ac:dyDescent="0.25">
      <c r="C531150" s="62"/>
    </row>
    <row r="531151" spans="3:3" x14ac:dyDescent="0.25">
      <c r="C531151" s="62"/>
    </row>
    <row r="531239" spans="3:3" x14ac:dyDescent="0.25">
      <c r="C531239" s="62"/>
    </row>
    <row r="531240" spans="3:3" x14ac:dyDescent="0.25">
      <c r="C531240" s="62"/>
    </row>
    <row r="531328" spans="3:3" x14ac:dyDescent="0.25">
      <c r="C531328" s="62"/>
    </row>
    <row r="531329" spans="3:3" x14ac:dyDescent="0.25">
      <c r="C531329" s="62"/>
    </row>
    <row r="531417" spans="3:3" x14ac:dyDescent="0.25">
      <c r="C531417" s="62"/>
    </row>
    <row r="531418" spans="3:3" x14ac:dyDescent="0.25">
      <c r="C531418" s="62"/>
    </row>
    <row r="531506" spans="3:3" x14ac:dyDescent="0.25">
      <c r="C531506" s="62"/>
    </row>
    <row r="531507" spans="3:3" x14ac:dyDescent="0.25">
      <c r="C531507" s="62"/>
    </row>
    <row r="531595" spans="3:3" x14ac:dyDescent="0.25">
      <c r="C531595" s="62"/>
    </row>
    <row r="531596" spans="3:3" x14ac:dyDescent="0.25">
      <c r="C531596" s="62"/>
    </row>
    <row r="531684" spans="3:3" x14ac:dyDescent="0.25">
      <c r="C531684" s="62"/>
    </row>
    <row r="531685" spans="3:3" x14ac:dyDescent="0.25">
      <c r="C531685" s="62"/>
    </row>
    <row r="531773" spans="3:3" x14ac:dyDescent="0.25">
      <c r="C531773" s="62"/>
    </row>
    <row r="531774" spans="3:3" x14ac:dyDescent="0.25">
      <c r="C531774" s="62"/>
    </row>
    <row r="531862" spans="3:3" x14ac:dyDescent="0.25">
      <c r="C531862" s="62"/>
    </row>
    <row r="531863" spans="3:3" x14ac:dyDescent="0.25">
      <c r="C531863" s="62"/>
    </row>
    <row r="531951" spans="3:3" x14ac:dyDescent="0.25">
      <c r="C531951" s="62"/>
    </row>
    <row r="531952" spans="3:3" x14ac:dyDescent="0.25">
      <c r="C531952" s="62"/>
    </row>
    <row r="532040" spans="3:3" x14ac:dyDescent="0.25">
      <c r="C532040" s="62"/>
    </row>
    <row r="532041" spans="3:3" x14ac:dyDescent="0.25">
      <c r="C532041" s="62"/>
    </row>
    <row r="532129" spans="3:3" x14ac:dyDescent="0.25">
      <c r="C532129" s="62"/>
    </row>
    <row r="532130" spans="3:3" x14ac:dyDescent="0.25">
      <c r="C532130" s="62"/>
    </row>
    <row r="532218" spans="3:3" x14ac:dyDescent="0.25">
      <c r="C532218" s="62"/>
    </row>
    <row r="532219" spans="3:3" x14ac:dyDescent="0.25">
      <c r="C532219" s="62"/>
    </row>
    <row r="532307" spans="3:3" x14ac:dyDescent="0.25">
      <c r="C532307" s="62"/>
    </row>
    <row r="532308" spans="3:3" x14ac:dyDescent="0.25">
      <c r="C532308" s="62"/>
    </row>
    <row r="532396" spans="3:3" x14ac:dyDescent="0.25">
      <c r="C532396" s="62"/>
    </row>
    <row r="532397" spans="3:3" x14ac:dyDescent="0.25">
      <c r="C532397" s="62"/>
    </row>
    <row r="532485" spans="3:3" x14ac:dyDescent="0.25">
      <c r="C532485" s="62"/>
    </row>
    <row r="532486" spans="3:3" x14ac:dyDescent="0.25">
      <c r="C532486" s="62"/>
    </row>
    <row r="532574" spans="3:3" x14ac:dyDescent="0.25">
      <c r="C532574" s="62"/>
    </row>
    <row r="532575" spans="3:3" x14ac:dyDescent="0.25">
      <c r="C532575" s="62"/>
    </row>
    <row r="532663" spans="3:3" x14ac:dyDescent="0.25">
      <c r="C532663" s="62"/>
    </row>
    <row r="532664" spans="3:3" x14ac:dyDescent="0.25">
      <c r="C532664" s="62"/>
    </row>
    <row r="532752" spans="3:3" x14ac:dyDescent="0.25">
      <c r="C532752" s="62"/>
    </row>
    <row r="532753" spans="3:3" x14ac:dyDescent="0.25">
      <c r="C532753" s="62"/>
    </row>
    <row r="532841" spans="3:3" x14ac:dyDescent="0.25">
      <c r="C532841" s="62"/>
    </row>
    <row r="532842" spans="3:3" x14ac:dyDescent="0.25">
      <c r="C532842" s="62"/>
    </row>
    <row r="532930" spans="3:3" x14ac:dyDescent="0.25">
      <c r="C532930" s="62"/>
    </row>
    <row r="532931" spans="3:3" x14ac:dyDescent="0.25">
      <c r="C532931" s="62"/>
    </row>
    <row r="533019" spans="3:3" x14ac:dyDescent="0.25">
      <c r="C533019" s="62"/>
    </row>
    <row r="533020" spans="3:3" x14ac:dyDescent="0.25">
      <c r="C533020" s="62"/>
    </row>
    <row r="533108" spans="3:3" x14ac:dyDescent="0.25">
      <c r="C533108" s="62"/>
    </row>
    <row r="533109" spans="3:3" x14ac:dyDescent="0.25">
      <c r="C533109" s="62"/>
    </row>
    <row r="533197" spans="3:3" x14ac:dyDescent="0.25">
      <c r="C533197" s="62"/>
    </row>
    <row r="533198" spans="3:3" x14ac:dyDescent="0.25">
      <c r="C533198" s="62"/>
    </row>
    <row r="533286" spans="3:3" x14ac:dyDescent="0.25">
      <c r="C533286" s="62"/>
    </row>
    <row r="533287" spans="3:3" x14ac:dyDescent="0.25">
      <c r="C533287" s="62"/>
    </row>
    <row r="533375" spans="3:3" x14ac:dyDescent="0.25">
      <c r="C533375" s="62"/>
    </row>
    <row r="533376" spans="3:3" x14ac:dyDescent="0.25">
      <c r="C533376" s="62"/>
    </row>
    <row r="533464" spans="3:3" x14ac:dyDescent="0.25">
      <c r="C533464" s="62"/>
    </row>
    <row r="533465" spans="3:3" x14ac:dyDescent="0.25">
      <c r="C533465" s="62"/>
    </row>
    <row r="533553" spans="3:3" x14ac:dyDescent="0.25">
      <c r="C533553" s="62"/>
    </row>
    <row r="533554" spans="3:3" x14ac:dyDescent="0.25">
      <c r="C533554" s="62"/>
    </row>
    <row r="533642" spans="3:3" x14ac:dyDescent="0.25">
      <c r="C533642" s="62"/>
    </row>
    <row r="533643" spans="3:3" x14ac:dyDescent="0.25">
      <c r="C533643" s="62"/>
    </row>
    <row r="533731" spans="3:3" x14ac:dyDescent="0.25">
      <c r="C533731" s="62"/>
    </row>
    <row r="533732" spans="3:3" x14ac:dyDescent="0.25">
      <c r="C533732" s="62"/>
    </row>
    <row r="533820" spans="3:3" x14ac:dyDescent="0.25">
      <c r="C533820" s="62"/>
    </row>
    <row r="533821" spans="3:3" x14ac:dyDescent="0.25">
      <c r="C533821" s="62"/>
    </row>
    <row r="533909" spans="3:3" x14ac:dyDescent="0.25">
      <c r="C533909" s="62"/>
    </row>
    <row r="533910" spans="3:3" x14ac:dyDescent="0.25">
      <c r="C533910" s="62"/>
    </row>
    <row r="533998" spans="3:3" x14ac:dyDescent="0.25">
      <c r="C533998" s="62"/>
    </row>
    <row r="533999" spans="3:3" x14ac:dyDescent="0.25">
      <c r="C533999" s="62"/>
    </row>
    <row r="534087" spans="3:3" x14ac:dyDescent="0.25">
      <c r="C534087" s="62"/>
    </row>
    <row r="534088" spans="3:3" x14ac:dyDescent="0.25">
      <c r="C534088" s="62"/>
    </row>
    <row r="534176" spans="3:3" x14ac:dyDescent="0.25">
      <c r="C534176" s="62"/>
    </row>
    <row r="534177" spans="3:3" x14ac:dyDescent="0.25">
      <c r="C534177" s="62"/>
    </row>
    <row r="534265" spans="3:3" x14ac:dyDescent="0.25">
      <c r="C534265" s="62"/>
    </row>
    <row r="534266" spans="3:3" x14ac:dyDescent="0.25">
      <c r="C534266" s="62"/>
    </row>
    <row r="534354" spans="3:3" x14ac:dyDescent="0.25">
      <c r="C534354" s="62"/>
    </row>
    <row r="534355" spans="3:3" x14ac:dyDescent="0.25">
      <c r="C534355" s="62"/>
    </row>
    <row r="534443" spans="3:3" x14ac:dyDescent="0.25">
      <c r="C534443" s="62"/>
    </row>
    <row r="534444" spans="3:3" x14ac:dyDescent="0.25">
      <c r="C534444" s="62"/>
    </row>
    <row r="534532" spans="3:3" x14ac:dyDescent="0.25">
      <c r="C534532" s="62"/>
    </row>
    <row r="534533" spans="3:3" x14ac:dyDescent="0.25">
      <c r="C534533" s="62"/>
    </row>
    <row r="534621" spans="3:3" x14ac:dyDescent="0.25">
      <c r="C534621" s="62"/>
    </row>
    <row r="534622" spans="3:3" x14ac:dyDescent="0.25">
      <c r="C534622" s="62"/>
    </row>
    <row r="534710" spans="3:3" x14ac:dyDescent="0.25">
      <c r="C534710" s="62"/>
    </row>
    <row r="534711" spans="3:3" x14ac:dyDescent="0.25">
      <c r="C534711" s="62"/>
    </row>
    <row r="534799" spans="3:3" x14ac:dyDescent="0.25">
      <c r="C534799" s="62"/>
    </row>
    <row r="534800" spans="3:3" x14ac:dyDescent="0.25">
      <c r="C534800" s="62"/>
    </row>
    <row r="534888" spans="3:3" x14ac:dyDescent="0.25">
      <c r="C534888" s="62"/>
    </row>
    <row r="534889" spans="3:3" x14ac:dyDescent="0.25">
      <c r="C534889" s="62"/>
    </row>
    <row r="534977" spans="3:3" x14ac:dyDescent="0.25">
      <c r="C534977" s="62"/>
    </row>
    <row r="534978" spans="3:3" x14ac:dyDescent="0.25">
      <c r="C534978" s="62"/>
    </row>
    <row r="535066" spans="3:3" x14ac:dyDescent="0.25">
      <c r="C535066" s="62"/>
    </row>
    <row r="535067" spans="3:3" x14ac:dyDescent="0.25">
      <c r="C535067" s="62"/>
    </row>
    <row r="535155" spans="3:3" x14ac:dyDescent="0.25">
      <c r="C535155" s="62"/>
    </row>
    <row r="535156" spans="3:3" x14ac:dyDescent="0.25">
      <c r="C535156" s="62"/>
    </row>
    <row r="535244" spans="3:3" x14ac:dyDescent="0.25">
      <c r="C535244" s="62"/>
    </row>
    <row r="535245" spans="3:3" x14ac:dyDescent="0.25">
      <c r="C535245" s="62"/>
    </row>
    <row r="535333" spans="3:3" x14ac:dyDescent="0.25">
      <c r="C535333" s="62"/>
    </row>
    <row r="535334" spans="3:3" x14ac:dyDescent="0.25">
      <c r="C535334" s="62"/>
    </row>
    <row r="535422" spans="3:3" x14ac:dyDescent="0.25">
      <c r="C535422" s="62"/>
    </row>
    <row r="535423" spans="3:3" x14ac:dyDescent="0.25">
      <c r="C535423" s="62"/>
    </row>
    <row r="535511" spans="3:3" x14ac:dyDescent="0.25">
      <c r="C535511" s="62"/>
    </row>
    <row r="535512" spans="3:3" x14ac:dyDescent="0.25">
      <c r="C535512" s="62"/>
    </row>
    <row r="535600" spans="3:3" x14ac:dyDescent="0.25">
      <c r="C535600" s="62"/>
    </row>
    <row r="535601" spans="3:3" x14ac:dyDescent="0.25">
      <c r="C535601" s="62"/>
    </row>
    <row r="535689" spans="3:3" x14ac:dyDescent="0.25">
      <c r="C535689" s="62"/>
    </row>
    <row r="535690" spans="3:3" x14ac:dyDescent="0.25">
      <c r="C535690" s="62"/>
    </row>
    <row r="535778" spans="3:3" x14ac:dyDescent="0.25">
      <c r="C535778" s="62"/>
    </row>
    <row r="535779" spans="3:3" x14ac:dyDescent="0.25">
      <c r="C535779" s="62"/>
    </row>
    <row r="535867" spans="3:3" x14ac:dyDescent="0.25">
      <c r="C535867" s="62"/>
    </row>
    <row r="535868" spans="3:3" x14ac:dyDescent="0.25">
      <c r="C535868" s="62"/>
    </row>
    <row r="535956" spans="3:3" x14ac:dyDescent="0.25">
      <c r="C535956" s="62"/>
    </row>
    <row r="535957" spans="3:3" x14ac:dyDescent="0.25">
      <c r="C535957" s="62"/>
    </row>
    <row r="536045" spans="3:3" x14ac:dyDescent="0.25">
      <c r="C536045" s="62"/>
    </row>
    <row r="536046" spans="3:3" x14ac:dyDescent="0.25">
      <c r="C536046" s="62"/>
    </row>
    <row r="536134" spans="3:3" x14ac:dyDescent="0.25">
      <c r="C536134" s="62"/>
    </row>
    <row r="536135" spans="3:3" x14ac:dyDescent="0.25">
      <c r="C536135" s="62"/>
    </row>
    <row r="536223" spans="3:3" x14ac:dyDescent="0.25">
      <c r="C536223" s="62"/>
    </row>
    <row r="536224" spans="3:3" x14ac:dyDescent="0.25">
      <c r="C536224" s="62"/>
    </row>
    <row r="536312" spans="3:3" x14ac:dyDescent="0.25">
      <c r="C536312" s="62"/>
    </row>
    <row r="536313" spans="3:3" x14ac:dyDescent="0.25">
      <c r="C536313" s="62"/>
    </row>
    <row r="536401" spans="3:3" x14ac:dyDescent="0.25">
      <c r="C536401" s="62"/>
    </row>
    <row r="536402" spans="3:3" x14ac:dyDescent="0.25">
      <c r="C536402" s="62"/>
    </row>
    <row r="536490" spans="3:3" x14ac:dyDescent="0.25">
      <c r="C536490" s="62"/>
    </row>
    <row r="536491" spans="3:3" x14ac:dyDescent="0.25">
      <c r="C536491" s="62"/>
    </row>
    <row r="536579" spans="3:3" x14ac:dyDescent="0.25">
      <c r="C536579" s="62"/>
    </row>
    <row r="536580" spans="3:3" x14ac:dyDescent="0.25">
      <c r="C536580" s="62"/>
    </row>
    <row r="536668" spans="3:3" x14ac:dyDescent="0.25">
      <c r="C536668" s="62"/>
    </row>
    <row r="536669" spans="3:3" x14ac:dyDescent="0.25">
      <c r="C536669" s="62"/>
    </row>
    <row r="536757" spans="3:3" x14ac:dyDescent="0.25">
      <c r="C536757" s="62"/>
    </row>
    <row r="536758" spans="3:3" x14ac:dyDescent="0.25">
      <c r="C536758" s="62"/>
    </row>
    <row r="536846" spans="3:3" x14ac:dyDescent="0.25">
      <c r="C536846" s="62"/>
    </row>
    <row r="536847" spans="3:3" x14ac:dyDescent="0.25">
      <c r="C536847" s="62"/>
    </row>
    <row r="536935" spans="3:3" x14ac:dyDescent="0.25">
      <c r="C536935" s="62"/>
    </row>
    <row r="536936" spans="3:3" x14ac:dyDescent="0.25">
      <c r="C536936" s="62"/>
    </row>
    <row r="537024" spans="3:3" x14ac:dyDescent="0.25">
      <c r="C537024" s="62"/>
    </row>
    <row r="537025" spans="3:3" x14ac:dyDescent="0.25">
      <c r="C537025" s="62"/>
    </row>
    <row r="537113" spans="3:3" x14ac:dyDescent="0.25">
      <c r="C537113" s="62"/>
    </row>
    <row r="537114" spans="3:3" x14ac:dyDescent="0.25">
      <c r="C537114" s="62"/>
    </row>
    <row r="537202" spans="3:3" x14ac:dyDescent="0.25">
      <c r="C537202" s="62"/>
    </row>
    <row r="537203" spans="3:3" x14ac:dyDescent="0.25">
      <c r="C537203" s="62"/>
    </row>
    <row r="537291" spans="3:3" x14ac:dyDescent="0.25">
      <c r="C537291" s="62"/>
    </row>
    <row r="537292" spans="3:3" x14ac:dyDescent="0.25">
      <c r="C537292" s="62"/>
    </row>
    <row r="537380" spans="3:3" x14ac:dyDescent="0.25">
      <c r="C537380" s="62"/>
    </row>
    <row r="537381" spans="3:3" x14ac:dyDescent="0.25">
      <c r="C537381" s="62"/>
    </row>
    <row r="537469" spans="3:3" x14ac:dyDescent="0.25">
      <c r="C537469" s="62"/>
    </row>
    <row r="537470" spans="3:3" x14ac:dyDescent="0.25">
      <c r="C537470" s="62"/>
    </row>
    <row r="537558" spans="3:3" x14ac:dyDescent="0.25">
      <c r="C537558" s="62"/>
    </row>
    <row r="537559" spans="3:3" x14ac:dyDescent="0.25">
      <c r="C537559" s="62"/>
    </row>
    <row r="537647" spans="3:3" x14ac:dyDescent="0.25">
      <c r="C537647" s="62"/>
    </row>
    <row r="537648" spans="3:3" x14ac:dyDescent="0.25">
      <c r="C537648" s="62"/>
    </row>
    <row r="537736" spans="3:3" x14ac:dyDescent="0.25">
      <c r="C537736" s="62"/>
    </row>
    <row r="537737" spans="3:3" x14ac:dyDescent="0.25">
      <c r="C537737" s="62"/>
    </row>
    <row r="537825" spans="3:3" x14ac:dyDescent="0.25">
      <c r="C537825" s="62"/>
    </row>
    <row r="537826" spans="3:3" x14ac:dyDescent="0.25">
      <c r="C537826" s="62"/>
    </row>
    <row r="537914" spans="3:3" x14ac:dyDescent="0.25">
      <c r="C537914" s="62"/>
    </row>
    <row r="537915" spans="3:3" x14ac:dyDescent="0.25">
      <c r="C537915" s="62"/>
    </row>
    <row r="538003" spans="3:3" x14ac:dyDescent="0.25">
      <c r="C538003" s="62"/>
    </row>
    <row r="538004" spans="3:3" x14ac:dyDescent="0.25">
      <c r="C538004" s="62"/>
    </row>
    <row r="538092" spans="3:3" x14ac:dyDescent="0.25">
      <c r="C538092" s="62"/>
    </row>
    <row r="538093" spans="3:3" x14ac:dyDescent="0.25">
      <c r="C538093" s="62"/>
    </row>
    <row r="538181" spans="3:3" x14ac:dyDescent="0.25">
      <c r="C538181" s="62"/>
    </row>
    <row r="538182" spans="3:3" x14ac:dyDescent="0.25">
      <c r="C538182" s="62"/>
    </row>
    <row r="538270" spans="3:3" x14ac:dyDescent="0.25">
      <c r="C538270" s="62"/>
    </row>
    <row r="538271" spans="3:3" x14ac:dyDescent="0.25">
      <c r="C538271" s="62"/>
    </row>
    <row r="538359" spans="3:3" x14ac:dyDescent="0.25">
      <c r="C538359" s="62"/>
    </row>
    <row r="538360" spans="3:3" x14ac:dyDescent="0.25">
      <c r="C538360" s="62"/>
    </row>
    <row r="538448" spans="3:3" x14ac:dyDescent="0.25">
      <c r="C538448" s="62"/>
    </row>
    <row r="538449" spans="3:3" x14ac:dyDescent="0.25">
      <c r="C538449" s="62"/>
    </row>
    <row r="538537" spans="3:3" x14ac:dyDescent="0.25">
      <c r="C538537" s="62"/>
    </row>
    <row r="538538" spans="3:3" x14ac:dyDescent="0.25">
      <c r="C538538" s="62"/>
    </row>
    <row r="538626" spans="3:3" x14ac:dyDescent="0.25">
      <c r="C538626" s="62"/>
    </row>
    <row r="538627" spans="3:3" x14ac:dyDescent="0.25">
      <c r="C538627" s="62"/>
    </row>
    <row r="538715" spans="3:3" x14ac:dyDescent="0.25">
      <c r="C538715" s="62"/>
    </row>
    <row r="538716" spans="3:3" x14ac:dyDescent="0.25">
      <c r="C538716" s="62"/>
    </row>
    <row r="538804" spans="3:3" x14ac:dyDescent="0.25">
      <c r="C538804" s="62"/>
    </row>
    <row r="538805" spans="3:3" x14ac:dyDescent="0.25">
      <c r="C538805" s="62"/>
    </row>
    <row r="538893" spans="3:3" x14ac:dyDescent="0.25">
      <c r="C538893" s="62"/>
    </row>
    <row r="538894" spans="3:3" x14ac:dyDescent="0.25">
      <c r="C538894" s="62"/>
    </row>
    <row r="538982" spans="3:3" x14ac:dyDescent="0.25">
      <c r="C538982" s="62"/>
    </row>
    <row r="538983" spans="3:3" x14ac:dyDescent="0.25">
      <c r="C538983" s="62"/>
    </row>
    <row r="539071" spans="3:3" x14ac:dyDescent="0.25">
      <c r="C539071" s="62"/>
    </row>
    <row r="539072" spans="3:3" x14ac:dyDescent="0.25">
      <c r="C539072" s="62"/>
    </row>
    <row r="539160" spans="3:3" x14ac:dyDescent="0.25">
      <c r="C539160" s="62"/>
    </row>
    <row r="539161" spans="3:3" x14ac:dyDescent="0.25">
      <c r="C539161" s="62"/>
    </row>
    <row r="539249" spans="3:3" x14ac:dyDescent="0.25">
      <c r="C539249" s="62"/>
    </row>
    <row r="539250" spans="3:3" x14ac:dyDescent="0.25">
      <c r="C539250" s="62"/>
    </row>
    <row r="539338" spans="3:3" x14ac:dyDescent="0.25">
      <c r="C539338" s="62"/>
    </row>
    <row r="539339" spans="3:3" x14ac:dyDescent="0.25">
      <c r="C539339" s="62"/>
    </row>
    <row r="539427" spans="3:3" x14ac:dyDescent="0.25">
      <c r="C539427" s="62"/>
    </row>
    <row r="539428" spans="3:3" x14ac:dyDescent="0.25">
      <c r="C539428" s="62"/>
    </row>
    <row r="539516" spans="3:3" x14ac:dyDescent="0.25">
      <c r="C539516" s="62"/>
    </row>
    <row r="539517" spans="3:3" x14ac:dyDescent="0.25">
      <c r="C539517" s="62"/>
    </row>
    <row r="539605" spans="3:3" x14ac:dyDescent="0.25">
      <c r="C539605" s="62"/>
    </row>
    <row r="539606" spans="3:3" x14ac:dyDescent="0.25">
      <c r="C539606" s="62"/>
    </row>
    <row r="539694" spans="3:3" x14ac:dyDescent="0.25">
      <c r="C539694" s="62"/>
    </row>
    <row r="539695" spans="3:3" x14ac:dyDescent="0.25">
      <c r="C539695" s="62"/>
    </row>
    <row r="539783" spans="3:3" x14ac:dyDescent="0.25">
      <c r="C539783" s="62"/>
    </row>
    <row r="539784" spans="3:3" x14ac:dyDescent="0.25">
      <c r="C539784" s="62"/>
    </row>
    <row r="539872" spans="3:3" x14ac:dyDescent="0.25">
      <c r="C539872" s="62"/>
    </row>
    <row r="539873" spans="3:3" x14ac:dyDescent="0.25">
      <c r="C539873" s="62"/>
    </row>
    <row r="539961" spans="3:3" x14ac:dyDescent="0.25">
      <c r="C539961" s="62"/>
    </row>
    <row r="539962" spans="3:3" x14ac:dyDescent="0.25">
      <c r="C539962" s="62"/>
    </row>
    <row r="540050" spans="3:3" x14ac:dyDescent="0.25">
      <c r="C540050" s="62"/>
    </row>
    <row r="540051" spans="3:3" x14ac:dyDescent="0.25">
      <c r="C540051" s="62"/>
    </row>
    <row r="540139" spans="3:3" x14ac:dyDescent="0.25">
      <c r="C540139" s="62"/>
    </row>
    <row r="540140" spans="3:3" x14ac:dyDescent="0.25">
      <c r="C540140" s="62"/>
    </row>
    <row r="540228" spans="3:3" x14ac:dyDescent="0.25">
      <c r="C540228" s="62"/>
    </row>
    <row r="540229" spans="3:3" x14ac:dyDescent="0.25">
      <c r="C540229" s="62"/>
    </row>
    <row r="540317" spans="3:3" x14ac:dyDescent="0.25">
      <c r="C540317" s="62"/>
    </row>
    <row r="540318" spans="3:3" x14ac:dyDescent="0.25">
      <c r="C540318" s="62"/>
    </row>
    <row r="540406" spans="3:3" x14ac:dyDescent="0.25">
      <c r="C540406" s="62"/>
    </row>
    <row r="540407" spans="3:3" x14ac:dyDescent="0.25">
      <c r="C540407" s="62"/>
    </row>
    <row r="540495" spans="3:3" x14ac:dyDescent="0.25">
      <c r="C540495" s="62"/>
    </row>
    <row r="540496" spans="3:3" x14ac:dyDescent="0.25">
      <c r="C540496" s="62"/>
    </row>
    <row r="540584" spans="3:3" x14ac:dyDescent="0.25">
      <c r="C540584" s="62"/>
    </row>
    <row r="540585" spans="3:3" x14ac:dyDescent="0.25">
      <c r="C540585" s="62"/>
    </row>
    <row r="540673" spans="3:3" x14ac:dyDescent="0.25">
      <c r="C540673" s="62"/>
    </row>
    <row r="540674" spans="3:3" x14ac:dyDescent="0.25">
      <c r="C540674" s="62"/>
    </row>
    <row r="540762" spans="3:3" x14ac:dyDescent="0.25">
      <c r="C540762" s="62"/>
    </row>
    <row r="540763" spans="3:3" x14ac:dyDescent="0.25">
      <c r="C540763" s="62"/>
    </row>
    <row r="540851" spans="3:3" x14ac:dyDescent="0.25">
      <c r="C540851" s="62"/>
    </row>
    <row r="540852" spans="3:3" x14ac:dyDescent="0.25">
      <c r="C540852" s="62"/>
    </row>
    <row r="540940" spans="3:3" x14ac:dyDescent="0.25">
      <c r="C540940" s="62"/>
    </row>
    <row r="540941" spans="3:3" x14ac:dyDescent="0.25">
      <c r="C540941" s="62"/>
    </row>
    <row r="541029" spans="3:3" x14ac:dyDescent="0.25">
      <c r="C541029" s="62"/>
    </row>
    <row r="541030" spans="3:3" x14ac:dyDescent="0.25">
      <c r="C541030" s="62"/>
    </row>
    <row r="541118" spans="3:3" x14ac:dyDescent="0.25">
      <c r="C541118" s="62"/>
    </row>
    <row r="541119" spans="3:3" x14ac:dyDescent="0.25">
      <c r="C541119" s="62"/>
    </row>
    <row r="541207" spans="3:3" x14ac:dyDescent="0.25">
      <c r="C541207" s="62"/>
    </row>
    <row r="541208" spans="3:3" x14ac:dyDescent="0.25">
      <c r="C541208" s="62"/>
    </row>
    <row r="541296" spans="3:3" x14ac:dyDescent="0.25">
      <c r="C541296" s="62"/>
    </row>
    <row r="541297" spans="3:3" x14ac:dyDescent="0.25">
      <c r="C541297" s="62"/>
    </row>
    <row r="541385" spans="3:3" x14ac:dyDescent="0.25">
      <c r="C541385" s="62"/>
    </row>
    <row r="541386" spans="3:3" x14ac:dyDescent="0.25">
      <c r="C541386" s="62"/>
    </row>
    <row r="541474" spans="3:3" x14ac:dyDescent="0.25">
      <c r="C541474" s="62"/>
    </row>
    <row r="541475" spans="3:3" x14ac:dyDescent="0.25">
      <c r="C541475" s="62"/>
    </row>
    <row r="541563" spans="3:3" x14ac:dyDescent="0.25">
      <c r="C541563" s="62"/>
    </row>
    <row r="541564" spans="3:3" x14ac:dyDescent="0.25">
      <c r="C541564" s="62"/>
    </row>
    <row r="541652" spans="3:3" x14ac:dyDescent="0.25">
      <c r="C541652" s="62"/>
    </row>
    <row r="541653" spans="3:3" x14ac:dyDescent="0.25">
      <c r="C541653" s="62"/>
    </row>
    <row r="541741" spans="3:3" x14ac:dyDescent="0.25">
      <c r="C541741" s="62"/>
    </row>
    <row r="541742" spans="3:3" x14ac:dyDescent="0.25">
      <c r="C541742" s="62"/>
    </row>
    <row r="541830" spans="3:3" x14ac:dyDescent="0.25">
      <c r="C541830" s="62"/>
    </row>
    <row r="541831" spans="3:3" x14ac:dyDescent="0.25">
      <c r="C541831" s="62"/>
    </row>
    <row r="541919" spans="3:3" x14ac:dyDescent="0.25">
      <c r="C541919" s="62"/>
    </row>
    <row r="541920" spans="3:3" x14ac:dyDescent="0.25">
      <c r="C541920" s="62"/>
    </row>
    <row r="542008" spans="3:3" x14ac:dyDescent="0.25">
      <c r="C542008" s="62"/>
    </row>
    <row r="542009" spans="3:3" x14ac:dyDescent="0.25">
      <c r="C542009" s="62"/>
    </row>
    <row r="542097" spans="3:3" x14ac:dyDescent="0.25">
      <c r="C542097" s="62"/>
    </row>
    <row r="542098" spans="3:3" x14ac:dyDescent="0.25">
      <c r="C542098" s="62"/>
    </row>
    <row r="542186" spans="3:3" x14ac:dyDescent="0.25">
      <c r="C542186" s="62"/>
    </row>
    <row r="542187" spans="3:3" x14ac:dyDescent="0.25">
      <c r="C542187" s="62"/>
    </row>
    <row r="542275" spans="3:3" x14ac:dyDescent="0.25">
      <c r="C542275" s="62"/>
    </row>
    <row r="542276" spans="3:3" x14ac:dyDescent="0.25">
      <c r="C542276" s="62"/>
    </row>
    <row r="542364" spans="3:3" x14ac:dyDescent="0.25">
      <c r="C542364" s="62"/>
    </row>
    <row r="542365" spans="3:3" x14ac:dyDescent="0.25">
      <c r="C542365" s="62"/>
    </row>
    <row r="542453" spans="3:3" x14ac:dyDescent="0.25">
      <c r="C542453" s="62"/>
    </row>
    <row r="542454" spans="3:3" x14ac:dyDescent="0.25">
      <c r="C542454" s="62"/>
    </row>
    <row r="542542" spans="3:3" x14ac:dyDescent="0.25">
      <c r="C542542" s="62"/>
    </row>
    <row r="542543" spans="3:3" x14ac:dyDescent="0.25">
      <c r="C542543" s="62"/>
    </row>
    <row r="542631" spans="3:3" x14ac:dyDescent="0.25">
      <c r="C542631" s="62"/>
    </row>
    <row r="542632" spans="3:3" x14ac:dyDescent="0.25">
      <c r="C542632" s="62"/>
    </row>
    <row r="542720" spans="3:3" x14ac:dyDescent="0.25">
      <c r="C542720" s="62"/>
    </row>
    <row r="542721" spans="3:3" x14ac:dyDescent="0.25">
      <c r="C542721" s="62"/>
    </row>
    <row r="542809" spans="3:3" x14ac:dyDescent="0.25">
      <c r="C542809" s="62"/>
    </row>
    <row r="542810" spans="3:3" x14ac:dyDescent="0.25">
      <c r="C542810" s="62"/>
    </row>
    <row r="542898" spans="3:3" x14ac:dyDescent="0.25">
      <c r="C542898" s="62"/>
    </row>
    <row r="542899" spans="3:3" x14ac:dyDescent="0.25">
      <c r="C542899" s="62"/>
    </row>
    <row r="542987" spans="3:3" x14ac:dyDescent="0.25">
      <c r="C542987" s="62"/>
    </row>
    <row r="542988" spans="3:3" x14ac:dyDescent="0.25">
      <c r="C542988" s="62"/>
    </row>
    <row r="543076" spans="3:3" x14ac:dyDescent="0.25">
      <c r="C543076" s="62"/>
    </row>
    <row r="543077" spans="3:3" x14ac:dyDescent="0.25">
      <c r="C543077" s="62"/>
    </row>
    <row r="543165" spans="3:3" x14ac:dyDescent="0.25">
      <c r="C543165" s="62"/>
    </row>
    <row r="543166" spans="3:3" x14ac:dyDescent="0.25">
      <c r="C543166" s="62"/>
    </row>
    <row r="543254" spans="3:3" x14ac:dyDescent="0.25">
      <c r="C543254" s="62"/>
    </row>
    <row r="543255" spans="3:3" x14ac:dyDescent="0.25">
      <c r="C543255" s="62"/>
    </row>
    <row r="543343" spans="3:3" x14ac:dyDescent="0.25">
      <c r="C543343" s="62"/>
    </row>
    <row r="543344" spans="3:3" x14ac:dyDescent="0.25">
      <c r="C543344" s="62"/>
    </row>
    <row r="543432" spans="3:3" x14ac:dyDescent="0.25">
      <c r="C543432" s="62"/>
    </row>
    <row r="543433" spans="3:3" x14ac:dyDescent="0.25">
      <c r="C543433" s="62"/>
    </row>
    <row r="543521" spans="3:3" x14ac:dyDescent="0.25">
      <c r="C543521" s="62"/>
    </row>
    <row r="543522" spans="3:3" x14ac:dyDescent="0.25">
      <c r="C543522" s="62"/>
    </row>
    <row r="543610" spans="3:3" x14ac:dyDescent="0.25">
      <c r="C543610" s="62"/>
    </row>
    <row r="543611" spans="3:3" x14ac:dyDescent="0.25">
      <c r="C543611" s="62"/>
    </row>
    <row r="543699" spans="3:3" x14ac:dyDescent="0.25">
      <c r="C543699" s="62"/>
    </row>
    <row r="543700" spans="3:3" x14ac:dyDescent="0.25">
      <c r="C543700" s="62"/>
    </row>
    <row r="543788" spans="3:3" x14ac:dyDescent="0.25">
      <c r="C543788" s="62"/>
    </row>
    <row r="543789" spans="3:3" x14ac:dyDescent="0.25">
      <c r="C543789" s="62"/>
    </row>
    <row r="543877" spans="3:3" x14ac:dyDescent="0.25">
      <c r="C543877" s="62"/>
    </row>
    <row r="543878" spans="3:3" x14ac:dyDescent="0.25">
      <c r="C543878" s="62"/>
    </row>
    <row r="543966" spans="3:3" x14ac:dyDescent="0.25">
      <c r="C543966" s="62"/>
    </row>
    <row r="543967" spans="3:3" x14ac:dyDescent="0.25">
      <c r="C543967" s="62"/>
    </row>
    <row r="544055" spans="3:3" x14ac:dyDescent="0.25">
      <c r="C544055" s="62"/>
    </row>
    <row r="544056" spans="3:3" x14ac:dyDescent="0.25">
      <c r="C544056" s="62"/>
    </row>
    <row r="544144" spans="3:3" x14ac:dyDescent="0.25">
      <c r="C544144" s="62"/>
    </row>
    <row r="544145" spans="3:3" x14ac:dyDescent="0.25">
      <c r="C544145" s="62"/>
    </row>
    <row r="544233" spans="3:3" x14ac:dyDescent="0.25">
      <c r="C544233" s="62"/>
    </row>
    <row r="544234" spans="3:3" x14ac:dyDescent="0.25">
      <c r="C544234" s="62"/>
    </row>
    <row r="544322" spans="3:3" x14ac:dyDescent="0.25">
      <c r="C544322" s="62"/>
    </row>
    <row r="544323" spans="3:3" x14ac:dyDescent="0.25">
      <c r="C544323" s="62"/>
    </row>
    <row r="544411" spans="3:3" x14ac:dyDescent="0.25">
      <c r="C544411" s="62"/>
    </row>
    <row r="544412" spans="3:3" x14ac:dyDescent="0.25">
      <c r="C544412" s="62"/>
    </row>
    <row r="544500" spans="3:3" x14ac:dyDescent="0.25">
      <c r="C544500" s="62"/>
    </row>
    <row r="544501" spans="3:3" x14ac:dyDescent="0.25">
      <c r="C544501" s="62"/>
    </row>
    <row r="544589" spans="3:3" x14ac:dyDescent="0.25">
      <c r="C544589" s="62"/>
    </row>
    <row r="544590" spans="3:3" x14ac:dyDescent="0.25">
      <c r="C544590" s="62"/>
    </row>
    <row r="544678" spans="3:3" x14ac:dyDescent="0.25">
      <c r="C544678" s="62"/>
    </row>
    <row r="544679" spans="3:3" x14ac:dyDescent="0.25">
      <c r="C544679" s="62"/>
    </row>
    <row r="544767" spans="3:3" x14ac:dyDescent="0.25">
      <c r="C544767" s="62"/>
    </row>
    <row r="544768" spans="3:3" x14ac:dyDescent="0.25">
      <c r="C544768" s="62"/>
    </row>
    <row r="544856" spans="3:3" x14ac:dyDescent="0.25">
      <c r="C544856" s="62"/>
    </row>
    <row r="544857" spans="3:3" x14ac:dyDescent="0.25">
      <c r="C544857" s="62"/>
    </row>
    <row r="544945" spans="3:3" x14ac:dyDescent="0.25">
      <c r="C544945" s="62"/>
    </row>
    <row r="544946" spans="3:3" x14ac:dyDescent="0.25">
      <c r="C544946" s="62"/>
    </row>
    <row r="545034" spans="3:3" x14ac:dyDescent="0.25">
      <c r="C545034" s="62"/>
    </row>
    <row r="545035" spans="3:3" x14ac:dyDescent="0.25">
      <c r="C545035" s="62"/>
    </row>
    <row r="545123" spans="3:3" x14ac:dyDescent="0.25">
      <c r="C545123" s="62"/>
    </row>
    <row r="545124" spans="3:3" x14ac:dyDescent="0.25">
      <c r="C545124" s="62"/>
    </row>
    <row r="545212" spans="3:3" x14ac:dyDescent="0.25">
      <c r="C545212" s="62"/>
    </row>
    <row r="545213" spans="3:3" x14ac:dyDescent="0.25">
      <c r="C545213" s="62"/>
    </row>
    <row r="545301" spans="3:3" x14ac:dyDescent="0.25">
      <c r="C545301" s="62"/>
    </row>
    <row r="545302" spans="3:3" x14ac:dyDescent="0.25">
      <c r="C545302" s="62"/>
    </row>
    <row r="545390" spans="3:3" x14ac:dyDescent="0.25">
      <c r="C545390" s="62"/>
    </row>
    <row r="545391" spans="3:3" x14ac:dyDescent="0.25">
      <c r="C545391" s="62"/>
    </row>
    <row r="545479" spans="3:3" x14ac:dyDescent="0.25">
      <c r="C545479" s="62"/>
    </row>
    <row r="545480" spans="3:3" x14ac:dyDescent="0.25">
      <c r="C545480" s="62"/>
    </row>
    <row r="545568" spans="3:3" x14ac:dyDescent="0.25">
      <c r="C545568" s="62"/>
    </row>
    <row r="545569" spans="3:3" x14ac:dyDescent="0.25">
      <c r="C545569" s="62"/>
    </row>
    <row r="545657" spans="3:3" x14ac:dyDescent="0.25">
      <c r="C545657" s="62"/>
    </row>
    <row r="545658" spans="3:3" x14ac:dyDescent="0.25">
      <c r="C545658" s="62"/>
    </row>
    <row r="545746" spans="3:3" x14ac:dyDescent="0.25">
      <c r="C545746" s="62"/>
    </row>
    <row r="545747" spans="3:3" x14ac:dyDescent="0.25">
      <c r="C545747" s="62"/>
    </row>
    <row r="545835" spans="3:3" x14ac:dyDescent="0.25">
      <c r="C545835" s="62"/>
    </row>
    <row r="545836" spans="3:3" x14ac:dyDescent="0.25">
      <c r="C545836" s="62"/>
    </row>
    <row r="545924" spans="3:3" x14ac:dyDescent="0.25">
      <c r="C545924" s="62"/>
    </row>
    <row r="545925" spans="3:3" x14ac:dyDescent="0.25">
      <c r="C545925" s="62"/>
    </row>
    <row r="546013" spans="3:3" x14ac:dyDescent="0.25">
      <c r="C546013" s="62"/>
    </row>
    <row r="546014" spans="3:3" x14ac:dyDescent="0.25">
      <c r="C546014" s="62"/>
    </row>
    <row r="546102" spans="3:3" x14ac:dyDescent="0.25">
      <c r="C546102" s="62"/>
    </row>
    <row r="546103" spans="3:3" x14ac:dyDescent="0.25">
      <c r="C546103" s="62"/>
    </row>
    <row r="546191" spans="3:3" x14ac:dyDescent="0.25">
      <c r="C546191" s="62"/>
    </row>
    <row r="546192" spans="3:3" x14ac:dyDescent="0.25">
      <c r="C546192" s="62"/>
    </row>
    <row r="546280" spans="3:3" x14ac:dyDescent="0.25">
      <c r="C546280" s="62"/>
    </row>
    <row r="546281" spans="3:3" x14ac:dyDescent="0.25">
      <c r="C546281" s="62"/>
    </row>
    <row r="546369" spans="3:3" x14ac:dyDescent="0.25">
      <c r="C546369" s="62"/>
    </row>
    <row r="546370" spans="3:3" x14ac:dyDescent="0.25">
      <c r="C546370" s="62"/>
    </row>
    <row r="546458" spans="3:3" x14ac:dyDescent="0.25">
      <c r="C546458" s="62"/>
    </row>
    <row r="546459" spans="3:3" x14ac:dyDescent="0.25">
      <c r="C546459" s="62"/>
    </row>
    <row r="546547" spans="3:3" x14ac:dyDescent="0.25">
      <c r="C546547" s="62"/>
    </row>
    <row r="546548" spans="3:3" x14ac:dyDescent="0.25">
      <c r="C546548" s="62"/>
    </row>
    <row r="546636" spans="3:3" x14ac:dyDescent="0.25">
      <c r="C546636" s="62"/>
    </row>
    <row r="546637" spans="3:3" x14ac:dyDescent="0.25">
      <c r="C546637" s="62"/>
    </row>
    <row r="546725" spans="3:3" x14ac:dyDescent="0.25">
      <c r="C546725" s="62"/>
    </row>
    <row r="546726" spans="3:3" x14ac:dyDescent="0.25">
      <c r="C546726" s="62"/>
    </row>
    <row r="546814" spans="3:3" x14ac:dyDescent="0.25">
      <c r="C546814" s="62"/>
    </row>
    <row r="546815" spans="3:3" x14ac:dyDescent="0.25">
      <c r="C546815" s="62"/>
    </row>
    <row r="546903" spans="3:3" x14ac:dyDescent="0.25">
      <c r="C546903" s="62"/>
    </row>
    <row r="546904" spans="3:3" x14ac:dyDescent="0.25">
      <c r="C546904" s="62"/>
    </row>
    <row r="546992" spans="3:3" x14ac:dyDescent="0.25">
      <c r="C546992" s="62"/>
    </row>
    <row r="546993" spans="3:3" x14ac:dyDescent="0.25">
      <c r="C546993" s="62"/>
    </row>
    <row r="547081" spans="3:3" x14ac:dyDescent="0.25">
      <c r="C547081" s="62"/>
    </row>
    <row r="547082" spans="3:3" x14ac:dyDescent="0.25">
      <c r="C547082" s="62"/>
    </row>
    <row r="547170" spans="3:3" x14ac:dyDescent="0.25">
      <c r="C547170" s="62"/>
    </row>
    <row r="547171" spans="3:3" x14ac:dyDescent="0.25">
      <c r="C547171" s="62"/>
    </row>
    <row r="547259" spans="3:3" x14ac:dyDescent="0.25">
      <c r="C547259" s="62"/>
    </row>
    <row r="547260" spans="3:3" x14ac:dyDescent="0.25">
      <c r="C547260" s="62"/>
    </row>
    <row r="547348" spans="3:3" x14ac:dyDescent="0.25">
      <c r="C547348" s="62"/>
    </row>
    <row r="547349" spans="3:3" x14ac:dyDescent="0.25">
      <c r="C547349" s="62"/>
    </row>
    <row r="547437" spans="3:3" x14ac:dyDescent="0.25">
      <c r="C547437" s="62"/>
    </row>
    <row r="547438" spans="3:3" x14ac:dyDescent="0.25">
      <c r="C547438" s="62"/>
    </row>
    <row r="547526" spans="3:3" x14ac:dyDescent="0.25">
      <c r="C547526" s="62"/>
    </row>
    <row r="547527" spans="3:3" x14ac:dyDescent="0.25">
      <c r="C547527" s="62"/>
    </row>
    <row r="547615" spans="3:3" x14ac:dyDescent="0.25">
      <c r="C547615" s="62"/>
    </row>
    <row r="547616" spans="3:3" x14ac:dyDescent="0.25">
      <c r="C547616" s="62"/>
    </row>
    <row r="547704" spans="3:3" x14ac:dyDescent="0.25">
      <c r="C547704" s="62"/>
    </row>
    <row r="547705" spans="3:3" x14ac:dyDescent="0.25">
      <c r="C547705" s="62"/>
    </row>
    <row r="547793" spans="3:3" x14ac:dyDescent="0.25">
      <c r="C547793" s="62"/>
    </row>
    <row r="547794" spans="3:3" x14ac:dyDescent="0.25">
      <c r="C547794" s="62"/>
    </row>
    <row r="547882" spans="3:3" x14ac:dyDescent="0.25">
      <c r="C547882" s="62"/>
    </row>
    <row r="547883" spans="3:3" x14ac:dyDescent="0.25">
      <c r="C547883" s="62"/>
    </row>
    <row r="547971" spans="3:3" x14ac:dyDescent="0.25">
      <c r="C547971" s="62"/>
    </row>
    <row r="547972" spans="3:3" x14ac:dyDescent="0.25">
      <c r="C547972" s="62"/>
    </row>
    <row r="548060" spans="3:3" x14ac:dyDescent="0.25">
      <c r="C548060" s="62"/>
    </row>
    <row r="548061" spans="3:3" x14ac:dyDescent="0.25">
      <c r="C548061" s="62"/>
    </row>
    <row r="548149" spans="3:3" x14ac:dyDescent="0.25">
      <c r="C548149" s="62"/>
    </row>
    <row r="548150" spans="3:3" x14ac:dyDescent="0.25">
      <c r="C548150" s="62"/>
    </row>
    <row r="548238" spans="3:3" x14ac:dyDescent="0.25">
      <c r="C548238" s="62"/>
    </row>
    <row r="548239" spans="3:3" x14ac:dyDescent="0.25">
      <c r="C548239" s="62"/>
    </row>
    <row r="548327" spans="3:3" x14ac:dyDescent="0.25">
      <c r="C548327" s="62"/>
    </row>
    <row r="548328" spans="3:3" x14ac:dyDescent="0.25">
      <c r="C548328" s="62"/>
    </row>
    <row r="548416" spans="3:3" x14ac:dyDescent="0.25">
      <c r="C548416" s="62"/>
    </row>
    <row r="548417" spans="3:3" x14ac:dyDescent="0.25">
      <c r="C548417" s="62"/>
    </row>
    <row r="548505" spans="3:3" x14ac:dyDescent="0.25">
      <c r="C548505" s="62"/>
    </row>
    <row r="548506" spans="3:3" x14ac:dyDescent="0.25">
      <c r="C548506" s="62"/>
    </row>
    <row r="548594" spans="3:3" x14ac:dyDescent="0.25">
      <c r="C548594" s="62"/>
    </row>
    <row r="548595" spans="3:3" x14ac:dyDescent="0.25">
      <c r="C548595" s="62"/>
    </row>
    <row r="548683" spans="3:3" x14ac:dyDescent="0.25">
      <c r="C548683" s="62"/>
    </row>
    <row r="548684" spans="3:3" x14ac:dyDescent="0.25">
      <c r="C548684" s="62"/>
    </row>
    <row r="548772" spans="3:3" x14ac:dyDescent="0.25">
      <c r="C548772" s="62"/>
    </row>
    <row r="548773" spans="3:3" x14ac:dyDescent="0.25">
      <c r="C548773" s="62"/>
    </row>
    <row r="548861" spans="3:3" x14ac:dyDescent="0.25">
      <c r="C548861" s="62"/>
    </row>
    <row r="548862" spans="3:3" x14ac:dyDescent="0.25">
      <c r="C548862" s="62"/>
    </row>
    <row r="548950" spans="3:3" x14ac:dyDescent="0.25">
      <c r="C548950" s="62"/>
    </row>
    <row r="548951" spans="3:3" x14ac:dyDescent="0.25">
      <c r="C548951" s="62"/>
    </row>
    <row r="549039" spans="3:3" x14ac:dyDescent="0.25">
      <c r="C549039" s="62"/>
    </row>
    <row r="549040" spans="3:3" x14ac:dyDescent="0.25">
      <c r="C549040" s="62"/>
    </row>
    <row r="549128" spans="3:3" x14ac:dyDescent="0.25">
      <c r="C549128" s="62"/>
    </row>
    <row r="549129" spans="3:3" x14ac:dyDescent="0.25">
      <c r="C549129" s="62"/>
    </row>
    <row r="549217" spans="3:3" x14ac:dyDescent="0.25">
      <c r="C549217" s="62"/>
    </row>
    <row r="549218" spans="3:3" x14ac:dyDescent="0.25">
      <c r="C549218" s="62"/>
    </row>
    <row r="549306" spans="3:3" x14ac:dyDescent="0.25">
      <c r="C549306" s="62"/>
    </row>
    <row r="549307" spans="3:3" x14ac:dyDescent="0.25">
      <c r="C549307" s="62"/>
    </row>
    <row r="549395" spans="3:3" x14ac:dyDescent="0.25">
      <c r="C549395" s="62"/>
    </row>
    <row r="549396" spans="3:3" x14ac:dyDescent="0.25">
      <c r="C549396" s="62"/>
    </row>
    <row r="549484" spans="3:3" x14ac:dyDescent="0.25">
      <c r="C549484" s="62"/>
    </row>
    <row r="549485" spans="3:3" x14ac:dyDescent="0.25">
      <c r="C549485" s="62"/>
    </row>
    <row r="549573" spans="3:3" x14ac:dyDescent="0.25">
      <c r="C549573" s="62"/>
    </row>
    <row r="549574" spans="3:3" x14ac:dyDescent="0.25">
      <c r="C549574" s="62"/>
    </row>
    <row r="549662" spans="3:3" x14ac:dyDescent="0.25">
      <c r="C549662" s="62"/>
    </row>
    <row r="549663" spans="3:3" x14ac:dyDescent="0.25">
      <c r="C549663" s="62"/>
    </row>
    <row r="549751" spans="3:3" x14ac:dyDescent="0.25">
      <c r="C549751" s="62"/>
    </row>
    <row r="549752" spans="3:3" x14ac:dyDescent="0.25">
      <c r="C549752" s="62"/>
    </row>
    <row r="549840" spans="3:3" x14ac:dyDescent="0.25">
      <c r="C549840" s="62"/>
    </row>
    <row r="549841" spans="3:3" x14ac:dyDescent="0.25">
      <c r="C549841" s="62"/>
    </row>
    <row r="549929" spans="3:3" x14ac:dyDescent="0.25">
      <c r="C549929" s="62"/>
    </row>
    <row r="549930" spans="3:3" x14ac:dyDescent="0.25">
      <c r="C549930" s="62"/>
    </row>
    <row r="550018" spans="3:3" x14ac:dyDescent="0.25">
      <c r="C550018" s="62"/>
    </row>
    <row r="550019" spans="3:3" x14ac:dyDescent="0.25">
      <c r="C550019" s="62"/>
    </row>
    <row r="550107" spans="3:3" x14ac:dyDescent="0.25">
      <c r="C550107" s="62"/>
    </row>
    <row r="550108" spans="3:3" x14ac:dyDescent="0.25">
      <c r="C550108" s="62"/>
    </row>
    <row r="550196" spans="3:3" x14ac:dyDescent="0.25">
      <c r="C550196" s="62"/>
    </row>
    <row r="550197" spans="3:3" x14ac:dyDescent="0.25">
      <c r="C550197" s="62"/>
    </row>
    <row r="550285" spans="3:3" x14ac:dyDescent="0.25">
      <c r="C550285" s="62"/>
    </row>
    <row r="550286" spans="3:3" x14ac:dyDescent="0.25">
      <c r="C550286" s="62"/>
    </row>
    <row r="550374" spans="3:3" x14ac:dyDescent="0.25">
      <c r="C550374" s="62"/>
    </row>
    <row r="550375" spans="3:3" x14ac:dyDescent="0.25">
      <c r="C550375" s="62"/>
    </row>
    <row r="550463" spans="3:3" x14ac:dyDescent="0.25">
      <c r="C550463" s="62"/>
    </row>
    <row r="550464" spans="3:3" x14ac:dyDescent="0.25">
      <c r="C550464" s="62"/>
    </row>
    <row r="550552" spans="3:3" x14ac:dyDescent="0.25">
      <c r="C550552" s="62"/>
    </row>
    <row r="550553" spans="3:3" x14ac:dyDescent="0.25">
      <c r="C550553" s="62"/>
    </row>
    <row r="550641" spans="3:3" x14ac:dyDescent="0.25">
      <c r="C550641" s="62"/>
    </row>
    <row r="550642" spans="3:3" x14ac:dyDescent="0.25">
      <c r="C550642" s="62"/>
    </row>
    <row r="550730" spans="3:3" x14ac:dyDescent="0.25">
      <c r="C550730" s="62"/>
    </row>
    <row r="550731" spans="3:3" x14ac:dyDescent="0.25">
      <c r="C550731" s="62"/>
    </row>
    <row r="550819" spans="3:3" x14ac:dyDescent="0.25">
      <c r="C550819" s="62"/>
    </row>
    <row r="550820" spans="3:3" x14ac:dyDescent="0.25">
      <c r="C550820" s="62"/>
    </row>
    <row r="550908" spans="3:3" x14ac:dyDescent="0.25">
      <c r="C550908" s="62"/>
    </row>
    <row r="550909" spans="3:3" x14ac:dyDescent="0.25">
      <c r="C550909" s="62"/>
    </row>
    <row r="550997" spans="3:3" x14ac:dyDescent="0.25">
      <c r="C550997" s="62"/>
    </row>
    <row r="550998" spans="3:3" x14ac:dyDescent="0.25">
      <c r="C550998" s="62"/>
    </row>
    <row r="551086" spans="3:3" x14ac:dyDescent="0.25">
      <c r="C551086" s="62"/>
    </row>
    <row r="551087" spans="3:3" x14ac:dyDescent="0.25">
      <c r="C551087" s="62"/>
    </row>
    <row r="551175" spans="3:3" x14ac:dyDescent="0.25">
      <c r="C551175" s="62"/>
    </row>
    <row r="551176" spans="3:3" x14ac:dyDescent="0.25">
      <c r="C551176" s="62"/>
    </row>
    <row r="551264" spans="3:3" x14ac:dyDescent="0.25">
      <c r="C551264" s="62"/>
    </row>
    <row r="551265" spans="3:3" x14ac:dyDescent="0.25">
      <c r="C551265" s="62"/>
    </row>
    <row r="551353" spans="3:3" x14ac:dyDescent="0.25">
      <c r="C551353" s="62"/>
    </row>
    <row r="551354" spans="3:3" x14ac:dyDescent="0.25">
      <c r="C551354" s="62"/>
    </row>
    <row r="551442" spans="3:3" x14ac:dyDescent="0.25">
      <c r="C551442" s="62"/>
    </row>
    <row r="551443" spans="3:3" x14ac:dyDescent="0.25">
      <c r="C551443" s="62"/>
    </row>
    <row r="551531" spans="3:3" x14ac:dyDescent="0.25">
      <c r="C551531" s="62"/>
    </row>
    <row r="551532" spans="3:3" x14ac:dyDescent="0.25">
      <c r="C551532" s="62"/>
    </row>
    <row r="551620" spans="3:3" x14ac:dyDescent="0.25">
      <c r="C551620" s="62"/>
    </row>
    <row r="551621" spans="3:3" x14ac:dyDescent="0.25">
      <c r="C551621" s="62"/>
    </row>
    <row r="551709" spans="3:3" x14ac:dyDescent="0.25">
      <c r="C551709" s="62"/>
    </row>
    <row r="551710" spans="3:3" x14ac:dyDescent="0.25">
      <c r="C551710" s="62"/>
    </row>
    <row r="551798" spans="3:3" x14ac:dyDescent="0.25">
      <c r="C551798" s="62"/>
    </row>
    <row r="551799" spans="3:3" x14ac:dyDescent="0.25">
      <c r="C551799" s="62"/>
    </row>
    <row r="551887" spans="3:3" x14ac:dyDescent="0.25">
      <c r="C551887" s="62"/>
    </row>
    <row r="551888" spans="3:3" x14ac:dyDescent="0.25">
      <c r="C551888" s="62"/>
    </row>
    <row r="551976" spans="3:3" x14ac:dyDescent="0.25">
      <c r="C551976" s="62"/>
    </row>
    <row r="551977" spans="3:3" x14ac:dyDescent="0.25">
      <c r="C551977" s="62"/>
    </row>
    <row r="552065" spans="3:3" x14ac:dyDescent="0.25">
      <c r="C552065" s="62"/>
    </row>
    <row r="552066" spans="3:3" x14ac:dyDescent="0.25">
      <c r="C552066" s="62"/>
    </row>
    <row r="552154" spans="3:3" x14ac:dyDescent="0.25">
      <c r="C552154" s="62"/>
    </row>
    <row r="552155" spans="3:3" x14ac:dyDescent="0.25">
      <c r="C552155" s="62"/>
    </row>
    <row r="552243" spans="3:3" x14ac:dyDescent="0.25">
      <c r="C552243" s="62"/>
    </row>
    <row r="552244" spans="3:3" x14ac:dyDescent="0.25">
      <c r="C552244" s="62"/>
    </row>
    <row r="552332" spans="3:3" x14ac:dyDescent="0.25">
      <c r="C552332" s="62"/>
    </row>
    <row r="552333" spans="3:3" x14ac:dyDescent="0.25">
      <c r="C552333" s="62"/>
    </row>
    <row r="552421" spans="3:3" x14ac:dyDescent="0.25">
      <c r="C552421" s="62"/>
    </row>
    <row r="552422" spans="3:3" x14ac:dyDescent="0.25">
      <c r="C552422" s="62"/>
    </row>
    <row r="552510" spans="3:3" x14ac:dyDescent="0.25">
      <c r="C552510" s="62"/>
    </row>
    <row r="552511" spans="3:3" x14ac:dyDescent="0.25">
      <c r="C552511" s="62"/>
    </row>
    <row r="552599" spans="3:3" x14ac:dyDescent="0.25">
      <c r="C552599" s="62"/>
    </row>
    <row r="552600" spans="3:3" x14ac:dyDescent="0.25">
      <c r="C552600" s="62"/>
    </row>
    <row r="552688" spans="3:3" x14ac:dyDescent="0.25">
      <c r="C552688" s="62"/>
    </row>
    <row r="552689" spans="3:3" x14ac:dyDescent="0.25">
      <c r="C552689" s="62"/>
    </row>
    <row r="552777" spans="3:3" x14ac:dyDescent="0.25">
      <c r="C552777" s="62"/>
    </row>
    <row r="552778" spans="3:3" x14ac:dyDescent="0.25">
      <c r="C552778" s="62"/>
    </row>
    <row r="552866" spans="3:3" x14ac:dyDescent="0.25">
      <c r="C552866" s="62"/>
    </row>
    <row r="552867" spans="3:3" x14ac:dyDescent="0.25">
      <c r="C552867" s="62"/>
    </row>
    <row r="552955" spans="3:3" x14ac:dyDescent="0.25">
      <c r="C552955" s="62"/>
    </row>
    <row r="552956" spans="3:3" x14ac:dyDescent="0.25">
      <c r="C552956" s="62"/>
    </row>
    <row r="553044" spans="3:3" x14ac:dyDescent="0.25">
      <c r="C553044" s="62"/>
    </row>
    <row r="553045" spans="3:3" x14ac:dyDescent="0.25">
      <c r="C553045" s="62"/>
    </row>
    <row r="553133" spans="3:3" x14ac:dyDescent="0.25">
      <c r="C553133" s="62"/>
    </row>
    <row r="553134" spans="3:3" x14ac:dyDescent="0.25">
      <c r="C553134" s="62"/>
    </row>
    <row r="553222" spans="3:3" x14ac:dyDescent="0.25">
      <c r="C553222" s="62"/>
    </row>
    <row r="553223" spans="3:3" x14ac:dyDescent="0.25">
      <c r="C553223" s="62"/>
    </row>
    <row r="553311" spans="3:3" x14ac:dyDescent="0.25">
      <c r="C553311" s="62"/>
    </row>
    <row r="553312" spans="3:3" x14ac:dyDescent="0.25">
      <c r="C553312" s="62"/>
    </row>
    <row r="553400" spans="3:3" x14ac:dyDescent="0.25">
      <c r="C553400" s="62"/>
    </row>
    <row r="553401" spans="3:3" x14ac:dyDescent="0.25">
      <c r="C553401" s="62"/>
    </row>
    <row r="553489" spans="3:3" x14ac:dyDescent="0.25">
      <c r="C553489" s="62"/>
    </row>
    <row r="553490" spans="3:3" x14ac:dyDescent="0.25">
      <c r="C553490" s="62"/>
    </row>
    <row r="553578" spans="3:3" x14ac:dyDescent="0.25">
      <c r="C553578" s="62"/>
    </row>
    <row r="553579" spans="3:3" x14ac:dyDescent="0.25">
      <c r="C553579" s="62"/>
    </row>
    <row r="553667" spans="3:3" x14ac:dyDescent="0.25">
      <c r="C553667" s="62"/>
    </row>
    <row r="553668" spans="3:3" x14ac:dyDescent="0.25">
      <c r="C553668" s="62"/>
    </row>
    <row r="553756" spans="3:3" x14ac:dyDescent="0.25">
      <c r="C553756" s="62"/>
    </row>
    <row r="553757" spans="3:3" x14ac:dyDescent="0.25">
      <c r="C553757" s="62"/>
    </row>
    <row r="553845" spans="3:3" x14ac:dyDescent="0.25">
      <c r="C553845" s="62"/>
    </row>
    <row r="553846" spans="3:3" x14ac:dyDescent="0.25">
      <c r="C553846" s="62"/>
    </row>
    <row r="553934" spans="3:3" x14ac:dyDescent="0.25">
      <c r="C553934" s="62"/>
    </row>
    <row r="553935" spans="3:3" x14ac:dyDescent="0.25">
      <c r="C553935" s="62"/>
    </row>
    <row r="554023" spans="3:3" x14ac:dyDescent="0.25">
      <c r="C554023" s="62"/>
    </row>
    <row r="554024" spans="3:3" x14ac:dyDescent="0.25">
      <c r="C554024" s="62"/>
    </row>
    <row r="554112" spans="3:3" x14ac:dyDescent="0.25">
      <c r="C554112" s="62"/>
    </row>
    <row r="554113" spans="3:3" x14ac:dyDescent="0.25">
      <c r="C554113" s="62"/>
    </row>
    <row r="554201" spans="3:3" x14ac:dyDescent="0.25">
      <c r="C554201" s="62"/>
    </row>
    <row r="554202" spans="3:3" x14ac:dyDescent="0.25">
      <c r="C554202" s="62"/>
    </row>
    <row r="554290" spans="3:3" x14ac:dyDescent="0.25">
      <c r="C554290" s="62"/>
    </row>
    <row r="554291" spans="3:3" x14ac:dyDescent="0.25">
      <c r="C554291" s="62"/>
    </row>
    <row r="554379" spans="3:3" x14ac:dyDescent="0.25">
      <c r="C554379" s="62"/>
    </row>
    <row r="554380" spans="3:3" x14ac:dyDescent="0.25">
      <c r="C554380" s="62"/>
    </row>
    <row r="554468" spans="3:3" x14ac:dyDescent="0.25">
      <c r="C554468" s="62"/>
    </row>
    <row r="554469" spans="3:3" x14ac:dyDescent="0.25">
      <c r="C554469" s="62"/>
    </row>
    <row r="554557" spans="3:3" x14ac:dyDescent="0.25">
      <c r="C554557" s="62"/>
    </row>
    <row r="554558" spans="3:3" x14ac:dyDescent="0.25">
      <c r="C554558" s="62"/>
    </row>
    <row r="554646" spans="3:3" x14ac:dyDescent="0.25">
      <c r="C554646" s="62"/>
    </row>
    <row r="554647" spans="3:3" x14ac:dyDescent="0.25">
      <c r="C554647" s="62"/>
    </row>
    <row r="554735" spans="3:3" x14ac:dyDescent="0.25">
      <c r="C554735" s="62"/>
    </row>
    <row r="554736" spans="3:3" x14ac:dyDescent="0.25">
      <c r="C554736" s="62"/>
    </row>
    <row r="554824" spans="3:3" x14ac:dyDescent="0.25">
      <c r="C554824" s="62"/>
    </row>
    <row r="554825" spans="3:3" x14ac:dyDescent="0.25">
      <c r="C554825" s="62"/>
    </row>
    <row r="554913" spans="3:3" x14ac:dyDescent="0.25">
      <c r="C554913" s="62"/>
    </row>
    <row r="554914" spans="3:3" x14ac:dyDescent="0.25">
      <c r="C554914" s="62"/>
    </row>
    <row r="555002" spans="3:3" x14ac:dyDescent="0.25">
      <c r="C555002" s="62"/>
    </row>
    <row r="555003" spans="3:3" x14ac:dyDescent="0.25">
      <c r="C555003" s="62"/>
    </row>
    <row r="555091" spans="3:3" x14ac:dyDescent="0.25">
      <c r="C555091" s="62"/>
    </row>
    <row r="555092" spans="3:3" x14ac:dyDescent="0.25">
      <c r="C555092" s="62"/>
    </row>
    <row r="555180" spans="3:3" x14ac:dyDescent="0.25">
      <c r="C555180" s="62"/>
    </row>
    <row r="555181" spans="3:3" x14ac:dyDescent="0.25">
      <c r="C555181" s="62"/>
    </row>
    <row r="555269" spans="3:3" x14ac:dyDescent="0.25">
      <c r="C555269" s="62"/>
    </row>
    <row r="555270" spans="3:3" x14ac:dyDescent="0.25">
      <c r="C555270" s="62"/>
    </row>
    <row r="555358" spans="3:3" x14ac:dyDescent="0.25">
      <c r="C555358" s="62"/>
    </row>
    <row r="555359" spans="3:3" x14ac:dyDescent="0.25">
      <c r="C555359" s="62"/>
    </row>
    <row r="555447" spans="3:3" x14ac:dyDescent="0.25">
      <c r="C555447" s="62"/>
    </row>
    <row r="555448" spans="3:3" x14ac:dyDescent="0.25">
      <c r="C555448" s="62"/>
    </row>
    <row r="555536" spans="3:3" x14ac:dyDescent="0.25">
      <c r="C555536" s="62"/>
    </row>
    <row r="555537" spans="3:3" x14ac:dyDescent="0.25">
      <c r="C555537" s="62"/>
    </row>
    <row r="555625" spans="3:3" x14ac:dyDescent="0.25">
      <c r="C555625" s="62"/>
    </row>
    <row r="555626" spans="3:3" x14ac:dyDescent="0.25">
      <c r="C555626" s="62"/>
    </row>
    <row r="555714" spans="3:3" x14ac:dyDescent="0.25">
      <c r="C555714" s="62"/>
    </row>
    <row r="555715" spans="3:3" x14ac:dyDescent="0.25">
      <c r="C555715" s="62"/>
    </row>
    <row r="555803" spans="3:3" x14ac:dyDescent="0.25">
      <c r="C555803" s="62"/>
    </row>
    <row r="555804" spans="3:3" x14ac:dyDescent="0.25">
      <c r="C555804" s="62"/>
    </row>
    <row r="555892" spans="3:3" x14ac:dyDescent="0.25">
      <c r="C555892" s="62"/>
    </row>
    <row r="555893" spans="3:3" x14ac:dyDescent="0.25">
      <c r="C555893" s="62"/>
    </row>
    <row r="555981" spans="3:3" x14ac:dyDescent="0.25">
      <c r="C555981" s="62"/>
    </row>
    <row r="555982" spans="3:3" x14ac:dyDescent="0.25">
      <c r="C555982" s="62"/>
    </row>
    <row r="556070" spans="3:3" x14ac:dyDescent="0.25">
      <c r="C556070" s="62"/>
    </row>
    <row r="556071" spans="3:3" x14ac:dyDescent="0.25">
      <c r="C556071" s="62"/>
    </row>
    <row r="556159" spans="3:3" x14ac:dyDescent="0.25">
      <c r="C556159" s="62"/>
    </row>
    <row r="556160" spans="3:3" x14ac:dyDescent="0.25">
      <c r="C556160" s="62"/>
    </row>
    <row r="556248" spans="3:3" x14ac:dyDescent="0.25">
      <c r="C556248" s="62"/>
    </row>
    <row r="556249" spans="3:3" x14ac:dyDescent="0.25">
      <c r="C556249" s="62"/>
    </row>
    <row r="556337" spans="3:3" x14ac:dyDescent="0.25">
      <c r="C556337" s="62"/>
    </row>
    <row r="556338" spans="3:3" x14ac:dyDescent="0.25">
      <c r="C556338" s="62"/>
    </row>
    <row r="556426" spans="3:3" x14ac:dyDescent="0.25">
      <c r="C556426" s="62"/>
    </row>
    <row r="556427" spans="3:3" x14ac:dyDescent="0.25">
      <c r="C556427" s="62"/>
    </row>
    <row r="556515" spans="3:3" x14ac:dyDescent="0.25">
      <c r="C556515" s="62"/>
    </row>
    <row r="556516" spans="3:3" x14ac:dyDescent="0.25">
      <c r="C556516" s="62"/>
    </row>
    <row r="556604" spans="3:3" x14ac:dyDescent="0.25">
      <c r="C556604" s="62"/>
    </row>
    <row r="556605" spans="3:3" x14ac:dyDescent="0.25">
      <c r="C556605" s="62"/>
    </row>
    <row r="556693" spans="3:3" x14ac:dyDescent="0.25">
      <c r="C556693" s="62"/>
    </row>
    <row r="556694" spans="3:3" x14ac:dyDescent="0.25">
      <c r="C556694" s="62"/>
    </row>
    <row r="556782" spans="3:3" x14ac:dyDescent="0.25">
      <c r="C556782" s="62"/>
    </row>
    <row r="556783" spans="3:3" x14ac:dyDescent="0.25">
      <c r="C556783" s="62"/>
    </row>
    <row r="556871" spans="3:3" x14ac:dyDescent="0.25">
      <c r="C556871" s="62"/>
    </row>
    <row r="556872" spans="3:3" x14ac:dyDescent="0.25">
      <c r="C556872" s="62"/>
    </row>
    <row r="556960" spans="3:3" x14ac:dyDescent="0.25">
      <c r="C556960" s="62"/>
    </row>
    <row r="556961" spans="3:3" x14ac:dyDescent="0.25">
      <c r="C556961" s="62"/>
    </row>
    <row r="557049" spans="3:3" x14ac:dyDescent="0.25">
      <c r="C557049" s="62"/>
    </row>
    <row r="557050" spans="3:3" x14ac:dyDescent="0.25">
      <c r="C557050" s="62"/>
    </row>
    <row r="557138" spans="3:3" x14ac:dyDescent="0.25">
      <c r="C557138" s="62"/>
    </row>
    <row r="557139" spans="3:3" x14ac:dyDescent="0.25">
      <c r="C557139" s="62"/>
    </row>
    <row r="557227" spans="3:3" x14ac:dyDescent="0.25">
      <c r="C557227" s="62"/>
    </row>
    <row r="557228" spans="3:3" x14ac:dyDescent="0.25">
      <c r="C557228" s="62"/>
    </row>
    <row r="557316" spans="3:3" x14ac:dyDescent="0.25">
      <c r="C557316" s="62"/>
    </row>
    <row r="557317" spans="3:3" x14ac:dyDescent="0.25">
      <c r="C557317" s="62"/>
    </row>
    <row r="557405" spans="3:3" x14ac:dyDescent="0.25">
      <c r="C557405" s="62"/>
    </row>
    <row r="557406" spans="3:3" x14ac:dyDescent="0.25">
      <c r="C557406" s="62"/>
    </row>
    <row r="557494" spans="3:3" x14ac:dyDescent="0.25">
      <c r="C557494" s="62"/>
    </row>
    <row r="557495" spans="3:3" x14ac:dyDescent="0.25">
      <c r="C557495" s="62"/>
    </row>
    <row r="557583" spans="3:3" x14ac:dyDescent="0.25">
      <c r="C557583" s="62"/>
    </row>
    <row r="557584" spans="3:3" x14ac:dyDescent="0.25">
      <c r="C557584" s="62"/>
    </row>
    <row r="557672" spans="3:3" x14ac:dyDescent="0.25">
      <c r="C557672" s="62"/>
    </row>
    <row r="557673" spans="3:3" x14ac:dyDescent="0.25">
      <c r="C557673" s="62"/>
    </row>
    <row r="557761" spans="3:3" x14ac:dyDescent="0.25">
      <c r="C557761" s="62"/>
    </row>
    <row r="557762" spans="3:3" x14ac:dyDescent="0.25">
      <c r="C557762" s="62"/>
    </row>
    <row r="557850" spans="3:3" x14ac:dyDescent="0.25">
      <c r="C557850" s="62"/>
    </row>
    <row r="557851" spans="3:3" x14ac:dyDescent="0.25">
      <c r="C557851" s="62"/>
    </row>
    <row r="557939" spans="3:3" x14ac:dyDescent="0.25">
      <c r="C557939" s="62"/>
    </row>
    <row r="557940" spans="3:3" x14ac:dyDescent="0.25">
      <c r="C557940" s="62"/>
    </row>
    <row r="558028" spans="3:3" x14ac:dyDescent="0.25">
      <c r="C558028" s="62"/>
    </row>
    <row r="558029" spans="3:3" x14ac:dyDescent="0.25">
      <c r="C558029" s="62"/>
    </row>
    <row r="558117" spans="3:3" x14ac:dyDescent="0.25">
      <c r="C558117" s="62"/>
    </row>
    <row r="558118" spans="3:3" x14ac:dyDescent="0.25">
      <c r="C558118" s="62"/>
    </row>
    <row r="558206" spans="3:3" x14ac:dyDescent="0.25">
      <c r="C558206" s="62"/>
    </row>
    <row r="558207" spans="3:3" x14ac:dyDescent="0.25">
      <c r="C558207" s="62"/>
    </row>
    <row r="558295" spans="3:3" x14ac:dyDescent="0.25">
      <c r="C558295" s="62"/>
    </row>
    <row r="558296" spans="3:3" x14ac:dyDescent="0.25">
      <c r="C558296" s="62"/>
    </row>
    <row r="558384" spans="3:3" x14ac:dyDescent="0.25">
      <c r="C558384" s="62"/>
    </row>
    <row r="558385" spans="3:3" x14ac:dyDescent="0.25">
      <c r="C558385" s="62"/>
    </row>
    <row r="558473" spans="3:3" x14ac:dyDescent="0.25">
      <c r="C558473" s="62"/>
    </row>
    <row r="558474" spans="3:3" x14ac:dyDescent="0.25">
      <c r="C558474" s="62"/>
    </row>
    <row r="558562" spans="3:3" x14ac:dyDescent="0.25">
      <c r="C558562" s="62"/>
    </row>
    <row r="558563" spans="3:3" x14ac:dyDescent="0.25">
      <c r="C558563" s="62"/>
    </row>
    <row r="558651" spans="3:3" x14ac:dyDescent="0.25">
      <c r="C558651" s="62"/>
    </row>
    <row r="558652" spans="3:3" x14ac:dyDescent="0.25">
      <c r="C558652" s="62"/>
    </row>
    <row r="558740" spans="3:3" x14ac:dyDescent="0.25">
      <c r="C558740" s="62"/>
    </row>
    <row r="558741" spans="3:3" x14ac:dyDescent="0.25">
      <c r="C558741" s="62"/>
    </row>
    <row r="558829" spans="3:3" x14ac:dyDescent="0.25">
      <c r="C558829" s="62"/>
    </row>
    <row r="558830" spans="3:3" x14ac:dyDescent="0.25">
      <c r="C558830" s="62"/>
    </row>
    <row r="558918" spans="3:3" x14ac:dyDescent="0.25">
      <c r="C558918" s="62"/>
    </row>
    <row r="558919" spans="3:3" x14ac:dyDescent="0.25">
      <c r="C558919" s="62"/>
    </row>
    <row r="559007" spans="3:3" x14ac:dyDescent="0.25">
      <c r="C559007" s="62"/>
    </row>
    <row r="559008" spans="3:3" x14ac:dyDescent="0.25">
      <c r="C559008" s="62"/>
    </row>
    <row r="559096" spans="3:3" x14ac:dyDescent="0.25">
      <c r="C559096" s="62"/>
    </row>
    <row r="559097" spans="3:3" x14ac:dyDescent="0.25">
      <c r="C559097" s="62"/>
    </row>
    <row r="559185" spans="3:3" x14ac:dyDescent="0.25">
      <c r="C559185" s="62"/>
    </row>
    <row r="559186" spans="3:3" x14ac:dyDescent="0.25">
      <c r="C559186" s="62"/>
    </row>
    <row r="559274" spans="3:3" x14ac:dyDescent="0.25">
      <c r="C559274" s="62"/>
    </row>
    <row r="559275" spans="3:3" x14ac:dyDescent="0.25">
      <c r="C559275" s="62"/>
    </row>
    <row r="559363" spans="3:3" x14ac:dyDescent="0.25">
      <c r="C559363" s="62"/>
    </row>
    <row r="559364" spans="3:3" x14ac:dyDescent="0.25">
      <c r="C559364" s="62"/>
    </row>
    <row r="559452" spans="3:3" x14ac:dyDescent="0.25">
      <c r="C559452" s="62"/>
    </row>
    <row r="559453" spans="3:3" x14ac:dyDescent="0.25">
      <c r="C559453" s="62"/>
    </row>
    <row r="559541" spans="3:3" x14ac:dyDescent="0.25">
      <c r="C559541" s="62"/>
    </row>
    <row r="559542" spans="3:3" x14ac:dyDescent="0.25">
      <c r="C559542" s="62"/>
    </row>
    <row r="559630" spans="3:3" x14ac:dyDescent="0.25">
      <c r="C559630" s="62"/>
    </row>
    <row r="559631" spans="3:3" x14ac:dyDescent="0.25">
      <c r="C559631" s="62"/>
    </row>
    <row r="559719" spans="3:3" x14ac:dyDescent="0.25">
      <c r="C559719" s="62"/>
    </row>
    <row r="559720" spans="3:3" x14ac:dyDescent="0.25">
      <c r="C559720" s="62"/>
    </row>
    <row r="559808" spans="3:3" x14ac:dyDescent="0.25">
      <c r="C559808" s="62"/>
    </row>
    <row r="559809" spans="3:3" x14ac:dyDescent="0.25">
      <c r="C559809" s="62"/>
    </row>
    <row r="559897" spans="3:3" x14ac:dyDescent="0.25">
      <c r="C559897" s="62"/>
    </row>
    <row r="559898" spans="3:3" x14ac:dyDescent="0.25">
      <c r="C559898" s="62"/>
    </row>
    <row r="559986" spans="3:3" x14ac:dyDescent="0.25">
      <c r="C559986" s="62"/>
    </row>
    <row r="559987" spans="3:3" x14ac:dyDescent="0.25">
      <c r="C559987" s="62"/>
    </row>
    <row r="560075" spans="3:3" x14ac:dyDescent="0.25">
      <c r="C560075" s="62"/>
    </row>
    <row r="560076" spans="3:3" x14ac:dyDescent="0.25">
      <c r="C560076" s="62"/>
    </row>
    <row r="560164" spans="3:3" x14ac:dyDescent="0.25">
      <c r="C560164" s="62"/>
    </row>
    <row r="560165" spans="3:3" x14ac:dyDescent="0.25">
      <c r="C560165" s="62"/>
    </row>
    <row r="560253" spans="3:3" x14ac:dyDescent="0.25">
      <c r="C560253" s="62"/>
    </row>
    <row r="560254" spans="3:3" x14ac:dyDescent="0.25">
      <c r="C560254" s="62"/>
    </row>
    <row r="560342" spans="3:3" x14ac:dyDescent="0.25">
      <c r="C560342" s="62"/>
    </row>
    <row r="560343" spans="3:3" x14ac:dyDescent="0.25">
      <c r="C560343" s="62"/>
    </row>
    <row r="560431" spans="3:3" x14ac:dyDescent="0.25">
      <c r="C560431" s="62"/>
    </row>
    <row r="560432" spans="3:3" x14ac:dyDescent="0.25">
      <c r="C560432" s="62"/>
    </row>
    <row r="560520" spans="3:3" x14ac:dyDescent="0.25">
      <c r="C560520" s="62"/>
    </row>
    <row r="560521" spans="3:3" x14ac:dyDescent="0.25">
      <c r="C560521" s="62"/>
    </row>
    <row r="560609" spans="3:3" x14ac:dyDescent="0.25">
      <c r="C560609" s="62"/>
    </row>
    <row r="560610" spans="3:3" x14ac:dyDescent="0.25">
      <c r="C560610" s="62"/>
    </row>
    <row r="560698" spans="3:3" x14ac:dyDescent="0.25">
      <c r="C560698" s="62"/>
    </row>
    <row r="560699" spans="3:3" x14ac:dyDescent="0.25">
      <c r="C560699" s="62"/>
    </row>
    <row r="560787" spans="3:3" x14ac:dyDescent="0.25">
      <c r="C560787" s="62"/>
    </row>
    <row r="560788" spans="3:3" x14ac:dyDescent="0.25">
      <c r="C560788" s="62"/>
    </row>
    <row r="560876" spans="3:3" x14ac:dyDescent="0.25">
      <c r="C560876" s="62"/>
    </row>
    <row r="560877" spans="3:3" x14ac:dyDescent="0.25">
      <c r="C560877" s="62"/>
    </row>
    <row r="560965" spans="3:3" x14ac:dyDescent="0.25">
      <c r="C560965" s="62"/>
    </row>
    <row r="560966" spans="3:3" x14ac:dyDescent="0.25">
      <c r="C560966" s="62"/>
    </row>
    <row r="561054" spans="3:3" x14ac:dyDescent="0.25">
      <c r="C561054" s="62"/>
    </row>
    <row r="561055" spans="3:3" x14ac:dyDescent="0.25">
      <c r="C561055" s="62"/>
    </row>
    <row r="561143" spans="3:3" x14ac:dyDescent="0.25">
      <c r="C561143" s="62"/>
    </row>
    <row r="561144" spans="3:3" x14ac:dyDescent="0.25">
      <c r="C561144" s="62"/>
    </row>
    <row r="561232" spans="3:3" x14ac:dyDescent="0.25">
      <c r="C561232" s="62"/>
    </row>
    <row r="561233" spans="3:3" x14ac:dyDescent="0.25">
      <c r="C561233" s="62"/>
    </row>
    <row r="561321" spans="3:3" x14ac:dyDescent="0.25">
      <c r="C561321" s="62"/>
    </row>
    <row r="561322" spans="3:3" x14ac:dyDescent="0.25">
      <c r="C561322" s="62"/>
    </row>
    <row r="561410" spans="3:3" x14ac:dyDescent="0.25">
      <c r="C561410" s="62"/>
    </row>
    <row r="561411" spans="3:3" x14ac:dyDescent="0.25">
      <c r="C561411" s="62"/>
    </row>
    <row r="561499" spans="3:3" x14ac:dyDescent="0.25">
      <c r="C561499" s="62"/>
    </row>
    <row r="561500" spans="3:3" x14ac:dyDescent="0.25">
      <c r="C561500" s="62"/>
    </row>
    <row r="561588" spans="3:3" x14ac:dyDescent="0.25">
      <c r="C561588" s="62"/>
    </row>
    <row r="561589" spans="3:3" x14ac:dyDescent="0.25">
      <c r="C561589" s="62"/>
    </row>
    <row r="561677" spans="3:3" x14ac:dyDescent="0.25">
      <c r="C561677" s="62"/>
    </row>
    <row r="561678" spans="3:3" x14ac:dyDescent="0.25">
      <c r="C561678" s="62"/>
    </row>
    <row r="561766" spans="3:3" x14ac:dyDescent="0.25">
      <c r="C561766" s="62"/>
    </row>
    <row r="561767" spans="3:3" x14ac:dyDescent="0.25">
      <c r="C561767" s="62"/>
    </row>
    <row r="561855" spans="3:3" x14ac:dyDescent="0.25">
      <c r="C561855" s="62"/>
    </row>
    <row r="561856" spans="3:3" x14ac:dyDescent="0.25">
      <c r="C561856" s="62"/>
    </row>
    <row r="561944" spans="3:3" x14ac:dyDescent="0.25">
      <c r="C561944" s="62"/>
    </row>
    <row r="561945" spans="3:3" x14ac:dyDescent="0.25">
      <c r="C561945" s="62"/>
    </row>
    <row r="562033" spans="3:3" x14ac:dyDescent="0.25">
      <c r="C562033" s="62"/>
    </row>
    <row r="562034" spans="3:3" x14ac:dyDescent="0.25">
      <c r="C562034" s="62"/>
    </row>
    <row r="562122" spans="3:3" x14ac:dyDescent="0.25">
      <c r="C562122" s="62"/>
    </row>
    <row r="562123" spans="3:3" x14ac:dyDescent="0.25">
      <c r="C562123" s="62"/>
    </row>
    <row r="562211" spans="3:3" x14ac:dyDescent="0.25">
      <c r="C562211" s="62"/>
    </row>
    <row r="562212" spans="3:3" x14ac:dyDescent="0.25">
      <c r="C562212" s="62"/>
    </row>
    <row r="562300" spans="3:3" x14ac:dyDescent="0.25">
      <c r="C562300" s="62"/>
    </row>
    <row r="562301" spans="3:3" x14ac:dyDescent="0.25">
      <c r="C562301" s="62"/>
    </row>
    <row r="562389" spans="3:3" x14ac:dyDescent="0.25">
      <c r="C562389" s="62"/>
    </row>
    <row r="562390" spans="3:3" x14ac:dyDescent="0.25">
      <c r="C562390" s="62"/>
    </row>
    <row r="562478" spans="3:3" x14ac:dyDescent="0.25">
      <c r="C562478" s="62"/>
    </row>
    <row r="562479" spans="3:3" x14ac:dyDescent="0.25">
      <c r="C562479" s="62"/>
    </row>
    <row r="562567" spans="3:3" x14ac:dyDescent="0.25">
      <c r="C562567" s="62"/>
    </row>
    <row r="562568" spans="3:3" x14ac:dyDescent="0.25">
      <c r="C562568" s="62"/>
    </row>
    <row r="562656" spans="3:3" x14ac:dyDescent="0.25">
      <c r="C562656" s="62"/>
    </row>
    <row r="562657" spans="3:3" x14ac:dyDescent="0.25">
      <c r="C562657" s="62"/>
    </row>
    <row r="562745" spans="3:3" x14ac:dyDescent="0.25">
      <c r="C562745" s="62"/>
    </row>
    <row r="562746" spans="3:3" x14ac:dyDescent="0.25">
      <c r="C562746" s="62"/>
    </row>
    <row r="562834" spans="3:3" x14ac:dyDescent="0.25">
      <c r="C562834" s="62"/>
    </row>
    <row r="562835" spans="3:3" x14ac:dyDescent="0.25">
      <c r="C562835" s="62"/>
    </row>
    <row r="562923" spans="3:3" x14ac:dyDescent="0.25">
      <c r="C562923" s="62"/>
    </row>
    <row r="562924" spans="3:3" x14ac:dyDescent="0.25">
      <c r="C562924" s="62"/>
    </row>
    <row r="563012" spans="3:3" x14ac:dyDescent="0.25">
      <c r="C563012" s="62"/>
    </row>
    <row r="563013" spans="3:3" x14ac:dyDescent="0.25">
      <c r="C563013" s="62"/>
    </row>
    <row r="563101" spans="3:3" x14ac:dyDescent="0.25">
      <c r="C563101" s="62"/>
    </row>
    <row r="563102" spans="3:3" x14ac:dyDescent="0.25">
      <c r="C563102" s="62"/>
    </row>
    <row r="563190" spans="3:3" x14ac:dyDescent="0.25">
      <c r="C563190" s="62"/>
    </row>
    <row r="563191" spans="3:3" x14ac:dyDescent="0.25">
      <c r="C563191" s="62"/>
    </row>
    <row r="563279" spans="3:3" x14ac:dyDescent="0.25">
      <c r="C563279" s="62"/>
    </row>
    <row r="563280" spans="3:3" x14ac:dyDescent="0.25">
      <c r="C563280" s="62"/>
    </row>
    <row r="563368" spans="3:3" x14ac:dyDescent="0.25">
      <c r="C563368" s="62"/>
    </row>
    <row r="563369" spans="3:3" x14ac:dyDescent="0.25">
      <c r="C563369" s="62"/>
    </row>
    <row r="563457" spans="3:3" x14ac:dyDescent="0.25">
      <c r="C563457" s="62"/>
    </row>
    <row r="563458" spans="3:3" x14ac:dyDescent="0.25">
      <c r="C563458" s="62"/>
    </row>
    <row r="563546" spans="3:3" x14ac:dyDescent="0.25">
      <c r="C563546" s="62"/>
    </row>
    <row r="563547" spans="3:3" x14ac:dyDescent="0.25">
      <c r="C563547" s="62"/>
    </row>
    <row r="563635" spans="3:3" x14ac:dyDescent="0.25">
      <c r="C563635" s="62"/>
    </row>
    <row r="563636" spans="3:3" x14ac:dyDescent="0.25">
      <c r="C563636" s="62"/>
    </row>
    <row r="563724" spans="3:3" x14ac:dyDescent="0.25">
      <c r="C563724" s="62"/>
    </row>
    <row r="563725" spans="3:3" x14ac:dyDescent="0.25">
      <c r="C563725" s="62"/>
    </row>
    <row r="563813" spans="3:3" x14ac:dyDescent="0.25">
      <c r="C563813" s="62"/>
    </row>
    <row r="563814" spans="3:3" x14ac:dyDescent="0.25">
      <c r="C563814" s="62"/>
    </row>
    <row r="563902" spans="3:3" x14ac:dyDescent="0.25">
      <c r="C563902" s="62"/>
    </row>
    <row r="563903" spans="3:3" x14ac:dyDescent="0.25">
      <c r="C563903" s="62"/>
    </row>
    <row r="563991" spans="3:3" x14ac:dyDescent="0.25">
      <c r="C563991" s="62"/>
    </row>
    <row r="563992" spans="3:3" x14ac:dyDescent="0.25">
      <c r="C563992" s="62"/>
    </row>
    <row r="564080" spans="3:3" x14ac:dyDescent="0.25">
      <c r="C564080" s="62"/>
    </row>
    <row r="564081" spans="3:3" x14ac:dyDescent="0.25">
      <c r="C564081" s="62"/>
    </row>
    <row r="564169" spans="3:3" x14ac:dyDescent="0.25">
      <c r="C564169" s="62"/>
    </row>
    <row r="564170" spans="3:3" x14ac:dyDescent="0.25">
      <c r="C564170" s="62"/>
    </row>
    <row r="564258" spans="3:3" x14ac:dyDescent="0.25">
      <c r="C564258" s="62"/>
    </row>
    <row r="564259" spans="3:3" x14ac:dyDescent="0.25">
      <c r="C564259" s="62"/>
    </row>
    <row r="564347" spans="3:3" x14ac:dyDescent="0.25">
      <c r="C564347" s="62"/>
    </row>
    <row r="564348" spans="3:3" x14ac:dyDescent="0.25">
      <c r="C564348" s="62"/>
    </row>
    <row r="564436" spans="3:3" x14ac:dyDescent="0.25">
      <c r="C564436" s="62"/>
    </row>
    <row r="564437" spans="3:3" x14ac:dyDescent="0.25">
      <c r="C564437" s="62"/>
    </row>
    <row r="564525" spans="3:3" x14ac:dyDescent="0.25">
      <c r="C564525" s="62"/>
    </row>
    <row r="564526" spans="3:3" x14ac:dyDescent="0.25">
      <c r="C564526" s="62"/>
    </row>
    <row r="564614" spans="3:3" x14ac:dyDescent="0.25">
      <c r="C564614" s="62"/>
    </row>
    <row r="564615" spans="3:3" x14ac:dyDescent="0.25">
      <c r="C564615" s="62"/>
    </row>
    <row r="564703" spans="3:3" x14ac:dyDescent="0.25">
      <c r="C564703" s="62"/>
    </row>
    <row r="564704" spans="3:3" x14ac:dyDescent="0.25">
      <c r="C564704" s="62"/>
    </row>
    <row r="564792" spans="3:3" x14ac:dyDescent="0.25">
      <c r="C564792" s="62"/>
    </row>
    <row r="564793" spans="3:3" x14ac:dyDescent="0.25">
      <c r="C564793" s="62"/>
    </row>
    <row r="564881" spans="3:3" x14ac:dyDescent="0.25">
      <c r="C564881" s="62"/>
    </row>
    <row r="564882" spans="3:3" x14ac:dyDescent="0.25">
      <c r="C564882" s="62"/>
    </row>
    <row r="564970" spans="3:3" x14ac:dyDescent="0.25">
      <c r="C564970" s="62"/>
    </row>
    <row r="564971" spans="3:3" x14ac:dyDescent="0.25">
      <c r="C564971" s="62"/>
    </row>
    <row r="565059" spans="3:3" x14ac:dyDescent="0.25">
      <c r="C565059" s="62"/>
    </row>
    <row r="565060" spans="3:3" x14ac:dyDescent="0.25">
      <c r="C565060" s="62"/>
    </row>
    <row r="565148" spans="3:3" x14ac:dyDescent="0.25">
      <c r="C565148" s="62"/>
    </row>
    <row r="565149" spans="3:3" x14ac:dyDescent="0.25">
      <c r="C565149" s="62"/>
    </row>
    <row r="565237" spans="3:3" x14ac:dyDescent="0.25">
      <c r="C565237" s="62"/>
    </row>
    <row r="565238" spans="3:3" x14ac:dyDescent="0.25">
      <c r="C565238" s="62"/>
    </row>
    <row r="565326" spans="3:3" x14ac:dyDescent="0.25">
      <c r="C565326" s="62"/>
    </row>
    <row r="565327" spans="3:3" x14ac:dyDescent="0.25">
      <c r="C565327" s="62"/>
    </row>
    <row r="565415" spans="3:3" x14ac:dyDescent="0.25">
      <c r="C565415" s="62"/>
    </row>
    <row r="565416" spans="3:3" x14ac:dyDescent="0.25">
      <c r="C565416" s="62"/>
    </row>
    <row r="565504" spans="3:3" x14ac:dyDescent="0.25">
      <c r="C565504" s="62"/>
    </row>
    <row r="565505" spans="3:3" x14ac:dyDescent="0.25">
      <c r="C565505" s="62"/>
    </row>
    <row r="565593" spans="3:3" x14ac:dyDescent="0.25">
      <c r="C565593" s="62"/>
    </row>
    <row r="565594" spans="3:3" x14ac:dyDescent="0.25">
      <c r="C565594" s="62"/>
    </row>
    <row r="565682" spans="3:3" x14ac:dyDescent="0.25">
      <c r="C565682" s="62"/>
    </row>
    <row r="565683" spans="3:3" x14ac:dyDescent="0.25">
      <c r="C565683" s="62"/>
    </row>
    <row r="565771" spans="3:3" x14ac:dyDescent="0.25">
      <c r="C565771" s="62"/>
    </row>
    <row r="565772" spans="3:3" x14ac:dyDescent="0.25">
      <c r="C565772" s="62"/>
    </row>
    <row r="565860" spans="3:3" x14ac:dyDescent="0.25">
      <c r="C565860" s="62"/>
    </row>
    <row r="565861" spans="3:3" x14ac:dyDescent="0.25">
      <c r="C565861" s="62"/>
    </row>
    <row r="565949" spans="3:3" x14ac:dyDescent="0.25">
      <c r="C565949" s="62"/>
    </row>
    <row r="565950" spans="3:3" x14ac:dyDescent="0.25">
      <c r="C565950" s="62"/>
    </row>
    <row r="566038" spans="3:3" x14ac:dyDescent="0.25">
      <c r="C566038" s="62"/>
    </row>
    <row r="566039" spans="3:3" x14ac:dyDescent="0.25">
      <c r="C566039" s="62"/>
    </row>
    <row r="566127" spans="3:3" x14ac:dyDescent="0.25">
      <c r="C566127" s="62"/>
    </row>
    <row r="566128" spans="3:3" x14ac:dyDescent="0.25">
      <c r="C566128" s="62"/>
    </row>
    <row r="566216" spans="3:3" x14ac:dyDescent="0.25">
      <c r="C566216" s="62"/>
    </row>
    <row r="566217" spans="3:3" x14ac:dyDescent="0.25">
      <c r="C566217" s="62"/>
    </row>
    <row r="566305" spans="3:3" x14ac:dyDescent="0.25">
      <c r="C566305" s="62"/>
    </row>
    <row r="566306" spans="3:3" x14ac:dyDescent="0.25">
      <c r="C566306" s="62"/>
    </row>
    <row r="566394" spans="3:3" x14ac:dyDescent="0.25">
      <c r="C566394" s="62"/>
    </row>
    <row r="566395" spans="3:3" x14ac:dyDescent="0.25">
      <c r="C566395" s="62"/>
    </row>
    <row r="566483" spans="3:3" x14ac:dyDescent="0.25">
      <c r="C566483" s="62"/>
    </row>
    <row r="566484" spans="3:3" x14ac:dyDescent="0.25">
      <c r="C566484" s="62"/>
    </row>
    <row r="566572" spans="3:3" x14ac:dyDescent="0.25">
      <c r="C566572" s="62"/>
    </row>
    <row r="566573" spans="3:3" x14ac:dyDescent="0.25">
      <c r="C566573" s="62"/>
    </row>
    <row r="566661" spans="3:3" x14ac:dyDescent="0.25">
      <c r="C566661" s="62"/>
    </row>
    <row r="566662" spans="3:3" x14ac:dyDescent="0.25">
      <c r="C566662" s="62"/>
    </row>
    <row r="566750" spans="3:3" x14ac:dyDescent="0.25">
      <c r="C566750" s="62"/>
    </row>
    <row r="566751" spans="3:3" x14ac:dyDescent="0.25">
      <c r="C566751" s="62"/>
    </row>
    <row r="566839" spans="3:3" x14ac:dyDescent="0.25">
      <c r="C566839" s="62"/>
    </row>
    <row r="566840" spans="3:3" x14ac:dyDescent="0.25">
      <c r="C566840" s="62"/>
    </row>
    <row r="566928" spans="3:3" x14ac:dyDescent="0.25">
      <c r="C566928" s="62"/>
    </row>
    <row r="566929" spans="3:3" x14ac:dyDescent="0.25">
      <c r="C566929" s="62"/>
    </row>
    <row r="567017" spans="3:3" x14ac:dyDescent="0.25">
      <c r="C567017" s="62"/>
    </row>
    <row r="567018" spans="3:3" x14ac:dyDescent="0.25">
      <c r="C567018" s="62"/>
    </row>
    <row r="567106" spans="3:3" x14ac:dyDescent="0.25">
      <c r="C567106" s="62"/>
    </row>
    <row r="567107" spans="3:3" x14ac:dyDescent="0.25">
      <c r="C567107" s="62"/>
    </row>
    <row r="567195" spans="3:3" x14ac:dyDescent="0.25">
      <c r="C567195" s="62"/>
    </row>
    <row r="567196" spans="3:3" x14ac:dyDescent="0.25">
      <c r="C567196" s="62"/>
    </row>
    <row r="567284" spans="3:3" x14ac:dyDescent="0.25">
      <c r="C567284" s="62"/>
    </row>
    <row r="567285" spans="3:3" x14ac:dyDescent="0.25">
      <c r="C567285" s="62"/>
    </row>
    <row r="567373" spans="3:3" x14ac:dyDescent="0.25">
      <c r="C567373" s="62"/>
    </row>
    <row r="567374" spans="3:3" x14ac:dyDescent="0.25">
      <c r="C567374" s="62"/>
    </row>
    <row r="567462" spans="3:3" x14ac:dyDescent="0.25">
      <c r="C567462" s="62"/>
    </row>
    <row r="567463" spans="3:3" x14ac:dyDescent="0.25">
      <c r="C567463" s="62"/>
    </row>
    <row r="567551" spans="3:3" x14ac:dyDescent="0.25">
      <c r="C567551" s="62"/>
    </row>
    <row r="567552" spans="3:3" x14ac:dyDescent="0.25">
      <c r="C567552" s="62"/>
    </row>
    <row r="567640" spans="3:3" x14ac:dyDescent="0.25">
      <c r="C567640" s="62"/>
    </row>
    <row r="567641" spans="3:3" x14ac:dyDescent="0.25">
      <c r="C567641" s="62"/>
    </row>
    <row r="567729" spans="3:3" x14ac:dyDescent="0.25">
      <c r="C567729" s="62"/>
    </row>
    <row r="567730" spans="3:3" x14ac:dyDescent="0.25">
      <c r="C567730" s="62"/>
    </row>
    <row r="567818" spans="3:3" x14ac:dyDescent="0.25">
      <c r="C567818" s="62"/>
    </row>
    <row r="567819" spans="3:3" x14ac:dyDescent="0.25">
      <c r="C567819" s="62"/>
    </row>
    <row r="567907" spans="3:3" x14ac:dyDescent="0.25">
      <c r="C567907" s="62"/>
    </row>
    <row r="567908" spans="3:3" x14ac:dyDescent="0.25">
      <c r="C567908" s="62"/>
    </row>
    <row r="567996" spans="3:3" x14ac:dyDescent="0.25">
      <c r="C567996" s="62"/>
    </row>
    <row r="567997" spans="3:3" x14ac:dyDescent="0.25">
      <c r="C567997" s="62"/>
    </row>
    <row r="568085" spans="3:3" x14ac:dyDescent="0.25">
      <c r="C568085" s="62"/>
    </row>
    <row r="568086" spans="3:3" x14ac:dyDescent="0.25">
      <c r="C568086" s="62"/>
    </row>
    <row r="568174" spans="3:3" x14ac:dyDescent="0.25">
      <c r="C568174" s="62"/>
    </row>
    <row r="568175" spans="3:3" x14ac:dyDescent="0.25">
      <c r="C568175" s="62"/>
    </row>
    <row r="568263" spans="3:3" x14ac:dyDescent="0.25">
      <c r="C568263" s="62"/>
    </row>
    <row r="568264" spans="3:3" x14ac:dyDescent="0.25">
      <c r="C568264" s="62"/>
    </row>
    <row r="568352" spans="3:3" x14ac:dyDescent="0.25">
      <c r="C568352" s="62"/>
    </row>
    <row r="568353" spans="3:3" x14ac:dyDescent="0.25">
      <c r="C568353" s="62"/>
    </row>
    <row r="568441" spans="3:3" x14ac:dyDescent="0.25">
      <c r="C568441" s="62"/>
    </row>
    <row r="568442" spans="3:3" x14ac:dyDescent="0.25">
      <c r="C568442" s="62"/>
    </row>
    <row r="568530" spans="3:3" x14ac:dyDescent="0.25">
      <c r="C568530" s="62"/>
    </row>
    <row r="568531" spans="3:3" x14ac:dyDescent="0.25">
      <c r="C568531" s="62"/>
    </row>
    <row r="568619" spans="3:3" x14ac:dyDescent="0.25">
      <c r="C568619" s="62"/>
    </row>
    <row r="568620" spans="3:3" x14ac:dyDescent="0.25">
      <c r="C568620" s="62"/>
    </row>
    <row r="568708" spans="3:3" x14ac:dyDescent="0.25">
      <c r="C568708" s="62"/>
    </row>
    <row r="568709" spans="3:3" x14ac:dyDescent="0.25">
      <c r="C568709" s="62"/>
    </row>
    <row r="568797" spans="3:3" x14ac:dyDescent="0.25">
      <c r="C568797" s="62"/>
    </row>
    <row r="568798" spans="3:3" x14ac:dyDescent="0.25">
      <c r="C568798" s="62"/>
    </row>
    <row r="568886" spans="3:3" x14ac:dyDescent="0.25">
      <c r="C568886" s="62"/>
    </row>
    <row r="568887" spans="3:3" x14ac:dyDescent="0.25">
      <c r="C568887" s="62"/>
    </row>
    <row r="568975" spans="3:3" x14ac:dyDescent="0.25">
      <c r="C568975" s="62"/>
    </row>
    <row r="568976" spans="3:3" x14ac:dyDescent="0.25">
      <c r="C568976" s="62"/>
    </row>
    <row r="569064" spans="3:3" x14ac:dyDescent="0.25">
      <c r="C569064" s="62"/>
    </row>
    <row r="569065" spans="3:3" x14ac:dyDescent="0.25">
      <c r="C569065" s="62"/>
    </row>
    <row r="569153" spans="3:3" x14ac:dyDescent="0.25">
      <c r="C569153" s="62"/>
    </row>
    <row r="569154" spans="3:3" x14ac:dyDescent="0.25">
      <c r="C569154" s="62"/>
    </row>
    <row r="569242" spans="3:3" x14ac:dyDescent="0.25">
      <c r="C569242" s="62"/>
    </row>
    <row r="569243" spans="3:3" x14ac:dyDescent="0.25">
      <c r="C569243" s="62"/>
    </row>
    <row r="569331" spans="3:3" x14ac:dyDescent="0.25">
      <c r="C569331" s="62"/>
    </row>
    <row r="569332" spans="3:3" x14ac:dyDescent="0.25">
      <c r="C569332" s="62"/>
    </row>
    <row r="569420" spans="3:3" x14ac:dyDescent="0.25">
      <c r="C569420" s="62"/>
    </row>
    <row r="569421" spans="3:3" x14ac:dyDescent="0.25">
      <c r="C569421" s="62"/>
    </row>
    <row r="569509" spans="3:3" x14ac:dyDescent="0.25">
      <c r="C569509" s="62"/>
    </row>
    <row r="569510" spans="3:3" x14ac:dyDescent="0.25">
      <c r="C569510" s="62"/>
    </row>
    <row r="569598" spans="3:3" x14ac:dyDescent="0.25">
      <c r="C569598" s="62"/>
    </row>
    <row r="569599" spans="3:3" x14ac:dyDescent="0.25">
      <c r="C569599" s="62"/>
    </row>
    <row r="569687" spans="3:3" x14ac:dyDescent="0.25">
      <c r="C569687" s="62"/>
    </row>
    <row r="569688" spans="3:3" x14ac:dyDescent="0.25">
      <c r="C569688" s="62"/>
    </row>
    <row r="569776" spans="3:3" x14ac:dyDescent="0.25">
      <c r="C569776" s="62"/>
    </row>
    <row r="569777" spans="3:3" x14ac:dyDescent="0.25">
      <c r="C569777" s="62"/>
    </row>
    <row r="569865" spans="3:3" x14ac:dyDescent="0.25">
      <c r="C569865" s="62"/>
    </row>
    <row r="569866" spans="3:3" x14ac:dyDescent="0.25">
      <c r="C569866" s="62"/>
    </row>
    <row r="569954" spans="3:3" x14ac:dyDescent="0.25">
      <c r="C569954" s="62"/>
    </row>
    <row r="569955" spans="3:3" x14ac:dyDescent="0.25">
      <c r="C569955" s="62"/>
    </row>
    <row r="570043" spans="3:3" x14ac:dyDescent="0.25">
      <c r="C570043" s="62"/>
    </row>
    <row r="570044" spans="3:3" x14ac:dyDescent="0.25">
      <c r="C570044" s="62"/>
    </row>
    <row r="570132" spans="3:3" x14ac:dyDescent="0.25">
      <c r="C570132" s="62"/>
    </row>
    <row r="570133" spans="3:3" x14ac:dyDescent="0.25">
      <c r="C570133" s="62"/>
    </row>
    <row r="570221" spans="3:3" x14ac:dyDescent="0.25">
      <c r="C570221" s="62"/>
    </row>
    <row r="570222" spans="3:3" x14ac:dyDescent="0.25">
      <c r="C570222" s="62"/>
    </row>
    <row r="570310" spans="3:3" x14ac:dyDescent="0.25">
      <c r="C570310" s="62"/>
    </row>
    <row r="570311" spans="3:3" x14ac:dyDescent="0.25">
      <c r="C570311" s="62"/>
    </row>
    <row r="570399" spans="3:3" x14ac:dyDescent="0.25">
      <c r="C570399" s="62"/>
    </row>
    <row r="570400" spans="3:3" x14ac:dyDescent="0.25">
      <c r="C570400" s="62"/>
    </row>
    <row r="570488" spans="3:3" x14ac:dyDescent="0.25">
      <c r="C570488" s="62"/>
    </row>
    <row r="570489" spans="3:3" x14ac:dyDescent="0.25">
      <c r="C570489" s="62"/>
    </row>
    <row r="570577" spans="3:3" x14ac:dyDescent="0.25">
      <c r="C570577" s="62"/>
    </row>
    <row r="570578" spans="3:3" x14ac:dyDescent="0.25">
      <c r="C570578" s="62"/>
    </row>
    <row r="570666" spans="3:3" x14ac:dyDescent="0.25">
      <c r="C570666" s="62"/>
    </row>
    <row r="570667" spans="3:3" x14ac:dyDescent="0.25">
      <c r="C570667" s="62"/>
    </row>
    <row r="570755" spans="3:3" x14ac:dyDescent="0.25">
      <c r="C570755" s="62"/>
    </row>
    <row r="570756" spans="3:3" x14ac:dyDescent="0.25">
      <c r="C570756" s="62"/>
    </row>
    <row r="570844" spans="3:3" x14ac:dyDescent="0.25">
      <c r="C570844" s="62"/>
    </row>
    <row r="570845" spans="3:3" x14ac:dyDescent="0.25">
      <c r="C570845" s="62"/>
    </row>
    <row r="570933" spans="3:3" x14ac:dyDescent="0.25">
      <c r="C570933" s="62"/>
    </row>
    <row r="570934" spans="3:3" x14ac:dyDescent="0.25">
      <c r="C570934" s="62"/>
    </row>
    <row r="571022" spans="3:3" x14ac:dyDescent="0.25">
      <c r="C571022" s="62"/>
    </row>
    <row r="571023" spans="3:3" x14ac:dyDescent="0.25">
      <c r="C571023" s="62"/>
    </row>
    <row r="571111" spans="3:3" x14ac:dyDescent="0.25">
      <c r="C571111" s="62"/>
    </row>
    <row r="571112" spans="3:3" x14ac:dyDescent="0.25">
      <c r="C571112" s="62"/>
    </row>
    <row r="571200" spans="3:3" x14ac:dyDescent="0.25">
      <c r="C571200" s="62"/>
    </row>
    <row r="571201" spans="3:3" x14ac:dyDescent="0.25">
      <c r="C571201" s="62"/>
    </row>
    <row r="571289" spans="3:3" x14ac:dyDescent="0.25">
      <c r="C571289" s="62"/>
    </row>
    <row r="571290" spans="3:3" x14ac:dyDescent="0.25">
      <c r="C571290" s="62"/>
    </row>
    <row r="571378" spans="3:3" x14ac:dyDescent="0.25">
      <c r="C571378" s="62"/>
    </row>
    <row r="571379" spans="3:3" x14ac:dyDescent="0.25">
      <c r="C571379" s="62"/>
    </row>
    <row r="571467" spans="3:3" x14ac:dyDescent="0.25">
      <c r="C571467" s="62"/>
    </row>
    <row r="571468" spans="3:3" x14ac:dyDescent="0.25">
      <c r="C571468" s="62"/>
    </row>
    <row r="571556" spans="3:3" x14ac:dyDescent="0.25">
      <c r="C571556" s="62"/>
    </row>
    <row r="571557" spans="3:3" x14ac:dyDescent="0.25">
      <c r="C571557" s="62"/>
    </row>
    <row r="571645" spans="3:3" x14ac:dyDescent="0.25">
      <c r="C571645" s="62"/>
    </row>
    <row r="571646" spans="3:3" x14ac:dyDescent="0.25">
      <c r="C571646" s="62"/>
    </row>
    <row r="571734" spans="3:3" x14ac:dyDescent="0.25">
      <c r="C571734" s="62"/>
    </row>
    <row r="571735" spans="3:3" x14ac:dyDescent="0.25">
      <c r="C571735" s="62"/>
    </row>
    <row r="571823" spans="3:3" x14ac:dyDescent="0.25">
      <c r="C571823" s="62"/>
    </row>
    <row r="571824" spans="3:3" x14ac:dyDescent="0.25">
      <c r="C571824" s="62"/>
    </row>
    <row r="571912" spans="3:3" x14ac:dyDescent="0.25">
      <c r="C571912" s="62"/>
    </row>
    <row r="571913" spans="3:3" x14ac:dyDescent="0.25">
      <c r="C571913" s="62"/>
    </row>
    <row r="572001" spans="3:3" x14ac:dyDescent="0.25">
      <c r="C572001" s="62"/>
    </row>
    <row r="572002" spans="3:3" x14ac:dyDescent="0.25">
      <c r="C572002" s="62"/>
    </row>
    <row r="572090" spans="3:3" x14ac:dyDescent="0.25">
      <c r="C572090" s="62"/>
    </row>
    <row r="572091" spans="3:3" x14ac:dyDescent="0.25">
      <c r="C572091" s="62"/>
    </row>
    <row r="572179" spans="3:3" x14ac:dyDescent="0.25">
      <c r="C572179" s="62"/>
    </row>
    <row r="572180" spans="3:3" x14ac:dyDescent="0.25">
      <c r="C572180" s="62"/>
    </row>
    <row r="572268" spans="3:3" x14ac:dyDescent="0.25">
      <c r="C572268" s="62"/>
    </row>
    <row r="572269" spans="3:3" x14ac:dyDescent="0.25">
      <c r="C572269" s="62"/>
    </row>
    <row r="572357" spans="3:3" x14ac:dyDescent="0.25">
      <c r="C572357" s="62"/>
    </row>
    <row r="572358" spans="3:3" x14ac:dyDescent="0.25">
      <c r="C572358" s="62"/>
    </row>
    <row r="572446" spans="3:3" x14ac:dyDescent="0.25">
      <c r="C572446" s="62"/>
    </row>
    <row r="572447" spans="3:3" x14ac:dyDescent="0.25">
      <c r="C572447" s="62"/>
    </row>
    <row r="572535" spans="3:3" x14ac:dyDescent="0.25">
      <c r="C572535" s="62"/>
    </row>
    <row r="572536" spans="3:3" x14ac:dyDescent="0.25">
      <c r="C572536" s="62"/>
    </row>
    <row r="572624" spans="3:3" x14ac:dyDescent="0.25">
      <c r="C572624" s="62"/>
    </row>
    <row r="572625" spans="3:3" x14ac:dyDescent="0.25">
      <c r="C572625" s="62"/>
    </row>
    <row r="572713" spans="3:3" x14ac:dyDescent="0.25">
      <c r="C572713" s="62"/>
    </row>
    <row r="572714" spans="3:3" x14ac:dyDescent="0.25">
      <c r="C572714" s="62"/>
    </row>
    <row r="572802" spans="3:3" x14ac:dyDescent="0.25">
      <c r="C572802" s="62"/>
    </row>
    <row r="572803" spans="3:3" x14ac:dyDescent="0.25">
      <c r="C572803" s="62"/>
    </row>
    <row r="572891" spans="3:3" x14ac:dyDescent="0.25">
      <c r="C572891" s="62"/>
    </row>
    <row r="572892" spans="3:3" x14ac:dyDescent="0.25">
      <c r="C572892" s="62"/>
    </row>
    <row r="572980" spans="3:3" x14ac:dyDescent="0.25">
      <c r="C572980" s="62"/>
    </row>
    <row r="572981" spans="3:3" x14ac:dyDescent="0.25">
      <c r="C572981" s="62"/>
    </row>
    <row r="573069" spans="3:3" x14ac:dyDescent="0.25">
      <c r="C573069" s="62"/>
    </row>
    <row r="573070" spans="3:3" x14ac:dyDescent="0.25">
      <c r="C573070" s="62"/>
    </row>
    <row r="573158" spans="3:3" x14ac:dyDescent="0.25">
      <c r="C573158" s="62"/>
    </row>
    <row r="573159" spans="3:3" x14ac:dyDescent="0.25">
      <c r="C573159" s="62"/>
    </row>
    <row r="573247" spans="3:3" x14ac:dyDescent="0.25">
      <c r="C573247" s="62"/>
    </row>
    <row r="573248" spans="3:3" x14ac:dyDescent="0.25">
      <c r="C573248" s="62"/>
    </row>
    <row r="573336" spans="3:3" x14ac:dyDescent="0.25">
      <c r="C573336" s="62"/>
    </row>
    <row r="573337" spans="3:3" x14ac:dyDescent="0.25">
      <c r="C573337" s="62"/>
    </row>
    <row r="573425" spans="3:3" x14ac:dyDescent="0.25">
      <c r="C573425" s="62"/>
    </row>
    <row r="573426" spans="3:3" x14ac:dyDescent="0.25">
      <c r="C573426" s="62"/>
    </row>
    <row r="573514" spans="3:3" x14ac:dyDescent="0.25">
      <c r="C573514" s="62"/>
    </row>
    <row r="573515" spans="3:3" x14ac:dyDescent="0.25">
      <c r="C573515" s="62"/>
    </row>
    <row r="573603" spans="3:3" x14ac:dyDescent="0.25">
      <c r="C573603" s="62"/>
    </row>
    <row r="573604" spans="3:3" x14ac:dyDescent="0.25">
      <c r="C573604" s="62"/>
    </row>
    <row r="573692" spans="3:3" x14ac:dyDescent="0.25">
      <c r="C573692" s="62"/>
    </row>
    <row r="573693" spans="3:3" x14ac:dyDescent="0.25">
      <c r="C573693" s="62"/>
    </row>
    <row r="573781" spans="3:3" x14ac:dyDescent="0.25">
      <c r="C573781" s="62"/>
    </row>
    <row r="573782" spans="3:3" x14ac:dyDescent="0.25">
      <c r="C573782" s="62"/>
    </row>
    <row r="573870" spans="3:3" x14ac:dyDescent="0.25">
      <c r="C573870" s="62"/>
    </row>
    <row r="573871" spans="3:3" x14ac:dyDescent="0.25">
      <c r="C573871" s="62"/>
    </row>
    <row r="573959" spans="3:3" x14ac:dyDescent="0.25">
      <c r="C573959" s="62"/>
    </row>
    <row r="573960" spans="3:3" x14ac:dyDescent="0.25">
      <c r="C573960" s="62"/>
    </row>
    <row r="574048" spans="3:3" x14ac:dyDescent="0.25">
      <c r="C574048" s="62"/>
    </row>
    <row r="574049" spans="3:3" x14ac:dyDescent="0.25">
      <c r="C574049" s="62"/>
    </row>
    <row r="574137" spans="3:3" x14ac:dyDescent="0.25">
      <c r="C574137" s="62"/>
    </row>
    <row r="574138" spans="3:3" x14ac:dyDescent="0.25">
      <c r="C574138" s="62"/>
    </row>
    <row r="574226" spans="3:3" x14ac:dyDescent="0.25">
      <c r="C574226" s="62"/>
    </row>
    <row r="574227" spans="3:3" x14ac:dyDescent="0.25">
      <c r="C574227" s="62"/>
    </row>
    <row r="574315" spans="3:3" x14ac:dyDescent="0.25">
      <c r="C574315" s="62"/>
    </row>
    <row r="574316" spans="3:3" x14ac:dyDescent="0.25">
      <c r="C574316" s="62"/>
    </row>
    <row r="574404" spans="3:3" x14ac:dyDescent="0.25">
      <c r="C574404" s="62"/>
    </row>
    <row r="574405" spans="3:3" x14ac:dyDescent="0.25">
      <c r="C574405" s="62"/>
    </row>
    <row r="574493" spans="3:3" x14ac:dyDescent="0.25">
      <c r="C574493" s="62"/>
    </row>
    <row r="574494" spans="3:3" x14ac:dyDescent="0.25">
      <c r="C574494" s="62"/>
    </row>
    <row r="574582" spans="3:3" x14ac:dyDescent="0.25">
      <c r="C574582" s="62"/>
    </row>
    <row r="574583" spans="3:3" x14ac:dyDescent="0.25">
      <c r="C574583" s="62"/>
    </row>
    <row r="574671" spans="3:3" x14ac:dyDescent="0.25">
      <c r="C574671" s="62"/>
    </row>
    <row r="574672" spans="3:3" x14ac:dyDescent="0.25">
      <c r="C574672" s="62"/>
    </row>
    <row r="574760" spans="3:3" x14ac:dyDescent="0.25">
      <c r="C574760" s="62"/>
    </row>
    <row r="574761" spans="3:3" x14ac:dyDescent="0.25">
      <c r="C574761" s="62"/>
    </row>
    <row r="574849" spans="3:3" x14ac:dyDescent="0.25">
      <c r="C574849" s="62"/>
    </row>
    <row r="574850" spans="3:3" x14ac:dyDescent="0.25">
      <c r="C574850" s="62"/>
    </row>
    <row r="574938" spans="3:3" x14ac:dyDescent="0.25">
      <c r="C574938" s="62"/>
    </row>
    <row r="574939" spans="3:3" x14ac:dyDescent="0.25">
      <c r="C574939" s="62"/>
    </row>
    <row r="575027" spans="3:3" x14ac:dyDescent="0.25">
      <c r="C575027" s="62"/>
    </row>
    <row r="575028" spans="3:3" x14ac:dyDescent="0.25">
      <c r="C575028" s="62"/>
    </row>
    <row r="575116" spans="3:3" x14ac:dyDescent="0.25">
      <c r="C575116" s="62"/>
    </row>
    <row r="575117" spans="3:3" x14ac:dyDescent="0.25">
      <c r="C575117" s="62"/>
    </row>
    <row r="575205" spans="3:3" x14ac:dyDescent="0.25">
      <c r="C575205" s="62"/>
    </row>
    <row r="575206" spans="3:3" x14ac:dyDescent="0.25">
      <c r="C575206" s="62"/>
    </row>
    <row r="575294" spans="3:3" x14ac:dyDescent="0.25">
      <c r="C575294" s="62"/>
    </row>
    <row r="575295" spans="3:3" x14ac:dyDescent="0.25">
      <c r="C575295" s="62"/>
    </row>
    <row r="575383" spans="3:3" x14ac:dyDescent="0.25">
      <c r="C575383" s="62"/>
    </row>
    <row r="575384" spans="3:3" x14ac:dyDescent="0.25">
      <c r="C575384" s="62"/>
    </row>
    <row r="575472" spans="3:3" x14ac:dyDescent="0.25">
      <c r="C575472" s="62"/>
    </row>
    <row r="575473" spans="3:3" x14ac:dyDescent="0.25">
      <c r="C575473" s="62"/>
    </row>
    <row r="575561" spans="3:3" x14ac:dyDescent="0.25">
      <c r="C575561" s="62"/>
    </row>
    <row r="575562" spans="3:3" x14ac:dyDescent="0.25">
      <c r="C575562" s="62"/>
    </row>
    <row r="575650" spans="3:3" x14ac:dyDescent="0.25">
      <c r="C575650" s="62"/>
    </row>
    <row r="575651" spans="3:3" x14ac:dyDescent="0.25">
      <c r="C575651" s="62"/>
    </row>
    <row r="575739" spans="3:3" x14ac:dyDescent="0.25">
      <c r="C575739" s="62"/>
    </row>
    <row r="575740" spans="3:3" x14ac:dyDescent="0.25">
      <c r="C575740" s="62"/>
    </row>
    <row r="575828" spans="3:3" x14ac:dyDescent="0.25">
      <c r="C575828" s="62"/>
    </row>
    <row r="575829" spans="3:3" x14ac:dyDescent="0.25">
      <c r="C575829" s="62"/>
    </row>
    <row r="575917" spans="3:3" x14ac:dyDescent="0.25">
      <c r="C575917" s="62"/>
    </row>
    <row r="575918" spans="3:3" x14ac:dyDescent="0.25">
      <c r="C575918" s="62"/>
    </row>
    <row r="576006" spans="3:3" x14ac:dyDescent="0.25">
      <c r="C576006" s="62"/>
    </row>
    <row r="576007" spans="3:3" x14ac:dyDescent="0.25">
      <c r="C576007" s="62"/>
    </row>
    <row r="576095" spans="3:3" x14ac:dyDescent="0.25">
      <c r="C576095" s="62"/>
    </row>
    <row r="576096" spans="3:3" x14ac:dyDescent="0.25">
      <c r="C576096" s="62"/>
    </row>
    <row r="576184" spans="3:3" x14ac:dyDescent="0.25">
      <c r="C576184" s="62"/>
    </row>
    <row r="576185" spans="3:3" x14ac:dyDescent="0.25">
      <c r="C576185" s="62"/>
    </row>
    <row r="576273" spans="3:3" x14ac:dyDescent="0.25">
      <c r="C576273" s="62"/>
    </row>
    <row r="576274" spans="3:3" x14ac:dyDescent="0.25">
      <c r="C576274" s="62"/>
    </row>
    <row r="576362" spans="3:3" x14ac:dyDescent="0.25">
      <c r="C576362" s="62"/>
    </row>
    <row r="576363" spans="3:3" x14ac:dyDescent="0.25">
      <c r="C576363" s="62"/>
    </row>
    <row r="576451" spans="3:3" x14ac:dyDescent="0.25">
      <c r="C576451" s="62"/>
    </row>
    <row r="576452" spans="3:3" x14ac:dyDescent="0.25">
      <c r="C576452" s="62"/>
    </row>
    <row r="576540" spans="3:3" x14ac:dyDescent="0.25">
      <c r="C576540" s="62"/>
    </row>
    <row r="576541" spans="3:3" x14ac:dyDescent="0.25">
      <c r="C576541" s="62"/>
    </row>
    <row r="576629" spans="3:3" x14ac:dyDescent="0.25">
      <c r="C576629" s="62"/>
    </row>
    <row r="576630" spans="3:3" x14ac:dyDescent="0.25">
      <c r="C576630" s="62"/>
    </row>
    <row r="576718" spans="3:3" x14ac:dyDescent="0.25">
      <c r="C576718" s="62"/>
    </row>
    <row r="576719" spans="3:3" x14ac:dyDescent="0.25">
      <c r="C576719" s="62"/>
    </row>
    <row r="576807" spans="3:3" x14ac:dyDescent="0.25">
      <c r="C576807" s="62"/>
    </row>
    <row r="576808" spans="3:3" x14ac:dyDescent="0.25">
      <c r="C576808" s="62"/>
    </row>
    <row r="576896" spans="3:3" x14ac:dyDescent="0.25">
      <c r="C576896" s="62"/>
    </row>
    <row r="576897" spans="3:3" x14ac:dyDescent="0.25">
      <c r="C576897" s="62"/>
    </row>
    <row r="576985" spans="3:3" x14ac:dyDescent="0.25">
      <c r="C576985" s="62"/>
    </row>
    <row r="576986" spans="3:3" x14ac:dyDescent="0.25">
      <c r="C576986" s="62"/>
    </row>
    <row r="577074" spans="3:3" x14ac:dyDescent="0.25">
      <c r="C577074" s="62"/>
    </row>
    <row r="577075" spans="3:3" x14ac:dyDescent="0.25">
      <c r="C577075" s="62"/>
    </row>
    <row r="577163" spans="3:3" x14ac:dyDescent="0.25">
      <c r="C577163" s="62"/>
    </row>
    <row r="577164" spans="3:3" x14ac:dyDescent="0.25">
      <c r="C577164" s="62"/>
    </row>
    <row r="577252" spans="3:3" x14ac:dyDescent="0.25">
      <c r="C577252" s="62"/>
    </row>
    <row r="577253" spans="3:3" x14ac:dyDescent="0.25">
      <c r="C577253" s="62"/>
    </row>
    <row r="577341" spans="3:3" x14ac:dyDescent="0.25">
      <c r="C577341" s="62"/>
    </row>
    <row r="577342" spans="3:3" x14ac:dyDescent="0.25">
      <c r="C577342" s="62"/>
    </row>
    <row r="577430" spans="3:3" x14ac:dyDescent="0.25">
      <c r="C577430" s="62"/>
    </row>
    <row r="577431" spans="3:3" x14ac:dyDescent="0.25">
      <c r="C577431" s="62"/>
    </row>
    <row r="577519" spans="3:3" x14ac:dyDescent="0.25">
      <c r="C577519" s="62"/>
    </row>
    <row r="577520" spans="3:3" x14ac:dyDescent="0.25">
      <c r="C577520" s="62"/>
    </row>
    <row r="577608" spans="3:3" x14ac:dyDescent="0.25">
      <c r="C577608" s="62"/>
    </row>
    <row r="577609" spans="3:3" x14ac:dyDescent="0.25">
      <c r="C577609" s="62"/>
    </row>
    <row r="577697" spans="3:3" x14ac:dyDescent="0.25">
      <c r="C577697" s="62"/>
    </row>
    <row r="577698" spans="3:3" x14ac:dyDescent="0.25">
      <c r="C577698" s="62"/>
    </row>
    <row r="577786" spans="3:3" x14ac:dyDescent="0.25">
      <c r="C577786" s="62"/>
    </row>
    <row r="577787" spans="3:3" x14ac:dyDescent="0.25">
      <c r="C577787" s="62"/>
    </row>
    <row r="577875" spans="3:3" x14ac:dyDescent="0.25">
      <c r="C577875" s="62"/>
    </row>
    <row r="577876" spans="3:3" x14ac:dyDescent="0.25">
      <c r="C577876" s="62"/>
    </row>
    <row r="577964" spans="3:3" x14ac:dyDescent="0.25">
      <c r="C577964" s="62"/>
    </row>
    <row r="577965" spans="3:3" x14ac:dyDescent="0.25">
      <c r="C577965" s="62"/>
    </row>
    <row r="578053" spans="3:3" x14ac:dyDescent="0.25">
      <c r="C578053" s="62"/>
    </row>
    <row r="578054" spans="3:3" x14ac:dyDescent="0.25">
      <c r="C578054" s="62"/>
    </row>
    <row r="578142" spans="3:3" x14ac:dyDescent="0.25">
      <c r="C578142" s="62"/>
    </row>
    <row r="578143" spans="3:3" x14ac:dyDescent="0.25">
      <c r="C578143" s="62"/>
    </row>
    <row r="578231" spans="3:3" x14ac:dyDescent="0.25">
      <c r="C578231" s="62"/>
    </row>
    <row r="578232" spans="3:3" x14ac:dyDescent="0.25">
      <c r="C578232" s="62"/>
    </row>
    <row r="578320" spans="3:3" x14ac:dyDescent="0.25">
      <c r="C578320" s="62"/>
    </row>
    <row r="578321" spans="3:3" x14ac:dyDescent="0.25">
      <c r="C578321" s="62"/>
    </row>
    <row r="578409" spans="3:3" x14ac:dyDescent="0.25">
      <c r="C578409" s="62"/>
    </row>
    <row r="578410" spans="3:3" x14ac:dyDescent="0.25">
      <c r="C578410" s="62"/>
    </row>
    <row r="578498" spans="3:3" x14ac:dyDescent="0.25">
      <c r="C578498" s="62"/>
    </row>
    <row r="578499" spans="3:3" x14ac:dyDescent="0.25">
      <c r="C578499" s="62"/>
    </row>
    <row r="578587" spans="3:3" x14ac:dyDescent="0.25">
      <c r="C578587" s="62"/>
    </row>
    <row r="578588" spans="3:3" x14ac:dyDescent="0.25">
      <c r="C578588" s="62"/>
    </row>
    <row r="578676" spans="3:3" x14ac:dyDescent="0.25">
      <c r="C578676" s="62"/>
    </row>
    <row r="578677" spans="3:3" x14ac:dyDescent="0.25">
      <c r="C578677" s="62"/>
    </row>
    <row r="578765" spans="3:3" x14ac:dyDescent="0.25">
      <c r="C578765" s="62"/>
    </row>
    <row r="578766" spans="3:3" x14ac:dyDescent="0.25">
      <c r="C578766" s="62"/>
    </row>
    <row r="578854" spans="3:3" x14ac:dyDescent="0.25">
      <c r="C578854" s="62"/>
    </row>
    <row r="578855" spans="3:3" x14ac:dyDescent="0.25">
      <c r="C578855" s="62"/>
    </row>
    <row r="578943" spans="3:3" x14ac:dyDescent="0.25">
      <c r="C578943" s="62"/>
    </row>
    <row r="578944" spans="3:3" x14ac:dyDescent="0.25">
      <c r="C578944" s="62"/>
    </row>
    <row r="579032" spans="3:3" x14ac:dyDescent="0.25">
      <c r="C579032" s="62"/>
    </row>
    <row r="579033" spans="3:3" x14ac:dyDescent="0.25">
      <c r="C579033" s="62"/>
    </row>
    <row r="579121" spans="3:3" x14ac:dyDescent="0.25">
      <c r="C579121" s="62"/>
    </row>
    <row r="579122" spans="3:3" x14ac:dyDescent="0.25">
      <c r="C579122" s="62"/>
    </row>
    <row r="579210" spans="3:3" x14ac:dyDescent="0.25">
      <c r="C579210" s="62"/>
    </row>
    <row r="579211" spans="3:3" x14ac:dyDescent="0.25">
      <c r="C579211" s="62"/>
    </row>
    <row r="579299" spans="3:3" x14ac:dyDescent="0.25">
      <c r="C579299" s="62"/>
    </row>
    <row r="579300" spans="3:3" x14ac:dyDescent="0.25">
      <c r="C579300" s="62"/>
    </row>
    <row r="579388" spans="3:3" x14ac:dyDescent="0.25">
      <c r="C579388" s="62"/>
    </row>
    <row r="579389" spans="3:3" x14ac:dyDescent="0.25">
      <c r="C579389" s="62"/>
    </row>
    <row r="579477" spans="3:3" x14ac:dyDescent="0.25">
      <c r="C579477" s="62"/>
    </row>
    <row r="579478" spans="3:3" x14ac:dyDescent="0.25">
      <c r="C579478" s="62"/>
    </row>
    <row r="579566" spans="3:3" x14ac:dyDescent="0.25">
      <c r="C579566" s="62"/>
    </row>
    <row r="579567" spans="3:3" x14ac:dyDescent="0.25">
      <c r="C579567" s="62"/>
    </row>
    <row r="579655" spans="3:3" x14ac:dyDescent="0.25">
      <c r="C579655" s="62"/>
    </row>
    <row r="579656" spans="3:3" x14ac:dyDescent="0.25">
      <c r="C579656" s="62"/>
    </row>
    <row r="579744" spans="3:3" x14ac:dyDescent="0.25">
      <c r="C579744" s="62"/>
    </row>
    <row r="579745" spans="3:3" x14ac:dyDescent="0.25">
      <c r="C579745" s="62"/>
    </row>
    <row r="579833" spans="3:3" x14ac:dyDescent="0.25">
      <c r="C579833" s="62"/>
    </row>
    <row r="579834" spans="3:3" x14ac:dyDescent="0.25">
      <c r="C579834" s="62"/>
    </row>
    <row r="579922" spans="3:3" x14ac:dyDescent="0.25">
      <c r="C579922" s="62"/>
    </row>
    <row r="579923" spans="3:3" x14ac:dyDescent="0.25">
      <c r="C579923" s="62"/>
    </row>
    <row r="580011" spans="3:3" x14ac:dyDescent="0.25">
      <c r="C580011" s="62"/>
    </row>
    <row r="580012" spans="3:3" x14ac:dyDescent="0.25">
      <c r="C580012" s="62"/>
    </row>
    <row r="580100" spans="3:3" x14ac:dyDescent="0.25">
      <c r="C580100" s="62"/>
    </row>
    <row r="580101" spans="3:3" x14ac:dyDescent="0.25">
      <c r="C580101" s="62"/>
    </row>
    <row r="580189" spans="3:3" x14ac:dyDescent="0.25">
      <c r="C580189" s="62"/>
    </row>
    <row r="580190" spans="3:3" x14ac:dyDescent="0.25">
      <c r="C580190" s="62"/>
    </row>
    <row r="580278" spans="3:3" x14ac:dyDescent="0.25">
      <c r="C580278" s="62"/>
    </row>
    <row r="580279" spans="3:3" x14ac:dyDescent="0.25">
      <c r="C580279" s="62"/>
    </row>
    <row r="580367" spans="3:3" x14ac:dyDescent="0.25">
      <c r="C580367" s="62"/>
    </row>
    <row r="580368" spans="3:3" x14ac:dyDescent="0.25">
      <c r="C580368" s="62"/>
    </row>
    <row r="580456" spans="3:3" x14ac:dyDescent="0.25">
      <c r="C580456" s="62"/>
    </row>
    <row r="580457" spans="3:3" x14ac:dyDescent="0.25">
      <c r="C580457" s="62"/>
    </row>
    <row r="580545" spans="3:3" x14ac:dyDescent="0.25">
      <c r="C580545" s="62"/>
    </row>
    <row r="580546" spans="3:3" x14ac:dyDescent="0.25">
      <c r="C580546" s="62"/>
    </row>
    <row r="580634" spans="3:3" x14ac:dyDescent="0.25">
      <c r="C580634" s="62"/>
    </row>
    <row r="580635" spans="3:3" x14ac:dyDescent="0.25">
      <c r="C580635" s="62"/>
    </row>
    <row r="580723" spans="3:3" x14ac:dyDescent="0.25">
      <c r="C580723" s="62"/>
    </row>
    <row r="580724" spans="3:3" x14ac:dyDescent="0.25">
      <c r="C580724" s="62"/>
    </row>
    <row r="580812" spans="3:3" x14ac:dyDescent="0.25">
      <c r="C580812" s="62"/>
    </row>
    <row r="580813" spans="3:3" x14ac:dyDescent="0.25">
      <c r="C580813" s="62"/>
    </row>
    <row r="580901" spans="3:3" x14ac:dyDescent="0.25">
      <c r="C580901" s="62"/>
    </row>
    <row r="580902" spans="3:3" x14ac:dyDescent="0.25">
      <c r="C580902" s="62"/>
    </row>
    <row r="580990" spans="3:3" x14ac:dyDescent="0.25">
      <c r="C580990" s="62"/>
    </row>
    <row r="580991" spans="3:3" x14ac:dyDescent="0.25">
      <c r="C580991" s="62"/>
    </row>
    <row r="581079" spans="3:3" x14ac:dyDescent="0.25">
      <c r="C581079" s="62"/>
    </row>
    <row r="581080" spans="3:3" x14ac:dyDescent="0.25">
      <c r="C581080" s="62"/>
    </row>
    <row r="581168" spans="3:3" x14ac:dyDescent="0.25">
      <c r="C581168" s="62"/>
    </row>
    <row r="581169" spans="3:3" x14ac:dyDescent="0.25">
      <c r="C581169" s="62"/>
    </row>
    <row r="581257" spans="3:3" x14ac:dyDescent="0.25">
      <c r="C581257" s="62"/>
    </row>
    <row r="581258" spans="3:3" x14ac:dyDescent="0.25">
      <c r="C581258" s="62"/>
    </row>
    <row r="581346" spans="3:3" x14ac:dyDescent="0.25">
      <c r="C581346" s="62"/>
    </row>
    <row r="581347" spans="3:3" x14ac:dyDescent="0.25">
      <c r="C581347" s="62"/>
    </row>
    <row r="581435" spans="3:3" x14ac:dyDescent="0.25">
      <c r="C581435" s="62"/>
    </row>
    <row r="581436" spans="3:3" x14ac:dyDescent="0.25">
      <c r="C581436" s="62"/>
    </row>
    <row r="581524" spans="3:3" x14ac:dyDescent="0.25">
      <c r="C581524" s="62"/>
    </row>
    <row r="581525" spans="3:3" x14ac:dyDescent="0.25">
      <c r="C581525" s="62"/>
    </row>
    <row r="581613" spans="3:3" x14ac:dyDescent="0.25">
      <c r="C581613" s="62"/>
    </row>
    <row r="581614" spans="3:3" x14ac:dyDescent="0.25">
      <c r="C581614" s="62"/>
    </row>
    <row r="581702" spans="3:3" x14ac:dyDescent="0.25">
      <c r="C581702" s="62"/>
    </row>
    <row r="581703" spans="3:3" x14ac:dyDescent="0.25">
      <c r="C581703" s="62"/>
    </row>
    <row r="581791" spans="3:3" x14ac:dyDescent="0.25">
      <c r="C581791" s="62"/>
    </row>
    <row r="581792" spans="3:3" x14ac:dyDescent="0.25">
      <c r="C581792" s="62"/>
    </row>
    <row r="581880" spans="3:3" x14ac:dyDescent="0.25">
      <c r="C581880" s="62"/>
    </row>
    <row r="581881" spans="3:3" x14ac:dyDescent="0.25">
      <c r="C581881" s="62"/>
    </row>
    <row r="581969" spans="3:3" x14ac:dyDescent="0.25">
      <c r="C581969" s="62"/>
    </row>
    <row r="581970" spans="3:3" x14ac:dyDescent="0.25">
      <c r="C581970" s="62"/>
    </row>
    <row r="582058" spans="3:3" x14ac:dyDescent="0.25">
      <c r="C582058" s="62"/>
    </row>
    <row r="582059" spans="3:3" x14ac:dyDescent="0.25">
      <c r="C582059" s="62"/>
    </row>
    <row r="582147" spans="3:3" x14ac:dyDescent="0.25">
      <c r="C582147" s="62"/>
    </row>
    <row r="582148" spans="3:3" x14ac:dyDescent="0.25">
      <c r="C582148" s="62"/>
    </row>
    <row r="582236" spans="3:3" x14ac:dyDescent="0.25">
      <c r="C582236" s="62"/>
    </row>
    <row r="582237" spans="3:3" x14ac:dyDescent="0.25">
      <c r="C582237" s="62"/>
    </row>
    <row r="582325" spans="3:3" x14ac:dyDescent="0.25">
      <c r="C582325" s="62"/>
    </row>
    <row r="582326" spans="3:3" x14ac:dyDescent="0.25">
      <c r="C582326" s="62"/>
    </row>
    <row r="582414" spans="3:3" x14ac:dyDescent="0.25">
      <c r="C582414" s="62"/>
    </row>
    <row r="582415" spans="3:3" x14ac:dyDescent="0.25">
      <c r="C582415" s="62"/>
    </row>
    <row r="582503" spans="3:3" x14ac:dyDescent="0.25">
      <c r="C582503" s="62"/>
    </row>
    <row r="582504" spans="3:3" x14ac:dyDescent="0.25">
      <c r="C582504" s="62"/>
    </row>
    <row r="582592" spans="3:3" x14ac:dyDescent="0.25">
      <c r="C582592" s="62"/>
    </row>
    <row r="582593" spans="3:3" x14ac:dyDescent="0.25">
      <c r="C582593" s="62"/>
    </row>
    <row r="582681" spans="3:3" x14ac:dyDescent="0.25">
      <c r="C582681" s="62"/>
    </row>
    <row r="582682" spans="3:3" x14ac:dyDescent="0.25">
      <c r="C582682" s="62"/>
    </row>
    <row r="582770" spans="3:3" x14ac:dyDescent="0.25">
      <c r="C582770" s="62"/>
    </row>
    <row r="582771" spans="3:3" x14ac:dyDescent="0.25">
      <c r="C582771" s="62"/>
    </row>
    <row r="582859" spans="3:3" x14ac:dyDescent="0.25">
      <c r="C582859" s="62"/>
    </row>
    <row r="582860" spans="3:3" x14ac:dyDescent="0.25">
      <c r="C582860" s="62"/>
    </row>
    <row r="582948" spans="3:3" x14ac:dyDescent="0.25">
      <c r="C582948" s="62"/>
    </row>
    <row r="582949" spans="3:3" x14ac:dyDescent="0.25">
      <c r="C582949" s="62"/>
    </row>
    <row r="583037" spans="3:3" x14ac:dyDescent="0.25">
      <c r="C583037" s="62"/>
    </row>
    <row r="583038" spans="3:3" x14ac:dyDescent="0.25">
      <c r="C583038" s="62"/>
    </row>
    <row r="583126" spans="3:3" x14ac:dyDescent="0.25">
      <c r="C583126" s="62"/>
    </row>
    <row r="583127" spans="3:3" x14ac:dyDescent="0.25">
      <c r="C583127" s="62"/>
    </row>
    <row r="583215" spans="3:3" x14ac:dyDescent="0.25">
      <c r="C583215" s="62"/>
    </row>
    <row r="583216" spans="3:3" x14ac:dyDescent="0.25">
      <c r="C583216" s="62"/>
    </row>
    <row r="583304" spans="3:3" x14ac:dyDescent="0.25">
      <c r="C583304" s="62"/>
    </row>
    <row r="583305" spans="3:3" x14ac:dyDescent="0.25">
      <c r="C583305" s="62"/>
    </row>
    <row r="583393" spans="3:3" x14ac:dyDescent="0.25">
      <c r="C583393" s="62"/>
    </row>
    <row r="583394" spans="3:3" x14ac:dyDescent="0.25">
      <c r="C583394" s="62"/>
    </row>
    <row r="583482" spans="3:3" x14ac:dyDescent="0.25">
      <c r="C583482" s="62"/>
    </row>
    <row r="583483" spans="3:3" x14ac:dyDescent="0.25">
      <c r="C583483" s="62"/>
    </row>
    <row r="583571" spans="3:3" x14ac:dyDescent="0.25">
      <c r="C583571" s="62"/>
    </row>
    <row r="583572" spans="3:3" x14ac:dyDescent="0.25">
      <c r="C583572" s="62"/>
    </row>
    <row r="583660" spans="3:3" x14ac:dyDescent="0.25">
      <c r="C583660" s="62"/>
    </row>
    <row r="583661" spans="3:3" x14ac:dyDescent="0.25">
      <c r="C583661" s="62"/>
    </row>
    <row r="583749" spans="3:3" x14ac:dyDescent="0.25">
      <c r="C583749" s="62"/>
    </row>
    <row r="583750" spans="3:3" x14ac:dyDescent="0.25">
      <c r="C583750" s="62"/>
    </row>
    <row r="583838" spans="3:3" x14ac:dyDescent="0.25">
      <c r="C583838" s="62"/>
    </row>
    <row r="583839" spans="3:3" x14ac:dyDescent="0.25">
      <c r="C583839" s="62"/>
    </row>
    <row r="583927" spans="3:3" x14ac:dyDescent="0.25">
      <c r="C583927" s="62"/>
    </row>
    <row r="583928" spans="3:3" x14ac:dyDescent="0.25">
      <c r="C583928" s="62"/>
    </row>
    <row r="584016" spans="3:3" x14ac:dyDescent="0.25">
      <c r="C584016" s="62"/>
    </row>
    <row r="584017" spans="3:3" x14ac:dyDescent="0.25">
      <c r="C584017" s="62"/>
    </row>
    <row r="584105" spans="3:3" x14ac:dyDescent="0.25">
      <c r="C584105" s="62"/>
    </row>
    <row r="584106" spans="3:3" x14ac:dyDescent="0.25">
      <c r="C584106" s="62"/>
    </row>
    <row r="584194" spans="3:3" x14ac:dyDescent="0.25">
      <c r="C584194" s="62"/>
    </row>
    <row r="584195" spans="3:3" x14ac:dyDescent="0.25">
      <c r="C584195" s="62"/>
    </row>
    <row r="584283" spans="3:3" x14ac:dyDescent="0.25">
      <c r="C584283" s="62"/>
    </row>
    <row r="584284" spans="3:3" x14ac:dyDescent="0.25">
      <c r="C584284" s="62"/>
    </row>
    <row r="584372" spans="3:3" x14ac:dyDescent="0.25">
      <c r="C584372" s="62"/>
    </row>
    <row r="584373" spans="3:3" x14ac:dyDescent="0.25">
      <c r="C584373" s="62"/>
    </row>
    <row r="584461" spans="3:3" x14ac:dyDescent="0.25">
      <c r="C584461" s="62"/>
    </row>
    <row r="584462" spans="3:3" x14ac:dyDescent="0.25">
      <c r="C584462" s="62"/>
    </row>
    <row r="584550" spans="3:3" x14ac:dyDescent="0.25">
      <c r="C584550" s="62"/>
    </row>
    <row r="584551" spans="3:3" x14ac:dyDescent="0.25">
      <c r="C584551" s="62"/>
    </row>
    <row r="584639" spans="3:3" x14ac:dyDescent="0.25">
      <c r="C584639" s="62"/>
    </row>
    <row r="584640" spans="3:3" x14ac:dyDescent="0.25">
      <c r="C584640" s="62"/>
    </row>
    <row r="584728" spans="3:3" x14ac:dyDescent="0.25">
      <c r="C584728" s="62"/>
    </row>
    <row r="584729" spans="3:3" x14ac:dyDescent="0.25">
      <c r="C584729" s="62"/>
    </row>
    <row r="584817" spans="3:3" x14ac:dyDescent="0.25">
      <c r="C584817" s="62"/>
    </row>
    <row r="584818" spans="3:3" x14ac:dyDescent="0.25">
      <c r="C584818" s="62"/>
    </row>
    <row r="584906" spans="3:3" x14ac:dyDescent="0.25">
      <c r="C584906" s="62"/>
    </row>
    <row r="584907" spans="3:3" x14ac:dyDescent="0.25">
      <c r="C584907" s="62"/>
    </row>
    <row r="584995" spans="3:3" x14ac:dyDescent="0.25">
      <c r="C584995" s="62"/>
    </row>
    <row r="584996" spans="3:3" x14ac:dyDescent="0.25">
      <c r="C584996" s="62"/>
    </row>
    <row r="585084" spans="3:3" x14ac:dyDescent="0.25">
      <c r="C585084" s="62"/>
    </row>
    <row r="585085" spans="3:3" x14ac:dyDescent="0.25">
      <c r="C585085" s="62"/>
    </row>
    <row r="585173" spans="3:3" x14ac:dyDescent="0.25">
      <c r="C585173" s="62"/>
    </row>
    <row r="585174" spans="3:3" x14ac:dyDescent="0.25">
      <c r="C585174" s="62"/>
    </row>
    <row r="585262" spans="3:3" x14ac:dyDescent="0.25">
      <c r="C585262" s="62"/>
    </row>
    <row r="585263" spans="3:3" x14ac:dyDescent="0.25">
      <c r="C585263" s="62"/>
    </row>
    <row r="585351" spans="3:3" x14ac:dyDescent="0.25">
      <c r="C585351" s="62"/>
    </row>
    <row r="585352" spans="3:3" x14ac:dyDescent="0.25">
      <c r="C585352" s="62"/>
    </row>
    <row r="585440" spans="3:3" x14ac:dyDescent="0.25">
      <c r="C585440" s="62"/>
    </row>
    <row r="585441" spans="3:3" x14ac:dyDescent="0.25">
      <c r="C585441" s="62"/>
    </row>
    <row r="585529" spans="3:3" x14ac:dyDescent="0.25">
      <c r="C585529" s="62"/>
    </row>
    <row r="585530" spans="3:3" x14ac:dyDescent="0.25">
      <c r="C585530" s="62"/>
    </row>
    <row r="585618" spans="3:3" x14ac:dyDescent="0.25">
      <c r="C585618" s="62"/>
    </row>
    <row r="585619" spans="3:3" x14ac:dyDescent="0.25">
      <c r="C585619" s="62"/>
    </row>
    <row r="585707" spans="3:3" x14ac:dyDescent="0.25">
      <c r="C585707" s="62"/>
    </row>
    <row r="585708" spans="3:3" x14ac:dyDescent="0.25">
      <c r="C585708" s="62"/>
    </row>
    <row r="585796" spans="3:3" x14ac:dyDescent="0.25">
      <c r="C585796" s="62"/>
    </row>
    <row r="585797" spans="3:3" x14ac:dyDescent="0.25">
      <c r="C585797" s="62"/>
    </row>
    <row r="585885" spans="3:3" x14ac:dyDescent="0.25">
      <c r="C585885" s="62"/>
    </row>
    <row r="585886" spans="3:3" x14ac:dyDescent="0.25">
      <c r="C585886" s="62"/>
    </row>
    <row r="585974" spans="3:3" x14ac:dyDescent="0.25">
      <c r="C585974" s="62"/>
    </row>
    <row r="585975" spans="3:3" x14ac:dyDescent="0.25">
      <c r="C585975" s="62"/>
    </row>
    <row r="586063" spans="3:3" x14ac:dyDescent="0.25">
      <c r="C586063" s="62"/>
    </row>
    <row r="586064" spans="3:3" x14ac:dyDescent="0.25">
      <c r="C586064" s="62"/>
    </row>
    <row r="586152" spans="3:3" x14ac:dyDescent="0.25">
      <c r="C586152" s="62"/>
    </row>
    <row r="586153" spans="3:3" x14ac:dyDescent="0.25">
      <c r="C586153" s="62"/>
    </row>
    <row r="586241" spans="3:3" x14ac:dyDescent="0.25">
      <c r="C586241" s="62"/>
    </row>
    <row r="586242" spans="3:3" x14ac:dyDescent="0.25">
      <c r="C586242" s="62"/>
    </row>
    <row r="586330" spans="3:3" x14ac:dyDescent="0.25">
      <c r="C586330" s="62"/>
    </row>
    <row r="586331" spans="3:3" x14ac:dyDescent="0.25">
      <c r="C586331" s="62"/>
    </row>
    <row r="586419" spans="3:3" x14ac:dyDescent="0.25">
      <c r="C586419" s="62"/>
    </row>
    <row r="586420" spans="3:3" x14ac:dyDescent="0.25">
      <c r="C586420" s="62"/>
    </row>
    <row r="586508" spans="3:3" x14ac:dyDescent="0.25">
      <c r="C586508" s="62"/>
    </row>
    <row r="586509" spans="3:3" x14ac:dyDescent="0.25">
      <c r="C586509" s="62"/>
    </row>
    <row r="586597" spans="3:3" x14ac:dyDescent="0.25">
      <c r="C586597" s="62"/>
    </row>
    <row r="586598" spans="3:3" x14ac:dyDescent="0.25">
      <c r="C586598" s="62"/>
    </row>
    <row r="586686" spans="3:3" x14ac:dyDescent="0.25">
      <c r="C586686" s="62"/>
    </row>
    <row r="586687" spans="3:3" x14ac:dyDescent="0.25">
      <c r="C586687" s="62"/>
    </row>
    <row r="586775" spans="3:3" x14ac:dyDescent="0.25">
      <c r="C586775" s="62"/>
    </row>
    <row r="586776" spans="3:3" x14ac:dyDescent="0.25">
      <c r="C586776" s="62"/>
    </row>
    <row r="586864" spans="3:3" x14ac:dyDescent="0.25">
      <c r="C586864" s="62"/>
    </row>
    <row r="586865" spans="3:3" x14ac:dyDescent="0.25">
      <c r="C586865" s="62"/>
    </row>
    <row r="586953" spans="3:3" x14ac:dyDescent="0.25">
      <c r="C586953" s="62"/>
    </row>
    <row r="586954" spans="3:3" x14ac:dyDescent="0.25">
      <c r="C586954" s="62"/>
    </row>
    <row r="587042" spans="3:3" x14ac:dyDescent="0.25">
      <c r="C587042" s="62"/>
    </row>
    <row r="587043" spans="3:3" x14ac:dyDescent="0.25">
      <c r="C587043" s="62"/>
    </row>
    <row r="587131" spans="3:3" x14ac:dyDescent="0.25">
      <c r="C587131" s="62"/>
    </row>
    <row r="587132" spans="3:3" x14ac:dyDescent="0.25">
      <c r="C587132" s="62"/>
    </row>
    <row r="587220" spans="3:3" x14ac:dyDescent="0.25">
      <c r="C587220" s="62"/>
    </row>
    <row r="587221" spans="3:3" x14ac:dyDescent="0.25">
      <c r="C587221" s="62"/>
    </row>
    <row r="587309" spans="3:3" x14ac:dyDescent="0.25">
      <c r="C587309" s="62"/>
    </row>
    <row r="587310" spans="3:3" x14ac:dyDescent="0.25">
      <c r="C587310" s="62"/>
    </row>
    <row r="587398" spans="3:3" x14ac:dyDescent="0.25">
      <c r="C587398" s="62"/>
    </row>
    <row r="587399" spans="3:3" x14ac:dyDescent="0.25">
      <c r="C587399" s="62"/>
    </row>
    <row r="587487" spans="3:3" x14ac:dyDescent="0.25">
      <c r="C587487" s="62"/>
    </row>
    <row r="587488" spans="3:3" x14ac:dyDescent="0.25">
      <c r="C587488" s="62"/>
    </row>
    <row r="587576" spans="3:3" x14ac:dyDescent="0.25">
      <c r="C587576" s="62"/>
    </row>
    <row r="587577" spans="3:3" x14ac:dyDescent="0.25">
      <c r="C587577" s="62"/>
    </row>
    <row r="587665" spans="3:3" x14ac:dyDescent="0.25">
      <c r="C587665" s="62"/>
    </row>
    <row r="587666" spans="3:3" x14ac:dyDescent="0.25">
      <c r="C587666" s="62"/>
    </row>
    <row r="587754" spans="3:3" x14ac:dyDescent="0.25">
      <c r="C587754" s="62"/>
    </row>
    <row r="587755" spans="3:3" x14ac:dyDescent="0.25">
      <c r="C587755" s="62"/>
    </row>
    <row r="587843" spans="3:3" x14ac:dyDescent="0.25">
      <c r="C587843" s="62"/>
    </row>
    <row r="587844" spans="3:3" x14ac:dyDescent="0.25">
      <c r="C587844" s="62"/>
    </row>
    <row r="587932" spans="3:3" x14ac:dyDescent="0.25">
      <c r="C587932" s="62"/>
    </row>
    <row r="587933" spans="3:3" x14ac:dyDescent="0.25">
      <c r="C587933" s="62"/>
    </row>
    <row r="588021" spans="3:3" x14ac:dyDescent="0.25">
      <c r="C588021" s="62"/>
    </row>
    <row r="588022" spans="3:3" x14ac:dyDescent="0.25">
      <c r="C588022" s="62"/>
    </row>
    <row r="588110" spans="3:3" x14ac:dyDescent="0.25">
      <c r="C588110" s="62"/>
    </row>
    <row r="588111" spans="3:3" x14ac:dyDescent="0.25">
      <c r="C588111" s="62"/>
    </row>
    <row r="588199" spans="3:3" x14ac:dyDescent="0.25">
      <c r="C588199" s="62"/>
    </row>
    <row r="588200" spans="3:3" x14ac:dyDescent="0.25">
      <c r="C588200" s="62"/>
    </row>
    <row r="588288" spans="3:3" x14ac:dyDescent="0.25">
      <c r="C588288" s="62"/>
    </row>
    <row r="588289" spans="3:3" x14ac:dyDescent="0.25">
      <c r="C588289" s="62"/>
    </row>
    <row r="588377" spans="3:3" x14ac:dyDescent="0.25">
      <c r="C588377" s="62"/>
    </row>
    <row r="588378" spans="3:3" x14ac:dyDescent="0.25">
      <c r="C588378" s="62"/>
    </row>
    <row r="588466" spans="3:3" x14ac:dyDescent="0.25">
      <c r="C588466" s="62"/>
    </row>
    <row r="588467" spans="3:3" x14ac:dyDescent="0.25">
      <c r="C588467" s="62"/>
    </row>
    <row r="588555" spans="3:3" x14ac:dyDescent="0.25">
      <c r="C588555" s="62"/>
    </row>
    <row r="588556" spans="3:3" x14ac:dyDescent="0.25">
      <c r="C588556" s="62"/>
    </row>
    <row r="588644" spans="3:3" x14ac:dyDescent="0.25">
      <c r="C588644" s="62"/>
    </row>
    <row r="588645" spans="3:3" x14ac:dyDescent="0.25">
      <c r="C588645" s="62"/>
    </row>
    <row r="588733" spans="3:3" x14ac:dyDescent="0.25">
      <c r="C588733" s="62"/>
    </row>
    <row r="588734" spans="3:3" x14ac:dyDescent="0.25">
      <c r="C588734" s="62"/>
    </row>
    <row r="588822" spans="3:3" x14ac:dyDescent="0.25">
      <c r="C588822" s="62"/>
    </row>
    <row r="588823" spans="3:3" x14ac:dyDescent="0.25">
      <c r="C588823" s="62"/>
    </row>
    <row r="588911" spans="3:3" x14ac:dyDescent="0.25">
      <c r="C588911" s="62"/>
    </row>
    <row r="588912" spans="3:3" x14ac:dyDescent="0.25">
      <c r="C588912" s="62"/>
    </row>
    <row r="589000" spans="3:3" x14ac:dyDescent="0.25">
      <c r="C589000" s="62"/>
    </row>
    <row r="589001" spans="3:3" x14ac:dyDescent="0.25">
      <c r="C589001" s="62"/>
    </row>
    <row r="589089" spans="3:3" x14ac:dyDescent="0.25">
      <c r="C589089" s="62"/>
    </row>
    <row r="589090" spans="3:3" x14ac:dyDescent="0.25">
      <c r="C589090" s="62"/>
    </row>
    <row r="589178" spans="3:3" x14ac:dyDescent="0.25">
      <c r="C589178" s="62"/>
    </row>
    <row r="589179" spans="3:3" x14ac:dyDescent="0.25">
      <c r="C589179" s="62"/>
    </row>
    <row r="589267" spans="3:3" x14ac:dyDescent="0.25">
      <c r="C589267" s="62"/>
    </row>
    <row r="589268" spans="3:3" x14ac:dyDescent="0.25">
      <c r="C589268" s="62"/>
    </row>
    <row r="589356" spans="3:3" x14ac:dyDescent="0.25">
      <c r="C589356" s="62"/>
    </row>
    <row r="589357" spans="3:3" x14ac:dyDescent="0.25">
      <c r="C589357" s="62"/>
    </row>
    <row r="589445" spans="3:3" x14ac:dyDescent="0.25">
      <c r="C589445" s="62"/>
    </row>
    <row r="589446" spans="3:3" x14ac:dyDescent="0.25">
      <c r="C589446" s="62"/>
    </row>
    <row r="589534" spans="3:3" x14ac:dyDescent="0.25">
      <c r="C589534" s="62"/>
    </row>
    <row r="589535" spans="3:3" x14ac:dyDescent="0.25">
      <c r="C589535" s="62"/>
    </row>
    <row r="589623" spans="3:3" x14ac:dyDescent="0.25">
      <c r="C589623" s="62"/>
    </row>
    <row r="589624" spans="3:3" x14ac:dyDescent="0.25">
      <c r="C589624" s="62"/>
    </row>
    <row r="589712" spans="3:3" x14ac:dyDescent="0.25">
      <c r="C589712" s="62"/>
    </row>
    <row r="589713" spans="3:3" x14ac:dyDescent="0.25">
      <c r="C589713" s="62"/>
    </row>
    <row r="589801" spans="3:3" x14ac:dyDescent="0.25">
      <c r="C589801" s="62"/>
    </row>
    <row r="589802" spans="3:3" x14ac:dyDescent="0.25">
      <c r="C589802" s="62"/>
    </row>
    <row r="589890" spans="3:3" x14ac:dyDescent="0.25">
      <c r="C589890" s="62"/>
    </row>
    <row r="589891" spans="3:3" x14ac:dyDescent="0.25">
      <c r="C589891" s="62"/>
    </row>
    <row r="589979" spans="3:3" x14ac:dyDescent="0.25">
      <c r="C589979" s="62"/>
    </row>
    <row r="589980" spans="3:3" x14ac:dyDescent="0.25">
      <c r="C589980" s="62"/>
    </row>
    <row r="590068" spans="3:3" x14ac:dyDescent="0.25">
      <c r="C590068" s="62"/>
    </row>
    <row r="590069" spans="3:3" x14ac:dyDescent="0.25">
      <c r="C590069" s="62"/>
    </row>
    <row r="590157" spans="3:3" x14ac:dyDescent="0.25">
      <c r="C590157" s="62"/>
    </row>
    <row r="590158" spans="3:3" x14ac:dyDescent="0.25">
      <c r="C590158" s="62"/>
    </row>
    <row r="590246" spans="3:3" x14ac:dyDescent="0.25">
      <c r="C590246" s="62"/>
    </row>
    <row r="590247" spans="3:3" x14ac:dyDescent="0.25">
      <c r="C590247" s="62"/>
    </row>
    <row r="590335" spans="3:3" x14ac:dyDescent="0.25">
      <c r="C590335" s="62"/>
    </row>
    <row r="590336" spans="3:3" x14ac:dyDescent="0.25">
      <c r="C590336" s="62"/>
    </row>
    <row r="590424" spans="3:3" x14ac:dyDescent="0.25">
      <c r="C590424" s="62"/>
    </row>
    <row r="590425" spans="3:3" x14ac:dyDescent="0.25">
      <c r="C590425" s="62"/>
    </row>
    <row r="590513" spans="3:3" x14ac:dyDescent="0.25">
      <c r="C590513" s="62"/>
    </row>
    <row r="590514" spans="3:3" x14ac:dyDescent="0.25">
      <c r="C590514" s="62"/>
    </row>
    <row r="590602" spans="3:3" x14ac:dyDescent="0.25">
      <c r="C590602" s="62"/>
    </row>
    <row r="590603" spans="3:3" x14ac:dyDescent="0.25">
      <c r="C590603" s="62"/>
    </row>
    <row r="590691" spans="3:3" x14ac:dyDescent="0.25">
      <c r="C590691" s="62"/>
    </row>
    <row r="590692" spans="3:3" x14ac:dyDescent="0.25">
      <c r="C590692" s="62"/>
    </row>
    <row r="590780" spans="3:3" x14ac:dyDescent="0.25">
      <c r="C590780" s="62"/>
    </row>
    <row r="590781" spans="3:3" x14ac:dyDescent="0.25">
      <c r="C590781" s="62"/>
    </row>
    <row r="590869" spans="3:3" x14ac:dyDescent="0.25">
      <c r="C590869" s="62"/>
    </row>
    <row r="590870" spans="3:3" x14ac:dyDescent="0.25">
      <c r="C590870" s="62"/>
    </row>
    <row r="590958" spans="3:3" x14ac:dyDescent="0.25">
      <c r="C590958" s="62"/>
    </row>
    <row r="590959" spans="3:3" x14ac:dyDescent="0.25">
      <c r="C590959" s="62"/>
    </row>
    <row r="591047" spans="3:3" x14ac:dyDescent="0.25">
      <c r="C591047" s="62"/>
    </row>
    <row r="591048" spans="3:3" x14ac:dyDescent="0.25">
      <c r="C591048" s="62"/>
    </row>
    <row r="591136" spans="3:3" x14ac:dyDescent="0.25">
      <c r="C591136" s="62"/>
    </row>
    <row r="591137" spans="3:3" x14ac:dyDescent="0.25">
      <c r="C591137" s="62"/>
    </row>
    <row r="591225" spans="3:3" x14ac:dyDescent="0.25">
      <c r="C591225" s="62"/>
    </row>
    <row r="591226" spans="3:3" x14ac:dyDescent="0.25">
      <c r="C591226" s="62"/>
    </row>
    <row r="591314" spans="3:3" x14ac:dyDescent="0.25">
      <c r="C591314" s="62"/>
    </row>
    <row r="591315" spans="3:3" x14ac:dyDescent="0.25">
      <c r="C591315" s="62"/>
    </row>
    <row r="591403" spans="3:3" x14ac:dyDescent="0.25">
      <c r="C591403" s="62"/>
    </row>
    <row r="591404" spans="3:3" x14ac:dyDescent="0.25">
      <c r="C591404" s="62"/>
    </row>
    <row r="591492" spans="3:3" x14ac:dyDescent="0.25">
      <c r="C591492" s="62"/>
    </row>
    <row r="591493" spans="3:3" x14ac:dyDescent="0.25">
      <c r="C591493" s="62"/>
    </row>
    <row r="591581" spans="3:3" x14ac:dyDescent="0.25">
      <c r="C591581" s="62"/>
    </row>
    <row r="591582" spans="3:3" x14ac:dyDescent="0.25">
      <c r="C591582" s="62"/>
    </row>
    <row r="591670" spans="3:3" x14ac:dyDescent="0.25">
      <c r="C591670" s="62"/>
    </row>
    <row r="591671" spans="3:3" x14ac:dyDescent="0.25">
      <c r="C591671" s="62"/>
    </row>
    <row r="591759" spans="3:3" x14ac:dyDescent="0.25">
      <c r="C591759" s="62"/>
    </row>
    <row r="591760" spans="3:3" x14ac:dyDescent="0.25">
      <c r="C591760" s="62"/>
    </row>
    <row r="591848" spans="3:3" x14ac:dyDescent="0.25">
      <c r="C591848" s="62"/>
    </row>
    <row r="591849" spans="3:3" x14ac:dyDescent="0.25">
      <c r="C591849" s="62"/>
    </row>
    <row r="591937" spans="3:3" x14ac:dyDescent="0.25">
      <c r="C591937" s="62"/>
    </row>
    <row r="591938" spans="3:3" x14ac:dyDescent="0.25">
      <c r="C591938" s="62"/>
    </row>
    <row r="592026" spans="3:3" x14ac:dyDescent="0.25">
      <c r="C592026" s="62"/>
    </row>
    <row r="592027" spans="3:3" x14ac:dyDescent="0.25">
      <c r="C592027" s="62"/>
    </row>
    <row r="592115" spans="3:3" x14ac:dyDescent="0.25">
      <c r="C592115" s="62"/>
    </row>
    <row r="592116" spans="3:3" x14ac:dyDescent="0.25">
      <c r="C592116" s="62"/>
    </row>
    <row r="592204" spans="3:3" x14ac:dyDescent="0.25">
      <c r="C592204" s="62"/>
    </row>
    <row r="592205" spans="3:3" x14ac:dyDescent="0.25">
      <c r="C592205" s="62"/>
    </row>
    <row r="592293" spans="3:3" x14ac:dyDescent="0.25">
      <c r="C592293" s="62"/>
    </row>
    <row r="592294" spans="3:3" x14ac:dyDescent="0.25">
      <c r="C592294" s="62"/>
    </row>
    <row r="592382" spans="3:3" x14ac:dyDescent="0.25">
      <c r="C592382" s="62"/>
    </row>
    <row r="592383" spans="3:3" x14ac:dyDescent="0.25">
      <c r="C592383" s="62"/>
    </row>
    <row r="592471" spans="3:3" x14ac:dyDescent="0.25">
      <c r="C592471" s="62"/>
    </row>
    <row r="592472" spans="3:3" x14ac:dyDescent="0.25">
      <c r="C592472" s="62"/>
    </row>
    <row r="592560" spans="3:3" x14ac:dyDescent="0.25">
      <c r="C592560" s="62"/>
    </row>
    <row r="592561" spans="3:3" x14ac:dyDescent="0.25">
      <c r="C592561" s="62"/>
    </row>
    <row r="592649" spans="3:3" x14ac:dyDescent="0.25">
      <c r="C592649" s="62"/>
    </row>
    <row r="592650" spans="3:3" x14ac:dyDescent="0.25">
      <c r="C592650" s="62"/>
    </row>
    <row r="592738" spans="3:3" x14ac:dyDescent="0.25">
      <c r="C592738" s="62"/>
    </row>
    <row r="592739" spans="3:3" x14ac:dyDescent="0.25">
      <c r="C592739" s="62"/>
    </row>
    <row r="592827" spans="3:3" x14ac:dyDescent="0.25">
      <c r="C592827" s="62"/>
    </row>
    <row r="592828" spans="3:3" x14ac:dyDescent="0.25">
      <c r="C592828" s="62"/>
    </row>
    <row r="592916" spans="3:3" x14ac:dyDescent="0.25">
      <c r="C592916" s="62"/>
    </row>
    <row r="592917" spans="3:3" x14ac:dyDescent="0.25">
      <c r="C592917" s="62"/>
    </row>
    <row r="593005" spans="3:3" x14ac:dyDescent="0.25">
      <c r="C593005" s="62"/>
    </row>
    <row r="593006" spans="3:3" x14ac:dyDescent="0.25">
      <c r="C593006" s="62"/>
    </row>
    <row r="593094" spans="3:3" x14ac:dyDescent="0.25">
      <c r="C593094" s="62"/>
    </row>
    <row r="593095" spans="3:3" x14ac:dyDescent="0.25">
      <c r="C593095" s="62"/>
    </row>
    <row r="593183" spans="3:3" x14ac:dyDescent="0.25">
      <c r="C593183" s="62"/>
    </row>
    <row r="593184" spans="3:3" x14ac:dyDescent="0.25">
      <c r="C593184" s="62"/>
    </row>
    <row r="593272" spans="3:3" x14ac:dyDescent="0.25">
      <c r="C593272" s="62"/>
    </row>
    <row r="593273" spans="3:3" x14ac:dyDescent="0.25">
      <c r="C593273" s="62"/>
    </row>
    <row r="593361" spans="3:3" x14ac:dyDescent="0.25">
      <c r="C593361" s="62"/>
    </row>
    <row r="593362" spans="3:3" x14ac:dyDescent="0.25">
      <c r="C593362" s="62"/>
    </row>
    <row r="593450" spans="3:3" x14ac:dyDescent="0.25">
      <c r="C593450" s="62"/>
    </row>
    <row r="593451" spans="3:3" x14ac:dyDescent="0.25">
      <c r="C593451" s="62"/>
    </row>
    <row r="593539" spans="3:3" x14ac:dyDescent="0.25">
      <c r="C593539" s="62"/>
    </row>
    <row r="593540" spans="3:3" x14ac:dyDescent="0.25">
      <c r="C593540" s="62"/>
    </row>
    <row r="593628" spans="3:3" x14ac:dyDescent="0.25">
      <c r="C593628" s="62"/>
    </row>
    <row r="593629" spans="3:3" x14ac:dyDescent="0.25">
      <c r="C593629" s="62"/>
    </row>
    <row r="593717" spans="3:3" x14ac:dyDescent="0.25">
      <c r="C593717" s="62"/>
    </row>
    <row r="593718" spans="3:3" x14ac:dyDescent="0.25">
      <c r="C593718" s="62"/>
    </row>
    <row r="593806" spans="3:3" x14ac:dyDescent="0.25">
      <c r="C593806" s="62"/>
    </row>
    <row r="593807" spans="3:3" x14ac:dyDescent="0.25">
      <c r="C593807" s="62"/>
    </row>
    <row r="593895" spans="3:3" x14ac:dyDescent="0.25">
      <c r="C593895" s="62"/>
    </row>
    <row r="593896" spans="3:3" x14ac:dyDescent="0.25">
      <c r="C593896" s="62"/>
    </row>
    <row r="593984" spans="3:3" x14ac:dyDescent="0.25">
      <c r="C593984" s="62"/>
    </row>
    <row r="593985" spans="3:3" x14ac:dyDescent="0.25">
      <c r="C593985" s="62"/>
    </row>
    <row r="594073" spans="3:3" x14ac:dyDescent="0.25">
      <c r="C594073" s="62"/>
    </row>
    <row r="594074" spans="3:3" x14ac:dyDescent="0.25">
      <c r="C594074" s="62"/>
    </row>
    <row r="594162" spans="3:3" x14ac:dyDescent="0.25">
      <c r="C594162" s="62"/>
    </row>
    <row r="594163" spans="3:3" x14ac:dyDescent="0.25">
      <c r="C594163" s="62"/>
    </row>
    <row r="594251" spans="3:3" x14ac:dyDescent="0.25">
      <c r="C594251" s="62"/>
    </row>
    <row r="594252" spans="3:3" x14ac:dyDescent="0.25">
      <c r="C594252" s="62"/>
    </row>
    <row r="594340" spans="3:3" x14ac:dyDescent="0.25">
      <c r="C594340" s="62"/>
    </row>
    <row r="594341" spans="3:3" x14ac:dyDescent="0.25">
      <c r="C594341" s="62"/>
    </row>
    <row r="594429" spans="3:3" x14ac:dyDescent="0.25">
      <c r="C594429" s="62"/>
    </row>
    <row r="594430" spans="3:3" x14ac:dyDescent="0.25">
      <c r="C594430" s="62"/>
    </row>
    <row r="594518" spans="3:3" x14ac:dyDescent="0.25">
      <c r="C594518" s="62"/>
    </row>
    <row r="594519" spans="3:3" x14ac:dyDescent="0.25">
      <c r="C594519" s="62"/>
    </row>
    <row r="594607" spans="3:3" x14ac:dyDescent="0.25">
      <c r="C594607" s="62"/>
    </row>
    <row r="594608" spans="3:3" x14ac:dyDescent="0.25">
      <c r="C594608" s="62"/>
    </row>
    <row r="594696" spans="3:3" x14ac:dyDescent="0.25">
      <c r="C594696" s="62"/>
    </row>
    <row r="594697" spans="3:3" x14ac:dyDescent="0.25">
      <c r="C594697" s="62"/>
    </row>
    <row r="594785" spans="3:3" x14ac:dyDescent="0.25">
      <c r="C594785" s="62"/>
    </row>
    <row r="594786" spans="3:3" x14ac:dyDescent="0.25">
      <c r="C594786" s="62"/>
    </row>
    <row r="594874" spans="3:3" x14ac:dyDescent="0.25">
      <c r="C594874" s="62"/>
    </row>
    <row r="594875" spans="3:3" x14ac:dyDescent="0.25">
      <c r="C594875" s="62"/>
    </row>
    <row r="594963" spans="3:3" x14ac:dyDescent="0.25">
      <c r="C594963" s="62"/>
    </row>
    <row r="594964" spans="3:3" x14ac:dyDescent="0.25">
      <c r="C594964" s="62"/>
    </row>
    <row r="595052" spans="3:3" x14ac:dyDescent="0.25">
      <c r="C595052" s="62"/>
    </row>
    <row r="595053" spans="3:3" x14ac:dyDescent="0.25">
      <c r="C595053" s="62"/>
    </row>
    <row r="595141" spans="3:3" x14ac:dyDescent="0.25">
      <c r="C595141" s="62"/>
    </row>
    <row r="595142" spans="3:3" x14ac:dyDescent="0.25">
      <c r="C595142" s="62"/>
    </row>
    <row r="595230" spans="3:3" x14ac:dyDescent="0.25">
      <c r="C595230" s="62"/>
    </row>
    <row r="595231" spans="3:3" x14ac:dyDescent="0.25">
      <c r="C595231" s="62"/>
    </row>
    <row r="595319" spans="3:3" x14ac:dyDescent="0.25">
      <c r="C595319" s="62"/>
    </row>
    <row r="595320" spans="3:3" x14ac:dyDescent="0.25">
      <c r="C595320" s="62"/>
    </row>
    <row r="595408" spans="3:3" x14ac:dyDescent="0.25">
      <c r="C595408" s="62"/>
    </row>
    <row r="595409" spans="3:3" x14ac:dyDescent="0.25">
      <c r="C595409" s="62"/>
    </row>
    <row r="595497" spans="3:3" x14ac:dyDescent="0.25">
      <c r="C595497" s="62"/>
    </row>
    <row r="595498" spans="3:3" x14ac:dyDescent="0.25">
      <c r="C595498" s="62"/>
    </row>
    <row r="595586" spans="3:3" x14ac:dyDescent="0.25">
      <c r="C595586" s="62"/>
    </row>
    <row r="595587" spans="3:3" x14ac:dyDescent="0.25">
      <c r="C595587" s="62"/>
    </row>
    <row r="595675" spans="3:3" x14ac:dyDescent="0.25">
      <c r="C595675" s="62"/>
    </row>
    <row r="595676" spans="3:3" x14ac:dyDescent="0.25">
      <c r="C595676" s="62"/>
    </row>
    <row r="595764" spans="3:3" x14ac:dyDescent="0.25">
      <c r="C595764" s="62"/>
    </row>
    <row r="595765" spans="3:3" x14ac:dyDescent="0.25">
      <c r="C595765" s="62"/>
    </row>
    <row r="595853" spans="3:3" x14ac:dyDescent="0.25">
      <c r="C595853" s="62"/>
    </row>
    <row r="595854" spans="3:3" x14ac:dyDescent="0.25">
      <c r="C595854" s="62"/>
    </row>
    <row r="595942" spans="3:3" x14ac:dyDescent="0.25">
      <c r="C595942" s="62"/>
    </row>
    <row r="595943" spans="3:3" x14ac:dyDescent="0.25">
      <c r="C595943" s="62"/>
    </row>
    <row r="596031" spans="3:3" x14ac:dyDescent="0.25">
      <c r="C596031" s="62"/>
    </row>
    <row r="596032" spans="3:3" x14ac:dyDescent="0.25">
      <c r="C596032" s="62"/>
    </row>
    <row r="596120" spans="3:3" x14ac:dyDescent="0.25">
      <c r="C596120" s="62"/>
    </row>
    <row r="596121" spans="3:3" x14ac:dyDescent="0.25">
      <c r="C596121" s="62"/>
    </row>
    <row r="596209" spans="3:3" x14ac:dyDescent="0.25">
      <c r="C596209" s="62"/>
    </row>
    <row r="596210" spans="3:3" x14ac:dyDescent="0.25">
      <c r="C596210" s="62"/>
    </row>
    <row r="596298" spans="3:3" x14ac:dyDescent="0.25">
      <c r="C596298" s="62"/>
    </row>
    <row r="596299" spans="3:3" x14ac:dyDescent="0.25">
      <c r="C596299" s="62"/>
    </row>
    <row r="596387" spans="3:3" x14ac:dyDescent="0.25">
      <c r="C596387" s="62"/>
    </row>
    <row r="596388" spans="3:3" x14ac:dyDescent="0.25">
      <c r="C596388" s="62"/>
    </row>
    <row r="596476" spans="3:3" x14ac:dyDescent="0.25">
      <c r="C596476" s="62"/>
    </row>
    <row r="596477" spans="3:3" x14ac:dyDescent="0.25">
      <c r="C596477" s="62"/>
    </row>
    <row r="596565" spans="3:3" x14ac:dyDescent="0.25">
      <c r="C596565" s="62"/>
    </row>
    <row r="596566" spans="3:3" x14ac:dyDescent="0.25">
      <c r="C596566" s="62"/>
    </row>
    <row r="596654" spans="3:3" x14ac:dyDescent="0.25">
      <c r="C596654" s="62"/>
    </row>
    <row r="596655" spans="3:3" x14ac:dyDescent="0.25">
      <c r="C596655" s="62"/>
    </row>
    <row r="596743" spans="3:3" x14ac:dyDescent="0.25">
      <c r="C596743" s="62"/>
    </row>
    <row r="596744" spans="3:3" x14ac:dyDescent="0.25">
      <c r="C596744" s="62"/>
    </row>
    <row r="596832" spans="3:3" x14ac:dyDescent="0.25">
      <c r="C596832" s="62"/>
    </row>
    <row r="596833" spans="3:3" x14ac:dyDescent="0.25">
      <c r="C596833" s="62"/>
    </row>
    <row r="596921" spans="3:3" x14ac:dyDescent="0.25">
      <c r="C596921" s="62"/>
    </row>
    <row r="596922" spans="3:3" x14ac:dyDescent="0.25">
      <c r="C596922" s="62"/>
    </row>
    <row r="597010" spans="3:3" x14ac:dyDescent="0.25">
      <c r="C597010" s="62"/>
    </row>
    <row r="597011" spans="3:3" x14ac:dyDescent="0.25">
      <c r="C597011" s="62"/>
    </row>
    <row r="597099" spans="3:3" x14ac:dyDescent="0.25">
      <c r="C597099" s="62"/>
    </row>
    <row r="597100" spans="3:3" x14ac:dyDescent="0.25">
      <c r="C597100" s="62"/>
    </row>
    <row r="597188" spans="3:3" x14ac:dyDescent="0.25">
      <c r="C597188" s="62"/>
    </row>
    <row r="597189" spans="3:3" x14ac:dyDescent="0.25">
      <c r="C597189" s="62"/>
    </row>
    <row r="597277" spans="3:3" x14ac:dyDescent="0.25">
      <c r="C597277" s="62"/>
    </row>
    <row r="597278" spans="3:3" x14ac:dyDescent="0.25">
      <c r="C597278" s="62"/>
    </row>
    <row r="597366" spans="3:3" x14ac:dyDescent="0.25">
      <c r="C597366" s="62"/>
    </row>
    <row r="597367" spans="3:3" x14ac:dyDescent="0.25">
      <c r="C597367" s="62"/>
    </row>
    <row r="597455" spans="3:3" x14ac:dyDescent="0.25">
      <c r="C597455" s="62"/>
    </row>
    <row r="597456" spans="3:3" x14ac:dyDescent="0.25">
      <c r="C597456" s="62"/>
    </row>
    <row r="597544" spans="3:3" x14ac:dyDescent="0.25">
      <c r="C597544" s="62"/>
    </row>
    <row r="597545" spans="3:3" x14ac:dyDescent="0.25">
      <c r="C597545" s="62"/>
    </row>
    <row r="597633" spans="3:3" x14ac:dyDescent="0.25">
      <c r="C597633" s="62"/>
    </row>
    <row r="597634" spans="3:3" x14ac:dyDescent="0.25">
      <c r="C597634" s="62"/>
    </row>
    <row r="597722" spans="3:3" x14ac:dyDescent="0.25">
      <c r="C597722" s="62"/>
    </row>
    <row r="597723" spans="3:3" x14ac:dyDescent="0.25">
      <c r="C597723" s="62"/>
    </row>
    <row r="597811" spans="3:3" x14ac:dyDescent="0.25">
      <c r="C597811" s="62"/>
    </row>
    <row r="597812" spans="3:3" x14ac:dyDescent="0.25">
      <c r="C597812" s="62"/>
    </row>
    <row r="597900" spans="3:3" x14ac:dyDescent="0.25">
      <c r="C597900" s="62"/>
    </row>
    <row r="597901" spans="3:3" x14ac:dyDescent="0.25">
      <c r="C597901" s="62"/>
    </row>
    <row r="597989" spans="3:3" x14ac:dyDescent="0.25">
      <c r="C597989" s="62"/>
    </row>
    <row r="597990" spans="3:3" x14ac:dyDescent="0.25">
      <c r="C597990" s="62"/>
    </row>
    <row r="598078" spans="3:3" x14ac:dyDescent="0.25">
      <c r="C598078" s="62"/>
    </row>
    <row r="598079" spans="3:3" x14ac:dyDescent="0.25">
      <c r="C598079" s="62"/>
    </row>
    <row r="598167" spans="3:3" x14ac:dyDescent="0.25">
      <c r="C598167" s="62"/>
    </row>
    <row r="598168" spans="3:3" x14ac:dyDescent="0.25">
      <c r="C598168" s="62"/>
    </row>
    <row r="598256" spans="3:3" x14ac:dyDescent="0.25">
      <c r="C598256" s="62"/>
    </row>
    <row r="598257" spans="3:3" x14ac:dyDescent="0.25">
      <c r="C598257" s="62"/>
    </row>
    <row r="598345" spans="3:3" x14ac:dyDescent="0.25">
      <c r="C598345" s="62"/>
    </row>
    <row r="598346" spans="3:3" x14ac:dyDescent="0.25">
      <c r="C598346" s="62"/>
    </row>
    <row r="598434" spans="3:3" x14ac:dyDescent="0.25">
      <c r="C598434" s="62"/>
    </row>
    <row r="598435" spans="3:3" x14ac:dyDescent="0.25">
      <c r="C598435" s="62"/>
    </row>
    <row r="598523" spans="3:3" x14ac:dyDescent="0.25">
      <c r="C598523" s="62"/>
    </row>
    <row r="598524" spans="3:3" x14ac:dyDescent="0.25">
      <c r="C598524" s="62"/>
    </row>
    <row r="598612" spans="3:3" x14ac:dyDescent="0.25">
      <c r="C598612" s="62"/>
    </row>
    <row r="598613" spans="3:3" x14ac:dyDescent="0.25">
      <c r="C598613" s="62"/>
    </row>
    <row r="598701" spans="3:3" x14ac:dyDescent="0.25">
      <c r="C598701" s="62"/>
    </row>
    <row r="598702" spans="3:3" x14ac:dyDescent="0.25">
      <c r="C598702" s="62"/>
    </row>
    <row r="598790" spans="3:3" x14ac:dyDescent="0.25">
      <c r="C598790" s="62"/>
    </row>
    <row r="598791" spans="3:3" x14ac:dyDescent="0.25">
      <c r="C598791" s="62"/>
    </row>
    <row r="598879" spans="3:3" x14ac:dyDescent="0.25">
      <c r="C598879" s="62"/>
    </row>
    <row r="598880" spans="3:3" x14ac:dyDescent="0.25">
      <c r="C598880" s="62"/>
    </row>
    <row r="598968" spans="3:3" x14ac:dyDescent="0.25">
      <c r="C598968" s="62"/>
    </row>
    <row r="598969" spans="3:3" x14ac:dyDescent="0.25">
      <c r="C598969" s="62"/>
    </row>
    <row r="599057" spans="3:3" x14ac:dyDescent="0.25">
      <c r="C599057" s="62"/>
    </row>
    <row r="599058" spans="3:3" x14ac:dyDescent="0.25">
      <c r="C599058" s="62"/>
    </row>
    <row r="599146" spans="3:3" x14ac:dyDescent="0.25">
      <c r="C599146" s="62"/>
    </row>
    <row r="599147" spans="3:3" x14ac:dyDescent="0.25">
      <c r="C599147" s="62"/>
    </row>
    <row r="599235" spans="3:3" x14ac:dyDescent="0.25">
      <c r="C599235" s="62"/>
    </row>
    <row r="599236" spans="3:3" x14ac:dyDescent="0.25">
      <c r="C599236" s="62"/>
    </row>
    <row r="599324" spans="3:3" x14ac:dyDescent="0.25">
      <c r="C599324" s="62"/>
    </row>
    <row r="599325" spans="3:3" x14ac:dyDescent="0.25">
      <c r="C599325" s="62"/>
    </row>
    <row r="599413" spans="3:3" x14ac:dyDescent="0.25">
      <c r="C599413" s="62"/>
    </row>
    <row r="599414" spans="3:3" x14ac:dyDescent="0.25">
      <c r="C599414" s="62"/>
    </row>
    <row r="599502" spans="3:3" x14ac:dyDescent="0.25">
      <c r="C599502" s="62"/>
    </row>
    <row r="599503" spans="3:3" x14ac:dyDescent="0.25">
      <c r="C599503" s="62"/>
    </row>
    <row r="599591" spans="3:3" x14ac:dyDescent="0.25">
      <c r="C599591" s="62"/>
    </row>
    <row r="599592" spans="3:3" x14ac:dyDescent="0.25">
      <c r="C599592" s="62"/>
    </row>
    <row r="599680" spans="3:3" x14ac:dyDescent="0.25">
      <c r="C599680" s="62"/>
    </row>
    <row r="599681" spans="3:3" x14ac:dyDescent="0.25">
      <c r="C599681" s="62"/>
    </row>
    <row r="599769" spans="3:3" x14ac:dyDescent="0.25">
      <c r="C599769" s="62"/>
    </row>
    <row r="599770" spans="3:3" x14ac:dyDescent="0.25">
      <c r="C599770" s="62"/>
    </row>
    <row r="599858" spans="3:3" x14ac:dyDescent="0.25">
      <c r="C599858" s="62"/>
    </row>
    <row r="599859" spans="3:3" x14ac:dyDescent="0.25">
      <c r="C599859" s="62"/>
    </row>
    <row r="599947" spans="3:3" x14ac:dyDescent="0.25">
      <c r="C599947" s="62"/>
    </row>
    <row r="599948" spans="3:3" x14ac:dyDescent="0.25">
      <c r="C599948" s="62"/>
    </row>
    <row r="600036" spans="3:3" x14ac:dyDescent="0.25">
      <c r="C600036" s="62"/>
    </row>
    <row r="600037" spans="3:3" x14ac:dyDescent="0.25">
      <c r="C600037" s="62"/>
    </row>
    <row r="600125" spans="3:3" x14ac:dyDescent="0.25">
      <c r="C600125" s="62"/>
    </row>
    <row r="600126" spans="3:3" x14ac:dyDescent="0.25">
      <c r="C600126" s="62"/>
    </row>
    <row r="600214" spans="3:3" x14ac:dyDescent="0.25">
      <c r="C600214" s="62"/>
    </row>
    <row r="600215" spans="3:3" x14ac:dyDescent="0.25">
      <c r="C600215" s="62"/>
    </row>
    <row r="600303" spans="3:3" x14ac:dyDescent="0.25">
      <c r="C600303" s="62"/>
    </row>
    <row r="600304" spans="3:3" x14ac:dyDescent="0.25">
      <c r="C600304" s="62"/>
    </row>
    <row r="600392" spans="3:3" x14ac:dyDescent="0.25">
      <c r="C600392" s="62"/>
    </row>
    <row r="600393" spans="3:3" x14ac:dyDescent="0.25">
      <c r="C600393" s="62"/>
    </row>
    <row r="600481" spans="3:3" x14ac:dyDescent="0.25">
      <c r="C600481" s="62"/>
    </row>
    <row r="600482" spans="3:3" x14ac:dyDescent="0.25">
      <c r="C600482" s="62"/>
    </row>
    <row r="600570" spans="3:3" x14ac:dyDescent="0.25">
      <c r="C600570" s="62"/>
    </row>
    <row r="600571" spans="3:3" x14ac:dyDescent="0.25">
      <c r="C600571" s="62"/>
    </row>
    <row r="600659" spans="3:3" x14ac:dyDescent="0.25">
      <c r="C600659" s="62"/>
    </row>
    <row r="600660" spans="3:3" x14ac:dyDescent="0.25">
      <c r="C600660" s="62"/>
    </row>
    <row r="600748" spans="3:3" x14ac:dyDescent="0.25">
      <c r="C600748" s="62"/>
    </row>
    <row r="600749" spans="3:3" x14ac:dyDescent="0.25">
      <c r="C600749" s="62"/>
    </row>
    <row r="600837" spans="3:3" x14ac:dyDescent="0.25">
      <c r="C600837" s="62"/>
    </row>
    <row r="600838" spans="3:3" x14ac:dyDescent="0.25">
      <c r="C600838" s="62"/>
    </row>
    <row r="600926" spans="3:3" x14ac:dyDescent="0.25">
      <c r="C600926" s="62"/>
    </row>
    <row r="600927" spans="3:3" x14ac:dyDescent="0.25">
      <c r="C600927" s="62"/>
    </row>
    <row r="601015" spans="3:3" x14ac:dyDescent="0.25">
      <c r="C601015" s="62"/>
    </row>
    <row r="601016" spans="3:3" x14ac:dyDescent="0.25">
      <c r="C601016" s="62"/>
    </row>
    <row r="601104" spans="3:3" x14ac:dyDescent="0.25">
      <c r="C601104" s="62"/>
    </row>
    <row r="601105" spans="3:3" x14ac:dyDescent="0.25">
      <c r="C601105" s="62"/>
    </row>
    <row r="601193" spans="3:3" x14ac:dyDescent="0.25">
      <c r="C601193" s="62"/>
    </row>
    <row r="601194" spans="3:3" x14ac:dyDescent="0.25">
      <c r="C601194" s="62"/>
    </row>
    <row r="601282" spans="3:3" x14ac:dyDescent="0.25">
      <c r="C601282" s="62"/>
    </row>
    <row r="601283" spans="3:3" x14ac:dyDescent="0.25">
      <c r="C601283" s="62"/>
    </row>
    <row r="601371" spans="3:3" x14ac:dyDescent="0.25">
      <c r="C601371" s="62"/>
    </row>
    <row r="601372" spans="3:3" x14ac:dyDescent="0.25">
      <c r="C601372" s="62"/>
    </row>
    <row r="601460" spans="3:3" x14ac:dyDescent="0.25">
      <c r="C601460" s="62"/>
    </row>
    <row r="601461" spans="3:3" x14ac:dyDescent="0.25">
      <c r="C601461" s="62"/>
    </row>
    <row r="601549" spans="3:3" x14ac:dyDescent="0.25">
      <c r="C601549" s="62"/>
    </row>
    <row r="601550" spans="3:3" x14ac:dyDescent="0.25">
      <c r="C601550" s="62"/>
    </row>
    <row r="601638" spans="3:3" x14ac:dyDescent="0.25">
      <c r="C601638" s="62"/>
    </row>
    <row r="601639" spans="3:3" x14ac:dyDescent="0.25">
      <c r="C601639" s="62"/>
    </row>
    <row r="601727" spans="3:3" x14ac:dyDescent="0.25">
      <c r="C601727" s="62"/>
    </row>
    <row r="601728" spans="3:3" x14ac:dyDescent="0.25">
      <c r="C601728" s="62"/>
    </row>
    <row r="601816" spans="3:3" x14ac:dyDescent="0.25">
      <c r="C601816" s="62"/>
    </row>
    <row r="601817" spans="3:3" x14ac:dyDescent="0.25">
      <c r="C601817" s="62"/>
    </row>
    <row r="601905" spans="3:3" x14ac:dyDescent="0.25">
      <c r="C601905" s="62"/>
    </row>
    <row r="601906" spans="3:3" x14ac:dyDescent="0.25">
      <c r="C601906" s="62"/>
    </row>
    <row r="601994" spans="3:3" x14ac:dyDescent="0.25">
      <c r="C601994" s="62"/>
    </row>
    <row r="601995" spans="3:3" x14ac:dyDescent="0.25">
      <c r="C601995" s="62"/>
    </row>
    <row r="602083" spans="3:3" x14ac:dyDescent="0.25">
      <c r="C602083" s="62"/>
    </row>
    <row r="602084" spans="3:3" x14ac:dyDescent="0.25">
      <c r="C602084" s="62"/>
    </row>
    <row r="602172" spans="3:3" x14ac:dyDescent="0.25">
      <c r="C602172" s="62"/>
    </row>
    <row r="602173" spans="3:3" x14ac:dyDescent="0.25">
      <c r="C602173" s="62"/>
    </row>
    <row r="602261" spans="3:3" x14ac:dyDescent="0.25">
      <c r="C602261" s="62"/>
    </row>
    <row r="602262" spans="3:3" x14ac:dyDescent="0.25">
      <c r="C602262" s="62"/>
    </row>
    <row r="602350" spans="3:3" x14ac:dyDescent="0.25">
      <c r="C602350" s="62"/>
    </row>
    <row r="602351" spans="3:3" x14ac:dyDescent="0.25">
      <c r="C602351" s="62"/>
    </row>
    <row r="602439" spans="3:3" x14ac:dyDescent="0.25">
      <c r="C602439" s="62"/>
    </row>
    <row r="602440" spans="3:3" x14ac:dyDescent="0.25">
      <c r="C602440" s="62"/>
    </row>
    <row r="602528" spans="3:3" x14ac:dyDescent="0.25">
      <c r="C602528" s="62"/>
    </row>
    <row r="602529" spans="3:3" x14ac:dyDescent="0.25">
      <c r="C602529" s="62"/>
    </row>
    <row r="602617" spans="3:3" x14ac:dyDescent="0.25">
      <c r="C602617" s="62"/>
    </row>
    <row r="602618" spans="3:3" x14ac:dyDescent="0.25">
      <c r="C602618" s="62"/>
    </row>
    <row r="602706" spans="3:3" x14ac:dyDescent="0.25">
      <c r="C602706" s="62"/>
    </row>
    <row r="602707" spans="3:3" x14ac:dyDescent="0.25">
      <c r="C602707" s="62"/>
    </row>
    <row r="602795" spans="3:3" x14ac:dyDescent="0.25">
      <c r="C602795" s="62"/>
    </row>
    <row r="602796" spans="3:3" x14ac:dyDescent="0.25">
      <c r="C602796" s="62"/>
    </row>
    <row r="602884" spans="3:3" x14ac:dyDescent="0.25">
      <c r="C602884" s="62"/>
    </row>
    <row r="602885" spans="3:3" x14ac:dyDescent="0.25">
      <c r="C602885" s="62"/>
    </row>
    <row r="602973" spans="3:3" x14ac:dyDescent="0.25">
      <c r="C602973" s="62"/>
    </row>
    <row r="602974" spans="3:3" x14ac:dyDescent="0.25">
      <c r="C602974" s="62"/>
    </row>
    <row r="603062" spans="3:3" x14ac:dyDescent="0.25">
      <c r="C603062" s="62"/>
    </row>
    <row r="603063" spans="3:3" x14ac:dyDescent="0.25">
      <c r="C603063" s="62"/>
    </row>
    <row r="603151" spans="3:3" x14ac:dyDescent="0.25">
      <c r="C603151" s="62"/>
    </row>
    <row r="603152" spans="3:3" x14ac:dyDescent="0.25">
      <c r="C603152" s="62"/>
    </row>
    <row r="603240" spans="3:3" x14ac:dyDescent="0.25">
      <c r="C603240" s="62"/>
    </row>
    <row r="603241" spans="3:3" x14ac:dyDescent="0.25">
      <c r="C603241" s="62"/>
    </row>
    <row r="603329" spans="3:3" x14ac:dyDescent="0.25">
      <c r="C603329" s="62"/>
    </row>
    <row r="603330" spans="3:3" x14ac:dyDescent="0.25">
      <c r="C603330" s="62"/>
    </row>
    <row r="603418" spans="3:3" x14ac:dyDescent="0.25">
      <c r="C603418" s="62"/>
    </row>
    <row r="603419" spans="3:3" x14ac:dyDescent="0.25">
      <c r="C603419" s="62"/>
    </row>
    <row r="603507" spans="3:3" x14ac:dyDescent="0.25">
      <c r="C603507" s="62"/>
    </row>
    <row r="603508" spans="3:3" x14ac:dyDescent="0.25">
      <c r="C603508" s="62"/>
    </row>
    <row r="603596" spans="3:3" x14ac:dyDescent="0.25">
      <c r="C603596" s="62"/>
    </row>
    <row r="603597" spans="3:3" x14ac:dyDescent="0.25">
      <c r="C603597" s="62"/>
    </row>
    <row r="603685" spans="3:3" x14ac:dyDescent="0.25">
      <c r="C603685" s="62"/>
    </row>
    <row r="603686" spans="3:3" x14ac:dyDescent="0.25">
      <c r="C603686" s="62"/>
    </row>
    <row r="603774" spans="3:3" x14ac:dyDescent="0.25">
      <c r="C603774" s="62"/>
    </row>
    <row r="603775" spans="3:3" x14ac:dyDescent="0.25">
      <c r="C603775" s="62"/>
    </row>
    <row r="603863" spans="3:3" x14ac:dyDescent="0.25">
      <c r="C603863" s="62"/>
    </row>
    <row r="603864" spans="3:3" x14ac:dyDescent="0.25">
      <c r="C603864" s="62"/>
    </row>
    <row r="603952" spans="3:3" x14ac:dyDescent="0.25">
      <c r="C603952" s="62"/>
    </row>
    <row r="603953" spans="3:3" x14ac:dyDescent="0.25">
      <c r="C603953" s="62"/>
    </row>
    <row r="604041" spans="3:3" x14ac:dyDescent="0.25">
      <c r="C604041" s="62"/>
    </row>
    <row r="604042" spans="3:3" x14ac:dyDescent="0.25">
      <c r="C604042" s="62"/>
    </row>
    <row r="604130" spans="3:3" x14ac:dyDescent="0.25">
      <c r="C604130" s="62"/>
    </row>
    <row r="604131" spans="3:3" x14ac:dyDescent="0.25">
      <c r="C604131" s="62"/>
    </row>
    <row r="604219" spans="3:3" x14ac:dyDescent="0.25">
      <c r="C604219" s="62"/>
    </row>
    <row r="604220" spans="3:3" x14ac:dyDescent="0.25">
      <c r="C604220" s="62"/>
    </row>
    <row r="604308" spans="3:3" x14ac:dyDescent="0.25">
      <c r="C604308" s="62"/>
    </row>
    <row r="604309" spans="3:3" x14ac:dyDescent="0.25">
      <c r="C604309" s="62"/>
    </row>
    <row r="604397" spans="3:3" x14ac:dyDescent="0.25">
      <c r="C604397" s="62"/>
    </row>
    <row r="604398" spans="3:3" x14ac:dyDescent="0.25">
      <c r="C604398" s="62"/>
    </row>
    <row r="604486" spans="3:3" x14ac:dyDescent="0.25">
      <c r="C604486" s="62"/>
    </row>
    <row r="604487" spans="3:3" x14ac:dyDescent="0.25">
      <c r="C604487" s="62"/>
    </row>
    <row r="604575" spans="3:3" x14ac:dyDescent="0.25">
      <c r="C604575" s="62"/>
    </row>
    <row r="604576" spans="3:3" x14ac:dyDescent="0.25">
      <c r="C604576" s="62"/>
    </row>
    <row r="604664" spans="3:3" x14ac:dyDescent="0.25">
      <c r="C604664" s="62"/>
    </row>
    <row r="604665" spans="3:3" x14ac:dyDescent="0.25">
      <c r="C604665" s="62"/>
    </row>
    <row r="604753" spans="3:3" x14ac:dyDescent="0.25">
      <c r="C604753" s="62"/>
    </row>
    <row r="604754" spans="3:3" x14ac:dyDescent="0.25">
      <c r="C604754" s="62"/>
    </row>
    <row r="604842" spans="3:3" x14ac:dyDescent="0.25">
      <c r="C604842" s="62"/>
    </row>
    <row r="604843" spans="3:3" x14ac:dyDescent="0.25">
      <c r="C604843" s="62"/>
    </row>
    <row r="604931" spans="3:3" x14ac:dyDescent="0.25">
      <c r="C604931" s="62"/>
    </row>
    <row r="604932" spans="3:3" x14ac:dyDescent="0.25">
      <c r="C604932" s="62"/>
    </row>
    <row r="605020" spans="3:3" x14ac:dyDescent="0.25">
      <c r="C605020" s="62"/>
    </row>
    <row r="605021" spans="3:3" x14ac:dyDescent="0.25">
      <c r="C605021" s="62"/>
    </row>
    <row r="605109" spans="3:3" x14ac:dyDescent="0.25">
      <c r="C605109" s="62"/>
    </row>
    <row r="605110" spans="3:3" x14ac:dyDescent="0.25">
      <c r="C605110" s="62"/>
    </row>
    <row r="605198" spans="3:3" x14ac:dyDescent="0.25">
      <c r="C605198" s="62"/>
    </row>
    <row r="605199" spans="3:3" x14ac:dyDescent="0.25">
      <c r="C605199" s="62"/>
    </row>
    <row r="605287" spans="3:3" x14ac:dyDescent="0.25">
      <c r="C605287" s="62"/>
    </row>
    <row r="605288" spans="3:3" x14ac:dyDescent="0.25">
      <c r="C605288" s="62"/>
    </row>
    <row r="605376" spans="3:3" x14ac:dyDescent="0.25">
      <c r="C605376" s="62"/>
    </row>
    <row r="605377" spans="3:3" x14ac:dyDescent="0.25">
      <c r="C605377" s="62"/>
    </row>
    <row r="605465" spans="3:3" x14ac:dyDescent="0.25">
      <c r="C605465" s="62"/>
    </row>
    <row r="605466" spans="3:3" x14ac:dyDescent="0.25">
      <c r="C605466" s="62"/>
    </row>
    <row r="605554" spans="3:3" x14ac:dyDescent="0.25">
      <c r="C605554" s="62"/>
    </row>
    <row r="605555" spans="3:3" x14ac:dyDescent="0.25">
      <c r="C605555" s="62"/>
    </row>
    <row r="605643" spans="3:3" x14ac:dyDescent="0.25">
      <c r="C605643" s="62"/>
    </row>
    <row r="605644" spans="3:3" x14ac:dyDescent="0.25">
      <c r="C605644" s="62"/>
    </row>
    <row r="605732" spans="3:3" x14ac:dyDescent="0.25">
      <c r="C605732" s="62"/>
    </row>
    <row r="605733" spans="3:3" x14ac:dyDescent="0.25">
      <c r="C605733" s="62"/>
    </row>
    <row r="605821" spans="3:3" x14ac:dyDescent="0.25">
      <c r="C605821" s="62"/>
    </row>
    <row r="605822" spans="3:3" x14ac:dyDescent="0.25">
      <c r="C605822" s="62"/>
    </row>
    <row r="605910" spans="3:3" x14ac:dyDescent="0.25">
      <c r="C605910" s="62"/>
    </row>
    <row r="605911" spans="3:3" x14ac:dyDescent="0.25">
      <c r="C605911" s="62"/>
    </row>
    <row r="605999" spans="3:3" x14ac:dyDescent="0.25">
      <c r="C605999" s="62"/>
    </row>
    <row r="606000" spans="3:3" x14ac:dyDescent="0.25">
      <c r="C606000" s="62"/>
    </row>
    <row r="606088" spans="3:3" x14ac:dyDescent="0.25">
      <c r="C606088" s="62"/>
    </row>
    <row r="606089" spans="3:3" x14ac:dyDescent="0.25">
      <c r="C606089" s="62"/>
    </row>
    <row r="606177" spans="3:3" x14ac:dyDescent="0.25">
      <c r="C606177" s="62"/>
    </row>
    <row r="606178" spans="3:3" x14ac:dyDescent="0.25">
      <c r="C606178" s="62"/>
    </row>
    <row r="606266" spans="3:3" x14ac:dyDescent="0.25">
      <c r="C606266" s="62"/>
    </row>
    <row r="606267" spans="3:3" x14ac:dyDescent="0.25">
      <c r="C606267" s="62"/>
    </row>
    <row r="606355" spans="3:3" x14ac:dyDescent="0.25">
      <c r="C606355" s="62"/>
    </row>
    <row r="606356" spans="3:3" x14ac:dyDescent="0.25">
      <c r="C606356" s="62"/>
    </row>
    <row r="606444" spans="3:3" x14ac:dyDescent="0.25">
      <c r="C606444" s="62"/>
    </row>
    <row r="606445" spans="3:3" x14ac:dyDescent="0.25">
      <c r="C606445" s="62"/>
    </row>
    <row r="606533" spans="3:3" x14ac:dyDescent="0.25">
      <c r="C606533" s="62"/>
    </row>
    <row r="606534" spans="3:3" x14ac:dyDescent="0.25">
      <c r="C606534" s="62"/>
    </row>
    <row r="606622" spans="3:3" x14ac:dyDescent="0.25">
      <c r="C606622" s="62"/>
    </row>
    <row r="606623" spans="3:3" x14ac:dyDescent="0.25">
      <c r="C606623" s="62"/>
    </row>
    <row r="606711" spans="3:3" x14ac:dyDescent="0.25">
      <c r="C606711" s="62"/>
    </row>
    <row r="606712" spans="3:3" x14ac:dyDescent="0.25">
      <c r="C606712" s="62"/>
    </row>
    <row r="606800" spans="3:3" x14ac:dyDescent="0.25">
      <c r="C606800" s="62"/>
    </row>
    <row r="606801" spans="3:3" x14ac:dyDescent="0.25">
      <c r="C606801" s="62"/>
    </row>
    <row r="606889" spans="3:3" x14ac:dyDescent="0.25">
      <c r="C606889" s="62"/>
    </row>
    <row r="606890" spans="3:3" x14ac:dyDescent="0.25">
      <c r="C606890" s="62"/>
    </row>
    <row r="606978" spans="3:3" x14ac:dyDescent="0.25">
      <c r="C606978" s="62"/>
    </row>
    <row r="606979" spans="3:3" x14ac:dyDescent="0.25">
      <c r="C606979" s="62"/>
    </row>
    <row r="607067" spans="3:3" x14ac:dyDescent="0.25">
      <c r="C607067" s="62"/>
    </row>
    <row r="607068" spans="3:3" x14ac:dyDescent="0.25">
      <c r="C607068" s="62"/>
    </row>
    <row r="607156" spans="3:3" x14ac:dyDescent="0.25">
      <c r="C607156" s="62"/>
    </row>
    <row r="607157" spans="3:3" x14ac:dyDescent="0.25">
      <c r="C607157" s="62"/>
    </row>
    <row r="607245" spans="3:3" x14ac:dyDescent="0.25">
      <c r="C607245" s="62"/>
    </row>
    <row r="607246" spans="3:3" x14ac:dyDescent="0.25">
      <c r="C607246" s="62"/>
    </row>
    <row r="607334" spans="3:3" x14ac:dyDescent="0.25">
      <c r="C607334" s="62"/>
    </row>
    <row r="607335" spans="3:3" x14ac:dyDescent="0.25">
      <c r="C607335" s="62"/>
    </row>
    <row r="607423" spans="3:3" x14ac:dyDescent="0.25">
      <c r="C607423" s="62"/>
    </row>
    <row r="607424" spans="3:3" x14ac:dyDescent="0.25">
      <c r="C607424" s="62"/>
    </row>
    <row r="607512" spans="3:3" x14ac:dyDescent="0.25">
      <c r="C607512" s="62"/>
    </row>
    <row r="607513" spans="3:3" x14ac:dyDescent="0.25">
      <c r="C607513" s="62"/>
    </row>
    <row r="607601" spans="3:3" x14ac:dyDescent="0.25">
      <c r="C607601" s="62"/>
    </row>
    <row r="607602" spans="3:3" x14ac:dyDescent="0.25">
      <c r="C607602" s="62"/>
    </row>
    <row r="607690" spans="3:3" x14ac:dyDescent="0.25">
      <c r="C607690" s="62"/>
    </row>
    <row r="607691" spans="3:3" x14ac:dyDescent="0.25">
      <c r="C607691" s="62"/>
    </row>
    <row r="607779" spans="3:3" x14ac:dyDescent="0.25">
      <c r="C607779" s="62"/>
    </row>
    <row r="607780" spans="3:3" x14ac:dyDescent="0.25">
      <c r="C607780" s="62"/>
    </row>
    <row r="607868" spans="3:3" x14ac:dyDescent="0.25">
      <c r="C607868" s="62"/>
    </row>
    <row r="607869" spans="3:3" x14ac:dyDescent="0.25">
      <c r="C607869" s="62"/>
    </row>
    <row r="607957" spans="3:3" x14ac:dyDescent="0.25">
      <c r="C607957" s="62"/>
    </row>
    <row r="607958" spans="3:3" x14ac:dyDescent="0.25">
      <c r="C607958" s="62"/>
    </row>
    <row r="608046" spans="3:3" x14ac:dyDescent="0.25">
      <c r="C608046" s="62"/>
    </row>
    <row r="608047" spans="3:3" x14ac:dyDescent="0.25">
      <c r="C608047" s="62"/>
    </row>
    <row r="608135" spans="3:3" x14ac:dyDescent="0.25">
      <c r="C608135" s="62"/>
    </row>
    <row r="608136" spans="3:3" x14ac:dyDescent="0.25">
      <c r="C608136" s="62"/>
    </row>
    <row r="608224" spans="3:3" x14ac:dyDescent="0.25">
      <c r="C608224" s="62"/>
    </row>
    <row r="608225" spans="3:3" x14ac:dyDescent="0.25">
      <c r="C608225" s="62"/>
    </row>
    <row r="608313" spans="3:3" x14ac:dyDescent="0.25">
      <c r="C608313" s="62"/>
    </row>
    <row r="608314" spans="3:3" x14ac:dyDescent="0.25">
      <c r="C608314" s="62"/>
    </row>
    <row r="608402" spans="3:3" x14ac:dyDescent="0.25">
      <c r="C608402" s="62"/>
    </row>
    <row r="608403" spans="3:3" x14ac:dyDescent="0.25">
      <c r="C608403" s="62"/>
    </row>
    <row r="608491" spans="3:3" x14ac:dyDescent="0.25">
      <c r="C608491" s="62"/>
    </row>
    <row r="608492" spans="3:3" x14ac:dyDescent="0.25">
      <c r="C608492" s="62"/>
    </row>
    <row r="608580" spans="3:3" x14ac:dyDescent="0.25">
      <c r="C608580" s="62"/>
    </row>
    <row r="608581" spans="3:3" x14ac:dyDescent="0.25">
      <c r="C608581" s="62"/>
    </row>
    <row r="608669" spans="3:3" x14ac:dyDescent="0.25">
      <c r="C608669" s="62"/>
    </row>
    <row r="608670" spans="3:3" x14ac:dyDescent="0.25">
      <c r="C608670" s="62"/>
    </row>
    <row r="608758" spans="3:3" x14ac:dyDescent="0.25">
      <c r="C608758" s="62"/>
    </row>
    <row r="608759" spans="3:3" x14ac:dyDescent="0.25">
      <c r="C608759" s="62"/>
    </row>
    <row r="608847" spans="3:3" x14ac:dyDescent="0.25">
      <c r="C608847" s="62"/>
    </row>
    <row r="608848" spans="3:3" x14ac:dyDescent="0.25">
      <c r="C608848" s="62"/>
    </row>
    <row r="608936" spans="3:3" x14ac:dyDescent="0.25">
      <c r="C608936" s="62"/>
    </row>
    <row r="608937" spans="3:3" x14ac:dyDescent="0.25">
      <c r="C608937" s="62"/>
    </row>
    <row r="609025" spans="3:3" x14ac:dyDescent="0.25">
      <c r="C609025" s="62"/>
    </row>
    <row r="609026" spans="3:3" x14ac:dyDescent="0.25">
      <c r="C609026" s="62"/>
    </row>
    <row r="609114" spans="3:3" x14ac:dyDescent="0.25">
      <c r="C609114" s="62"/>
    </row>
    <row r="609115" spans="3:3" x14ac:dyDescent="0.25">
      <c r="C609115" s="62"/>
    </row>
    <row r="609203" spans="3:3" x14ac:dyDescent="0.25">
      <c r="C609203" s="62"/>
    </row>
    <row r="609204" spans="3:3" x14ac:dyDescent="0.25">
      <c r="C609204" s="62"/>
    </row>
    <row r="609292" spans="3:3" x14ac:dyDescent="0.25">
      <c r="C609292" s="62"/>
    </row>
    <row r="609293" spans="3:3" x14ac:dyDescent="0.25">
      <c r="C609293" s="62"/>
    </row>
    <row r="609381" spans="3:3" x14ac:dyDescent="0.25">
      <c r="C609381" s="62"/>
    </row>
    <row r="609382" spans="3:3" x14ac:dyDescent="0.25">
      <c r="C609382" s="62"/>
    </row>
    <row r="609470" spans="3:3" x14ac:dyDescent="0.25">
      <c r="C609470" s="62"/>
    </row>
    <row r="609471" spans="3:3" x14ac:dyDescent="0.25">
      <c r="C609471" s="62"/>
    </row>
    <row r="609559" spans="3:3" x14ac:dyDescent="0.25">
      <c r="C609559" s="62"/>
    </row>
    <row r="609560" spans="3:3" x14ac:dyDescent="0.25">
      <c r="C609560" s="62"/>
    </row>
    <row r="609648" spans="3:3" x14ac:dyDescent="0.25">
      <c r="C609648" s="62"/>
    </row>
    <row r="609649" spans="3:3" x14ac:dyDescent="0.25">
      <c r="C609649" s="62"/>
    </row>
    <row r="609737" spans="3:3" x14ac:dyDescent="0.25">
      <c r="C609737" s="62"/>
    </row>
    <row r="609738" spans="3:3" x14ac:dyDescent="0.25">
      <c r="C609738" s="62"/>
    </row>
    <row r="609826" spans="3:3" x14ac:dyDescent="0.25">
      <c r="C609826" s="62"/>
    </row>
    <row r="609827" spans="3:3" x14ac:dyDescent="0.25">
      <c r="C609827" s="62"/>
    </row>
    <row r="609915" spans="3:3" x14ac:dyDescent="0.25">
      <c r="C609915" s="62"/>
    </row>
    <row r="609916" spans="3:3" x14ac:dyDescent="0.25">
      <c r="C609916" s="62"/>
    </row>
    <row r="610004" spans="3:3" x14ac:dyDescent="0.25">
      <c r="C610004" s="62"/>
    </row>
    <row r="610005" spans="3:3" x14ac:dyDescent="0.25">
      <c r="C610005" s="62"/>
    </row>
    <row r="610093" spans="3:3" x14ac:dyDescent="0.25">
      <c r="C610093" s="62"/>
    </row>
    <row r="610094" spans="3:3" x14ac:dyDescent="0.25">
      <c r="C610094" s="62"/>
    </row>
    <row r="610182" spans="3:3" x14ac:dyDescent="0.25">
      <c r="C610182" s="62"/>
    </row>
    <row r="610183" spans="3:3" x14ac:dyDescent="0.25">
      <c r="C610183" s="62"/>
    </row>
    <row r="610271" spans="3:3" x14ac:dyDescent="0.25">
      <c r="C610271" s="62"/>
    </row>
    <row r="610272" spans="3:3" x14ac:dyDescent="0.25">
      <c r="C610272" s="62"/>
    </row>
    <row r="610360" spans="3:3" x14ac:dyDescent="0.25">
      <c r="C610360" s="62"/>
    </row>
    <row r="610361" spans="3:3" x14ac:dyDescent="0.25">
      <c r="C610361" s="62"/>
    </row>
    <row r="610449" spans="3:3" x14ac:dyDescent="0.25">
      <c r="C610449" s="62"/>
    </row>
    <row r="610450" spans="3:3" x14ac:dyDescent="0.25">
      <c r="C610450" s="62"/>
    </row>
    <row r="610538" spans="3:3" x14ac:dyDescent="0.25">
      <c r="C610538" s="62"/>
    </row>
    <row r="610539" spans="3:3" x14ac:dyDescent="0.25">
      <c r="C610539" s="62"/>
    </row>
    <row r="610627" spans="3:3" x14ac:dyDescent="0.25">
      <c r="C610627" s="62"/>
    </row>
    <row r="610628" spans="3:3" x14ac:dyDescent="0.25">
      <c r="C610628" s="62"/>
    </row>
    <row r="610716" spans="3:3" x14ac:dyDescent="0.25">
      <c r="C610716" s="62"/>
    </row>
    <row r="610717" spans="3:3" x14ac:dyDescent="0.25">
      <c r="C610717" s="62"/>
    </row>
    <row r="610805" spans="3:3" x14ac:dyDescent="0.25">
      <c r="C610805" s="62"/>
    </row>
    <row r="610806" spans="3:3" x14ac:dyDescent="0.25">
      <c r="C610806" s="62"/>
    </row>
    <row r="610894" spans="3:3" x14ac:dyDescent="0.25">
      <c r="C610894" s="62"/>
    </row>
    <row r="610895" spans="3:3" x14ac:dyDescent="0.25">
      <c r="C610895" s="62"/>
    </row>
    <row r="610983" spans="3:3" x14ac:dyDescent="0.25">
      <c r="C610983" s="62"/>
    </row>
    <row r="610984" spans="3:3" x14ac:dyDescent="0.25">
      <c r="C610984" s="62"/>
    </row>
    <row r="611072" spans="3:3" x14ac:dyDescent="0.25">
      <c r="C611072" s="62"/>
    </row>
    <row r="611073" spans="3:3" x14ac:dyDescent="0.25">
      <c r="C611073" s="62"/>
    </row>
    <row r="611161" spans="3:3" x14ac:dyDescent="0.25">
      <c r="C611161" s="62"/>
    </row>
    <row r="611162" spans="3:3" x14ac:dyDescent="0.25">
      <c r="C611162" s="62"/>
    </row>
    <row r="611250" spans="3:3" x14ac:dyDescent="0.25">
      <c r="C611250" s="62"/>
    </row>
    <row r="611251" spans="3:3" x14ac:dyDescent="0.25">
      <c r="C611251" s="62"/>
    </row>
    <row r="611339" spans="3:3" x14ac:dyDescent="0.25">
      <c r="C611339" s="62"/>
    </row>
    <row r="611340" spans="3:3" x14ac:dyDescent="0.25">
      <c r="C611340" s="62"/>
    </row>
    <row r="611428" spans="3:3" x14ac:dyDescent="0.25">
      <c r="C611428" s="62"/>
    </row>
    <row r="611429" spans="3:3" x14ac:dyDescent="0.25">
      <c r="C611429" s="62"/>
    </row>
    <row r="611517" spans="3:3" x14ac:dyDescent="0.25">
      <c r="C611517" s="62"/>
    </row>
    <row r="611518" spans="3:3" x14ac:dyDescent="0.25">
      <c r="C611518" s="62"/>
    </row>
    <row r="611606" spans="3:3" x14ac:dyDescent="0.25">
      <c r="C611606" s="62"/>
    </row>
    <row r="611607" spans="3:3" x14ac:dyDescent="0.25">
      <c r="C611607" s="62"/>
    </row>
    <row r="611695" spans="3:3" x14ac:dyDescent="0.25">
      <c r="C611695" s="62"/>
    </row>
    <row r="611696" spans="3:3" x14ac:dyDescent="0.25">
      <c r="C611696" s="62"/>
    </row>
    <row r="611784" spans="3:3" x14ac:dyDescent="0.25">
      <c r="C611784" s="62"/>
    </row>
    <row r="611785" spans="3:3" x14ac:dyDescent="0.25">
      <c r="C611785" s="62"/>
    </row>
    <row r="611873" spans="3:3" x14ac:dyDescent="0.25">
      <c r="C611873" s="62"/>
    </row>
    <row r="611874" spans="3:3" x14ac:dyDescent="0.25">
      <c r="C611874" s="62"/>
    </row>
    <row r="611962" spans="3:3" x14ac:dyDescent="0.25">
      <c r="C611962" s="62"/>
    </row>
    <row r="611963" spans="3:3" x14ac:dyDescent="0.25">
      <c r="C611963" s="62"/>
    </row>
    <row r="612051" spans="3:3" x14ac:dyDescent="0.25">
      <c r="C612051" s="62"/>
    </row>
    <row r="612052" spans="3:3" x14ac:dyDescent="0.25">
      <c r="C612052" s="62"/>
    </row>
    <row r="612140" spans="3:3" x14ac:dyDescent="0.25">
      <c r="C612140" s="62"/>
    </row>
    <row r="612141" spans="3:3" x14ac:dyDescent="0.25">
      <c r="C612141" s="62"/>
    </row>
    <row r="612229" spans="3:3" x14ac:dyDescent="0.25">
      <c r="C612229" s="62"/>
    </row>
    <row r="612230" spans="3:3" x14ac:dyDescent="0.25">
      <c r="C612230" s="62"/>
    </row>
    <row r="612318" spans="3:3" x14ac:dyDescent="0.25">
      <c r="C612318" s="62"/>
    </row>
    <row r="612319" spans="3:3" x14ac:dyDescent="0.25">
      <c r="C612319" s="62"/>
    </row>
    <row r="612407" spans="3:3" x14ac:dyDescent="0.25">
      <c r="C612407" s="62"/>
    </row>
    <row r="612408" spans="3:3" x14ac:dyDescent="0.25">
      <c r="C612408" s="62"/>
    </row>
    <row r="612496" spans="3:3" x14ac:dyDescent="0.25">
      <c r="C612496" s="62"/>
    </row>
    <row r="612497" spans="3:3" x14ac:dyDescent="0.25">
      <c r="C612497" s="62"/>
    </row>
    <row r="612585" spans="3:3" x14ac:dyDescent="0.25">
      <c r="C612585" s="62"/>
    </row>
    <row r="612586" spans="3:3" x14ac:dyDescent="0.25">
      <c r="C612586" s="62"/>
    </row>
    <row r="612674" spans="3:3" x14ac:dyDescent="0.25">
      <c r="C612674" s="62"/>
    </row>
    <row r="612675" spans="3:3" x14ac:dyDescent="0.25">
      <c r="C612675" s="62"/>
    </row>
    <row r="612763" spans="3:3" x14ac:dyDescent="0.25">
      <c r="C612763" s="62"/>
    </row>
    <row r="612764" spans="3:3" x14ac:dyDescent="0.25">
      <c r="C612764" s="62"/>
    </row>
    <row r="612852" spans="3:3" x14ac:dyDescent="0.25">
      <c r="C612852" s="62"/>
    </row>
    <row r="612853" spans="3:3" x14ac:dyDescent="0.25">
      <c r="C612853" s="62"/>
    </row>
    <row r="612941" spans="3:3" x14ac:dyDescent="0.25">
      <c r="C612941" s="62"/>
    </row>
    <row r="612942" spans="3:3" x14ac:dyDescent="0.25">
      <c r="C612942" s="62"/>
    </row>
    <row r="613030" spans="3:3" x14ac:dyDescent="0.25">
      <c r="C613030" s="62"/>
    </row>
    <row r="613031" spans="3:3" x14ac:dyDescent="0.25">
      <c r="C613031" s="62"/>
    </row>
    <row r="613119" spans="3:3" x14ac:dyDescent="0.25">
      <c r="C613119" s="62"/>
    </row>
    <row r="613120" spans="3:3" x14ac:dyDescent="0.25">
      <c r="C613120" s="62"/>
    </row>
    <row r="613208" spans="3:3" x14ac:dyDescent="0.25">
      <c r="C613208" s="62"/>
    </row>
    <row r="613209" spans="3:3" x14ac:dyDescent="0.25">
      <c r="C613209" s="62"/>
    </row>
    <row r="613297" spans="3:3" x14ac:dyDescent="0.25">
      <c r="C613297" s="62"/>
    </row>
    <row r="613298" spans="3:3" x14ac:dyDescent="0.25">
      <c r="C613298" s="62"/>
    </row>
    <row r="613386" spans="3:3" x14ac:dyDescent="0.25">
      <c r="C613386" s="62"/>
    </row>
    <row r="613387" spans="3:3" x14ac:dyDescent="0.25">
      <c r="C613387" s="62"/>
    </row>
    <row r="613475" spans="3:3" x14ac:dyDescent="0.25">
      <c r="C613475" s="62"/>
    </row>
    <row r="613476" spans="3:3" x14ac:dyDescent="0.25">
      <c r="C613476" s="62"/>
    </row>
    <row r="613564" spans="3:3" x14ac:dyDescent="0.25">
      <c r="C613564" s="62"/>
    </row>
    <row r="613565" spans="3:3" x14ac:dyDescent="0.25">
      <c r="C613565" s="62"/>
    </row>
    <row r="613653" spans="3:3" x14ac:dyDescent="0.25">
      <c r="C613653" s="62"/>
    </row>
    <row r="613654" spans="3:3" x14ac:dyDescent="0.25">
      <c r="C613654" s="62"/>
    </row>
    <row r="613742" spans="3:3" x14ac:dyDescent="0.25">
      <c r="C613742" s="62"/>
    </row>
    <row r="613743" spans="3:3" x14ac:dyDescent="0.25">
      <c r="C613743" s="62"/>
    </row>
    <row r="613831" spans="3:3" x14ac:dyDescent="0.25">
      <c r="C613831" s="62"/>
    </row>
    <row r="613832" spans="3:3" x14ac:dyDescent="0.25">
      <c r="C613832" s="62"/>
    </row>
    <row r="613920" spans="3:3" x14ac:dyDescent="0.25">
      <c r="C613920" s="62"/>
    </row>
    <row r="613921" spans="3:3" x14ac:dyDescent="0.25">
      <c r="C613921" s="62"/>
    </row>
    <row r="614009" spans="3:3" x14ac:dyDescent="0.25">
      <c r="C614009" s="62"/>
    </row>
    <row r="614010" spans="3:3" x14ac:dyDescent="0.25">
      <c r="C614010" s="62"/>
    </row>
    <row r="614098" spans="3:3" x14ac:dyDescent="0.25">
      <c r="C614098" s="62"/>
    </row>
    <row r="614099" spans="3:3" x14ac:dyDescent="0.25">
      <c r="C614099" s="62"/>
    </row>
    <row r="614187" spans="3:3" x14ac:dyDescent="0.25">
      <c r="C614187" s="62"/>
    </row>
    <row r="614188" spans="3:3" x14ac:dyDescent="0.25">
      <c r="C614188" s="62"/>
    </row>
    <row r="614276" spans="3:3" x14ac:dyDescent="0.25">
      <c r="C614276" s="62"/>
    </row>
    <row r="614277" spans="3:3" x14ac:dyDescent="0.25">
      <c r="C614277" s="62"/>
    </row>
    <row r="614365" spans="3:3" x14ac:dyDescent="0.25">
      <c r="C614365" s="62"/>
    </row>
    <row r="614366" spans="3:3" x14ac:dyDescent="0.25">
      <c r="C614366" s="62"/>
    </row>
    <row r="614454" spans="3:3" x14ac:dyDescent="0.25">
      <c r="C614454" s="62"/>
    </row>
    <row r="614455" spans="3:3" x14ac:dyDescent="0.25">
      <c r="C614455" s="62"/>
    </row>
    <row r="614543" spans="3:3" x14ac:dyDescent="0.25">
      <c r="C614543" s="62"/>
    </row>
    <row r="614544" spans="3:3" x14ac:dyDescent="0.25">
      <c r="C614544" s="62"/>
    </row>
    <row r="614632" spans="3:3" x14ac:dyDescent="0.25">
      <c r="C614632" s="62"/>
    </row>
    <row r="614633" spans="3:3" x14ac:dyDescent="0.25">
      <c r="C614633" s="62"/>
    </row>
    <row r="614721" spans="3:3" x14ac:dyDescent="0.25">
      <c r="C614721" s="62"/>
    </row>
    <row r="614722" spans="3:3" x14ac:dyDescent="0.25">
      <c r="C614722" s="62"/>
    </row>
    <row r="614810" spans="3:3" x14ac:dyDescent="0.25">
      <c r="C614810" s="62"/>
    </row>
    <row r="614811" spans="3:3" x14ac:dyDescent="0.25">
      <c r="C614811" s="62"/>
    </row>
    <row r="614899" spans="3:3" x14ac:dyDescent="0.25">
      <c r="C614899" s="62"/>
    </row>
    <row r="614900" spans="3:3" x14ac:dyDescent="0.25">
      <c r="C614900" s="62"/>
    </row>
    <row r="614988" spans="3:3" x14ac:dyDescent="0.25">
      <c r="C614988" s="62"/>
    </row>
    <row r="614989" spans="3:3" x14ac:dyDescent="0.25">
      <c r="C614989" s="62"/>
    </row>
    <row r="615077" spans="3:3" x14ac:dyDescent="0.25">
      <c r="C615077" s="62"/>
    </row>
    <row r="615078" spans="3:3" x14ac:dyDescent="0.25">
      <c r="C615078" s="62"/>
    </row>
    <row r="615166" spans="3:3" x14ac:dyDescent="0.25">
      <c r="C615166" s="62"/>
    </row>
    <row r="615167" spans="3:3" x14ac:dyDescent="0.25">
      <c r="C615167" s="62"/>
    </row>
    <row r="615255" spans="3:3" x14ac:dyDescent="0.25">
      <c r="C615255" s="62"/>
    </row>
    <row r="615256" spans="3:3" x14ac:dyDescent="0.25">
      <c r="C615256" s="62"/>
    </row>
    <row r="615344" spans="3:3" x14ac:dyDescent="0.25">
      <c r="C615344" s="62"/>
    </row>
    <row r="615345" spans="3:3" x14ac:dyDescent="0.25">
      <c r="C615345" s="62"/>
    </row>
    <row r="615433" spans="3:3" x14ac:dyDescent="0.25">
      <c r="C615433" s="62"/>
    </row>
    <row r="615434" spans="3:3" x14ac:dyDescent="0.25">
      <c r="C615434" s="62"/>
    </row>
    <row r="615522" spans="3:3" x14ac:dyDescent="0.25">
      <c r="C615522" s="62"/>
    </row>
    <row r="615523" spans="3:3" x14ac:dyDescent="0.25">
      <c r="C615523" s="62"/>
    </row>
    <row r="615611" spans="3:3" x14ac:dyDescent="0.25">
      <c r="C615611" s="62"/>
    </row>
    <row r="615612" spans="3:3" x14ac:dyDescent="0.25">
      <c r="C615612" s="62"/>
    </row>
    <row r="615700" spans="3:3" x14ac:dyDescent="0.25">
      <c r="C615700" s="62"/>
    </row>
    <row r="615701" spans="3:3" x14ac:dyDescent="0.25">
      <c r="C615701" s="62"/>
    </row>
    <row r="615789" spans="3:3" x14ac:dyDescent="0.25">
      <c r="C615789" s="62"/>
    </row>
    <row r="615790" spans="3:3" x14ac:dyDescent="0.25">
      <c r="C615790" s="62"/>
    </row>
    <row r="615878" spans="3:3" x14ac:dyDescent="0.25">
      <c r="C615878" s="62"/>
    </row>
    <row r="615879" spans="3:3" x14ac:dyDescent="0.25">
      <c r="C615879" s="62"/>
    </row>
    <row r="615967" spans="3:3" x14ac:dyDescent="0.25">
      <c r="C615967" s="62"/>
    </row>
    <row r="615968" spans="3:3" x14ac:dyDescent="0.25">
      <c r="C615968" s="62"/>
    </row>
    <row r="616056" spans="3:3" x14ac:dyDescent="0.25">
      <c r="C616056" s="62"/>
    </row>
    <row r="616057" spans="3:3" x14ac:dyDescent="0.25">
      <c r="C616057" s="62"/>
    </row>
    <row r="616145" spans="3:3" x14ac:dyDescent="0.25">
      <c r="C616145" s="62"/>
    </row>
    <row r="616146" spans="3:3" x14ac:dyDescent="0.25">
      <c r="C616146" s="62"/>
    </row>
    <row r="616234" spans="3:3" x14ac:dyDescent="0.25">
      <c r="C616234" s="62"/>
    </row>
    <row r="616235" spans="3:3" x14ac:dyDescent="0.25">
      <c r="C616235" s="62"/>
    </row>
    <row r="616323" spans="3:3" x14ac:dyDescent="0.25">
      <c r="C616323" s="62"/>
    </row>
    <row r="616324" spans="3:3" x14ac:dyDescent="0.25">
      <c r="C616324" s="62"/>
    </row>
    <row r="616412" spans="3:3" x14ac:dyDescent="0.25">
      <c r="C616412" s="62"/>
    </row>
    <row r="616413" spans="3:3" x14ac:dyDescent="0.25">
      <c r="C616413" s="62"/>
    </row>
    <row r="616501" spans="3:3" x14ac:dyDescent="0.25">
      <c r="C616501" s="62"/>
    </row>
    <row r="616502" spans="3:3" x14ac:dyDescent="0.25">
      <c r="C616502" s="62"/>
    </row>
    <row r="616590" spans="3:3" x14ac:dyDescent="0.25">
      <c r="C616590" s="62"/>
    </row>
    <row r="616591" spans="3:3" x14ac:dyDescent="0.25">
      <c r="C616591" s="62"/>
    </row>
    <row r="616679" spans="3:3" x14ac:dyDescent="0.25">
      <c r="C616679" s="62"/>
    </row>
    <row r="616680" spans="3:3" x14ac:dyDescent="0.25">
      <c r="C616680" s="62"/>
    </row>
    <row r="616768" spans="3:3" x14ac:dyDescent="0.25">
      <c r="C616768" s="62"/>
    </row>
    <row r="616769" spans="3:3" x14ac:dyDescent="0.25">
      <c r="C616769" s="62"/>
    </row>
    <row r="616857" spans="3:3" x14ac:dyDescent="0.25">
      <c r="C616857" s="62"/>
    </row>
    <row r="616858" spans="3:3" x14ac:dyDescent="0.25">
      <c r="C616858" s="62"/>
    </row>
    <row r="616946" spans="3:3" x14ac:dyDescent="0.25">
      <c r="C616946" s="62"/>
    </row>
    <row r="616947" spans="3:3" x14ac:dyDescent="0.25">
      <c r="C616947" s="62"/>
    </row>
    <row r="617035" spans="3:3" x14ac:dyDescent="0.25">
      <c r="C617035" s="62"/>
    </row>
    <row r="617036" spans="3:3" x14ac:dyDescent="0.25">
      <c r="C617036" s="62"/>
    </row>
    <row r="617124" spans="3:3" x14ac:dyDescent="0.25">
      <c r="C617124" s="62"/>
    </row>
    <row r="617125" spans="3:3" x14ac:dyDescent="0.25">
      <c r="C617125" s="62"/>
    </row>
    <row r="617213" spans="3:3" x14ac:dyDescent="0.25">
      <c r="C617213" s="62"/>
    </row>
    <row r="617214" spans="3:3" x14ac:dyDescent="0.25">
      <c r="C617214" s="62"/>
    </row>
    <row r="617302" spans="3:3" x14ac:dyDescent="0.25">
      <c r="C617302" s="62"/>
    </row>
    <row r="617303" spans="3:3" x14ac:dyDescent="0.25">
      <c r="C617303" s="62"/>
    </row>
    <row r="617391" spans="3:3" x14ac:dyDescent="0.25">
      <c r="C617391" s="62"/>
    </row>
    <row r="617392" spans="3:3" x14ac:dyDescent="0.25">
      <c r="C617392" s="62"/>
    </row>
    <row r="617480" spans="3:3" x14ac:dyDescent="0.25">
      <c r="C617480" s="62"/>
    </row>
    <row r="617481" spans="3:3" x14ac:dyDescent="0.25">
      <c r="C617481" s="62"/>
    </row>
    <row r="617569" spans="3:3" x14ac:dyDescent="0.25">
      <c r="C617569" s="62"/>
    </row>
    <row r="617570" spans="3:3" x14ac:dyDescent="0.25">
      <c r="C617570" s="62"/>
    </row>
    <row r="617658" spans="3:3" x14ac:dyDescent="0.25">
      <c r="C617658" s="62"/>
    </row>
    <row r="617659" spans="3:3" x14ac:dyDescent="0.25">
      <c r="C617659" s="62"/>
    </row>
    <row r="617747" spans="3:3" x14ac:dyDescent="0.25">
      <c r="C617747" s="62"/>
    </row>
    <row r="617748" spans="3:3" x14ac:dyDescent="0.25">
      <c r="C617748" s="62"/>
    </row>
    <row r="617836" spans="3:3" x14ac:dyDescent="0.25">
      <c r="C617836" s="62"/>
    </row>
    <row r="617837" spans="3:3" x14ac:dyDescent="0.25">
      <c r="C617837" s="62"/>
    </row>
    <row r="617925" spans="3:3" x14ac:dyDescent="0.25">
      <c r="C617925" s="62"/>
    </row>
    <row r="617926" spans="3:3" x14ac:dyDescent="0.25">
      <c r="C617926" s="62"/>
    </row>
    <row r="618014" spans="3:3" x14ac:dyDescent="0.25">
      <c r="C618014" s="62"/>
    </row>
    <row r="618015" spans="3:3" x14ac:dyDescent="0.25">
      <c r="C618015" s="62"/>
    </row>
    <row r="618103" spans="3:3" x14ac:dyDescent="0.25">
      <c r="C618103" s="62"/>
    </row>
    <row r="618104" spans="3:3" x14ac:dyDescent="0.25">
      <c r="C618104" s="62"/>
    </row>
    <row r="618192" spans="3:3" x14ac:dyDescent="0.25">
      <c r="C618192" s="62"/>
    </row>
    <row r="618193" spans="3:3" x14ac:dyDescent="0.25">
      <c r="C618193" s="62"/>
    </row>
    <row r="618281" spans="3:3" x14ac:dyDescent="0.25">
      <c r="C618281" s="62"/>
    </row>
    <row r="618282" spans="3:3" x14ac:dyDescent="0.25">
      <c r="C618282" s="62"/>
    </row>
    <row r="618370" spans="3:3" x14ac:dyDescent="0.25">
      <c r="C618370" s="62"/>
    </row>
    <row r="618371" spans="3:3" x14ac:dyDescent="0.25">
      <c r="C618371" s="62"/>
    </row>
    <row r="618459" spans="3:3" x14ac:dyDescent="0.25">
      <c r="C618459" s="62"/>
    </row>
    <row r="618460" spans="3:3" x14ac:dyDescent="0.25">
      <c r="C618460" s="62"/>
    </row>
    <row r="618548" spans="3:3" x14ac:dyDescent="0.25">
      <c r="C618548" s="62"/>
    </row>
    <row r="618549" spans="3:3" x14ac:dyDescent="0.25">
      <c r="C618549" s="62"/>
    </row>
    <row r="618637" spans="3:3" x14ac:dyDescent="0.25">
      <c r="C618637" s="62"/>
    </row>
    <row r="618638" spans="3:3" x14ac:dyDescent="0.25">
      <c r="C618638" s="62"/>
    </row>
    <row r="618726" spans="3:3" x14ac:dyDescent="0.25">
      <c r="C618726" s="62"/>
    </row>
    <row r="618727" spans="3:3" x14ac:dyDescent="0.25">
      <c r="C618727" s="62"/>
    </row>
    <row r="618815" spans="3:3" x14ac:dyDescent="0.25">
      <c r="C618815" s="62"/>
    </row>
    <row r="618816" spans="3:3" x14ac:dyDescent="0.25">
      <c r="C618816" s="62"/>
    </row>
    <row r="618904" spans="3:3" x14ac:dyDescent="0.25">
      <c r="C618904" s="62"/>
    </row>
    <row r="618905" spans="3:3" x14ac:dyDescent="0.25">
      <c r="C618905" s="62"/>
    </row>
    <row r="618993" spans="3:3" x14ac:dyDescent="0.25">
      <c r="C618993" s="62"/>
    </row>
    <row r="618994" spans="3:3" x14ac:dyDescent="0.25">
      <c r="C618994" s="62"/>
    </row>
    <row r="619082" spans="3:3" x14ac:dyDescent="0.25">
      <c r="C619082" s="62"/>
    </row>
    <row r="619083" spans="3:3" x14ac:dyDescent="0.25">
      <c r="C619083" s="62"/>
    </row>
    <row r="619171" spans="3:3" x14ac:dyDescent="0.25">
      <c r="C619171" s="62"/>
    </row>
    <row r="619172" spans="3:3" x14ac:dyDescent="0.25">
      <c r="C619172" s="62"/>
    </row>
    <row r="619260" spans="3:3" x14ac:dyDescent="0.25">
      <c r="C619260" s="62"/>
    </row>
    <row r="619261" spans="3:3" x14ac:dyDescent="0.25">
      <c r="C619261" s="62"/>
    </row>
    <row r="619349" spans="3:3" x14ac:dyDescent="0.25">
      <c r="C619349" s="62"/>
    </row>
    <row r="619350" spans="3:3" x14ac:dyDescent="0.25">
      <c r="C619350" s="62"/>
    </row>
    <row r="619438" spans="3:3" x14ac:dyDescent="0.25">
      <c r="C619438" s="62"/>
    </row>
    <row r="619439" spans="3:3" x14ac:dyDescent="0.25">
      <c r="C619439" s="62"/>
    </row>
    <row r="619527" spans="3:3" x14ac:dyDescent="0.25">
      <c r="C619527" s="62"/>
    </row>
    <row r="619528" spans="3:3" x14ac:dyDescent="0.25">
      <c r="C619528" s="62"/>
    </row>
    <row r="619616" spans="3:3" x14ac:dyDescent="0.25">
      <c r="C619616" s="62"/>
    </row>
    <row r="619617" spans="3:3" x14ac:dyDescent="0.25">
      <c r="C619617" s="62"/>
    </row>
    <row r="619705" spans="3:3" x14ac:dyDescent="0.25">
      <c r="C619705" s="62"/>
    </row>
    <row r="619706" spans="3:3" x14ac:dyDescent="0.25">
      <c r="C619706" s="62"/>
    </row>
    <row r="619794" spans="3:3" x14ac:dyDescent="0.25">
      <c r="C619794" s="62"/>
    </row>
    <row r="619795" spans="3:3" x14ac:dyDescent="0.25">
      <c r="C619795" s="62"/>
    </row>
    <row r="619883" spans="3:3" x14ac:dyDescent="0.25">
      <c r="C619883" s="62"/>
    </row>
    <row r="619884" spans="3:3" x14ac:dyDescent="0.25">
      <c r="C619884" s="62"/>
    </row>
    <row r="619972" spans="3:3" x14ac:dyDescent="0.25">
      <c r="C619972" s="62"/>
    </row>
    <row r="619973" spans="3:3" x14ac:dyDescent="0.25">
      <c r="C619973" s="62"/>
    </row>
    <row r="620061" spans="3:3" x14ac:dyDescent="0.25">
      <c r="C620061" s="62"/>
    </row>
    <row r="620062" spans="3:3" x14ac:dyDescent="0.25">
      <c r="C620062" s="62"/>
    </row>
    <row r="620150" spans="3:3" x14ac:dyDescent="0.25">
      <c r="C620150" s="62"/>
    </row>
    <row r="620151" spans="3:3" x14ac:dyDescent="0.25">
      <c r="C620151" s="62"/>
    </row>
    <row r="620239" spans="3:3" x14ac:dyDescent="0.25">
      <c r="C620239" s="62"/>
    </row>
    <row r="620240" spans="3:3" x14ac:dyDescent="0.25">
      <c r="C620240" s="62"/>
    </row>
    <row r="620328" spans="3:3" x14ac:dyDescent="0.25">
      <c r="C620328" s="62"/>
    </row>
    <row r="620329" spans="3:3" x14ac:dyDescent="0.25">
      <c r="C620329" s="62"/>
    </row>
    <row r="620417" spans="3:3" x14ac:dyDescent="0.25">
      <c r="C620417" s="62"/>
    </row>
    <row r="620418" spans="3:3" x14ac:dyDescent="0.25">
      <c r="C620418" s="62"/>
    </row>
    <row r="620506" spans="3:3" x14ac:dyDescent="0.25">
      <c r="C620506" s="62"/>
    </row>
    <row r="620507" spans="3:3" x14ac:dyDescent="0.25">
      <c r="C620507" s="62"/>
    </row>
    <row r="620595" spans="3:3" x14ac:dyDescent="0.25">
      <c r="C620595" s="62"/>
    </row>
    <row r="620596" spans="3:3" x14ac:dyDescent="0.25">
      <c r="C620596" s="62"/>
    </row>
    <row r="620684" spans="3:3" x14ac:dyDescent="0.25">
      <c r="C620684" s="62"/>
    </row>
    <row r="620685" spans="3:3" x14ac:dyDescent="0.25">
      <c r="C620685" s="62"/>
    </row>
    <row r="620773" spans="3:3" x14ac:dyDescent="0.25">
      <c r="C620773" s="62"/>
    </row>
    <row r="620774" spans="3:3" x14ac:dyDescent="0.25">
      <c r="C620774" s="62"/>
    </row>
    <row r="620862" spans="3:3" x14ac:dyDescent="0.25">
      <c r="C620862" s="62"/>
    </row>
    <row r="620863" spans="3:3" x14ac:dyDescent="0.25">
      <c r="C620863" s="62"/>
    </row>
    <row r="620951" spans="3:3" x14ac:dyDescent="0.25">
      <c r="C620951" s="62"/>
    </row>
    <row r="620952" spans="3:3" x14ac:dyDescent="0.25">
      <c r="C620952" s="62"/>
    </row>
    <row r="621040" spans="3:3" x14ac:dyDescent="0.25">
      <c r="C621040" s="62"/>
    </row>
    <row r="621041" spans="3:3" x14ac:dyDescent="0.25">
      <c r="C621041" s="62"/>
    </row>
    <row r="621129" spans="3:3" x14ac:dyDescent="0.25">
      <c r="C621129" s="62"/>
    </row>
    <row r="621130" spans="3:3" x14ac:dyDescent="0.25">
      <c r="C621130" s="62"/>
    </row>
    <row r="621218" spans="3:3" x14ac:dyDescent="0.25">
      <c r="C621218" s="62"/>
    </row>
    <row r="621219" spans="3:3" x14ac:dyDescent="0.25">
      <c r="C621219" s="62"/>
    </row>
    <row r="621307" spans="3:3" x14ac:dyDescent="0.25">
      <c r="C621307" s="62"/>
    </row>
    <row r="621308" spans="3:3" x14ac:dyDescent="0.25">
      <c r="C621308" s="62"/>
    </row>
    <row r="621396" spans="3:3" x14ac:dyDescent="0.25">
      <c r="C621396" s="62"/>
    </row>
    <row r="621397" spans="3:3" x14ac:dyDescent="0.25">
      <c r="C621397" s="62"/>
    </row>
    <row r="621485" spans="3:3" x14ac:dyDescent="0.25">
      <c r="C621485" s="62"/>
    </row>
    <row r="621486" spans="3:3" x14ac:dyDescent="0.25">
      <c r="C621486" s="62"/>
    </row>
    <row r="621574" spans="3:3" x14ac:dyDescent="0.25">
      <c r="C621574" s="62"/>
    </row>
    <row r="621575" spans="3:3" x14ac:dyDescent="0.25">
      <c r="C621575" s="62"/>
    </row>
    <row r="621663" spans="3:3" x14ac:dyDescent="0.25">
      <c r="C621663" s="62"/>
    </row>
    <row r="621664" spans="3:3" x14ac:dyDescent="0.25">
      <c r="C621664" s="62"/>
    </row>
    <row r="621752" spans="3:3" x14ac:dyDescent="0.25">
      <c r="C621752" s="62"/>
    </row>
    <row r="621753" spans="3:3" x14ac:dyDescent="0.25">
      <c r="C621753" s="62"/>
    </row>
    <row r="621841" spans="3:3" x14ac:dyDescent="0.25">
      <c r="C621841" s="62"/>
    </row>
    <row r="621842" spans="3:3" x14ac:dyDescent="0.25">
      <c r="C621842" s="62"/>
    </row>
    <row r="621930" spans="3:3" x14ac:dyDescent="0.25">
      <c r="C621930" s="62"/>
    </row>
    <row r="621931" spans="3:3" x14ac:dyDescent="0.25">
      <c r="C621931" s="62"/>
    </row>
    <row r="622019" spans="3:3" x14ac:dyDescent="0.25">
      <c r="C622019" s="62"/>
    </row>
    <row r="622020" spans="3:3" x14ac:dyDescent="0.25">
      <c r="C622020" s="62"/>
    </row>
    <row r="622108" spans="3:3" x14ac:dyDescent="0.25">
      <c r="C622108" s="62"/>
    </row>
    <row r="622109" spans="3:3" x14ac:dyDescent="0.25">
      <c r="C622109" s="62"/>
    </row>
    <row r="622197" spans="3:3" x14ac:dyDescent="0.25">
      <c r="C622197" s="62"/>
    </row>
    <row r="622198" spans="3:3" x14ac:dyDescent="0.25">
      <c r="C622198" s="62"/>
    </row>
    <row r="622286" spans="3:3" x14ac:dyDescent="0.25">
      <c r="C622286" s="62"/>
    </row>
    <row r="622287" spans="3:3" x14ac:dyDescent="0.25">
      <c r="C622287" s="62"/>
    </row>
    <row r="622375" spans="3:3" x14ac:dyDescent="0.25">
      <c r="C622375" s="62"/>
    </row>
    <row r="622376" spans="3:3" x14ac:dyDescent="0.25">
      <c r="C622376" s="62"/>
    </row>
    <row r="622464" spans="3:3" x14ac:dyDescent="0.25">
      <c r="C622464" s="62"/>
    </row>
    <row r="622465" spans="3:3" x14ac:dyDescent="0.25">
      <c r="C622465" s="62"/>
    </row>
    <row r="622553" spans="3:3" x14ac:dyDescent="0.25">
      <c r="C622553" s="62"/>
    </row>
    <row r="622554" spans="3:3" x14ac:dyDescent="0.25">
      <c r="C622554" s="62"/>
    </row>
    <row r="622642" spans="3:3" x14ac:dyDescent="0.25">
      <c r="C622642" s="62"/>
    </row>
    <row r="622643" spans="3:3" x14ac:dyDescent="0.25">
      <c r="C622643" s="62"/>
    </row>
    <row r="622731" spans="3:3" x14ac:dyDescent="0.25">
      <c r="C622731" s="62"/>
    </row>
    <row r="622732" spans="3:3" x14ac:dyDescent="0.25">
      <c r="C622732" s="62"/>
    </row>
    <row r="622820" spans="3:3" x14ac:dyDescent="0.25">
      <c r="C622820" s="62"/>
    </row>
    <row r="622821" spans="3:3" x14ac:dyDescent="0.25">
      <c r="C622821" s="62"/>
    </row>
    <row r="622909" spans="3:3" x14ac:dyDescent="0.25">
      <c r="C622909" s="62"/>
    </row>
    <row r="622910" spans="3:3" x14ac:dyDescent="0.25">
      <c r="C622910" s="62"/>
    </row>
    <row r="622998" spans="3:3" x14ac:dyDescent="0.25">
      <c r="C622998" s="62"/>
    </row>
    <row r="622999" spans="3:3" x14ac:dyDescent="0.25">
      <c r="C622999" s="62"/>
    </row>
    <row r="623087" spans="3:3" x14ac:dyDescent="0.25">
      <c r="C623087" s="62"/>
    </row>
    <row r="623088" spans="3:3" x14ac:dyDescent="0.25">
      <c r="C623088" s="62"/>
    </row>
    <row r="623176" spans="3:3" x14ac:dyDescent="0.25">
      <c r="C623176" s="62"/>
    </row>
    <row r="623177" spans="3:3" x14ac:dyDescent="0.25">
      <c r="C623177" s="62"/>
    </row>
    <row r="623265" spans="3:3" x14ac:dyDescent="0.25">
      <c r="C623265" s="62"/>
    </row>
    <row r="623266" spans="3:3" x14ac:dyDescent="0.25">
      <c r="C623266" s="62"/>
    </row>
    <row r="623354" spans="3:3" x14ac:dyDescent="0.25">
      <c r="C623354" s="62"/>
    </row>
    <row r="623355" spans="3:3" x14ac:dyDescent="0.25">
      <c r="C623355" s="62"/>
    </row>
    <row r="623443" spans="3:3" x14ac:dyDescent="0.25">
      <c r="C623443" s="62"/>
    </row>
    <row r="623444" spans="3:3" x14ac:dyDescent="0.25">
      <c r="C623444" s="62"/>
    </row>
    <row r="623532" spans="3:3" x14ac:dyDescent="0.25">
      <c r="C623532" s="62"/>
    </row>
    <row r="623533" spans="3:3" x14ac:dyDescent="0.25">
      <c r="C623533" s="62"/>
    </row>
    <row r="623621" spans="3:3" x14ac:dyDescent="0.25">
      <c r="C623621" s="62"/>
    </row>
    <row r="623622" spans="3:3" x14ac:dyDescent="0.25">
      <c r="C623622" s="62"/>
    </row>
    <row r="623710" spans="3:3" x14ac:dyDescent="0.25">
      <c r="C623710" s="62"/>
    </row>
    <row r="623711" spans="3:3" x14ac:dyDescent="0.25">
      <c r="C623711" s="62"/>
    </row>
    <row r="623799" spans="3:3" x14ac:dyDescent="0.25">
      <c r="C623799" s="62"/>
    </row>
    <row r="623800" spans="3:3" x14ac:dyDescent="0.25">
      <c r="C623800" s="62"/>
    </row>
    <row r="623888" spans="3:3" x14ac:dyDescent="0.25">
      <c r="C623888" s="62"/>
    </row>
    <row r="623889" spans="3:3" x14ac:dyDescent="0.25">
      <c r="C623889" s="62"/>
    </row>
    <row r="623977" spans="3:3" x14ac:dyDescent="0.25">
      <c r="C623977" s="62"/>
    </row>
    <row r="623978" spans="3:3" x14ac:dyDescent="0.25">
      <c r="C623978" s="62"/>
    </row>
    <row r="624066" spans="3:3" x14ac:dyDescent="0.25">
      <c r="C624066" s="62"/>
    </row>
    <row r="624067" spans="3:3" x14ac:dyDescent="0.25">
      <c r="C624067" s="62"/>
    </row>
    <row r="624155" spans="3:3" x14ac:dyDescent="0.25">
      <c r="C624155" s="62"/>
    </row>
    <row r="624156" spans="3:3" x14ac:dyDescent="0.25">
      <c r="C624156" s="62"/>
    </row>
    <row r="624244" spans="3:3" x14ac:dyDescent="0.25">
      <c r="C624244" s="62"/>
    </row>
    <row r="624245" spans="3:3" x14ac:dyDescent="0.25">
      <c r="C624245" s="62"/>
    </row>
    <row r="624333" spans="3:3" x14ac:dyDescent="0.25">
      <c r="C624333" s="62"/>
    </row>
    <row r="624334" spans="3:3" x14ac:dyDescent="0.25">
      <c r="C624334" s="62"/>
    </row>
    <row r="624422" spans="3:3" x14ac:dyDescent="0.25">
      <c r="C624422" s="62"/>
    </row>
    <row r="624423" spans="3:3" x14ac:dyDescent="0.25">
      <c r="C624423" s="62"/>
    </row>
    <row r="624511" spans="3:3" x14ac:dyDescent="0.25">
      <c r="C624511" s="62"/>
    </row>
    <row r="624512" spans="3:3" x14ac:dyDescent="0.25">
      <c r="C624512" s="62"/>
    </row>
    <row r="624600" spans="3:3" x14ac:dyDescent="0.25">
      <c r="C624600" s="62"/>
    </row>
    <row r="624601" spans="3:3" x14ac:dyDescent="0.25">
      <c r="C624601" s="62"/>
    </row>
    <row r="624689" spans="3:3" x14ac:dyDescent="0.25">
      <c r="C624689" s="62"/>
    </row>
    <row r="624690" spans="3:3" x14ac:dyDescent="0.25">
      <c r="C624690" s="62"/>
    </row>
    <row r="624778" spans="3:3" x14ac:dyDescent="0.25">
      <c r="C624778" s="62"/>
    </row>
    <row r="624779" spans="3:3" x14ac:dyDescent="0.25">
      <c r="C624779" s="62"/>
    </row>
    <row r="624867" spans="3:3" x14ac:dyDescent="0.25">
      <c r="C624867" s="62"/>
    </row>
    <row r="624868" spans="3:3" x14ac:dyDescent="0.25">
      <c r="C624868" s="62"/>
    </row>
    <row r="624956" spans="3:3" x14ac:dyDescent="0.25">
      <c r="C624956" s="62"/>
    </row>
    <row r="624957" spans="3:3" x14ac:dyDescent="0.25">
      <c r="C624957" s="62"/>
    </row>
    <row r="625045" spans="3:3" x14ac:dyDescent="0.25">
      <c r="C625045" s="62"/>
    </row>
    <row r="625046" spans="3:3" x14ac:dyDescent="0.25">
      <c r="C625046" s="62"/>
    </row>
    <row r="625134" spans="3:3" x14ac:dyDescent="0.25">
      <c r="C625134" s="62"/>
    </row>
    <row r="625135" spans="3:3" x14ac:dyDescent="0.25">
      <c r="C625135" s="62"/>
    </row>
    <row r="625223" spans="3:3" x14ac:dyDescent="0.25">
      <c r="C625223" s="62"/>
    </row>
    <row r="625224" spans="3:3" x14ac:dyDescent="0.25">
      <c r="C625224" s="62"/>
    </row>
    <row r="625312" spans="3:3" x14ac:dyDescent="0.25">
      <c r="C625312" s="62"/>
    </row>
    <row r="625313" spans="3:3" x14ac:dyDescent="0.25">
      <c r="C625313" s="62"/>
    </row>
    <row r="625401" spans="3:3" x14ac:dyDescent="0.25">
      <c r="C625401" s="62"/>
    </row>
    <row r="625402" spans="3:3" x14ac:dyDescent="0.25">
      <c r="C625402" s="62"/>
    </row>
    <row r="625490" spans="3:3" x14ac:dyDescent="0.25">
      <c r="C625490" s="62"/>
    </row>
    <row r="625491" spans="3:3" x14ac:dyDescent="0.25">
      <c r="C625491" s="62"/>
    </row>
    <row r="625579" spans="3:3" x14ac:dyDescent="0.25">
      <c r="C625579" s="62"/>
    </row>
    <row r="625580" spans="3:3" x14ac:dyDescent="0.25">
      <c r="C625580" s="62"/>
    </row>
    <row r="625668" spans="3:3" x14ac:dyDescent="0.25">
      <c r="C625668" s="62"/>
    </row>
    <row r="625669" spans="3:3" x14ac:dyDescent="0.25">
      <c r="C625669" s="62"/>
    </row>
    <row r="625757" spans="3:3" x14ac:dyDescent="0.25">
      <c r="C625757" s="62"/>
    </row>
    <row r="625758" spans="3:3" x14ac:dyDescent="0.25">
      <c r="C625758" s="62"/>
    </row>
    <row r="625846" spans="3:3" x14ac:dyDescent="0.25">
      <c r="C625846" s="62"/>
    </row>
    <row r="625847" spans="3:3" x14ac:dyDescent="0.25">
      <c r="C625847" s="62"/>
    </row>
    <row r="625935" spans="3:3" x14ac:dyDescent="0.25">
      <c r="C625935" s="62"/>
    </row>
    <row r="625936" spans="3:3" x14ac:dyDescent="0.25">
      <c r="C625936" s="62"/>
    </row>
    <row r="626024" spans="3:3" x14ac:dyDescent="0.25">
      <c r="C626024" s="62"/>
    </row>
    <row r="626025" spans="3:3" x14ac:dyDescent="0.25">
      <c r="C626025" s="62"/>
    </row>
    <row r="626113" spans="3:3" x14ac:dyDescent="0.25">
      <c r="C626113" s="62"/>
    </row>
    <row r="626114" spans="3:3" x14ac:dyDescent="0.25">
      <c r="C626114" s="62"/>
    </row>
    <row r="626202" spans="3:3" x14ac:dyDescent="0.25">
      <c r="C626202" s="62"/>
    </row>
    <row r="626203" spans="3:3" x14ac:dyDescent="0.25">
      <c r="C626203" s="62"/>
    </row>
    <row r="626291" spans="3:3" x14ac:dyDescent="0.25">
      <c r="C626291" s="62"/>
    </row>
    <row r="626292" spans="3:3" x14ac:dyDescent="0.25">
      <c r="C626292" s="62"/>
    </row>
    <row r="626380" spans="3:3" x14ac:dyDescent="0.25">
      <c r="C626380" s="62"/>
    </row>
    <row r="626381" spans="3:3" x14ac:dyDescent="0.25">
      <c r="C626381" s="62"/>
    </row>
    <row r="626469" spans="3:3" x14ac:dyDescent="0.25">
      <c r="C626469" s="62"/>
    </row>
    <row r="626470" spans="3:3" x14ac:dyDescent="0.25">
      <c r="C626470" s="62"/>
    </row>
    <row r="626558" spans="3:3" x14ac:dyDescent="0.25">
      <c r="C626558" s="62"/>
    </row>
    <row r="626559" spans="3:3" x14ac:dyDescent="0.25">
      <c r="C626559" s="62"/>
    </row>
    <row r="626647" spans="3:3" x14ac:dyDescent="0.25">
      <c r="C626647" s="62"/>
    </row>
    <row r="626648" spans="3:3" x14ac:dyDescent="0.25">
      <c r="C626648" s="62"/>
    </row>
    <row r="626736" spans="3:3" x14ac:dyDescent="0.25">
      <c r="C626736" s="62"/>
    </row>
    <row r="626737" spans="3:3" x14ac:dyDescent="0.25">
      <c r="C626737" s="62"/>
    </row>
    <row r="626825" spans="3:3" x14ac:dyDescent="0.25">
      <c r="C626825" s="62"/>
    </row>
    <row r="626826" spans="3:3" x14ac:dyDescent="0.25">
      <c r="C626826" s="62"/>
    </row>
    <row r="626914" spans="3:3" x14ac:dyDescent="0.25">
      <c r="C626914" s="62"/>
    </row>
    <row r="626915" spans="3:3" x14ac:dyDescent="0.25">
      <c r="C626915" s="62"/>
    </row>
    <row r="627003" spans="3:3" x14ac:dyDescent="0.25">
      <c r="C627003" s="62"/>
    </row>
    <row r="627004" spans="3:3" x14ac:dyDescent="0.25">
      <c r="C627004" s="62"/>
    </row>
    <row r="627092" spans="3:3" x14ac:dyDescent="0.25">
      <c r="C627092" s="62"/>
    </row>
    <row r="627093" spans="3:3" x14ac:dyDescent="0.25">
      <c r="C627093" s="62"/>
    </row>
    <row r="627181" spans="3:3" x14ac:dyDescent="0.25">
      <c r="C627181" s="62"/>
    </row>
    <row r="627182" spans="3:3" x14ac:dyDescent="0.25">
      <c r="C627182" s="62"/>
    </row>
    <row r="627270" spans="3:3" x14ac:dyDescent="0.25">
      <c r="C627270" s="62"/>
    </row>
    <row r="627271" spans="3:3" x14ac:dyDescent="0.25">
      <c r="C627271" s="62"/>
    </row>
    <row r="627359" spans="3:3" x14ac:dyDescent="0.25">
      <c r="C627359" s="62"/>
    </row>
    <row r="627360" spans="3:3" x14ac:dyDescent="0.25">
      <c r="C627360" s="62"/>
    </row>
    <row r="627448" spans="3:3" x14ac:dyDescent="0.25">
      <c r="C627448" s="62"/>
    </row>
    <row r="627449" spans="3:3" x14ac:dyDescent="0.25">
      <c r="C627449" s="62"/>
    </row>
    <row r="627537" spans="3:3" x14ac:dyDescent="0.25">
      <c r="C627537" s="62"/>
    </row>
    <row r="627538" spans="3:3" x14ac:dyDescent="0.25">
      <c r="C627538" s="62"/>
    </row>
    <row r="627626" spans="3:3" x14ac:dyDescent="0.25">
      <c r="C627626" s="62"/>
    </row>
    <row r="627627" spans="3:3" x14ac:dyDescent="0.25">
      <c r="C627627" s="62"/>
    </row>
    <row r="627715" spans="3:3" x14ac:dyDescent="0.25">
      <c r="C627715" s="62"/>
    </row>
    <row r="627716" spans="3:3" x14ac:dyDescent="0.25">
      <c r="C627716" s="62"/>
    </row>
    <row r="627804" spans="3:3" x14ac:dyDescent="0.25">
      <c r="C627804" s="62"/>
    </row>
    <row r="627805" spans="3:3" x14ac:dyDescent="0.25">
      <c r="C627805" s="62"/>
    </row>
    <row r="627893" spans="3:3" x14ac:dyDescent="0.25">
      <c r="C627893" s="62"/>
    </row>
    <row r="627894" spans="3:3" x14ac:dyDescent="0.25">
      <c r="C627894" s="62"/>
    </row>
    <row r="627982" spans="3:3" x14ac:dyDescent="0.25">
      <c r="C627982" s="62"/>
    </row>
    <row r="627983" spans="3:3" x14ac:dyDescent="0.25">
      <c r="C627983" s="62"/>
    </row>
    <row r="628071" spans="3:3" x14ac:dyDescent="0.25">
      <c r="C628071" s="62"/>
    </row>
    <row r="628072" spans="3:3" x14ac:dyDescent="0.25">
      <c r="C628072" s="62"/>
    </row>
    <row r="628160" spans="3:3" x14ac:dyDescent="0.25">
      <c r="C628160" s="62"/>
    </row>
    <row r="628161" spans="3:3" x14ac:dyDescent="0.25">
      <c r="C628161" s="62"/>
    </row>
    <row r="628249" spans="3:3" x14ac:dyDescent="0.25">
      <c r="C628249" s="62"/>
    </row>
    <row r="628250" spans="3:3" x14ac:dyDescent="0.25">
      <c r="C628250" s="62"/>
    </row>
    <row r="628338" spans="3:3" x14ac:dyDescent="0.25">
      <c r="C628338" s="62"/>
    </row>
    <row r="628339" spans="3:3" x14ac:dyDescent="0.25">
      <c r="C628339" s="62"/>
    </row>
    <row r="628427" spans="3:3" x14ac:dyDescent="0.25">
      <c r="C628427" s="62"/>
    </row>
    <row r="628428" spans="3:3" x14ac:dyDescent="0.25">
      <c r="C628428" s="62"/>
    </row>
    <row r="628516" spans="3:3" x14ac:dyDescent="0.25">
      <c r="C628516" s="62"/>
    </row>
    <row r="628517" spans="3:3" x14ac:dyDescent="0.25">
      <c r="C628517" s="62"/>
    </row>
    <row r="628605" spans="3:3" x14ac:dyDescent="0.25">
      <c r="C628605" s="62"/>
    </row>
    <row r="628606" spans="3:3" x14ac:dyDescent="0.25">
      <c r="C628606" s="62"/>
    </row>
    <row r="628694" spans="3:3" x14ac:dyDescent="0.25">
      <c r="C628694" s="62"/>
    </row>
    <row r="628695" spans="3:3" x14ac:dyDescent="0.25">
      <c r="C628695" s="62"/>
    </row>
    <row r="628783" spans="3:3" x14ac:dyDescent="0.25">
      <c r="C628783" s="62"/>
    </row>
    <row r="628784" spans="3:3" x14ac:dyDescent="0.25">
      <c r="C628784" s="62"/>
    </row>
    <row r="628872" spans="3:3" x14ac:dyDescent="0.25">
      <c r="C628872" s="62"/>
    </row>
    <row r="628873" spans="3:3" x14ac:dyDescent="0.25">
      <c r="C628873" s="62"/>
    </row>
    <row r="628961" spans="3:3" x14ac:dyDescent="0.25">
      <c r="C628961" s="62"/>
    </row>
    <row r="628962" spans="3:3" x14ac:dyDescent="0.25">
      <c r="C628962" s="62"/>
    </row>
    <row r="629050" spans="3:3" x14ac:dyDescent="0.25">
      <c r="C629050" s="62"/>
    </row>
    <row r="629051" spans="3:3" x14ac:dyDescent="0.25">
      <c r="C629051" s="62"/>
    </row>
    <row r="629139" spans="3:3" x14ac:dyDescent="0.25">
      <c r="C629139" s="62"/>
    </row>
    <row r="629140" spans="3:3" x14ac:dyDescent="0.25">
      <c r="C629140" s="62"/>
    </row>
    <row r="629228" spans="3:3" x14ac:dyDescent="0.25">
      <c r="C629228" s="62"/>
    </row>
    <row r="629229" spans="3:3" x14ac:dyDescent="0.25">
      <c r="C629229" s="62"/>
    </row>
    <row r="629317" spans="3:3" x14ac:dyDescent="0.25">
      <c r="C629317" s="62"/>
    </row>
    <row r="629318" spans="3:3" x14ac:dyDescent="0.25">
      <c r="C629318" s="62"/>
    </row>
    <row r="629406" spans="3:3" x14ac:dyDescent="0.25">
      <c r="C629406" s="62"/>
    </row>
    <row r="629407" spans="3:3" x14ac:dyDescent="0.25">
      <c r="C629407" s="62"/>
    </row>
    <row r="629495" spans="3:3" x14ac:dyDescent="0.25">
      <c r="C629495" s="62"/>
    </row>
    <row r="629496" spans="3:3" x14ac:dyDescent="0.25">
      <c r="C629496" s="62"/>
    </row>
    <row r="629584" spans="3:3" x14ac:dyDescent="0.25">
      <c r="C629584" s="62"/>
    </row>
    <row r="629585" spans="3:3" x14ac:dyDescent="0.25">
      <c r="C629585" s="62"/>
    </row>
    <row r="629673" spans="3:3" x14ac:dyDescent="0.25">
      <c r="C629673" s="62"/>
    </row>
    <row r="629674" spans="3:3" x14ac:dyDescent="0.25">
      <c r="C629674" s="62"/>
    </row>
    <row r="629762" spans="3:3" x14ac:dyDescent="0.25">
      <c r="C629762" s="62"/>
    </row>
    <row r="629763" spans="3:3" x14ac:dyDescent="0.25">
      <c r="C629763" s="62"/>
    </row>
    <row r="629851" spans="3:3" x14ac:dyDescent="0.25">
      <c r="C629851" s="62"/>
    </row>
    <row r="629852" spans="3:3" x14ac:dyDescent="0.25">
      <c r="C629852" s="62"/>
    </row>
    <row r="629940" spans="3:3" x14ac:dyDescent="0.25">
      <c r="C629940" s="62"/>
    </row>
    <row r="629941" spans="3:3" x14ac:dyDescent="0.25">
      <c r="C629941" s="62"/>
    </row>
    <row r="630029" spans="3:3" x14ac:dyDescent="0.25">
      <c r="C630029" s="62"/>
    </row>
    <row r="630030" spans="3:3" x14ac:dyDescent="0.25">
      <c r="C630030" s="62"/>
    </row>
    <row r="630118" spans="3:3" x14ac:dyDescent="0.25">
      <c r="C630118" s="62"/>
    </row>
    <row r="630119" spans="3:3" x14ac:dyDescent="0.25">
      <c r="C630119" s="62"/>
    </row>
    <row r="630207" spans="3:3" x14ac:dyDescent="0.25">
      <c r="C630207" s="62"/>
    </row>
    <row r="630208" spans="3:3" x14ac:dyDescent="0.25">
      <c r="C630208" s="62"/>
    </row>
    <row r="630296" spans="3:3" x14ac:dyDescent="0.25">
      <c r="C630296" s="62"/>
    </row>
    <row r="630297" spans="3:3" x14ac:dyDescent="0.25">
      <c r="C630297" s="62"/>
    </row>
    <row r="630385" spans="3:3" x14ac:dyDescent="0.25">
      <c r="C630385" s="62"/>
    </row>
    <row r="630386" spans="3:3" x14ac:dyDescent="0.25">
      <c r="C630386" s="62"/>
    </row>
    <row r="630474" spans="3:3" x14ac:dyDescent="0.25">
      <c r="C630474" s="62"/>
    </row>
    <row r="630475" spans="3:3" x14ac:dyDescent="0.25">
      <c r="C630475" s="62"/>
    </row>
    <row r="630563" spans="3:3" x14ac:dyDescent="0.25">
      <c r="C630563" s="62"/>
    </row>
    <row r="630564" spans="3:3" x14ac:dyDescent="0.25">
      <c r="C630564" s="62"/>
    </row>
    <row r="630652" spans="3:3" x14ac:dyDescent="0.25">
      <c r="C630652" s="62"/>
    </row>
    <row r="630653" spans="3:3" x14ac:dyDescent="0.25">
      <c r="C630653" s="62"/>
    </row>
    <row r="630741" spans="3:3" x14ac:dyDescent="0.25">
      <c r="C630741" s="62"/>
    </row>
    <row r="630742" spans="3:3" x14ac:dyDescent="0.25">
      <c r="C630742" s="62"/>
    </row>
    <row r="630830" spans="3:3" x14ac:dyDescent="0.25">
      <c r="C630830" s="62"/>
    </row>
    <row r="630831" spans="3:3" x14ac:dyDescent="0.25">
      <c r="C630831" s="62"/>
    </row>
    <row r="630919" spans="3:3" x14ac:dyDescent="0.25">
      <c r="C630919" s="62"/>
    </row>
    <row r="630920" spans="3:3" x14ac:dyDescent="0.25">
      <c r="C630920" s="62"/>
    </row>
    <row r="631008" spans="3:3" x14ac:dyDescent="0.25">
      <c r="C631008" s="62"/>
    </row>
    <row r="631009" spans="3:3" x14ac:dyDescent="0.25">
      <c r="C631009" s="62"/>
    </row>
    <row r="631097" spans="3:3" x14ac:dyDescent="0.25">
      <c r="C631097" s="62"/>
    </row>
    <row r="631098" spans="3:3" x14ac:dyDescent="0.25">
      <c r="C631098" s="62"/>
    </row>
    <row r="631186" spans="3:3" x14ac:dyDescent="0.25">
      <c r="C631186" s="62"/>
    </row>
    <row r="631187" spans="3:3" x14ac:dyDescent="0.25">
      <c r="C631187" s="62"/>
    </row>
    <row r="631275" spans="3:3" x14ac:dyDescent="0.25">
      <c r="C631275" s="62"/>
    </row>
    <row r="631276" spans="3:3" x14ac:dyDescent="0.25">
      <c r="C631276" s="62"/>
    </row>
    <row r="631364" spans="3:3" x14ac:dyDescent="0.25">
      <c r="C631364" s="62"/>
    </row>
    <row r="631365" spans="3:3" x14ac:dyDescent="0.25">
      <c r="C631365" s="62"/>
    </row>
    <row r="631453" spans="3:3" x14ac:dyDescent="0.25">
      <c r="C631453" s="62"/>
    </row>
    <row r="631454" spans="3:3" x14ac:dyDescent="0.25">
      <c r="C631454" s="62"/>
    </row>
    <row r="631542" spans="3:3" x14ac:dyDescent="0.25">
      <c r="C631542" s="62"/>
    </row>
    <row r="631543" spans="3:3" x14ac:dyDescent="0.25">
      <c r="C631543" s="62"/>
    </row>
    <row r="631631" spans="3:3" x14ac:dyDescent="0.25">
      <c r="C631631" s="62"/>
    </row>
    <row r="631632" spans="3:3" x14ac:dyDescent="0.25">
      <c r="C631632" s="62"/>
    </row>
    <row r="631720" spans="3:3" x14ac:dyDescent="0.25">
      <c r="C631720" s="62"/>
    </row>
    <row r="631721" spans="3:3" x14ac:dyDescent="0.25">
      <c r="C631721" s="62"/>
    </row>
    <row r="631809" spans="3:3" x14ac:dyDescent="0.25">
      <c r="C631809" s="62"/>
    </row>
    <row r="631810" spans="3:3" x14ac:dyDescent="0.25">
      <c r="C631810" s="62"/>
    </row>
    <row r="631898" spans="3:3" x14ac:dyDescent="0.25">
      <c r="C631898" s="62"/>
    </row>
    <row r="631899" spans="3:3" x14ac:dyDescent="0.25">
      <c r="C631899" s="62"/>
    </row>
    <row r="631987" spans="3:3" x14ac:dyDescent="0.25">
      <c r="C631987" s="62"/>
    </row>
    <row r="631988" spans="3:3" x14ac:dyDescent="0.25">
      <c r="C631988" s="62"/>
    </row>
    <row r="632076" spans="3:3" x14ac:dyDescent="0.25">
      <c r="C632076" s="62"/>
    </row>
    <row r="632077" spans="3:3" x14ac:dyDescent="0.25">
      <c r="C632077" s="62"/>
    </row>
    <row r="632165" spans="3:3" x14ac:dyDescent="0.25">
      <c r="C632165" s="62"/>
    </row>
    <row r="632166" spans="3:3" x14ac:dyDescent="0.25">
      <c r="C632166" s="62"/>
    </row>
    <row r="632254" spans="3:3" x14ac:dyDescent="0.25">
      <c r="C632254" s="62"/>
    </row>
    <row r="632255" spans="3:3" x14ac:dyDescent="0.25">
      <c r="C632255" s="62"/>
    </row>
    <row r="632343" spans="3:3" x14ac:dyDescent="0.25">
      <c r="C632343" s="62"/>
    </row>
    <row r="632344" spans="3:3" x14ac:dyDescent="0.25">
      <c r="C632344" s="62"/>
    </row>
    <row r="632432" spans="3:3" x14ac:dyDescent="0.25">
      <c r="C632432" s="62"/>
    </row>
    <row r="632433" spans="3:3" x14ac:dyDescent="0.25">
      <c r="C632433" s="62"/>
    </row>
    <row r="632521" spans="3:3" x14ac:dyDescent="0.25">
      <c r="C632521" s="62"/>
    </row>
    <row r="632522" spans="3:3" x14ac:dyDescent="0.25">
      <c r="C632522" s="62"/>
    </row>
    <row r="632610" spans="3:3" x14ac:dyDescent="0.25">
      <c r="C632610" s="62"/>
    </row>
    <row r="632611" spans="3:3" x14ac:dyDescent="0.25">
      <c r="C632611" s="62"/>
    </row>
    <row r="632699" spans="3:3" x14ac:dyDescent="0.25">
      <c r="C632699" s="62"/>
    </row>
    <row r="632700" spans="3:3" x14ac:dyDescent="0.25">
      <c r="C632700" s="62"/>
    </row>
    <row r="632788" spans="3:3" x14ac:dyDescent="0.25">
      <c r="C632788" s="62"/>
    </row>
    <row r="632789" spans="3:3" x14ac:dyDescent="0.25">
      <c r="C632789" s="62"/>
    </row>
    <row r="632877" spans="3:3" x14ac:dyDescent="0.25">
      <c r="C632877" s="62"/>
    </row>
    <row r="632878" spans="3:3" x14ac:dyDescent="0.25">
      <c r="C632878" s="62"/>
    </row>
    <row r="632966" spans="3:3" x14ac:dyDescent="0.25">
      <c r="C632966" s="62"/>
    </row>
    <row r="632967" spans="3:3" x14ac:dyDescent="0.25">
      <c r="C632967" s="62"/>
    </row>
    <row r="633055" spans="3:3" x14ac:dyDescent="0.25">
      <c r="C633055" s="62"/>
    </row>
    <row r="633056" spans="3:3" x14ac:dyDescent="0.25">
      <c r="C633056" s="62"/>
    </row>
    <row r="633144" spans="3:3" x14ac:dyDescent="0.25">
      <c r="C633144" s="62"/>
    </row>
    <row r="633145" spans="3:3" x14ac:dyDescent="0.25">
      <c r="C633145" s="62"/>
    </row>
    <row r="633233" spans="3:3" x14ac:dyDescent="0.25">
      <c r="C633233" s="62"/>
    </row>
    <row r="633234" spans="3:3" x14ac:dyDescent="0.25">
      <c r="C633234" s="62"/>
    </row>
    <row r="633322" spans="3:3" x14ac:dyDescent="0.25">
      <c r="C633322" s="62"/>
    </row>
    <row r="633323" spans="3:3" x14ac:dyDescent="0.25">
      <c r="C633323" s="62"/>
    </row>
    <row r="633411" spans="3:3" x14ac:dyDescent="0.25">
      <c r="C633411" s="62"/>
    </row>
    <row r="633412" spans="3:3" x14ac:dyDescent="0.25">
      <c r="C633412" s="62"/>
    </row>
    <row r="633500" spans="3:3" x14ac:dyDescent="0.25">
      <c r="C633500" s="62"/>
    </row>
    <row r="633501" spans="3:3" x14ac:dyDescent="0.25">
      <c r="C633501" s="62"/>
    </row>
    <row r="633589" spans="3:3" x14ac:dyDescent="0.25">
      <c r="C633589" s="62"/>
    </row>
    <row r="633590" spans="3:3" x14ac:dyDescent="0.25">
      <c r="C633590" s="62"/>
    </row>
    <row r="633678" spans="3:3" x14ac:dyDescent="0.25">
      <c r="C633678" s="62"/>
    </row>
    <row r="633679" spans="3:3" x14ac:dyDescent="0.25">
      <c r="C633679" s="62"/>
    </row>
    <row r="633767" spans="3:3" x14ac:dyDescent="0.25">
      <c r="C633767" s="62"/>
    </row>
    <row r="633768" spans="3:3" x14ac:dyDescent="0.25">
      <c r="C633768" s="62"/>
    </row>
    <row r="633856" spans="3:3" x14ac:dyDescent="0.25">
      <c r="C633856" s="62"/>
    </row>
    <row r="633857" spans="3:3" x14ac:dyDescent="0.25">
      <c r="C633857" s="62"/>
    </row>
    <row r="633945" spans="3:3" x14ac:dyDescent="0.25">
      <c r="C633945" s="62"/>
    </row>
    <row r="633946" spans="3:3" x14ac:dyDescent="0.25">
      <c r="C633946" s="62"/>
    </row>
    <row r="634034" spans="3:3" x14ac:dyDescent="0.25">
      <c r="C634034" s="62"/>
    </row>
    <row r="634035" spans="3:3" x14ac:dyDescent="0.25">
      <c r="C634035" s="62"/>
    </row>
    <row r="634123" spans="3:3" x14ac:dyDescent="0.25">
      <c r="C634123" s="62"/>
    </row>
    <row r="634124" spans="3:3" x14ac:dyDescent="0.25">
      <c r="C634124" s="62"/>
    </row>
    <row r="634212" spans="3:3" x14ac:dyDescent="0.25">
      <c r="C634212" s="62"/>
    </row>
    <row r="634213" spans="3:3" x14ac:dyDescent="0.25">
      <c r="C634213" s="62"/>
    </row>
    <row r="634301" spans="3:3" x14ac:dyDescent="0.25">
      <c r="C634301" s="62"/>
    </row>
    <row r="634302" spans="3:3" x14ac:dyDescent="0.25">
      <c r="C634302" s="62"/>
    </row>
    <row r="634390" spans="3:3" x14ac:dyDescent="0.25">
      <c r="C634390" s="62"/>
    </row>
    <row r="634391" spans="3:3" x14ac:dyDescent="0.25">
      <c r="C634391" s="62"/>
    </row>
    <row r="634479" spans="3:3" x14ac:dyDescent="0.25">
      <c r="C634479" s="62"/>
    </row>
    <row r="634480" spans="3:3" x14ac:dyDescent="0.25">
      <c r="C634480" s="62"/>
    </row>
    <row r="634568" spans="3:3" x14ac:dyDescent="0.25">
      <c r="C634568" s="62"/>
    </row>
    <row r="634569" spans="3:3" x14ac:dyDescent="0.25">
      <c r="C634569" s="62"/>
    </row>
    <row r="634657" spans="3:3" x14ac:dyDescent="0.25">
      <c r="C634657" s="62"/>
    </row>
    <row r="634658" spans="3:3" x14ac:dyDescent="0.25">
      <c r="C634658" s="62"/>
    </row>
    <row r="634746" spans="3:3" x14ac:dyDescent="0.25">
      <c r="C634746" s="62"/>
    </row>
    <row r="634747" spans="3:3" x14ac:dyDescent="0.25">
      <c r="C634747" s="62"/>
    </row>
    <row r="634835" spans="3:3" x14ac:dyDescent="0.25">
      <c r="C634835" s="62"/>
    </row>
    <row r="634836" spans="3:3" x14ac:dyDescent="0.25">
      <c r="C634836" s="62"/>
    </row>
    <row r="634924" spans="3:3" x14ac:dyDescent="0.25">
      <c r="C634924" s="62"/>
    </row>
    <row r="634925" spans="3:3" x14ac:dyDescent="0.25">
      <c r="C634925" s="62"/>
    </row>
    <row r="635013" spans="3:3" x14ac:dyDescent="0.25">
      <c r="C635013" s="62"/>
    </row>
    <row r="635014" spans="3:3" x14ac:dyDescent="0.25">
      <c r="C635014" s="62"/>
    </row>
    <row r="635102" spans="3:3" x14ac:dyDescent="0.25">
      <c r="C635102" s="62"/>
    </row>
    <row r="635103" spans="3:3" x14ac:dyDescent="0.25">
      <c r="C635103" s="62"/>
    </row>
    <row r="635191" spans="3:3" x14ac:dyDescent="0.25">
      <c r="C635191" s="62"/>
    </row>
    <row r="635192" spans="3:3" x14ac:dyDescent="0.25">
      <c r="C635192" s="62"/>
    </row>
    <row r="635280" spans="3:3" x14ac:dyDescent="0.25">
      <c r="C635280" s="62"/>
    </row>
    <row r="635281" spans="3:3" x14ac:dyDescent="0.25">
      <c r="C635281" s="62"/>
    </row>
    <row r="635369" spans="3:3" x14ac:dyDescent="0.25">
      <c r="C635369" s="62"/>
    </row>
    <row r="635370" spans="3:3" x14ac:dyDescent="0.25">
      <c r="C635370" s="62"/>
    </row>
    <row r="635458" spans="3:3" x14ac:dyDescent="0.25">
      <c r="C635458" s="62"/>
    </row>
    <row r="635459" spans="3:3" x14ac:dyDescent="0.25">
      <c r="C635459" s="62"/>
    </row>
    <row r="635547" spans="3:3" x14ac:dyDescent="0.25">
      <c r="C635547" s="62"/>
    </row>
    <row r="635548" spans="3:3" x14ac:dyDescent="0.25">
      <c r="C635548" s="62"/>
    </row>
    <row r="635636" spans="3:3" x14ac:dyDescent="0.25">
      <c r="C635636" s="62"/>
    </row>
    <row r="635637" spans="3:3" x14ac:dyDescent="0.25">
      <c r="C635637" s="62"/>
    </row>
    <row r="635725" spans="3:3" x14ac:dyDescent="0.25">
      <c r="C635725" s="62"/>
    </row>
    <row r="635726" spans="3:3" x14ac:dyDescent="0.25">
      <c r="C635726" s="62"/>
    </row>
    <row r="635814" spans="3:3" x14ac:dyDescent="0.25">
      <c r="C635814" s="62"/>
    </row>
    <row r="635815" spans="3:3" x14ac:dyDescent="0.25">
      <c r="C635815" s="62"/>
    </row>
    <row r="635903" spans="3:3" x14ac:dyDescent="0.25">
      <c r="C635903" s="62"/>
    </row>
    <row r="635904" spans="3:3" x14ac:dyDescent="0.25">
      <c r="C635904" s="62"/>
    </row>
    <row r="635992" spans="3:3" x14ac:dyDescent="0.25">
      <c r="C635992" s="62"/>
    </row>
    <row r="635993" spans="3:3" x14ac:dyDescent="0.25">
      <c r="C635993" s="62"/>
    </row>
    <row r="636081" spans="3:3" x14ac:dyDescent="0.25">
      <c r="C636081" s="62"/>
    </row>
    <row r="636082" spans="3:3" x14ac:dyDescent="0.25">
      <c r="C636082" s="62"/>
    </row>
    <row r="636170" spans="3:3" x14ac:dyDescent="0.25">
      <c r="C636170" s="62"/>
    </row>
    <row r="636171" spans="3:3" x14ac:dyDescent="0.25">
      <c r="C636171" s="62"/>
    </row>
    <row r="636259" spans="3:3" x14ac:dyDescent="0.25">
      <c r="C636259" s="62"/>
    </row>
    <row r="636260" spans="3:3" x14ac:dyDescent="0.25">
      <c r="C636260" s="62"/>
    </row>
    <row r="636348" spans="3:3" x14ac:dyDescent="0.25">
      <c r="C636348" s="62"/>
    </row>
    <row r="636349" spans="3:3" x14ac:dyDescent="0.25">
      <c r="C636349" s="62"/>
    </row>
    <row r="636437" spans="3:3" x14ac:dyDescent="0.25">
      <c r="C636437" s="62"/>
    </row>
    <row r="636438" spans="3:3" x14ac:dyDescent="0.25">
      <c r="C636438" s="62"/>
    </row>
    <row r="636526" spans="3:3" x14ac:dyDescent="0.25">
      <c r="C636526" s="62"/>
    </row>
    <row r="636527" spans="3:3" x14ac:dyDescent="0.25">
      <c r="C636527" s="62"/>
    </row>
    <row r="636615" spans="3:3" x14ac:dyDescent="0.25">
      <c r="C636615" s="62"/>
    </row>
    <row r="636616" spans="3:3" x14ac:dyDescent="0.25">
      <c r="C636616" s="62"/>
    </row>
    <row r="636704" spans="3:3" x14ac:dyDescent="0.25">
      <c r="C636704" s="62"/>
    </row>
    <row r="636705" spans="3:3" x14ac:dyDescent="0.25">
      <c r="C636705" s="62"/>
    </row>
    <row r="636793" spans="3:3" x14ac:dyDescent="0.25">
      <c r="C636793" s="62"/>
    </row>
    <row r="636794" spans="3:3" x14ac:dyDescent="0.25">
      <c r="C636794" s="62"/>
    </row>
    <row r="636882" spans="3:3" x14ac:dyDescent="0.25">
      <c r="C636882" s="62"/>
    </row>
    <row r="636883" spans="3:3" x14ac:dyDescent="0.25">
      <c r="C636883" s="62"/>
    </row>
    <row r="636971" spans="3:3" x14ac:dyDescent="0.25">
      <c r="C636971" s="62"/>
    </row>
    <row r="636972" spans="3:3" x14ac:dyDescent="0.25">
      <c r="C636972" s="62"/>
    </row>
    <row r="637060" spans="3:3" x14ac:dyDescent="0.25">
      <c r="C637060" s="62"/>
    </row>
    <row r="637061" spans="3:3" x14ac:dyDescent="0.25">
      <c r="C637061" s="62"/>
    </row>
    <row r="637149" spans="3:3" x14ac:dyDescent="0.25">
      <c r="C637149" s="62"/>
    </row>
    <row r="637150" spans="3:3" x14ac:dyDescent="0.25">
      <c r="C637150" s="62"/>
    </row>
    <row r="637238" spans="3:3" x14ac:dyDescent="0.25">
      <c r="C637238" s="62"/>
    </row>
    <row r="637239" spans="3:3" x14ac:dyDescent="0.25">
      <c r="C637239" s="62"/>
    </row>
    <row r="637327" spans="3:3" x14ac:dyDescent="0.25">
      <c r="C637327" s="62"/>
    </row>
    <row r="637328" spans="3:3" x14ac:dyDescent="0.25">
      <c r="C637328" s="62"/>
    </row>
    <row r="637416" spans="3:3" x14ac:dyDescent="0.25">
      <c r="C637416" s="62"/>
    </row>
    <row r="637417" spans="3:3" x14ac:dyDescent="0.25">
      <c r="C637417" s="62"/>
    </row>
    <row r="637505" spans="3:3" x14ac:dyDescent="0.25">
      <c r="C637505" s="62"/>
    </row>
    <row r="637506" spans="3:3" x14ac:dyDescent="0.25">
      <c r="C637506" s="62"/>
    </row>
    <row r="637594" spans="3:3" x14ac:dyDescent="0.25">
      <c r="C637594" s="62"/>
    </row>
    <row r="637595" spans="3:3" x14ac:dyDescent="0.25">
      <c r="C637595" s="62"/>
    </row>
    <row r="637683" spans="3:3" x14ac:dyDescent="0.25">
      <c r="C637683" s="62"/>
    </row>
    <row r="637684" spans="3:3" x14ac:dyDescent="0.25">
      <c r="C637684" s="62"/>
    </row>
    <row r="637772" spans="3:3" x14ac:dyDescent="0.25">
      <c r="C637772" s="62"/>
    </row>
    <row r="637773" spans="3:3" x14ac:dyDescent="0.25">
      <c r="C637773" s="62"/>
    </row>
    <row r="637861" spans="3:3" x14ac:dyDescent="0.25">
      <c r="C637861" s="62"/>
    </row>
    <row r="637862" spans="3:3" x14ac:dyDescent="0.25">
      <c r="C637862" s="62"/>
    </row>
    <row r="637950" spans="3:3" x14ac:dyDescent="0.25">
      <c r="C637950" s="62"/>
    </row>
    <row r="637951" spans="3:3" x14ac:dyDescent="0.25">
      <c r="C637951" s="62"/>
    </row>
    <row r="638039" spans="3:3" x14ac:dyDescent="0.25">
      <c r="C638039" s="62"/>
    </row>
    <row r="638040" spans="3:3" x14ac:dyDescent="0.25">
      <c r="C638040" s="62"/>
    </row>
    <row r="638128" spans="3:3" x14ac:dyDescent="0.25">
      <c r="C638128" s="62"/>
    </row>
    <row r="638129" spans="3:3" x14ac:dyDescent="0.25">
      <c r="C638129" s="62"/>
    </row>
    <row r="638217" spans="3:3" x14ac:dyDescent="0.25">
      <c r="C638217" s="62"/>
    </row>
    <row r="638218" spans="3:3" x14ac:dyDescent="0.25">
      <c r="C638218" s="62"/>
    </row>
    <row r="638306" spans="3:3" x14ac:dyDescent="0.25">
      <c r="C638306" s="62"/>
    </row>
    <row r="638307" spans="3:3" x14ac:dyDescent="0.25">
      <c r="C638307" s="62"/>
    </row>
    <row r="638395" spans="3:3" x14ac:dyDescent="0.25">
      <c r="C638395" s="62"/>
    </row>
    <row r="638396" spans="3:3" x14ac:dyDescent="0.25">
      <c r="C638396" s="62"/>
    </row>
    <row r="638484" spans="3:3" x14ac:dyDescent="0.25">
      <c r="C638484" s="62"/>
    </row>
    <row r="638485" spans="3:3" x14ac:dyDescent="0.25">
      <c r="C638485" s="62"/>
    </row>
    <row r="638573" spans="3:3" x14ac:dyDescent="0.25">
      <c r="C638573" s="62"/>
    </row>
    <row r="638574" spans="3:3" x14ac:dyDescent="0.25">
      <c r="C638574" s="62"/>
    </row>
    <row r="638662" spans="3:3" x14ac:dyDescent="0.25">
      <c r="C638662" s="62"/>
    </row>
    <row r="638663" spans="3:3" x14ac:dyDescent="0.25">
      <c r="C638663" s="62"/>
    </row>
    <row r="638751" spans="3:3" x14ac:dyDescent="0.25">
      <c r="C638751" s="62"/>
    </row>
    <row r="638752" spans="3:3" x14ac:dyDescent="0.25">
      <c r="C638752" s="62"/>
    </row>
    <row r="638840" spans="3:3" x14ac:dyDescent="0.25">
      <c r="C638840" s="62"/>
    </row>
    <row r="638841" spans="3:3" x14ac:dyDescent="0.25">
      <c r="C638841" s="62"/>
    </row>
    <row r="638929" spans="3:3" x14ac:dyDescent="0.25">
      <c r="C638929" s="62"/>
    </row>
    <row r="638930" spans="3:3" x14ac:dyDescent="0.25">
      <c r="C638930" s="62"/>
    </row>
    <row r="639018" spans="3:3" x14ac:dyDescent="0.25">
      <c r="C639018" s="62"/>
    </row>
    <row r="639019" spans="3:3" x14ac:dyDescent="0.25">
      <c r="C639019" s="62"/>
    </row>
    <row r="639107" spans="3:3" x14ac:dyDescent="0.25">
      <c r="C639107" s="62"/>
    </row>
    <row r="639108" spans="3:3" x14ac:dyDescent="0.25">
      <c r="C639108" s="62"/>
    </row>
    <row r="639196" spans="3:3" x14ac:dyDescent="0.25">
      <c r="C639196" s="62"/>
    </row>
    <row r="639197" spans="3:3" x14ac:dyDescent="0.25">
      <c r="C639197" s="62"/>
    </row>
    <row r="639285" spans="3:3" x14ac:dyDescent="0.25">
      <c r="C639285" s="62"/>
    </row>
    <row r="639286" spans="3:3" x14ac:dyDescent="0.25">
      <c r="C639286" s="62"/>
    </row>
    <row r="639374" spans="3:3" x14ac:dyDescent="0.25">
      <c r="C639374" s="62"/>
    </row>
    <row r="639375" spans="3:3" x14ac:dyDescent="0.25">
      <c r="C639375" s="62"/>
    </row>
    <row r="639463" spans="3:3" x14ac:dyDescent="0.25">
      <c r="C639463" s="62"/>
    </row>
    <row r="639464" spans="3:3" x14ac:dyDescent="0.25">
      <c r="C639464" s="62"/>
    </row>
    <row r="639552" spans="3:3" x14ac:dyDescent="0.25">
      <c r="C639552" s="62"/>
    </row>
    <row r="639553" spans="3:3" x14ac:dyDescent="0.25">
      <c r="C639553" s="62"/>
    </row>
    <row r="639641" spans="3:3" x14ac:dyDescent="0.25">
      <c r="C639641" s="62"/>
    </row>
    <row r="639642" spans="3:3" x14ac:dyDescent="0.25">
      <c r="C639642" s="62"/>
    </row>
    <row r="639730" spans="3:3" x14ac:dyDescent="0.25">
      <c r="C639730" s="62"/>
    </row>
    <row r="639731" spans="3:3" x14ac:dyDescent="0.25">
      <c r="C639731" s="62"/>
    </row>
    <row r="639819" spans="3:3" x14ac:dyDescent="0.25">
      <c r="C639819" s="62"/>
    </row>
    <row r="639820" spans="3:3" x14ac:dyDescent="0.25">
      <c r="C639820" s="62"/>
    </row>
    <row r="639908" spans="3:3" x14ac:dyDescent="0.25">
      <c r="C639908" s="62"/>
    </row>
    <row r="639909" spans="3:3" x14ac:dyDescent="0.25">
      <c r="C639909" s="62"/>
    </row>
    <row r="639997" spans="3:3" x14ac:dyDescent="0.25">
      <c r="C639997" s="62"/>
    </row>
    <row r="639998" spans="3:3" x14ac:dyDescent="0.25">
      <c r="C639998" s="62"/>
    </row>
    <row r="640086" spans="3:3" x14ac:dyDescent="0.25">
      <c r="C640086" s="62"/>
    </row>
    <row r="640087" spans="3:3" x14ac:dyDescent="0.25">
      <c r="C640087" s="62"/>
    </row>
    <row r="640175" spans="3:3" x14ac:dyDescent="0.25">
      <c r="C640175" s="62"/>
    </row>
    <row r="640176" spans="3:3" x14ac:dyDescent="0.25">
      <c r="C640176" s="62"/>
    </row>
    <row r="640264" spans="3:3" x14ac:dyDescent="0.25">
      <c r="C640264" s="62"/>
    </row>
    <row r="640265" spans="3:3" x14ac:dyDescent="0.25">
      <c r="C640265" s="62"/>
    </row>
    <row r="640353" spans="3:3" x14ac:dyDescent="0.25">
      <c r="C640353" s="62"/>
    </row>
    <row r="640354" spans="3:3" x14ac:dyDescent="0.25">
      <c r="C640354" s="62"/>
    </row>
    <row r="640442" spans="3:3" x14ac:dyDescent="0.25">
      <c r="C640442" s="62"/>
    </row>
    <row r="640443" spans="3:3" x14ac:dyDescent="0.25">
      <c r="C640443" s="62"/>
    </row>
    <row r="640531" spans="3:3" x14ac:dyDescent="0.25">
      <c r="C640531" s="62"/>
    </row>
    <row r="640532" spans="3:3" x14ac:dyDescent="0.25">
      <c r="C640532" s="62"/>
    </row>
    <row r="640620" spans="3:3" x14ac:dyDescent="0.25">
      <c r="C640620" s="62"/>
    </row>
    <row r="640621" spans="3:3" x14ac:dyDescent="0.25">
      <c r="C640621" s="62"/>
    </row>
    <row r="640709" spans="3:3" x14ac:dyDescent="0.25">
      <c r="C640709" s="62"/>
    </row>
    <row r="640710" spans="3:3" x14ac:dyDescent="0.25">
      <c r="C640710" s="62"/>
    </row>
    <row r="640798" spans="3:3" x14ac:dyDescent="0.25">
      <c r="C640798" s="62"/>
    </row>
    <row r="640799" spans="3:3" x14ac:dyDescent="0.25">
      <c r="C640799" s="62"/>
    </row>
    <row r="640887" spans="3:3" x14ac:dyDescent="0.25">
      <c r="C640887" s="62"/>
    </row>
    <row r="640888" spans="3:3" x14ac:dyDescent="0.25">
      <c r="C640888" s="62"/>
    </row>
    <row r="640976" spans="3:3" x14ac:dyDescent="0.25">
      <c r="C640976" s="62"/>
    </row>
    <row r="640977" spans="3:3" x14ac:dyDescent="0.25">
      <c r="C640977" s="62"/>
    </row>
    <row r="641065" spans="3:3" x14ac:dyDescent="0.25">
      <c r="C641065" s="62"/>
    </row>
    <row r="641066" spans="3:3" x14ac:dyDescent="0.25">
      <c r="C641066" s="62"/>
    </row>
    <row r="641154" spans="3:3" x14ac:dyDescent="0.25">
      <c r="C641154" s="62"/>
    </row>
    <row r="641155" spans="3:3" x14ac:dyDescent="0.25">
      <c r="C641155" s="62"/>
    </row>
    <row r="641243" spans="3:3" x14ac:dyDescent="0.25">
      <c r="C641243" s="62"/>
    </row>
    <row r="641244" spans="3:3" x14ac:dyDescent="0.25">
      <c r="C641244" s="62"/>
    </row>
    <row r="641332" spans="3:3" x14ac:dyDescent="0.25">
      <c r="C641332" s="62"/>
    </row>
    <row r="641333" spans="3:3" x14ac:dyDescent="0.25">
      <c r="C641333" s="62"/>
    </row>
    <row r="641421" spans="3:3" x14ac:dyDescent="0.25">
      <c r="C641421" s="62"/>
    </row>
    <row r="641422" spans="3:3" x14ac:dyDescent="0.25">
      <c r="C641422" s="62"/>
    </row>
    <row r="641510" spans="3:3" x14ac:dyDescent="0.25">
      <c r="C641510" s="62"/>
    </row>
    <row r="641511" spans="3:3" x14ac:dyDescent="0.25">
      <c r="C641511" s="62"/>
    </row>
    <row r="641599" spans="3:3" x14ac:dyDescent="0.25">
      <c r="C641599" s="62"/>
    </row>
    <row r="641600" spans="3:3" x14ac:dyDescent="0.25">
      <c r="C641600" s="62"/>
    </row>
    <row r="641688" spans="3:3" x14ac:dyDescent="0.25">
      <c r="C641688" s="62"/>
    </row>
    <row r="641689" spans="3:3" x14ac:dyDescent="0.25">
      <c r="C641689" s="62"/>
    </row>
    <row r="641777" spans="3:3" x14ac:dyDescent="0.25">
      <c r="C641777" s="62"/>
    </row>
    <row r="641778" spans="3:3" x14ac:dyDescent="0.25">
      <c r="C641778" s="62"/>
    </row>
    <row r="641866" spans="3:3" x14ac:dyDescent="0.25">
      <c r="C641866" s="62"/>
    </row>
    <row r="641867" spans="3:3" x14ac:dyDescent="0.25">
      <c r="C641867" s="62"/>
    </row>
    <row r="641955" spans="3:3" x14ac:dyDescent="0.25">
      <c r="C641955" s="62"/>
    </row>
    <row r="641956" spans="3:3" x14ac:dyDescent="0.25">
      <c r="C641956" s="62"/>
    </row>
    <row r="642044" spans="3:3" x14ac:dyDescent="0.25">
      <c r="C642044" s="62"/>
    </row>
    <row r="642045" spans="3:3" x14ac:dyDescent="0.25">
      <c r="C642045" s="62"/>
    </row>
    <row r="642133" spans="3:3" x14ac:dyDescent="0.25">
      <c r="C642133" s="62"/>
    </row>
    <row r="642134" spans="3:3" x14ac:dyDescent="0.25">
      <c r="C642134" s="62"/>
    </row>
    <row r="642222" spans="3:3" x14ac:dyDescent="0.25">
      <c r="C642222" s="62"/>
    </row>
    <row r="642223" spans="3:3" x14ac:dyDescent="0.25">
      <c r="C642223" s="62"/>
    </row>
    <row r="642311" spans="3:3" x14ac:dyDescent="0.25">
      <c r="C642311" s="62"/>
    </row>
    <row r="642312" spans="3:3" x14ac:dyDescent="0.25">
      <c r="C642312" s="62"/>
    </row>
    <row r="642400" spans="3:3" x14ac:dyDescent="0.25">
      <c r="C642400" s="62"/>
    </row>
    <row r="642401" spans="3:3" x14ac:dyDescent="0.25">
      <c r="C642401" s="62"/>
    </row>
    <row r="642489" spans="3:3" x14ac:dyDescent="0.25">
      <c r="C642489" s="62"/>
    </row>
    <row r="642490" spans="3:3" x14ac:dyDescent="0.25">
      <c r="C642490" s="62"/>
    </row>
    <row r="642578" spans="3:3" x14ac:dyDescent="0.25">
      <c r="C642578" s="62"/>
    </row>
    <row r="642579" spans="3:3" x14ac:dyDescent="0.25">
      <c r="C642579" s="62"/>
    </row>
    <row r="642667" spans="3:3" x14ac:dyDescent="0.25">
      <c r="C642667" s="62"/>
    </row>
    <row r="642668" spans="3:3" x14ac:dyDescent="0.25">
      <c r="C642668" s="62"/>
    </row>
    <row r="642756" spans="3:3" x14ac:dyDescent="0.25">
      <c r="C642756" s="62"/>
    </row>
    <row r="642757" spans="3:3" x14ac:dyDescent="0.25">
      <c r="C642757" s="62"/>
    </row>
    <row r="642845" spans="3:3" x14ac:dyDescent="0.25">
      <c r="C642845" s="62"/>
    </row>
    <row r="642846" spans="3:3" x14ac:dyDescent="0.25">
      <c r="C642846" s="62"/>
    </row>
    <row r="642934" spans="3:3" x14ac:dyDescent="0.25">
      <c r="C642934" s="62"/>
    </row>
    <row r="642935" spans="3:3" x14ac:dyDescent="0.25">
      <c r="C642935" s="62"/>
    </row>
    <row r="643023" spans="3:3" x14ac:dyDescent="0.25">
      <c r="C643023" s="62"/>
    </row>
    <row r="643024" spans="3:3" x14ac:dyDescent="0.25">
      <c r="C643024" s="62"/>
    </row>
    <row r="643112" spans="3:3" x14ac:dyDescent="0.25">
      <c r="C643112" s="62"/>
    </row>
    <row r="643113" spans="3:3" x14ac:dyDescent="0.25">
      <c r="C643113" s="62"/>
    </row>
    <row r="643201" spans="3:3" x14ac:dyDescent="0.25">
      <c r="C643201" s="62"/>
    </row>
    <row r="643202" spans="3:3" x14ac:dyDescent="0.25">
      <c r="C643202" s="62"/>
    </row>
    <row r="643290" spans="3:3" x14ac:dyDescent="0.25">
      <c r="C643290" s="62"/>
    </row>
    <row r="643291" spans="3:3" x14ac:dyDescent="0.25">
      <c r="C643291" s="62"/>
    </row>
    <row r="643379" spans="3:3" x14ac:dyDescent="0.25">
      <c r="C643379" s="62"/>
    </row>
    <row r="643380" spans="3:3" x14ac:dyDescent="0.25">
      <c r="C643380" s="62"/>
    </row>
    <row r="643468" spans="3:3" x14ac:dyDescent="0.25">
      <c r="C643468" s="62"/>
    </row>
    <row r="643469" spans="3:3" x14ac:dyDescent="0.25">
      <c r="C643469" s="62"/>
    </row>
    <row r="643557" spans="3:3" x14ac:dyDescent="0.25">
      <c r="C643557" s="62"/>
    </row>
    <row r="643558" spans="3:3" x14ac:dyDescent="0.25">
      <c r="C643558" s="62"/>
    </row>
    <row r="643646" spans="3:3" x14ac:dyDescent="0.25">
      <c r="C643646" s="62"/>
    </row>
    <row r="643647" spans="3:3" x14ac:dyDescent="0.25">
      <c r="C643647" s="62"/>
    </row>
    <row r="643735" spans="3:3" x14ac:dyDescent="0.25">
      <c r="C643735" s="62"/>
    </row>
    <row r="643736" spans="3:3" x14ac:dyDescent="0.25">
      <c r="C643736" s="62"/>
    </row>
    <row r="643824" spans="3:3" x14ac:dyDescent="0.25">
      <c r="C643824" s="62"/>
    </row>
    <row r="643825" spans="3:3" x14ac:dyDescent="0.25">
      <c r="C643825" s="62"/>
    </row>
    <row r="643913" spans="3:3" x14ac:dyDescent="0.25">
      <c r="C643913" s="62"/>
    </row>
    <row r="643914" spans="3:3" x14ac:dyDescent="0.25">
      <c r="C643914" s="62"/>
    </row>
    <row r="644002" spans="3:3" x14ac:dyDescent="0.25">
      <c r="C644002" s="62"/>
    </row>
    <row r="644003" spans="3:3" x14ac:dyDescent="0.25">
      <c r="C644003" s="62"/>
    </row>
    <row r="644091" spans="3:3" x14ac:dyDescent="0.25">
      <c r="C644091" s="62"/>
    </row>
    <row r="644092" spans="3:3" x14ac:dyDescent="0.25">
      <c r="C644092" s="62"/>
    </row>
    <row r="644180" spans="3:3" x14ac:dyDescent="0.25">
      <c r="C644180" s="62"/>
    </row>
    <row r="644181" spans="3:3" x14ac:dyDescent="0.25">
      <c r="C644181" s="62"/>
    </row>
    <row r="644269" spans="3:3" x14ac:dyDescent="0.25">
      <c r="C644269" s="62"/>
    </row>
    <row r="644270" spans="3:3" x14ac:dyDescent="0.25">
      <c r="C644270" s="62"/>
    </row>
    <row r="644358" spans="3:3" x14ac:dyDescent="0.25">
      <c r="C644358" s="62"/>
    </row>
    <row r="644359" spans="3:3" x14ac:dyDescent="0.25">
      <c r="C644359" s="62"/>
    </row>
    <row r="644447" spans="3:3" x14ac:dyDescent="0.25">
      <c r="C644447" s="62"/>
    </row>
    <row r="644448" spans="3:3" x14ac:dyDescent="0.25">
      <c r="C644448" s="62"/>
    </row>
    <row r="644536" spans="3:3" x14ac:dyDescent="0.25">
      <c r="C644536" s="62"/>
    </row>
    <row r="644537" spans="3:3" x14ac:dyDescent="0.25">
      <c r="C644537" s="62"/>
    </row>
    <row r="644625" spans="3:3" x14ac:dyDescent="0.25">
      <c r="C644625" s="62"/>
    </row>
    <row r="644626" spans="3:3" x14ac:dyDescent="0.25">
      <c r="C644626" s="62"/>
    </row>
    <row r="644714" spans="3:3" x14ac:dyDescent="0.25">
      <c r="C644714" s="62"/>
    </row>
    <row r="644715" spans="3:3" x14ac:dyDescent="0.25">
      <c r="C644715" s="62"/>
    </row>
    <row r="644803" spans="3:3" x14ac:dyDescent="0.25">
      <c r="C644803" s="62"/>
    </row>
    <row r="644804" spans="3:3" x14ac:dyDescent="0.25">
      <c r="C644804" s="62"/>
    </row>
    <row r="644892" spans="3:3" x14ac:dyDescent="0.25">
      <c r="C644892" s="62"/>
    </row>
    <row r="644893" spans="3:3" x14ac:dyDescent="0.25">
      <c r="C644893" s="62"/>
    </row>
    <row r="644981" spans="3:3" x14ac:dyDescent="0.25">
      <c r="C644981" s="62"/>
    </row>
    <row r="644982" spans="3:3" x14ac:dyDescent="0.25">
      <c r="C644982" s="62"/>
    </row>
    <row r="645070" spans="3:3" x14ac:dyDescent="0.25">
      <c r="C645070" s="62"/>
    </row>
    <row r="645071" spans="3:3" x14ac:dyDescent="0.25">
      <c r="C645071" s="62"/>
    </row>
    <row r="645159" spans="3:3" x14ac:dyDescent="0.25">
      <c r="C645159" s="62"/>
    </row>
    <row r="645160" spans="3:3" x14ac:dyDescent="0.25">
      <c r="C645160" s="62"/>
    </row>
    <row r="645248" spans="3:3" x14ac:dyDescent="0.25">
      <c r="C645248" s="62"/>
    </row>
    <row r="645249" spans="3:3" x14ac:dyDescent="0.25">
      <c r="C645249" s="62"/>
    </row>
    <row r="645337" spans="3:3" x14ac:dyDescent="0.25">
      <c r="C645337" s="62"/>
    </row>
    <row r="645338" spans="3:3" x14ac:dyDescent="0.25">
      <c r="C645338" s="62"/>
    </row>
    <row r="645426" spans="3:3" x14ac:dyDescent="0.25">
      <c r="C645426" s="62"/>
    </row>
    <row r="645427" spans="3:3" x14ac:dyDescent="0.25">
      <c r="C645427" s="62"/>
    </row>
    <row r="645515" spans="3:3" x14ac:dyDescent="0.25">
      <c r="C645515" s="62"/>
    </row>
    <row r="645516" spans="3:3" x14ac:dyDescent="0.25">
      <c r="C645516" s="62"/>
    </row>
    <row r="645604" spans="3:3" x14ac:dyDescent="0.25">
      <c r="C645604" s="62"/>
    </row>
    <row r="645605" spans="3:3" x14ac:dyDescent="0.25">
      <c r="C645605" s="62"/>
    </row>
    <row r="645693" spans="3:3" x14ac:dyDescent="0.25">
      <c r="C645693" s="62"/>
    </row>
    <row r="645694" spans="3:3" x14ac:dyDescent="0.25">
      <c r="C645694" s="62"/>
    </row>
    <row r="645782" spans="3:3" x14ac:dyDescent="0.25">
      <c r="C645782" s="62"/>
    </row>
    <row r="645783" spans="3:3" x14ac:dyDescent="0.25">
      <c r="C645783" s="62"/>
    </row>
    <row r="645871" spans="3:3" x14ac:dyDescent="0.25">
      <c r="C645871" s="62"/>
    </row>
    <row r="645872" spans="3:3" x14ac:dyDescent="0.25">
      <c r="C645872" s="62"/>
    </row>
    <row r="645960" spans="3:3" x14ac:dyDescent="0.25">
      <c r="C645960" s="62"/>
    </row>
    <row r="645961" spans="3:3" x14ac:dyDescent="0.25">
      <c r="C645961" s="62"/>
    </row>
    <row r="646049" spans="3:3" x14ac:dyDescent="0.25">
      <c r="C646049" s="62"/>
    </row>
    <row r="646050" spans="3:3" x14ac:dyDescent="0.25">
      <c r="C646050" s="62"/>
    </row>
    <row r="646138" spans="3:3" x14ac:dyDescent="0.25">
      <c r="C646138" s="62"/>
    </row>
    <row r="646139" spans="3:3" x14ac:dyDescent="0.25">
      <c r="C646139" s="62"/>
    </row>
    <row r="646227" spans="3:3" x14ac:dyDescent="0.25">
      <c r="C646227" s="62"/>
    </row>
    <row r="646228" spans="3:3" x14ac:dyDescent="0.25">
      <c r="C646228" s="62"/>
    </row>
    <row r="646316" spans="3:3" x14ac:dyDescent="0.25">
      <c r="C646316" s="62"/>
    </row>
    <row r="646317" spans="3:3" x14ac:dyDescent="0.25">
      <c r="C646317" s="62"/>
    </row>
    <row r="646405" spans="3:3" x14ac:dyDescent="0.25">
      <c r="C646405" s="62"/>
    </row>
    <row r="646406" spans="3:3" x14ac:dyDescent="0.25">
      <c r="C646406" s="62"/>
    </row>
    <row r="646494" spans="3:3" x14ac:dyDescent="0.25">
      <c r="C646494" s="62"/>
    </row>
    <row r="646495" spans="3:3" x14ac:dyDescent="0.25">
      <c r="C646495" s="62"/>
    </row>
    <row r="646583" spans="3:3" x14ac:dyDescent="0.25">
      <c r="C646583" s="62"/>
    </row>
    <row r="646584" spans="3:3" x14ac:dyDescent="0.25">
      <c r="C646584" s="62"/>
    </row>
    <row r="646672" spans="3:3" x14ac:dyDescent="0.25">
      <c r="C646672" s="62"/>
    </row>
    <row r="646673" spans="3:3" x14ac:dyDescent="0.25">
      <c r="C646673" s="62"/>
    </row>
    <row r="646761" spans="3:3" x14ac:dyDescent="0.25">
      <c r="C646761" s="62"/>
    </row>
    <row r="646762" spans="3:3" x14ac:dyDescent="0.25">
      <c r="C646762" s="62"/>
    </row>
    <row r="646850" spans="3:3" x14ac:dyDescent="0.25">
      <c r="C646850" s="62"/>
    </row>
    <row r="646851" spans="3:3" x14ac:dyDescent="0.25">
      <c r="C646851" s="62"/>
    </row>
    <row r="646939" spans="3:3" x14ac:dyDescent="0.25">
      <c r="C646939" s="62"/>
    </row>
    <row r="646940" spans="3:3" x14ac:dyDescent="0.25">
      <c r="C646940" s="62"/>
    </row>
    <row r="647028" spans="3:3" x14ac:dyDescent="0.25">
      <c r="C647028" s="62"/>
    </row>
    <row r="647029" spans="3:3" x14ac:dyDescent="0.25">
      <c r="C647029" s="62"/>
    </row>
    <row r="647117" spans="3:3" x14ac:dyDescent="0.25">
      <c r="C647117" s="62"/>
    </row>
    <row r="647118" spans="3:3" x14ac:dyDescent="0.25">
      <c r="C647118" s="62"/>
    </row>
    <row r="647206" spans="3:3" x14ac:dyDescent="0.25">
      <c r="C647206" s="62"/>
    </row>
    <row r="647207" spans="3:3" x14ac:dyDescent="0.25">
      <c r="C647207" s="62"/>
    </row>
    <row r="647295" spans="3:3" x14ac:dyDescent="0.25">
      <c r="C647295" s="62"/>
    </row>
    <row r="647296" spans="3:3" x14ac:dyDescent="0.25">
      <c r="C647296" s="62"/>
    </row>
    <row r="647384" spans="3:3" x14ac:dyDescent="0.25">
      <c r="C647384" s="62"/>
    </row>
    <row r="647385" spans="3:3" x14ac:dyDescent="0.25">
      <c r="C647385" s="62"/>
    </row>
    <row r="647473" spans="3:3" x14ac:dyDescent="0.25">
      <c r="C647473" s="62"/>
    </row>
    <row r="647474" spans="3:3" x14ac:dyDescent="0.25">
      <c r="C647474" s="62"/>
    </row>
    <row r="647562" spans="3:3" x14ac:dyDescent="0.25">
      <c r="C647562" s="62"/>
    </row>
    <row r="647563" spans="3:3" x14ac:dyDescent="0.25">
      <c r="C647563" s="62"/>
    </row>
    <row r="647651" spans="3:3" x14ac:dyDescent="0.25">
      <c r="C647651" s="62"/>
    </row>
    <row r="647652" spans="3:3" x14ac:dyDescent="0.25">
      <c r="C647652" s="62"/>
    </row>
    <row r="647740" spans="3:3" x14ac:dyDescent="0.25">
      <c r="C647740" s="62"/>
    </row>
    <row r="647741" spans="3:3" x14ac:dyDescent="0.25">
      <c r="C647741" s="62"/>
    </row>
    <row r="647829" spans="3:3" x14ac:dyDescent="0.25">
      <c r="C647829" s="62"/>
    </row>
    <row r="647830" spans="3:3" x14ac:dyDescent="0.25">
      <c r="C647830" s="62"/>
    </row>
    <row r="647918" spans="3:3" x14ac:dyDescent="0.25">
      <c r="C647918" s="62"/>
    </row>
    <row r="647919" spans="3:3" x14ac:dyDescent="0.25">
      <c r="C647919" s="62"/>
    </row>
    <row r="648007" spans="3:3" x14ac:dyDescent="0.25">
      <c r="C648007" s="62"/>
    </row>
    <row r="648008" spans="3:3" x14ac:dyDescent="0.25">
      <c r="C648008" s="62"/>
    </row>
    <row r="648096" spans="3:3" x14ac:dyDescent="0.25">
      <c r="C648096" s="62"/>
    </row>
    <row r="648097" spans="3:3" x14ac:dyDescent="0.25">
      <c r="C648097" s="62"/>
    </row>
    <row r="648185" spans="3:3" x14ac:dyDescent="0.25">
      <c r="C648185" s="62"/>
    </row>
    <row r="648186" spans="3:3" x14ac:dyDescent="0.25">
      <c r="C648186" s="62"/>
    </row>
    <row r="648274" spans="3:3" x14ac:dyDescent="0.25">
      <c r="C648274" s="62"/>
    </row>
    <row r="648275" spans="3:3" x14ac:dyDescent="0.25">
      <c r="C648275" s="62"/>
    </row>
    <row r="648363" spans="3:3" x14ac:dyDescent="0.25">
      <c r="C648363" s="62"/>
    </row>
    <row r="648364" spans="3:3" x14ac:dyDescent="0.25">
      <c r="C648364" s="62"/>
    </row>
    <row r="648452" spans="3:3" x14ac:dyDescent="0.25">
      <c r="C648452" s="62"/>
    </row>
    <row r="648453" spans="3:3" x14ac:dyDescent="0.25">
      <c r="C648453" s="62"/>
    </row>
    <row r="648541" spans="3:3" x14ac:dyDescent="0.25">
      <c r="C648541" s="62"/>
    </row>
    <row r="648542" spans="3:3" x14ac:dyDescent="0.25">
      <c r="C648542" s="62"/>
    </row>
    <row r="648630" spans="3:3" x14ac:dyDescent="0.25">
      <c r="C648630" s="62"/>
    </row>
    <row r="648631" spans="3:3" x14ac:dyDescent="0.25">
      <c r="C648631" s="62"/>
    </row>
    <row r="648719" spans="3:3" x14ac:dyDescent="0.25">
      <c r="C648719" s="62"/>
    </row>
    <row r="648720" spans="3:3" x14ac:dyDescent="0.25">
      <c r="C648720" s="62"/>
    </row>
    <row r="648808" spans="3:3" x14ac:dyDescent="0.25">
      <c r="C648808" s="62"/>
    </row>
    <row r="648809" spans="3:3" x14ac:dyDescent="0.25">
      <c r="C648809" s="62"/>
    </row>
    <row r="648897" spans="3:3" x14ac:dyDescent="0.25">
      <c r="C648897" s="62"/>
    </row>
    <row r="648898" spans="3:3" x14ac:dyDescent="0.25">
      <c r="C648898" s="62"/>
    </row>
    <row r="648986" spans="3:3" x14ac:dyDescent="0.25">
      <c r="C648986" s="62"/>
    </row>
    <row r="648987" spans="3:3" x14ac:dyDescent="0.25">
      <c r="C648987" s="62"/>
    </row>
    <row r="649075" spans="3:3" x14ac:dyDescent="0.25">
      <c r="C649075" s="62"/>
    </row>
    <row r="649076" spans="3:3" x14ac:dyDescent="0.25">
      <c r="C649076" s="62"/>
    </row>
    <row r="649164" spans="3:3" x14ac:dyDescent="0.25">
      <c r="C649164" s="62"/>
    </row>
    <row r="649165" spans="3:3" x14ac:dyDescent="0.25">
      <c r="C649165" s="62"/>
    </row>
    <row r="649253" spans="3:3" x14ac:dyDescent="0.25">
      <c r="C649253" s="62"/>
    </row>
    <row r="649254" spans="3:3" x14ac:dyDescent="0.25">
      <c r="C649254" s="62"/>
    </row>
    <row r="649342" spans="3:3" x14ac:dyDescent="0.25">
      <c r="C649342" s="62"/>
    </row>
    <row r="649343" spans="3:3" x14ac:dyDescent="0.25">
      <c r="C649343" s="62"/>
    </row>
    <row r="649431" spans="3:3" x14ac:dyDescent="0.25">
      <c r="C649431" s="62"/>
    </row>
    <row r="649432" spans="3:3" x14ac:dyDescent="0.25">
      <c r="C649432" s="62"/>
    </row>
    <row r="649520" spans="3:3" x14ac:dyDescent="0.25">
      <c r="C649520" s="62"/>
    </row>
    <row r="649521" spans="3:3" x14ac:dyDescent="0.25">
      <c r="C649521" s="62"/>
    </row>
    <row r="649609" spans="3:3" x14ac:dyDescent="0.25">
      <c r="C649609" s="62"/>
    </row>
    <row r="649610" spans="3:3" x14ac:dyDescent="0.25">
      <c r="C649610" s="62"/>
    </row>
    <row r="649698" spans="3:3" x14ac:dyDescent="0.25">
      <c r="C649698" s="62"/>
    </row>
    <row r="649699" spans="3:3" x14ac:dyDescent="0.25">
      <c r="C649699" s="62"/>
    </row>
    <row r="649787" spans="3:3" x14ac:dyDescent="0.25">
      <c r="C649787" s="62"/>
    </row>
    <row r="649788" spans="3:3" x14ac:dyDescent="0.25">
      <c r="C649788" s="62"/>
    </row>
    <row r="649876" spans="3:3" x14ac:dyDescent="0.25">
      <c r="C649876" s="62"/>
    </row>
    <row r="649877" spans="3:3" x14ac:dyDescent="0.25">
      <c r="C649877" s="62"/>
    </row>
    <row r="649965" spans="3:3" x14ac:dyDescent="0.25">
      <c r="C649965" s="62"/>
    </row>
    <row r="649966" spans="3:3" x14ac:dyDescent="0.25">
      <c r="C649966" s="62"/>
    </row>
    <row r="650054" spans="3:3" x14ac:dyDescent="0.25">
      <c r="C650054" s="62"/>
    </row>
    <row r="650055" spans="3:3" x14ac:dyDescent="0.25">
      <c r="C650055" s="62"/>
    </row>
    <row r="650143" spans="3:3" x14ac:dyDescent="0.25">
      <c r="C650143" s="62"/>
    </row>
    <row r="650144" spans="3:3" x14ac:dyDescent="0.25">
      <c r="C650144" s="62"/>
    </row>
    <row r="650232" spans="3:3" x14ac:dyDescent="0.25">
      <c r="C650232" s="62"/>
    </row>
    <row r="650233" spans="3:3" x14ac:dyDescent="0.25">
      <c r="C650233" s="62"/>
    </row>
    <row r="650321" spans="3:3" x14ac:dyDescent="0.25">
      <c r="C650321" s="62"/>
    </row>
    <row r="650322" spans="3:3" x14ac:dyDescent="0.25">
      <c r="C650322" s="62"/>
    </row>
    <row r="650410" spans="3:3" x14ac:dyDescent="0.25">
      <c r="C650410" s="62"/>
    </row>
    <row r="650411" spans="3:3" x14ac:dyDescent="0.25">
      <c r="C650411" s="62"/>
    </row>
    <row r="650499" spans="3:3" x14ac:dyDescent="0.25">
      <c r="C650499" s="62"/>
    </row>
    <row r="650500" spans="3:3" x14ac:dyDescent="0.25">
      <c r="C650500" s="62"/>
    </row>
    <row r="650588" spans="3:3" x14ac:dyDescent="0.25">
      <c r="C650588" s="62"/>
    </row>
    <row r="650589" spans="3:3" x14ac:dyDescent="0.25">
      <c r="C650589" s="62"/>
    </row>
    <row r="650677" spans="3:3" x14ac:dyDescent="0.25">
      <c r="C650677" s="62"/>
    </row>
    <row r="650678" spans="3:3" x14ac:dyDescent="0.25">
      <c r="C650678" s="62"/>
    </row>
    <row r="650766" spans="3:3" x14ac:dyDescent="0.25">
      <c r="C650766" s="62"/>
    </row>
    <row r="650767" spans="3:3" x14ac:dyDescent="0.25">
      <c r="C650767" s="62"/>
    </row>
    <row r="650855" spans="3:3" x14ac:dyDescent="0.25">
      <c r="C650855" s="62"/>
    </row>
    <row r="650856" spans="3:3" x14ac:dyDescent="0.25">
      <c r="C650856" s="62"/>
    </row>
    <row r="650944" spans="3:3" x14ac:dyDescent="0.25">
      <c r="C650944" s="62"/>
    </row>
    <row r="650945" spans="3:3" x14ac:dyDescent="0.25">
      <c r="C650945" s="62"/>
    </row>
    <row r="651033" spans="3:3" x14ac:dyDescent="0.25">
      <c r="C651033" s="62"/>
    </row>
    <row r="651034" spans="3:3" x14ac:dyDescent="0.25">
      <c r="C651034" s="62"/>
    </row>
    <row r="651122" spans="3:3" x14ac:dyDescent="0.25">
      <c r="C651122" s="62"/>
    </row>
    <row r="651123" spans="3:3" x14ac:dyDescent="0.25">
      <c r="C651123" s="62"/>
    </row>
    <row r="651211" spans="3:3" x14ac:dyDescent="0.25">
      <c r="C651211" s="62"/>
    </row>
    <row r="651212" spans="3:3" x14ac:dyDescent="0.25">
      <c r="C651212" s="62"/>
    </row>
    <row r="651300" spans="3:3" x14ac:dyDescent="0.25">
      <c r="C651300" s="62"/>
    </row>
    <row r="651301" spans="3:3" x14ac:dyDescent="0.25">
      <c r="C651301" s="62"/>
    </row>
    <row r="651389" spans="3:3" x14ac:dyDescent="0.25">
      <c r="C651389" s="62"/>
    </row>
    <row r="651390" spans="3:3" x14ac:dyDescent="0.25">
      <c r="C651390" s="62"/>
    </row>
    <row r="651478" spans="3:3" x14ac:dyDescent="0.25">
      <c r="C651478" s="62"/>
    </row>
    <row r="651479" spans="3:3" x14ac:dyDescent="0.25">
      <c r="C651479" s="62"/>
    </row>
    <row r="651567" spans="3:3" x14ac:dyDescent="0.25">
      <c r="C651567" s="62"/>
    </row>
    <row r="651568" spans="3:3" x14ac:dyDescent="0.25">
      <c r="C651568" s="62"/>
    </row>
    <row r="651656" spans="3:3" x14ac:dyDescent="0.25">
      <c r="C651656" s="62"/>
    </row>
    <row r="651657" spans="3:3" x14ac:dyDescent="0.25">
      <c r="C651657" s="62"/>
    </row>
    <row r="651745" spans="3:3" x14ac:dyDescent="0.25">
      <c r="C651745" s="62"/>
    </row>
    <row r="651746" spans="3:3" x14ac:dyDescent="0.25">
      <c r="C651746" s="62"/>
    </row>
    <row r="651834" spans="3:3" x14ac:dyDescent="0.25">
      <c r="C651834" s="62"/>
    </row>
    <row r="651835" spans="3:3" x14ac:dyDescent="0.25">
      <c r="C651835" s="62"/>
    </row>
    <row r="651923" spans="3:3" x14ac:dyDescent="0.25">
      <c r="C651923" s="62"/>
    </row>
    <row r="651924" spans="3:3" x14ac:dyDescent="0.25">
      <c r="C651924" s="62"/>
    </row>
    <row r="652012" spans="3:3" x14ac:dyDescent="0.25">
      <c r="C652012" s="62"/>
    </row>
    <row r="652013" spans="3:3" x14ac:dyDescent="0.25">
      <c r="C652013" s="62"/>
    </row>
    <row r="652101" spans="3:3" x14ac:dyDescent="0.25">
      <c r="C652101" s="62"/>
    </row>
    <row r="652102" spans="3:3" x14ac:dyDescent="0.25">
      <c r="C652102" s="62"/>
    </row>
    <row r="652190" spans="3:3" x14ac:dyDescent="0.25">
      <c r="C652190" s="62"/>
    </row>
    <row r="652191" spans="3:3" x14ac:dyDescent="0.25">
      <c r="C652191" s="62"/>
    </row>
    <row r="652279" spans="3:3" x14ac:dyDescent="0.25">
      <c r="C652279" s="62"/>
    </row>
    <row r="652280" spans="3:3" x14ac:dyDescent="0.25">
      <c r="C652280" s="62"/>
    </row>
    <row r="652368" spans="3:3" x14ac:dyDescent="0.25">
      <c r="C652368" s="62"/>
    </row>
    <row r="652369" spans="3:3" x14ac:dyDescent="0.25">
      <c r="C652369" s="62"/>
    </row>
    <row r="652457" spans="3:3" x14ac:dyDescent="0.25">
      <c r="C652457" s="62"/>
    </row>
    <row r="652458" spans="3:3" x14ac:dyDescent="0.25">
      <c r="C652458" s="62"/>
    </row>
    <row r="652546" spans="3:3" x14ac:dyDescent="0.25">
      <c r="C652546" s="62"/>
    </row>
    <row r="652547" spans="3:3" x14ac:dyDescent="0.25">
      <c r="C652547" s="62"/>
    </row>
    <row r="652635" spans="3:3" x14ac:dyDescent="0.25">
      <c r="C652635" s="62"/>
    </row>
    <row r="652636" spans="3:3" x14ac:dyDescent="0.25">
      <c r="C652636" s="62"/>
    </row>
    <row r="652724" spans="3:3" x14ac:dyDescent="0.25">
      <c r="C652724" s="62"/>
    </row>
    <row r="652725" spans="3:3" x14ac:dyDescent="0.25">
      <c r="C652725" s="62"/>
    </row>
    <row r="652813" spans="3:3" x14ac:dyDescent="0.25">
      <c r="C652813" s="62"/>
    </row>
    <row r="652814" spans="3:3" x14ac:dyDescent="0.25">
      <c r="C652814" s="62"/>
    </row>
    <row r="652902" spans="3:3" x14ac:dyDescent="0.25">
      <c r="C652902" s="62"/>
    </row>
    <row r="652903" spans="3:3" x14ac:dyDescent="0.25">
      <c r="C652903" s="62"/>
    </row>
    <row r="652991" spans="3:3" x14ac:dyDescent="0.25">
      <c r="C652991" s="62"/>
    </row>
    <row r="652992" spans="3:3" x14ac:dyDescent="0.25">
      <c r="C652992" s="62"/>
    </row>
    <row r="653080" spans="3:3" x14ac:dyDescent="0.25">
      <c r="C653080" s="62"/>
    </row>
    <row r="653081" spans="3:3" x14ac:dyDescent="0.25">
      <c r="C653081" s="62"/>
    </row>
    <row r="653169" spans="3:3" x14ac:dyDescent="0.25">
      <c r="C653169" s="62"/>
    </row>
    <row r="653170" spans="3:3" x14ac:dyDescent="0.25">
      <c r="C653170" s="62"/>
    </row>
    <row r="653258" spans="3:3" x14ac:dyDescent="0.25">
      <c r="C653258" s="62"/>
    </row>
    <row r="653259" spans="3:3" x14ac:dyDescent="0.25">
      <c r="C653259" s="62"/>
    </row>
    <row r="653347" spans="3:3" x14ac:dyDescent="0.25">
      <c r="C653347" s="62"/>
    </row>
    <row r="653348" spans="3:3" x14ac:dyDescent="0.25">
      <c r="C653348" s="62"/>
    </row>
    <row r="653436" spans="3:3" x14ac:dyDescent="0.25">
      <c r="C653436" s="62"/>
    </row>
    <row r="653437" spans="3:3" x14ac:dyDescent="0.25">
      <c r="C653437" s="62"/>
    </row>
    <row r="653525" spans="3:3" x14ac:dyDescent="0.25">
      <c r="C653525" s="62"/>
    </row>
    <row r="653526" spans="3:3" x14ac:dyDescent="0.25">
      <c r="C653526" s="62"/>
    </row>
    <row r="653614" spans="3:3" x14ac:dyDescent="0.25">
      <c r="C653614" s="62"/>
    </row>
    <row r="653615" spans="3:3" x14ac:dyDescent="0.25">
      <c r="C653615" s="62"/>
    </row>
    <row r="653703" spans="3:3" x14ac:dyDescent="0.25">
      <c r="C653703" s="62"/>
    </row>
    <row r="653704" spans="3:3" x14ac:dyDescent="0.25">
      <c r="C653704" s="62"/>
    </row>
    <row r="653792" spans="3:3" x14ac:dyDescent="0.25">
      <c r="C653792" s="62"/>
    </row>
    <row r="653793" spans="3:3" x14ac:dyDescent="0.25">
      <c r="C653793" s="62"/>
    </row>
    <row r="653881" spans="3:3" x14ac:dyDescent="0.25">
      <c r="C653881" s="62"/>
    </row>
    <row r="653882" spans="3:3" x14ac:dyDescent="0.25">
      <c r="C653882" s="62"/>
    </row>
    <row r="653970" spans="3:3" x14ac:dyDescent="0.25">
      <c r="C653970" s="62"/>
    </row>
    <row r="653971" spans="3:3" x14ac:dyDescent="0.25">
      <c r="C653971" s="62"/>
    </row>
    <row r="654059" spans="3:3" x14ac:dyDescent="0.25">
      <c r="C654059" s="62"/>
    </row>
    <row r="654060" spans="3:3" x14ac:dyDescent="0.25">
      <c r="C654060" s="62"/>
    </row>
    <row r="654148" spans="3:3" x14ac:dyDescent="0.25">
      <c r="C654148" s="62"/>
    </row>
    <row r="654149" spans="3:3" x14ac:dyDescent="0.25">
      <c r="C654149" s="62"/>
    </row>
    <row r="654237" spans="3:3" x14ac:dyDescent="0.25">
      <c r="C654237" s="62"/>
    </row>
    <row r="654238" spans="3:3" x14ac:dyDescent="0.25">
      <c r="C654238" s="62"/>
    </row>
    <row r="654326" spans="3:3" x14ac:dyDescent="0.25">
      <c r="C654326" s="62"/>
    </row>
    <row r="654327" spans="3:3" x14ac:dyDescent="0.25">
      <c r="C654327" s="62"/>
    </row>
    <row r="654415" spans="3:3" x14ac:dyDescent="0.25">
      <c r="C654415" s="62"/>
    </row>
    <row r="654416" spans="3:3" x14ac:dyDescent="0.25">
      <c r="C654416" s="62"/>
    </row>
    <row r="654504" spans="3:3" x14ac:dyDescent="0.25">
      <c r="C654504" s="62"/>
    </row>
    <row r="654505" spans="3:3" x14ac:dyDescent="0.25">
      <c r="C654505" s="62"/>
    </row>
    <row r="654593" spans="3:3" x14ac:dyDescent="0.25">
      <c r="C654593" s="62"/>
    </row>
    <row r="654594" spans="3:3" x14ac:dyDescent="0.25">
      <c r="C654594" s="62"/>
    </row>
    <row r="654682" spans="3:3" x14ac:dyDescent="0.25">
      <c r="C654682" s="62"/>
    </row>
    <row r="654683" spans="3:3" x14ac:dyDescent="0.25">
      <c r="C654683" s="62"/>
    </row>
    <row r="654771" spans="3:3" x14ac:dyDescent="0.25">
      <c r="C654771" s="62"/>
    </row>
    <row r="654772" spans="3:3" x14ac:dyDescent="0.25">
      <c r="C654772" s="62"/>
    </row>
    <row r="654860" spans="3:3" x14ac:dyDescent="0.25">
      <c r="C654860" s="62"/>
    </row>
    <row r="654861" spans="3:3" x14ac:dyDescent="0.25">
      <c r="C654861" s="62"/>
    </row>
    <row r="654949" spans="3:3" x14ac:dyDescent="0.25">
      <c r="C654949" s="62"/>
    </row>
    <row r="654950" spans="3:3" x14ac:dyDescent="0.25">
      <c r="C654950" s="62"/>
    </row>
    <row r="655038" spans="3:3" x14ac:dyDescent="0.25">
      <c r="C655038" s="62"/>
    </row>
    <row r="655039" spans="3:3" x14ac:dyDescent="0.25">
      <c r="C655039" s="62"/>
    </row>
    <row r="655127" spans="3:3" x14ac:dyDescent="0.25">
      <c r="C655127" s="62"/>
    </row>
    <row r="655128" spans="3:3" x14ac:dyDescent="0.25">
      <c r="C655128" s="62"/>
    </row>
    <row r="655216" spans="3:3" x14ac:dyDescent="0.25">
      <c r="C655216" s="62"/>
    </row>
    <row r="655217" spans="3:3" x14ac:dyDescent="0.25">
      <c r="C655217" s="62"/>
    </row>
    <row r="655305" spans="3:3" x14ac:dyDescent="0.25">
      <c r="C655305" s="62"/>
    </row>
    <row r="655306" spans="3:3" x14ac:dyDescent="0.25">
      <c r="C655306" s="62"/>
    </row>
    <row r="655394" spans="3:3" x14ac:dyDescent="0.25">
      <c r="C655394" s="62"/>
    </row>
    <row r="655395" spans="3:3" x14ac:dyDescent="0.25">
      <c r="C655395" s="62"/>
    </row>
    <row r="655483" spans="3:3" x14ac:dyDescent="0.25">
      <c r="C655483" s="62"/>
    </row>
    <row r="655484" spans="3:3" x14ac:dyDescent="0.25">
      <c r="C655484" s="62"/>
    </row>
    <row r="655572" spans="3:3" x14ac:dyDescent="0.25">
      <c r="C655572" s="62"/>
    </row>
    <row r="655573" spans="3:3" x14ac:dyDescent="0.25">
      <c r="C655573" s="62"/>
    </row>
    <row r="655661" spans="3:3" x14ac:dyDescent="0.25">
      <c r="C655661" s="62"/>
    </row>
    <row r="655662" spans="3:3" x14ac:dyDescent="0.25">
      <c r="C655662" s="62"/>
    </row>
    <row r="655750" spans="3:3" x14ac:dyDescent="0.25">
      <c r="C655750" s="62"/>
    </row>
    <row r="655751" spans="3:3" x14ac:dyDescent="0.25">
      <c r="C655751" s="62"/>
    </row>
    <row r="655839" spans="3:3" x14ac:dyDescent="0.25">
      <c r="C655839" s="62"/>
    </row>
    <row r="655840" spans="3:3" x14ac:dyDescent="0.25">
      <c r="C655840" s="62"/>
    </row>
    <row r="655928" spans="3:3" x14ac:dyDescent="0.25">
      <c r="C655928" s="62"/>
    </row>
    <row r="655929" spans="3:3" x14ac:dyDescent="0.25">
      <c r="C655929" s="62"/>
    </row>
    <row r="656017" spans="3:3" x14ac:dyDescent="0.25">
      <c r="C656017" s="62"/>
    </row>
    <row r="656018" spans="3:3" x14ac:dyDescent="0.25">
      <c r="C656018" s="62"/>
    </row>
    <row r="656106" spans="3:3" x14ac:dyDescent="0.25">
      <c r="C656106" s="62"/>
    </row>
    <row r="656107" spans="3:3" x14ac:dyDescent="0.25">
      <c r="C656107" s="62"/>
    </row>
    <row r="656195" spans="3:3" x14ac:dyDescent="0.25">
      <c r="C656195" s="62"/>
    </row>
    <row r="656196" spans="3:3" x14ac:dyDescent="0.25">
      <c r="C656196" s="62"/>
    </row>
    <row r="656284" spans="3:3" x14ac:dyDescent="0.25">
      <c r="C656284" s="62"/>
    </row>
    <row r="656285" spans="3:3" x14ac:dyDescent="0.25">
      <c r="C656285" s="62"/>
    </row>
    <row r="656373" spans="3:3" x14ac:dyDescent="0.25">
      <c r="C656373" s="62"/>
    </row>
    <row r="656374" spans="3:3" x14ac:dyDescent="0.25">
      <c r="C656374" s="62"/>
    </row>
    <row r="656462" spans="3:3" x14ac:dyDescent="0.25">
      <c r="C656462" s="62"/>
    </row>
    <row r="656463" spans="3:3" x14ac:dyDescent="0.25">
      <c r="C656463" s="62"/>
    </row>
    <row r="656551" spans="3:3" x14ac:dyDescent="0.25">
      <c r="C656551" s="62"/>
    </row>
    <row r="656552" spans="3:3" x14ac:dyDescent="0.25">
      <c r="C656552" s="62"/>
    </row>
    <row r="656640" spans="3:3" x14ac:dyDescent="0.25">
      <c r="C656640" s="62"/>
    </row>
    <row r="656641" spans="3:3" x14ac:dyDescent="0.25">
      <c r="C656641" s="62"/>
    </row>
    <row r="656729" spans="3:3" x14ac:dyDescent="0.25">
      <c r="C656729" s="62"/>
    </row>
    <row r="656730" spans="3:3" x14ac:dyDescent="0.25">
      <c r="C656730" s="62"/>
    </row>
    <row r="656818" spans="3:3" x14ac:dyDescent="0.25">
      <c r="C656818" s="62"/>
    </row>
    <row r="656819" spans="3:3" x14ac:dyDescent="0.25">
      <c r="C656819" s="62"/>
    </row>
    <row r="656907" spans="3:3" x14ac:dyDescent="0.25">
      <c r="C656907" s="62"/>
    </row>
    <row r="656908" spans="3:3" x14ac:dyDescent="0.25">
      <c r="C656908" s="62"/>
    </row>
    <row r="656996" spans="3:3" x14ac:dyDescent="0.25">
      <c r="C656996" s="62"/>
    </row>
    <row r="656997" spans="3:3" x14ac:dyDescent="0.25">
      <c r="C656997" s="62"/>
    </row>
    <row r="657085" spans="3:3" x14ac:dyDescent="0.25">
      <c r="C657085" s="62"/>
    </row>
    <row r="657086" spans="3:3" x14ac:dyDescent="0.25">
      <c r="C657086" s="62"/>
    </row>
    <row r="657174" spans="3:3" x14ac:dyDescent="0.25">
      <c r="C657174" s="62"/>
    </row>
    <row r="657175" spans="3:3" x14ac:dyDescent="0.25">
      <c r="C657175" s="62"/>
    </row>
    <row r="657263" spans="3:3" x14ac:dyDescent="0.25">
      <c r="C657263" s="62"/>
    </row>
    <row r="657264" spans="3:3" x14ac:dyDescent="0.25">
      <c r="C657264" s="62"/>
    </row>
    <row r="657352" spans="3:3" x14ac:dyDescent="0.25">
      <c r="C657352" s="62"/>
    </row>
    <row r="657353" spans="3:3" x14ac:dyDescent="0.25">
      <c r="C657353" s="62"/>
    </row>
    <row r="657441" spans="3:3" x14ac:dyDescent="0.25">
      <c r="C657441" s="62"/>
    </row>
    <row r="657442" spans="3:3" x14ac:dyDescent="0.25">
      <c r="C657442" s="62"/>
    </row>
    <row r="657530" spans="3:3" x14ac:dyDescent="0.25">
      <c r="C657530" s="62"/>
    </row>
    <row r="657531" spans="3:3" x14ac:dyDescent="0.25">
      <c r="C657531" s="62"/>
    </row>
    <row r="657619" spans="3:3" x14ac:dyDescent="0.25">
      <c r="C657619" s="62"/>
    </row>
    <row r="657620" spans="3:3" x14ac:dyDescent="0.25">
      <c r="C657620" s="62"/>
    </row>
    <row r="657708" spans="3:3" x14ac:dyDescent="0.25">
      <c r="C657708" s="62"/>
    </row>
    <row r="657709" spans="3:3" x14ac:dyDescent="0.25">
      <c r="C657709" s="62"/>
    </row>
    <row r="657797" spans="3:3" x14ac:dyDescent="0.25">
      <c r="C657797" s="62"/>
    </row>
    <row r="657798" spans="3:3" x14ac:dyDescent="0.25">
      <c r="C657798" s="62"/>
    </row>
    <row r="657886" spans="3:3" x14ac:dyDescent="0.25">
      <c r="C657886" s="62"/>
    </row>
    <row r="657887" spans="3:3" x14ac:dyDescent="0.25">
      <c r="C657887" s="62"/>
    </row>
    <row r="657975" spans="3:3" x14ac:dyDescent="0.25">
      <c r="C657975" s="62"/>
    </row>
    <row r="657976" spans="3:3" x14ac:dyDescent="0.25">
      <c r="C657976" s="62"/>
    </row>
    <row r="658064" spans="3:3" x14ac:dyDescent="0.25">
      <c r="C658064" s="62"/>
    </row>
    <row r="658065" spans="3:3" x14ac:dyDescent="0.25">
      <c r="C658065" s="62"/>
    </row>
    <row r="658153" spans="3:3" x14ac:dyDescent="0.25">
      <c r="C658153" s="62"/>
    </row>
    <row r="658154" spans="3:3" x14ac:dyDescent="0.25">
      <c r="C658154" s="62"/>
    </row>
    <row r="658242" spans="3:3" x14ac:dyDescent="0.25">
      <c r="C658242" s="62"/>
    </row>
    <row r="658243" spans="3:3" x14ac:dyDescent="0.25">
      <c r="C658243" s="62"/>
    </row>
    <row r="658331" spans="3:3" x14ac:dyDescent="0.25">
      <c r="C658331" s="62"/>
    </row>
    <row r="658332" spans="3:3" x14ac:dyDescent="0.25">
      <c r="C658332" s="62"/>
    </row>
    <row r="658420" spans="3:3" x14ac:dyDescent="0.25">
      <c r="C658420" s="62"/>
    </row>
    <row r="658421" spans="3:3" x14ac:dyDescent="0.25">
      <c r="C658421" s="62"/>
    </row>
    <row r="658509" spans="3:3" x14ac:dyDescent="0.25">
      <c r="C658509" s="62"/>
    </row>
    <row r="658510" spans="3:3" x14ac:dyDescent="0.25">
      <c r="C658510" s="62"/>
    </row>
    <row r="658598" spans="3:3" x14ac:dyDescent="0.25">
      <c r="C658598" s="62"/>
    </row>
    <row r="658599" spans="3:3" x14ac:dyDescent="0.25">
      <c r="C658599" s="62"/>
    </row>
    <row r="658687" spans="3:3" x14ac:dyDescent="0.25">
      <c r="C658687" s="62"/>
    </row>
    <row r="658688" spans="3:3" x14ac:dyDescent="0.25">
      <c r="C658688" s="62"/>
    </row>
    <row r="658776" spans="3:3" x14ac:dyDescent="0.25">
      <c r="C658776" s="62"/>
    </row>
    <row r="658777" spans="3:3" x14ac:dyDescent="0.25">
      <c r="C658777" s="62"/>
    </row>
    <row r="658865" spans="3:3" x14ac:dyDescent="0.25">
      <c r="C658865" s="62"/>
    </row>
    <row r="658866" spans="3:3" x14ac:dyDescent="0.25">
      <c r="C658866" s="62"/>
    </row>
    <row r="658954" spans="3:3" x14ac:dyDescent="0.25">
      <c r="C658954" s="62"/>
    </row>
    <row r="658955" spans="3:3" x14ac:dyDescent="0.25">
      <c r="C658955" s="62"/>
    </row>
    <row r="659043" spans="3:3" x14ac:dyDescent="0.25">
      <c r="C659043" s="62"/>
    </row>
    <row r="659044" spans="3:3" x14ac:dyDescent="0.25">
      <c r="C659044" s="62"/>
    </row>
    <row r="659132" spans="3:3" x14ac:dyDescent="0.25">
      <c r="C659132" s="62"/>
    </row>
    <row r="659133" spans="3:3" x14ac:dyDescent="0.25">
      <c r="C659133" s="62"/>
    </row>
    <row r="659221" spans="3:3" x14ac:dyDescent="0.25">
      <c r="C659221" s="62"/>
    </row>
    <row r="659222" spans="3:3" x14ac:dyDescent="0.25">
      <c r="C659222" s="62"/>
    </row>
    <row r="659310" spans="3:3" x14ac:dyDescent="0.25">
      <c r="C659310" s="62"/>
    </row>
    <row r="659311" spans="3:3" x14ac:dyDescent="0.25">
      <c r="C659311" s="62"/>
    </row>
    <row r="659399" spans="3:3" x14ac:dyDescent="0.25">
      <c r="C659399" s="62"/>
    </row>
    <row r="659400" spans="3:3" x14ac:dyDescent="0.25">
      <c r="C659400" s="62"/>
    </row>
    <row r="659488" spans="3:3" x14ac:dyDescent="0.25">
      <c r="C659488" s="62"/>
    </row>
    <row r="659489" spans="3:3" x14ac:dyDescent="0.25">
      <c r="C659489" s="62"/>
    </row>
    <row r="659577" spans="3:3" x14ac:dyDescent="0.25">
      <c r="C659577" s="62"/>
    </row>
    <row r="659578" spans="3:3" x14ac:dyDescent="0.25">
      <c r="C659578" s="62"/>
    </row>
    <row r="659666" spans="3:3" x14ac:dyDescent="0.25">
      <c r="C659666" s="62"/>
    </row>
    <row r="659667" spans="3:3" x14ac:dyDescent="0.25">
      <c r="C659667" s="62"/>
    </row>
    <row r="659755" spans="3:3" x14ac:dyDescent="0.25">
      <c r="C659755" s="62"/>
    </row>
    <row r="659756" spans="3:3" x14ac:dyDescent="0.25">
      <c r="C659756" s="62"/>
    </row>
    <row r="659844" spans="3:3" x14ac:dyDescent="0.25">
      <c r="C659844" s="62"/>
    </row>
    <row r="659845" spans="3:3" x14ac:dyDescent="0.25">
      <c r="C659845" s="62"/>
    </row>
    <row r="659933" spans="3:3" x14ac:dyDescent="0.25">
      <c r="C659933" s="62"/>
    </row>
    <row r="659934" spans="3:3" x14ac:dyDescent="0.25">
      <c r="C659934" s="62"/>
    </row>
    <row r="660022" spans="3:3" x14ac:dyDescent="0.25">
      <c r="C660022" s="62"/>
    </row>
    <row r="660023" spans="3:3" x14ac:dyDescent="0.25">
      <c r="C660023" s="62"/>
    </row>
    <row r="660111" spans="3:3" x14ac:dyDescent="0.25">
      <c r="C660111" s="62"/>
    </row>
    <row r="660112" spans="3:3" x14ac:dyDescent="0.25">
      <c r="C660112" s="62"/>
    </row>
    <row r="660200" spans="3:3" x14ac:dyDescent="0.25">
      <c r="C660200" s="62"/>
    </row>
    <row r="660201" spans="3:3" x14ac:dyDescent="0.25">
      <c r="C660201" s="62"/>
    </row>
    <row r="660289" spans="3:3" x14ac:dyDescent="0.25">
      <c r="C660289" s="62"/>
    </row>
    <row r="660290" spans="3:3" x14ac:dyDescent="0.25">
      <c r="C660290" s="62"/>
    </row>
    <row r="660378" spans="3:3" x14ac:dyDescent="0.25">
      <c r="C660378" s="62"/>
    </row>
    <row r="660379" spans="3:3" x14ac:dyDescent="0.25">
      <c r="C660379" s="62"/>
    </row>
    <row r="660467" spans="3:3" x14ac:dyDescent="0.25">
      <c r="C660467" s="62"/>
    </row>
    <row r="660468" spans="3:3" x14ac:dyDescent="0.25">
      <c r="C660468" s="62"/>
    </row>
    <row r="660556" spans="3:3" x14ac:dyDescent="0.25">
      <c r="C660556" s="62"/>
    </row>
    <row r="660557" spans="3:3" x14ac:dyDescent="0.25">
      <c r="C660557" s="62"/>
    </row>
    <row r="660645" spans="3:3" x14ac:dyDescent="0.25">
      <c r="C660645" s="62"/>
    </row>
    <row r="660646" spans="3:3" x14ac:dyDescent="0.25">
      <c r="C660646" s="62"/>
    </row>
    <row r="660734" spans="3:3" x14ac:dyDescent="0.25">
      <c r="C660734" s="62"/>
    </row>
    <row r="660735" spans="3:3" x14ac:dyDescent="0.25">
      <c r="C660735" s="62"/>
    </row>
    <row r="660823" spans="3:3" x14ac:dyDescent="0.25">
      <c r="C660823" s="62"/>
    </row>
    <row r="660824" spans="3:3" x14ac:dyDescent="0.25">
      <c r="C660824" s="62"/>
    </row>
    <row r="660912" spans="3:3" x14ac:dyDescent="0.25">
      <c r="C660912" s="62"/>
    </row>
    <row r="660913" spans="3:3" x14ac:dyDescent="0.25">
      <c r="C660913" s="62"/>
    </row>
    <row r="661001" spans="3:3" x14ac:dyDescent="0.25">
      <c r="C661001" s="62"/>
    </row>
    <row r="661002" spans="3:3" x14ac:dyDescent="0.25">
      <c r="C661002" s="62"/>
    </row>
    <row r="661090" spans="3:3" x14ac:dyDescent="0.25">
      <c r="C661090" s="62"/>
    </row>
    <row r="661091" spans="3:3" x14ac:dyDescent="0.25">
      <c r="C661091" s="62"/>
    </row>
    <row r="661179" spans="3:3" x14ac:dyDescent="0.25">
      <c r="C661179" s="62"/>
    </row>
    <row r="661180" spans="3:3" x14ac:dyDescent="0.25">
      <c r="C661180" s="62"/>
    </row>
    <row r="661268" spans="3:3" x14ac:dyDescent="0.25">
      <c r="C661268" s="62"/>
    </row>
    <row r="661269" spans="3:3" x14ac:dyDescent="0.25">
      <c r="C661269" s="62"/>
    </row>
    <row r="661357" spans="3:3" x14ac:dyDescent="0.25">
      <c r="C661357" s="62"/>
    </row>
    <row r="661358" spans="3:3" x14ac:dyDescent="0.25">
      <c r="C661358" s="62"/>
    </row>
    <row r="661446" spans="3:3" x14ac:dyDescent="0.25">
      <c r="C661446" s="62"/>
    </row>
    <row r="661447" spans="3:3" x14ac:dyDescent="0.25">
      <c r="C661447" s="62"/>
    </row>
    <row r="661535" spans="3:3" x14ac:dyDescent="0.25">
      <c r="C661535" s="62"/>
    </row>
    <row r="661536" spans="3:3" x14ac:dyDescent="0.25">
      <c r="C661536" s="62"/>
    </row>
    <row r="661624" spans="3:3" x14ac:dyDescent="0.25">
      <c r="C661624" s="62"/>
    </row>
    <row r="661625" spans="3:3" x14ac:dyDescent="0.25">
      <c r="C661625" s="62"/>
    </row>
    <row r="661713" spans="3:3" x14ac:dyDescent="0.25">
      <c r="C661713" s="62"/>
    </row>
    <row r="661714" spans="3:3" x14ac:dyDescent="0.25">
      <c r="C661714" s="62"/>
    </row>
    <row r="661802" spans="3:3" x14ac:dyDescent="0.25">
      <c r="C661802" s="62"/>
    </row>
    <row r="661803" spans="3:3" x14ac:dyDescent="0.25">
      <c r="C661803" s="62"/>
    </row>
    <row r="661891" spans="3:3" x14ac:dyDescent="0.25">
      <c r="C661891" s="62"/>
    </row>
    <row r="661892" spans="3:3" x14ac:dyDescent="0.25">
      <c r="C661892" s="62"/>
    </row>
    <row r="661980" spans="3:3" x14ac:dyDescent="0.25">
      <c r="C661980" s="62"/>
    </row>
    <row r="661981" spans="3:3" x14ac:dyDescent="0.25">
      <c r="C661981" s="62"/>
    </row>
    <row r="662069" spans="3:3" x14ac:dyDescent="0.25">
      <c r="C662069" s="62"/>
    </row>
    <row r="662070" spans="3:3" x14ac:dyDescent="0.25">
      <c r="C662070" s="62"/>
    </row>
    <row r="662158" spans="3:3" x14ac:dyDescent="0.25">
      <c r="C662158" s="62"/>
    </row>
    <row r="662159" spans="3:3" x14ac:dyDescent="0.25">
      <c r="C662159" s="62"/>
    </row>
    <row r="662247" spans="3:3" x14ac:dyDescent="0.25">
      <c r="C662247" s="62"/>
    </row>
    <row r="662248" spans="3:3" x14ac:dyDescent="0.25">
      <c r="C662248" s="62"/>
    </row>
    <row r="662336" spans="3:3" x14ac:dyDescent="0.25">
      <c r="C662336" s="62"/>
    </row>
    <row r="662337" spans="3:3" x14ac:dyDescent="0.25">
      <c r="C662337" s="62"/>
    </row>
    <row r="662425" spans="3:3" x14ac:dyDescent="0.25">
      <c r="C662425" s="62"/>
    </row>
    <row r="662426" spans="3:3" x14ac:dyDescent="0.25">
      <c r="C662426" s="62"/>
    </row>
    <row r="662514" spans="3:3" x14ac:dyDescent="0.25">
      <c r="C662514" s="62"/>
    </row>
    <row r="662515" spans="3:3" x14ac:dyDescent="0.25">
      <c r="C662515" s="62"/>
    </row>
    <row r="662603" spans="3:3" x14ac:dyDescent="0.25">
      <c r="C662603" s="62"/>
    </row>
    <row r="662604" spans="3:3" x14ac:dyDescent="0.25">
      <c r="C662604" s="62"/>
    </row>
    <row r="662692" spans="3:3" x14ac:dyDescent="0.25">
      <c r="C662692" s="62"/>
    </row>
    <row r="662693" spans="3:3" x14ac:dyDescent="0.25">
      <c r="C662693" s="62"/>
    </row>
    <row r="662781" spans="3:3" x14ac:dyDescent="0.25">
      <c r="C662781" s="62"/>
    </row>
    <row r="662782" spans="3:3" x14ac:dyDescent="0.25">
      <c r="C662782" s="62"/>
    </row>
    <row r="662870" spans="3:3" x14ac:dyDescent="0.25">
      <c r="C662870" s="62"/>
    </row>
    <row r="662871" spans="3:3" x14ac:dyDescent="0.25">
      <c r="C662871" s="62"/>
    </row>
    <row r="662959" spans="3:3" x14ac:dyDescent="0.25">
      <c r="C662959" s="62"/>
    </row>
    <row r="662960" spans="3:3" x14ac:dyDescent="0.25">
      <c r="C662960" s="62"/>
    </row>
    <row r="663048" spans="3:3" x14ac:dyDescent="0.25">
      <c r="C663048" s="62"/>
    </row>
    <row r="663049" spans="3:3" x14ac:dyDescent="0.25">
      <c r="C663049" s="62"/>
    </row>
    <row r="663137" spans="3:3" x14ac:dyDescent="0.25">
      <c r="C663137" s="62"/>
    </row>
    <row r="663138" spans="3:3" x14ac:dyDescent="0.25">
      <c r="C663138" s="62"/>
    </row>
    <row r="663226" spans="3:3" x14ac:dyDescent="0.25">
      <c r="C663226" s="62"/>
    </row>
    <row r="663227" spans="3:3" x14ac:dyDescent="0.25">
      <c r="C663227" s="62"/>
    </row>
    <row r="663315" spans="3:3" x14ac:dyDescent="0.25">
      <c r="C663315" s="62"/>
    </row>
    <row r="663316" spans="3:3" x14ac:dyDescent="0.25">
      <c r="C663316" s="62"/>
    </row>
    <row r="663404" spans="3:3" x14ac:dyDescent="0.25">
      <c r="C663404" s="62"/>
    </row>
    <row r="663405" spans="3:3" x14ac:dyDescent="0.25">
      <c r="C663405" s="62"/>
    </row>
    <row r="663493" spans="3:3" x14ac:dyDescent="0.25">
      <c r="C663493" s="62"/>
    </row>
    <row r="663494" spans="3:3" x14ac:dyDescent="0.25">
      <c r="C663494" s="62"/>
    </row>
    <row r="663582" spans="3:3" x14ac:dyDescent="0.25">
      <c r="C663582" s="62"/>
    </row>
    <row r="663583" spans="3:3" x14ac:dyDescent="0.25">
      <c r="C663583" s="62"/>
    </row>
    <row r="663671" spans="3:3" x14ac:dyDescent="0.25">
      <c r="C663671" s="62"/>
    </row>
    <row r="663672" spans="3:3" x14ac:dyDescent="0.25">
      <c r="C663672" s="62"/>
    </row>
    <row r="663760" spans="3:3" x14ac:dyDescent="0.25">
      <c r="C663760" s="62"/>
    </row>
    <row r="663761" spans="3:3" x14ac:dyDescent="0.25">
      <c r="C663761" s="62"/>
    </row>
    <row r="663849" spans="3:3" x14ac:dyDescent="0.25">
      <c r="C663849" s="62"/>
    </row>
    <row r="663850" spans="3:3" x14ac:dyDescent="0.25">
      <c r="C663850" s="62"/>
    </row>
    <row r="663938" spans="3:3" x14ac:dyDescent="0.25">
      <c r="C663938" s="62"/>
    </row>
    <row r="663939" spans="3:3" x14ac:dyDescent="0.25">
      <c r="C663939" s="62"/>
    </row>
    <row r="664027" spans="3:3" x14ac:dyDescent="0.25">
      <c r="C664027" s="62"/>
    </row>
    <row r="664028" spans="3:3" x14ac:dyDescent="0.25">
      <c r="C664028" s="62"/>
    </row>
    <row r="664116" spans="3:3" x14ac:dyDescent="0.25">
      <c r="C664116" s="62"/>
    </row>
    <row r="664117" spans="3:3" x14ac:dyDescent="0.25">
      <c r="C664117" s="62"/>
    </row>
    <row r="664205" spans="3:3" x14ac:dyDescent="0.25">
      <c r="C664205" s="62"/>
    </row>
    <row r="664206" spans="3:3" x14ac:dyDescent="0.25">
      <c r="C664206" s="62"/>
    </row>
    <row r="664294" spans="3:3" x14ac:dyDescent="0.25">
      <c r="C664294" s="62"/>
    </row>
    <row r="664295" spans="3:3" x14ac:dyDescent="0.25">
      <c r="C664295" s="62"/>
    </row>
    <row r="664383" spans="3:3" x14ac:dyDescent="0.25">
      <c r="C664383" s="62"/>
    </row>
    <row r="664384" spans="3:3" x14ac:dyDescent="0.25">
      <c r="C664384" s="62"/>
    </row>
    <row r="664472" spans="3:3" x14ac:dyDescent="0.25">
      <c r="C664472" s="62"/>
    </row>
    <row r="664473" spans="3:3" x14ac:dyDescent="0.25">
      <c r="C664473" s="62"/>
    </row>
    <row r="664561" spans="3:3" x14ac:dyDescent="0.25">
      <c r="C664561" s="62"/>
    </row>
    <row r="664562" spans="3:3" x14ac:dyDescent="0.25">
      <c r="C664562" s="62"/>
    </row>
    <row r="664650" spans="3:3" x14ac:dyDescent="0.25">
      <c r="C664650" s="62"/>
    </row>
    <row r="664651" spans="3:3" x14ac:dyDescent="0.25">
      <c r="C664651" s="62"/>
    </row>
    <row r="664739" spans="3:3" x14ac:dyDescent="0.25">
      <c r="C664739" s="62"/>
    </row>
    <row r="664740" spans="3:3" x14ac:dyDescent="0.25">
      <c r="C664740" s="62"/>
    </row>
    <row r="664828" spans="3:3" x14ac:dyDescent="0.25">
      <c r="C664828" s="62"/>
    </row>
    <row r="664829" spans="3:3" x14ac:dyDescent="0.25">
      <c r="C664829" s="62"/>
    </row>
    <row r="664917" spans="3:3" x14ac:dyDescent="0.25">
      <c r="C664917" s="62"/>
    </row>
    <row r="664918" spans="3:3" x14ac:dyDescent="0.25">
      <c r="C664918" s="62"/>
    </row>
    <row r="665006" spans="3:3" x14ac:dyDescent="0.25">
      <c r="C665006" s="62"/>
    </row>
    <row r="665007" spans="3:3" x14ac:dyDescent="0.25">
      <c r="C665007" s="62"/>
    </row>
    <row r="665095" spans="3:3" x14ac:dyDescent="0.25">
      <c r="C665095" s="62"/>
    </row>
    <row r="665096" spans="3:3" x14ac:dyDescent="0.25">
      <c r="C665096" s="62"/>
    </row>
    <row r="665184" spans="3:3" x14ac:dyDescent="0.25">
      <c r="C665184" s="62"/>
    </row>
    <row r="665185" spans="3:3" x14ac:dyDescent="0.25">
      <c r="C665185" s="62"/>
    </row>
    <row r="665273" spans="3:3" x14ac:dyDescent="0.25">
      <c r="C665273" s="62"/>
    </row>
    <row r="665274" spans="3:3" x14ac:dyDescent="0.25">
      <c r="C665274" s="62"/>
    </row>
    <row r="665362" spans="3:3" x14ac:dyDescent="0.25">
      <c r="C665362" s="62"/>
    </row>
    <row r="665363" spans="3:3" x14ac:dyDescent="0.25">
      <c r="C665363" s="62"/>
    </row>
    <row r="665451" spans="3:3" x14ac:dyDescent="0.25">
      <c r="C665451" s="62"/>
    </row>
    <row r="665452" spans="3:3" x14ac:dyDescent="0.25">
      <c r="C665452" s="62"/>
    </row>
    <row r="665540" spans="3:3" x14ac:dyDescent="0.25">
      <c r="C665540" s="62"/>
    </row>
    <row r="665541" spans="3:3" x14ac:dyDescent="0.25">
      <c r="C665541" s="62"/>
    </row>
    <row r="665629" spans="3:3" x14ac:dyDescent="0.25">
      <c r="C665629" s="62"/>
    </row>
    <row r="665630" spans="3:3" x14ac:dyDescent="0.25">
      <c r="C665630" s="62"/>
    </row>
    <row r="665718" spans="3:3" x14ac:dyDescent="0.25">
      <c r="C665718" s="62"/>
    </row>
    <row r="665719" spans="3:3" x14ac:dyDescent="0.25">
      <c r="C665719" s="62"/>
    </row>
    <row r="665807" spans="3:3" x14ac:dyDescent="0.25">
      <c r="C665807" s="62"/>
    </row>
    <row r="665808" spans="3:3" x14ac:dyDescent="0.25">
      <c r="C665808" s="62"/>
    </row>
    <row r="665896" spans="3:3" x14ac:dyDescent="0.25">
      <c r="C665896" s="62"/>
    </row>
    <row r="665897" spans="3:3" x14ac:dyDescent="0.25">
      <c r="C665897" s="62"/>
    </row>
    <row r="665985" spans="3:3" x14ac:dyDescent="0.25">
      <c r="C665985" s="62"/>
    </row>
    <row r="665986" spans="3:3" x14ac:dyDescent="0.25">
      <c r="C665986" s="62"/>
    </row>
    <row r="666074" spans="3:3" x14ac:dyDescent="0.25">
      <c r="C666074" s="62"/>
    </row>
    <row r="666075" spans="3:3" x14ac:dyDescent="0.25">
      <c r="C666075" s="62"/>
    </row>
    <row r="666163" spans="3:3" x14ac:dyDescent="0.25">
      <c r="C666163" s="62"/>
    </row>
    <row r="666164" spans="3:3" x14ac:dyDescent="0.25">
      <c r="C666164" s="62"/>
    </row>
    <row r="666252" spans="3:3" x14ac:dyDescent="0.25">
      <c r="C666252" s="62"/>
    </row>
    <row r="666253" spans="3:3" x14ac:dyDescent="0.25">
      <c r="C666253" s="62"/>
    </row>
    <row r="666341" spans="3:3" x14ac:dyDescent="0.25">
      <c r="C666341" s="62"/>
    </row>
    <row r="666342" spans="3:3" x14ac:dyDescent="0.25">
      <c r="C666342" s="62"/>
    </row>
    <row r="666430" spans="3:3" x14ac:dyDescent="0.25">
      <c r="C666430" s="62"/>
    </row>
    <row r="666431" spans="3:3" x14ac:dyDescent="0.25">
      <c r="C666431" s="62"/>
    </row>
    <row r="666519" spans="3:3" x14ac:dyDescent="0.25">
      <c r="C666519" s="62"/>
    </row>
    <row r="666520" spans="3:3" x14ac:dyDescent="0.25">
      <c r="C666520" s="62"/>
    </row>
    <row r="666608" spans="3:3" x14ac:dyDescent="0.25">
      <c r="C666608" s="62"/>
    </row>
    <row r="666609" spans="3:3" x14ac:dyDescent="0.25">
      <c r="C666609" s="62"/>
    </row>
    <row r="666697" spans="3:3" x14ac:dyDescent="0.25">
      <c r="C666697" s="62"/>
    </row>
    <row r="666698" spans="3:3" x14ac:dyDescent="0.25">
      <c r="C666698" s="62"/>
    </row>
    <row r="666786" spans="3:3" x14ac:dyDescent="0.25">
      <c r="C666786" s="62"/>
    </row>
    <row r="666787" spans="3:3" x14ac:dyDescent="0.25">
      <c r="C666787" s="62"/>
    </row>
    <row r="666875" spans="3:3" x14ac:dyDescent="0.25">
      <c r="C666875" s="62"/>
    </row>
    <row r="666876" spans="3:3" x14ac:dyDescent="0.25">
      <c r="C666876" s="62"/>
    </row>
    <row r="666964" spans="3:3" x14ac:dyDescent="0.25">
      <c r="C666964" s="62"/>
    </row>
    <row r="666965" spans="3:3" x14ac:dyDescent="0.25">
      <c r="C666965" s="62"/>
    </row>
    <row r="667053" spans="3:3" x14ac:dyDescent="0.25">
      <c r="C667053" s="62"/>
    </row>
    <row r="667054" spans="3:3" x14ac:dyDescent="0.25">
      <c r="C667054" s="62"/>
    </row>
    <row r="667142" spans="3:3" x14ac:dyDescent="0.25">
      <c r="C667142" s="62"/>
    </row>
    <row r="667143" spans="3:3" x14ac:dyDescent="0.25">
      <c r="C667143" s="62"/>
    </row>
    <row r="667231" spans="3:3" x14ac:dyDescent="0.25">
      <c r="C667231" s="62"/>
    </row>
    <row r="667232" spans="3:3" x14ac:dyDescent="0.25">
      <c r="C667232" s="62"/>
    </row>
    <row r="667320" spans="3:3" x14ac:dyDescent="0.25">
      <c r="C667320" s="62"/>
    </row>
    <row r="667321" spans="3:3" x14ac:dyDescent="0.25">
      <c r="C667321" s="62"/>
    </row>
    <row r="667409" spans="3:3" x14ac:dyDescent="0.25">
      <c r="C667409" s="62"/>
    </row>
    <row r="667410" spans="3:3" x14ac:dyDescent="0.25">
      <c r="C667410" s="62"/>
    </row>
    <row r="667498" spans="3:3" x14ac:dyDescent="0.25">
      <c r="C667498" s="62"/>
    </row>
    <row r="667499" spans="3:3" x14ac:dyDescent="0.25">
      <c r="C667499" s="62"/>
    </row>
    <row r="667587" spans="3:3" x14ac:dyDescent="0.25">
      <c r="C667587" s="62"/>
    </row>
    <row r="667588" spans="3:3" x14ac:dyDescent="0.25">
      <c r="C667588" s="62"/>
    </row>
    <row r="667676" spans="3:3" x14ac:dyDescent="0.25">
      <c r="C667676" s="62"/>
    </row>
    <row r="667677" spans="3:3" x14ac:dyDescent="0.25">
      <c r="C667677" s="62"/>
    </row>
    <row r="667765" spans="3:3" x14ac:dyDescent="0.25">
      <c r="C667765" s="62"/>
    </row>
    <row r="667766" spans="3:3" x14ac:dyDescent="0.25">
      <c r="C667766" s="62"/>
    </row>
    <row r="667854" spans="3:3" x14ac:dyDescent="0.25">
      <c r="C667854" s="62"/>
    </row>
    <row r="667855" spans="3:3" x14ac:dyDescent="0.25">
      <c r="C667855" s="62"/>
    </row>
    <row r="667943" spans="3:3" x14ac:dyDescent="0.25">
      <c r="C667943" s="62"/>
    </row>
    <row r="667944" spans="3:3" x14ac:dyDescent="0.25">
      <c r="C667944" s="62"/>
    </row>
    <row r="668032" spans="3:3" x14ac:dyDescent="0.25">
      <c r="C668032" s="62"/>
    </row>
    <row r="668033" spans="3:3" x14ac:dyDescent="0.25">
      <c r="C668033" s="62"/>
    </row>
    <row r="668121" spans="3:3" x14ac:dyDescent="0.25">
      <c r="C668121" s="62"/>
    </row>
    <row r="668122" spans="3:3" x14ac:dyDescent="0.25">
      <c r="C668122" s="62"/>
    </row>
    <row r="668210" spans="3:3" x14ac:dyDescent="0.25">
      <c r="C668210" s="62"/>
    </row>
    <row r="668211" spans="3:3" x14ac:dyDescent="0.25">
      <c r="C668211" s="62"/>
    </row>
    <row r="668299" spans="3:3" x14ac:dyDescent="0.25">
      <c r="C668299" s="62"/>
    </row>
    <row r="668300" spans="3:3" x14ac:dyDescent="0.25">
      <c r="C668300" s="62"/>
    </row>
    <row r="668388" spans="3:3" x14ac:dyDescent="0.25">
      <c r="C668388" s="62"/>
    </row>
    <row r="668389" spans="3:3" x14ac:dyDescent="0.25">
      <c r="C668389" s="62"/>
    </row>
    <row r="668477" spans="3:3" x14ac:dyDescent="0.25">
      <c r="C668477" s="62"/>
    </row>
    <row r="668478" spans="3:3" x14ac:dyDescent="0.25">
      <c r="C668478" s="62"/>
    </row>
    <row r="668566" spans="3:3" x14ac:dyDescent="0.25">
      <c r="C668566" s="62"/>
    </row>
    <row r="668567" spans="3:3" x14ac:dyDescent="0.25">
      <c r="C668567" s="62"/>
    </row>
    <row r="668655" spans="3:3" x14ac:dyDescent="0.25">
      <c r="C668655" s="62"/>
    </row>
    <row r="668656" spans="3:3" x14ac:dyDescent="0.25">
      <c r="C668656" s="62"/>
    </row>
    <row r="668744" spans="3:3" x14ac:dyDescent="0.25">
      <c r="C668744" s="62"/>
    </row>
    <row r="668745" spans="3:3" x14ac:dyDescent="0.25">
      <c r="C668745" s="62"/>
    </row>
    <row r="668833" spans="3:3" x14ac:dyDescent="0.25">
      <c r="C668833" s="62"/>
    </row>
    <row r="668834" spans="3:3" x14ac:dyDescent="0.25">
      <c r="C668834" s="62"/>
    </row>
    <row r="668922" spans="3:3" x14ac:dyDescent="0.25">
      <c r="C668922" s="62"/>
    </row>
    <row r="668923" spans="3:3" x14ac:dyDescent="0.25">
      <c r="C668923" s="62"/>
    </row>
    <row r="669011" spans="3:3" x14ac:dyDescent="0.25">
      <c r="C669011" s="62"/>
    </row>
    <row r="669012" spans="3:3" x14ac:dyDescent="0.25">
      <c r="C669012" s="62"/>
    </row>
    <row r="669100" spans="3:3" x14ac:dyDescent="0.25">
      <c r="C669100" s="62"/>
    </row>
    <row r="669101" spans="3:3" x14ac:dyDescent="0.25">
      <c r="C669101" s="62"/>
    </row>
    <row r="669189" spans="3:3" x14ac:dyDescent="0.25">
      <c r="C669189" s="62"/>
    </row>
    <row r="669190" spans="3:3" x14ac:dyDescent="0.25">
      <c r="C669190" s="62"/>
    </row>
    <row r="669278" spans="3:3" x14ac:dyDescent="0.25">
      <c r="C669278" s="62"/>
    </row>
    <row r="669279" spans="3:3" x14ac:dyDescent="0.25">
      <c r="C669279" s="62"/>
    </row>
    <row r="669367" spans="3:3" x14ac:dyDescent="0.25">
      <c r="C669367" s="62"/>
    </row>
    <row r="669368" spans="3:3" x14ac:dyDescent="0.25">
      <c r="C669368" s="62"/>
    </row>
    <row r="669456" spans="3:3" x14ac:dyDescent="0.25">
      <c r="C669456" s="62"/>
    </row>
    <row r="669457" spans="3:3" x14ac:dyDescent="0.25">
      <c r="C669457" s="62"/>
    </row>
    <row r="669545" spans="3:3" x14ac:dyDescent="0.25">
      <c r="C669545" s="62"/>
    </row>
    <row r="669546" spans="3:3" x14ac:dyDescent="0.25">
      <c r="C669546" s="62"/>
    </row>
    <row r="669634" spans="3:3" x14ac:dyDescent="0.25">
      <c r="C669634" s="62"/>
    </row>
    <row r="669635" spans="3:3" x14ac:dyDescent="0.25">
      <c r="C669635" s="62"/>
    </row>
    <row r="669723" spans="3:3" x14ac:dyDescent="0.25">
      <c r="C669723" s="62"/>
    </row>
    <row r="669724" spans="3:3" x14ac:dyDescent="0.25">
      <c r="C669724" s="62"/>
    </row>
    <row r="669812" spans="3:3" x14ac:dyDescent="0.25">
      <c r="C669812" s="62"/>
    </row>
    <row r="669813" spans="3:3" x14ac:dyDescent="0.25">
      <c r="C669813" s="62"/>
    </row>
    <row r="669901" spans="3:3" x14ac:dyDescent="0.25">
      <c r="C669901" s="62"/>
    </row>
    <row r="669902" spans="3:3" x14ac:dyDescent="0.25">
      <c r="C669902" s="62"/>
    </row>
    <row r="669990" spans="3:3" x14ac:dyDescent="0.25">
      <c r="C669990" s="62"/>
    </row>
    <row r="669991" spans="3:3" x14ac:dyDescent="0.25">
      <c r="C669991" s="62"/>
    </row>
    <row r="670079" spans="3:3" x14ac:dyDescent="0.25">
      <c r="C670079" s="62"/>
    </row>
    <row r="670080" spans="3:3" x14ac:dyDescent="0.25">
      <c r="C670080" s="62"/>
    </row>
    <row r="670168" spans="3:3" x14ac:dyDescent="0.25">
      <c r="C670168" s="62"/>
    </row>
    <row r="670169" spans="3:3" x14ac:dyDescent="0.25">
      <c r="C670169" s="62"/>
    </row>
    <row r="670257" spans="3:3" x14ac:dyDescent="0.25">
      <c r="C670257" s="62"/>
    </row>
    <row r="670258" spans="3:3" x14ac:dyDescent="0.25">
      <c r="C670258" s="62"/>
    </row>
    <row r="670346" spans="3:3" x14ac:dyDescent="0.25">
      <c r="C670346" s="62"/>
    </row>
    <row r="670347" spans="3:3" x14ac:dyDescent="0.25">
      <c r="C670347" s="62"/>
    </row>
    <row r="670435" spans="3:3" x14ac:dyDescent="0.25">
      <c r="C670435" s="62"/>
    </row>
    <row r="670436" spans="3:3" x14ac:dyDescent="0.25">
      <c r="C670436" s="62"/>
    </row>
    <row r="670524" spans="3:3" x14ac:dyDescent="0.25">
      <c r="C670524" s="62"/>
    </row>
    <row r="670525" spans="3:3" x14ac:dyDescent="0.25">
      <c r="C670525" s="62"/>
    </row>
    <row r="670613" spans="3:3" x14ac:dyDescent="0.25">
      <c r="C670613" s="62"/>
    </row>
    <row r="670614" spans="3:3" x14ac:dyDescent="0.25">
      <c r="C670614" s="62"/>
    </row>
    <row r="670702" spans="3:3" x14ac:dyDescent="0.25">
      <c r="C670702" s="62"/>
    </row>
    <row r="670703" spans="3:3" x14ac:dyDescent="0.25">
      <c r="C670703" s="62"/>
    </row>
    <row r="670791" spans="3:3" x14ac:dyDescent="0.25">
      <c r="C670791" s="62"/>
    </row>
    <row r="670792" spans="3:3" x14ac:dyDescent="0.25">
      <c r="C670792" s="62"/>
    </row>
    <row r="670880" spans="3:3" x14ac:dyDescent="0.25">
      <c r="C670880" s="62"/>
    </row>
    <row r="670881" spans="3:3" x14ac:dyDescent="0.25">
      <c r="C670881" s="62"/>
    </row>
    <row r="670969" spans="3:3" x14ac:dyDescent="0.25">
      <c r="C670969" s="62"/>
    </row>
    <row r="670970" spans="3:3" x14ac:dyDescent="0.25">
      <c r="C670970" s="62"/>
    </row>
    <row r="671058" spans="3:3" x14ac:dyDescent="0.25">
      <c r="C671058" s="62"/>
    </row>
    <row r="671059" spans="3:3" x14ac:dyDescent="0.25">
      <c r="C671059" s="62"/>
    </row>
    <row r="671147" spans="3:3" x14ac:dyDescent="0.25">
      <c r="C671147" s="62"/>
    </row>
    <row r="671148" spans="3:3" x14ac:dyDescent="0.25">
      <c r="C671148" s="62"/>
    </row>
    <row r="671236" spans="3:3" x14ac:dyDescent="0.25">
      <c r="C671236" s="62"/>
    </row>
    <row r="671237" spans="3:3" x14ac:dyDescent="0.25">
      <c r="C671237" s="62"/>
    </row>
    <row r="671325" spans="3:3" x14ac:dyDescent="0.25">
      <c r="C671325" s="62"/>
    </row>
    <row r="671326" spans="3:3" x14ac:dyDescent="0.25">
      <c r="C671326" s="62"/>
    </row>
    <row r="671414" spans="3:3" x14ac:dyDescent="0.25">
      <c r="C671414" s="62"/>
    </row>
    <row r="671415" spans="3:3" x14ac:dyDescent="0.25">
      <c r="C671415" s="62"/>
    </row>
    <row r="671503" spans="3:3" x14ac:dyDescent="0.25">
      <c r="C671503" s="62"/>
    </row>
    <row r="671504" spans="3:3" x14ac:dyDescent="0.25">
      <c r="C671504" s="62"/>
    </row>
    <row r="671592" spans="3:3" x14ac:dyDescent="0.25">
      <c r="C671592" s="62"/>
    </row>
    <row r="671593" spans="3:3" x14ac:dyDescent="0.25">
      <c r="C671593" s="62"/>
    </row>
    <row r="671681" spans="3:3" x14ac:dyDescent="0.25">
      <c r="C671681" s="62"/>
    </row>
    <row r="671682" spans="3:3" x14ac:dyDescent="0.25">
      <c r="C671682" s="62"/>
    </row>
    <row r="671770" spans="3:3" x14ac:dyDescent="0.25">
      <c r="C671770" s="62"/>
    </row>
    <row r="671771" spans="3:3" x14ac:dyDescent="0.25">
      <c r="C671771" s="62"/>
    </row>
    <row r="671859" spans="3:3" x14ac:dyDescent="0.25">
      <c r="C671859" s="62"/>
    </row>
    <row r="671860" spans="3:3" x14ac:dyDescent="0.25">
      <c r="C671860" s="62"/>
    </row>
    <row r="671948" spans="3:3" x14ac:dyDescent="0.25">
      <c r="C671948" s="62"/>
    </row>
    <row r="671949" spans="3:3" x14ac:dyDescent="0.25">
      <c r="C671949" s="62"/>
    </row>
    <row r="672037" spans="3:3" x14ac:dyDescent="0.25">
      <c r="C672037" s="62"/>
    </row>
    <row r="672038" spans="3:3" x14ac:dyDescent="0.25">
      <c r="C672038" s="62"/>
    </row>
    <row r="672126" spans="3:3" x14ac:dyDescent="0.25">
      <c r="C672126" s="62"/>
    </row>
    <row r="672127" spans="3:3" x14ac:dyDescent="0.25">
      <c r="C672127" s="62"/>
    </row>
    <row r="672215" spans="3:3" x14ac:dyDescent="0.25">
      <c r="C672215" s="62"/>
    </row>
    <row r="672216" spans="3:3" x14ac:dyDescent="0.25">
      <c r="C672216" s="62"/>
    </row>
    <row r="672304" spans="3:3" x14ac:dyDescent="0.25">
      <c r="C672304" s="62"/>
    </row>
    <row r="672305" spans="3:3" x14ac:dyDescent="0.25">
      <c r="C672305" s="62"/>
    </row>
    <row r="672393" spans="3:3" x14ac:dyDescent="0.25">
      <c r="C672393" s="62"/>
    </row>
    <row r="672394" spans="3:3" x14ac:dyDescent="0.25">
      <c r="C672394" s="62"/>
    </row>
    <row r="672482" spans="3:3" x14ac:dyDescent="0.25">
      <c r="C672482" s="62"/>
    </row>
    <row r="672483" spans="3:3" x14ac:dyDescent="0.25">
      <c r="C672483" s="62"/>
    </row>
    <row r="672571" spans="3:3" x14ac:dyDescent="0.25">
      <c r="C672571" s="62"/>
    </row>
    <row r="672572" spans="3:3" x14ac:dyDescent="0.25">
      <c r="C672572" s="62"/>
    </row>
    <row r="672660" spans="3:3" x14ac:dyDescent="0.25">
      <c r="C672660" s="62"/>
    </row>
    <row r="672661" spans="3:3" x14ac:dyDescent="0.25">
      <c r="C672661" s="62"/>
    </row>
    <row r="672749" spans="3:3" x14ac:dyDescent="0.25">
      <c r="C672749" s="62"/>
    </row>
    <row r="672750" spans="3:3" x14ac:dyDescent="0.25">
      <c r="C672750" s="62"/>
    </row>
    <row r="672838" spans="3:3" x14ac:dyDescent="0.25">
      <c r="C672838" s="62"/>
    </row>
    <row r="672839" spans="3:3" x14ac:dyDescent="0.25">
      <c r="C672839" s="62"/>
    </row>
    <row r="672927" spans="3:3" x14ac:dyDescent="0.25">
      <c r="C672927" s="62"/>
    </row>
    <row r="672928" spans="3:3" x14ac:dyDescent="0.25">
      <c r="C672928" s="62"/>
    </row>
    <row r="673016" spans="3:3" x14ac:dyDescent="0.25">
      <c r="C673016" s="62"/>
    </row>
    <row r="673017" spans="3:3" x14ac:dyDescent="0.25">
      <c r="C673017" s="62"/>
    </row>
    <row r="673105" spans="3:3" x14ac:dyDescent="0.25">
      <c r="C673105" s="62"/>
    </row>
    <row r="673106" spans="3:3" x14ac:dyDescent="0.25">
      <c r="C673106" s="62"/>
    </row>
    <row r="673194" spans="3:3" x14ac:dyDescent="0.25">
      <c r="C673194" s="62"/>
    </row>
    <row r="673195" spans="3:3" x14ac:dyDescent="0.25">
      <c r="C673195" s="62"/>
    </row>
    <row r="673283" spans="3:3" x14ac:dyDescent="0.25">
      <c r="C673283" s="62"/>
    </row>
    <row r="673284" spans="3:3" x14ac:dyDescent="0.25">
      <c r="C673284" s="62"/>
    </row>
    <row r="673372" spans="3:3" x14ac:dyDescent="0.25">
      <c r="C673372" s="62"/>
    </row>
    <row r="673373" spans="3:3" x14ac:dyDescent="0.25">
      <c r="C673373" s="62"/>
    </row>
    <row r="673461" spans="3:3" x14ac:dyDescent="0.25">
      <c r="C673461" s="62"/>
    </row>
    <row r="673462" spans="3:3" x14ac:dyDescent="0.25">
      <c r="C673462" s="62"/>
    </row>
    <row r="673550" spans="3:3" x14ac:dyDescent="0.25">
      <c r="C673550" s="62"/>
    </row>
    <row r="673551" spans="3:3" x14ac:dyDescent="0.25">
      <c r="C673551" s="62"/>
    </row>
    <row r="673639" spans="3:3" x14ac:dyDescent="0.25">
      <c r="C673639" s="62"/>
    </row>
    <row r="673640" spans="3:3" x14ac:dyDescent="0.25">
      <c r="C673640" s="62"/>
    </row>
    <row r="673728" spans="3:3" x14ac:dyDescent="0.25">
      <c r="C673728" s="62"/>
    </row>
    <row r="673729" spans="3:3" x14ac:dyDescent="0.25">
      <c r="C673729" s="62"/>
    </row>
    <row r="673817" spans="3:3" x14ac:dyDescent="0.25">
      <c r="C673817" s="62"/>
    </row>
    <row r="673818" spans="3:3" x14ac:dyDescent="0.25">
      <c r="C673818" s="62"/>
    </row>
    <row r="673906" spans="3:3" x14ac:dyDescent="0.25">
      <c r="C673906" s="62"/>
    </row>
    <row r="673907" spans="3:3" x14ac:dyDescent="0.25">
      <c r="C673907" s="62"/>
    </row>
    <row r="673995" spans="3:3" x14ac:dyDescent="0.25">
      <c r="C673995" s="62"/>
    </row>
    <row r="673996" spans="3:3" x14ac:dyDescent="0.25">
      <c r="C673996" s="62"/>
    </row>
    <row r="674084" spans="3:3" x14ac:dyDescent="0.25">
      <c r="C674084" s="62"/>
    </row>
    <row r="674085" spans="3:3" x14ac:dyDescent="0.25">
      <c r="C674085" s="62"/>
    </row>
    <row r="674173" spans="3:3" x14ac:dyDescent="0.25">
      <c r="C674173" s="62"/>
    </row>
    <row r="674174" spans="3:3" x14ac:dyDescent="0.25">
      <c r="C674174" s="62"/>
    </row>
    <row r="674262" spans="3:3" x14ac:dyDescent="0.25">
      <c r="C674262" s="62"/>
    </row>
    <row r="674263" spans="3:3" x14ac:dyDescent="0.25">
      <c r="C674263" s="62"/>
    </row>
    <row r="674351" spans="3:3" x14ac:dyDescent="0.25">
      <c r="C674351" s="62"/>
    </row>
    <row r="674352" spans="3:3" x14ac:dyDescent="0.25">
      <c r="C674352" s="62"/>
    </row>
    <row r="674440" spans="3:3" x14ac:dyDescent="0.25">
      <c r="C674440" s="62"/>
    </row>
    <row r="674441" spans="3:3" x14ac:dyDescent="0.25">
      <c r="C674441" s="62"/>
    </row>
    <row r="674529" spans="3:3" x14ac:dyDescent="0.25">
      <c r="C674529" s="62"/>
    </row>
    <row r="674530" spans="3:3" x14ac:dyDescent="0.25">
      <c r="C674530" s="62"/>
    </row>
    <row r="674618" spans="3:3" x14ac:dyDescent="0.25">
      <c r="C674618" s="62"/>
    </row>
    <row r="674619" spans="3:3" x14ac:dyDescent="0.25">
      <c r="C674619" s="62"/>
    </row>
    <row r="674707" spans="3:3" x14ac:dyDescent="0.25">
      <c r="C674707" s="62"/>
    </row>
    <row r="674708" spans="3:3" x14ac:dyDescent="0.25">
      <c r="C674708" s="62"/>
    </row>
    <row r="674796" spans="3:3" x14ac:dyDescent="0.25">
      <c r="C674796" s="62"/>
    </row>
    <row r="674797" spans="3:3" x14ac:dyDescent="0.25">
      <c r="C674797" s="62"/>
    </row>
    <row r="674885" spans="3:3" x14ac:dyDescent="0.25">
      <c r="C674885" s="62"/>
    </row>
    <row r="674886" spans="3:3" x14ac:dyDescent="0.25">
      <c r="C674886" s="62"/>
    </row>
    <row r="674974" spans="3:3" x14ac:dyDescent="0.25">
      <c r="C674974" s="62"/>
    </row>
    <row r="674975" spans="3:3" x14ac:dyDescent="0.25">
      <c r="C674975" s="62"/>
    </row>
    <row r="675063" spans="3:3" x14ac:dyDescent="0.25">
      <c r="C675063" s="62"/>
    </row>
    <row r="675064" spans="3:3" x14ac:dyDescent="0.25">
      <c r="C675064" s="62"/>
    </row>
    <row r="675152" spans="3:3" x14ac:dyDescent="0.25">
      <c r="C675152" s="62"/>
    </row>
    <row r="675153" spans="3:3" x14ac:dyDescent="0.25">
      <c r="C675153" s="62"/>
    </row>
    <row r="675241" spans="3:3" x14ac:dyDescent="0.25">
      <c r="C675241" s="62"/>
    </row>
    <row r="675242" spans="3:3" x14ac:dyDescent="0.25">
      <c r="C675242" s="62"/>
    </row>
    <row r="675330" spans="3:3" x14ac:dyDescent="0.25">
      <c r="C675330" s="62"/>
    </row>
    <row r="675331" spans="3:3" x14ac:dyDescent="0.25">
      <c r="C675331" s="62"/>
    </row>
    <row r="675419" spans="3:3" x14ac:dyDescent="0.25">
      <c r="C675419" s="62"/>
    </row>
    <row r="675420" spans="3:3" x14ac:dyDescent="0.25">
      <c r="C675420" s="62"/>
    </row>
    <row r="675508" spans="3:3" x14ac:dyDescent="0.25">
      <c r="C675508" s="62"/>
    </row>
    <row r="675509" spans="3:3" x14ac:dyDescent="0.25">
      <c r="C675509" s="62"/>
    </row>
    <row r="675597" spans="3:3" x14ac:dyDescent="0.25">
      <c r="C675597" s="62"/>
    </row>
    <row r="675598" spans="3:3" x14ac:dyDescent="0.25">
      <c r="C675598" s="62"/>
    </row>
    <row r="675686" spans="3:3" x14ac:dyDescent="0.25">
      <c r="C675686" s="62"/>
    </row>
    <row r="675687" spans="3:3" x14ac:dyDescent="0.25">
      <c r="C675687" s="62"/>
    </row>
    <row r="675775" spans="3:3" x14ac:dyDescent="0.25">
      <c r="C675775" s="62"/>
    </row>
    <row r="675776" spans="3:3" x14ac:dyDescent="0.25">
      <c r="C675776" s="62"/>
    </row>
    <row r="675864" spans="3:3" x14ac:dyDescent="0.25">
      <c r="C675864" s="62"/>
    </row>
    <row r="675865" spans="3:3" x14ac:dyDescent="0.25">
      <c r="C675865" s="62"/>
    </row>
    <row r="675953" spans="3:3" x14ac:dyDescent="0.25">
      <c r="C675953" s="62"/>
    </row>
    <row r="675954" spans="3:3" x14ac:dyDescent="0.25">
      <c r="C675954" s="62"/>
    </row>
    <row r="676042" spans="3:3" x14ac:dyDescent="0.25">
      <c r="C676042" s="62"/>
    </row>
    <row r="676043" spans="3:3" x14ac:dyDescent="0.25">
      <c r="C676043" s="62"/>
    </row>
    <row r="676131" spans="3:3" x14ac:dyDescent="0.25">
      <c r="C676131" s="62"/>
    </row>
    <row r="676132" spans="3:3" x14ac:dyDescent="0.25">
      <c r="C676132" s="62"/>
    </row>
    <row r="676220" spans="3:3" x14ac:dyDescent="0.25">
      <c r="C676220" s="62"/>
    </row>
    <row r="676221" spans="3:3" x14ac:dyDescent="0.25">
      <c r="C676221" s="62"/>
    </row>
    <row r="676309" spans="3:3" x14ac:dyDescent="0.25">
      <c r="C676309" s="62"/>
    </row>
    <row r="676310" spans="3:3" x14ac:dyDescent="0.25">
      <c r="C676310" s="62"/>
    </row>
    <row r="676398" spans="3:3" x14ac:dyDescent="0.25">
      <c r="C676398" s="62"/>
    </row>
    <row r="676399" spans="3:3" x14ac:dyDescent="0.25">
      <c r="C676399" s="62"/>
    </row>
    <row r="676487" spans="3:3" x14ac:dyDescent="0.25">
      <c r="C676487" s="62"/>
    </row>
    <row r="676488" spans="3:3" x14ac:dyDescent="0.25">
      <c r="C676488" s="62"/>
    </row>
    <row r="676576" spans="3:3" x14ac:dyDescent="0.25">
      <c r="C676576" s="62"/>
    </row>
    <row r="676577" spans="3:3" x14ac:dyDescent="0.25">
      <c r="C676577" s="62"/>
    </row>
    <row r="676665" spans="3:3" x14ac:dyDescent="0.25">
      <c r="C676665" s="62"/>
    </row>
    <row r="676666" spans="3:3" x14ac:dyDescent="0.25">
      <c r="C676666" s="62"/>
    </row>
    <row r="676754" spans="3:3" x14ac:dyDescent="0.25">
      <c r="C676754" s="62"/>
    </row>
    <row r="676755" spans="3:3" x14ac:dyDescent="0.25">
      <c r="C676755" s="62"/>
    </row>
    <row r="676843" spans="3:3" x14ac:dyDescent="0.25">
      <c r="C676843" s="62"/>
    </row>
    <row r="676844" spans="3:3" x14ac:dyDescent="0.25">
      <c r="C676844" s="62"/>
    </row>
    <row r="676932" spans="3:3" x14ac:dyDescent="0.25">
      <c r="C676932" s="62"/>
    </row>
    <row r="676933" spans="3:3" x14ac:dyDescent="0.25">
      <c r="C676933" s="62"/>
    </row>
    <row r="677021" spans="3:3" x14ac:dyDescent="0.25">
      <c r="C677021" s="62"/>
    </row>
    <row r="677022" spans="3:3" x14ac:dyDescent="0.25">
      <c r="C677022" s="62"/>
    </row>
    <row r="677110" spans="3:3" x14ac:dyDescent="0.25">
      <c r="C677110" s="62"/>
    </row>
    <row r="677111" spans="3:3" x14ac:dyDescent="0.25">
      <c r="C677111" s="62"/>
    </row>
    <row r="677199" spans="3:3" x14ac:dyDescent="0.25">
      <c r="C677199" s="62"/>
    </row>
    <row r="677200" spans="3:3" x14ac:dyDescent="0.25">
      <c r="C677200" s="62"/>
    </row>
    <row r="677288" spans="3:3" x14ac:dyDescent="0.25">
      <c r="C677288" s="62"/>
    </row>
    <row r="677289" spans="3:3" x14ac:dyDescent="0.25">
      <c r="C677289" s="62"/>
    </row>
    <row r="677377" spans="3:3" x14ac:dyDescent="0.25">
      <c r="C677377" s="62"/>
    </row>
    <row r="677378" spans="3:3" x14ac:dyDescent="0.25">
      <c r="C677378" s="62"/>
    </row>
    <row r="677466" spans="3:3" x14ac:dyDescent="0.25">
      <c r="C677466" s="62"/>
    </row>
    <row r="677467" spans="3:3" x14ac:dyDescent="0.25">
      <c r="C677467" s="62"/>
    </row>
    <row r="677555" spans="3:3" x14ac:dyDescent="0.25">
      <c r="C677555" s="62"/>
    </row>
    <row r="677556" spans="3:3" x14ac:dyDescent="0.25">
      <c r="C677556" s="62"/>
    </row>
    <row r="677644" spans="3:3" x14ac:dyDescent="0.25">
      <c r="C677644" s="62"/>
    </row>
    <row r="677645" spans="3:3" x14ac:dyDescent="0.25">
      <c r="C677645" s="62"/>
    </row>
    <row r="677733" spans="3:3" x14ac:dyDescent="0.25">
      <c r="C677733" s="62"/>
    </row>
    <row r="677734" spans="3:3" x14ac:dyDescent="0.25">
      <c r="C677734" s="62"/>
    </row>
    <row r="677822" spans="3:3" x14ac:dyDescent="0.25">
      <c r="C677822" s="62"/>
    </row>
    <row r="677823" spans="3:3" x14ac:dyDescent="0.25">
      <c r="C677823" s="62"/>
    </row>
    <row r="677911" spans="3:3" x14ac:dyDescent="0.25">
      <c r="C677911" s="62"/>
    </row>
    <row r="677912" spans="3:3" x14ac:dyDescent="0.25">
      <c r="C677912" s="62"/>
    </row>
    <row r="678000" spans="3:3" x14ac:dyDescent="0.25">
      <c r="C678000" s="62"/>
    </row>
    <row r="678001" spans="3:3" x14ac:dyDescent="0.25">
      <c r="C678001" s="62"/>
    </row>
    <row r="678089" spans="3:3" x14ac:dyDescent="0.25">
      <c r="C678089" s="62"/>
    </row>
    <row r="678090" spans="3:3" x14ac:dyDescent="0.25">
      <c r="C678090" s="62"/>
    </row>
    <row r="678178" spans="3:3" x14ac:dyDescent="0.25">
      <c r="C678178" s="62"/>
    </row>
    <row r="678179" spans="3:3" x14ac:dyDescent="0.25">
      <c r="C678179" s="62"/>
    </row>
    <row r="678267" spans="3:3" x14ac:dyDescent="0.25">
      <c r="C678267" s="62"/>
    </row>
    <row r="678268" spans="3:3" x14ac:dyDescent="0.25">
      <c r="C678268" s="62"/>
    </row>
    <row r="678356" spans="3:3" x14ac:dyDescent="0.25">
      <c r="C678356" s="62"/>
    </row>
    <row r="678357" spans="3:3" x14ac:dyDescent="0.25">
      <c r="C678357" s="62"/>
    </row>
    <row r="678445" spans="3:3" x14ac:dyDescent="0.25">
      <c r="C678445" s="62"/>
    </row>
    <row r="678446" spans="3:3" x14ac:dyDescent="0.25">
      <c r="C678446" s="62"/>
    </row>
    <row r="678534" spans="3:3" x14ac:dyDescent="0.25">
      <c r="C678534" s="62"/>
    </row>
    <row r="678535" spans="3:3" x14ac:dyDescent="0.25">
      <c r="C678535" s="62"/>
    </row>
    <row r="678623" spans="3:3" x14ac:dyDescent="0.25">
      <c r="C678623" s="62"/>
    </row>
    <row r="678624" spans="3:3" x14ac:dyDescent="0.25">
      <c r="C678624" s="62"/>
    </row>
    <row r="678712" spans="3:3" x14ac:dyDescent="0.25">
      <c r="C678712" s="62"/>
    </row>
    <row r="678713" spans="3:3" x14ac:dyDescent="0.25">
      <c r="C678713" s="62"/>
    </row>
    <row r="678801" spans="3:3" x14ac:dyDescent="0.25">
      <c r="C678801" s="62"/>
    </row>
    <row r="678802" spans="3:3" x14ac:dyDescent="0.25">
      <c r="C678802" s="62"/>
    </row>
    <row r="678890" spans="3:3" x14ac:dyDescent="0.25">
      <c r="C678890" s="62"/>
    </row>
    <row r="678891" spans="3:3" x14ac:dyDescent="0.25">
      <c r="C678891" s="62"/>
    </row>
    <row r="678979" spans="3:3" x14ac:dyDescent="0.25">
      <c r="C678979" s="62"/>
    </row>
    <row r="678980" spans="3:3" x14ac:dyDescent="0.25">
      <c r="C678980" s="62"/>
    </row>
    <row r="679068" spans="3:3" x14ac:dyDescent="0.25">
      <c r="C679068" s="62"/>
    </row>
    <row r="679069" spans="3:3" x14ac:dyDescent="0.25">
      <c r="C679069" s="62"/>
    </row>
    <row r="679157" spans="3:3" x14ac:dyDescent="0.25">
      <c r="C679157" s="62"/>
    </row>
    <row r="679158" spans="3:3" x14ac:dyDescent="0.25">
      <c r="C679158" s="62"/>
    </row>
    <row r="679246" spans="3:3" x14ac:dyDescent="0.25">
      <c r="C679246" s="62"/>
    </row>
    <row r="679247" spans="3:3" x14ac:dyDescent="0.25">
      <c r="C679247" s="62"/>
    </row>
    <row r="679335" spans="3:3" x14ac:dyDescent="0.25">
      <c r="C679335" s="62"/>
    </row>
    <row r="679336" spans="3:3" x14ac:dyDescent="0.25">
      <c r="C679336" s="62"/>
    </row>
    <row r="679424" spans="3:3" x14ac:dyDescent="0.25">
      <c r="C679424" s="62"/>
    </row>
    <row r="679425" spans="3:3" x14ac:dyDescent="0.25">
      <c r="C679425" s="62"/>
    </row>
    <row r="679513" spans="3:3" x14ac:dyDescent="0.25">
      <c r="C679513" s="62"/>
    </row>
    <row r="679514" spans="3:3" x14ac:dyDescent="0.25">
      <c r="C679514" s="62"/>
    </row>
    <row r="679602" spans="3:3" x14ac:dyDescent="0.25">
      <c r="C679602" s="62"/>
    </row>
    <row r="679603" spans="3:3" x14ac:dyDescent="0.25">
      <c r="C679603" s="62"/>
    </row>
    <row r="679691" spans="3:3" x14ac:dyDescent="0.25">
      <c r="C679691" s="62"/>
    </row>
    <row r="679692" spans="3:3" x14ac:dyDescent="0.25">
      <c r="C679692" s="62"/>
    </row>
    <row r="679780" spans="3:3" x14ac:dyDescent="0.25">
      <c r="C679780" s="62"/>
    </row>
    <row r="679781" spans="3:3" x14ac:dyDescent="0.25">
      <c r="C679781" s="62"/>
    </row>
    <row r="679869" spans="3:3" x14ac:dyDescent="0.25">
      <c r="C679869" s="62"/>
    </row>
    <row r="679870" spans="3:3" x14ac:dyDescent="0.25">
      <c r="C679870" s="62"/>
    </row>
    <row r="679958" spans="3:3" x14ac:dyDescent="0.25">
      <c r="C679958" s="62"/>
    </row>
    <row r="679959" spans="3:3" x14ac:dyDescent="0.25">
      <c r="C679959" s="62"/>
    </row>
    <row r="680047" spans="3:3" x14ac:dyDescent="0.25">
      <c r="C680047" s="62"/>
    </row>
    <row r="680048" spans="3:3" x14ac:dyDescent="0.25">
      <c r="C680048" s="62"/>
    </row>
    <row r="680136" spans="3:3" x14ac:dyDescent="0.25">
      <c r="C680136" s="62"/>
    </row>
    <row r="680137" spans="3:3" x14ac:dyDescent="0.25">
      <c r="C680137" s="62"/>
    </row>
    <row r="680225" spans="3:3" x14ac:dyDescent="0.25">
      <c r="C680225" s="62"/>
    </row>
    <row r="680226" spans="3:3" x14ac:dyDescent="0.25">
      <c r="C680226" s="62"/>
    </row>
    <row r="680314" spans="3:3" x14ac:dyDescent="0.25">
      <c r="C680314" s="62"/>
    </row>
    <row r="680315" spans="3:3" x14ac:dyDescent="0.25">
      <c r="C680315" s="62"/>
    </row>
    <row r="680403" spans="3:3" x14ac:dyDescent="0.25">
      <c r="C680403" s="62"/>
    </row>
    <row r="680404" spans="3:3" x14ac:dyDescent="0.25">
      <c r="C680404" s="62"/>
    </row>
    <row r="680492" spans="3:3" x14ac:dyDescent="0.25">
      <c r="C680492" s="62"/>
    </row>
    <row r="680493" spans="3:3" x14ac:dyDescent="0.25">
      <c r="C680493" s="62"/>
    </row>
    <row r="680581" spans="3:3" x14ac:dyDescent="0.25">
      <c r="C680581" s="62"/>
    </row>
    <row r="680582" spans="3:3" x14ac:dyDescent="0.25">
      <c r="C680582" s="62"/>
    </row>
    <row r="680670" spans="3:3" x14ac:dyDescent="0.25">
      <c r="C680670" s="62"/>
    </row>
    <row r="680671" spans="3:3" x14ac:dyDescent="0.25">
      <c r="C680671" s="62"/>
    </row>
    <row r="680759" spans="3:3" x14ac:dyDescent="0.25">
      <c r="C680759" s="62"/>
    </row>
    <row r="680760" spans="3:3" x14ac:dyDescent="0.25">
      <c r="C680760" s="62"/>
    </row>
    <row r="680848" spans="3:3" x14ac:dyDescent="0.25">
      <c r="C680848" s="62"/>
    </row>
    <row r="680849" spans="3:3" x14ac:dyDescent="0.25">
      <c r="C680849" s="62"/>
    </row>
    <row r="680937" spans="3:3" x14ac:dyDescent="0.25">
      <c r="C680937" s="62"/>
    </row>
    <row r="680938" spans="3:3" x14ac:dyDescent="0.25">
      <c r="C680938" s="62"/>
    </row>
    <row r="681026" spans="3:3" x14ac:dyDescent="0.25">
      <c r="C681026" s="62"/>
    </row>
    <row r="681027" spans="3:3" x14ac:dyDescent="0.25">
      <c r="C681027" s="62"/>
    </row>
    <row r="681115" spans="3:3" x14ac:dyDescent="0.25">
      <c r="C681115" s="62"/>
    </row>
    <row r="681116" spans="3:3" x14ac:dyDescent="0.25">
      <c r="C681116" s="62"/>
    </row>
    <row r="681204" spans="3:3" x14ac:dyDescent="0.25">
      <c r="C681204" s="62"/>
    </row>
    <row r="681205" spans="3:3" x14ac:dyDescent="0.25">
      <c r="C681205" s="62"/>
    </row>
    <row r="681293" spans="3:3" x14ac:dyDescent="0.25">
      <c r="C681293" s="62"/>
    </row>
    <row r="681294" spans="3:3" x14ac:dyDescent="0.25">
      <c r="C681294" s="62"/>
    </row>
    <row r="681382" spans="3:3" x14ac:dyDescent="0.25">
      <c r="C681382" s="62"/>
    </row>
    <row r="681383" spans="3:3" x14ac:dyDescent="0.25">
      <c r="C681383" s="62"/>
    </row>
    <row r="681471" spans="3:3" x14ac:dyDescent="0.25">
      <c r="C681471" s="62"/>
    </row>
    <row r="681472" spans="3:3" x14ac:dyDescent="0.25">
      <c r="C681472" s="62"/>
    </row>
    <row r="681560" spans="3:3" x14ac:dyDescent="0.25">
      <c r="C681560" s="62"/>
    </row>
    <row r="681561" spans="3:3" x14ac:dyDescent="0.25">
      <c r="C681561" s="62"/>
    </row>
    <row r="681649" spans="3:3" x14ac:dyDescent="0.25">
      <c r="C681649" s="62"/>
    </row>
    <row r="681650" spans="3:3" x14ac:dyDescent="0.25">
      <c r="C681650" s="62"/>
    </row>
    <row r="681738" spans="3:3" x14ac:dyDescent="0.25">
      <c r="C681738" s="62"/>
    </row>
    <row r="681739" spans="3:3" x14ac:dyDescent="0.25">
      <c r="C681739" s="62"/>
    </row>
    <row r="681827" spans="3:3" x14ac:dyDescent="0.25">
      <c r="C681827" s="62"/>
    </row>
    <row r="681828" spans="3:3" x14ac:dyDescent="0.25">
      <c r="C681828" s="62"/>
    </row>
    <row r="681916" spans="3:3" x14ac:dyDescent="0.25">
      <c r="C681916" s="62"/>
    </row>
    <row r="681917" spans="3:3" x14ac:dyDescent="0.25">
      <c r="C681917" s="62"/>
    </row>
    <row r="682005" spans="3:3" x14ac:dyDescent="0.25">
      <c r="C682005" s="62"/>
    </row>
    <row r="682006" spans="3:3" x14ac:dyDescent="0.25">
      <c r="C682006" s="62"/>
    </row>
    <row r="682094" spans="3:3" x14ac:dyDescent="0.25">
      <c r="C682094" s="62"/>
    </row>
    <row r="682095" spans="3:3" x14ac:dyDescent="0.25">
      <c r="C682095" s="62"/>
    </row>
    <row r="682183" spans="3:3" x14ac:dyDescent="0.25">
      <c r="C682183" s="62"/>
    </row>
    <row r="682184" spans="3:3" x14ac:dyDescent="0.25">
      <c r="C682184" s="62"/>
    </row>
    <row r="682272" spans="3:3" x14ac:dyDescent="0.25">
      <c r="C682272" s="62"/>
    </row>
    <row r="682273" spans="3:3" x14ac:dyDescent="0.25">
      <c r="C682273" s="62"/>
    </row>
    <row r="682361" spans="3:3" x14ac:dyDescent="0.25">
      <c r="C682361" s="62"/>
    </row>
    <row r="682362" spans="3:3" x14ac:dyDescent="0.25">
      <c r="C682362" s="62"/>
    </row>
    <row r="682450" spans="3:3" x14ac:dyDescent="0.25">
      <c r="C682450" s="62"/>
    </row>
    <row r="682451" spans="3:3" x14ac:dyDescent="0.25">
      <c r="C682451" s="62"/>
    </row>
    <row r="682539" spans="3:3" x14ac:dyDescent="0.25">
      <c r="C682539" s="62"/>
    </row>
    <row r="682540" spans="3:3" x14ac:dyDescent="0.25">
      <c r="C682540" s="62"/>
    </row>
    <row r="682628" spans="3:3" x14ac:dyDescent="0.25">
      <c r="C682628" s="62"/>
    </row>
    <row r="682629" spans="3:3" x14ac:dyDescent="0.25">
      <c r="C682629" s="62"/>
    </row>
    <row r="682717" spans="3:3" x14ac:dyDescent="0.25">
      <c r="C682717" s="62"/>
    </row>
    <row r="682718" spans="3:3" x14ac:dyDescent="0.25">
      <c r="C682718" s="62"/>
    </row>
    <row r="682806" spans="3:3" x14ac:dyDescent="0.25">
      <c r="C682806" s="62"/>
    </row>
    <row r="682807" spans="3:3" x14ac:dyDescent="0.25">
      <c r="C682807" s="62"/>
    </row>
    <row r="682895" spans="3:3" x14ac:dyDescent="0.25">
      <c r="C682895" s="62"/>
    </row>
    <row r="682896" spans="3:3" x14ac:dyDescent="0.25">
      <c r="C682896" s="62"/>
    </row>
    <row r="682984" spans="3:3" x14ac:dyDescent="0.25">
      <c r="C682984" s="62"/>
    </row>
    <row r="682985" spans="3:3" x14ac:dyDescent="0.25">
      <c r="C682985" s="62"/>
    </row>
    <row r="683073" spans="3:3" x14ac:dyDescent="0.25">
      <c r="C683073" s="62"/>
    </row>
    <row r="683074" spans="3:3" x14ac:dyDescent="0.25">
      <c r="C683074" s="62"/>
    </row>
    <row r="683162" spans="3:3" x14ac:dyDescent="0.25">
      <c r="C683162" s="62"/>
    </row>
    <row r="683163" spans="3:3" x14ac:dyDescent="0.25">
      <c r="C683163" s="62"/>
    </row>
    <row r="683251" spans="3:3" x14ac:dyDescent="0.25">
      <c r="C683251" s="62"/>
    </row>
    <row r="683252" spans="3:3" x14ac:dyDescent="0.25">
      <c r="C683252" s="62"/>
    </row>
    <row r="683340" spans="3:3" x14ac:dyDescent="0.25">
      <c r="C683340" s="62"/>
    </row>
    <row r="683341" spans="3:3" x14ac:dyDescent="0.25">
      <c r="C683341" s="62"/>
    </row>
    <row r="683429" spans="3:3" x14ac:dyDescent="0.25">
      <c r="C683429" s="62"/>
    </row>
    <row r="683430" spans="3:3" x14ac:dyDescent="0.25">
      <c r="C683430" s="62"/>
    </row>
    <row r="683518" spans="3:3" x14ac:dyDescent="0.25">
      <c r="C683518" s="62"/>
    </row>
    <row r="683519" spans="3:3" x14ac:dyDescent="0.25">
      <c r="C683519" s="62"/>
    </row>
    <row r="683607" spans="3:3" x14ac:dyDescent="0.25">
      <c r="C683607" s="62"/>
    </row>
    <row r="683608" spans="3:3" x14ac:dyDescent="0.25">
      <c r="C683608" s="62"/>
    </row>
    <row r="683696" spans="3:3" x14ac:dyDescent="0.25">
      <c r="C683696" s="62"/>
    </row>
    <row r="683697" spans="3:3" x14ac:dyDescent="0.25">
      <c r="C683697" s="62"/>
    </row>
    <row r="683785" spans="3:3" x14ac:dyDescent="0.25">
      <c r="C683785" s="62"/>
    </row>
    <row r="683786" spans="3:3" x14ac:dyDescent="0.25">
      <c r="C683786" s="62"/>
    </row>
    <row r="683874" spans="3:3" x14ac:dyDescent="0.25">
      <c r="C683874" s="62"/>
    </row>
    <row r="683875" spans="3:3" x14ac:dyDescent="0.25">
      <c r="C683875" s="62"/>
    </row>
    <row r="683963" spans="3:3" x14ac:dyDescent="0.25">
      <c r="C683963" s="62"/>
    </row>
    <row r="683964" spans="3:3" x14ac:dyDescent="0.25">
      <c r="C683964" s="62"/>
    </row>
    <row r="684052" spans="3:3" x14ac:dyDescent="0.25">
      <c r="C684052" s="62"/>
    </row>
    <row r="684053" spans="3:3" x14ac:dyDescent="0.25">
      <c r="C684053" s="62"/>
    </row>
    <row r="684141" spans="3:3" x14ac:dyDescent="0.25">
      <c r="C684141" s="62"/>
    </row>
    <row r="684142" spans="3:3" x14ac:dyDescent="0.25">
      <c r="C684142" s="62"/>
    </row>
    <row r="684230" spans="3:3" x14ac:dyDescent="0.25">
      <c r="C684230" s="62"/>
    </row>
    <row r="684231" spans="3:3" x14ac:dyDescent="0.25">
      <c r="C684231" s="62"/>
    </row>
    <row r="684319" spans="3:3" x14ac:dyDescent="0.25">
      <c r="C684319" s="62"/>
    </row>
    <row r="684320" spans="3:3" x14ac:dyDescent="0.25">
      <c r="C684320" s="62"/>
    </row>
    <row r="684408" spans="3:3" x14ac:dyDescent="0.25">
      <c r="C684408" s="62"/>
    </row>
    <row r="684409" spans="3:3" x14ac:dyDescent="0.25">
      <c r="C684409" s="62"/>
    </row>
    <row r="684497" spans="3:3" x14ac:dyDescent="0.25">
      <c r="C684497" s="62"/>
    </row>
    <row r="684498" spans="3:3" x14ac:dyDescent="0.25">
      <c r="C684498" s="62"/>
    </row>
    <row r="684586" spans="3:3" x14ac:dyDescent="0.25">
      <c r="C684586" s="62"/>
    </row>
    <row r="684587" spans="3:3" x14ac:dyDescent="0.25">
      <c r="C684587" s="62"/>
    </row>
    <row r="684675" spans="3:3" x14ac:dyDescent="0.25">
      <c r="C684675" s="62"/>
    </row>
    <row r="684676" spans="3:3" x14ac:dyDescent="0.25">
      <c r="C684676" s="62"/>
    </row>
    <row r="684764" spans="3:3" x14ac:dyDescent="0.25">
      <c r="C684764" s="62"/>
    </row>
    <row r="684765" spans="3:3" x14ac:dyDescent="0.25">
      <c r="C684765" s="62"/>
    </row>
    <row r="684853" spans="3:3" x14ac:dyDescent="0.25">
      <c r="C684853" s="62"/>
    </row>
    <row r="684854" spans="3:3" x14ac:dyDescent="0.25">
      <c r="C684854" s="62"/>
    </row>
    <row r="684942" spans="3:3" x14ac:dyDescent="0.25">
      <c r="C684942" s="62"/>
    </row>
    <row r="684943" spans="3:3" x14ac:dyDescent="0.25">
      <c r="C684943" s="62"/>
    </row>
    <row r="685031" spans="3:3" x14ac:dyDescent="0.25">
      <c r="C685031" s="62"/>
    </row>
    <row r="685032" spans="3:3" x14ac:dyDescent="0.25">
      <c r="C685032" s="62"/>
    </row>
    <row r="685120" spans="3:3" x14ac:dyDescent="0.25">
      <c r="C685120" s="62"/>
    </row>
    <row r="685121" spans="3:3" x14ac:dyDescent="0.25">
      <c r="C685121" s="62"/>
    </row>
    <row r="685209" spans="3:3" x14ac:dyDescent="0.25">
      <c r="C685209" s="62"/>
    </row>
    <row r="685210" spans="3:3" x14ac:dyDescent="0.25">
      <c r="C685210" s="62"/>
    </row>
    <row r="685298" spans="3:3" x14ac:dyDescent="0.25">
      <c r="C685298" s="62"/>
    </row>
    <row r="685299" spans="3:3" x14ac:dyDescent="0.25">
      <c r="C685299" s="62"/>
    </row>
    <row r="685387" spans="3:3" x14ac:dyDescent="0.25">
      <c r="C685387" s="62"/>
    </row>
    <row r="685388" spans="3:3" x14ac:dyDescent="0.25">
      <c r="C685388" s="62"/>
    </row>
    <row r="685476" spans="3:3" x14ac:dyDescent="0.25">
      <c r="C685476" s="62"/>
    </row>
    <row r="685477" spans="3:3" x14ac:dyDescent="0.25">
      <c r="C685477" s="62"/>
    </row>
    <row r="685565" spans="3:3" x14ac:dyDescent="0.25">
      <c r="C685565" s="62"/>
    </row>
    <row r="685566" spans="3:3" x14ac:dyDescent="0.25">
      <c r="C685566" s="62"/>
    </row>
    <row r="685654" spans="3:3" x14ac:dyDescent="0.25">
      <c r="C685654" s="62"/>
    </row>
    <row r="685655" spans="3:3" x14ac:dyDescent="0.25">
      <c r="C685655" s="62"/>
    </row>
    <row r="685743" spans="3:3" x14ac:dyDescent="0.25">
      <c r="C685743" s="62"/>
    </row>
    <row r="685744" spans="3:3" x14ac:dyDescent="0.25">
      <c r="C685744" s="62"/>
    </row>
    <row r="685832" spans="3:3" x14ac:dyDescent="0.25">
      <c r="C685832" s="62"/>
    </row>
    <row r="685833" spans="3:3" x14ac:dyDescent="0.25">
      <c r="C685833" s="62"/>
    </row>
    <row r="685921" spans="3:3" x14ac:dyDescent="0.25">
      <c r="C685921" s="62"/>
    </row>
    <row r="685922" spans="3:3" x14ac:dyDescent="0.25">
      <c r="C685922" s="62"/>
    </row>
    <row r="686010" spans="3:3" x14ac:dyDescent="0.25">
      <c r="C686010" s="62"/>
    </row>
    <row r="686011" spans="3:3" x14ac:dyDescent="0.25">
      <c r="C686011" s="62"/>
    </row>
    <row r="686099" spans="3:3" x14ac:dyDescent="0.25">
      <c r="C686099" s="62"/>
    </row>
    <row r="686100" spans="3:3" x14ac:dyDescent="0.25">
      <c r="C686100" s="62"/>
    </row>
    <row r="686188" spans="3:3" x14ac:dyDescent="0.25">
      <c r="C686188" s="62"/>
    </row>
    <row r="686189" spans="3:3" x14ac:dyDescent="0.25">
      <c r="C686189" s="62"/>
    </row>
    <row r="686277" spans="3:3" x14ac:dyDescent="0.25">
      <c r="C686277" s="62"/>
    </row>
    <row r="686278" spans="3:3" x14ac:dyDescent="0.25">
      <c r="C686278" s="62"/>
    </row>
    <row r="686366" spans="3:3" x14ac:dyDescent="0.25">
      <c r="C686366" s="62"/>
    </row>
    <row r="686367" spans="3:3" x14ac:dyDescent="0.25">
      <c r="C686367" s="62"/>
    </row>
    <row r="686455" spans="3:3" x14ac:dyDescent="0.25">
      <c r="C686455" s="62"/>
    </row>
    <row r="686456" spans="3:3" x14ac:dyDescent="0.25">
      <c r="C686456" s="62"/>
    </row>
    <row r="686544" spans="3:3" x14ac:dyDescent="0.25">
      <c r="C686544" s="62"/>
    </row>
    <row r="686545" spans="3:3" x14ac:dyDescent="0.25">
      <c r="C686545" s="62"/>
    </row>
    <row r="686633" spans="3:3" x14ac:dyDescent="0.25">
      <c r="C686633" s="62"/>
    </row>
    <row r="686634" spans="3:3" x14ac:dyDescent="0.25">
      <c r="C686634" s="62"/>
    </row>
    <row r="686722" spans="3:3" x14ac:dyDescent="0.25">
      <c r="C686722" s="62"/>
    </row>
    <row r="686723" spans="3:3" x14ac:dyDescent="0.25">
      <c r="C686723" s="62"/>
    </row>
    <row r="686811" spans="3:3" x14ac:dyDescent="0.25">
      <c r="C686811" s="62"/>
    </row>
    <row r="686812" spans="3:3" x14ac:dyDescent="0.25">
      <c r="C686812" s="62"/>
    </row>
    <row r="686900" spans="3:3" x14ac:dyDescent="0.25">
      <c r="C686900" s="62"/>
    </row>
    <row r="686901" spans="3:3" x14ac:dyDescent="0.25">
      <c r="C686901" s="62"/>
    </row>
    <row r="686989" spans="3:3" x14ac:dyDescent="0.25">
      <c r="C686989" s="62"/>
    </row>
    <row r="686990" spans="3:3" x14ac:dyDescent="0.25">
      <c r="C686990" s="62"/>
    </row>
    <row r="687078" spans="3:3" x14ac:dyDescent="0.25">
      <c r="C687078" s="62"/>
    </row>
    <row r="687079" spans="3:3" x14ac:dyDescent="0.25">
      <c r="C687079" s="62"/>
    </row>
    <row r="687167" spans="3:3" x14ac:dyDescent="0.25">
      <c r="C687167" s="62"/>
    </row>
    <row r="687168" spans="3:3" x14ac:dyDescent="0.25">
      <c r="C687168" s="62"/>
    </row>
    <row r="687256" spans="3:3" x14ac:dyDescent="0.25">
      <c r="C687256" s="62"/>
    </row>
    <row r="687257" spans="3:3" x14ac:dyDescent="0.25">
      <c r="C687257" s="62"/>
    </row>
    <row r="687345" spans="3:3" x14ac:dyDescent="0.25">
      <c r="C687345" s="62"/>
    </row>
    <row r="687346" spans="3:3" x14ac:dyDescent="0.25">
      <c r="C687346" s="62"/>
    </row>
    <row r="687434" spans="3:3" x14ac:dyDescent="0.25">
      <c r="C687434" s="62"/>
    </row>
    <row r="687435" spans="3:3" x14ac:dyDescent="0.25">
      <c r="C687435" s="62"/>
    </row>
    <row r="687523" spans="3:3" x14ac:dyDescent="0.25">
      <c r="C687523" s="62"/>
    </row>
    <row r="687524" spans="3:3" x14ac:dyDescent="0.25">
      <c r="C687524" s="62"/>
    </row>
    <row r="687612" spans="3:3" x14ac:dyDescent="0.25">
      <c r="C687612" s="62"/>
    </row>
    <row r="687613" spans="3:3" x14ac:dyDescent="0.25">
      <c r="C687613" s="62"/>
    </row>
    <row r="687701" spans="3:3" x14ac:dyDescent="0.25">
      <c r="C687701" s="62"/>
    </row>
    <row r="687702" spans="3:3" x14ac:dyDescent="0.25">
      <c r="C687702" s="62"/>
    </row>
    <row r="687790" spans="3:3" x14ac:dyDescent="0.25">
      <c r="C687790" s="62"/>
    </row>
    <row r="687791" spans="3:3" x14ac:dyDescent="0.25">
      <c r="C687791" s="62"/>
    </row>
    <row r="687879" spans="3:3" x14ac:dyDescent="0.25">
      <c r="C687879" s="62"/>
    </row>
    <row r="687880" spans="3:3" x14ac:dyDescent="0.25">
      <c r="C687880" s="62"/>
    </row>
    <row r="687968" spans="3:3" x14ac:dyDescent="0.25">
      <c r="C687968" s="62"/>
    </row>
    <row r="687969" spans="3:3" x14ac:dyDescent="0.25">
      <c r="C687969" s="62"/>
    </row>
    <row r="688057" spans="3:3" x14ac:dyDescent="0.25">
      <c r="C688057" s="62"/>
    </row>
    <row r="688058" spans="3:3" x14ac:dyDescent="0.25">
      <c r="C688058" s="62"/>
    </row>
    <row r="688146" spans="3:3" x14ac:dyDescent="0.25">
      <c r="C688146" s="62"/>
    </row>
    <row r="688147" spans="3:3" x14ac:dyDescent="0.25">
      <c r="C688147" s="62"/>
    </row>
    <row r="688235" spans="3:3" x14ac:dyDescent="0.25">
      <c r="C688235" s="62"/>
    </row>
    <row r="688236" spans="3:3" x14ac:dyDescent="0.25">
      <c r="C688236" s="62"/>
    </row>
    <row r="688324" spans="3:3" x14ac:dyDescent="0.25">
      <c r="C688324" s="62"/>
    </row>
    <row r="688325" spans="3:3" x14ac:dyDescent="0.25">
      <c r="C688325" s="62"/>
    </row>
    <row r="688413" spans="3:3" x14ac:dyDescent="0.25">
      <c r="C688413" s="62"/>
    </row>
    <row r="688414" spans="3:3" x14ac:dyDescent="0.25">
      <c r="C688414" s="62"/>
    </row>
    <row r="688502" spans="3:3" x14ac:dyDescent="0.25">
      <c r="C688502" s="62"/>
    </row>
    <row r="688503" spans="3:3" x14ac:dyDescent="0.25">
      <c r="C688503" s="62"/>
    </row>
    <row r="688591" spans="3:3" x14ac:dyDescent="0.25">
      <c r="C688591" s="62"/>
    </row>
    <row r="688592" spans="3:3" x14ac:dyDescent="0.25">
      <c r="C688592" s="62"/>
    </row>
    <row r="688680" spans="3:3" x14ac:dyDescent="0.25">
      <c r="C688680" s="62"/>
    </row>
    <row r="688681" spans="3:3" x14ac:dyDescent="0.25">
      <c r="C688681" s="62"/>
    </row>
    <row r="688769" spans="3:3" x14ac:dyDescent="0.25">
      <c r="C688769" s="62"/>
    </row>
    <row r="688770" spans="3:3" x14ac:dyDescent="0.25">
      <c r="C688770" s="62"/>
    </row>
    <row r="688858" spans="3:3" x14ac:dyDescent="0.25">
      <c r="C688858" s="62"/>
    </row>
    <row r="688859" spans="3:3" x14ac:dyDescent="0.25">
      <c r="C688859" s="62"/>
    </row>
    <row r="688947" spans="3:3" x14ac:dyDescent="0.25">
      <c r="C688947" s="62"/>
    </row>
    <row r="688948" spans="3:3" x14ac:dyDescent="0.25">
      <c r="C688948" s="62"/>
    </row>
    <row r="689036" spans="3:3" x14ac:dyDescent="0.25">
      <c r="C689036" s="62"/>
    </row>
    <row r="689037" spans="3:3" x14ac:dyDescent="0.25">
      <c r="C689037" s="62"/>
    </row>
    <row r="689125" spans="3:3" x14ac:dyDescent="0.25">
      <c r="C689125" s="62"/>
    </row>
    <row r="689126" spans="3:3" x14ac:dyDescent="0.25">
      <c r="C689126" s="62"/>
    </row>
    <row r="689214" spans="3:3" x14ac:dyDescent="0.25">
      <c r="C689214" s="62"/>
    </row>
    <row r="689215" spans="3:3" x14ac:dyDescent="0.25">
      <c r="C689215" s="62"/>
    </row>
    <row r="689303" spans="3:3" x14ac:dyDescent="0.25">
      <c r="C689303" s="62"/>
    </row>
    <row r="689304" spans="3:3" x14ac:dyDescent="0.25">
      <c r="C689304" s="62"/>
    </row>
    <row r="689392" spans="3:3" x14ac:dyDescent="0.25">
      <c r="C689392" s="62"/>
    </row>
    <row r="689393" spans="3:3" x14ac:dyDescent="0.25">
      <c r="C689393" s="62"/>
    </row>
    <row r="689481" spans="3:3" x14ac:dyDescent="0.25">
      <c r="C689481" s="62"/>
    </row>
    <row r="689482" spans="3:3" x14ac:dyDescent="0.25">
      <c r="C689482" s="62"/>
    </row>
    <row r="689570" spans="3:3" x14ac:dyDescent="0.25">
      <c r="C689570" s="62"/>
    </row>
    <row r="689571" spans="3:3" x14ac:dyDescent="0.25">
      <c r="C689571" s="62"/>
    </row>
    <row r="689659" spans="3:3" x14ac:dyDescent="0.25">
      <c r="C689659" s="62"/>
    </row>
    <row r="689660" spans="3:3" x14ac:dyDescent="0.25">
      <c r="C689660" s="62"/>
    </row>
    <row r="689748" spans="3:3" x14ac:dyDescent="0.25">
      <c r="C689748" s="62"/>
    </row>
    <row r="689749" spans="3:3" x14ac:dyDescent="0.25">
      <c r="C689749" s="62"/>
    </row>
    <row r="689837" spans="3:3" x14ac:dyDescent="0.25">
      <c r="C689837" s="62"/>
    </row>
    <row r="689838" spans="3:3" x14ac:dyDescent="0.25">
      <c r="C689838" s="62"/>
    </row>
    <row r="689926" spans="3:3" x14ac:dyDescent="0.25">
      <c r="C689926" s="62"/>
    </row>
    <row r="689927" spans="3:3" x14ac:dyDescent="0.25">
      <c r="C689927" s="62"/>
    </row>
    <row r="690015" spans="3:3" x14ac:dyDescent="0.25">
      <c r="C690015" s="62"/>
    </row>
    <row r="690016" spans="3:3" x14ac:dyDescent="0.25">
      <c r="C690016" s="62"/>
    </row>
    <row r="690104" spans="3:3" x14ac:dyDescent="0.25">
      <c r="C690104" s="62"/>
    </row>
    <row r="690105" spans="3:3" x14ac:dyDescent="0.25">
      <c r="C690105" s="62"/>
    </row>
    <row r="690193" spans="3:3" x14ac:dyDescent="0.25">
      <c r="C690193" s="62"/>
    </row>
    <row r="690194" spans="3:3" x14ac:dyDescent="0.25">
      <c r="C690194" s="62"/>
    </row>
    <row r="690282" spans="3:3" x14ac:dyDescent="0.25">
      <c r="C690282" s="62"/>
    </row>
    <row r="690283" spans="3:3" x14ac:dyDescent="0.25">
      <c r="C690283" s="62"/>
    </row>
    <row r="690371" spans="3:3" x14ac:dyDescent="0.25">
      <c r="C690371" s="62"/>
    </row>
    <row r="690372" spans="3:3" x14ac:dyDescent="0.25">
      <c r="C690372" s="62"/>
    </row>
    <row r="690460" spans="3:3" x14ac:dyDescent="0.25">
      <c r="C690460" s="62"/>
    </row>
    <row r="690461" spans="3:3" x14ac:dyDescent="0.25">
      <c r="C690461" s="62"/>
    </row>
    <row r="690549" spans="3:3" x14ac:dyDescent="0.25">
      <c r="C690549" s="62"/>
    </row>
    <row r="690550" spans="3:3" x14ac:dyDescent="0.25">
      <c r="C690550" s="62"/>
    </row>
    <row r="690638" spans="3:3" x14ac:dyDescent="0.25">
      <c r="C690638" s="62"/>
    </row>
    <row r="690639" spans="3:3" x14ac:dyDescent="0.25">
      <c r="C690639" s="62"/>
    </row>
    <row r="690727" spans="3:3" x14ac:dyDescent="0.25">
      <c r="C690727" s="62"/>
    </row>
    <row r="690728" spans="3:3" x14ac:dyDescent="0.25">
      <c r="C690728" s="62"/>
    </row>
    <row r="690816" spans="3:3" x14ac:dyDescent="0.25">
      <c r="C690816" s="62"/>
    </row>
    <row r="690817" spans="3:3" x14ac:dyDescent="0.25">
      <c r="C690817" s="62"/>
    </row>
    <row r="690905" spans="3:3" x14ac:dyDescent="0.25">
      <c r="C690905" s="62"/>
    </row>
    <row r="690906" spans="3:3" x14ac:dyDescent="0.25">
      <c r="C690906" s="62"/>
    </row>
    <row r="690994" spans="3:3" x14ac:dyDescent="0.25">
      <c r="C690994" s="62"/>
    </row>
    <row r="690995" spans="3:3" x14ac:dyDescent="0.25">
      <c r="C690995" s="62"/>
    </row>
    <row r="691083" spans="3:3" x14ac:dyDescent="0.25">
      <c r="C691083" s="62"/>
    </row>
    <row r="691084" spans="3:3" x14ac:dyDescent="0.25">
      <c r="C691084" s="62"/>
    </row>
    <row r="691172" spans="3:3" x14ac:dyDescent="0.25">
      <c r="C691172" s="62"/>
    </row>
    <row r="691173" spans="3:3" x14ac:dyDescent="0.25">
      <c r="C691173" s="62"/>
    </row>
    <row r="691261" spans="3:3" x14ac:dyDescent="0.25">
      <c r="C691261" s="62"/>
    </row>
    <row r="691262" spans="3:3" x14ac:dyDescent="0.25">
      <c r="C691262" s="62"/>
    </row>
    <row r="691350" spans="3:3" x14ac:dyDescent="0.25">
      <c r="C691350" s="62"/>
    </row>
    <row r="691351" spans="3:3" x14ac:dyDescent="0.25">
      <c r="C691351" s="62"/>
    </row>
    <row r="691439" spans="3:3" x14ac:dyDescent="0.25">
      <c r="C691439" s="62"/>
    </row>
    <row r="691440" spans="3:3" x14ac:dyDescent="0.25">
      <c r="C691440" s="62"/>
    </row>
    <row r="691528" spans="3:3" x14ac:dyDescent="0.25">
      <c r="C691528" s="62"/>
    </row>
    <row r="691529" spans="3:3" x14ac:dyDescent="0.25">
      <c r="C691529" s="62"/>
    </row>
    <row r="691617" spans="3:3" x14ac:dyDescent="0.25">
      <c r="C691617" s="62"/>
    </row>
    <row r="691618" spans="3:3" x14ac:dyDescent="0.25">
      <c r="C691618" s="62"/>
    </row>
    <row r="691706" spans="3:3" x14ac:dyDescent="0.25">
      <c r="C691706" s="62"/>
    </row>
    <row r="691707" spans="3:3" x14ac:dyDescent="0.25">
      <c r="C691707" s="62"/>
    </row>
    <row r="691795" spans="3:3" x14ac:dyDescent="0.25">
      <c r="C691795" s="62"/>
    </row>
    <row r="691796" spans="3:3" x14ac:dyDescent="0.25">
      <c r="C691796" s="62"/>
    </row>
    <row r="691884" spans="3:3" x14ac:dyDescent="0.25">
      <c r="C691884" s="62"/>
    </row>
    <row r="691885" spans="3:3" x14ac:dyDescent="0.25">
      <c r="C691885" s="62"/>
    </row>
    <row r="691973" spans="3:3" x14ac:dyDescent="0.25">
      <c r="C691973" s="62"/>
    </row>
    <row r="691974" spans="3:3" x14ac:dyDescent="0.25">
      <c r="C691974" s="62"/>
    </row>
    <row r="692062" spans="3:3" x14ac:dyDescent="0.25">
      <c r="C692062" s="62"/>
    </row>
    <row r="692063" spans="3:3" x14ac:dyDescent="0.25">
      <c r="C692063" s="62"/>
    </row>
    <row r="692151" spans="3:3" x14ac:dyDescent="0.25">
      <c r="C692151" s="62"/>
    </row>
    <row r="692152" spans="3:3" x14ac:dyDescent="0.25">
      <c r="C692152" s="62"/>
    </row>
    <row r="692240" spans="3:3" x14ac:dyDescent="0.25">
      <c r="C692240" s="62"/>
    </row>
    <row r="692241" spans="3:3" x14ac:dyDescent="0.25">
      <c r="C692241" s="62"/>
    </row>
    <row r="692329" spans="3:3" x14ac:dyDescent="0.25">
      <c r="C692329" s="62"/>
    </row>
    <row r="692330" spans="3:3" x14ac:dyDescent="0.25">
      <c r="C692330" s="62"/>
    </row>
    <row r="692418" spans="3:3" x14ac:dyDescent="0.25">
      <c r="C692418" s="62"/>
    </row>
    <row r="692419" spans="3:3" x14ac:dyDescent="0.25">
      <c r="C692419" s="62"/>
    </row>
    <row r="692507" spans="3:3" x14ac:dyDescent="0.25">
      <c r="C692507" s="62"/>
    </row>
    <row r="692508" spans="3:3" x14ac:dyDescent="0.25">
      <c r="C692508" s="62"/>
    </row>
    <row r="692596" spans="3:3" x14ac:dyDescent="0.25">
      <c r="C692596" s="62"/>
    </row>
    <row r="692597" spans="3:3" x14ac:dyDescent="0.25">
      <c r="C692597" s="62"/>
    </row>
    <row r="692685" spans="3:3" x14ac:dyDescent="0.25">
      <c r="C692685" s="62"/>
    </row>
    <row r="692686" spans="3:3" x14ac:dyDescent="0.25">
      <c r="C692686" s="62"/>
    </row>
    <row r="692774" spans="3:3" x14ac:dyDescent="0.25">
      <c r="C692774" s="62"/>
    </row>
    <row r="692775" spans="3:3" x14ac:dyDescent="0.25">
      <c r="C692775" s="62"/>
    </row>
    <row r="692863" spans="3:3" x14ac:dyDescent="0.25">
      <c r="C692863" s="62"/>
    </row>
    <row r="692864" spans="3:3" x14ac:dyDescent="0.25">
      <c r="C692864" s="62"/>
    </row>
    <row r="692952" spans="3:3" x14ac:dyDescent="0.25">
      <c r="C692952" s="62"/>
    </row>
    <row r="692953" spans="3:3" x14ac:dyDescent="0.25">
      <c r="C692953" s="62"/>
    </row>
    <row r="693041" spans="3:3" x14ac:dyDescent="0.25">
      <c r="C693041" s="62"/>
    </row>
    <row r="693042" spans="3:3" x14ac:dyDescent="0.25">
      <c r="C693042" s="62"/>
    </row>
    <row r="693130" spans="3:3" x14ac:dyDescent="0.25">
      <c r="C693130" s="62"/>
    </row>
    <row r="693131" spans="3:3" x14ac:dyDescent="0.25">
      <c r="C693131" s="62"/>
    </row>
    <row r="693219" spans="3:3" x14ac:dyDescent="0.25">
      <c r="C693219" s="62"/>
    </row>
    <row r="693220" spans="3:3" x14ac:dyDescent="0.25">
      <c r="C693220" s="62"/>
    </row>
    <row r="693308" spans="3:3" x14ac:dyDescent="0.25">
      <c r="C693308" s="62"/>
    </row>
    <row r="693309" spans="3:3" x14ac:dyDescent="0.25">
      <c r="C693309" s="62"/>
    </row>
    <row r="693397" spans="3:3" x14ac:dyDescent="0.25">
      <c r="C693397" s="62"/>
    </row>
    <row r="693398" spans="3:3" x14ac:dyDescent="0.25">
      <c r="C693398" s="62"/>
    </row>
    <row r="693486" spans="3:3" x14ac:dyDescent="0.25">
      <c r="C693486" s="62"/>
    </row>
    <row r="693487" spans="3:3" x14ac:dyDescent="0.25">
      <c r="C693487" s="62"/>
    </row>
    <row r="693575" spans="3:3" x14ac:dyDescent="0.25">
      <c r="C693575" s="62"/>
    </row>
    <row r="693576" spans="3:3" x14ac:dyDescent="0.25">
      <c r="C693576" s="62"/>
    </row>
    <row r="693664" spans="3:3" x14ac:dyDescent="0.25">
      <c r="C693664" s="62"/>
    </row>
    <row r="693665" spans="3:3" x14ac:dyDescent="0.25">
      <c r="C693665" s="62"/>
    </row>
    <row r="693753" spans="3:3" x14ac:dyDescent="0.25">
      <c r="C693753" s="62"/>
    </row>
    <row r="693754" spans="3:3" x14ac:dyDescent="0.25">
      <c r="C693754" s="62"/>
    </row>
    <row r="693842" spans="3:3" x14ac:dyDescent="0.25">
      <c r="C693842" s="62"/>
    </row>
    <row r="693843" spans="3:3" x14ac:dyDescent="0.25">
      <c r="C693843" s="62"/>
    </row>
    <row r="693931" spans="3:3" x14ac:dyDescent="0.25">
      <c r="C693931" s="62"/>
    </row>
    <row r="693932" spans="3:3" x14ac:dyDescent="0.25">
      <c r="C693932" s="62"/>
    </row>
    <row r="694020" spans="3:3" x14ac:dyDescent="0.25">
      <c r="C694020" s="62"/>
    </row>
    <row r="694021" spans="3:3" x14ac:dyDescent="0.25">
      <c r="C694021" s="62"/>
    </row>
    <row r="694109" spans="3:3" x14ac:dyDescent="0.25">
      <c r="C694109" s="62"/>
    </row>
    <row r="694110" spans="3:3" x14ac:dyDescent="0.25">
      <c r="C694110" s="62"/>
    </row>
    <row r="694198" spans="3:3" x14ac:dyDescent="0.25">
      <c r="C694198" s="62"/>
    </row>
    <row r="694199" spans="3:3" x14ac:dyDescent="0.25">
      <c r="C694199" s="62"/>
    </row>
    <row r="694287" spans="3:3" x14ac:dyDescent="0.25">
      <c r="C694287" s="62"/>
    </row>
    <row r="694288" spans="3:3" x14ac:dyDescent="0.25">
      <c r="C694288" s="62"/>
    </row>
    <row r="694376" spans="3:3" x14ac:dyDescent="0.25">
      <c r="C694376" s="62"/>
    </row>
    <row r="694377" spans="3:3" x14ac:dyDescent="0.25">
      <c r="C694377" s="62"/>
    </row>
    <row r="694465" spans="3:3" x14ac:dyDescent="0.25">
      <c r="C694465" s="62"/>
    </row>
    <row r="694466" spans="3:3" x14ac:dyDescent="0.25">
      <c r="C694466" s="62"/>
    </row>
    <row r="694554" spans="3:3" x14ac:dyDescent="0.25">
      <c r="C694554" s="62"/>
    </row>
    <row r="694555" spans="3:3" x14ac:dyDescent="0.25">
      <c r="C694555" s="62"/>
    </row>
    <row r="694643" spans="3:3" x14ac:dyDescent="0.25">
      <c r="C694643" s="62"/>
    </row>
    <row r="694644" spans="3:3" x14ac:dyDescent="0.25">
      <c r="C694644" s="62"/>
    </row>
    <row r="694732" spans="3:3" x14ac:dyDescent="0.25">
      <c r="C694732" s="62"/>
    </row>
    <row r="694733" spans="3:3" x14ac:dyDescent="0.25">
      <c r="C694733" s="62"/>
    </row>
    <row r="694821" spans="3:3" x14ac:dyDescent="0.25">
      <c r="C694821" s="62"/>
    </row>
    <row r="694822" spans="3:3" x14ac:dyDescent="0.25">
      <c r="C694822" s="62"/>
    </row>
    <row r="694910" spans="3:3" x14ac:dyDescent="0.25">
      <c r="C694910" s="62"/>
    </row>
    <row r="694911" spans="3:3" x14ac:dyDescent="0.25">
      <c r="C694911" s="62"/>
    </row>
    <row r="694999" spans="3:3" x14ac:dyDescent="0.25">
      <c r="C694999" s="62"/>
    </row>
    <row r="695000" spans="3:3" x14ac:dyDescent="0.25">
      <c r="C695000" s="62"/>
    </row>
    <row r="695088" spans="3:3" x14ac:dyDescent="0.25">
      <c r="C695088" s="62"/>
    </row>
    <row r="695089" spans="3:3" x14ac:dyDescent="0.25">
      <c r="C695089" s="62"/>
    </row>
    <row r="695177" spans="3:3" x14ac:dyDescent="0.25">
      <c r="C695177" s="62"/>
    </row>
    <row r="695178" spans="3:3" x14ac:dyDescent="0.25">
      <c r="C695178" s="62"/>
    </row>
    <row r="695266" spans="3:3" x14ac:dyDescent="0.25">
      <c r="C695266" s="62"/>
    </row>
    <row r="695267" spans="3:3" x14ac:dyDescent="0.25">
      <c r="C695267" s="62"/>
    </row>
    <row r="695355" spans="3:3" x14ac:dyDescent="0.25">
      <c r="C695355" s="62"/>
    </row>
    <row r="695356" spans="3:3" x14ac:dyDescent="0.25">
      <c r="C695356" s="62"/>
    </row>
    <row r="695444" spans="3:3" x14ac:dyDescent="0.25">
      <c r="C695444" s="62"/>
    </row>
    <row r="695445" spans="3:3" x14ac:dyDescent="0.25">
      <c r="C695445" s="62"/>
    </row>
    <row r="695533" spans="3:3" x14ac:dyDescent="0.25">
      <c r="C695533" s="62"/>
    </row>
    <row r="695534" spans="3:3" x14ac:dyDescent="0.25">
      <c r="C695534" s="62"/>
    </row>
    <row r="695622" spans="3:3" x14ac:dyDescent="0.25">
      <c r="C695622" s="62"/>
    </row>
    <row r="695623" spans="3:3" x14ac:dyDescent="0.25">
      <c r="C695623" s="62"/>
    </row>
    <row r="695711" spans="3:3" x14ac:dyDescent="0.25">
      <c r="C695711" s="62"/>
    </row>
    <row r="695712" spans="3:3" x14ac:dyDescent="0.25">
      <c r="C695712" s="62"/>
    </row>
    <row r="695800" spans="3:3" x14ac:dyDescent="0.25">
      <c r="C695800" s="62"/>
    </row>
    <row r="695801" spans="3:3" x14ac:dyDescent="0.25">
      <c r="C695801" s="62"/>
    </row>
    <row r="695889" spans="3:3" x14ac:dyDescent="0.25">
      <c r="C695889" s="62"/>
    </row>
    <row r="695890" spans="3:3" x14ac:dyDescent="0.25">
      <c r="C695890" s="62"/>
    </row>
    <row r="695978" spans="3:3" x14ac:dyDescent="0.25">
      <c r="C695978" s="62"/>
    </row>
    <row r="695979" spans="3:3" x14ac:dyDescent="0.25">
      <c r="C695979" s="62"/>
    </row>
    <row r="696067" spans="3:3" x14ac:dyDescent="0.25">
      <c r="C696067" s="62"/>
    </row>
    <row r="696068" spans="3:3" x14ac:dyDescent="0.25">
      <c r="C696068" s="62"/>
    </row>
    <row r="696156" spans="3:3" x14ac:dyDescent="0.25">
      <c r="C696156" s="62"/>
    </row>
    <row r="696157" spans="3:3" x14ac:dyDescent="0.25">
      <c r="C696157" s="62"/>
    </row>
    <row r="696245" spans="3:3" x14ac:dyDescent="0.25">
      <c r="C696245" s="62"/>
    </row>
    <row r="696246" spans="3:3" x14ac:dyDescent="0.25">
      <c r="C696246" s="62"/>
    </row>
    <row r="696334" spans="3:3" x14ac:dyDescent="0.25">
      <c r="C696334" s="62"/>
    </row>
    <row r="696335" spans="3:3" x14ac:dyDescent="0.25">
      <c r="C696335" s="62"/>
    </row>
    <row r="696423" spans="3:3" x14ac:dyDescent="0.25">
      <c r="C696423" s="62"/>
    </row>
    <row r="696424" spans="3:3" x14ac:dyDescent="0.25">
      <c r="C696424" s="62"/>
    </row>
    <row r="696512" spans="3:3" x14ac:dyDescent="0.25">
      <c r="C696512" s="62"/>
    </row>
    <row r="696513" spans="3:3" x14ac:dyDescent="0.25">
      <c r="C696513" s="62"/>
    </row>
    <row r="696601" spans="3:3" x14ac:dyDescent="0.25">
      <c r="C696601" s="62"/>
    </row>
    <row r="696602" spans="3:3" x14ac:dyDescent="0.25">
      <c r="C696602" s="62"/>
    </row>
    <row r="696690" spans="3:3" x14ac:dyDescent="0.25">
      <c r="C696690" s="62"/>
    </row>
    <row r="696691" spans="3:3" x14ac:dyDescent="0.25">
      <c r="C696691" s="62"/>
    </row>
    <row r="696779" spans="3:3" x14ac:dyDescent="0.25">
      <c r="C696779" s="62"/>
    </row>
    <row r="696780" spans="3:3" x14ac:dyDescent="0.25">
      <c r="C696780" s="62"/>
    </row>
    <row r="696868" spans="3:3" x14ac:dyDescent="0.25">
      <c r="C696868" s="62"/>
    </row>
    <row r="696869" spans="3:3" x14ac:dyDescent="0.25">
      <c r="C696869" s="62"/>
    </row>
    <row r="696957" spans="3:3" x14ac:dyDescent="0.25">
      <c r="C696957" s="62"/>
    </row>
    <row r="696958" spans="3:3" x14ac:dyDescent="0.25">
      <c r="C696958" s="62"/>
    </row>
    <row r="697046" spans="3:3" x14ac:dyDescent="0.25">
      <c r="C697046" s="62"/>
    </row>
    <row r="697047" spans="3:3" x14ac:dyDescent="0.25">
      <c r="C697047" s="62"/>
    </row>
    <row r="697135" spans="3:3" x14ac:dyDescent="0.25">
      <c r="C697135" s="62"/>
    </row>
    <row r="697136" spans="3:3" x14ac:dyDescent="0.25">
      <c r="C697136" s="62"/>
    </row>
    <row r="697224" spans="3:3" x14ac:dyDescent="0.25">
      <c r="C697224" s="62"/>
    </row>
    <row r="697225" spans="3:3" x14ac:dyDescent="0.25">
      <c r="C697225" s="62"/>
    </row>
    <row r="697313" spans="3:3" x14ac:dyDescent="0.25">
      <c r="C697313" s="62"/>
    </row>
    <row r="697314" spans="3:3" x14ac:dyDescent="0.25">
      <c r="C697314" s="62"/>
    </row>
    <row r="697402" spans="3:3" x14ac:dyDescent="0.25">
      <c r="C697402" s="62"/>
    </row>
    <row r="697403" spans="3:3" x14ac:dyDescent="0.25">
      <c r="C697403" s="62"/>
    </row>
    <row r="697491" spans="3:3" x14ac:dyDescent="0.25">
      <c r="C697491" s="62"/>
    </row>
    <row r="697492" spans="3:3" x14ac:dyDescent="0.25">
      <c r="C697492" s="62"/>
    </row>
    <row r="697580" spans="3:3" x14ac:dyDescent="0.25">
      <c r="C697580" s="62"/>
    </row>
    <row r="697581" spans="3:3" x14ac:dyDescent="0.25">
      <c r="C697581" s="62"/>
    </row>
    <row r="697669" spans="3:3" x14ac:dyDescent="0.25">
      <c r="C697669" s="62"/>
    </row>
    <row r="697670" spans="3:3" x14ac:dyDescent="0.25">
      <c r="C697670" s="62"/>
    </row>
    <row r="697758" spans="3:3" x14ac:dyDescent="0.25">
      <c r="C697758" s="62"/>
    </row>
    <row r="697759" spans="3:3" x14ac:dyDescent="0.25">
      <c r="C697759" s="62"/>
    </row>
    <row r="697847" spans="3:3" x14ac:dyDescent="0.25">
      <c r="C697847" s="62"/>
    </row>
    <row r="697848" spans="3:3" x14ac:dyDescent="0.25">
      <c r="C697848" s="62"/>
    </row>
    <row r="697936" spans="3:3" x14ac:dyDescent="0.25">
      <c r="C697936" s="62"/>
    </row>
    <row r="697937" spans="3:3" x14ac:dyDescent="0.25">
      <c r="C697937" s="62"/>
    </row>
    <row r="698025" spans="3:3" x14ac:dyDescent="0.25">
      <c r="C698025" s="62"/>
    </row>
    <row r="698026" spans="3:3" x14ac:dyDescent="0.25">
      <c r="C698026" s="62"/>
    </row>
    <row r="698114" spans="3:3" x14ac:dyDescent="0.25">
      <c r="C698114" s="62"/>
    </row>
    <row r="698115" spans="3:3" x14ac:dyDescent="0.25">
      <c r="C698115" s="62"/>
    </row>
    <row r="698203" spans="3:3" x14ac:dyDescent="0.25">
      <c r="C698203" s="62"/>
    </row>
    <row r="698204" spans="3:3" x14ac:dyDescent="0.25">
      <c r="C698204" s="62"/>
    </row>
    <row r="698292" spans="3:3" x14ac:dyDescent="0.25">
      <c r="C698292" s="62"/>
    </row>
    <row r="698293" spans="3:3" x14ac:dyDescent="0.25">
      <c r="C698293" s="62"/>
    </row>
    <row r="698381" spans="3:3" x14ac:dyDescent="0.25">
      <c r="C698381" s="62"/>
    </row>
    <row r="698382" spans="3:3" x14ac:dyDescent="0.25">
      <c r="C698382" s="62"/>
    </row>
    <row r="698470" spans="3:3" x14ac:dyDescent="0.25">
      <c r="C698470" s="62"/>
    </row>
    <row r="698471" spans="3:3" x14ac:dyDescent="0.25">
      <c r="C698471" s="62"/>
    </row>
    <row r="698559" spans="3:3" x14ac:dyDescent="0.25">
      <c r="C698559" s="62"/>
    </row>
    <row r="698560" spans="3:3" x14ac:dyDescent="0.25">
      <c r="C698560" s="62"/>
    </row>
    <row r="698648" spans="3:3" x14ac:dyDescent="0.25">
      <c r="C698648" s="62"/>
    </row>
    <row r="698649" spans="3:3" x14ac:dyDescent="0.25">
      <c r="C698649" s="62"/>
    </row>
    <row r="698737" spans="3:3" x14ac:dyDescent="0.25">
      <c r="C698737" s="62"/>
    </row>
    <row r="698738" spans="3:3" x14ac:dyDescent="0.25">
      <c r="C698738" s="62"/>
    </row>
    <row r="698826" spans="3:3" x14ac:dyDescent="0.25">
      <c r="C698826" s="62"/>
    </row>
    <row r="698827" spans="3:3" x14ac:dyDescent="0.25">
      <c r="C698827" s="62"/>
    </row>
    <row r="698915" spans="3:3" x14ac:dyDescent="0.25">
      <c r="C698915" s="62"/>
    </row>
    <row r="698916" spans="3:3" x14ac:dyDescent="0.25">
      <c r="C698916" s="62"/>
    </row>
    <row r="699004" spans="3:3" x14ac:dyDescent="0.25">
      <c r="C699004" s="62"/>
    </row>
    <row r="699005" spans="3:3" x14ac:dyDescent="0.25">
      <c r="C699005" s="62"/>
    </row>
    <row r="699093" spans="3:3" x14ac:dyDescent="0.25">
      <c r="C699093" s="62"/>
    </row>
    <row r="699094" spans="3:3" x14ac:dyDescent="0.25">
      <c r="C699094" s="62"/>
    </row>
    <row r="699182" spans="3:3" x14ac:dyDescent="0.25">
      <c r="C699182" s="62"/>
    </row>
    <row r="699183" spans="3:3" x14ac:dyDescent="0.25">
      <c r="C699183" s="62"/>
    </row>
    <row r="699271" spans="3:3" x14ac:dyDescent="0.25">
      <c r="C699271" s="62"/>
    </row>
    <row r="699272" spans="3:3" x14ac:dyDescent="0.25">
      <c r="C699272" s="62"/>
    </row>
    <row r="699360" spans="3:3" x14ac:dyDescent="0.25">
      <c r="C699360" s="62"/>
    </row>
    <row r="699361" spans="3:3" x14ac:dyDescent="0.25">
      <c r="C699361" s="62"/>
    </row>
    <row r="699449" spans="3:3" x14ac:dyDescent="0.25">
      <c r="C699449" s="62"/>
    </row>
    <row r="699450" spans="3:3" x14ac:dyDescent="0.25">
      <c r="C699450" s="62"/>
    </row>
    <row r="699538" spans="3:3" x14ac:dyDescent="0.25">
      <c r="C699538" s="62"/>
    </row>
    <row r="699539" spans="3:3" x14ac:dyDescent="0.25">
      <c r="C699539" s="62"/>
    </row>
    <row r="699627" spans="3:3" x14ac:dyDescent="0.25">
      <c r="C699627" s="62"/>
    </row>
    <row r="699628" spans="3:3" x14ac:dyDescent="0.25">
      <c r="C699628" s="62"/>
    </row>
    <row r="699716" spans="3:3" x14ac:dyDescent="0.25">
      <c r="C699716" s="62"/>
    </row>
    <row r="699717" spans="3:3" x14ac:dyDescent="0.25">
      <c r="C699717" s="62"/>
    </row>
    <row r="699805" spans="3:3" x14ac:dyDescent="0.25">
      <c r="C699805" s="62"/>
    </row>
    <row r="699806" spans="3:3" x14ac:dyDescent="0.25">
      <c r="C699806" s="62"/>
    </row>
    <row r="699894" spans="3:3" x14ac:dyDescent="0.25">
      <c r="C699894" s="62"/>
    </row>
    <row r="699895" spans="3:3" x14ac:dyDescent="0.25">
      <c r="C699895" s="62"/>
    </row>
    <row r="699983" spans="3:3" x14ac:dyDescent="0.25">
      <c r="C699983" s="62"/>
    </row>
    <row r="699984" spans="3:3" x14ac:dyDescent="0.25">
      <c r="C699984" s="62"/>
    </row>
    <row r="700072" spans="3:3" x14ac:dyDescent="0.25">
      <c r="C700072" s="62"/>
    </row>
    <row r="700073" spans="3:3" x14ac:dyDescent="0.25">
      <c r="C700073" s="62"/>
    </row>
    <row r="700161" spans="3:3" x14ac:dyDescent="0.25">
      <c r="C700161" s="62"/>
    </row>
    <row r="700162" spans="3:3" x14ac:dyDescent="0.25">
      <c r="C700162" s="62"/>
    </row>
    <row r="700250" spans="3:3" x14ac:dyDescent="0.25">
      <c r="C700250" s="62"/>
    </row>
    <row r="700251" spans="3:3" x14ac:dyDescent="0.25">
      <c r="C700251" s="62"/>
    </row>
    <row r="700339" spans="3:3" x14ac:dyDescent="0.25">
      <c r="C700339" s="62"/>
    </row>
    <row r="700340" spans="3:3" x14ac:dyDescent="0.25">
      <c r="C700340" s="62"/>
    </row>
    <row r="700428" spans="3:3" x14ac:dyDescent="0.25">
      <c r="C700428" s="62"/>
    </row>
    <row r="700429" spans="3:3" x14ac:dyDescent="0.25">
      <c r="C700429" s="62"/>
    </row>
    <row r="700517" spans="3:3" x14ac:dyDescent="0.25">
      <c r="C700517" s="62"/>
    </row>
    <row r="700518" spans="3:3" x14ac:dyDescent="0.25">
      <c r="C700518" s="62"/>
    </row>
    <row r="700606" spans="3:3" x14ac:dyDescent="0.25">
      <c r="C700606" s="62"/>
    </row>
    <row r="700607" spans="3:3" x14ac:dyDescent="0.25">
      <c r="C700607" s="62"/>
    </row>
    <row r="700695" spans="3:3" x14ac:dyDescent="0.25">
      <c r="C700695" s="62"/>
    </row>
    <row r="700696" spans="3:3" x14ac:dyDescent="0.25">
      <c r="C700696" s="62"/>
    </row>
    <row r="700784" spans="3:3" x14ac:dyDescent="0.25">
      <c r="C700784" s="62"/>
    </row>
    <row r="700785" spans="3:3" x14ac:dyDescent="0.25">
      <c r="C700785" s="62"/>
    </row>
    <row r="700873" spans="3:3" x14ac:dyDescent="0.25">
      <c r="C700873" s="62"/>
    </row>
    <row r="700874" spans="3:3" x14ac:dyDescent="0.25">
      <c r="C700874" s="62"/>
    </row>
    <row r="700962" spans="3:3" x14ac:dyDescent="0.25">
      <c r="C700962" s="62"/>
    </row>
    <row r="700963" spans="3:3" x14ac:dyDescent="0.25">
      <c r="C700963" s="62"/>
    </row>
    <row r="701051" spans="3:3" x14ac:dyDescent="0.25">
      <c r="C701051" s="62"/>
    </row>
    <row r="701052" spans="3:3" x14ac:dyDescent="0.25">
      <c r="C701052" s="62"/>
    </row>
    <row r="701140" spans="3:3" x14ac:dyDescent="0.25">
      <c r="C701140" s="62"/>
    </row>
    <row r="701141" spans="3:3" x14ac:dyDescent="0.25">
      <c r="C701141" s="62"/>
    </row>
    <row r="701229" spans="3:3" x14ac:dyDescent="0.25">
      <c r="C701229" s="62"/>
    </row>
    <row r="701230" spans="3:3" x14ac:dyDescent="0.25">
      <c r="C701230" s="62"/>
    </row>
    <row r="701318" spans="3:3" x14ac:dyDescent="0.25">
      <c r="C701318" s="62"/>
    </row>
    <row r="701319" spans="3:3" x14ac:dyDescent="0.25">
      <c r="C701319" s="62"/>
    </row>
    <row r="701407" spans="3:3" x14ac:dyDescent="0.25">
      <c r="C701407" s="62"/>
    </row>
    <row r="701408" spans="3:3" x14ac:dyDescent="0.25">
      <c r="C701408" s="62"/>
    </row>
    <row r="701496" spans="3:3" x14ac:dyDescent="0.25">
      <c r="C701496" s="62"/>
    </row>
    <row r="701497" spans="3:3" x14ac:dyDescent="0.25">
      <c r="C701497" s="62"/>
    </row>
    <row r="701585" spans="3:3" x14ac:dyDescent="0.25">
      <c r="C701585" s="62"/>
    </row>
    <row r="701586" spans="3:3" x14ac:dyDescent="0.25">
      <c r="C701586" s="62"/>
    </row>
    <row r="701674" spans="3:3" x14ac:dyDescent="0.25">
      <c r="C701674" s="62"/>
    </row>
    <row r="701675" spans="3:3" x14ac:dyDescent="0.25">
      <c r="C701675" s="62"/>
    </row>
    <row r="701763" spans="3:3" x14ac:dyDescent="0.25">
      <c r="C701763" s="62"/>
    </row>
    <row r="701764" spans="3:3" x14ac:dyDescent="0.25">
      <c r="C701764" s="62"/>
    </row>
    <row r="701852" spans="3:3" x14ac:dyDescent="0.25">
      <c r="C701852" s="62"/>
    </row>
    <row r="701853" spans="3:3" x14ac:dyDescent="0.25">
      <c r="C701853" s="62"/>
    </row>
    <row r="701941" spans="3:3" x14ac:dyDescent="0.25">
      <c r="C701941" s="62"/>
    </row>
    <row r="701942" spans="3:3" x14ac:dyDescent="0.25">
      <c r="C701942" s="62"/>
    </row>
    <row r="702030" spans="3:3" x14ac:dyDescent="0.25">
      <c r="C702030" s="62"/>
    </row>
    <row r="702031" spans="3:3" x14ac:dyDescent="0.25">
      <c r="C702031" s="62"/>
    </row>
    <row r="702119" spans="3:3" x14ac:dyDescent="0.25">
      <c r="C702119" s="62"/>
    </row>
    <row r="702120" spans="3:3" x14ac:dyDescent="0.25">
      <c r="C702120" s="62"/>
    </row>
    <row r="702208" spans="3:3" x14ac:dyDescent="0.25">
      <c r="C702208" s="62"/>
    </row>
    <row r="702209" spans="3:3" x14ac:dyDescent="0.25">
      <c r="C702209" s="62"/>
    </row>
    <row r="702297" spans="3:3" x14ac:dyDescent="0.25">
      <c r="C702297" s="62"/>
    </row>
    <row r="702298" spans="3:3" x14ac:dyDescent="0.25">
      <c r="C702298" s="62"/>
    </row>
    <row r="702386" spans="3:3" x14ac:dyDescent="0.25">
      <c r="C702386" s="62"/>
    </row>
    <row r="702387" spans="3:3" x14ac:dyDescent="0.25">
      <c r="C702387" s="62"/>
    </row>
    <row r="702475" spans="3:3" x14ac:dyDescent="0.25">
      <c r="C702475" s="62"/>
    </row>
    <row r="702476" spans="3:3" x14ac:dyDescent="0.25">
      <c r="C702476" s="62"/>
    </row>
    <row r="702564" spans="3:3" x14ac:dyDescent="0.25">
      <c r="C702564" s="62"/>
    </row>
    <row r="702565" spans="3:3" x14ac:dyDescent="0.25">
      <c r="C702565" s="62"/>
    </row>
    <row r="702653" spans="3:3" x14ac:dyDescent="0.25">
      <c r="C702653" s="62"/>
    </row>
    <row r="702654" spans="3:3" x14ac:dyDescent="0.25">
      <c r="C702654" s="62"/>
    </row>
    <row r="702742" spans="3:3" x14ac:dyDescent="0.25">
      <c r="C702742" s="62"/>
    </row>
    <row r="702743" spans="3:3" x14ac:dyDescent="0.25">
      <c r="C702743" s="62"/>
    </row>
    <row r="702831" spans="3:3" x14ac:dyDescent="0.25">
      <c r="C702831" s="62"/>
    </row>
    <row r="702832" spans="3:3" x14ac:dyDescent="0.25">
      <c r="C702832" s="62"/>
    </row>
    <row r="702920" spans="3:3" x14ac:dyDescent="0.25">
      <c r="C702920" s="62"/>
    </row>
    <row r="702921" spans="3:3" x14ac:dyDescent="0.25">
      <c r="C702921" s="62"/>
    </row>
    <row r="703009" spans="3:3" x14ac:dyDescent="0.25">
      <c r="C703009" s="62"/>
    </row>
    <row r="703010" spans="3:3" x14ac:dyDescent="0.25">
      <c r="C703010" s="62"/>
    </row>
    <row r="703098" spans="3:3" x14ac:dyDescent="0.25">
      <c r="C703098" s="62"/>
    </row>
    <row r="703099" spans="3:3" x14ac:dyDescent="0.25">
      <c r="C703099" s="62"/>
    </row>
    <row r="703187" spans="3:3" x14ac:dyDescent="0.25">
      <c r="C703187" s="62"/>
    </row>
    <row r="703188" spans="3:3" x14ac:dyDescent="0.25">
      <c r="C703188" s="62"/>
    </row>
    <row r="703276" spans="3:3" x14ac:dyDescent="0.25">
      <c r="C703276" s="62"/>
    </row>
    <row r="703277" spans="3:3" x14ac:dyDescent="0.25">
      <c r="C703277" s="62"/>
    </row>
    <row r="703365" spans="3:3" x14ac:dyDescent="0.25">
      <c r="C703365" s="62"/>
    </row>
    <row r="703366" spans="3:3" x14ac:dyDescent="0.25">
      <c r="C703366" s="62"/>
    </row>
    <row r="703454" spans="3:3" x14ac:dyDescent="0.25">
      <c r="C703454" s="62"/>
    </row>
    <row r="703455" spans="3:3" x14ac:dyDescent="0.25">
      <c r="C703455" s="62"/>
    </row>
    <row r="703543" spans="3:3" x14ac:dyDescent="0.25">
      <c r="C703543" s="62"/>
    </row>
    <row r="703544" spans="3:3" x14ac:dyDescent="0.25">
      <c r="C703544" s="62"/>
    </row>
    <row r="703632" spans="3:3" x14ac:dyDescent="0.25">
      <c r="C703632" s="62"/>
    </row>
    <row r="703633" spans="3:3" x14ac:dyDescent="0.25">
      <c r="C703633" s="62"/>
    </row>
    <row r="703721" spans="3:3" x14ac:dyDescent="0.25">
      <c r="C703721" s="62"/>
    </row>
    <row r="703722" spans="3:3" x14ac:dyDescent="0.25">
      <c r="C703722" s="62"/>
    </row>
    <row r="703810" spans="3:3" x14ac:dyDescent="0.25">
      <c r="C703810" s="62"/>
    </row>
    <row r="703811" spans="3:3" x14ac:dyDescent="0.25">
      <c r="C703811" s="62"/>
    </row>
    <row r="703899" spans="3:3" x14ac:dyDescent="0.25">
      <c r="C703899" s="62"/>
    </row>
    <row r="703900" spans="3:3" x14ac:dyDescent="0.25">
      <c r="C703900" s="62"/>
    </row>
    <row r="703988" spans="3:3" x14ac:dyDescent="0.25">
      <c r="C703988" s="62"/>
    </row>
    <row r="703989" spans="3:3" x14ac:dyDescent="0.25">
      <c r="C703989" s="62"/>
    </row>
    <row r="704077" spans="3:3" x14ac:dyDescent="0.25">
      <c r="C704077" s="62"/>
    </row>
    <row r="704078" spans="3:3" x14ac:dyDescent="0.25">
      <c r="C704078" s="62"/>
    </row>
    <row r="704166" spans="3:3" x14ac:dyDescent="0.25">
      <c r="C704166" s="62"/>
    </row>
    <row r="704167" spans="3:3" x14ac:dyDescent="0.25">
      <c r="C704167" s="62"/>
    </row>
    <row r="704255" spans="3:3" x14ac:dyDescent="0.25">
      <c r="C704255" s="62"/>
    </row>
    <row r="704256" spans="3:3" x14ac:dyDescent="0.25">
      <c r="C704256" s="62"/>
    </row>
    <row r="704344" spans="3:3" x14ac:dyDescent="0.25">
      <c r="C704344" s="62"/>
    </row>
    <row r="704345" spans="3:3" x14ac:dyDescent="0.25">
      <c r="C704345" s="62"/>
    </row>
    <row r="704433" spans="3:3" x14ac:dyDescent="0.25">
      <c r="C704433" s="62"/>
    </row>
    <row r="704434" spans="3:3" x14ac:dyDescent="0.25">
      <c r="C704434" s="62"/>
    </row>
    <row r="704522" spans="3:3" x14ac:dyDescent="0.25">
      <c r="C704522" s="62"/>
    </row>
    <row r="704523" spans="3:3" x14ac:dyDescent="0.25">
      <c r="C704523" s="62"/>
    </row>
    <row r="704611" spans="3:3" x14ac:dyDescent="0.25">
      <c r="C704611" s="62"/>
    </row>
    <row r="704612" spans="3:3" x14ac:dyDescent="0.25">
      <c r="C704612" s="62"/>
    </row>
    <row r="704700" spans="3:3" x14ac:dyDescent="0.25">
      <c r="C704700" s="62"/>
    </row>
    <row r="704701" spans="3:3" x14ac:dyDescent="0.25">
      <c r="C704701" s="62"/>
    </row>
    <row r="704789" spans="3:3" x14ac:dyDescent="0.25">
      <c r="C704789" s="62"/>
    </row>
    <row r="704790" spans="3:3" x14ac:dyDescent="0.25">
      <c r="C704790" s="62"/>
    </row>
    <row r="704878" spans="3:3" x14ac:dyDescent="0.25">
      <c r="C704878" s="62"/>
    </row>
    <row r="704879" spans="3:3" x14ac:dyDescent="0.25">
      <c r="C704879" s="62"/>
    </row>
    <row r="704967" spans="3:3" x14ac:dyDescent="0.25">
      <c r="C704967" s="62"/>
    </row>
    <row r="704968" spans="3:3" x14ac:dyDescent="0.25">
      <c r="C704968" s="62"/>
    </row>
    <row r="705056" spans="3:3" x14ac:dyDescent="0.25">
      <c r="C705056" s="62"/>
    </row>
    <row r="705057" spans="3:3" x14ac:dyDescent="0.25">
      <c r="C705057" s="62"/>
    </row>
    <row r="705145" spans="3:3" x14ac:dyDescent="0.25">
      <c r="C705145" s="62"/>
    </row>
    <row r="705146" spans="3:3" x14ac:dyDescent="0.25">
      <c r="C705146" s="62"/>
    </row>
    <row r="705234" spans="3:3" x14ac:dyDescent="0.25">
      <c r="C705234" s="62"/>
    </row>
    <row r="705235" spans="3:3" x14ac:dyDescent="0.25">
      <c r="C705235" s="62"/>
    </row>
    <row r="705323" spans="3:3" x14ac:dyDescent="0.25">
      <c r="C705323" s="62"/>
    </row>
    <row r="705324" spans="3:3" x14ac:dyDescent="0.25">
      <c r="C705324" s="62"/>
    </row>
    <row r="705412" spans="3:3" x14ac:dyDescent="0.25">
      <c r="C705412" s="62"/>
    </row>
    <row r="705413" spans="3:3" x14ac:dyDescent="0.25">
      <c r="C705413" s="62"/>
    </row>
    <row r="705501" spans="3:3" x14ac:dyDescent="0.25">
      <c r="C705501" s="62"/>
    </row>
    <row r="705502" spans="3:3" x14ac:dyDescent="0.25">
      <c r="C705502" s="62"/>
    </row>
    <row r="705590" spans="3:3" x14ac:dyDescent="0.25">
      <c r="C705590" s="62"/>
    </row>
    <row r="705591" spans="3:3" x14ac:dyDescent="0.25">
      <c r="C705591" s="62"/>
    </row>
    <row r="705679" spans="3:3" x14ac:dyDescent="0.25">
      <c r="C705679" s="62"/>
    </row>
    <row r="705680" spans="3:3" x14ac:dyDescent="0.25">
      <c r="C705680" s="62"/>
    </row>
    <row r="705768" spans="3:3" x14ac:dyDescent="0.25">
      <c r="C705768" s="62"/>
    </row>
    <row r="705769" spans="3:3" x14ac:dyDescent="0.25">
      <c r="C705769" s="62"/>
    </row>
    <row r="705857" spans="3:3" x14ac:dyDescent="0.25">
      <c r="C705857" s="62"/>
    </row>
    <row r="705858" spans="3:3" x14ac:dyDescent="0.25">
      <c r="C705858" s="62"/>
    </row>
    <row r="705946" spans="3:3" x14ac:dyDescent="0.25">
      <c r="C705946" s="62"/>
    </row>
    <row r="705947" spans="3:3" x14ac:dyDescent="0.25">
      <c r="C705947" s="62"/>
    </row>
    <row r="706035" spans="3:3" x14ac:dyDescent="0.25">
      <c r="C706035" s="62"/>
    </row>
    <row r="706036" spans="3:3" x14ac:dyDescent="0.25">
      <c r="C706036" s="62"/>
    </row>
    <row r="706124" spans="3:3" x14ac:dyDescent="0.25">
      <c r="C706124" s="62"/>
    </row>
    <row r="706125" spans="3:3" x14ac:dyDescent="0.25">
      <c r="C706125" s="62"/>
    </row>
    <row r="706213" spans="3:3" x14ac:dyDescent="0.25">
      <c r="C706213" s="62"/>
    </row>
    <row r="706214" spans="3:3" x14ac:dyDescent="0.25">
      <c r="C706214" s="62"/>
    </row>
    <row r="706302" spans="3:3" x14ac:dyDescent="0.25">
      <c r="C706302" s="62"/>
    </row>
    <row r="706303" spans="3:3" x14ac:dyDescent="0.25">
      <c r="C706303" s="62"/>
    </row>
    <row r="706391" spans="3:3" x14ac:dyDescent="0.25">
      <c r="C706391" s="62"/>
    </row>
    <row r="706392" spans="3:3" x14ac:dyDescent="0.25">
      <c r="C706392" s="62"/>
    </row>
    <row r="706480" spans="3:3" x14ac:dyDescent="0.25">
      <c r="C706480" s="62"/>
    </row>
    <row r="706481" spans="3:3" x14ac:dyDescent="0.25">
      <c r="C706481" s="62"/>
    </row>
    <row r="706569" spans="3:3" x14ac:dyDescent="0.25">
      <c r="C706569" s="62"/>
    </row>
    <row r="706570" spans="3:3" x14ac:dyDescent="0.25">
      <c r="C706570" s="62"/>
    </row>
    <row r="706658" spans="3:3" x14ac:dyDescent="0.25">
      <c r="C706658" s="62"/>
    </row>
    <row r="706659" spans="3:3" x14ac:dyDescent="0.25">
      <c r="C706659" s="62"/>
    </row>
    <row r="706747" spans="3:3" x14ac:dyDescent="0.25">
      <c r="C706747" s="62"/>
    </row>
    <row r="706748" spans="3:3" x14ac:dyDescent="0.25">
      <c r="C706748" s="62"/>
    </row>
    <row r="706836" spans="3:3" x14ac:dyDescent="0.25">
      <c r="C706836" s="62"/>
    </row>
    <row r="706837" spans="3:3" x14ac:dyDescent="0.25">
      <c r="C706837" s="62"/>
    </row>
    <row r="706925" spans="3:3" x14ac:dyDescent="0.25">
      <c r="C706925" s="62"/>
    </row>
    <row r="706926" spans="3:3" x14ac:dyDescent="0.25">
      <c r="C706926" s="62"/>
    </row>
    <row r="707014" spans="3:3" x14ac:dyDescent="0.25">
      <c r="C707014" s="62"/>
    </row>
    <row r="707015" spans="3:3" x14ac:dyDescent="0.25">
      <c r="C707015" s="62"/>
    </row>
    <row r="707103" spans="3:3" x14ac:dyDescent="0.25">
      <c r="C707103" s="62"/>
    </row>
    <row r="707104" spans="3:3" x14ac:dyDescent="0.25">
      <c r="C707104" s="62"/>
    </row>
    <row r="707192" spans="3:3" x14ac:dyDescent="0.25">
      <c r="C707192" s="62"/>
    </row>
    <row r="707193" spans="3:3" x14ac:dyDescent="0.25">
      <c r="C707193" s="62"/>
    </row>
    <row r="707281" spans="3:3" x14ac:dyDescent="0.25">
      <c r="C707281" s="62"/>
    </row>
    <row r="707282" spans="3:3" x14ac:dyDescent="0.25">
      <c r="C707282" s="62"/>
    </row>
    <row r="707370" spans="3:3" x14ac:dyDescent="0.25">
      <c r="C707370" s="62"/>
    </row>
    <row r="707371" spans="3:3" x14ac:dyDescent="0.25">
      <c r="C707371" s="62"/>
    </row>
    <row r="707459" spans="3:3" x14ac:dyDescent="0.25">
      <c r="C707459" s="62"/>
    </row>
    <row r="707460" spans="3:3" x14ac:dyDescent="0.25">
      <c r="C707460" s="62"/>
    </row>
    <row r="707548" spans="3:3" x14ac:dyDescent="0.25">
      <c r="C707548" s="62"/>
    </row>
    <row r="707549" spans="3:3" x14ac:dyDescent="0.25">
      <c r="C707549" s="62"/>
    </row>
    <row r="707637" spans="3:3" x14ac:dyDescent="0.25">
      <c r="C707637" s="62"/>
    </row>
    <row r="707638" spans="3:3" x14ac:dyDescent="0.25">
      <c r="C707638" s="62"/>
    </row>
    <row r="707726" spans="3:3" x14ac:dyDescent="0.25">
      <c r="C707726" s="62"/>
    </row>
    <row r="707727" spans="3:3" x14ac:dyDescent="0.25">
      <c r="C707727" s="62"/>
    </row>
    <row r="707815" spans="3:3" x14ac:dyDescent="0.25">
      <c r="C707815" s="62"/>
    </row>
    <row r="707816" spans="3:3" x14ac:dyDescent="0.25">
      <c r="C707816" s="62"/>
    </row>
    <row r="707904" spans="3:3" x14ac:dyDescent="0.25">
      <c r="C707904" s="62"/>
    </row>
    <row r="707905" spans="3:3" x14ac:dyDescent="0.25">
      <c r="C707905" s="62"/>
    </row>
    <row r="707993" spans="3:3" x14ac:dyDescent="0.25">
      <c r="C707993" s="62"/>
    </row>
    <row r="707994" spans="3:3" x14ac:dyDescent="0.25">
      <c r="C707994" s="62"/>
    </row>
    <row r="708082" spans="3:3" x14ac:dyDescent="0.25">
      <c r="C708082" s="62"/>
    </row>
    <row r="708083" spans="3:3" x14ac:dyDescent="0.25">
      <c r="C708083" s="62"/>
    </row>
    <row r="708171" spans="3:3" x14ac:dyDescent="0.25">
      <c r="C708171" s="62"/>
    </row>
    <row r="708172" spans="3:3" x14ac:dyDescent="0.25">
      <c r="C708172" s="62"/>
    </row>
    <row r="708260" spans="3:3" x14ac:dyDescent="0.25">
      <c r="C708260" s="62"/>
    </row>
    <row r="708261" spans="3:3" x14ac:dyDescent="0.25">
      <c r="C708261" s="62"/>
    </row>
    <row r="708349" spans="3:3" x14ac:dyDescent="0.25">
      <c r="C708349" s="62"/>
    </row>
    <row r="708350" spans="3:3" x14ac:dyDescent="0.25">
      <c r="C708350" s="62"/>
    </row>
    <row r="708438" spans="3:3" x14ac:dyDescent="0.25">
      <c r="C708438" s="62"/>
    </row>
    <row r="708439" spans="3:3" x14ac:dyDescent="0.25">
      <c r="C708439" s="62"/>
    </row>
    <row r="708527" spans="3:3" x14ac:dyDescent="0.25">
      <c r="C708527" s="62"/>
    </row>
    <row r="708528" spans="3:3" x14ac:dyDescent="0.25">
      <c r="C708528" s="62"/>
    </row>
    <row r="708616" spans="3:3" x14ac:dyDescent="0.25">
      <c r="C708616" s="62"/>
    </row>
    <row r="708617" spans="3:3" x14ac:dyDescent="0.25">
      <c r="C708617" s="62"/>
    </row>
    <row r="708705" spans="3:3" x14ac:dyDescent="0.25">
      <c r="C708705" s="62"/>
    </row>
    <row r="708706" spans="3:3" x14ac:dyDescent="0.25">
      <c r="C708706" s="62"/>
    </row>
    <row r="708794" spans="3:3" x14ac:dyDescent="0.25">
      <c r="C708794" s="62"/>
    </row>
    <row r="708795" spans="3:3" x14ac:dyDescent="0.25">
      <c r="C708795" s="62"/>
    </row>
    <row r="708883" spans="3:3" x14ac:dyDescent="0.25">
      <c r="C708883" s="62"/>
    </row>
    <row r="708884" spans="3:3" x14ac:dyDescent="0.25">
      <c r="C708884" s="62"/>
    </row>
    <row r="708972" spans="3:3" x14ac:dyDescent="0.25">
      <c r="C708972" s="62"/>
    </row>
    <row r="708973" spans="3:3" x14ac:dyDescent="0.25">
      <c r="C708973" s="62"/>
    </row>
    <row r="709061" spans="3:3" x14ac:dyDescent="0.25">
      <c r="C709061" s="62"/>
    </row>
    <row r="709062" spans="3:3" x14ac:dyDescent="0.25">
      <c r="C709062" s="62"/>
    </row>
    <row r="709150" spans="3:3" x14ac:dyDescent="0.25">
      <c r="C709150" s="62"/>
    </row>
    <row r="709151" spans="3:3" x14ac:dyDescent="0.25">
      <c r="C709151" s="62"/>
    </row>
    <row r="709239" spans="3:3" x14ac:dyDescent="0.25">
      <c r="C709239" s="62"/>
    </row>
    <row r="709240" spans="3:3" x14ac:dyDescent="0.25">
      <c r="C709240" s="62"/>
    </row>
    <row r="709328" spans="3:3" x14ac:dyDescent="0.25">
      <c r="C709328" s="62"/>
    </row>
    <row r="709329" spans="3:3" x14ac:dyDescent="0.25">
      <c r="C709329" s="62"/>
    </row>
    <row r="709417" spans="3:3" x14ac:dyDescent="0.25">
      <c r="C709417" s="62"/>
    </row>
    <row r="709418" spans="3:3" x14ac:dyDescent="0.25">
      <c r="C709418" s="62"/>
    </row>
    <row r="709506" spans="3:3" x14ac:dyDescent="0.25">
      <c r="C709506" s="62"/>
    </row>
    <row r="709507" spans="3:3" x14ac:dyDescent="0.25">
      <c r="C709507" s="62"/>
    </row>
    <row r="709595" spans="3:3" x14ac:dyDescent="0.25">
      <c r="C709595" s="62"/>
    </row>
    <row r="709596" spans="3:3" x14ac:dyDescent="0.25">
      <c r="C709596" s="62"/>
    </row>
    <row r="709684" spans="3:3" x14ac:dyDescent="0.25">
      <c r="C709684" s="62"/>
    </row>
    <row r="709685" spans="3:3" x14ac:dyDescent="0.25">
      <c r="C709685" s="62"/>
    </row>
    <row r="709773" spans="3:3" x14ac:dyDescent="0.25">
      <c r="C709773" s="62"/>
    </row>
    <row r="709774" spans="3:3" x14ac:dyDescent="0.25">
      <c r="C709774" s="62"/>
    </row>
    <row r="709862" spans="3:3" x14ac:dyDescent="0.25">
      <c r="C709862" s="62"/>
    </row>
    <row r="709863" spans="3:3" x14ac:dyDescent="0.25">
      <c r="C709863" s="62"/>
    </row>
    <row r="709951" spans="3:3" x14ac:dyDescent="0.25">
      <c r="C709951" s="62"/>
    </row>
    <row r="709952" spans="3:3" x14ac:dyDescent="0.25">
      <c r="C709952" s="62"/>
    </row>
    <row r="710040" spans="3:3" x14ac:dyDescent="0.25">
      <c r="C710040" s="62"/>
    </row>
    <row r="710041" spans="3:3" x14ac:dyDescent="0.25">
      <c r="C710041" s="62"/>
    </row>
    <row r="710129" spans="3:3" x14ac:dyDescent="0.25">
      <c r="C710129" s="62"/>
    </row>
    <row r="710130" spans="3:3" x14ac:dyDescent="0.25">
      <c r="C710130" s="62"/>
    </row>
    <row r="710218" spans="3:3" x14ac:dyDescent="0.25">
      <c r="C710218" s="62"/>
    </row>
    <row r="710219" spans="3:3" x14ac:dyDescent="0.25">
      <c r="C710219" s="62"/>
    </row>
    <row r="710307" spans="3:3" x14ac:dyDescent="0.25">
      <c r="C710307" s="62"/>
    </row>
    <row r="710308" spans="3:3" x14ac:dyDescent="0.25">
      <c r="C710308" s="62"/>
    </row>
    <row r="710396" spans="3:3" x14ac:dyDescent="0.25">
      <c r="C710396" s="62"/>
    </row>
    <row r="710397" spans="3:3" x14ac:dyDescent="0.25">
      <c r="C710397" s="62"/>
    </row>
    <row r="710485" spans="3:3" x14ac:dyDescent="0.25">
      <c r="C710485" s="62"/>
    </row>
    <row r="710486" spans="3:3" x14ac:dyDescent="0.25">
      <c r="C710486" s="62"/>
    </row>
    <row r="710574" spans="3:3" x14ac:dyDescent="0.25">
      <c r="C710574" s="62"/>
    </row>
    <row r="710575" spans="3:3" x14ac:dyDescent="0.25">
      <c r="C710575" s="62"/>
    </row>
    <row r="710663" spans="3:3" x14ac:dyDescent="0.25">
      <c r="C710663" s="62"/>
    </row>
    <row r="710664" spans="3:3" x14ac:dyDescent="0.25">
      <c r="C710664" s="62"/>
    </row>
    <row r="710752" spans="3:3" x14ac:dyDescent="0.25">
      <c r="C710752" s="62"/>
    </row>
    <row r="710753" spans="3:3" x14ac:dyDescent="0.25">
      <c r="C710753" s="62"/>
    </row>
    <row r="710841" spans="3:3" x14ac:dyDescent="0.25">
      <c r="C710841" s="62"/>
    </row>
    <row r="710842" spans="3:3" x14ac:dyDescent="0.25">
      <c r="C710842" s="62"/>
    </row>
    <row r="710930" spans="3:3" x14ac:dyDescent="0.25">
      <c r="C710930" s="62"/>
    </row>
    <row r="710931" spans="3:3" x14ac:dyDescent="0.25">
      <c r="C710931" s="62"/>
    </row>
    <row r="711019" spans="3:3" x14ac:dyDescent="0.25">
      <c r="C711019" s="62"/>
    </row>
    <row r="711020" spans="3:3" x14ac:dyDescent="0.25">
      <c r="C711020" s="62"/>
    </row>
    <row r="711108" spans="3:3" x14ac:dyDescent="0.25">
      <c r="C711108" s="62"/>
    </row>
    <row r="711109" spans="3:3" x14ac:dyDescent="0.25">
      <c r="C711109" s="62"/>
    </row>
    <row r="711197" spans="3:3" x14ac:dyDescent="0.25">
      <c r="C711197" s="62"/>
    </row>
    <row r="711198" spans="3:3" x14ac:dyDescent="0.25">
      <c r="C711198" s="62"/>
    </row>
    <row r="711286" spans="3:3" x14ac:dyDescent="0.25">
      <c r="C711286" s="62"/>
    </row>
    <row r="711287" spans="3:3" x14ac:dyDescent="0.25">
      <c r="C711287" s="62"/>
    </row>
    <row r="711375" spans="3:3" x14ac:dyDescent="0.25">
      <c r="C711375" s="62"/>
    </row>
    <row r="711376" spans="3:3" x14ac:dyDescent="0.25">
      <c r="C711376" s="62"/>
    </row>
    <row r="711464" spans="3:3" x14ac:dyDescent="0.25">
      <c r="C711464" s="62"/>
    </row>
    <row r="711465" spans="3:3" x14ac:dyDescent="0.25">
      <c r="C711465" s="62"/>
    </row>
    <row r="711553" spans="3:3" x14ac:dyDescent="0.25">
      <c r="C711553" s="62"/>
    </row>
    <row r="711554" spans="3:3" x14ac:dyDescent="0.25">
      <c r="C711554" s="62"/>
    </row>
    <row r="711642" spans="3:3" x14ac:dyDescent="0.25">
      <c r="C711642" s="62"/>
    </row>
    <row r="711643" spans="3:3" x14ac:dyDescent="0.25">
      <c r="C711643" s="62"/>
    </row>
    <row r="711731" spans="3:3" x14ac:dyDescent="0.25">
      <c r="C711731" s="62"/>
    </row>
    <row r="711732" spans="3:3" x14ac:dyDescent="0.25">
      <c r="C711732" s="62"/>
    </row>
    <row r="711820" spans="3:3" x14ac:dyDescent="0.25">
      <c r="C711820" s="62"/>
    </row>
    <row r="711821" spans="3:3" x14ac:dyDescent="0.25">
      <c r="C711821" s="62"/>
    </row>
    <row r="711909" spans="3:3" x14ac:dyDescent="0.25">
      <c r="C711909" s="62"/>
    </row>
    <row r="711910" spans="3:3" x14ac:dyDescent="0.25">
      <c r="C711910" s="62"/>
    </row>
    <row r="711998" spans="3:3" x14ac:dyDescent="0.25">
      <c r="C711998" s="62"/>
    </row>
    <row r="711999" spans="3:3" x14ac:dyDescent="0.25">
      <c r="C711999" s="62"/>
    </row>
    <row r="712087" spans="3:3" x14ac:dyDescent="0.25">
      <c r="C712087" s="62"/>
    </row>
    <row r="712088" spans="3:3" x14ac:dyDescent="0.25">
      <c r="C712088" s="62"/>
    </row>
    <row r="712176" spans="3:3" x14ac:dyDescent="0.25">
      <c r="C712176" s="62"/>
    </row>
    <row r="712177" spans="3:3" x14ac:dyDescent="0.25">
      <c r="C712177" s="62"/>
    </row>
    <row r="712265" spans="3:3" x14ac:dyDescent="0.25">
      <c r="C712265" s="62"/>
    </row>
    <row r="712266" spans="3:3" x14ac:dyDescent="0.25">
      <c r="C712266" s="62"/>
    </row>
    <row r="712354" spans="3:3" x14ac:dyDescent="0.25">
      <c r="C712354" s="62"/>
    </row>
    <row r="712355" spans="3:3" x14ac:dyDescent="0.25">
      <c r="C712355" s="62"/>
    </row>
    <row r="712443" spans="3:3" x14ac:dyDescent="0.25">
      <c r="C712443" s="62"/>
    </row>
    <row r="712444" spans="3:3" x14ac:dyDescent="0.25">
      <c r="C712444" s="62"/>
    </row>
    <row r="712532" spans="3:3" x14ac:dyDescent="0.25">
      <c r="C712532" s="62"/>
    </row>
    <row r="712533" spans="3:3" x14ac:dyDescent="0.25">
      <c r="C712533" s="62"/>
    </row>
    <row r="712621" spans="3:3" x14ac:dyDescent="0.25">
      <c r="C712621" s="62"/>
    </row>
    <row r="712622" spans="3:3" x14ac:dyDescent="0.25">
      <c r="C712622" s="62"/>
    </row>
    <row r="712710" spans="3:3" x14ac:dyDescent="0.25">
      <c r="C712710" s="62"/>
    </row>
    <row r="712711" spans="3:3" x14ac:dyDescent="0.25">
      <c r="C712711" s="62"/>
    </row>
    <row r="712799" spans="3:3" x14ac:dyDescent="0.25">
      <c r="C712799" s="62"/>
    </row>
    <row r="712800" spans="3:3" x14ac:dyDescent="0.25">
      <c r="C712800" s="62"/>
    </row>
    <row r="712888" spans="3:3" x14ac:dyDescent="0.25">
      <c r="C712888" s="62"/>
    </row>
    <row r="712889" spans="3:3" x14ac:dyDescent="0.25">
      <c r="C712889" s="62"/>
    </row>
    <row r="712977" spans="3:3" x14ac:dyDescent="0.25">
      <c r="C712977" s="62"/>
    </row>
    <row r="712978" spans="3:3" x14ac:dyDescent="0.25">
      <c r="C712978" s="62"/>
    </row>
    <row r="713066" spans="3:3" x14ac:dyDescent="0.25">
      <c r="C713066" s="62"/>
    </row>
    <row r="713067" spans="3:3" x14ac:dyDescent="0.25">
      <c r="C713067" s="62"/>
    </row>
    <row r="713155" spans="3:3" x14ac:dyDescent="0.25">
      <c r="C713155" s="62"/>
    </row>
    <row r="713156" spans="3:3" x14ac:dyDescent="0.25">
      <c r="C713156" s="62"/>
    </row>
    <row r="713244" spans="3:3" x14ac:dyDescent="0.25">
      <c r="C713244" s="62"/>
    </row>
    <row r="713245" spans="3:3" x14ac:dyDescent="0.25">
      <c r="C713245" s="62"/>
    </row>
    <row r="713333" spans="3:3" x14ac:dyDescent="0.25">
      <c r="C713333" s="62"/>
    </row>
    <row r="713334" spans="3:3" x14ac:dyDescent="0.25">
      <c r="C713334" s="62"/>
    </row>
    <row r="713422" spans="3:3" x14ac:dyDescent="0.25">
      <c r="C713422" s="62"/>
    </row>
    <row r="713423" spans="3:3" x14ac:dyDescent="0.25">
      <c r="C713423" s="62"/>
    </row>
    <row r="713511" spans="3:3" x14ac:dyDescent="0.25">
      <c r="C713511" s="62"/>
    </row>
    <row r="713512" spans="3:3" x14ac:dyDescent="0.25">
      <c r="C713512" s="62"/>
    </row>
    <row r="713600" spans="3:3" x14ac:dyDescent="0.25">
      <c r="C713600" s="62"/>
    </row>
    <row r="713601" spans="3:3" x14ac:dyDescent="0.25">
      <c r="C713601" s="62"/>
    </row>
    <row r="713689" spans="3:3" x14ac:dyDescent="0.25">
      <c r="C713689" s="62"/>
    </row>
    <row r="713690" spans="3:3" x14ac:dyDescent="0.25">
      <c r="C713690" s="62"/>
    </row>
    <row r="713778" spans="3:3" x14ac:dyDescent="0.25">
      <c r="C713778" s="62"/>
    </row>
    <row r="713779" spans="3:3" x14ac:dyDescent="0.25">
      <c r="C713779" s="62"/>
    </row>
    <row r="713867" spans="3:3" x14ac:dyDescent="0.25">
      <c r="C713867" s="62"/>
    </row>
    <row r="713868" spans="3:3" x14ac:dyDescent="0.25">
      <c r="C713868" s="62"/>
    </row>
    <row r="713956" spans="3:3" x14ac:dyDescent="0.25">
      <c r="C713956" s="62"/>
    </row>
    <row r="713957" spans="3:3" x14ac:dyDescent="0.25">
      <c r="C713957" s="62"/>
    </row>
    <row r="714045" spans="3:3" x14ac:dyDescent="0.25">
      <c r="C714045" s="62"/>
    </row>
    <row r="714046" spans="3:3" x14ac:dyDescent="0.25">
      <c r="C714046" s="62"/>
    </row>
    <row r="714134" spans="3:3" x14ac:dyDescent="0.25">
      <c r="C714134" s="62"/>
    </row>
    <row r="714135" spans="3:3" x14ac:dyDescent="0.25">
      <c r="C714135" s="62"/>
    </row>
    <row r="714223" spans="3:3" x14ac:dyDescent="0.25">
      <c r="C714223" s="62"/>
    </row>
    <row r="714224" spans="3:3" x14ac:dyDescent="0.25">
      <c r="C714224" s="62"/>
    </row>
    <row r="714312" spans="3:3" x14ac:dyDescent="0.25">
      <c r="C714312" s="62"/>
    </row>
    <row r="714313" spans="3:3" x14ac:dyDescent="0.25">
      <c r="C714313" s="62"/>
    </row>
    <row r="714401" spans="3:3" x14ac:dyDescent="0.25">
      <c r="C714401" s="62"/>
    </row>
    <row r="714402" spans="3:3" x14ac:dyDescent="0.25">
      <c r="C714402" s="62"/>
    </row>
    <row r="714490" spans="3:3" x14ac:dyDescent="0.25">
      <c r="C714490" s="62"/>
    </row>
    <row r="714491" spans="3:3" x14ac:dyDescent="0.25">
      <c r="C714491" s="62"/>
    </row>
    <row r="714579" spans="3:3" x14ac:dyDescent="0.25">
      <c r="C714579" s="62"/>
    </row>
    <row r="714580" spans="3:3" x14ac:dyDescent="0.25">
      <c r="C714580" s="62"/>
    </row>
    <row r="714668" spans="3:3" x14ac:dyDescent="0.25">
      <c r="C714668" s="62"/>
    </row>
    <row r="714669" spans="3:3" x14ac:dyDescent="0.25">
      <c r="C714669" s="62"/>
    </row>
    <row r="714757" spans="3:3" x14ac:dyDescent="0.25">
      <c r="C714757" s="62"/>
    </row>
    <row r="714758" spans="3:3" x14ac:dyDescent="0.25">
      <c r="C714758" s="62"/>
    </row>
    <row r="714846" spans="3:3" x14ac:dyDescent="0.25">
      <c r="C714846" s="62"/>
    </row>
    <row r="714847" spans="3:3" x14ac:dyDescent="0.25">
      <c r="C714847" s="62"/>
    </row>
    <row r="714935" spans="3:3" x14ac:dyDescent="0.25">
      <c r="C714935" s="62"/>
    </row>
    <row r="714936" spans="3:3" x14ac:dyDescent="0.25">
      <c r="C714936" s="62"/>
    </row>
    <row r="715024" spans="3:3" x14ac:dyDescent="0.25">
      <c r="C715024" s="62"/>
    </row>
    <row r="715025" spans="3:3" x14ac:dyDescent="0.25">
      <c r="C715025" s="62"/>
    </row>
    <row r="715113" spans="3:3" x14ac:dyDescent="0.25">
      <c r="C715113" s="62"/>
    </row>
    <row r="715114" spans="3:3" x14ac:dyDescent="0.25">
      <c r="C715114" s="62"/>
    </row>
    <row r="715202" spans="3:3" x14ac:dyDescent="0.25">
      <c r="C715202" s="62"/>
    </row>
    <row r="715203" spans="3:3" x14ac:dyDescent="0.25">
      <c r="C715203" s="62"/>
    </row>
    <row r="715291" spans="3:3" x14ac:dyDescent="0.25">
      <c r="C715291" s="62"/>
    </row>
    <row r="715292" spans="3:3" x14ac:dyDescent="0.25">
      <c r="C715292" s="62"/>
    </row>
    <row r="715380" spans="3:3" x14ac:dyDescent="0.25">
      <c r="C715380" s="62"/>
    </row>
    <row r="715381" spans="3:3" x14ac:dyDescent="0.25">
      <c r="C715381" s="62"/>
    </row>
    <row r="715469" spans="3:3" x14ac:dyDescent="0.25">
      <c r="C715469" s="62"/>
    </row>
    <row r="715470" spans="3:3" x14ac:dyDescent="0.25">
      <c r="C715470" s="62"/>
    </row>
    <row r="715558" spans="3:3" x14ac:dyDescent="0.25">
      <c r="C715558" s="62"/>
    </row>
    <row r="715559" spans="3:3" x14ac:dyDescent="0.25">
      <c r="C715559" s="62"/>
    </row>
    <row r="715647" spans="3:3" x14ac:dyDescent="0.25">
      <c r="C715647" s="62"/>
    </row>
    <row r="715648" spans="3:3" x14ac:dyDescent="0.25">
      <c r="C715648" s="62"/>
    </row>
    <row r="715736" spans="3:3" x14ac:dyDescent="0.25">
      <c r="C715736" s="62"/>
    </row>
    <row r="715737" spans="3:3" x14ac:dyDescent="0.25">
      <c r="C715737" s="62"/>
    </row>
    <row r="715825" spans="3:3" x14ac:dyDescent="0.25">
      <c r="C715825" s="62"/>
    </row>
    <row r="715826" spans="3:3" x14ac:dyDescent="0.25">
      <c r="C715826" s="62"/>
    </row>
    <row r="715914" spans="3:3" x14ac:dyDescent="0.25">
      <c r="C715914" s="62"/>
    </row>
    <row r="715915" spans="3:3" x14ac:dyDescent="0.25">
      <c r="C715915" s="62"/>
    </row>
    <row r="716003" spans="3:3" x14ac:dyDescent="0.25">
      <c r="C716003" s="62"/>
    </row>
    <row r="716004" spans="3:3" x14ac:dyDescent="0.25">
      <c r="C716004" s="62"/>
    </row>
    <row r="716092" spans="3:3" x14ac:dyDescent="0.25">
      <c r="C716092" s="62"/>
    </row>
    <row r="716093" spans="3:3" x14ac:dyDescent="0.25">
      <c r="C716093" s="62"/>
    </row>
    <row r="716181" spans="3:3" x14ac:dyDescent="0.25">
      <c r="C716181" s="62"/>
    </row>
    <row r="716182" spans="3:3" x14ac:dyDescent="0.25">
      <c r="C716182" s="62"/>
    </row>
    <row r="716270" spans="3:3" x14ac:dyDescent="0.25">
      <c r="C716270" s="62"/>
    </row>
    <row r="716271" spans="3:3" x14ac:dyDescent="0.25">
      <c r="C716271" s="62"/>
    </row>
    <row r="716359" spans="3:3" x14ac:dyDescent="0.25">
      <c r="C716359" s="62"/>
    </row>
    <row r="716360" spans="3:3" x14ac:dyDescent="0.25">
      <c r="C716360" s="62"/>
    </row>
    <row r="716448" spans="3:3" x14ac:dyDescent="0.25">
      <c r="C716448" s="62"/>
    </row>
    <row r="716449" spans="3:3" x14ac:dyDescent="0.25">
      <c r="C716449" s="62"/>
    </row>
    <row r="716537" spans="3:3" x14ac:dyDescent="0.25">
      <c r="C716537" s="62"/>
    </row>
    <row r="716538" spans="3:3" x14ac:dyDescent="0.25">
      <c r="C716538" s="62"/>
    </row>
    <row r="716626" spans="3:3" x14ac:dyDescent="0.25">
      <c r="C716626" s="62"/>
    </row>
    <row r="716627" spans="3:3" x14ac:dyDescent="0.25">
      <c r="C716627" s="62"/>
    </row>
    <row r="716715" spans="3:3" x14ac:dyDescent="0.25">
      <c r="C716715" s="62"/>
    </row>
    <row r="716716" spans="3:3" x14ac:dyDescent="0.25">
      <c r="C716716" s="62"/>
    </row>
    <row r="716804" spans="3:3" x14ac:dyDescent="0.25">
      <c r="C716804" s="62"/>
    </row>
    <row r="716805" spans="3:3" x14ac:dyDescent="0.25">
      <c r="C716805" s="62"/>
    </row>
    <row r="716893" spans="3:3" x14ac:dyDescent="0.25">
      <c r="C716893" s="62"/>
    </row>
    <row r="716894" spans="3:3" x14ac:dyDescent="0.25">
      <c r="C716894" s="62"/>
    </row>
    <row r="716982" spans="3:3" x14ac:dyDescent="0.25">
      <c r="C716982" s="62"/>
    </row>
    <row r="716983" spans="3:3" x14ac:dyDescent="0.25">
      <c r="C716983" s="62"/>
    </row>
    <row r="717071" spans="3:3" x14ac:dyDescent="0.25">
      <c r="C717071" s="62"/>
    </row>
    <row r="717072" spans="3:3" x14ac:dyDescent="0.25">
      <c r="C717072" s="62"/>
    </row>
    <row r="717160" spans="3:3" x14ac:dyDescent="0.25">
      <c r="C717160" s="62"/>
    </row>
    <row r="717161" spans="3:3" x14ac:dyDescent="0.25">
      <c r="C717161" s="62"/>
    </row>
    <row r="717249" spans="3:3" x14ac:dyDescent="0.25">
      <c r="C717249" s="62"/>
    </row>
    <row r="717250" spans="3:3" x14ac:dyDescent="0.25">
      <c r="C717250" s="62"/>
    </row>
    <row r="717338" spans="3:3" x14ac:dyDescent="0.25">
      <c r="C717338" s="62"/>
    </row>
    <row r="717339" spans="3:3" x14ac:dyDescent="0.25">
      <c r="C717339" s="62"/>
    </row>
    <row r="717427" spans="3:3" x14ac:dyDescent="0.25">
      <c r="C717427" s="62"/>
    </row>
    <row r="717428" spans="3:3" x14ac:dyDescent="0.25">
      <c r="C717428" s="62"/>
    </row>
    <row r="717516" spans="3:3" x14ac:dyDescent="0.25">
      <c r="C717516" s="62"/>
    </row>
    <row r="717517" spans="3:3" x14ac:dyDescent="0.25">
      <c r="C717517" s="62"/>
    </row>
    <row r="717605" spans="3:3" x14ac:dyDescent="0.25">
      <c r="C717605" s="62"/>
    </row>
    <row r="717606" spans="3:3" x14ac:dyDescent="0.25">
      <c r="C717606" s="62"/>
    </row>
    <row r="717694" spans="3:3" x14ac:dyDescent="0.25">
      <c r="C717694" s="62"/>
    </row>
    <row r="717695" spans="3:3" x14ac:dyDescent="0.25">
      <c r="C717695" s="62"/>
    </row>
    <row r="717783" spans="3:3" x14ac:dyDescent="0.25">
      <c r="C717783" s="62"/>
    </row>
    <row r="717784" spans="3:3" x14ac:dyDescent="0.25">
      <c r="C717784" s="62"/>
    </row>
    <row r="717872" spans="3:3" x14ac:dyDescent="0.25">
      <c r="C717872" s="62"/>
    </row>
    <row r="717873" spans="3:3" x14ac:dyDescent="0.25">
      <c r="C717873" s="62"/>
    </row>
    <row r="717961" spans="3:3" x14ac:dyDescent="0.25">
      <c r="C717961" s="62"/>
    </row>
    <row r="717962" spans="3:3" x14ac:dyDescent="0.25">
      <c r="C717962" s="62"/>
    </row>
    <row r="718050" spans="3:3" x14ac:dyDescent="0.25">
      <c r="C718050" s="62"/>
    </row>
    <row r="718051" spans="3:3" x14ac:dyDescent="0.25">
      <c r="C718051" s="62"/>
    </row>
    <row r="718139" spans="3:3" x14ac:dyDescent="0.25">
      <c r="C718139" s="62"/>
    </row>
    <row r="718140" spans="3:3" x14ac:dyDescent="0.25">
      <c r="C718140" s="62"/>
    </row>
    <row r="718228" spans="3:3" x14ac:dyDescent="0.25">
      <c r="C718228" s="62"/>
    </row>
    <row r="718229" spans="3:3" x14ac:dyDescent="0.25">
      <c r="C718229" s="62"/>
    </row>
    <row r="718317" spans="3:3" x14ac:dyDescent="0.25">
      <c r="C718317" s="62"/>
    </row>
    <row r="718318" spans="3:3" x14ac:dyDescent="0.25">
      <c r="C718318" s="62"/>
    </row>
    <row r="718406" spans="3:3" x14ac:dyDescent="0.25">
      <c r="C718406" s="62"/>
    </row>
    <row r="718407" spans="3:3" x14ac:dyDescent="0.25">
      <c r="C718407" s="62"/>
    </row>
    <row r="718495" spans="3:3" x14ac:dyDescent="0.25">
      <c r="C718495" s="62"/>
    </row>
    <row r="718496" spans="3:3" x14ac:dyDescent="0.25">
      <c r="C718496" s="62"/>
    </row>
    <row r="718584" spans="3:3" x14ac:dyDescent="0.25">
      <c r="C718584" s="62"/>
    </row>
    <row r="718585" spans="3:3" x14ac:dyDescent="0.25">
      <c r="C718585" s="62"/>
    </row>
    <row r="718673" spans="3:3" x14ac:dyDescent="0.25">
      <c r="C718673" s="62"/>
    </row>
    <row r="718674" spans="3:3" x14ac:dyDescent="0.25">
      <c r="C718674" s="62"/>
    </row>
    <row r="718762" spans="3:3" x14ac:dyDescent="0.25">
      <c r="C718762" s="62"/>
    </row>
    <row r="718763" spans="3:3" x14ac:dyDescent="0.25">
      <c r="C718763" s="62"/>
    </row>
    <row r="718851" spans="3:3" x14ac:dyDescent="0.25">
      <c r="C718851" s="62"/>
    </row>
    <row r="718852" spans="3:3" x14ac:dyDescent="0.25">
      <c r="C718852" s="62"/>
    </row>
    <row r="718940" spans="3:3" x14ac:dyDescent="0.25">
      <c r="C718940" s="62"/>
    </row>
    <row r="718941" spans="3:3" x14ac:dyDescent="0.25">
      <c r="C718941" s="62"/>
    </row>
    <row r="719029" spans="3:3" x14ac:dyDescent="0.25">
      <c r="C719029" s="62"/>
    </row>
    <row r="719030" spans="3:3" x14ac:dyDescent="0.25">
      <c r="C719030" s="62"/>
    </row>
    <row r="719118" spans="3:3" x14ac:dyDescent="0.25">
      <c r="C719118" s="62"/>
    </row>
    <row r="719119" spans="3:3" x14ac:dyDescent="0.25">
      <c r="C719119" s="62"/>
    </row>
    <row r="719207" spans="3:3" x14ac:dyDescent="0.25">
      <c r="C719207" s="62"/>
    </row>
    <row r="719208" spans="3:3" x14ac:dyDescent="0.25">
      <c r="C719208" s="62"/>
    </row>
    <row r="719296" spans="3:3" x14ac:dyDescent="0.25">
      <c r="C719296" s="62"/>
    </row>
    <row r="719297" spans="3:3" x14ac:dyDescent="0.25">
      <c r="C719297" s="62"/>
    </row>
    <row r="719385" spans="3:3" x14ac:dyDescent="0.25">
      <c r="C719385" s="62"/>
    </row>
    <row r="719386" spans="3:3" x14ac:dyDescent="0.25">
      <c r="C719386" s="62"/>
    </row>
    <row r="719474" spans="3:3" x14ac:dyDescent="0.25">
      <c r="C719474" s="62"/>
    </row>
    <row r="719475" spans="3:3" x14ac:dyDescent="0.25">
      <c r="C719475" s="62"/>
    </row>
    <row r="719563" spans="3:3" x14ac:dyDescent="0.25">
      <c r="C719563" s="62"/>
    </row>
    <row r="719564" spans="3:3" x14ac:dyDescent="0.25">
      <c r="C719564" s="62"/>
    </row>
    <row r="719652" spans="3:3" x14ac:dyDescent="0.25">
      <c r="C719652" s="62"/>
    </row>
    <row r="719653" spans="3:3" x14ac:dyDescent="0.25">
      <c r="C719653" s="62"/>
    </row>
    <row r="719741" spans="3:3" x14ac:dyDescent="0.25">
      <c r="C719741" s="62"/>
    </row>
    <row r="719742" spans="3:3" x14ac:dyDescent="0.25">
      <c r="C719742" s="62"/>
    </row>
    <row r="719830" spans="3:3" x14ac:dyDescent="0.25">
      <c r="C719830" s="62"/>
    </row>
    <row r="719831" spans="3:3" x14ac:dyDescent="0.25">
      <c r="C719831" s="62"/>
    </row>
    <row r="719919" spans="3:3" x14ac:dyDescent="0.25">
      <c r="C719919" s="62"/>
    </row>
    <row r="719920" spans="3:3" x14ac:dyDescent="0.25">
      <c r="C719920" s="62"/>
    </row>
    <row r="720008" spans="3:3" x14ac:dyDescent="0.25">
      <c r="C720008" s="62"/>
    </row>
    <row r="720009" spans="3:3" x14ac:dyDescent="0.25">
      <c r="C720009" s="62"/>
    </row>
    <row r="720097" spans="3:3" x14ac:dyDescent="0.25">
      <c r="C720097" s="62"/>
    </row>
    <row r="720098" spans="3:3" x14ac:dyDescent="0.25">
      <c r="C720098" s="62"/>
    </row>
    <row r="720186" spans="3:3" x14ac:dyDescent="0.25">
      <c r="C720186" s="62"/>
    </row>
    <row r="720187" spans="3:3" x14ac:dyDescent="0.25">
      <c r="C720187" s="62"/>
    </row>
    <row r="720275" spans="3:3" x14ac:dyDescent="0.25">
      <c r="C720275" s="62"/>
    </row>
    <row r="720276" spans="3:3" x14ac:dyDescent="0.25">
      <c r="C720276" s="62"/>
    </row>
    <row r="720364" spans="3:3" x14ac:dyDescent="0.25">
      <c r="C720364" s="62"/>
    </row>
    <row r="720365" spans="3:3" x14ac:dyDescent="0.25">
      <c r="C720365" s="62"/>
    </row>
    <row r="720453" spans="3:3" x14ac:dyDescent="0.25">
      <c r="C720453" s="62"/>
    </row>
    <row r="720454" spans="3:3" x14ac:dyDescent="0.25">
      <c r="C720454" s="62"/>
    </row>
    <row r="720542" spans="3:3" x14ac:dyDescent="0.25">
      <c r="C720542" s="62"/>
    </row>
    <row r="720543" spans="3:3" x14ac:dyDescent="0.25">
      <c r="C720543" s="62"/>
    </row>
    <row r="720631" spans="3:3" x14ac:dyDescent="0.25">
      <c r="C720631" s="62"/>
    </row>
    <row r="720632" spans="3:3" x14ac:dyDescent="0.25">
      <c r="C720632" s="62"/>
    </row>
    <row r="720720" spans="3:3" x14ac:dyDescent="0.25">
      <c r="C720720" s="62"/>
    </row>
    <row r="720721" spans="3:3" x14ac:dyDescent="0.25">
      <c r="C720721" s="62"/>
    </row>
    <row r="720809" spans="3:3" x14ac:dyDescent="0.25">
      <c r="C720809" s="62"/>
    </row>
    <row r="720810" spans="3:3" x14ac:dyDescent="0.25">
      <c r="C720810" s="62"/>
    </row>
    <row r="720898" spans="3:3" x14ac:dyDescent="0.25">
      <c r="C720898" s="62"/>
    </row>
    <row r="720899" spans="3:3" x14ac:dyDescent="0.25">
      <c r="C720899" s="62"/>
    </row>
    <row r="720987" spans="3:3" x14ac:dyDescent="0.25">
      <c r="C720987" s="62"/>
    </row>
    <row r="720988" spans="3:3" x14ac:dyDescent="0.25">
      <c r="C720988" s="62"/>
    </row>
    <row r="721076" spans="3:3" x14ac:dyDescent="0.25">
      <c r="C721076" s="62"/>
    </row>
    <row r="721077" spans="3:3" x14ac:dyDescent="0.25">
      <c r="C721077" s="62"/>
    </row>
    <row r="721165" spans="3:3" x14ac:dyDescent="0.25">
      <c r="C721165" s="62"/>
    </row>
    <row r="721166" spans="3:3" x14ac:dyDescent="0.25">
      <c r="C721166" s="62"/>
    </row>
    <row r="721254" spans="3:3" x14ac:dyDescent="0.25">
      <c r="C721254" s="62"/>
    </row>
    <row r="721255" spans="3:3" x14ac:dyDescent="0.25">
      <c r="C721255" s="62"/>
    </row>
    <row r="721343" spans="3:3" x14ac:dyDescent="0.25">
      <c r="C721343" s="62"/>
    </row>
    <row r="721344" spans="3:3" x14ac:dyDescent="0.25">
      <c r="C721344" s="62"/>
    </row>
    <row r="721432" spans="3:3" x14ac:dyDescent="0.25">
      <c r="C721432" s="62"/>
    </row>
    <row r="721433" spans="3:3" x14ac:dyDescent="0.25">
      <c r="C721433" s="62"/>
    </row>
    <row r="721521" spans="3:3" x14ac:dyDescent="0.25">
      <c r="C721521" s="62"/>
    </row>
    <row r="721522" spans="3:3" x14ac:dyDescent="0.25">
      <c r="C721522" s="62"/>
    </row>
    <row r="721610" spans="3:3" x14ac:dyDescent="0.25">
      <c r="C721610" s="62"/>
    </row>
    <row r="721611" spans="3:3" x14ac:dyDescent="0.25">
      <c r="C721611" s="62"/>
    </row>
    <row r="721699" spans="3:3" x14ac:dyDescent="0.25">
      <c r="C721699" s="62"/>
    </row>
    <row r="721700" spans="3:3" x14ac:dyDescent="0.25">
      <c r="C721700" s="62"/>
    </row>
    <row r="721788" spans="3:3" x14ac:dyDescent="0.25">
      <c r="C721788" s="62"/>
    </row>
    <row r="721789" spans="3:3" x14ac:dyDescent="0.25">
      <c r="C721789" s="62"/>
    </row>
    <row r="721877" spans="3:3" x14ac:dyDescent="0.25">
      <c r="C721877" s="62"/>
    </row>
    <row r="721878" spans="3:3" x14ac:dyDescent="0.25">
      <c r="C721878" s="62"/>
    </row>
    <row r="721966" spans="3:3" x14ac:dyDescent="0.25">
      <c r="C721966" s="62"/>
    </row>
    <row r="721967" spans="3:3" x14ac:dyDescent="0.25">
      <c r="C721967" s="62"/>
    </row>
    <row r="722055" spans="3:3" x14ac:dyDescent="0.25">
      <c r="C722055" s="62"/>
    </row>
    <row r="722056" spans="3:3" x14ac:dyDescent="0.25">
      <c r="C722056" s="62"/>
    </row>
    <row r="722144" spans="3:3" x14ac:dyDescent="0.25">
      <c r="C722144" s="62"/>
    </row>
    <row r="722145" spans="3:3" x14ac:dyDescent="0.25">
      <c r="C722145" s="62"/>
    </row>
    <row r="722233" spans="3:3" x14ac:dyDescent="0.25">
      <c r="C722233" s="62"/>
    </row>
    <row r="722234" spans="3:3" x14ac:dyDescent="0.25">
      <c r="C722234" s="62"/>
    </row>
    <row r="722322" spans="3:3" x14ac:dyDescent="0.25">
      <c r="C722322" s="62"/>
    </row>
    <row r="722323" spans="3:3" x14ac:dyDescent="0.25">
      <c r="C722323" s="62"/>
    </row>
    <row r="722411" spans="3:3" x14ac:dyDescent="0.25">
      <c r="C722411" s="62"/>
    </row>
    <row r="722412" spans="3:3" x14ac:dyDescent="0.25">
      <c r="C722412" s="62"/>
    </row>
    <row r="722500" spans="3:3" x14ac:dyDescent="0.25">
      <c r="C722500" s="62"/>
    </row>
    <row r="722501" spans="3:3" x14ac:dyDescent="0.25">
      <c r="C722501" s="62"/>
    </row>
    <row r="722589" spans="3:3" x14ac:dyDescent="0.25">
      <c r="C722589" s="62"/>
    </row>
    <row r="722590" spans="3:3" x14ac:dyDescent="0.25">
      <c r="C722590" s="62"/>
    </row>
    <row r="722678" spans="3:3" x14ac:dyDescent="0.25">
      <c r="C722678" s="62"/>
    </row>
    <row r="722679" spans="3:3" x14ac:dyDescent="0.25">
      <c r="C722679" s="62"/>
    </row>
    <row r="722767" spans="3:3" x14ac:dyDescent="0.25">
      <c r="C722767" s="62"/>
    </row>
    <row r="722768" spans="3:3" x14ac:dyDescent="0.25">
      <c r="C722768" s="62"/>
    </row>
    <row r="722856" spans="3:3" x14ac:dyDescent="0.25">
      <c r="C722856" s="62"/>
    </row>
    <row r="722857" spans="3:3" x14ac:dyDescent="0.25">
      <c r="C722857" s="62"/>
    </row>
    <row r="722945" spans="3:3" x14ac:dyDescent="0.25">
      <c r="C722945" s="62"/>
    </row>
    <row r="722946" spans="3:3" x14ac:dyDescent="0.25">
      <c r="C722946" s="62"/>
    </row>
    <row r="723034" spans="3:3" x14ac:dyDescent="0.25">
      <c r="C723034" s="62"/>
    </row>
    <row r="723035" spans="3:3" x14ac:dyDescent="0.25">
      <c r="C723035" s="62"/>
    </row>
    <row r="723123" spans="3:3" x14ac:dyDescent="0.25">
      <c r="C723123" s="62"/>
    </row>
    <row r="723124" spans="3:3" x14ac:dyDescent="0.25">
      <c r="C723124" s="62"/>
    </row>
    <row r="723212" spans="3:3" x14ac:dyDescent="0.25">
      <c r="C723212" s="62"/>
    </row>
    <row r="723213" spans="3:3" x14ac:dyDescent="0.25">
      <c r="C723213" s="62"/>
    </row>
    <row r="723301" spans="3:3" x14ac:dyDescent="0.25">
      <c r="C723301" s="62"/>
    </row>
    <row r="723302" spans="3:3" x14ac:dyDescent="0.25">
      <c r="C723302" s="62"/>
    </row>
    <row r="723390" spans="3:3" x14ac:dyDescent="0.25">
      <c r="C723390" s="62"/>
    </row>
    <row r="723391" spans="3:3" x14ac:dyDescent="0.25">
      <c r="C723391" s="62"/>
    </row>
    <row r="723479" spans="3:3" x14ac:dyDescent="0.25">
      <c r="C723479" s="62"/>
    </row>
    <row r="723480" spans="3:3" x14ac:dyDescent="0.25">
      <c r="C723480" s="62"/>
    </row>
    <row r="723568" spans="3:3" x14ac:dyDescent="0.25">
      <c r="C723568" s="62"/>
    </row>
    <row r="723569" spans="3:3" x14ac:dyDescent="0.25">
      <c r="C723569" s="62"/>
    </row>
    <row r="723657" spans="3:3" x14ac:dyDescent="0.25">
      <c r="C723657" s="62"/>
    </row>
    <row r="723658" spans="3:3" x14ac:dyDescent="0.25">
      <c r="C723658" s="62"/>
    </row>
    <row r="723746" spans="3:3" x14ac:dyDescent="0.25">
      <c r="C723746" s="62"/>
    </row>
    <row r="723747" spans="3:3" x14ac:dyDescent="0.25">
      <c r="C723747" s="62"/>
    </row>
    <row r="723835" spans="3:3" x14ac:dyDescent="0.25">
      <c r="C723835" s="62"/>
    </row>
    <row r="723836" spans="3:3" x14ac:dyDescent="0.25">
      <c r="C723836" s="62"/>
    </row>
    <row r="723924" spans="3:3" x14ac:dyDescent="0.25">
      <c r="C723924" s="62"/>
    </row>
    <row r="723925" spans="3:3" x14ac:dyDescent="0.25">
      <c r="C723925" s="62"/>
    </row>
    <row r="724013" spans="3:3" x14ac:dyDescent="0.25">
      <c r="C724013" s="62"/>
    </row>
    <row r="724014" spans="3:3" x14ac:dyDescent="0.25">
      <c r="C724014" s="62"/>
    </row>
    <row r="724102" spans="3:3" x14ac:dyDescent="0.25">
      <c r="C724102" s="62"/>
    </row>
    <row r="724103" spans="3:3" x14ac:dyDescent="0.25">
      <c r="C724103" s="62"/>
    </row>
    <row r="724191" spans="3:3" x14ac:dyDescent="0.25">
      <c r="C724191" s="62"/>
    </row>
    <row r="724192" spans="3:3" x14ac:dyDescent="0.25">
      <c r="C724192" s="62"/>
    </row>
    <row r="724280" spans="3:3" x14ac:dyDescent="0.25">
      <c r="C724280" s="62"/>
    </row>
    <row r="724281" spans="3:3" x14ac:dyDescent="0.25">
      <c r="C724281" s="62"/>
    </row>
    <row r="724369" spans="3:3" x14ac:dyDescent="0.25">
      <c r="C724369" s="62"/>
    </row>
    <row r="724370" spans="3:3" x14ac:dyDescent="0.25">
      <c r="C724370" s="62"/>
    </row>
    <row r="724458" spans="3:3" x14ac:dyDescent="0.25">
      <c r="C724458" s="62"/>
    </row>
    <row r="724459" spans="3:3" x14ac:dyDescent="0.25">
      <c r="C724459" s="62"/>
    </row>
    <row r="724547" spans="3:3" x14ac:dyDescent="0.25">
      <c r="C724547" s="62"/>
    </row>
    <row r="724548" spans="3:3" x14ac:dyDescent="0.25">
      <c r="C724548" s="62"/>
    </row>
    <row r="724636" spans="3:3" x14ac:dyDescent="0.25">
      <c r="C724636" s="62"/>
    </row>
    <row r="724637" spans="3:3" x14ac:dyDescent="0.25">
      <c r="C724637" s="62"/>
    </row>
    <row r="724725" spans="3:3" x14ac:dyDescent="0.25">
      <c r="C724725" s="62"/>
    </row>
    <row r="724726" spans="3:3" x14ac:dyDescent="0.25">
      <c r="C724726" s="62"/>
    </row>
    <row r="724814" spans="3:3" x14ac:dyDescent="0.25">
      <c r="C724814" s="62"/>
    </row>
    <row r="724815" spans="3:3" x14ac:dyDescent="0.25">
      <c r="C724815" s="62"/>
    </row>
    <row r="724903" spans="3:3" x14ac:dyDescent="0.25">
      <c r="C724903" s="62"/>
    </row>
    <row r="724904" spans="3:3" x14ac:dyDescent="0.25">
      <c r="C724904" s="62"/>
    </row>
    <row r="724992" spans="3:3" x14ac:dyDescent="0.25">
      <c r="C724992" s="62"/>
    </row>
    <row r="724993" spans="3:3" x14ac:dyDescent="0.25">
      <c r="C724993" s="62"/>
    </row>
    <row r="725081" spans="3:3" x14ac:dyDescent="0.25">
      <c r="C725081" s="62"/>
    </row>
    <row r="725082" spans="3:3" x14ac:dyDescent="0.25">
      <c r="C725082" s="62"/>
    </row>
    <row r="725170" spans="3:3" x14ac:dyDescent="0.25">
      <c r="C725170" s="62"/>
    </row>
    <row r="725171" spans="3:3" x14ac:dyDescent="0.25">
      <c r="C725171" s="62"/>
    </row>
    <row r="725259" spans="3:3" x14ac:dyDescent="0.25">
      <c r="C725259" s="62"/>
    </row>
    <row r="725260" spans="3:3" x14ac:dyDescent="0.25">
      <c r="C725260" s="62"/>
    </row>
    <row r="725348" spans="3:3" x14ac:dyDescent="0.25">
      <c r="C725348" s="62"/>
    </row>
    <row r="725349" spans="3:3" x14ac:dyDescent="0.25">
      <c r="C725349" s="62"/>
    </row>
    <row r="725437" spans="3:3" x14ac:dyDescent="0.25">
      <c r="C725437" s="62"/>
    </row>
    <row r="725438" spans="3:3" x14ac:dyDescent="0.25">
      <c r="C725438" s="62"/>
    </row>
    <row r="725526" spans="3:3" x14ac:dyDescent="0.25">
      <c r="C725526" s="62"/>
    </row>
    <row r="725527" spans="3:3" x14ac:dyDescent="0.25">
      <c r="C725527" s="62"/>
    </row>
    <row r="725615" spans="3:3" x14ac:dyDescent="0.25">
      <c r="C725615" s="62"/>
    </row>
    <row r="725616" spans="3:3" x14ac:dyDescent="0.25">
      <c r="C725616" s="62"/>
    </row>
    <row r="725704" spans="3:3" x14ac:dyDescent="0.25">
      <c r="C725704" s="62"/>
    </row>
    <row r="725705" spans="3:3" x14ac:dyDescent="0.25">
      <c r="C725705" s="62"/>
    </row>
    <row r="725793" spans="3:3" x14ac:dyDescent="0.25">
      <c r="C725793" s="62"/>
    </row>
    <row r="725794" spans="3:3" x14ac:dyDescent="0.25">
      <c r="C725794" s="62"/>
    </row>
    <row r="725882" spans="3:3" x14ac:dyDescent="0.25">
      <c r="C725882" s="62"/>
    </row>
    <row r="725883" spans="3:3" x14ac:dyDescent="0.25">
      <c r="C725883" s="62"/>
    </row>
    <row r="725971" spans="3:3" x14ac:dyDescent="0.25">
      <c r="C725971" s="62"/>
    </row>
    <row r="725972" spans="3:3" x14ac:dyDescent="0.25">
      <c r="C725972" s="62"/>
    </row>
    <row r="726060" spans="3:3" x14ac:dyDescent="0.25">
      <c r="C726060" s="62"/>
    </row>
    <row r="726061" spans="3:3" x14ac:dyDescent="0.25">
      <c r="C726061" s="62"/>
    </row>
    <row r="726149" spans="3:3" x14ac:dyDescent="0.25">
      <c r="C726149" s="62"/>
    </row>
    <row r="726150" spans="3:3" x14ac:dyDescent="0.25">
      <c r="C726150" s="62"/>
    </row>
    <row r="726238" spans="3:3" x14ac:dyDescent="0.25">
      <c r="C726238" s="62"/>
    </row>
    <row r="726239" spans="3:3" x14ac:dyDescent="0.25">
      <c r="C726239" s="62"/>
    </row>
    <row r="726327" spans="3:3" x14ac:dyDescent="0.25">
      <c r="C726327" s="62"/>
    </row>
    <row r="726328" spans="3:3" x14ac:dyDescent="0.25">
      <c r="C726328" s="62"/>
    </row>
    <row r="726416" spans="3:3" x14ac:dyDescent="0.25">
      <c r="C726416" s="62"/>
    </row>
    <row r="726417" spans="3:3" x14ac:dyDescent="0.25">
      <c r="C726417" s="62"/>
    </row>
    <row r="726505" spans="3:3" x14ac:dyDescent="0.25">
      <c r="C726505" s="62"/>
    </row>
    <row r="726506" spans="3:3" x14ac:dyDescent="0.25">
      <c r="C726506" s="62"/>
    </row>
    <row r="726594" spans="3:3" x14ac:dyDescent="0.25">
      <c r="C726594" s="62"/>
    </row>
    <row r="726595" spans="3:3" x14ac:dyDescent="0.25">
      <c r="C726595" s="62"/>
    </row>
    <row r="726683" spans="3:3" x14ac:dyDescent="0.25">
      <c r="C726683" s="62"/>
    </row>
    <row r="726684" spans="3:3" x14ac:dyDescent="0.25">
      <c r="C726684" s="62"/>
    </row>
    <row r="726772" spans="3:3" x14ac:dyDescent="0.25">
      <c r="C726772" s="62"/>
    </row>
    <row r="726773" spans="3:3" x14ac:dyDescent="0.25">
      <c r="C726773" s="62"/>
    </row>
    <row r="726861" spans="3:3" x14ac:dyDescent="0.25">
      <c r="C726861" s="62"/>
    </row>
    <row r="726862" spans="3:3" x14ac:dyDescent="0.25">
      <c r="C726862" s="62"/>
    </row>
    <row r="726950" spans="3:3" x14ac:dyDescent="0.25">
      <c r="C726950" s="62"/>
    </row>
    <row r="726951" spans="3:3" x14ac:dyDescent="0.25">
      <c r="C726951" s="62"/>
    </row>
    <row r="727039" spans="3:3" x14ac:dyDescent="0.25">
      <c r="C727039" s="62"/>
    </row>
    <row r="727040" spans="3:3" x14ac:dyDescent="0.25">
      <c r="C727040" s="62"/>
    </row>
    <row r="727128" spans="3:3" x14ac:dyDescent="0.25">
      <c r="C727128" s="62"/>
    </row>
    <row r="727129" spans="3:3" x14ac:dyDescent="0.25">
      <c r="C727129" s="62"/>
    </row>
    <row r="727217" spans="3:3" x14ac:dyDescent="0.25">
      <c r="C727217" s="62"/>
    </row>
    <row r="727218" spans="3:3" x14ac:dyDescent="0.25">
      <c r="C727218" s="62"/>
    </row>
    <row r="727306" spans="3:3" x14ac:dyDescent="0.25">
      <c r="C727306" s="62"/>
    </row>
    <row r="727307" spans="3:3" x14ac:dyDescent="0.25">
      <c r="C727307" s="62"/>
    </row>
    <row r="727395" spans="3:3" x14ac:dyDescent="0.25">
      <c r="C727395" s="62"/>
    </row>
    <row r="727396" spans="3:3" x14ac:dyDescent="0.25">
      <c r="C727396" s="62"/>
    </row>
    <row r="727484" spans="3:3" x14ac:dyDescent="0.25">
      <c r="C727484" s="62"/>
    </row>
    <row r="727485" spans="3:3" x14ac:dyDescent="0.25">
      <c r="C727485" s="62"/>
    </row>
    <row r="727573" spans="3:3" x14ac:dyDescent="0.25">
      <c r="C727573" s="62"/>
    </row>
    <row r="727574" spans="3:3" x14ac:dyDescent="0.25">
      <c r="C727574" s="62"/>
    </row>
    <row r="727662" spans="3:3" x14ac:dyDescent="0.25">
      <c r="C727662" s="62"/>
    </row>
    <row r="727663" spans="3:3" x14ac:dyDescent="0.25">
      <c r="C727663" s="62"/>
    </row>
    <row r="727751" spans="3:3" x14ac:dyDescent="0.25">
      <c r="C727751" s="62"/>
    </row>
    <row r="727752" spans="3:3" x14ac:dyDescent="0.25">
      <c r="C727752" s="62"/>
    </row>
    <row r="727840" spans="3:3" x14ac:dyDescent="0.25">
      <c r="C727840" s="62"/>
    </row>
    <row r="727841" spans="3:3" x14ac:dyDescent="0.25">
      <c r="C727841" s="62"/>
    </row>
    <row r="727929" spans="3:3" x14ac:dyDescent="0.25">
      <c r="C727929" s="62"/>
    </row>
    <row r="727930" spans="3:3" x14ac:dyDescent="0.25">
      <c r="C727930" s="62"/>
    </row>
    <row r="728018" spans="3:3" x14ac:dyDescent="0.25">
      <c r="C728018" s="62"/>
    </row>
    <row r="728019" spans="3:3" x14ac:dyDescent="0.25">
      <c r="C728019" s="62"/>
    </row>
    <row r="728107" spans="3:3" x14ac:dyDescent="0.25">
      <c r="C728107" s="62"/>
    </row>
    <row r="728108" spans="3:3" x14ac:dyDescent="0.25">
      <c r="C728108" s="62"/>
    </row>
    <row r="728196" spans="3:3" x14ac:dyDescent="0.25">
      <c r="C728196" s="62"/>
    </row>
    <row r="728197" spans="3:3" x14ac:dyDescent="0.25">
      <c r="C728197" s="62"/>
    </row>
    <row r="728285" spans="3:3" x14ac:dyDescent="0.25">
      <c r="C728285" s="62"/>
    </row>
    <row r="728286" spans="3:3" x14ac:dyDescent="0.25">
      <c r="C728286" s="62"/>
    </row>
    <row r="728374" spans="3:3" x14ac:dyDescent="0.25">
      <c r="C728374" s="62"/>
    </row>
    <row r="728375" spans="3:3" x14ac:dyDescent="0.25">
      <c r="C728375" s="62"/>
    </row>
    <row r="728463" spans="3:3" x14ac:dyDescent="0.25">
      <c r="C728463" s="62"/>
    </row>
    <row r="728464" spans="3:3" x14ac:dyDescent="0.25">
      <c r="C728464" s="62"/>
    </row>
    <row r="728552" spans="3:3" x14ac:dyDescent="0.25">
      <c r="C728552" s="62"/>
    </row>
    <row r="728553" spans="3:3" x14ac:dyDescent="0.25">
      <c r="C728553" s="62"/>
    </row>
    <row r="728641" spans="3:3" x14ac:dyDescent="0.25">
      <c r="C728641" s="62"/>
    </row>
    <row r="728642" spans="3:3" x14ac:dyDescent="0.25">
      <c r="C728642" s="62"/>
    </row>
    <row r="728730" spans="3:3" x14ac:dyDescent="0.25">
      <c r="C728730" s="62"/>
    </row>
    <row r="728731" spans="3:3" x14ac:dyDescent="0.25">
      <c r="C728731" s="62"/>
    </row>
    <row r="728819" spans="3:3" x14ac:dyDescent="0.25">
      <c r="C728819" s="62"/>
    </row>
    <row r="728820" spans="3:3" x14ac:dyDescent="0.25">
      <c r="C728820" s="62"/>
    </row>
    <row r="728908" spans="3:3" x14ac:dyDescent="0.25">
      <c r="C728908" s="62"/>
    </row>
    <row r="728909" spans="3:3" x14ac:dyDescent="0.25">
      <c r="C728909" s="62"/>
    </row>
    <row r="728997" spans="3:3" x14ac:dyDescent="0.25">
      <c r="C728997" s="62"/>
    </row>
    <row r="728998" spans="3:3" x14ac:dyDescent="0.25">
      <c r="C728998" s="62"/>
    </row>
    <row r="729086" spans="3:3" x14ac:dyDescent="0.25">
      <c r="C729086" s="62"/>
    </row>
    <row r="729087" spans="3:3" x14ac:dyDescent="0.25">
      <c r="C729087" s="62"/>
    </row>
    <row r="729175" spans="3:3" x14ac:dyDescent="0.25">
      <c r="C729175" s="62"/>
    </row>
    <row r="729176" spans="3:3" x14ac:dyDescent="0.25">
      <c r="C729176" s="62"/>
    </row>
    <row r="729264" spans="3:3" x14ac:dyDescent="0.25">
      <c r="C729264" s="62"/>
    </row>
    <row r="729265" spans="3:3" x14ac:dyDescent="0.25">
      <c r="C729265" s="62"/>
    </row>
    <row r="729353" spans="3:3" x14ac:dyDescent="0.25">
      <c r="C729353" s="62"/>
    </row>
    <row r="729354" spans="3:3" x14ac:dyDescent="0.25">
      <c r="C729354" s="62"/>
    </row>
    <row r="729442" spans="3:3" x14ac:dyDescent="0.25">
      <c r="C729442" s="62"/>
    </row>
    <row r="729443" spans="3:3" x14ac:dyDescent="0.25">
      <c r="C729443" s="62"/>
    </row>
    <row r="729531" spans="3:3" x14ac:dyDescent="0.25">
      <c r="C729531" s="62"/>
    </row>
    <row r="729532" spans="3:3" x14ac:dyDescent="0.25">
      <c r="C729532" s="62"/>
    </row>
    <row r="729620" spans="3:3" x14ac:dyDescent="0.25">
      <c r="C729620" s="62"/>
    </row>
    <row r="729621" spans="3:3" x14ac:dyDescent="0.25">
      <c r="C729621" s="62"/>
    </row>
    <row r="729709" spans="3:3" x14ac:dyDescent="0.25">
      <c r="C729709" s="62"/>
    </row>
    <row r="729710" spans="3:3" x14ac:dyDescent="0.25">
      <c r="C729710" s="62"/>
    </row>
    <row r="729798" spans="3:3" x14ac:dyDescent="0.25">
      <c r="C729798" s="62"/>
    </row>
    <row r="729799" spans="3:3" x14ac:dyDescent="0.25">
      <c r="C729799" s="62"/>
    </row>
    <row r="729887" spans="3:3" x14ac:dyDescent="0.25">
      <c r="C729887" s="62"/>
    </row>
    <row r="729888" spans="3:3" x14ac:dyDescent="0.25">
      <c r="C729888" s="62"/>
    </row>
    <row r="729976" spans="3:3" x14ac:dyDescent="0.25">
      <c r="C729976" s="62"/>
    </row>
    <row r="729977" spans="3:3" x14ac:dyDescent="0.25">
      <c r="C729977" s="62"/>
    </row>
    <row r="730065" spans="3:3" x14ac:dyDescent="0.25">
      <c r="C730065" s="62"/>
    </row>
    <row r="730066" spans="3:3" x14ac:dyDescent="0.25">
      <c r="C730066" s="62"/>
    </row>
    <row r="730154" spans="3:3" x14ac:dyDescent="0.25">
      <c r="C730154" s="62"/>
    </row>
    <row r="730155" spans="3:3" x14ac:dyDescent="0.25">
      <c r="C730155" s="62"/>
    </row>
    <row r="730243" spans="3:3" x14ac:dyDescent="0.25">
      <c r="C730243" s="62"/>
    </row>
    <row r="730244" spans="3:3" x14ac:dyDescent="0.25">
      <c r="C730244" s="62"/>
    </row>
    <row r="730332" spans="3:3" x14ac:dyDescent="0.25">
      <c r="C730332" s="62"/>
    </row>
    <row r="730333" spans="3:3" x14ac:dyDescent="0.25">
      <c r="C730333" s="62"/>
    </row>
    <row r="730421" spans="3:3" x14ac:dyDescent="0.25">
      <c r="C730421" s="62"/>
    </row>
    <row r="730422" spans="3:3" x14ac:dyDescent="0.25">
      <c r="C730422" s="62"/>
    </row>
    <row r="730510" spans="3:3" x14ac:dyDescent="0.25">
      <c r="C730510" s="62"/>
    </row>
    <row r="730511" spans="3:3" x14ac:dyDescent="0.25">
      <c r="C730511" s="62"/>
    </row>
    <row r="730599" spans="3:3" x14ac:dyDescent="0.25">
      <c r="C730599" s="62"/>
    </row>
    <row r="730600" spans="3:3" x14ac:dyDescent="0.25">
      <c r="C730600" s="62"/>
    </row>
    <row r="730688" spans="3:3" x14ac:dyDescent="0.25">
      <c r="C730688" s="62"/>
    </row>
    <row r="730689" spans="3:3" x14ac:dyDescent="0.25">
      <c r="C730689" s="62"/>
    </row>
    <row r="730777" spans="3:3" x14ac:dyDescent="0.25">
      <c r="C730777" s="62"/>
    </row>
    <row r="730778" spans="3:3" x14ac:dyDescent="0.25">
      <c r="C730778" s="62"/>
    </row>
    <row r="730866" spans="3:3" x14ac:dyDescent="0.25">
      <c r="C730866" s="62"/>
    </row>
    <row r="730867" spans="3:3" x14ac:dyDescent="0.25">
      <c r="C730867" s="62"/>
    </row>
    <row r="730955" spans="3:3" x14ac:dyDescent="0.25">
      <c r="C730955" s="62"/>
    </row>
    <row r="730956" spans="3:3" x14ac:dyDescent="0.25">
      <c r="C730956" s="62"/>
    </row>
    <row r="731044" spans="3:3" x14ac:dyDescent="0.25">
      <c r="C731044" s="62"/>
    </row>
    <row r="731045" spans="3:3" x14ac:dyDescent="0.25">
      <c r="C731045" s="62"/>
    </row>
    <row r="731133" spans="3:3" x14ac:dyDescent="0.25">
      <c r="C731133" s="62"/>
    </row>
    <row r="731134" spans="3:3" x14ac:dyDescent="0.25">
      <c r="C731134" s="62"/>
    </row>
    <row r="731222" spans="3:3" x14ac:dyDescent="0.25">
      <c r="C731222" s="62"/>
    </row>
    <row r="731223" spans="3:3" x14ac:dyDescent="0.25">
      <c r="C731223" s="62"/>
    </row>
    <row r="731311" spans="3:3" x14ac:dyDescent="0.25">
      <c r="C731311" s="62"/>
    </row>
    <row r="731312" spans="3:3" x14ac:dyDescent="0.25">
      <c r="C731312" s="62"/>
    </row>
    <row r="731400" spans="3:3" x14ac:dyDescent="0.25">
      <c r="C731400" s="62"/>
    </row>
    <row r="731401" spans="3:3" x14ac:dyDescent="0.25">
      <c r="C731401" s="62"/>
    </row>
    <row r="731489" spans="3:3" x14ac:dyDescent="0.25">
      <c r="C731489" s="62"/>
    </row>
    <row r="731490" spans="3:3" x14ac:dyDescent="0.25">
      <c r="C731490" s="62"/>
    </row>
    <row r="731578" spans="3:3" x14ac:dyDescent="0.25">
      <c r="C731578" s="62"/>
    </row>
    <row r="731579" spans="3:3" x14ac:dyDescent="0.25">
      <c r="C731579" s="62"/>
    </row>
    <row r="731667" spans="3:3" x14ac:dyDescent="0.25">
      <c r="C731667" s="62"/>
    </row>
    <row r="731668" spans="3:3" x14ac:dyDescent="0.25">
      <c r="C731668" s="62"/>
    </row>
    <row r="731756" spans="3:3" x14ac:dyDescent="0.25">
      <c r="C731756" s="62"/>
    </row>
    <row r="731757" spans="3:3" x14ac:dyDescent="0.25">
      <c r="C731757" s="62"/>
    </row>
    <row r="731845" spans="3:3" x14ac:dyDescent="0.25">
      <c r="C731845" s="62"/>
    </row>
    <row r="731846" spans="3:3" x14ac:dyDescent="0.25">
      <c r="C731846" s="62"/>
    </row>
    <row r="731934" spans="3:3" x14ac:dyDescent="0.25">
      <c r="C731934" s="62"/>
    </row>
    <row r="731935" spans="3:3" x14ac:dyDescent="0.25">
      <c r="C731935" s="62"/>
    </row>
    <row r="732023" spans="3:3" x14ac:dyDescent="0.25">
      <c r="C732023" s="62"/>
    </row>
    <row r="732024" spans="3:3" x14ac:dyDescent="0.25">
      <c r="C732024" s="62"/>
    </row>
    <row r="732112" spans="3:3" x14ac:dyDescent="0.25">
      <c r="C732112" s="62"/>
    </row>
    <row r="732113" spans="3:3" x14ac:dyDescent="0.25">
      <c r="C732113" s="62"/>
    </row>
    <row r="732201" spans="3:3" x14ac:dyDescent="0.25">
      <c r="C732201" s="62"/>
    </row>
    <row r="732202" spans="3:3" x14ac:dyDescent="0.25">
      <c r="C732202" s="62"/>
    </row>
    <row r="732290" spans="3:3" x14ac:dyDescent="0.25">
      <c r="C732290" s="62"/>
    </row>
    <row r="732291" spans="3:3" x14ac:dyDescent="0.25">
      <c r="C732291" s="62"/>
    </row>
    <row r="732379" spans="3:3" x14ac:dyDescent="0.25">
      <c r="C732379" s="62"/>
    </row>
    <row r="732380" spans="3:3" x14ac:dyDescent="0.25">
      <c r="C732380" s="62"/>
    </row>
    <row r="732468" spans="3:3" x14ac:dyDescent="0.25">
      <c r="C732468" s="62"/>
    </row>
    <row r="732469" spans="3:3" x14ac:dyDescent="0.25">
      <c r="C732469" s="62"/>
    </row>
    <row r="732557" spans="3:3" x14ac:dyDescent="0.25">
      <c r="C732557" s="62"/>
    </row>
    <row r="732558" spans="3:3" x14ac:dyDescent="0.25">
      <c r="C732558" s="62"/>
    </row>
    <row r="732646" spans="3:3" x14ac:dyDescent="0.25">
      <c r="C732646" s="62"/>
    </row>
    <row r="732647" spans="3:3" x14ac:dyDescent="0.25">
      <c r="C732647" s="62"/>
    </row>
    <row r="732735" spans="3:3" x14ac:dyDescent="0.25">
      <c r="C732735" s="62"/>
    </row>
    <row r="732736" spans="3:3" x14ac:dyDescent="0.25">
      <c r="C732736" s="62"/>
    </row>
    <row r="732824" spans="3:3" x14ac:dyDescent="0.25">
      <c r="C732824" s="62"/>
    </row>
    <row r="732825" spans="3:3" x14ac:dyDescent="0.25">
      <c r="C732825" s="62"/>
    </row>
    <row r="732913" spans="3:3" x14ac:dyDescent="0.25">
      <c r="C732913" s="62"/>
    </row>
    <row r="732914" spans="3:3" x14ac:dyDescent="0.25">
      <c r="C732914" s="62"/>
    </row>
    <row r="733002" spans="3:3" x14ac:dyDescent="0.25">
      <c r="C733002" s="62"/>
    </row>
    <row r="733003" spans="3:3" x14ac:dyDescent="0.25">
      <c r="C733003" s="62"/>
    </row>
    <row r="733091" spans="3:3" x14ac:dyDescent="0.25">
      <c r="C733091" s="62"/>
    </row>
    <row r="733092" spans="3:3" x14ac:dyDescent="0.25">
      <c r="C733092" s="62"/>
    </row>
    <row r="733180" spans="3:3" x14ac:dyDescent="0.25">
      <c r="C733180" s="62"/>
    </row>
    <row r="733181" spans="3:3" x14ac:dyDescent="0.25">
      <c r="C733181" s="62"/>
    </row>
    <row r="733269" spans="3:3" x14ac:dyDescent="0.25">
      <c r="C733269" s="62"/>
    </row>
    <row r="733270" spans="3:3" x14ac:dyDescent="0.25">
      <c r="C733270" s="62"/>
    </row>
    <row r="733358" spans="3:3" x14ac:dyDescent="0.25">
      <c r="C733358" s="62"/>
    </row>
    <row r="733359" spans="3:3" x14ac:dyDescent="0.25">
      <c r="C733359" s="62"/>
    </row>
    <row r="733447" spans="3:3" x14ac:dyDescent="0.25">
      <c r="C733447" s="62"/>
    </row>
    <row r="733448" spans="3:3" x14ac:dyDescent="0.25">
      <c r="C733448" s="62"/>
    </row>
    <row r="733536" spans="3:3" x14ac:dyDescent="0.25">
      <c r="C733536" s="62"/>
    </row>
    <row r="733537" spans="3:3" x14ac:dyDescent="0.25">
      <c r="C733537" s="62"/>
    </row>
    <row r="733625" spans="3:3" x14ac:dyDescent="0.25">
      <c r="C733625" s="62"/>
    </row>
    <row r="733626" spans="3:3" x14ac:dyDescent="0.25">
      <c r="C733626" s="62"/>
    </row>
    <row r="733714" spans="3:3" x14ac:dyDescent="0.25">
      <c r="C733714" s="62"/>
    </row>
    <row r="733715" spans="3:3" x14ac:dyDescent="0.25">
      <c r="C733715" s="62"/>
    </row>
    <row r="733803" spans="3:3" x14ac:dyDescent="0.25">
      <c r="C733803" s="62"/>
    </row>
    <row r="733804" spans="3:3" x14ac:dyDescent="0.25">
      <c r="C733804" s="62"/>
    </row>
    <row r="733892" spans="3:3" x14ac:dyDescent="0.25">
      <c r="C733892" s="62"/>
    </row>
    <row r="733893" spans="3:3" x14ac:dyDescent="0.25">
      <c r="C733893" s="62"/>
    </row>
    <row r="733981" spans="3:3" x14ac:dyDescent="0.25">
      <c r="C733981" s="62"/>
    </row>
    <row r="733982" spans="3:3" x14ac:dyDescent="0.25">
      <c r="C733982" s="62"/>
    </row>
    <row r="734070" spans="3:3" x14ac:dyDescent="0.25">
      <c r="C734070" s="62"/>
    </row>
    <row r="734071" spans="3:3" x14ac:dyDescent="0.25">
      <c r="C734071" s="62"/>
    </row>
    <row r="734159" spans="3:3" x14ac:dyDescent="0.25">
      <c r="C734159" s="62"/>
    </row>
    <row r="734160" spans="3:3" x14ac:dyDescent="0.25">
      <c r="C734160" s="62"/>
    </row>
    <row r="734248" spans="3:3" x14ac:dyDescent="0.25">
      <c r="C734248" s="62"/>
    </row>
    <row r="734249" spans="3:3" x14ac:dyDescent="0.25">
      <c r="C734249" s="62"/>
    </row>
    <row r="734337" spans="3:3" x14ac:dyDescent="0.25">
      <c r="C734337" s="62"/>
    </row>
    <row r="734338" spans="3:3" x14ac:dyDescent="0.25">
      <c r="C734338" s="62"/>
    </row>
    <row r="734426" spans="3:3" x14ac:dyDescent="0.25">
      <c r="C734426" s="62"/>
    </row>
    <row r="734427" spans="3:3" x14ac:dyDescent="0.25">
      <c r="C734427" s="62"/>
    </row>
    <row r="734515" spans="3:3" x14ac:dyDescent="0.25">
      <c r="C734515" s="62"/>
    </row>
    <row r="734516" spans="3:3" x14ac:dyDescent="0.25">
      <c r="C734516" s="62"/>
    </row>
    <row r="734604" spans="3:3" x14ac:dyDescent="0.25">
      <c r="C734604" s="62"/>
    </row>
    <row r="734605" spans="3:3" x14ac:dyDescent="0.25">
      <c r="C734605" s="62"/>
    </row>
    <row r="734693" spans="3:3" x14ac:dyDescent="0.25">
      <c r="C734693" s="62"/>
    </row>
    <row r="734694" spans="3:3" x14ac:dyDescent="0.25">
      <c r="C734694" s="62"/>
    </row>
    <row r="734782" spans="3:3" x14ac:dyDescent="0.25">
      <c r="C734782" s="62"/>
    </row>
    <row r="734783" spans="3:3" x14ac:dyDescent="0.25">
      <c r="C734783" s="62"/>
    </row>
    <row r="734871" spans="3:3" x14ac:dyDescent="0.25">
      <c r="C734871" s="62"/>
    </row>
    <row r="734872" spans="3:3" x14ac:dyDescent="0.25">
      <c r="C734872" s="62"/>
    </row>
    <row r="734960" spans="3:3" x14ac:dyDescent="0.25">
      <c r="C734960" s="62"/>
    </row>
    <row r="734961" spans="3:3" x14ac:dyDescent="0.25">
      <c r="C734961" s="62"/>
    </row>
    <row r="735049" spans="3:3" x14ac:dyDescent="0.25">
      <c r="C735049" s="62"/>
    </row>
    <row r="735050" spans="3:3" x14ac:dyDescent="0.25">
      <c r="C735050" s="62"/>
    </row>
    <row r="735138" spans="3:3" x14ac:dyDescent="0.25">
      <c r="C735138" s="62"/>
    </row>
    <row r="735139" spans="3:3" x14ac:dyDescent="0.25">
      <c r="C735139" s="62"/>
    </row>
    <row r="735227" spans="3:3" x14ac:dyDescent="0.25">
      <c r="C735227" s="62"/>
    </row>
    <row r="735228" spans="3:3" x14ac:dyDescent="0.25">
      <c r="C735228" s="62"/>
    </row>
    <row r="735316" spans="3:3" x14ac:dyDescent="0.25">
      <c r="C735316" s="62"/>
    </row>
    <row r="735317" spans="3:3" x14ac:dyDescent="0.25">
      <c r="C735317" s="62"/>
    </row>
    <row r="735405" spans="3:3" x14ac:dyDescent="0.25">
      <c r="C735405" s="62"/>
    </row>
    <row r="735406" spans="3:3" x14ac:dyDescent="0.25">
      <c r="C735406" s="62"/>
    </row>
    <row r="735494" spans="3:3" x14ac:dyDescent="0.25">
      <c r="C735494" s="62"/>
    </row>
    <row r="735495" spans="3:3" x14ac:dyDescent="0.25">
      <c r="C735495" s="62"/>
    </row>
    <row r="735583" spans="3:3" x14ac:dyDescent="0.25">
      <c r="C735583" s="62"/>
    </row>
    <row r="735584" spans="3:3" x14ac:dyDescent="0.25">
      <c r="C735584" s="62"/>
    </row>
    <row r="735672" spans="3:3" x14ac:dyDescent="0.25">
      <c r="C735672" s="62"/>
    </row>
    <row r="735673" spans="3:3" x14ac:dyDescent="0.25">
      <c r="C735673" s="62"/>
    </row>
    <row r="735761" spans="3:3" x14ac:dyDescent="0.25">
      <c r="C735761" s="62"/>
    </row>
    <row r="735762" spans="3:3" x14ac:dyDescent="0.25">
      <c r="C735762" s="62"/>
    </row>
    <row r="735850" spans="3:3" x14ac:dyDescent="0.25">
      <c r="C735850" s="62"/>
    </row>
    <row r="735851" spans="3:3" x14ac:dyDescent="0.25">
      <c r="C735851" s="62"/>
    </row>
    <row r="735939" spans="3:3" x14ac:dyDescent="0.25">
      <c r="C735939" s="62"/>
    </row>
    <row r="735940" spans="3:3" x14ac:dyDescent="0.25">
      <c r="C735940" s="62"/>
    </row>
    <row r="736028" spans="3:3" x14ac:dyDescent="0.25">
      <c r="C736028" s="62"/>
    </row>
    <row r="736029" spans="3:3" x14ac:dyDescent="0.25">
      <c r="C736029" s="62"/>
    </row>
    <row r="736117" spans="3:3" x14ac:dyDescent="0.25">
      <c r="C736117" s="62"/>
    </row>
    <row r="736118" spans="3:3" x14ac:dyDescent="0.25">
      <c r="C736118" s="62"/>
    </row>
    <row r="736206" spans="3:3" x14ac:dyDescent="0.25">
      <c r="C736206" s="62"/>
    </row>
    <row r="736207" spans="3:3" x14ac:dyDescent="0.25">
      <c r="C736207" s="62"/>
    </row>
    <row r="736295" spans="3:3" x14ac:dyDescent="0.25">
      <c r="C736295" s="62"/>
    </row>
    <row r="736296" spans="3:3" x14ac:dyDescent="0.25">
      <c r="C736296" s="62"/>
    </row>
    <row r="736384" spans="3:3" x14ac:dyDescent="0.25">
      <c r="C736384" s="62"/>
    </row>
    <row r="736385" spans="3:3" x14ac:dyDescent="0.25">
      <c r="C736385" s="62"/>
    </row>
    <row r="736473" spans="3:3" x14ac:dyDescent="0.25">
      <c r="C736473" s="62"/>
    </row>
    <row r="736474" spans="3:3" x14ac:dyDescent="0.25">
      <c r="C736474" s="62"/>
    </row>
    <row r="736562" spans="3:3" x14ac:dyDescent="0.25">
      <c r="C736562" s="62"/>
    </row>
    <row r="736563" spans="3:3" x14ac:dyDescent="0.25">
      <c r="C736563" s="62"/>
    </row>
    <row r="736651" spans="3:3" x14ac:dyDescent="0.25">
      <c r="C736651" s="62"/>
    </row>
    <row r="736652" spans="3:3" x14ac:dyDescent="0.25">
      <c r="C736652" s="62"/>
    </row>
    <row r="736740" spans="3:3" x14ac:dyDescent="0.25">
      <c r="C736740" s="62"/>
    </row>
    <row r="736741" spans="3:3" x14ac:dyDescent="0.25">
      <c r="C736741" s="62"/>
    </row>
    <row r="736829" spans="3:3" x14ac:dyDescent="0.25">
      <c r="C736829" s="62"/>
    </row>
    <row r="736830" spans="3:3" x14ac:dyDescent="0.25">
      <c r="C736830" s="62"/>
    </row>
    <row r="736918" spans="3:3" x14ac:dyDescent="0.25">
      <c r="C736918" s="62"/>
    </row>
    <row r="736919" spans="3:3" x14ac:dyDescent="0.25">
      <c r="C736919" s="62"/>
    </row>
    <row r="737007" spans="3:3" x14ac:dyDescent="0.25">
      <c r="C737007" s="62"/>
    </row>
    <row r="737008" spans="3:3" x14ac:dyDescent="0.25">
      <c r="C737008" s="62"/>
    </row>
    <row r="737096" spans="3:3" x14ac:dyDescent="0.25">
      <c r="C737096" s="62"/>
    </row>
    <row r="737097" spans="3:3" x14ac:dyDescent="0.25">
      <c r="C737097" s="62"/>
    </row>
    <row r="737185" spans="3:3" x14ac:dyDescent="0.25">
      <c r="C737185" s="62"/>
    </row>
    <row r="737186" spans="3:3" x14ac:dyDescent="0.25">
      <c r="C737186" s="62"/>
    </row>
    <row r="737274" spans="3:3" x14ac:dyDescent="0.25">
      <c r="C737274" s="62"/>
    </row>
    <row r="737275" spans="3:3" x14ac:dyDescent="0.25">
      <c r="C737275" s="62"/>
    </row>
    <row r="737363" spans="3:3" x14ac:dyDescent="0.25">
      <c r="C737363" s="62"/>
    </row>
    <row r="737364" spans="3:3" x14ac:dyDescent="0.25">
      <c r="C737364" s="62"/>
    </row>
    <row r="737452" spans="3:3" x14ac:dyDescent="0.25">
      <c r="C737452" s="62"/>
    </row>
    <row r="737453" spans="3:3" x14ac:dyDescent="0.25">
      <c r="C737453" s="62"/>
    </row>
    <row r="737541" spans="3:3" x14ac:dyDescent="0.25">
      <c r="C737541" s="62"/>
    </row>
    <row r="737542" spans="3:3" x14ac:dyDescent="0.25">
      <c r="C737542" s="62"/>
    </row>
    <row r="737630" spans="3:3" x14ac:dyDescent="0.25">
      <c r="C737630" s="62"/>
    </row>
    <row r="737631" spans="3:3" x14ac:dyDescent="0.25">
      <c r="C737631" s="62"/>
    </row>
    <row r="737719" spans="3:3" x14ac:dyDescent="0.25">
      <c r="C737719" s="62"/>
    </row>
    <row r="737720" spans="3:3" x14ac:dyDescent="0.25">
      <c r="C737720" s="62"/>
    </row>
    <row r="737808" spans="3:3" x14ac:dyDescent="0.25">
      <c r="C737808" s="62"/>
    </row>
    <row r="737809" spans="3:3" x14ac:dyDescent="0.25">
      <c r="C737809" s="62"/>
    </row>
    <row r="737897" spans="3:3" x14ac:dyDescent="0.25">
      <c r="C737897" s="62"/>
    </row>
    <row r="737898" spans="3:3" x14ac:dyDescent="0.25">
      <c r="C737898" s="62"/>
    </row>
    <row r="737986" spans="3:3" x14ac:dyDescent="0.25">
      <c r="C737986" s="62"/>
    </row>
    <row r="737987" spans="3:3" x14ac:dyDescent="0.25">
      <c r="C737987" s="62"/>
    </row>
    <row r="738075" spans="3:3" x14ac:dyDescent="0.25">
      <c r="C738075" s="62"/>
    </row>
    <row r="738076" spans="3:3" x14ac:dyDescent="0.25">
      <c r="C738076" s="62"/>
    </row>
    <row r="738164" spans="3:3" x14ac:dyDescent="0.25">
      <c r="C738164" s="62"/>
    </row>
    <row r="738165" spans="3:3" x14ac:dyDescent="0.25">
      <c r="C738165" s="62"/>
    </row>
    <row r="738253" spans="3:3" x14ac:dyDescent="0.25">
      <c r="C738253" s="62"/>
    </row>
    <row r="738254" spans="3:3" x14ac:dyDescent="0.25">
      <c r="C738254" s="62"/>
    </row>
    <row r="738342" spans="3:3" x14ac:dyDescent="0.25">
      <c r="C738342" s="62"/>
    </row>
    <row r="738343" spans="3:3" x14ac:dyDescent="0.25">
      <c r="C738343" s="62"/>
    </row>
    <row r="738431" spans="3:3" x14ac:dyDescent="0.25">
      <c r="C738431" s="62"/>
    </row>
    <row r="738432" spans="3:3" x14ac:dyDescent="0.25">
      <c r="C738432" s="62"/>
    </row>
    <row r="738520" spans="3:3" x14ac:dyDescent="0.25">
      <c r="C738520" s="62"/>
    </row>
    <row r="738521" spans="3:3" x14ac:dyDescent="0.25">
      <c r="C738521" s="62"/>
    </row>
    <row r="738609" spans="3:3" x14ac:dyDescent="0.25">
      <c r="C738609" s="62"/>
    </row>
    <row r="738610" spans="3:3" x14ac:dyDescent="0.25">
      <c r="C738610" s="62"/>
    </row>
    <row r="738698" spans="3:3" x14ac:dyDescent="0.25">
      <c r="C738698" s="62"/>
    </row>
    <row r="738699" spans="3:3" x14ac:dyDescent="0.25">
      <c r="C738699" s="62"/>
    </row>
    <row r="738787" spans="3:3" x14ac:dyDescent="0.25">
      <c r="C738787" s="62"/>
    </row>
    <row r="738788" spans="3:3" x14ac:dyDescent="0.25">
      <c r="C738788" s="62"/>
    </row>
    <row r="738876" spans="3:3" x14ac:dyDescent="0.25">
      <c r="C738876" s="62"/>
    </row>
    <row r="738877" spans="3:3" x14ac:dyDescent="0.25">
      <c r="C738877" s="62"/>
    </row>
    <row r="738965" spans="3:3" x14ac:dyDescent="0.25">
      <c r="C738965" s="62"/>
    </row>
    <row r="738966" spans="3:3" x14ac:dyDescent="0.25">
      <c r="C738966" s="62"/>
    </row>
    <row r="739054" spans="3:3" x14ac:dyDescent="0.25">
      <c r="C739054" s="62"/>
    </row>
    <row r="739055" spans="3:3" x14ac:dyDescent="0.25">
      <c r="C739055" s="62"/>
    </row>
    <row r="739143" spans="3:3" x14ac:dyDescent="0.25">
      <c r="C739143" s="62"/>
    </row>
    <row r="739144" spans="3:3" x14ac:dyDescent="0.25">
      <c r="C739144" s="62"/>
    </row>
    <row r="739232" spans="3:3" x14ac:dyDescent="0.25">
      <c r="C739232" s="62"/>
    </row>
    <row r="739233" spans="3:3" x14ac:dyDescent="0.25">
      <c r="C739233" s="62"/>
    </row>
    <row r="739321" spans="3:3" x14ac:dyDescent="0.25">
      <c r="C739321" s="62"/>
    </row>
    <row r="739322" spans="3:3" x14ac:dyDescent="0.25">
      <c r="C739322" s="62"/>
    </row>
    <row r="739410" spans="3:3" x14ac:dyDescent="0.25">
      <c r="C739410" s="62"/>
    </row>
    <row r="739411" spans="3:3" x14ac:dyDescent="0.25">
      <c r="C739411" s="62"/>
    </row>
    <row r="739499" spans="3:3" x14ac:dyDescent="0.25">
      <c r="C739499" s="62"/>
    </row>
    <row r="739500" spans="3:3" x14ac:dyDescent="0.25">
      <c r="C739500" s="62"/>
    </row>
    <row r="739588" spans="3:3" x14ac:dyDescent="0.25">
      <c r="C739588" s="62"/>
    </row>
    <row r="739589" spans="3:3" x14ac:dyDescent="0.25">
      <c r="C739589" s="62"/>
    </row>
    <row r="739677" spans="3:3" x14ac:dyDescent="0.25">
      <c r="C739677" s="62"/>
    </row>
    <row r="739678" spans="3:3" x14ac:dyDescent="0.25">
      <c r="C739678" s="62"/>
    </row>
    <row r="739766" spans="3:3" x14ac:dyDescent="0.25">
      <c r="C739766" s="62"/>
    </row>
    <row r="739767" spans="3:3" x14ac:dyDescent="0.25">
      <c r="C739767" s="62"/>
    </row>
    <row r="739855" spans="3:3" x14ac:dyDescent="0.25">
      <c r="C739855" s="62"/>
    </row>
    <row r="739856" spans="3:3" x14ac:dyDescent="0.25">
      <c r="C739856" s="62"/>
    </row>
    <row r="739944" spans="3:3" x14ac:dyDescent="0.25">
      <c r="C739944" s="62"/>
    </row>
    <row r="739945" spans="3:3" x14ac:dyDescent="0.25">
      <c r="C739945" s="62"/>
    </row>
    <row r="740033" spans="3:3" x14ac:dyDescent="0.25">
      <c r="C740033" s="62"/>
    </row>
    <row r="740034" spans="3:3" x14ac:dyDescent="0.25">
      <c r="C740034" s="62"/>
    </row>
    <row r="740122" spans="3:3" x14ac:dyDescent="0.25">
      <c r="C740122" s="62"/>
    </row>
    <row r="740123" spans="3:3" x14ac:dyDescent="0.25">
      <c r="C740123" s="62"/>
    </row>
    <row r="740211" spans="3:3" x14ac:dyDescent="0.25">
      <c r="C740211" s="62"/>
    </row>
    <row r="740212" spans="3:3" x14ac:dyDescent="0.25">
      <c r="C740212" s="62"/>
    </row>
    <row r="740300" spans="3:3" x14ac:dyDescent="0.25">
      <c r="C740300" s="62"/>
    </row>
    <row r="740301" spans="3:3" x14ac:dyDescent="0.25">
      <c r="C740301" s="62"/>
    </row>
    <row r="740389" spans="3:3" x14ac:dyDescent="0.25">
      <c r="C740389" s="62"/>
    </row>
    <row r="740390" spans="3:3" x14ac:dyDescent="0.25">
      <c r="C740390" s="62"/>
    </row>
    <row r="740478" spans="3:3" x14ac:dyDescent="0.25">
      <c r="C740478" s="62"/>
    </row>
    <row r="740479" spans="3:3" x14ac:dyDescent="0.25">
      <c r="C740479" s="62"/>
    </row>
    <row r="740567" spans="3:3" x14ac:dyDescent="0.25">
      <c r="C740567" s="62"/>
    </row>
    <row r="740568" spans="3:3" x14ac:dyDescent="0.25">
      <c r="C740568" s="62"/>
    </row>
    <row r="740656" spans="3:3" x14ac:dyDescent="0.25">
      <c r="C740656" s="62"/>
    </row>
    <row r="740657" spans="3:3" x14ac:dyDescent="0.25">
      <c r="C740657" s="62"/>
    </row>
    <row r="740745" spans="3:3" x14ac:dyDescent="0.25">
      <c r="C740745" s="62"/>
    </row>
    <row r="740746" spans="3:3" x14ac:dyDescent="0.25">
      <c r="C740746" s="62"/>
    </row>
    <row r="740834" spans="3:3" x14ac:dyDescent="0.25">
      <c r="C740834" s="62"/>
    </row>
    <row r="740835" spans="3:3" x14ac:dyDescent="0.25">
      <c r="C740835" s="62"/>
    </row>
    <row r="740923" spans="3:3" x14ac:dyDescent="0.25">
      <c r="C740923" s="62"/>
    </row>
    <row r="740924" spans="3:3" x14ac:dyDescent="0.25">
      <c r="C740924" s="62"/>
    </row>
    <row r="741012" spans="3:3" x14ac:dyDescent="0.25">
      <c r="C741012" s="62"/>
    </row>
    <row r="741013" spans="3:3" x14ac:dyDescent="0.25">
      <c r="C741013" s="62"/>
    </row>
    <row r="741101" spans="3:3" x14ac:dyDescent="0.25">
      <c r="C741101" s="62"/>
    </row>
    <row r="741102" spans="3:3" x14ac:dyDescent="0.25">
      <c r="C741102" s="62"/>
    </row>
    <row r="741190" spans="3:3" x14ac:dyDescent="0.25">
      <c r="C741190" s="62"/>
    </row>
    <row r="741191" spans="3:3" x14ac:dyDescent="0.25">
      <c r="C741191" s="62"/>
    </row>
    <row r="741279" spans="3:3" x14ac:dyDescent="0.25">
      <c r="C741279" s="62"/>
    </row>
    <row r="741280" spans="3:3" x14ac:dyDescent="0.25">
      <c r="C741280" s="62"/>
    </row>
    <row r="741368" spans="3:3" x14ac:dyDescent="0.25">
      <c r="C741368" s="62"/>
    </row>
    <row r="741369" spans="3:3" x14ac:dyDescent="0.25">
      <c r="C741369" s="62"/>
    </row>
    <row r="741457" spans="3:3" x14ac:dyDescent="0.25">
      <c r="C741457" s="62"/>
    </row>
    <row r="741458" spans="3:3" x14ac:dyDescent="0.25">
      <c r="C741458" s="62"/>
    </row>
    <row r="741546" spans="3:3" x14ac:dyDescent="0.25">
      <c r="C741546" s="62"/>
    </row>
    <row r="741547" spans="3:3" x14ac:dyDescent="0.25">
      <c r="C741547" s="62"/>
    </row>
    <row r="741635" spans="3:3" x14ac:dyDescent="0.25">
      <c r="C741635" s="62"/>
    </row>
    <row r="741636" spans="3:3" x14ac:dyDescent="0.25">
      <c r="C741636" s="62"/>
    </row>
    <row r="741724" spans="3:3" x14ac:dyDescent="0.25">
      <c r="C741724" s="62"/>
    </row>
    <row r="741725" spans="3:3" x14ac:dyDescent="0.25">
      <c r="C741725" s="62"/>
    </row>
    <row r="741813" spans="3:3" x14ac:dyDescent="0.25">
      <c r="C741813" s="62"/>
    </row>
    <row r="741814" spans="3:3" x14ac:dyDescent="0.25">
      <c r="C741814" s="62"/>
    </row>
    <row r="741902" spans="3:3" x14ac:dyDescent="0.25">
      <c r="C741902" s="62"/>
    </row>
    <row r="741903" spans="3:3" x14ac:dyDescent="0.25">
      <c r="C741903" s="62"/>
    </row>
    <row r="741991" spans="3:3" x14ac:dyDescent="0.25">
      <c r="C741991" s="62"/>
    </row>
    <row r="741992" spans="3:3" x14ac:dyDescent="0.25">
      <c r="C741992" s="62"/>
    </row>
    <row r="742080" spans="3:3" x14ac:dyDescent="0.25">
      <c r="C742080" s="62"/>
    </row>
    <row r="742081" spans="3:3" x14ac:dyDescent="0.25">
      <c r="C742081" s="62"/>
    </row>
    <row r="742169" spans="3:3" x14ac:dyDescent="0.25">
      <c r="C742169" s="62"/>
    </row>
    <row r="742170" spans="3:3" x14ac:dyDescent="0.25">
      <c r="C742170" s="62"/>
    </row>
    <row r="742258" spans="3:3" x14ac:dyDescent="0.25">
      <c r="C742258" s="62"/>
    </row>
    <row r="742259" spans="3:3" x14ac:dyDescent="0.25">
      <c r="C742259" s="62"/>
    </row>
    <row r="742347" spans="3:3" x14ac:dyDescent="0.25">
      <c r="C742347" s="62"/>
    </row>
    <row r="742348" spans="3:3" x14ac:dyDescent="0.25">
      <c r="C742348" s="62"/>
    </row>
    <row r="742436" spans="3:3" x14ac:dyDescent="0.25">
      <c r="C742436" s="62"/>
    </row>
    <row r="742437" spans="3:3" x14ac:dyDescent="0.25">
      <c r="C742437" s="62"/>
    </row>
    <row r="742525" spans="3:3" x14ac:dyDescent="0.25">
      <c r="C742525" s="62"/>
    </row>
    <row r="742526" spans="3:3" x14ac:dyDescent="0.25">
      <c r="C742526" s="62"/>
    </row>
    <row r="742614" spans="3:3" x14ac:dyDescent="0.25">
      <c r="C742614" s="62"/>
    </row>
    <row r="742615" spans="3:3" x14ac:dyDescent="0.25">
      <c r="C742615" s="62"/>
    </row>
    <row r="742703" spans="3:3" x14ac:dyDescent="0.25">
      <c r="C742703" s="62"/>
    </row>
    <row r="742704" spans="3:3" x14ac:dyDescent="0.25">
      <c r="C742704" s="62"/>
    </row>
    <row r="742792" spans="3:3" x14ac:dyDescent="0.25">
      <c r="C742792" s="62"/>
    </row>
    <row r="742793" spans="3:3" x14ac:dyDescent="0.25">
      <c r="C742793" s="62"/>
    </row>
    <row r="742881" spans="3:3" x14ac:dyDescent="0.25">
      <c r="C742881" s="62"/>
    </row>
    <row r="742882" spans="3:3" x14ac:dyDescent="0.25">
      <c r="C742882" s="62"/>
    </row>
    <row r="742970" spans="3:3" x14ac:dyDescent="0.25">
      <c r="C742970" s="62"/>
    </row>
    <row r="742971" spans="3:3" x14ac:dyDescent="0.25">
      <c r="C742971" s="62"/>
    </row>
    <row r="743059" spans="3:3" x14ac:dyDescent="0.25">
      <c r="C743059" s="62"/>
    </row>
    <row r="743060" spans="3:3" x14ac:dyDescent="0.25">
      <c r="C743060" s="62"/>
    </row>
    <row r="743148" spans="3:3" x14ac:dyDescent="0.25">
      <c r="C743148" s="62"/>
    </row>
    <row r="743149" spans="3:3" x14ac:dyDescent="0.25">
      <c r="C743149" s="62"/>
    </row>
    <row r="743237" spans="3:3" x14ac:dyDescent="0.25">
      <c r="C743237" s="62"/>
    </row>
    <row r="743238" spans="3:3" x14ac:dyDescent="0.25">
      <c r="C743238" s="62"/>
    </row>
    <row r="743326" spans="3:3" x14ac:dyDescent="0.25">
      <c r="C743326" s="62"/>
    </row>
    <row r="743327" spans="3:3" x14ac:dyDescent="0.25">
      <c r="C743327" s="62"/>
    </row>
    <row r="743415" spans="3:3" x14ac:dyDescent="0.25">
      <c r="C743415" s="62"/>
    </row>
    <row r="743416" spans="3:3" x14ac:dyDescent="0.25">
      <c r="C743416" s="62"/>
    </row>
    <row r="743504" spans="3:3" x14ac:dyDescent="0.25">
      <c r="C743504" s="62"/>
    </row>
    <row r="743505" spans="3:3" x14ac:dyDescent="0.25">
      <c r="C743505" s="62"/>
    </row>
    <row r="743593" spans="3:3" x14ac:dyDescent="0.25">
      <c r="C743593" s="62"/>
    </row>
    <row r="743594" spans="3:3" x14ac:dyDescent="0.25">
      <c r="C743594" s="62"/>
    </row>
    <row r="743682" spans="3:3" x14ac:dyDescent="0.25">
      <c r="C743682" s="62"/>
    </row>
    <row r="743683" spans="3:3" x14ac:dyDescent="0.25">
      <c r="C743683" s="62"/>
    </row>
    <row r="743771" spans="3:3" x14ac:dyDescent="0.25">
      <c r="C743771" s="62"/>
    </row>
    <row r="743772" spans="3:3" x14ac:dyDescent="0.25">
      <c r="C743772" s="62"/>
    </row>
    <row r="743860" spans="3:3" x14ac:dyDescent="0.25">
      <c r="C743860" s="62"/>
    </row>
    <row r="743861" spans="3:3" x14ac:dyDescent="0.25">
      <c r="C743861" s="62"/>
    </row>
    <row r="743949" spans="3:3" x14ac:dyDescent="0.25">
      <c r="C743949" s="62"/>
    </row>
    <row r="743950" spans="3:3" x14ac:dyDescent="0.25">
      <c r="C743950" s="62"/>
    </row>
    <row r="744038" spans="3:3" x14ac:dyDescent="0.25">
      <c r="C744038" s="62"/>
    </row>
    <row r="744039" spans="3:3" x14ac:dyDescent="0.25">
      <c r="C744039" s="62"/>
    </row>
    <row r="744127" spans="3:3" x14ac:dyDescent="0.25">
      <c r="C744127" s="62"/>
    </row>
    <row r="744128" spans="3:3" x14ac:dyDescent="0.25">
      <c r="C744128" s="62"/>
    </row>
    <row r="744216" spans="3:3" x14ac:dyDescent="0.25">
      <c r="C744216" s="62"/>
    </row>
    <row r="744217" spans="3:3" x14ac:dyDescent="0.25">
      <c r="C744217" s="62"/>
    </row>
    <row r="744305" spans="3:3" x14ac:dyDescent="0.25">
      <c r="C744305" s="62"/>
    </row>
    <row r="744306" spans="3:3" x14ac:dyDescent="0.25">
      <c r="C744306" s="62"/>
    </row>
    <row r="744394" spans="3:3" x14ac:dyDescent="0.25">
      <c r="C744394" s="62"/>
    </row>
    <row r="744395" spans="3:3" x14ac:dyDescent="0.25">
      <c r="C744395" s="62"/>
    </row>
    <row r="744483" spans="3:3" x14ac:dyDescent="0.25">
      <c r="C744483" s="62"/>
    </row>
    <row r="744484" spans="3:3" x14ac:dyDescent="0.25">
      <c r="C744484" s="62"/>
    </row>
    <row r="744572" spans="3:3" x14ac:dyDescent="0.25">
      <c r="C744572" s="62"/>
    </row>
    <row r="744573" spans="3:3" x14ac:dyDescent="0.25">
      <c r="C744573" s="62"/>
    </row>
    <row r="744661" spans="3:3" x14ac:dyDescent="0.25">
      <c r="C744661" s="62"/>
    </row>
    <row r="744662" spans="3:3" x14ac:dyDescent="0.25">
      <c r="C744662" s="62"/>
    </row>
    <row r="744750" spans="3:3" x14ac:dyDescent="0.25">
      <c r="C744750" s="62"/>
    </row>
    <row r="744751" spans="3:3" x14ac:dyDescent="0.25">
      <c r="C744751" s="62"/>
    </row>
    <row r="744839" spans="3:3" x14ac:dyDescent="0.25">
      <c r="C744839" s="62"/>
    </row>
    <row r="744840" spans="3:3" x14ac:dyDescent="0.25">
      <c r="C744840" s="62"/>
    </row>
    <row r="744928" spans="3:3" x14ac:dyDescent="0.25">
      <c r="C744928" s="62"/>
    </row>
    <row r="744929" spans="3:3" x14ac:dyDescent="0.25">
      <c r="C744929" s="62"/>
    </row>
    <row r="745017" spans="3:3" x14ac:dyDescent="0.25">
      <c r="C745017" s="62"/>
    </row>
    <row r="745018" spans="3:3" x14ac:dyDescent="0.25">
      <c r="C745018" s="62"/>
    </row>
    <row r="745106" spans="3:3" x14ac:dyDescent="0.25">
      <c r="C745106" s="62"/>
    </row>
    <row r="745107" spans="3:3" x14ac:dyDescent="0.25">
      <c r="C745107" s="62"/>
    </row>
    <row r="745195" spans="3:3" x14ac:dyDescent="0.25">
      <c r="C745195" s="62"/>
    </row>
    <row r="745196" spans="3:3" x14ac:dyDescent="0.25">
      <c r="C745196" s="62"/>
    </row>
    <row r="745284" spans="3:3" x14ac:dyDescent="0.25">
      <c r="C745284" s="62"/>
    </row>
    <row r="745285" spans="3:3" x14ac:dyDescent="0.25">
      <c r="C745285" s="62"/>
    </row>
    <row r="745373" spans="3:3" x14ac:dyDescent="0.25">
      <c r="C745373" s="62"/>
    </row>
    <row r="745374" spans="3:3" x14ac:dyDescent="0.25">
      <c r="C745374" s="62"/>
    </row>
    <row r="745462" spans="3:3" x14ac:dyDescent="0.25">
      <c r="C745462" s="62"/>
    </row>
    <row r="745463" spans="3:3" x14ac:dyDescent="0.25">
      <c r="C745463" s="62"/>
    </row>
    <row r="745551" spans="3:3" x14ac:dyDescent="0.25">
      <c r="C745551" s="62"/>
    </row>
    <row r="745552" spans="3:3" x14ac:dyDescent="0.25">
      <c r="C745552" s="62"/>
    </row>
    <row r="745640" spans="3:3" x14ac:dyDescent="0.25">
      <c r="C745640" s="62"/>
    </row>
    <row r="745641" spans="3:3" x14ac:dyDescent="0.25">
      <c r="C745641" s="62"/>
    </row>
    <row r="745729" spans="3:3" x14ac:dyDescent="0.25">
      <c r="C745729" s="62"/>
    </row>
    <row r="745730" spans="3:3" x14ac:dyDescent="0.25">
      <c r="C745730" s="62"/>
    </row>
    <row r="745818" spans="3:3" x14ac:dyDescent="0.25">
      <c r="C745818" s="62"/>
    </row>
    <row r="745819" spans="3:3" x14ac:dyDescent="0.25">
      <c r="C745819" s="62"/>
    </row>
    <row r="745907" spans="3:3" x14ac:dyDescent="0.25">
      <c r="C745907" s="62"/>
    </row>
    <row r="745908" spans="3:3" x14ac:dyDescent="0.25">
      <c r="C745908" s="62"/>
    </row>
    <row r="745996" spans="3:3" x14ac:dyDescent="0.25">
      <c r="C745996" s="62"/>
    </row>
    <row r="745997" spans="3:3" x14ac:dyDescent="0.25">
      <c r="C745997" s="62"/>
    </row>
    <row r="746085" spans="3:3" x14ac:dyDescent="0.25">
      <c r="C746085" s="62"/>
    </row>
    <row r="746086" spans="3:3" x14ac:dyDescent="0.25">
      <c r="C746086" s="62"/>
    </row>
    <row r="746174" spans="3:3" x14ac:dyDescent="0.25">
      <c r="C746174" s="62"/>
    </row>
    <row r="746175" spans="3:3" x14ac:dyDescent="0.25">
      <c r="C746175" s="62"/>
    </row>
    <row r="746263" spans="3:3" x14ac:dyDescent="0.25">
      <c r="C746263" s="62"/>
    </row>
    <row r="746264" spans="3:3" x14ac:dyDescent="0.25">
      <c r="C746264" s="62"/>
    </row>
    <row r="746352" spans="3:3" x14ac:dyDescent="0.25">
      <c r="C746352" s="62"/>
    </row>
    <row r="746353" spans="3:3" x14ac:dyDescent="0.25">
      <c r="C746353" s="62"/>
    </row>
    <row r="746441" spans="3:3" x14ac:dyDescent="0.25">
      <c r="C746441" s="62"/>
    </row>
    <row r="746442" spans="3:3" x14ac:dyDescent="0.25">
      <c r="C746442" s="62"/>
    </row>
    <row r="746530" spans="3:3" x14ac:dyDescent="0.25">
      <c r="C746530" s="62"/>
    </row>
    <row r="746531" spans="3:3" x14ac:dyDescent="0.25">
      <c r="C746531" s="62"/>
    </row>
    <row r="746619" spans="3:3" x14ac:dyDescent="0.25">
      <c r="C746619" s="62"/>
    </row>
    <row r="746620" spans="3:3" x14ac:dyDescent="0.25">
      <c r="C746620" s="62"/>
    </row>
    <row r="746708" spans="3:3" x14ac:dyDescent="0.25">
      <c r="C746708" s="62"/>
    </row>
    <row r="746709" spans="3:3" x14ac:dyDescent="0.25">
      <c r="C746709" s="62"/>
    </row>
    <row r="746797" spans="3:3" x14ac:dyDescent="0.25">
      <c r="C746797" s="62"/>
    </row>
    <row r="746798" spans="3:3" x14ac:dyDescent="0.25">
      <c r="C746798" s="62"/>
    </row>
    <row r="746886" spans="3:3" x14ac:dyDescent="0.25">
      <c r="C746886" s="62"/>
    </row>
    <row r="746887" spans="3:3" x14ac:dyDescent="0.25">
      <c r="C746887" s="62"/>
    </row>
    <row r="746975" spans="3:3" x14ac:dyDescent="0.25">
      <c r="C746975" s="62"/>
    </row>
    <row r="746976" spans="3:3" x14ac:dyDescent="0.25">
      <c r="C746976" s="62"/>
    </row>
    <row r="747064" spans="3:3" x14ac:dyDescent="0.25">
      <c r="C747064" s="62"/>
    </row>
    <row r="747065" spans="3:3" x14ac:dyDescent="0.25">
      <c r="C747065" s="62"/>
    </row>
    <row r="747153" spans="3:3" x14ac:dyDescent="0.25">
      <c r="C747153" s="62"/>
    </row>
    <row r="747154" spans="3:3" x14ac:dyDescent="0.25">
      <c r="C747154" s="62"/>
    </row>
    <row r="747242" spans="3:3" x14ac:dyDescent="0.25">
      <c r="C747242" s="62"/>
    </row>
    <row r="747243" spans="3:3" x14ac:dyDescent="0.25">
      <c r="C747243" s="62"/>
    </row>
    <row r="747331" spans="3:3" x14ac:dyDescent="0.25">
      <c r="C747331" s="62"/>
    </row>
    <row r="747332" spans="3:3" x14ac:dyDescent="0.25">
      <c r="C747332" s="62"/>
    </row>
    <row r="747420" spans="3:3" x14ac:dyDescent="0.25">
      <c r="C747420" s="62"/>
    </row>
    <row r="747421" spans="3:3" x14ac:dyDescent="0.25">
      <c r="C747421" s="62"/>
    </row>
    <row r="747509" spans="3:3" x14ac:dyDescent="0.25">
      <c r="C747509" s="62"/>
    </row>
    <row r="747510" spans="3:3" x14ac:dyDescent="0.25">
      <c r="C747510" s="62"/>
    </row>
    <row r="747598" spans="3:3" x14ac:dyDescent="0.25">
      <c r="C747598" s="62"/>
    </row>
    <row r="747599" spans="3:3" x14ac:dyDescent="0.25">
      <c r="C747599" s="62"/>
    </row>
    <row r="747687" spans="3:3" x14ac:dyDescent="0.25">
      <c r="C747687" s="62"/>
    </row>
    <row r="747688" spans="3:3" x14ac:dyDescent="0.25">
      <c r="C747688" s="62"/>
    </row>
    <row r="747776" spans="3:3" x14ac:dyDescent="0.25">
      <c r="C747776" s="62"/>
    </row>
    <row r="747777" spans="3:3" x14ac:dyDescent="0.25">
      <c r="C747777" s="62"/>
    </row>
    <row r="747865" spans="3:3" x14ac:dyDescent="0.25">
      <c r="C747865" s="62"/>
    </row>
    <row r="747866" spans="3:3" x14ac:dyDescent="0.25">
      <c r="C747866" s="62"/>
    </row>
    <row r="747954" spans="3:3" x14ac:dyDescent="0.25">
      <c r="C747954" s="62"/>
    </row>
    <row r="747955" spans="3:3" x14ac:dyDescent="0.25">
      <c r="C747955" s="62"/>
    </row>
    <row r="748043" spans="3:3" x14ac:dyDescent="0.25">
      <c r="C748043" s="62"/>
    </row>
    <row r="748044" spans="3:3" x14ac:dyDescent="0.25">
      <c r="C748044" s="62"/>
    </row>
    <row r="748132" spans="3:3" x14ac:dyDescent="0.25">
      <c r="C748132" s="62"/>
    </row>
    <row r="748133" spans="3:3" x14ac:dyDescent="0.25">
      <c r="C748133" s="62"/>
    </row>
    <row r="748221" spans="3:3" x14ac:dyDescent="0.25">
      <c r="C748221" s="62"/>
    </row>
    <row r="748222" spans="3:3" x14ac:dyDescent="0.25">
      <c r="C748222" s="62"/>
    </row>
    <row r="748310" spans="3:3" x14ac:dyDescent="0.25">
      <c r="C748310" s="62"/>
    </row>
    <row r="748311" spans="3:3" x14ac:dyDescent="0.25">
      <c r="C748311" s="62"/>
    </row>
    <row r="748399" spans="3:3" x14ac:dyDescent="0.25">
      <c r="C748399" s="62"/>
    </row>
    <row r="748400" spans="3:3" x14ac:dyDescent="0.25">
      <c r="C748400" s="62"/>
    </row>
    <row r="748488" spans="3:3" x14ac:dyDescent="0.25">
      <c r="C748488" s="62"/>
    </row>
    <row r="748489" spans="3:3" x14ac:dyDescent="0.25">
      <c r="C748489" s="62"/>
    </row>
    <row r="748577" spans="3:3" x14ac:dyDescent="0.25">
      <c r="C748577" s="62"/>
    </row>
    <row r="748578" spans="3:3" x14ac:dyDescent="0.25">
      <c r="C748578" s="62"/>
    </row>
    <row r="748666" spans="3:3" x14ac:dyDescent="0.25">
      <c r="C748666" s="62"/>
    </row>
    <row r="748667" spans="3:3" x14ac:dyDescent="0.25">
      <c r="C748667" s="62"/>
    </row>
    <row r="748755" spans="3:3" x14ac:dyDescent="0.25">
      <c r="C748755" s="62"/>
    </row>
    <row r="748756" spans="3:3" x14ac:dyDescent="0.25">
      <c r="C748756" s="62"/>
    </row>
    <row r="748844" spans="3:3" x14ac:dyDescent="0.25">
      <c r="C748844" s="62"/>
    </row>
    <row r="748845" spans="3:3" x14ac:dyDescent="0.25">
      <c r="C748845" s="62"/>
    </row>
    <row r="748933" spans="3:3" x14ac:dyDescent="0.25">
      <c r="C748933" s="62"/>
    </row>
    <row r="748934" spans="3:3" x14ac:dyDescent="0.25">
      <c r="C748934" s="62"/>
    </row>
    <row r="749022" spans="3:3" x14ac:dyDescent="0.25">
      <c r="C749022" s="62"/>
    </row>
    <row r="749023" spans="3:3" x14ac:dyDescent="0.25">
      <c r="C749023" s="62"/>
    </row>
    <row r="749111" spans="3:3" x14ac:dyDescent="0.25">
      <c r="C749111" s="62"/>
    </row>
    <row r="749112" spans="3:3" x14ac:dyDescent="0.25">
      <c r="C749112" s="62"/>
    </row>
    <row r="749200" spans="3:3" x14ac:dyDescent="0.25">
      <c r="C749200" s="62"/>
    </row>
    <row r="749201" spans="3:3" x14ac:dyDescent="0.25">
      <c r="C749201" s="62"/>
    </row>
    <row r="749289" spans="3:3" x14ac:dyDescent="0.25">
      <c r="C749289" s="62"/>
    </row>
    <row r="749290" spans="3:3" x14ac:dyDescent="0.25">
      <c r="C749290" s="62"/>
    </row>
    <row r="749378" spans="3:3" x14ac:dyDescent="0.25">
      <c r="C749378" s="62"/>
    </row>
    <row r="749379" spans="3:3" x14ac:dyDescent="0.25">
      <c r="C749379" s="62"/>
    </row>
    <row r="749467" spans="3:3" x14ac:dyDescent="0.25">
      <c r="C749467" s="62"/>
    </row>
    <row r="749468" spans="3:3" x14ac:dyDescent="0.25">
      <c r="C749468" s="62"/>
    </row>
    <row r="749556" spans="3:3" x14ac:dyDescent="0.25">
      <c r="C749556" s="62"/>
    </row>
    <row r="749557" spans="3:3" x14ac:dyDescent="0.25">
      <c r="C749557" s="62"/>
    </row>
    <row r="749645" spans="3:3" x14ac:dyDescent="0.25">
      <c r="C749645" s="62"/>
    </row>
    <row r="749646" spans="3:3" x14ac:dyDescent="0.25">
      <c r="C749646" s="62"/>
    </row>
    <row r="749734" spans="3:3" x14ac:dyDescent="0.25">
      <c r="C749734" s="62"/>
    </row>
    <row r="749735" spans="3:3" x14ac:dyDescent="0.25">
      <c r="C749735" s="62"/>
    </row>
    <row r="749823" spans="3:3" x14ac:dyDescent="0.25">
      <c r="C749823" s="62"/>
    </row>
    <row r="749824" spans="3:3" x14ac:dyDescent="0.25">
      <c r="C749824" s="62"/>
    </row>
    <row r="749912" spans="3:3" x14ac:dyDescent="0.25">
      <c r="C749912" s="62"/>
    </row>
    <row r="749913" spans="3:3" x14ac:dyDescent="0.25">
      <c r="C749913" s="62"/>
    </row>
    <row r="750001" spans="3:3" x14ac:dyDescent="0.25">
      <c r="C750001" s="62"/>
    </row>
    <row r="750002" spans="3:3" x14ac:dyDescent="0.25">
      <c r="C750002" s="62"/>
    </row>
    <row r="750090" spans="3:3" x14ac:dyDescent="0.25">
      <c r="C750090" s="62"/>
    </row>
    <row r="750091" spans="3:3" x14ac:dyDescent="0.25">
      <c r="C750091" s="62"/>
    </row>
    <row r="750179" spans="3:3" x14ac:dyDescent="0.25">
      <c r="C750179" s="62"/>
    </row>
    <row r="750180" spans="3:3" x14ac:dyDescent="0.25">
      <c r="C750180" s="62"/>
    </row>
    <row r="750268" spans="3:3" x14ac:dyDescent="0.25">
      <c r="C750268" s="62"/>
    </row>
    <row r="750269" spans="3:3" x14ac:dyDescent="0.25">
      <c r="C750269" s="62"/>
    </row>
    <row r="750357" spans="3:3" x14ac:dyDescent="0.25">
      <c r="C750357" s="62"/>
    </row>
    <row r="750358" spans="3:3" x14ac:dyDescent="0.25">
      <c r="C750358" s="62"/>
    </row>
    <row r="750446" spans="3:3" x14ac:dyDescent="0.25">
      <c r="C750446" s="62"/>
    </row>
    <row r="750447" spans="3:3" x14ac:dyDescent="0.25">
      <c r="C750447" s="62"/>
    </row>
    <row r="750535" spans="3:3" x14ac:dyDescent="0.25">
      <c r="C750535" s="62"/>
    </row>
    <row r="750536" spans="3:3" x14ac:dyDescent="0.25">
      <c r="C750536" s="62"/>
    </row>
    <row r="750624" spans="3:3" x14ac:dyDescent="0.25">
      <c r="C750624" s="62"/>
    </row>
    <row r="750625" spans="3:3" x14ac:dyDescent="0.25">
      <c r="C750625" s="62"/>
    </row>
    <row r="750713" spans="3:3" x14ac:dyDescent="0.25">
      <c r="C750713" s="62"/>
    </row>
    <row r="750714" spans="3:3" x14ac:dyDescent="0.25">
      <c r="C750714" s="62"/>
    </row>
    <row r="750802" spans="3:3" x14ac:dyDescent="0.25">
      <c r="C750802" s="62"/>
    </row>
    <row r="750803" spans="3:3" x14ac:dyDescent="0.25">
      <c r="C750803" s="62"/>
    </row>
    <row r="750891" spans="3:3" x14ac:dyDescent="0.25">
      <c r="C750891" s="62"/>
    </row>
    <row r="750892" spans="3:3" x14ac:dyDescent="0.25">
      <c r="C750892" s="62"/>
    </row>
    <row r="750980" spans="3:3" x14ac:dyDescent="0.25">
      <c r="C750980" s="62"/>
    </row>
    <row r="750981" spans="3:3" x14ac:dyDescent="0.25">
      <c r="C750981" s="62"/>
    </row>
    <row r="751069" spans="3:3" x14ac:dyDescent="0.25">
      <c r="C751069" s="62"/>
    </row>
    <row r="751070" spans="3:3" x14ac:dyDescent="0.25">
      <c r="C751070" s="62"/>
    </row>
    <row r="751158" spans="3:3" x14ac:dyDescent="0.25">
      <c r="C751158" s="62"/>
    </row>
    <row r="751159" spans="3:3" x14ac:dyDescent="0.25">
      <c r="C751159" s="62"/>
    </row>
    <row r="751247" spans="3:3" x14ac:dyDescent="0.25">
      <c r="C751247" s="62"/>
    </row>
    <row r="751248" spans="3:3" x14ac:dyDescent="0.25">
      <c r="C751248" s="62"/>
    </row>
    <row r="751336" spans="3:3" x14ac:dyDescent="0.25">
      <c r="C751336" s="62"/>
    </row>
    <row r="751337" spans="3:3" x14ac:dyDescent="0.25">
      <c r="C751337" s="62"/>
    </row>
    <row r="751425" spans="3:3" x14ac:dyDescent="0.25">
      <c r="C751425" s="62"/>
    </row>
    <row r="751426" spans="3:3" x14ac:dyDescent="0.25">
      <c r="C751426" s="62"/>
    </row>
    <row r="751514" spans="3:3" x14ac:dyDescent="0.25">
      <c r="C751514" s="62"/>
    </row>
    <row r="751515" spans="3:3" x14ac:dyDescent="0.25">
      <c r="C751515" s="62"/>
    </row>
    <row r="751603" spans="3:3" x14ac:dyDescent="0.25">
      <c r="C751603" s="62"/>
    </row>
    <row r="751604" spans="3:3" x14ac:dyDescent="0.25">
      <c r="C751604" s="62"/>
    </row>
    <row r="751692" spans="3:3" x14ac:dyDescent="0.25">
      <c r="C751692" s="62"/>
    </row>
    <row r="751693" spans="3:3" x14ac:dyDescent="0.25">
      <c r="C751693" s="62"/>
    </row>
    <row r="751781" spans="3:3" x14ac:dyDescent="0.25">
      <c r="C751781" s="62"/>
    </row>
    <row r="751782" spans="3:3" x14ac:dyDescent="0.25">
      <c r="C751782" s="62"/>
    </row>
    <row r="751870" spans="3:3" x14ac:dyDescent="0.25">
      <c r="C751870" s="62"/>
    </row>
    <row r="751871" spans="3:3" x14ac:dyDescent="0.25">
      <c r="C751871" s="62"/>
    </row>
    <row r="751959" spans="3:3" x14ac:dyDescent="0.25">
      <c r="C751959" s="62"/>
    </row>
    <row r="751960" spans="3:3" x14ac:dyDescent="0.25">
      <c r="C751960" s="62"/>
    </row>
    <row r="752048" spans="3:3" x14ac:dyDescent="0.25">
      <c r="C752048" s="62"/>
    </row>
    <row r="752049" spans="3:3" x14ac:dyDescent="0.25">
      <c r="C752049" s="62"/>
    </row>
    <row r="752137" spans="3:3" x14ac:dyDescent="0.25">
      <c r="C752137" s="62"/>
    </row>
    <row r="752138" spans="3:3" x14ac:dyDescent="0.25">
      <c r="C752138" s="62"/>
    </row>
    <row r="752226" spans="3:3" x14ac:dyDescent="0.25">
      <c r="C752226" s="62"/>
    </row>
    <row r="752227" spans="3:3" x14ac:dyDescent="0.25">
      <c r="C752227" s="62"/>
    </row>
    <row r="752315" spans="3:3" x14ac:dyDescent="0.25">
      <c r="C752315" s="62"/>
    </row>
    <row r="752316" spans="3:3" x14ac:dyDescent="0.25">
      <c r="C752316" s="62"/>
    </row>
    <row r="752404" spans="3:3" x14ac:dyDescent="0.25">
      <c r="C752404" s="62"/>
    </row>
    <row r="752405" spans="3:3" x14ac:dyDescent="0.25">
      <c r="C752405" s="62"/>
    </row>
    <row r="752493" spans="3:3" x14ac:dyDescent="0.25">
      <c r="C752493" s="62"/>
    </row>
    <row r="752494" spans="3:3" x14ac:dyDescent="0.25">
      <c r="C752494" s="62"/>
    </row>
    <row r="752582" spans="3:3" x14ac:dyDescent="0.25">
      <c r="C752582" s="62"/>
    </row>
    <row r="752583" spans="3:3" x14ac:dyDescent="0.25">
      <c r="C752583" s="62"/>
    </row>
    <row r="752671" spans="3:3" x14ac:dyDescent="0.25">
      <c r="C752671" s="62"/>
    </row>
    <row r="752672" spans="3:3" x14ac:dyDescent="0.25">
      <c r="C752672" s="62"/>
    </row>
    <row r="752760" spans="3:3" x14ac:dyDescent="0.25">
      <c r="C752760" s="62"/>
    </row>
    <row r="752761" spans="3:3" x14ac:dyDescent="0.25">
      <c r="C752761" s="62"/>
    </row>
    <row r="752849" spans="3:3" x14ac:dyDescent="0.25">
      <c r="C752849" s="62"/>
    </row>
    <row r="752850" spans="3:3" x14ac:dyDescent="0.25">
      <c r="C752850" s="62"/>
    </row>
    <row r="752938" spans="3:3" x14ac:dyDescent="0.25">
      <c r="C752938" s="62"/>
    </row>
    <row r="752939" spans="3:3" x14ac:dyDescent="0.25">
      <c r="C752939" s="62"/>
    </row>
    <row r="753027" spans="3:3" x14ac:dyDescent="0.25">
      <c r="C753027" s="62"/>
    </row>
    <row r="753028" spans="3:3" x14ac:dyDescent="0.25">
      <c r="C753028" s="62"/>
    </row>
    <row r="753116" spans="3:3" x14ac:dyDescent="0.25">
      <c r="C753116" s="62"/>
    </row>
    <row r="753117" spans="3:3" x14ac:dyDescent="0.25">
      <c r="C753117" s="62"/>
    </row>
    <row r="753205" spans="3:3" x14ac:dyDescent="0.25">
      <c r="C753205" s="62"/>
    </row>
    <row r="753206" spans="3:3" x14ac:dyDescent="0.25">
      <c r="C753206" s="62"/>
    </row>
    <row r="753294" spans="3:3" x14ac:dyDescent="0.25">
      <c r="C753294" s="62"/>
    </row>
    <row r="753295" spans="3:3" x14ac:dyDescent="0.25">
      <c r="C753295" s="62"/>
    </row>
    <row r="753383" spans="3:3" x14ac:dyDescent="0.25">
      <c r="C753383" s="62"/>
    </row>
    <row r="753384" spans="3:3" x14ac:dyDescent="0.25">
      <c r="C753384" s="62"/>
    </row>
    <row r="753472" spans="3:3" x14ac:dyDescent="0.25">
      <c r="C753472" s="62"/>
    </row>
    <row r="753473" spans="3:3" x14ac:dyDescent="0.25">
      <c r="C753473" s="62"/>
    </row>
    <row r="753561" spans="3:3" x14ac:dyDescent="0.25">
      <c r="C753561" s="62"/>
    </row>
    <row r="753562" spans="3:3" x14ac:dyDescent="0.25">
      <c r="C753562" s="62"/>
    </row>
    <row r="753650" spans="3:3" x14ac:dyDescent="0.25">
      <c r="C753650" s="62"/>
    </row>
    <row r="753651" spans="3:3" x14ac:dyDescent="0.25">
      <c r="C753651" s="62"/>
    </row>
    <row r="753739" spans="3:3" x14ac:dyDescent="0.25">
      <c r="C753739" s="62"/>
    </row>
    <row r="753740" spans="3:3" x14ac:dyDescent="0.25">
      <c r="C753740" s="62"/>
    </row>
    <row r="753828" spans="3:3" x14ac:dyDescent="0.25">
      <c r="C753828" s="62"/>
    </row>
    <row r="753829" spans="3:3" x14ac:dyDescent="0.25">
      <c r="C753829" s="62"/>
    </row>
    <row r="753917" spans="3:3" x14ac:dyDescent="0.25">
      <c r="C753917" s="62"/>
    </row>
    <row r="753918" spans="3:3" x14ac:dyDescent="0.25">
      <c r="C753918" s="62"/>
    </row>
    <row r="754006" spans="3:3" x14ac:dyDescent="0.25">
      <c r="C754006" s="62"/>
    </row>
    <row r="754007" spans="3:3" x14ac:dyDescent="0.25">
      <c r="C754007" s="62"/>
    </row>
    <row r="754095" spans="3:3" x14ac:dyDescent="0.25">
      <c r="C754095" s="62"/>
    </row>
    <row r="754096" spans="3:3" x14ac:dyDescent="0.25">
      <c r="C754096" s="62"/>
    </row>
    <row r="754184" spans="3:3" x14ac:dyDescent="0.25">
      <c r="C754184" s="62"/>
    </row>
    <row r="754185" spans="3:3" x14ac:dyDescent="0.25">
      <c r="C754185" s="62"/>
    </row>
    <row r="754273" spans="3:3" x14ac:dyDescent="0.25">
      <c r="C754273" s="62"/>
    </row>
    <row r="754274" spans="3:3" x14ac:dyDescent="0.25">
      <c r="C754274" s="62"/>
    </row>
    <row r="754362" spans="3:3" x14ac:dyDescent="0.25">
      <c r="C754362" s="62"/>
    </row>
    <row r="754363" spans="3:3" x14ac:dyDescent="0.25">
      <c r="C754363" s="62"/>
    </row>
    <row r="754451" spans="3:3" x14ac:dyDescent="0.25">
      <c r="C754451" s="62"/>
    </row>
    <row r="754452" spans="3:3" x14ac:dyDescent="0.25">
      <c r="C754452" s="62"/>
    </row>
    <row r="754540" spans="3:3" x14ac:dyDescent="0.25">
      <c r="C754540" s="62"/>
    </row>
    <row r="754541" spans="3:3" x14ac:dyDescent="0.25">
      <c r="C754541" s="62"/>
    </row>
    <row r="754629" spans="3:3" x14ac:dyDescent="0.25">
      <c r="C754629" s="62"/>
    </row>
    <row r="754630" spans="3:3" x14ac:dyDescent="0.25">
      <c r="C754630" s="62"/>
    </row>
    <row r="754718" spans="3:3" x14ac:dyDescent="0.25">
      <c r="C754718" s="62"/>
    </row>
    <row r="754719" spans="3:3" x14ac:dyDescent="0.25">
      <c r="C754719" s="62"/>
    </row>
    <row r="754807" spans="3:3" x14ac:dyDescent="0.25">
      <c r="C754807" s="62"/>
    </row>
    <row r="754808" spans="3:3" x14ac:dyDescent="0.25">
      <c r="C754808" s="62"/>
    </row>
    <row r="754896" spans="3:3" x14ac:dyDescent="0.25">
      <c r="C754896" s="62"/>
    </row>
    <row r="754897" spans="3:3" x14ac:dyDescent="0.25">
      <c r="C754897" s="62"/>
    </row>
    <row r="754985" spans="3:3" x14ac:dyDescent="0.25">
      <c r="C754985" s="62"/>
    </row>
    <row r="754986" spans="3:3" x14ac:dyDescent="0.25">
      <c r="C754986" s="62"/>
    </row>
    <row r="755074" spans="3:3" x14ac:dyDescent="0.25">
      <c r="C755074" s="62"/>
    </row>
    <row r="755075" spans="3:3" x14ac:dyDescent="0.25">
      <c r="C755075" s="62"/>
    </row>
    <row r="755163" spans="3:3" x14ac:dyDescent="0.25">
      <c r="C755163" s="62"/>
    </row>
    <row r="755164" spans="3:3" x14ac:dyDescent="0.25">
      <c r="C755164" s="62"/>
    </row>
    <row r="755252" spans="3:3" x14ac:dyDescent="0.25">
      <c r="C755252" s="62"/>
    </row>
    <row r="755253" spans="3:3" x14ac:dyDescent="0.25">
      <c r="C755253" s="62"/>
    </row>
    <row r="755341" spans="3:3" x14ac:dyDescent="0.25">
      <c r="C755341" s="62"/>
    </row>
    <row r="755342" spans="3:3" x14ac:dyDescent="0.25">
      <c r="C755342" s="62"/>
    </row>
    <row r="755430" spans="3:3" x14ac:dyDescent="0.25">
      <c r="C755430" s="62"/>
    </row>
    <row r="755431" spans="3:3" x14ac:dyDescent="0.25">
      <c r="C755431" s="62"/>
    </row>
    <row r="755519" spans="3:3" x14ac:dyDescent="0.25">
      <c r="C755519" s="62"/>
    </row>
    <row r="755520" spans="3:3" x14ac:dyDescent="0.25">
      <c r="C755520" s="62"/>
    </row>
    <row r="755608" spans="3:3" x14ac:dyDescent="0.25">
      <c r="C755608" s="62"/>
    </row>
    <row r="755609" spans="3:3" x14ac:dyDescent="0.25">
      <c r="C755609" s="62"/>
    </row>
    <row r="755697" spans="3:3" x14ac:dyDescent="0.25">
      <c r="C755697" s="62"/>
    </row>
    <row r="755698" spans="3:3" x14ac:dyDescent="0.25">
      <c r="C755698" s="62"/>
    </row>
    <row r="755786" spans="3:3" x14ac:dyDescent="0.25">
      <c r="C755786" s="62"/>
    </row>
    <row r="755787" spans="3:3" x14ac:dyDescent="0.25">
      <c r="C755787" s="62"/>
    </row>
    <row r="755875" spans="3:3" x14ac:dyDescent="0.25">
      <c r="C755875" s="62"/>
    </row>
    <row r="755876" spans="3:3" x14ac:dyDescent="0.25">
      <c r="C755876" s="62"/>
    </row>
    <row r="755964" spans="3:3" x14ac:dyDescent="0.25">
      <c r="C755964" s="62"/>
    </row>
    <row r="755965" spans="3:3" x14ac:dyDescent="0.25">
      <c r="C755965" s="62"/>
    </row>
    <row r="756053" spans="3:3" x14ac:dyDescent="0.25">
      <c r="C756053" s="62"/>
    </row>
    <row r="756054" spans="3:3" x14ac:dyDescent="0.25">
      <c r="C756054" s="62"/>
    </row>
    <row r="756142" spans="3:3" x14ac:dyDescent="0.25">
      <c r="C756142" s="62"/>
    </row>
    <row r="756143" spans="3:3" x14ac:dyDescent="0.25">
      <c r="C756143" s="62"/>
    </row>
    <row r="756231" spans="3:3" x14ac:dyDescent="0.25">
      <c r="C756231" s="62"/>
    </row>
    <row r="756232" spans="3:3" x14ac:dyDescent="0.25">
      <c r="C756232" s="62"/>
    </row>
    <row r="756320" spans="3:3" x14ac:dyDescent="0.25">
      <c r="C756320" s="62"/>
    </row>
    <row r="756321" spans="3:3" x14ac:dyDescent="0.25">
      <c r="C756321" s="62"/>
    </row>
    <row r="756409" spans="3:3" x14ac:dyDescent="0.25">
      <c r="C756409" s="62"/>
    </row>
    <row r="756410" spans="3:3" x14ac:dyDescent="0.25">
      <c r="C756410" s="62"/>
    </row>
    <row r="756498" spans="3:3" x14ac:dyDescent="0.25">
      <c r="C756498" s="62"/>
    </row>
    <row r="756499" spans="3:3" x14ac:dyDescent="0.25">
      <c r="C756499" s="62"/>
    </row>
    <row r="756587" spans="3:3" x14ac:dyDescent="0.25">
      <c r="C756587" s="62"/>
    </row>
    <row r="756588" spans="3:3" x14ac:dyDescent="0.25">
      <c r="C756588" s="62"/>
    </row>
    <row r="756676" spans="3:3" x14ac:dyDescent="0.25">
      <c r="C756676" s="62"/>
    </row>
    <row r="756677" spans="3:3" x14ac:dyDescent="0.25">
      <c r="C756677" s="62"/>
    </row>
    <row r="756765" spans="3:3" x14ac:dyDescent="0.25">
      <c r="C756765" s="62"/>
    </row>
    <row r="756766" spans="3:3" x14ac:dyDescent="0.25">
      <c r="C756766" s="62"/>
    </row>
    <row r="756854" spans="3:3" x14ac:dyDescent="0.25">
      <c r="C756854" s="62"/>
    </row>
    <row r="756855" spans="3:3" x14ac:dyDescent="0.25">
      <c r="C756855" s="62"/>
    </row>
    <row r="756943" spans="3:3" x14ac:dyDescent="0.25">
      <c r="C756943" s="62"/>
    </row>
    <row r="756944" spans="3:3" x14ac:dyDescent="0.25">
      <c r="C756944" s="62"/>
    </row>
    <row r="757032" spans="3:3" x14ac:dyDescent="0.25">
      <c r="C757032" s="62"/>
    </row>
    <row r="757033" spans="3:3" x14ac:dyDescent="0.25">
      <c r="C757033" s="62"/>
    </row>
    <row r="757121" spans="3:3" x14ac:dyDescent="0.25">
      <c r="C757121" s="62"/>
    </row>
    <row r="757122" spans="3:3" x14ac:dyDescent="0.25">
      <c r="C757122" s="62"/>
    </row>
    <row r="757210" spans="3:3" x14ac:dyDescent="0.25">
      <c r="C757210" s="62"/>
    </row>
    <row r="757211" spans="3:3" x14ac:dyDescent="0.25">
      <c r="C757211" s="62"/>
    </row>
    <row r="757299" spans="3:3" x14ac:dyDescent="0.25">
      <c r="C757299" s="62"/>
    </row>
    <row r="757300" spans="3:3" x14ac:dyDescent="0.25">
      <c r="C757300" s="62"/>
    </row>
    <row r="757388" spans="3:3" x14ac:dyDescent="0.25">
      <c r="C757388" s="62"/>
    </row>
    <row r="757389" spans="3:3" x14ac:dyDescent="0.25">
      <c r="C757389" s="62"/>
    </row>
    <row r="757477" spans="3:3" x14ac:dyDescent="0.25">
      <c r="C757477" s="62"/>
    </row>
    <row r="757478" spans="3:3" x14ac:dyDescent="0.25">
      <c r="C757478" s="62"/>
    </row>
    <row r="757566" spans="3:3" x14ac:dyDescent="0.25">
      <c r="C757566" s="62"/>
    </row>
    <row r="757567" spans="3:3" x14ac:dyDescent="0.25">
      <c r="C757567" s="62"/>
    </row>
    <row r="757655" spans="3:3" x14ac:dyDescent="0.25">
      <c r="C757655" s="62"/>
    </row>
    <row r="757656" spans="3:3" x14ac:dyDescent="0.25">
      <c r="C757656" s="62"/>
    </row>
    <row r="757744" spans="3:3" x14ac:dyDescent="0.25">
      <c r="C757744" s="62"/>
    </row>
    <row r="757745" spans="3:3" x14ac:dyDescent="0.25">
      <c r="C757745" s="62"/>
    </row>
    <row r="757833" spans="3:3" x14ac:dyDescent="0.25">
      <c r="C757833" s="62"/>
    </row>
    <row r="757834" spans="3:3" x14ac:dyDescent="0.25">
      <c r="C757834" s="62"/>
    </row>
    <row r="757922" spans="3:3" x14ac:dyDescent="0.25">
      <c r="C757922" s="62"/>
    </row>
    <row r="757923" spans="3:3" x14ac:dyDescent="0.25">
      <c r="C757923" s="62"/>
    </row>
    <row r="758011" spans="3:3" x14ac:dyDescent="0.25">
      <c r="C758011" s="62"/>
    </row>
    <row r="758012" spans="3:3" x14ac:dyDescent="0.25">
      <c r="C758012" s="62"/>
    </row>
    <row r="758100" spans="3:3" x14ac:dyDescent="0.25">
      <c r="C758100" s="62"/>
    </row>
    <row r="758101" spans="3:3" x14ac:dyDescent="0.25">
      <c r="C758101" s="62"/>
    </row>
    <row r="758189" spans="3:3" x14ac:dyDescent="0.25">
      <c r="C758189" s="62"/>
    </row>
    <row r="758190" spans="3:3" x14ac:dyDescent="0.25">
      <c r="C758190" s="62"/>
    </row>
    <row r="758278" spans="3:3" x14ac:dyDescent="0.25">
      <c r="C758278" s="62"/>
    </row>
    <row r="758279" spans="3:3" x14ac:dyDescent="0.25">
      <c r="C758279" s="62"/>
    </row>
    <row r="758367" spans="3:3" x14ac:dyDescent="0.25">
      <c r="C758367" s="62"/>
    </row>
    <row r="758368" spans="3:3" x14ac:dyDescent="0.25">
      <c r="C758368" s="62"/>
    </row>
    <row r="758456" spans="3:3" x14ac:dyDescent="0.25">
      <c r="C758456" s="62"/>
    </row>
    <row r="758457" spans="3:3" x14ac:dyDescent="0.25">
      <c r="C758457" s="62"/>
    </row>
    <row r="758545" spans="3:3" x14ac:dyDescent="0.25">
      <c r="C758545" s="62"/>
    </row>
    <row r="758546" spans="3:3" x14ac:dyDescent="0.25">
      <c r="C758546" s="62"/>
    </row>
    <row r="758634" spans="3:3" x14ac:dyDescent="0.25">
      <c r="C758634" s="62"/>
    </row>
    <row r="758635" spans="3:3" x14ac:dyDescent="0.25">
      <c r="C758635" s="62"/>
    </row>
    <row r="758723" spans="3:3" x14ac:dyDescent="0.25">
      <c r="C758723" s="62"/>
    </row>
    <row r="758724" spans="3:3" x14ac:dyDescent="0.25">
      <c r="C758724" s="62"/>
    </row>
    <row r="758812" spans="3:3" x14ac:dyDescent="0.25">
      <c r="C758812" s="62"/>
    </row>
    <row r="758813" spans="3:3" x14ac:dyDescent="0.25">
      <c r="C758813" s="62"/>
    </row>
    <row r="758901" spans="3:3" x14ac:dyDescent="0.25">
      <c r="C758901" s="62"/>
    </row>
    <row r="758902" spans="3:3" x14ac:dyDescent="0.25">
      <c r="C758902" s="62"/>
    </row>
    <row r="758990" spans="3:3" x14ac:dyDescent="0.25">
      <c r="C758990" s="62"/>
    </row>
    <row r="758991" spans="3:3" x14ac:dyDescent="0.25">
      <c r="C758991" s="62"/>
    </row>
    <row r="759079" spans="3:3" x14ac:dyDescent="0.25">
      <c r="C759079" s="62"/>
    </row>
    <row r="759080" spans="3:3" x14ac:dyDescent="0.25">
      <c r="C759080" s="62"/>
    </row>
    <row r="759168" spans="3:3" x14ac:dyDescent="0.25">
      <c r="C759168" s="62"/>
    </row>
    <row r="759169" spans="3:3" x14ac:dyDescent="0.25">
      <c r="C759169" s="62"/>
    </row>
    <row r="759257" spans="3:3" x14ac:dyDescent="0.25">
      <c r="C759257" s="62"/>
    </row>
    <row r="759258" spans="3:3" x14ac:dyDescent="0.25">
      <c r="C759258" s="62"/>
    </row>
    <row r="759346" spans="3:3" x14ac:dyDescent="0.25">
      <c r="C759346" s="62"/>
    </row>
    <row r="759347" spans="3:3" x14ac:dyDescent="0.25">
      <c r="C759347" s="62"/>
    </row>
    <row r="759435" spans="3:3" x14ac:dyDescent="0.25">
      <c r="C759435" s="62"/>
    </row>
    <row r="759436" spans="3:3" x14ac:dyDescent="0.25">
      <c r="C759436" s="62"/>
    </row>
    <row r="759524" spans="3:3" x14ac:dyDescent="0.25">
      <c r="C759524" s="62"/>
    </row>
    <row r="759525" spans="3:3" x14ac:dyDescent="0.25">
      <c r="C759525" s="62"/>
    </row>
    <row r="759613" spans="3:3" x14ac:dyDescent="0.25">
      <c r="C759613" s="62"/>
    </row>
    <row r="759614" spans="3:3" x14ac:dyDescent="0.25">
      <c r="C759614" s="62"/>
    </row>
    <row r="759702" spans="3:3" x14ac:dyDescent="0.25">
      <c r="C759702" s="62"/>
    </row>
    <row r="759703" spans="3:3" x14ac:dyDescent="0.25">
      <c r="C759703" s="62"/>
    </row>
    <row r="759791" spans="3:3" x14ac:dyDescent="0.25">
      <c r="C759791" s="62"/>
    </row>
    <row r="759792" spans="3:3" x14ac:dyDescent="0.25">
      <c r="C759792" s="62"/>
    </row>
    <row r="759880" spans="3:3" x14ac:dyDescent="0.25">
      <c r="C759880" s="62"/>
    </row>
    <row r="759881" spans="3:3" x14ac:dyDescent="0.25">
      <c r="C759881" s="62"/>
    </row>
    <row r="759969" spans="3:3" x14ac:dyDescent="0.25">
      <c r="C759969" s="62"/>
    </row>
    <row r="759970" spans="3:3" x14ac:dyDescent="0.25">
      <c r="C759970" s="62"/>
    </row>
    <row r="760058" spans="3:3" x14ac:dyDescent="0.25">
      <c r="C760058" s="62"/>
    </row>
    <row r="760059" spans="3:3" x14ac:dyDescent="0.25">
      <c r="C760059" s="62"/>
    </row>
    <row r="760147" spans="3:3" x14ac:dyDescent="0.25">
      <c r="C760147" s="62"/>
    </row>
    <row r="760148" spans="3:3" x14ac:dyDescent="0.25">
      <c r="C760148" s="62"/>
    </row>
    <row r="760236" spans="3:3" x14ac:dyDescent="0.25">
      <c r="C760236" s="62"/>
    </row>
    <row r="760237" spans="3:3" x14ac:dyDescent="0.25">
      <c r="C760237" s="62"/>
    </row>
    <row r="760325" spans="3:3" x14ac:dyDescent="0.25">
      <c r="C760325" s="62"/>
    </row>
    <row r="760326" spans="3:3" x14ac:dyDescent="0.25">
      <c r="C760326" s="62"/>
    </row>
    <row r="760414" spans="3:3" x14ac:dyDescent="0.25">
      <c r="C760414" s="62"/>
    </row>
    <row r="760415" spans="3:3" x14ac:dyDescent="0.25">
      <c r="C760415" s="62"/>
    </row>
    <row r="760503" spans="3:3" x14ac:dyDescent="0.25">
      <c r="C760503" s="62"/>
    </row>
    <row r="760504" spans="3:3" x14ac:dyDescent="0.25">
      <c r="C760504" s="62"/>
    </row>
    <row r="760592" spans="3:3" x14ac:dyDescent="0.25">
      <c r="C760592" s="62"/>
    </row>
    <row r="760593" spans="3:3" x14ac:dyDescent="0.25">
      <c r="C760593" s="62"/>
    </row>
    <row r="760681" spans="3:3" x14ac:dyDescent="0.25">
      <c r="C760681" s="62"/>
    </row>
    <row r="760682" spans="3:3" x14ac:dyDescent="0.25">
      <c r="C760682" s="62"/>
    </row>
    <row r="760770" spans="3:3" x14ac:dyDescent="0.25">
      <c r="C760770" s="62"/>
    </row>
    <row r="760771" spans="3:3" x14ac:dyDescent="0.25">
      <c r="C760771" s="62"/>
    </row>
    <row r="760859" spans="3:3" x14ac:dyDescent="0.25">
      <c r="C760859" s="62"/>
    </row>
    <row r="760860" spans="3:3" x14ac:dyDescent="0.25">
      <c r="C760860" s="62"/>
    </row>
    <row r="760948" spans="3:3" x14ac:dyDescent="0.25">
      <c r="C760948" s="62"/>
    </row>
    <row r="760949" spans="3:3" x14ac:dyDescent="0.25">
      <c r="C760949" s="62"/>
    </row>
    <row r="761037" spans="3:3" x14ac:dyDescent="0.25">
      <c r="C761037" s="62"/>
    </row>
    <row r="761038" spans="3:3" x14ac:dyDescent="0.25">
      <c r="C761038" s="62"/>
    </row>
    <row r="761126" spans="3:3" x14ac:dyDescent="0.25">
      <c r="C761126" s="62"/>
    </row>
    <row r="761127" spans="3:3" x14ac:dyDescent="0.25">
      <c r="C761127" s="62"/>
    </row>
    <row r="761215" spans="3:3" x14ac:dyDescent="0.25">
      <c r="C761215" s="62"/>
    </row>
    <row r="761216" spans="3:3" x14ac:dyDescent="0.25">
      <c r="C761216" s="62"/>
    </row>
    <row r="761304" spans="3:3" x14ac:dyDescent="0.25">
      <c r="C761304" s="62"/>
    </row>
    <row r="761305" spans="3:3" x14ac:dyDescent="0.25">
      <c r="C761305" s="62"/>
    </row>
    <row r="761393" spans="3:3" x14ac:dyDescent="0.25">
      <c r="C761393" s="62"/>
    </row>
    <row r="761394" spans="3:3" x14ac:dyDescent="0.25">
      <c r="C761394" s="62"/>
    </row>
    <row r="761482" spans="3:3" x14ac:dyDescent="0.25">
      <c r="C761482" s="62"/>
    </row>
    <row r="761483" spans="3:3" x14ac:dyDescent="0.25">
      <c r="C761483" s="62"/>
    </row>
    <row r="761571" spans="3:3" x14ac:dyDescent="0.25">
      <c r="C761571" s="62"/>
    </row>
    <row r="761572" spans="3:3" x14ac:dyDescent="0.25">
      <c r="C761572" s="62"/>
    </row>
    <row r="761660" spans="3:3" x14ac:dyDescent="0.25">
      <c r="C761660" s="62"/>
    </row>
    <row r="761661" spans="3:3" x14ac:dyDescent="0.25">
      <c r="C761661" s="62"/>
    </row>
    <row r="761749" spans="3:3" x14ac:dyDescent="0.25">
      <c r="C761749" s="62"/>
    </row>
    <row r="761750" spans="3:3" x14ac:dyDescent="0.25">
      <c r="C761750" s="62"/>
    </row>
    <row r="761838" spans="3:3" x14ac:dyDescent="0.25">
      <c r="C761838" s="62"/>
    </row>
    <row r="761839" spans="3:3" x14ac:dyDescent="0.25">
      <c r="C761839" s="62"/>
    </row>
    <row r="761927" spans="3:3" x14ac:dyDescent="0.25">
      <c r="C761927" s="62"/>
    </row>
    <row r="761928" spans="3:3" x14ac:dyDescent="0.25">
      <c r="C761928" s="62"/>
    </row>
    <row r="762016" spans="3:3" x14ac:dyDescent="0.25">
      <c r="C762016" s="62"/>
    </row>
    <row r="762017" spans="3:3" x14ac:dyDescent="0.25">
      <c r="C762017" s="62"/>
    </row>
    <row r="762105" spans="3:3" x14ac:dyDescent="0.25">
      <c r="C762105" s="62"/>
    </row>
    <row r="762106" spans="3:3" x14ac:dyDescent="0.25">
      <c r="C762106" s="62"/>
    </row>
    <row r="762194" spans="3:3" x14ac:dyDescent="0.25">
      <c r="C762194" s="62"/>
    </row>
    <row r="762195" spans="3:3" x14ac:dyDescent="0.25">
      <c r="C762195" s="62"/>
    </row>
    <row r="762283" spans="3:3" x14ac:dyDescent="0.25">
      <c r="C762283" s="62"/>
    </row>
    <row r="762284" spans="3:3" x14ac:dyDescent="0.25">
      <c r="C762284" s="62"/>
    </row>
    <row r="762372" spans="3:3" x14ac:dyDescent="0.25">
      <c r="C762372" s="62"/>
    </row>
    <row r="762373" spans="3:3" x14ac:dyDescent="0.25">
      <c r="C762373" s="62"/>
    </row>
    <row r="762461" spans="3:3" x14ac:dyDescent="0.25">
      <c r="C762461" s="62"/>
    </row>
    <row r="762462" spans="3:3" x14ac:dyDescent="0.25">
      <c r="C762462" s="62"/>
    </row>
    <row r="762550" spans="3:3" x14ac:dyDescent="0.25">
      <c r="C762550" s="62"/>
    </row>
    <row r="762551" spans="3:3" x14ac:dyDescent="0.25">
      <c r="C762551" s="62"/>
    </row>
    <row r="762639" spans="3:3" x14ac:dyDescent="0.25">
      <c r="C762639" s="62"/>
    </row>
    <row r="762640" spans="3:3" x14ac:dyDescent="0.25">
      <c r="C762640" s="62"/>
    </row>
    <row r="762728" spans="3:3" x14ac:dyDescent="0.25">
      <c r="C762728" s="62"/>
    </row>
    <row r="762729" spans="3:3" x14ac:dyDescent="0.25">
      <c r="C762729" s="62"/>
    </row>
    <row r="762817" spans="3:3" x14ac:dyDescent="0.25">
      <c r="C762817" s="62"/>
    </row>
    <row r="762818" spans="3:3" x14ac:dyDescent="0.25">
      <c r="C762818" s="62"/>
    </row>
    <row r="762906" spans="3:3" x14ac:dyDescent="0.25">
      <c r="C762906" s="62"/>
    </row>
    <row r="762907" spans="3:3" x14ac:dyDescent="0.25">
      <c r="C762907" s="62"/>
    </row>
    <row r="762995" spans="3:3" x14ac:dyDescent="0.25">
      <c r="C762995" s="62"/>
    </row>
    <row r="762996" spans="3:3" x14ac:dyDescent="0.25">
      <c r="C762996" s="62"/>
    </row>
    <row r="763084" spans="3:3" x14ac:dyDescent="0.25">
      <c r="C763084" s="62"/>
    </row>
    <row r="763085" spans="3:3" x14ac:dyDescent="0.25">
      <c r="C763085" s="62"/>
    </row>
    <row r="763173" spans="3:3" x14ac:dyDescent="0.25">
      <c r="C763173" s="62"/>
    </row>
    <row r="763174" spans="3:3" x14ac:dyDescent="0.25">
      <c r="C763174" s="62"/>
    </row>
    <row r="763262" spans="3:3" x14ac:dyDescent="0.25">
      <c r="C763262" s="62"/>
    </row>
    <row r="763263" spans="3:3" x14ac:dyDescent="0.25">
      <c r="C763263" s="62"/>
    </row>
    <row r="763351" spans="3:3" x14ac:dyDescent="0.25">
      <c r="C763351" s="62"/>
    </row>
    <row r="763352" spans="3:3" x14ac:dyDescent="0.25">
      <c r="C763352" s="62"/>
    </row>
    <row r="763440" spans="3:3" x14ac:dyDescent="0.25">
      <c r="C763440" s="62"/>
    </row>
    <row r="763441" spans="3:3" x14ac:dyDescent="0.25">
      <c r="C763441" s="62"/>
    </row>
    <row r="763529" spans="3:3" x14ac:dyDescent="0.25">
      <c r="C763529" s="62"/>
    </row>
    <row r="763530" spans="3:3" x14ac:dyDescent="0.25">
      <c r="C763530" s="62"/>
    </row>
    <row r="763618" spans="3:3" x14ac:dyDescent="0.25">
      <c r="C763618" s="62"/>
    </row>
    <row r="763619" spans="3:3" x14ac:dyDescent="0.25">
      <c r="C763619" s="62"/>
    </row>
    <row r="763707" spans="3:3" x14ac:dyDescent="0.25">
      <c r="C763707" s="62"/>
    </row>
    <row r="763708" spans="3:3" x14ac:dyDescent="0.25">
      <c r="C763708" s="62"/>
    </row>
    <row r="763796" spans="3:3" x14ac:dyDescent="0.25">
      <c r="C763796" s="62"/>
    </row>
    <row r="763797" spans="3:3" x14ac:dyDescent="0.25">
      <c r="C763797" s="62"/>
    </row>
    <row r="763885" spans="3:3" x14ac:dyDescent="0.25">
      <c r="C763885" s="62"/>
    </row>
    <row r="763886" spans="3:3" x14ac:dyDescent="0.25">
      <c r="C763886" s="62"/>
    </row>
    <row r="763974" spans="3:3" x14ac:dyDescent="0.25">
      <c r="C763974" s="62"/>
    </row>
    <row r="763975" spans="3:3" x14ac:dyDescent="0.25">
      <c r="C763975" s="62"/>
    </row>
    <row r="764063" spans="3:3" x14ac:dyDescent="0.25">
      <c r="C764063" s="62"/>
    </row>
    <row r="764064" spans="3:3" x14ac:dyDescent="0.25">
      <c r="C764064" s="62"/>
    </row>
    <row r="764152" spans="3:3" x14ac:dyDescent="0.25">
      <c r="C764152" s="62"/>
    </row>
    <row r="764153" spans="3:3" x14ac:dyDescent="0.25">
      <c r="C764153" s="62"/>
    </row>
    <row r="764241" spans="3:3" x14ac:dyDescent="0.25">
      <c r="C764241" s="62"/>
    </row>
    <row r="764242" spans="3:3" x14ac:dyDescent="0.25">
      <c r="C764242" s="62"/>
    </row>
    <row r="764330" spans="3:3" x14ac:dyDescent="0.25">
      <c r="C764330" s="62"/>
    </row>
    <row r="764331" spans="3:3" x14ac:dyDescent="0.25">
      <c r="C764331" s="62"/>
    </row>
    <row r="764419" spans="3:3" x14ac:dyDescent="0.25">
      <c r="C764419" s="62"/>
    </row>
    <row r="764420" spans="3:3" x14ac:dyDescent="0.25">
      <c r="C764420" s="62"/>
    </row>
    <row r="764508" spans="3:3" x14ac:dyDescent="0.25">
      <c r="C764508" s="62"/>
    </row>
    <row r="764509" spans="3:3" x14ac:dyDescent="0.25">
      <c r="C764509" s="62"/>
    </row>
    <row r="764597" spans="3:3" x14ac:dyDescent="0.25">
      <c r="C764597" s="62"/>
    </row>
    <row r="764598" spans="3:3" x14ac:dyDescent="0.25">
      <c r="C764598" s="62"/>
    </row>
    <row r="764686" spans="3:3" x14ac:dyDescent="0.25">
      <c r="C764686" s="62"/>
    </row>
    <row r="764687" spans="3:3" x14ac:dyDescent="0.25">
      <c r="C764687" s="62"/>
    </row>
    <row r="764775" spans="3:3" x14ac:dyDescent="0.25">
      <c r="C764775" s="62"/>
    </row>
    <row r="764776" spans="3:3" x14ac:dyDescent="0.25">
      <c r="C764776" s="62"/>
    </row>
    <row r="764864" spans="3:3" x14ac:dyDescent="0.25">
      <c r="C764864" s="62"/>
    </row>
    <row r="764865" spans="3:3" x14ac:dyDescent="0.25">
      <c r="C764865" s="62"/>
    </row>
    <row r="764953" spans="3:3" x14ac:dyDescent="0.25">
      <c r="C764953" s="62"/>
    </row>
    <row r="764954" spans="3:3" x14ac:dyDescent="0.25">
      <c r="C764954" s="62"/>
    </row>
    <row r="765042" spans="3:3" x14ac:dyDescent="0.25">
      <c r="C765042" s="62"/>
    </row>
    <row r="765043" spans="3:3" x14ac:dyDescent="0.25">
      <c r="C765043" s="62"/>
    </row>
    <row r="765131" spans="3:3" x14ac:dyDescent="0.25">
      <c r="C765131" s="62"/>
    </row>
    <row r="765132" spans="3:3" x14ac:dyDescent="0.25">
      <c r="C765132" s="62"/>
    </row>
    <row r="765220" spans="3:3" x14ac:dyDescent="0.25">
      <c r="C765220" s="62"/>
    </row>
    <row r="765221" spans="3:3" x14ac:dyDescent="0.25">
      <c r="C765221" s="62"/>
    </row>
    <row r="765309" spans="3:3" x14ac:dyDescent="0.25">
      <c r="C765309" s="62"/>
    </row>
    <row r="765310" spans="3:3" x14ac:dyDescent="0.25">
      <c r="C765310" s="62"/>
    </row>
    <row r="765398" spans="3:3" x14ac:dyDescent="0.25">
      <c r="C765398" s="62"/>
    </row>
    <row r="765399" spans="3:3" x14ac:dyDescent="0.25">
      <c r="C765399" s="62"/>
    </row>
    <row r="765487" spans="3:3" x14ac:dyDescent="0.25">
      <c r="C765487" s="62"/>
    </row>
    <row r="765488" spans="3:3" x14ac:dyDescent="0.25">
      <c r="C765488" s="62"/>
    </row>
    <row r="765576" spans="3:3" x14ac:dyDescent="0.25">
      <c r="C765576" s="62"/>
    </row>
    <row r="765577" spans="3:3" x14ac:dyDescent="0.25">
      <c r="C765577" s="62"/>
    </row>
    <row r="765665" spans="3:3" x14ac:dyDescent="0.25">
      <c r="C765665" s="62"/>
    </row>
    <row r="765666" spans="3:3" x14ac:dyDescent="0.25">
      <c r="C765666" s="62"/>
    </row>
    <row r="765754" spans="3:3" x14ac:dyDescent="0.25">
      <c r="C765754" s="62"/>
    </row>
    <row r="765755" spans="3:3" x14ac:dyDescent="0.25">
      <c r="C765755" s="62"/>
    </row>
    <row r="765843" spans="3:3" x14ac:dyDescent="0.25">
      <c r="C765843" s="62"/>
    </row>
    <row r="765844" spans="3:3" x14ac:dyDescent="0.25">
      <c r="C765844" s="62"/>
    </row>
    <row r="765932" spans="3:3" x14ac:dyDescent="0.25">
      <c r="C765932" s="62"/>
    </row>
    <row r="765933" spans="3:3" x14ac:dyDescent="0.25">
      <c r="C765933" s="62"/>
    </row>
    <row r="766021" spans="3:3" x14ac:dyDescent="0.25">
      <c r="C766021" s="62"/>
    </row>
    <row r="766022" spans="3:3" x14ac:dyDescent="0.25">
      <c r="C766022" s="62"/>
    </row>
    <row r="766110" spans="3:3" x14ac:dyDescent="0.25">
      <c r="C766110" s="62"/>
    </row>
    <row r="766111" spans="3:3" x14ac:dyDescent="0.25">
      <c r="C766111" s="62"/>
    </row>
    <row r="766199" spans="3:3" x14ac:dyDescent="0.25">
      <c r="C766199" s="62"/>
    </row>
    <row r="766200" spans="3:3" x14ac:dyDescent="0.25">
      <c r="C766200" s="62"/>
    </row>
    <row r="766288" spans="3:3" x14ac:dyDescent="0.25">
      <c r="C766288" s="62"/>
    </row>
    <row r="766289" spans="3:3" x14ac:dyDescent="0.25">
      <c r="C766289" s="62"/>
    </row>
    <row r="766377" spans="3:3" x14ac:dyDescent="0.25">
      <c r="C766377" s="62"/>
    </row>
    <row r="766378" spans="3:3" x14ac:dyDescent="0.25">
      <c r="C766378" s="62"/>
    </row>
    <row r="766466" spans="3:3" x14ac:dyDescent="0.25">
      <c r="C766466" s="62"/>
    </row>
    <row r="766467" spans="3:3" x14ac:dyDescent="0.25">
      <c r="C766467" s="62"/>
    </row>
    <row r="766555" spans="3:3" x14ac:dyDescent="0.25">
      <c r="C766555" s="62"/>
    </row>
    <row r="766556" spans="3:3" x14ac:dyDescent="0.25">
      <c r="C766556" s="62"/>
    </row>
    <row r="766644" spans="3:3" x14ac:dyDescent="0.25">
      <c r="C766644" s="62"/>
    </row>
    <row r="766645" spans="3:3" x14ac:dyDescent="0.25">
      <c r="C766645" s="62"/>
    </row>
    <row r="766733" spans="3:3" x14ac:dyDescent="0.25">
      <c r="C766733" s="62"/>
    </row>
    <row r="766734" spans="3:3" x14ac:dyDescent="0.25">
      <c r="C766734" s="62"/>
    </row>
    <row r="766822" spans="3:3" x14ac:dyDescent="0.25">
      <c r="C766822" s="62"/>
    </row>
    <row r="766823" spans="3:3" x14ac:dyDescent="0.25">
      <c r="C766823" s="62"/>
    </row>
    <row r="766911" spans="3:3" x14ac:dyDescent="0.25">
      <c r="C766911" s="62"/>
    </row>
    <row r="766912" spans="3:3" x14ac:dyDescent="0.25">
      <c r="C766912" s="62"/>
    </row>
    <row r="767000" spans="3:3" x14ac:dyDescent="0.25">
      <c r="C767000" s="62"/>
    </row>
    <row r="767001" spans="3:3" x14ac:dyDescent="0.25">
      <c r="C767001" s="62"/>
    </row>
    <row r="767089" spans="3:3" x14ac:dyDescent="0.25">
      <c r="C767089" s="62"/>
    </row>
    <row r="767090" spans="3:3" x14ac:dyDescent="0.25">
      <c r="C767090" s="62"/>
    </row>
    <row r="767178" spans="3:3" x14ac:dyDescent="0.25">
      <c r="C767178" s="62"/>
    </row>
    <row r="767179" spans="3:3" x14ac:dyDescent="0.25">
      <c r="C767179" s="62"/>
    </row>
    <row r="767267" spans="3:3" x14ac:dyDescent="0.25">
      <c r="C767267" s="62"/>
    </row>
    <row r="767268" spans="3:3" x14ac:dyDescent="0.25">
      <c r="C767268" s="62"/>
    </row>
    <row r="767356" spans="3:3" x14ac:dyDescent="0.25">
      <c r="C767356" s="62"/>
    </row>
    <row r="767357" spans="3:3" x14ac:dyDescent="0.25">
      <c r="C767357" s="62"/>
    </row>
    <row r="767445" spans="3:3" x14ac:dyDescent="0.25">
      <c r="C767445" s="62"/>
    </row>
    <row r="767446" spans="3:3" x14ac:dyDescent="0.25">
      <c r="C767446" s="62"/>
    </row>
    <row r="767534" spans="3:3" x14ac:dyDescent="0.25">
      <c r="C767534" s="62"/>
    </row>
    <row r="767535" spans="3:3" x14ac:dyDescent="0.25">
      <c r="C767535" s="62"/>
    </row>
    <row r="767623" spans="3:3" x14ac:dyDescent="0.25">
      <c r="C767623" s="62"/>
    </row>
    <row r="767624" spans="3:3" x14ac:dyDescent="0.25">
      <c r="C767624" s="62"/>
    </row>
    <row r="767712" spans="3:3" x14ac:dyDescent="0.25">
      <c r="C767712" s="62"/>
    </row>
    <row r="767713" spans="3:3" x14ac:dyDescent="0.25">
      <c r="C767713" s="62"/>
    </row>
    <row r="767801" spans="3:3" x14ac:dyDescent="0.25">
      <c r="C767801" s="62"/>
    </row>
    <row r="767802" spans="3:3" x14ac:dyDescent="0.25">
      <c r="C767802" s="62"/>
    </row>
    <row r="767890" spans="3:3" x14ac:dyDescent="0.25">
      <c r="C767890" s="62"/>
    </row>
    <row r="767891" spans="3:3" x14ac:dyDescent="0.25">
      <c r="C767891" s="62"/>
    </row>
    <row r="767979" spans="3:3" x14ac:dyDescent="0.25">
      <c r="C767979" s="62"/>
    </row>
    <row r="767980" spans="3:3" x14ac:dyDescent="0.25">
      <c r="C767980" s="62"/>
    </row>
    <row r="768068" spans="3:3" x14ac:dyDescent="0.25">
      <c r="C768068" s="62"/>
    </row>
    <row r="768069" spans="3:3" x14ac:dyDescent="0.25">
      <c r="C768069" s="62"/>
    </row>
    <row r="768157" spans="3:3" x14ac:dyDescent="0.25">
      <c r="C768157" s="62"/>
    </row>
    <row r="768158" spans="3:3" x14ac:dyDescent="0.25">
      <c r="C768158" s="62"/>
    </row>
    <row r="768246" spans="3:3" x14ac:dyDescent="0.25">
      <c r="C768246" s="62"/>
    </row>
    <row r="768247" spans="3:3" x14ac:dyDescent="0.25">
      <c r="C768247" s="62"/>
    </row>
    <row r="768335" spans="3:3" x14ac:dyDescent="0.25">
      <c r="C768335" s="62"/>
    </row>
    <row r="768336" spans="3:3" x14ac:dyDescent="0.25">
      <c r="C768336" s="62"/>
    </row>
    <row r="768424" spans="3:3" x14ac:dyDescent="0.25">
      <c r="C768424" s="62"/>
    </row>
    <row r="768425" spans="3:3" x14ac:dyDescent="0.25">
      <c r="C768425" s="62"/>
    </row>
    <row r="768513" spans="3:3" x14ac:dyDescent="0.25">
      <c r="C768513" s="62"/>
    </row>
    <row r="768514" spans="3:3" x14ac:dyDescent="0.25">
      <c r="C768514" s="62"/>
    </row>
    <row r="768602" spans="3:3" x14ac:dyDescent="0.25">
      <c r="C768602" s="62"/>
    </row>
    <row r="768603" spans="3:3" x14ac:dyDescent="0.25">
      <c r="C768603" s="62"/>
    </row>
    <row r="768691" spans="3:3" x14ac:dyDescent="0.25">
      <c r="C768691" s="62"/>
    </row>
    <row r="768692" spans="3:3" x14ac:dyDescent="0.25">
      <c r="C768692" s="62"/>
    </row>
    <row r="768780" spans="3:3" x14ac:dyDescent="0.25">
      <c r="C768780" s="62"/>
    </row>
    <row r="768781" spans="3:3" x14ac:dyDescent="0.25">
      <c r="C768781" s="62"/>
    </row>
    <row r="768869" spans="3:3" x14ac:dyDescent="0.25">
      <c r="C768869" s="62"/>
    </row>
    <row r="768870" spans="3:3" x14ac:dyDescent="0.25">
      <c r="C768870" s="62"/>
    </row>
    <row r="768958" spans="3:3" x14ac:dyDescent="0.25">
      <c r="C768958" s="62"/>
    </row>
    <row r="768959" spans="3:3" x14ac:dyDescent="0.25">
      <c r="C768959" s="62"/>
    </row>
    <row r="769047" spans="3:3" x14ac:dyDescent="0.25">
      <c r="C769047" s="62"/>
    </row>
    <row r="769048" spans="3:3" x14ac:dyDescent="0.25">
      <c r="C769048" s="62"/>
    </row>
    <row r="769136" spans="3:3" x14ac:dyDescent="0.25">
      <c r="C769136" s="62"/>
    </row>
    <row r="769137" spans="3:3" x14ac:dyDescent="0.25">
      <c r="C769137" s="62"/>
    </row>
    <row r="769225" spans="3:3" x14ac:dyDescent="0.25">
      <c r="C769225" s="62"/>
    </row>
    <row r="769226" spans="3:3" x14ac:dyDescent="0.25">
      <c r="C769226" s="62"/>
    </row>
    <row r="769314" spans="3:3" x14ac:dyDescent="0.25">
      <c r="C769314" s="62"/>
    </row>
    <row r="769315" spans="3:3" x14ac:dyDescent="0.25">
      <c r="C769315" s="62"/>
    </row>
    <row r="769403" spans="3:3" x14ac:dyDescent="0.25">
      <c r="C769403" s="62"/>
    </row>
    <row r="769404" spans="3:3" x14ac:dyDescent="0.25">
      <c r="C769404" s="62"/>
    </row>
    <row r="769492" spans="3:3" x14ac:dyDescent="0.25">
      <c r="C769492" s="62"/>
    </row>
    <row r="769493" spans="3:3" x14ac:dyDescent="0.25">
      <c r="C769493" s="62"/>
    </row>
    <row r="769581" spans="3:3" x14ac:dyDescent="0.25">
      <c r="C769581" s="62"/>
    </row>
    <row r="769582" spans="3:3" x14ac:dyDescent="0.25">
      <c r="C769582" s="62"/>
    </row>
    <row r="769670" spans="3:3" x14ac:dyDescent="0.25">
      <c r="C769670" s="62"/>
    </row>
    <row r="769671" spans="3:3" x14ac:dyDescent="0.25">
      <c r="C769671" s="62"/>
    </row>
    <row r="769759" spans="3:3" x14ac:dyDescent="0.25">
      <c r="C769759" s="62"/>
    </row>
    <row r="769760" spans="3:3" x14ac:dyDescent="0.25">
      <c r="C769760" s="62"/>
    </row>
    <row r="769848" spans="3:3" x14ac:dyDescent="0.25">
      <c r="C769848" s="62"/>
    </row>
    <row r="769849" spans="3:3" x14ac:dyDescent="0.25">
      <c r="C769849" s="62"/>
    </row>
    <row r="769937" spans="3:3" x14ac:dyDescent="0.25">
      <c r="C769937" s="62"/>
    </row>
    <row r="769938" spans="3:3" x14ac:dyDescent="0.25">
      <c r="C769938" s="62"/>
    </row>
    <row r="770026" spans="3:3" x14ac:dyDescent="0.25">
      <c r="C770026" s="62"/>
    </row>
    <row r="770027" spans="3:3" x14ac:dyDescent="0.25">
      <c r="C770027" s="62"/>
    </row>
    <row r="770115" spans="3:3" x14ac:dyDescent="0.25">
      <c r="C770115" s="62"/>
    </row>
    <row r="770116" spans="3:3" x14ac:dyDescent="0.25">
      <c r="C770116" s="62"/>
    </row>
    <row r="770204" spans="3:3" x14ac:dyDescent="0.25">
      <c r="C770204" s="62"/>
    </row>
    <row r="770205" spans="3:3" x14ac:dyDescent="0.25">
      <c r="C770205" s="62"/>
    </row>
    <row r="770293" spans="3:3" x14ac:dyDescent="0.25">
      <c r="C770293" s="62"/>
    </row>
    <row r="770294" spans="3:3" x14ac:dyDescent="0.25">
      <c r="C770294" s="62"/>
    </row>
    <row r="770382" spans="3:3" x14ac:dyDescent="0.25">
      <c r="C770382" s="62"/>
    </row>
    <row r="770383" spans="3:3" x14ac:dyDescent="0.25">
      <c r="C770383" s="62"/>
    </row>
    <row r="770471" spans="3:3" x14ac:dyDescent="0.25">
      <c r="C770471" s="62"/>
    </row>
    <row r="770472" spans="3:3" x14ac:dyDescent="0.25">
      <c r="C770472" s="62"/>
    </row>
    <row r="770560" spans="3:3" x14ac:dyDescent="0.25">
      <c r="C770560" s="62"/>
    </row>
    <row r="770561" spans="3:3" x14ac:dyDescent="0.25">
      <c r="C770561" s="62"/>
    </row>
    <row r="770649" spans="3:3" x14ac:dyDescent="0.25">
      <c r="C770649" s="62"/>
    </row>
    <row r="770650" spans="3:3" x14ac:dyDescent="0.25">
      <c r="C770650" s="62"/>
    </row>
    <row r="770738" spans="3:3" x14ac:dyDescent="0.25">
      <c r="C770738" s="62"/>
    </row>
    <row r="770739" spans="3:3" x14ac:dyDescent="0.25">
      <c r="C770739" s="62"/>
    </row>
    <row r="770827" spans="3:3" x14ac:dyDescent="0.25">
      <c r="C770827" s="62"/>
    </row>
    <row r="770828" spans="3:3" x14ac:dyDescent="0.25">
      <c r="C770828" s="62"/>
    </row>
    <row r="770916" spans="3:3" x14ac:dyDescent="0.25">
      <c r="C770916" s="62"/>
    </row>
    <row r="770917" spans="3:3" x14ac:dyDescent="0.25">
      <c r="C770917" s="62"/>
    </row>
    <row r="771005" spans="3:3" x14ac:dyDescent="0.25">
      <c r="C771005" s="62"/>
    </row>
    <row r="771006" spans="3:3" x14ac:dyDescent="0.25">
      <c r="C771006" s="62"/>
    </row>
    <row r="771094" spans="3:3" x14ac:dyDescent="0.25">
      <c r="C771094" s="62"/>
    </row>
    <row r="771095" spans="3:3" x14ac:dyDescent="0.25">
      <c r="C771095" s="62"/>
    </row>
    <row r="771183" spans="3:3" x14ac:dyDescent="0.25">
      <c r="C771183" s="62"/>
    </row>
    <row r="771184" spans="3:3" x14ac:dyDescent="0.25">
      <c r="C771184" s="62"/>
    </row>
    <row r="771272" spans="3:3" x14ac:dyDescent="0.25">
      <c r="C771272" s="62"/>
    </row>
    <row r="771273" spans="3:3" x14ac:dyDescent="0.25">
      <c r="C771273" s="62"/>
    </row>
    <row r="771361" spans="3:3" x14ac:dyDescent="0.25">
      <c r="C771361" s="62"/>
    </row>
    <row r="771362" spans="3:3" x14ac:dyDescent="0.25">
      <c r="C771362" s="62"/>
    </row>
    <row r="771450" spans="3:3" x14ac:dyDescent="0.25">
      <c r="C771450" s="62"/>
    </row>
    <row r="771451" spans="3:3" x14ac:dyDescent="0.25">
      <c r="C771451" s="62"/>
    </row>
    <row r="771539" spans="3:3" x14ac:dyDescent="0.25">
      <c r="C771539" s="62"/>
    </row>
    <row r="771540" spans="3:3" x14ac:dyDescent="0.25">
      <c r="C771540" s="62"/>
    </row>
    <row r="771628" spans="3:3" x14ac:dyDescent="0.25">
      <c r="C771628" s="62"/>
    </row>
    <row r="771629" spans="3:3" x14ac:dyDescent="0.25">
      <c r="C771629" s="62"/>
    </row>
    <row r="771717" spans="3:3" x14ac:dyDescent="0.25">
      <c r="C771717" s="62"/>
    </row>
    <row r="771718" spans="3:3" x14ac:dyDescent="0.25">
      <c r="C771718" s="62"/>
    </row>
    <row r="771806" spans="3:3" x14ac:dyDescent="0.25">
      <c r="C771806" s="62"/>
    </row>
    <row r="771807" spans="3:3" x14ac:dyDescent="0.25">
      <c r="C771807" s="62"/>
    </row>
    <row r="771895" spans="3:3" x14ac:dyDescent="0.25">
      <c r="C771895" s="62"/>
    </row>
    <row r="771896" spans="3:3" x14ac:dyDescent="0.25">
      <c r="C771896" s="62"/>
    </row>
    <row r="771984" spans="3:3" x14ac:dyDescent="0.25">
      <c r="C771984" s="62"/>
    </row>
    <row r="771985" spans="3:3" x14ac:dyDescent="0.25">
      <c r="C771985" s="62"/>
    </row>
    <row r="772073" spans="3:3" x14ac:dyDescent="0.25">
      <c r="C772073" s="62"/>
    </row>
    <row r="772074" spans="3:3" x14ac:dyDescent="0.25">
      <c r="C772074" s="62"/>
    </row>
    <row r="772162" spans="3:3" x14ac:dyDescent="0.25">
      <c r="C772162" s="62"/>
    </row>
    <row r="772163" spans="3:3" x14ac:dyDescent="0.25">
      <c r="C772163" s="62"/>
    </row>
    <row r="772251" spans="3:3" x14ac:dyDescent="0.25">
      <c r="C772251" s="62"/>
    </row>
    <row r="772252" spans="3:3" x14ac:dyDescent="0.25">
      <c r="C772252" s="62"/>
    </row>
    <row r="772340" spans="3:3" x14ac:dyDescent="0.25">
      <c r="C772340" s="62"/>
    </row>
    <row r="772341" spans="3:3" x14ac:dyDescent="0.25">
      <c r="C772341" s="62"/>
    </row>
    <row r="772429" spans="3:3" x14ac:dyDescent="0.25">
      <c r="C772429" s="62"/>
    </row>
    <row r="772430" spans="3:3" x14ac:dyDescent="0.25">
      <c r="C772430" s="62"/>
    </row>
    <row r="772518" spans="3:3" x14ac:dyDescent="0.25">
      <c r="C772518" s="62"/>
    </row>
    <row r="772519" spans="3:3" x14ac:dyDescent="0.25">
      <c r="C772519" s="62"/>
    </row>
    <row r="772607" spans="3:3" x14ac:dyDescent="0.25">
      <c r="C772607" s="62"/>
    </row>
    <row r="772608" spans="3:3" x14ac:dyDescent="0.25">
      <c r="C772608" s="62"/>
    </row>
    <row r="772696" spans="3:3" x14ac:dyDescent="0.25">
      <c r="C772696" s="62"/>
    </row>
    <row r="772697" spans="3:3" x14ac:dyDescent="0.25">
      <c r="C772697" s="62"/>
    </row>
    <row r="772785" spans="3:3" x14ac:dyDescent="0.25">
      <c r="C772785" s="62"/>
    </row>
    <row r="772786" spans="3:3" x14ac:dyDescent="0.25">
      <c r="C772786" s="62"/>
    </row>
    <row r="772874" spans="3:3" x14ac:dyDescent="0.25">
      <c r="C772874" s="62"/>
    </row>
    <row r="772875" spans="3:3" x14ac:dyDescent="0.25">
      <c r="C772875" s="62"/>
    </row>
    <row r="772963" spans="3:3" x14ac:dyDescent="0.25">
      <c r="C772963" s="62"/>
    </row>
    <row r="772964" spans="3:3" x14ac:dyDescent="0.25">
      <c r="C772964" s="62"/>
    </row>
    <row r="773052" spans="3:3" x14ac:dyDescent="0.25">
      <c r="C773052" s="62"/>
    </row>
    <row r="773053" spans="3:3" x14ac:dyDescent="0.25">
      <c r="C773053" s="62"/>
    </row>
    <row r="773141" spans="3:3" x14ac:dyDescent="0.25">
      <c r="C773141" s="62"/>
    </row>
    <row r="773142" spans="3:3" x14ac:dyDescent="0.25">
      <c r="C773142" s="62"/>
    </row>
    <row r="773230" spans="3:3" x14ac:dyDescent="0.25">
      <c r="C773230" s="62"/>
    </row>
    <row r="773231" spans="3:3" x14ac:dyDescent="0.25">
      <c r="C773231" s="62"/>
    </row>
    <row r="773319" spans="3:3" x14ac:dyDescent="0.25">
      <c r="C773319" s="62"/>
    </row>
    <row r="773320" spans="3:3" x14ac:dyDescent="0.25">
      <c r="C773320" s="62"/>
    </row>
    <row r="773408" spans="3:3" x14ac:dyDescent="0.25">
      <c r="C773408" s="62"/>
    </row>
    <row r="773409" spans="3:3" x14ac:dyDescent="0.25">
      <c r="C773409" s="62"/>
    </row>
    <row r="773497" spans="3:3" x14ac:dyDescent="0.25">
      <c r="C773497" s="62"/>
    </row>
    <row r="773498" spans="3:3" x14ac:dyDescent="0.25">
      <c r="C773498" s="62"/>
    </row>
    <row r="773586" spans="3:3" x14ac:dyDescent="0.25">
      <c r="C773586" s="62"/>
    </row>
    <row r="773587" spans="3:3" x14ac:dyDescent="0.25">
      <c r="C773587" s="62"/>
    </row>
    <row r="773675" spans="3:3" x14ac:dyDescent="0.25">
      <c r="C773675" s="62"/>
    </row>
    <row r="773676" spans="3:3" x14ac:dyDescent="0.25">
      <c r="C773676" s="62"/>
    </row>
    <row r="773764" spans="3:3" x14ac:dyDescent="0.25">
      <c r="C773764" s="62"/>
    </row>
    <row r="773765" spans="3:3" x14ac:dyDescent="0.25">
      <c r="C773765" s="62"/>
    </row>
    <row r="773853" spans="3:3" x14ac:dyDescent="0.25">
      <c r="C773853" s="62"/>
    </row>
    <row r="773854" spans="3:3" x14ac:dyDescent="0.25">
      <c r="C773854" s="62"/>
    </row>
    <row r="773942" spans="3:3" x14ac:dyDescent="0.25">
      <c r="C773942" s="62"/>
    </row>
    <row r="773943" spans="3:3" x14ac:dyDescent="0.25">
      <c r="C773943" s="62"/>
    </row>
    <row r="774031" spans="3:3" x14ac:dyDescent="0.25">
      <c r="C774031" s="62"/>
    </row>
    <row r="774032" spans="3:3" x14ac:dyDescent="0.25">
      <c r="C774032" s="62"/>
    </row>
    <row r="774120" spans="3:3" x14ac:dyDescent="0.25">
      <c r="C774120" s="62"/>
    </row>
    <row r="774121" spans="3:3" x14ac:dyDescent="0.25">
      <c r="C774121" s="62"/>
    </row>
    <row r="774209" spans="3:3" x14ac:dyDescent="0.25">
      <c r="C774209" s="62"/>
    </row>
    <row r="774210" spans="3:3" x14ac:dyDescent="0.25">
      <c r="C774210" s="62"/>
    </row>
    <row r="774298" spans="3:3" x14ac:dyDescent="0.25">
      <c r="C774298" s="62"/>
    </row>
    <row r="774299" spans="3:3" x14ac:dyDescent="0.25">
      <c r="C774299" s="62"/>
    </row>
    <row r="774387" spans="3:3" x14ac:dyDescent="0.25">
      <c r="C774387" s="62"/>
    </row>
    <row r="774388" spans="3:3" x14ac:dyDescent="0.25">
      <c r="C774388" s="62"/>
    </row>
    <row r="774476" spans="3:3" x14ac:dyDescent="0.25">
      <c r="C774476" s="62"/>
    </row>
    <row r="774477" spans="3:3" x14ac:dyDescent="0.25">
      <c r="C774477" s="62"/>
    </row>
    <row r="774565" spans="3:3" x14ac:dyDescent="0.25">
      <c r="C774565" s="62"/>
    </row>
    <row r="774566" spans="3:3" x14ac:dyDescent="0.25">
      <c r="C774566" s="62"/>
    </row>
    <row r="774654" spans="3:3" x14ac:dyDescent="0.25">
      <c r="C774654" s="62"/>
    </row>
    <row r="774655" spans="3:3" x14ac:dyDescent="0.25">
      <c r="C774655" s="62"/>
    </row>
    <row r="774743" spans="3:3" x14ac:dyDescent="0.25">
      <c r="C774743" s="62"/>
    </row>
    <row r="774744" spans="3:3" x14ac:dyDescent="0.25">
      <c r="C774744" s="62"/>
    </row>
    <row r="774832" spans="3:3" x14ac:dyDescent="0.25">
      <c r="C774832" s="62"/>
    </row>
    <row r="774833" spans="3:3" x14ac:dyDescent="0.25">
      <c r="C774833" s="62"/>
    </row>
    <row r="774921" spans="3:3" x14ac:dyDescent="0.25">
      <c r="C774921" s="62"/>
    </row>
    <row r="774922" spans="3:3" x14ac:dyDescent="0.25">
      <c r="C774922" s="62"/>
    </row>
    <row r="775010" spans="3:3" x14ac:dyDescent="0.25">
      <c r="C775010" s="62"/>
    </row>
    <row r="775011" spans="3:3" x14ac:dyDescent="0.25">
      <c r="C775011" s="62"/>
    </row>
    <row r="775099" spans="3:3" x14ac:dyDescent="0.25">
      <c r="C775099" s="62"/>
    </row>
    <row r="775100" spans="3:3" x14ac:dyDescent="0.25">
      <c r="C775100" s="62"/>
    </row>
    <row r="775188" spans="3:3" x14ac:dyDescent="0.25">
      <c r="C775188" s="62"/>
    </row>
    <row r="775189" spans="3:3" x14ac:dyDescent="0.25">
      <c r="C775189" s="62"/>
    </row>
    <row r="775277" spans="3:3" x14ac:dyDescent="0.25">
      <c r="C775277" s="62"/>
    </row>
    <row r="775278" spans="3:3" x14ac:dyDescent="0.25">
      <c r="C775278" s="62"/>
    </row>
    <row r="775366" spans="3:3" x14ac:dyDescent="0.25">
      <c r="C775366" s="62"/>
    </row>
    <row r="775367" spans="3:3" x14ac:dyDescent="0.25">
      <c r="C775367" s="62"/>
    </row>
    <row r="775455" spans="3:3" x14ac:dyDescent="0.25">
      <c r="C775455" s="62"/>
    </row>
    <row r="775456" spans="3:3" x14ac:dyDescent="0.25">
      <c r="C775456" s="62"/>
    </row>
    <row r="775544" spans="3:3" x14ac:dyDescent="0.25">
      <c r="C775544" s="62"/>
    </row>
    <row r="775545" spans="3:3" x14ac:dyDescent="0.25">
      <c r="C775545" s="62"/>
    </row>
    <row r="775633" spans="3:3" x14ac:dyDescent="0.25">
      <c r="C775633" s="62"/>
    </row>
    <row r="775634" spans="3:3" x14ac:dyDescent="0.25">
      <c r="C775634" s="62"/>
    </row>
    <row r="775722" spans="3:3" x14ac:dyDescent="0.25">
      <c r="C775722" s="62"/>
    </row>
    <row r="775723" spans="3:3" x14ac:dyDescent="0.25">
      <c r="C775723" s="62"/>
    </row>
    <row r="775811" spans="3:3" x14ac:dyDescent="0.25">
      <c r="C775811" s="62"/>
    </row>
    <row r="775812" spans="3:3" x14ac:dyDescent="0.25">
      <c r="C775812" s="62"/>
    </row>
    <row r="775900" spans="3:3" x14ac:dyDescent="0.25">
      <c r="C775900" s="62"/>
    </row>
    <row r="775901" spans="3:3" x14ac:dyDescent="0.25">
      <c r="C775901" s="62"/>
    </row>
    <row r="775989" spans="3:3" x14ac:dyDescent="0.25">
      <c r="C775989" s="62"/>
    </row>
    <row r="775990" spans="3:3" x14ac:dyDescent="0.25">
      <c r="C775990" s="62"/>
    </row>
    <row r="776078" spans="3:3" x14ac:dyDescent="0.25">
      <c r="C776078" s="62"/>
    </row>
    <row r="776079" spans="3:3" x14ac:dyDescent="0.25">
      <c r="C776079" s="62"/>
    </row>
    <row r="776167" spans="3:3" x14ac:dyDescent="0.25">
      <c r="C776167" s="62"/>
    </row>
    <row r="776168" spans="3:3" x14ac:dyDescent="0.25">
      <c r="C776168" s="62"/>
    </row>
    <row r="776256" spans="3:3" x14ac:dyDescent="0.25">
      <c r="C776256" s="62"/>
    </row>
    <row r="776257" spans="3:3" x14ac:dyDescent="0.25">
      <c r="C776257" s="62"/>
    </row>
    <row r="776345" spans="3:3" x14ac:dyDescent="0.25">
      <c r="C776345" s="62"/>
    </row>
    <row r="776346" spans="3:3" x14ac:dyDescent="0.25">
      <c r="C776346" s="62"/>
    </row>
    <row r="776434" spans="3:3" x14ac:dyDescent="0.25">
      <c r="C776434" s="62"/>
    </row>
    <row r="776435" spans="3:3" x14ac:dyDescent="0.25">
      <c r="C776435" s="62"/>
    </row>
    <row r="776523" spans="3:3" x14ac:dyDescent="0.25">
      <c r="C776523" s="62"/>
    </row>
    <row r="776524" spans="3:3" x14ac:dyDescent="0.25">
      <c r="C776524" s="62"/>
    </row>
    <row r="776612" spans="3:3" x14ac:dyDescent="0.25">
      <c r="C776612" s="62"/>
    </row>
    <row r="776613" spans="3:3" x14ac:dyDescent="0.25">
      <c r="C776613" s="62"/>
    </row>
    <row r="776701" spans="3:3" x14ac:dyDescent="0.25">
      <c r="C776701" s="62"/>
    </row>
    <row r="776702" spans="3:3" x14ac:dyDescent="0.25">
      <c r="C776702" s="62"/>
    </row>
    <row r="776790" spans="3:3" x14ac:dyDescent="0.25">
      <c r="C776790" s="62"/>
    </row>
    <row r="776791" spans="3:3" x14ac:dyDescent="0.25">
      <c r="C776791" s="62"/>
    </row>
    <row r="776879" spans="3:3" x14ac:dyDescent="0.25">
      <c r="C776879" s="62"/>
    </row>
    <row r="776880" spans="3:3" x14ac:dyDescent="0.25">
      <c r="C776880" s="62"/>
    </row>
    <row r="776968" spans="3:3" x14ac:dyDescent="0.25">
      <c r="C776968" s="62"/>
    </row>
    <row r="776969" spans="3:3" x14ac:dyDescent="0.25">
      <c r="C776969" s="62"/>
    </row>
    <row r="777057" spans="3:3" x14ac:dyDescent="0.25">
      <c r="C777057" s="62"/>
    </row>
    <row r="777058" spans="3:3" x14ac:dyDescent="0.25">
      <c r="C777058" s="62"/>
    </row>
    <row r="777146" spans="3:3" x14ac:dyDescent="0.25">
      <c r="C777146" s="62"/>
    </row>
    <row r="777147" spans="3:3" x14ac:dyDescent="0.25">
      <c r="C777147" s="62"/>
    </row>
    <row r="777235" spans="3:3" x14ac:dyDescent="0.25">
      <c r="C777235" s="62"/>
    </row>
    <row r="777236" spans="3:3" x14ac:dyDescent="0.25">
      <c r="C777236" s="62"/>
    </row>
    <row r="777324" spans="3:3" x14ac:dyDescent="0.25">
      <c r="C777324" s="62"/>
    </row>
    <row r="777325" spans="3:3" x14ac:dyDescent="0.25">
      <c r="C777325" s="62"/>
    </row>
    <row r="777413" spans="3:3" x14ac:dyDescent="0.25">
      <c r="C777413" s="62"/>
    </row>
    <row r="777414" spans="3:3" x14ac:dyDescent="0.25">
      <c r="C777414" s="62"/>
    </row>
    <row r="777502" spans="3:3" x14ac:dyDescent="0.25">
      <c r="C777502" s="62"/>
    </row>
    <row r="777503" spans="3:3" x14ac:dyDescent="0.25">
      <c r="C777503" s="62"/>
    </row>
    <row r="777591" spans="3:3" x14ac:dyDescent="0.25">
      <c r="C777591" s="62"/>
    </row>
    <row r="777592" spans="3:3" x14ac:dyDescent="0.25">
      <c r="C777592" s="62"/>
    </row>
    <row r="777680" spans="3:3" x14ac:dyDescent="0.25">
      <c r="C777680" s="62"/>
    </row>
    <row r="777681" spans="3:3" x14ac:dyDescent="0.25">
      <c r="C777681" s="62"/>
    </row>
    <row r="777769" spans="3:3" x14ac:dyDescent="0.25">
      <c r="C777769" s="62"/>
    </row>
    <row r="777770" spans="3:3" x14ac:dyDescent="0.25">
      <c r="C777770" s="62"/>
    </row>
    <row r="777858" spans="3:3" x14ac:dyDescent="0.25">
      <c r="C777858" s="62"/>
    </row>
    <row r="777859" spans="3:3" x14ac:dyDescent="0.25">
      <c r="C777859" s="62"/>
    </row>
    <row r="777947" spans="3:3" x14ac:dyDescent="0.25">
      <c r="C777947" s="62"/>
    </row>
    <row r="777948" spans="3:3" x14ac:dyDescent="0.25">
      <c r="C777948" s="62"/>
    </row>
    <row r="778036" spans="3:3" x14ac:dyDescent="0.25">
      <c r="C778036" s="62"/>
    </row>
    <row r="778037" spans="3:3" x14ac:dyDescent="0.25">
      <c r="C778037" s="62"/>
    </row>
    <row r="778125" spans="3:3" x14ac:dyDescent="0.25">
      <c r="C778125" s="62"/>
    </row>
    <row r="778126" spans="3:3" x14ac:dyDescent="0.25">
      <c r="C778126" s="62"/>
    </row>
    <row r="778214" spans="3:3" x14ac:dyDescent="0.25">
      <c r="C778214" s="62"/>
    </row>
    <row r="778215" spans="3:3" x14ac:dyDescent="0.25">
      <c r="C778215" s="62"/>
    </row>
    <row r="778303" spans="3:3" x14ac:dyDescent="0.25">
      <c r="C778303" s="62"/>
    </row>
    <row r="778304" spans="3:3" x14ac:dyDescent="0.25">
      <c r="C778304" s="62"/>
    </row>
    <row r="778392" spans="3:3" x14ac:dyDescent="0.25">
      <c r="C778392" s="62"/>
    </row>
    <row r="778393" spans="3:3" x14ac:dyDescent="0.25">
      <c r="C778393" s="62"/>
    </row>
    <row r="778481" spans="3:3" x14ac:dyDescent="0.25">
      <c r="C778481" s="62"/>
    </row>
    <row r="778482" spans="3:3" x14ac:dyDescent="0.25">
      <c r="C778482" s="62"/>
    </row>
    <row r="778570" spans="3:3" x14ac:dyDescent="0.25">
      <c r="C778570" s="62"/>
    </row>
    <row r="778571" spans="3:3" x14ac:dyDescent="0.25">
      <c r="C778571" s="62"/>
    </row>
    <row r="778659" spans="3:3" x14ac:dyDescent="0.25">
      <c r="C778659" s="62"/>
    </row>
    <row r="778660" spans="3:3" x14ac:dyDescent="0.25">
      <c r="C778660" s="62"/>
    </row>
    <row r="778748" spans="3:3" x14ac:dyDescent="0.25">
      <c r="C778748" s="62"/>
    </row>
    <row r="778749" spans="3:3" x14ac:dyDescent="0.25">
      <c r="C778749" s="62"/>
    </row>
    <row r="778837" spans="3:3" x14ac:dyDescent="0.25">
      <c r="C778837" s="62"/>
    </row>
    <row r="778838" spans="3:3" x14ac:dyDescent="0.25">
      <c r="C778838" s="62"/>
    </row>
    <row r="778926" spans="3:3" x14ac:dyDescent="0.25">
      <c r="C778926" s="62"/>
    </row>
    <row r="778927" spans="3:3" x14ac:dyDescent="0.25">
      <c r="C778927" s="62"/>
    </row>
    <row r="779015" spans="3:3" x14ac:dyDescent="0.25">
      <c r="C779015" s="62"/>
    </row>
    <row r="779016" spans="3:3" x14ac:dyDescent="0.25">
      <c r="C779016" s="62"/>
    </row>
    <row r="779104" spans="3:3" x14ac:dyDescent="0.25">
      <c r="C779104" s="62"/>
    </row>
    <row r="779105" spans="3:3" x14ac:dyDescent="0.25">
      <c r="C779105" s="62"/>
    </row>
    <row r="779193" spans="3:3" x14ac:dyDescent="0.25">
      <c r="C779193" s="62"/>
    </row>
    <row r="779194" spans="3:3" x14ac:dyDescent="0.25">
      <c r="C779194" s="62"/>
    </row>
    <row r="779282" spans="3:3" x14ac:dyDescent="0.25">
      <c r="C779282" s="62"/>
    </row>
    <row r="779283" spans="3:3" x14ac:dyDescent="0.25">
      <c r="C779283" s="62"/>
    </row>
    <row r="779371" spans="3:3" x14ac:dyDescent="0.25">
      <c r="C779371" s="62"/>
    </row>
    <row r="779372" spans="3:3" x14ac:dyDescent="0.25">
      <c r="C779372" s="62"/>
    </row>
    <row r="779460" spans="3:3" x14ac:dyDescent="0.25">
      <c r="C779460" s="62"/>
    </row>
    <row r="779461" spans="3:3" x14ac:dyDescent="0.25">
      <c r="C779461" s="62"/>
    </row>
    <row r="779549" spans="3:3" x14ac:dyDescent="0.25">
      <c r="C779549" s="62"/>
    </row>
    <row r="779550" spans="3:3" x14ac:dyDescent="0.25">
      <c r="C779550" s="62"/>
    </row>
    <row r="779638" spans="3:3" x14ac:dyDescent="0.25">
      <c r="C779638" s="62"/>
    </row>
    <row r="779639" spans="3:3" x14ac:dyDescent="0.25">
      <c r="C779639" s="62"/>
    </row>
    <row r="779727" spans="3:3" x14ac:dyDescent="0.25">
      <c r="C779727" s="62"/>
    </row>
    <row r="779728" spans="3:3" x14ac:dyDescent="0.25">
      <c r="C779728" s="62"/>
    </row>
    <row r="779816" spans="3:3" x14ac:dyDescent="0.25">
      <c r="C779816" s="62"/>
    </row>
    <row r="779817" spans="3:3" x14ac:dyDescent="0.25">
      <c r="C779817" s="62"/>
    </row>
    <row r="779905" spans="3:3" x14ac:dyDescent="0.25">
      <c r="C779905" s="62"/>
    </row>
    <row r="779906" spans="3:3" x14ac:dyDescent="0.25">
      <c r="C779906" s="62"/>
    </row>
    <row r="779994" spans="3:3" x14ac:dyDescent="0.25">
      <c r="C779994" s="62"/>
    </row>
    <row r="779995" spans="3:3" x14ac:dyDescent="0.25">
      <c r="C779995" s="62"/>
    </row>
    <row r="780083" spans="3:3" x14ac:dyDescent="0.25">
      <c r="C780083" s="62"/>
    </row>
    <row r="780084" spans="3:3" x14ac:dyDescent="0.25">
      <c r="C780084" s="62"/>
    </row>
    <row r="780172" spans="3:3" x14ac:dyDescent="0.25">
      <c r="C780172" s="62"/>
    </row>
    <row r="780173" spans="3:3" x14ac:dyDescent="0.25">
      <c r="C780173" s="62"/>
    </row>
    <row r="780261" spans="3:3" x14ac:dyDescent="0.25">
      <c r="C780261" s="62"/>
    </row>
    <row r="780262" spans="3:3" x14ac:dyDescent="0.25">
      <c r="C780262" s="62"/>
    </row>
    <row r="780350" spans="3:3" x14ac:dyDescent="0.25">
      <c r="C780350" s="62"/>
    </row>
    <row r="780351" spans="3:3" x14ac:dyDescent="0.25">
      <c r="C780351" s="62"/>
    </row>
    <row r="780439" spans="3:3" x14ac:dyDescent="0.25">
      <c r="C780439" s="62"/>
    </row>
    <row r="780440" spans="3:3" x14ac:dyDescent="0.25">
      <c r="C780440" s="62"/>
    </row>
    <row r="780528" spans="3:3" x14ac:dyDescent="0.25">
      <c r="C780528" s="62"/>
    </row>
    <row r="780529" spans="3:3" x14ac:dyDescent="0.25">
      <c r="C780529" s="62"/>
    </row>
    <row r="780617" spans="3:3" x14ac:dyDescent="0.25">
      <c r="C780617" s="62"/>
    </row>
    <row r="780618" spans="3:3" x14ac:dyDescent="0.25">
      <c r="C780618" s="62"/>
    </row>
    <row r="780706" spans="3:3" x14ac:dyDescent="0.25">
      <c r="C780706" s="62"/>
    </row>
    <row r="780707" spans="3:3" x14ac:dyDescent="0.25">
      <c r="C780707" s="62"/>
    </row>
    <row r="780795" spans="3:3" x14ac:dyDescent="0.25">
      <c r="C780795" s="62"/>
    </row>
    <row r="780796" spans="3:3" x14ac:dyDescent="0.25">
      <c r="C780796" s="62"/>
    </row>
    <row r="780884" spans="3:3" x14ac:dyDescent="0.25">
      <c r="C780884" s="62"/>
    </row>
    <row r="780885" spans="3:3" x14ac:dyDescent="0.25">
      <c r="C780885" s="62"/>
    </row>
    <row r="780973" spans="3:3" x14ac:dyDescent="0.25">
      <c r="C780973" s="62"/>
    </row>
    <row r="780974" spans="3:3" x14ac:dyDescent="0.25">
      <c r="C780974" s="62"/>
    </row>
    <row r="781062" spans="3:3" x14ac:dyDescent="0.25">
      <c r="C781062" s="62"/>
    </row>
    <row r="781063" spans="3:3" x14ac:dyDescent="0.25">
      <c r="C781063" s="62"/>
    </row>
    <row r="781151" spans="3:3" x14ac:dyDescent="0.25">
      <c r="C781151" s="62"/>
    </row>
    <row r="781152" spans="3:3" x14ac:dyDescent="0.25">
      <c r="C781152" s="62"/>
    </row>
    <row r="781240" spans="3:3" x14ac:dyDescent="0.25">
      <c r="C781240" s="62"/>
    </row>
    <row r="781241" spans="3:3" x14ac:dyDescent="0.25">
      <c r="C781241" s="62"/>
    </row>
    <row r="781329" spans="3:3" x14ac:dyDescent="0.25">
      <c r="C781329" s="62"/>
    </row>
    <row r="781330" spans="3:3" x14ac:dyDescent="0.25">
      <c r="C781330" s="62"/>
    </row>
    <row r="781418" spans="3:3" x14ac:dyDescent="0.25">
      <c r="C781418" s="62"/>
    </row>
    <row r="781419" spans="3:3" x14ac:dyDescent="0.25">
      <c r="C781419" s="62"/>
    </row>
    <row r="781507" spans="3:3" x14ac:dyDescent="0.25">
      <c r="C781507" s="62"/>
    </row>
    <row r="781508" spans="3:3" x14ac:dyDescent="0.25">
      <c r="C781508" s="62"/>
    </row>
    <row r="781596" spans="3:3" x14ac:dyDescent="0.25">
      <c r="C781596" s="62"/>
    </row>
    <row r="781597" spans="3:3" x14ac:dyDescent="0.25">
      <c r="C781597" s="62"/>
    </row>
    <row r="781685" spans="3:3" x14ac:dyDescent="0.25">
      <c r="C781685" s="62"/>
    </row>
    <row r="781686" spans="3:3" x14ac:dyDescent="0.25">
      <c r="C781686" s="62"/>
    </row>
    <row r="781774" spans="3:3" x14ac:dyDescent="0.25">
      <c r="C781774" s="62"/>
    </row>
    <row r="781775" spans="3:3" x14ac:dyDescent="0.25">
      <c r="C781775" s="62"/>
    </row>
    <row r="781863" spans="3:3" x14ac:dyDescent="0.25">
      <c r="C781863" s="62"/>
    </row>
    <row r="781864" spans="3:3" x14ac:dyDescent="0.25">
      <c r="C781864" s="62"/>
    </row>
    <row r="781952" spans="3:3" x14ac:dyDescent="0.25">
      <c r="C781952" s="62"/>
    </row>
    <row r="781953" spans="3:3" x14ac:dyDescent="0.25">
      <c r="C781953" s="62"/>
    </row>
    <row r="782041" spans="3:3" x14ac:dyDescent="0.25">
      <c r="C782041" s="62"/>
    </row>
    <row r="782042" spans="3:3" x14ac:dyDescent="0.25">
      <c r="C782042" s="62"/>
    </row>
    <row r="782130" spans="3:3" x14ac:dyDescent="0.25">
      <c r="C782130" s="62"/>
    </row>
    <row r="782131" spans="3:3" x14ac:dyDescent="0.25">
      <c r="C782131" s="62"/>
    </row>
    <row r="782219" spans="3:3" x14ac:dyDescent="0.25">
      <c r="C782219" s="62"/>
    </row>
    <row r="782220" spans="3:3" x14ac:dyDescent="0.25">
      <c r="C782220" s="62"/>
    </row>
    <row r="782308" spans="3:3" x14ac:dyDescent="0.25">
      <c r="C782308" s="62"/>
    </row>
    <row r="782309" spans="3:3" x14ac:dyDescent="0.25">
      <c r="C782309" s="62"/>
    </row>
    <row r="782397" spans="3:3" x14ac:dyDescent="0.25">
      <c r="C782397" s="62"/>
    </row>
    <row r="782398" spans="3:3" x14ac:dyDescent="0.25">
      <c r="C782398" s="62"/>
    </row>
    <row r="782486" spans="3:3" x14ac:dyDescent="0.25">
      <c r="C782486" s="62"/>
    </row>
    <row r="782487" spans="3:3" x14ac:dyDescent="0.25">
      <c r="C782487" s="62"/>
    </row>
    <row r="782575" spans="3:3" x14ac:dyDescent="0.25">
      <c r="C782575" s="62"/>
    </row>
    <row r="782576" spans="3:3" x14ac:dyDescent="0.25">
      <c r="C782576" s="62"/>
    </row>
    <row r="782664" spans="3:3" x14ac:dyDescent="0.25">
      <c r="C782664" s="62"/>
    </row>
    <row r="782665" spans="3:3" x14ac:dyDescent="0.25">
      <c r="C782665" s="62"/>
    </row>
    <row r="782753" spans="3:3" x14ac:dyDescent="0.25">
      <c r="C782753" s="62"/>
    </row>
    <row r="782754" spans="3:3" x14ac:dyDescent="0.25">
      <c r="C782754" s="62"/>
    </row>
    <row r="782842" spans="3:3" x14ac:dyDescent="0.25">
      <c r="C782842" s="62"/>
    </row>
    <row r="782843" spans="3:3" x14ac:dyDescent="0.25">
      <c r="C782843" s="62"/>
    </row>
    <row r="782931" spans="3:3" x14ac:dyDescent="0.25">
      <c r="C782931" s="62"/>
    </row>
    <row r="782932" spans="3:3" x14ac:dyDescent="0.25">
      <c r="C782932" s="62"/>
    </row>
    <row r="783020" spans="3:3" x14ac:dyDescent="0.25">
      <c r="C783020" s="62"/>
    </row>
    <row r="783021" spans="3:3" x14ac:dyDescent="0.25">
      <c r="C783021" s="62"/>
    </row>
    <row r="783109" spans="3:3" x14ac:dyDescent="0.25">
      <c r="C783109" s="62"/>
    </row>
    <row r="783110" spans="3:3" x14ac:dyDescent="0.25">
      <c r="C783110" s="62"/>
    </row>
    <row r="783198" spans="3:3" x14ac:dyDescent="0.25">
      <c r="C783198" s="62"/>
    </row>
    <row r="783199" spans="3:3" x14ac:dyDescent="0.25">
      <c r="C783199" s="62"/>
    </row>
    <row r="783287" spans="3:3" x14ac:dyDescent="0.25">
      <c r="C783287" s="62"/>
    </row>
    <row r="783288" spans="3:3" x14ac:dyDescent="0.25">
      <c r="C783288" s="62"/>
    </row>
    <row r="783376" spans="3:3" x14ac:dyDescent="0.25">
      <c r="C783376" s="62"/>
    </row>
    <row r="783377" spans="3:3" x14ac:dyDescent="0.25">
      <c r="C783377" s="62"/>
    </row>
    <row r="783465" spans="3:3" x14ac:dyDescent="0.25">
      <c r="C783465" s="62"/>
    </row>
    <row r="783466" spans="3:3" x14ac:dyDescent="0.25">
      <c r="C783466" s="62"/>
    </row>
    <row r="783554" spans="3:3" x14ac:dyDescent="0.25">
      <c r="C783554" s="62"/>
    </row>
    <row r="783555" spans="3:3" x14ac:dyDescent="0.25">
      <c r="C783555" s="62"/>
    </row>
    <row r="783643" spans="3:3" x14ac:dyDescent="0.25">
      <c r="C783643" s="62"/>
    </row>
    <row r="783644" spans="3:3" x14ac:dyDescent="0.25">
      <c r="C783644" s="62"/>
    </row>
    <row r="783732" spans="3:3" x14ac:dyDescent="0.25">
      <c r="C783732" s="62"/>
    </row>
    <row r="783733" spans="3:3" x14ac:dyDescent="0.25">
      <c r="C783733" s="62"/>
    </row>
    <row r="783821" spans="3:3" x14ac:dyDescent="0.25">
      <c r="C783821" s="62"/>
    </row>
    <row r="783822" spans="3:3" x14ac:dyDescent="0.25">
      <c r="C783822" s="62"/>
    </row>
    <row r="783910" spans="3:3" x14ac:dyDescent="0.25">
      <c r="C783910" s="62"/>
    </row>
    <row r="783911" spans="3:3" x14ac:dyDescent="0.25">
      <c r="C783911" s="62"/>
    </row>
    <row r="783999" spans="3:3" x14ac:dyDescent="0.25">
      <c r="C783999" s="62"/>
    </row>
    <row r="784000" spans="3:3" x14ac:dyDescent="0.25">
      <c r="C784000" s="62"/>
    </row>
    <row r="784088" spans="3:3" x14ac:dyDescent="0.25">
      <c r="C784088" s="62"/>
    </row>
    <row r="784089" spans="3:3" x14ac:dyDescent="0.25">
      <c r="C784089" s="62"/>
    </row>
    <row r="784177" spans="3:3" x14ac:dyDescent="0.25">
      <c r="C784177" s="62"/>
    </row>
    <row r="784178" spans="3:3" x14ac:dyDescent="0.25">
      <c r="C784178" s="62"/>
    </row>
    <row r="784266" spans="3:3" x14ac:dyDescent="0.25">
      <c r="C784266" s="62"/>
    </row>
    <row r="784267" spans="3:3" x14ac:dyDescent="0.25">
      <c r="C784267" s="62"/>
    </row>
    <row r="784355" spans="3:3" x14ac:dyDescent="0.25">
      <c r="C784355" s="62"/>
    </row>
    <row r="784356" spans="3:3" x14ac:dyDescent="0.25">
      <c r="C784356" s="62"/>
    </row>
    <row r="784444" spans="3:3" x14ac:dyDescent="0.25">
      <c r="C784444" s="62"/>
    </row>
    <row r="784445" spans="3:3" x14ac:dyDescent="0.25">
      <c r="C784445" s="62"/>
    </row>
    <row r="784533" spans="3:3" x14ac:dyDescent="0.25">
      <c r="C784533" s="62"/>
    </row>
    <row r="784534" spans="3:3" x14ac:dyDescent="0.25">
      <c r="C784534" s="62"/>
    </row>
    <row r="784622" spans="3:3" x14ac:dyDescent="0.25">
      <c r="C784622" s="62"/>
    </row>
    <row r="784623" spans="3:3" x14ac:dyDescent="0.25">
      <c r="C784623" s="62"/>
    </row>
    <row r="784711" spans="3:3" x14ac:dyDescent="0.25">
      <c r="C784711" s="62"/>
    </row>
    <row r="784712" spans="3:3" x14ac:dyDescent="0.25">
      <c r="C784712" s="62"/>
    </row>
    <row r="784800" spans="3:3" x14ac:dyDescent="0.25">
      <c r="C784800" s="62"/>
    </row>
    <row r="784801" spans="3:3" x14ac:dyDescent="0.25">
      <c r="C784801" s="62"/>
    </row>
    <row r="784889" spans="3:3" x14ac:dyDescent="0.25">
      <c r="C784889" s="62"/>
    </row>
    <row r="784890" spans="3:3" x14ac:dyDescent="0.25">
      <c r="C784890" s="62"/>
    </row>
    <row r="784978" spans="3:3" x14ac:dyDescent="0.25">
      <c r="C784978" s="62"/>
    </row>
    <row r="784979" spans="3:3" x14ac:dyDescent="0.25">
      <c r="C784979" s="62"/>
    </row>
    <row r="785067" spans="3:3" x14ac:dyDescent="0.25">
      <c r="C785067" s="62"/>
    </row>
    <row r="785068" spans="3:3" x14ac:dyDescent="0.25">
      <c r="C785068" s="62"/>
    </row>
    <row r="785156" spans="3:3" x14ac:dyDescent="0.25">
      <c r="C785156" s="62"/>
    </row>
    <row r="785157" spans="3:3" x14ac:dyDescent="0.25">
      <c r="C785157" s="62"/>
    </row>
    <row r="785245" spans="3:3" x14ac:dyDescent="0.25">
      <c r="C785245" s="62"/>
    </row>
    <row r="785246" spans="3:3" x14ac:dyDescent="0.25">
      <c r="C785246" s="62"/>
    </row>
    <row r="785334" spans="3:3" x14ac:dyDescent="0.25">
      <c r="C785334" s="62"/>
    </row>
    <row r="785335" spans="3:3" x14ac:dyDescent="0.25">
      <c r="C785335" s="62"/>
    </row>
    <row r="785423" spans="3:3" x14ac:dyDescent="0.25">
      <c r="C785423" s="62"/>
    </row>
    <row r="785424" spans="3:3" x14ac:dyDescent="0.25">
      <c r="C785424" s="62"/>
    </row>
    <row r="785512" spans="3:3" x14ac:dyDescent="0.25">
      <c r="C785512" s="62"/>
    </row>
    <row r="785513" spans="3:3" x14ac:dyDescent="0.25">
      <c r="C785513" s="62"/>
    </row>
    <row r="785601" spans="3:3" x14ac:dyDescent="0.25">
      <c r="C785601" s="62"/>
    </row>
    <row r="785602" spans="3:3" x14ac:dyDescent="0.25">
      <c r="C785602" s="62"/>
    </row>
    <row r="785690" spans="3:3" x14ac:dyDescent="0.25">
      <c r="C785690" s="62"/>
    </row>
    <row r="785691" spans="3:3" x14ac:dyDescent="0.25">
      <c r="C785691" s="62"/>
    </row>
    <row r="785779" spans="3:3" x14ac:dyDescent="0.25">
      <c r="C785779" s="62"/>
    </row>
    <row r="785780" spans="3:3" x14ac:dyDescent="0.25">
      <c r="C785780" s="62"/>
    </row>
    <row r="785868" spans="3:3" x14ac:dyDescent="0.25">
      <c r="C785868" s="62"/>
    </row>
    <row r="785869" spans="3:3" x14ac:dyDescent="0.25">
      <c r="C785869" s="62"/>
    </row>
    <row r="785957" spans="3:3" x14ac:dyDescent="0.25">
      <c r="C785957" s="62"/>
    </row>
    <row r="785958" spans="3:3" x14ac:dyDescent="0.25">
      <c r="C785958" s="62"/>
    </row>
    <row r="786046" spans="3:3" x14ac:dyDescent="0.25">
      <c r="C786046" s="62"/>
    </row>
    <row r="786047" spans="3:3" x14ac:dyDescent="0.25">
      <c r="C786047" s="62"/>
    </row>
    <row r="786135" spans="3:3" x14ac:dyDescent="0.25">
      <c r="C786135" s="62"/>
    </row>
    <row r="786136" spans="3:3" x14ac:dyDescent="0.25">
      <c r="C786136" s="62"/>
    </row>
    <row r="786224" spans="3:3" x14ac:dyDescent="0.25">
      <c r="C786224" s="62"/>
    </row>
    <row r="786225" spans="3:3" x14ac:dyDescent="0.25">
      <c r="C786225" s="62"/>
    </row>
    <row r="786313" spans="3:3" x14ac:dyDescent="0.25">
      <c r="C786313" s="62"/>
    </row>
    <row r="786314" spans="3:3" x14ac:dyDescent="0.25">
      <c r="C786314" s="62"/>
    </row>
    <row r="786402" spans="3:3" x14ac:dyDescent="0.25">
      <c r="C786402" s="62"/>
    </row>
    <row r="786403" spans="3:3" x14ac:dyDescent="0.25">
      <c r="C786403" s="62"/>
    </row>
    <row r="786491" spans="3:3" x14ac:dyDescent="0.25">
      <c r="C786491" s="62"/>
    </row>
    <row r="786492" spans="3:3" x14ac:dyDescent="0.25">
      <c r="C786492" s="62"/>
    </row>
    <row r="786580" spans="3:3" x14ac:dyDescent="0.25">
      <c r="C786580" s="62"/>
    </row>
    <row r="786581" spans="3:3" x14ac:dyDescent="0.25">
      <c r="C786581" s="62"/>
    </row>
    <row r="786669" spans="3:3" x14ac:dyDescent="0.25">
      <c r="C786669" s="62"/>
    </row>
    <row r="786670" spans="3:3" x14ac:dyDescent="0.25">
      <c r="C786670" s="62"/>
    </row>
    <row r="786758" spans="3:3" x14ac:dyDescent="0.25">
      <c r="C786758" s="62"/>
    </row>
    <row r="786759" spans="3:3" x14ac:dyDescent="0.25">
      <c r="C786759" s="62"/>
    </row>
    <row r="786847" spans="3:3" x14ac:dyDescent="0.25">
      <c r="C786847" s="62"/>
    </row>
    <row r="786848" spans="3:3" x14ac:dyDescent="0.25">
      <c r="C786848" s="62"/>
    </row>
    <row r="786936" spans="3:3" x14ac:dyDescent="0.25">
      <c r="C786936" s="62"/>
    </row>
    <row r="786937" spans="3:3" x14ac:dyDescent="0.25">
      <c r="C786937" s="62"/>
    </row>
    <row r="787025" spans="3:3" x14ac:dyDescent="0.25">
      <c r="C787025" s="62"/>
    </row>
    <row r="787026" spans="3:3" x14ac:dyDescent="0.25">
      <c r="C787026" s="62"/>
    </row>
    <row r="787114" spans="3:3" x14ac:dyDescent="0.25">
      <c r="C787114" s="62"/>
    </row>
    <row r="787115" spans="3:3" x14ac:dyDescent="0.25">
      <c r="C787115" s="62"/>
    </row>
    <row r="787203" spans="3:3" x14ac:dyDescent="0.25">
      <c r="C787203" s="62"/>
    </row>
    <row r="787204" spans="3:3" x14ac:dyDescent="0.25">
      <c r="C787204" s="62"/>
    </row>
    <row r="787292" spans="3:3" x14ac:dyDescent="0.25">
      <c r="C787292" s="62"/>
    </row>
    <row r="787293" spans="3:3" x14ac:dyDescent="0.25">
      <c r="C787293" s="62"/>
    </row>
    <row r="787381" spans="3:3" x14ac:dyDescent="0.25">
      <c r="C787381" s="62"/>
    </row>
    <row r="787382" spans="3:3" x14ac:dyDescent="0.25">
      <c r="C787382" s="62"/>
    </row>
    <row r="787470" spans="3:3" x14ac:dyDescent="0.25">
      <c r="C787470" s="62"/>
    </row>
    <row r="787471" spans="3:3" x14ac:dyDescent="0.25">
      <c r="C787471" s="62"/>
    </row>
    <row r="787559" spans="3:3" x14ac:dyDescent="0.25">
      <c r="C787559" s="62"/>
    </row>
    <row r="787560" spans="3:3" x14ac:dyDescent="0.25">
      <c r="C787560" s="62"/>
    </row>
    <row r="787648" spans="3:3" x14ac:dyDescent="0.25">
      <c r="C787648" s="62"/>
    </row>
    <row r="787649" spans="3:3" x14ac:dyDescent="0.25">
      <c r="C787649" s="62"/>
    </row>
    <row r="787737" spans="3:3" x14ac:dyDescent="0.25">
      <c r="C787737" s="62"/>
    </row>
    <row r="787738" spans="3:3" x14ac:dyDescent="0.25">
      <c r="C787738" s="62"/>
    </row>
    <row r="787826" spans="3:3" x14ac:dyDescent="0.25">
      <c r="C787826" s="62"/>
    </row>
    <row r="787827" spans="3:3" x14ac:dyDescent="0.25">
      <c r="C787827" s="62"/>
    </row>
    <row r="787915" spans="3:3" x14ac:dyDescent="0.25">
      <c r="C787915" s="62"/>
    </row>
    <row r="787916" spans="3:3" x14ac:dyDescent="0.25">
      <c r="C787916" s="62"/>
    </row>
    <row r="788004" spans="3:3" x14ac:dyDescent="0.25">
      <c r="C788004" s="62"/>
    </row>
    <row r="788005" spans="3:3" x14ac:dyDescent="0.25">
      <c r="C788005" s="62"/>
    </row>
    <row r="788093" spans="3:3" x14ac:dyDescent="0.25">
      <c r="C788093" s="62"/>
    </row>
    <row r="788094" spans="3:3" x14ac:dyDescent="0.25">
      <c r="C788094" s="62"/>
    </row>
    <row r="788182" spans="3:3" x14ac:dyDescent="0.25">
      <c r="C788182" s="62"/>
    </row>
    <row r="788183" spans="3:3" x14ac:dyDescent="0.25">
      <c r="C788183" s="62"/>
    </row>
    <row r="788271" spans="3:3" x14ac:dyDescent="0.25">
      <c r="C788271" s="62"/>
    </row>
    <row r="788272" spans="3:3" x14ac:dyDescent="0.25">
      <c r="C788272" s="62"/>
    </row>
    <row r="788360" spans="3:3" x14ac:dyDescent="0.25">
      <c r="C788360" s="62"/>
    </row>
    <row r="788361" spans="3:3" x14ac:dyDescent="0.25">
      <c r="C788361" s="62"/>
    </row>
    <row r="788449" spans="3:3" x14ac:dyDescent="0.25">
      <c r="C788449" s="62"/>
    </row>
    <row r="788450" spans="3:3" x14ac:dyDescent="0.25">
      <c r="C788450" s="62"/>
    </row>
    <row r="788538" spans="3:3" x14ac:dyDescent="0.25">
      <c r="C788538" s="62"/>
    </row>
    <row r="788539" spans="3:3" x14ac:dyDescent="0.25">
      <c r="C788539" s="62"/>
    </row>
    <row r="788627" spans="3:3" x14ac:dyDescent="0.25">
      <c r="C788627" s="62"/>
    </row>
    <row r="788628" spans="3:3" x14ac:dyDescent="0.25">
      <c r="C788628" s="62"/>
    </row>
    <row r="788716" spans="3:3" x14ac:dyDescent="0.25">
      <c r="C788716" s="62"/>
    </row>
    <row r="788717" spans="3:3" x14ac:dyDescent="0.25">
      <c r="C788717" s="62"/>
    </row>
    <row r="788805" spans="3:3" x14ac:dyDescent="0.25">
      <c r="C788805" s="62"/>
    </row>
    <row r="788806" spans="3:3" x14ac:dyDescent="0.25">
      <c r="C788806" s="62"/>
    </row>
    <row r="788894" spans="3:3" x14ac:dyDescent="0.25">
      <c r="C788894" s="62"/>
    </row>
    <row r="788895" spans="3:3" x14ac:dyDescent="0.25">
      <c r="C788895" s="62"/>
    </row>
    <row r="788983" spans="3:3" x14ac:dyDescent="0.25">
      <c r="C788983" s="62"/>
    </row>
    <row r="788984" spans="3:3" x14ac:dyDescent="0.25">
      <c r="C788984" s="62"/>
    </row>
    <row r="789072" spans="3:3" x14ac:dyDescent="0.25">
      <c r="C789072" s="62"/>
    </row>
    <row r="789073" spans="3:3" x14ac:dyDescent="0.25">
      <c r="C789073" s="62"/>
    </row>
    <row r="789161" spans="3:3" x14ac:dyDescent="0.25">
      <c r="C789161" s="62"/>
    </row>
    <row r="789162" spans="3:3" x14ac:dyDescent="0.25">
      <c r="C789162" s="62"/>
    </row>
    <row r="789250" spans="3:3" x14ac:dyDescent="0.25">
      <c r="C789250" s="62"/>
    </row>
    <row r="789251" spans="3:3" x14ac:dyDescent="0.25">
      <c r="C789251" s="62"/>
    </row>
    <row r="789339" spans="3:3" x14ac:dyDescent="0.25">
      <c r="C789339" s="62"/>
    </row>
    <row r="789340" spans="3:3" x14ac:dyDescent="0.25">
      <c r="C789340" s="62"/>
    </row>
    <row r="789428" spans="3:3" x14ac:dyDescent="0.25">
      <c r="C789428" s="62"/>
    </row>
    <row r="789429" spans="3:3" x14ac:dyDescent="0.25">
      <c r="C789429" s="62"/>
    </row>
    <row r="789517" spans="3:3" x14ac:dyDescent="0.25">
      <c r="C789517" s="62"/>
    </row>
    <row r="789518" spans="3:3" x14ac:dyDescent="0.25">
      <c r="C789518" s="62"/>
    </row>
    <row r="789606" spans="3:3" x14ac:dyDescent="0.25">
      <c r="C789606" s="62"/>
    </row>
    <row r="789607" spans="3:3" x14ac:dyDescent="0.25">
      <c r="C789607" s="62"/>
    </row>
    <row r="789695" spans="3:3" x14ac:dyDescent="0.25">
      <c r="C789695" s="62"/>
    </row>
    <row r="789696" spans="3:3" x14ac:dyDescent="0.25">
      <c r="C789696" s="62"/>
    </row>
    <row r="789784" spans="3:3" x14ac:dyDescent="0.25">
      <c r="C789784" s="62"/>
    </row>
    <row r="789785" spans="3:3" x14ac:dyDescent="0.25">
      <c r="C789785" s="62"/>
    </row>
    <row r="789873" spans="3:3" x14ac:dyDescent="0.25">
      <c r="C789873" s="62"/>
    </row>
    <row r="789874" spans="3:3" x14ac:dyDescent="0.25">
      <c r="C789874" s="62"/>
    </row>
    <row r="789962" spans="3:3" x14ac:dyDescent="0.25">
      <c r="C789962" s="62"/>
    </row>
    <row r="789963" spans="3:3" x14ac:dyDescent="0.25">
      <c r="C789963" s="62"/>
    </row>
    <row r="790051" spans="3:3" x14ac:dyDescent="0.25">
      <c r="C790051" s="62"/>
    </row>
    <row r="790052" spans="3:3" x14ac:dyDescent="0.25">
      <c r="C790052" s="62"/>
    </row>
    <row r="790140" spans="3:3" x14ac:dyDescent="0.25">
      <c r="C790140" s="62"/>
    </row>
    <row r="790141" spans="3:3" x14ac:dyDescent="0.25">
      <c r="C790141" s="62"/>
    </row>
    <row r="790229" spans="3:3" x14ac:dyDescent="0.25">
      <c r="C790229" s="62"/>
    </row>
    <row r="790230" spans="3:3" x14ac:dyDescent="0.25">
      <c r="C790230" s="62"/>
    </row>
    <row r="790318" spans="3:3" x14ac:dyDescent="0.25">
      <c r="C790318" s="62"/>
    </row>
    <row r="790319" spans="3:3" x14ac:dyDescent="0.25">
      <c r="C790319" s="62"/>
    </row>
    <row r="790407" spans="3:3" x14ac:dyDescent="0.25">
      <c r="C790407" s="62"/>
    </row>
    <row r="790408" spans="3:3" x14ac:dyDescent="0.25">
      <c r="C790408" s="62"/>
    </row>
    <row r="790496" spans="3:3" x14ac:dyDescent="0.25">
      <c r="C790496" s="62"/>
    </row>
    <row r="790497" spans="3:3" x14ac:dyDescent="0.25">
      <c r="C790497" s="62"/>
    </row>
    <row r="790585" spans="3:3" x14ac:dyDescent="0.25">
      <c r="C790585" s="62"/>
    </row>
    <row r="790586" spans="3:3" x14ac:dyDescent="0.25">
      <c r="C790586" s="62"/>
    </row>
    <row r="790674" spans="3:3" x14ac:dyDescent="0.25">
      <c r="C790674" s="62"/>
    </row>
    <row r="790675" spans="3:3" x14ac:dyDescent="0.25">
      <c r="C790675" s="62"/>
    </row>
    <row r="790763" spans="3:3" x14ac:dyDescent="0.25">
      <c r="C790763" s="62"/>
    </row>
    <row r="790764" spans="3:3" x14ac:dyDescent="0.25">
      <c r="C790764" s="62"/>
    </row>
    <row r="790852" spans="3:3" x14ac:dyDescent="0.25">
      <c r="C790852" s="62"/>
    </row>
    <row r="790853" spans="3:3" x14ac:dyDescent="0.25">
      <c r="C790853" s="62"/>
    </row>
    <row r="790941" spans="3:3" x14ac:dyDescent="0.25">
      <c r="C790941" s="62"/>
    </row>
    <row r="790942" spans="3:3" x14ac:dyDescent="0.25">
      <c r="C790942" s="62"/>
    </row>
    <row r="791030" spans="3:3" x14ac:dyDescent="0.25">
      <c r="C791030" s="62"/>
    </row>
    <row r="791031" spans="3:3" x14ac:dyDescent="0.25">
      <c r="C791031" s="62"/>
    </row>
    <row r="791119" spans="3:3" x14ac:dyDescent="0.25">
      <c r="C791119" s="62"/>
    </row>
    <row r="791120" spans="3:3" x14ac:dyDescent="0.25">
      <c r="C791120" s="62"/>
    </row>
    <row r="791208" spans="3:3" x14ac:dyDescent="0.25">
      <c r="C791208" s="62"/>
    </row>
    <row r="791209" spans="3:3" x14ac:dyDescent="0.25">
      <c r="C791209" s="62"/>
    </row>
    <row r="791297" spans="3:3" x14ac:dyDescent="0.25">
      <c r="C791297" s="62"/>
    </row>
    <row r="791298" spans="3:3" x14ac:dyDescent="0.25">
      <c r="C791298" s="62"/>
    </row>
    <row r="791386" spans="3:3" x14ac:dyDescent="0.25">
      <c r="C791386" s="62"/>
    </row>
    <row r="791387" spans="3:3" x14ac:dyDescent="0.25">
      <c r="C791387" s="62"/>
    </row>
    <row r="791475" spans="3:3" x14ac:dyDescent="0.25">
      <c r="C791475" s="62"/>
    </row>
    <row r="791476" spans="3:3" x14ac:dyDescent="0.25">
      <c r="C791476" s="62"/>
    </row>
    <row r="791564" spans="3:3" x14ac:dyDescent="0.25">
      <c r="C791564" s="62"/>
    </row>
    <row r="791565" spans="3:3" x14ac:dyDescent="0.25">
      <c r="C791565" s="62"/>
    </row>
    <row r="791653" spans="3:3" x14ac:dyDescent="0.25">
      <c r="C791653" s="62"/>
    </row>
    <row r="791654" spans="3:3" x14ac:dyDescent="0.25">
      <c r="C791654" s="62"/>
    </row>
    <row r="791742" spans="3:3" x14ac:dyDescent="0.25">
      <c r="C791742" s="62"/>
    </row>
    <row r="791743" spans="3:3" x14ac:dyDescent="0.25">
      <c r="C791743" s="62"/>
    </row>
    <row r="791831" spans="3:3" x14ac:dyDescent="0.25">
      <c r="C791831" s="62"/>
    </row>
    <row r="791832" spans="3:3" x14ac:dyDescent="0.25">
      <c r="C791832" s="62"/>
    </row>
    <row r="791920" spans="3:3" x14ac:dyDescent="0.25">
      <c r="C791920" s="62"/>
    </row>
    <row r="791921" spans="3:3" x14ac:dyDescent="0.25">
      <c r="C791921" s="62"/>
    </row>
    <row r="792009" spans="3:3" x14ac:dyDescent="0.25">
      <c r="C792009" s="62"/>
    </row>
    <row r="792010" spans="3:3" x14ac:dyDescent="0.25">
      <c r="C792010" s="62"/>
    </row>
    <row r="792098" spans="3:3" x14ac:dyDescent="0.25">
      <c r="C792098" s="62"/>
    </row>
    <row r="792099" spans="3:3" x14ac:dyDescent="0.25">
      <c r="C792099" s="62"/>
    </row>
    <row r="792187" spans="3:3" x14ac:dyDescent="0.25">
      <c r="C792187" s="62"/>
    </row>
    <row r="792188" spans="3:3" x14ac:dyDescent="0.25">
      <c r="C792188" s="62"/>
    </row>
    <row r="792276" spans="3:3" x14ac:dyDescent="0.25">
      <c r="C792276" s="62"/>
    </row>
    <row r="792277" spans="3:3" x14ac:dyDescent="0.25">
      <c r="C792277" s="62"/>
    </row>
    <row r="792365" spans="3:3" x14ac:dyDescent="0.25">
      <c r="C792365" s="62"/>
    </row>
    <row r="792366" spans="3:3" x14ac:dyDescent="0.25">
      <c r="C792366" s="62"/>
    </row>
    <row r="792454" spans="3:3" x14ac:dyDescent="0.25">
      <c r="C792454" s="62"/>
    </row>
    <row r="792455" spans="3:3" x14ac:dyDescent="0.25">
      <c r="C792455" s="62"/>
    </row>
    <row r="792543" spans="3:3" x14ac:dyDescent="0.25">
      <c r="C792543" s="62"/>
    </row>
    <row r="792544" spans="3:3" x14ac:dyDescent="0.25">
      <c r="C792544" s="62"/>
    </row>
    <row r="792632" spans="3:3" x14ac:dyDescent="0.25">
      <c r="C792632" s="62"/>
    </row>
    <row r="792633" spans="3:3" x14ac:dyDescent="0.25">
      <c r="C792633" s="62"/>
    </row>
    <row r="792721" spans="3:3" x14ac:dyDescent="0.25">
      <c r="C792721" s="62"/>
    </row>
    <row r="792722" spans="3:3" x14ac:dyDescent="0.25">
      <c r="C792722" s="62"/>
    </row>
    <row r="792810" spans="3:3" x14ac:dyDescent="0.25">
      <c r="C792810" s="62"/>
    </row>
    <row r="792811" spans="3:3" x14ac:dyDescent="0.25">
      <c r="C792811" s="62"/>
    </row>
    <row r="792899" spans="3:3" x14ac:dyDescent="0.25">
      <c r="C792899" s="62"/>
    </row>
    <row r="792900" spans="3:3" x14ac:dyDescent="0.25">
      <c r="C792900" s="62"/>
    </row>
    <row r="792988" spans="3:3" x14ac:dyDescent="0.25">
      <c r="C792988" s="62"/>
    </row>
    <row r="792989" spans="3:3" x14ac:dyDescent="0.25">
      <c r="C792989" s="62"/>
    </row>
    <row r="793077" spans="3:3" x14ac:dyDescent="0.25">
      <c r="C793077" s="62"/>
    </row>
    <row r="793078" spans="3:3" x14ac:dyDescent="0.25">
      <c r="C793078" s="62"/>
    </row>
    <row r="793166" spans="3:3" x14ac:dyDescent="0.25">
      <c r="C793166" s="62"/>
    </row>
    <row r="793167" spans="3:3" x14ac:dyDescent="0.25">
      <c r="C793167" s="62"/>
    </row>
    <row r="793255" spans="3:3" x14ac:dyDescent="0.25">
      <c r="C793255" s="62"/>
    </row>
    <row r="793256" spans="3:3" x14ac:dyDescent="0.25">
      <c r="C793256" s="62"/>
    </row>
    <row r="793344" spans="3:3" x14ac:dyDescent="0.25">
      <c r="C793344" s="62"/>
    </row>
    <row r="793345" spans="3:3" x14ac:dyDescent="0.25">
      <c r="C793345" s="62"/>
    </row>
    <row r="793433" spans="3:3" x14ac:dyDescent="0.25">
      <c r="C793433" s="62"/>
    </row>
    <row r="793434" spans="3:3" x14ac:dyDescent="0.25">
      <c r="C793434" s="62"/>
    </row>
    <row r="793522" spans="3:3" x14ac:dyDescent="0.25">
      <c r="C793522" s="62"/>
    </row>
    <row r="793523" spans="3:3" x14ac:dyDescent="0.25">
      <c r="C793523" s="62"/>
    </row>
    <row r="793611" spans="3:3" x14ac:dyDescent="0.25">
      <c r="C793611" s="62"/>
    </row>
    <row r="793612" spans="3:3" x14ac:dyDescent="0.25">
      <c r="C793612" s="62"/>
    </row>
    <row r="793700" spans="3:3" x14ac:dyDescent="0.25">
      <c r="C793700" s="62"/>
    </row>
    <row r="793701" spans="3:3" x14ac:dyDescent="0.25">
      <c r="C793701" s="62"/>
    </row>
    <row r="793789" spans="3:3" x14ac:dyDescent="0.25">
      <c r="C793789" s="62"/>
    </row>
    <row r="793790" spans="3:3" x14ac:dyDescent="0.25">
      <c r="C793790" s="62"/>
    </row>
    <row r="793878" spans="3:3" x14ac:dyDescent="0.25">
      <c r="C793878" s="62"/>
    </row>
    <row r="793879" spans="3:3" x14ac:dyDescent="0.25">
      <c r="C793879" s="62"/>
    </row>
    <row r="793967" spans="3:3" x14ac:dyDescent="0.25">
      <c r="C793967" s="62"/>
    </row>
    <row r="793968" spans="3:3" x14ac:dyDescent="0.25">
      <c r="C793968" s="62"/>
    </row>
    <row r="794056" spans="3:3" x14ac:dyDescent="0.25">
      <c r="C794056" s="62"/>
    </row>
    <row r="794057" spans="3:3" x14ac:dyDescent="0.25">
      <c r="C794057" s="62"/>
    </row>
    <row r="794145" spans="3:3" x14ac:dyDescent="0.25">
      <c r="C794145" s="62"/>
    </row>
    <row r="794146" spans="3:3" x14ac:dyDescent="0.25">
      <c r="C794146" s="62"/>
    </row>
    <row r="794234" spans="3:3" x14ac:dyDescent="0.25">
      <c r="C794234" s="62"/>
    </row>
    <row r="794235" spans="3:3" x14ac:dyDescent="0.25">
      <c r="C794235" s="62"/>
    </row>
    <row r="794323" spans="3:3" x14ac:dyDescent="0.25">
      <c r="C794323" s="62"/>
    </row>
    <row r="794324" spans="3:3" x14ac:dyDescent="0.25">
      <c r="C794324" s="62"/>
    </row>
    <row r="794412" spans="3:3" x14ac:dyDescent="0.25">
      <c r="C794412" s="62"/>
    </row>
    <row r="794413" spans="3:3" x14ac:dyDescent="0.25">
      <c r="C794413" s="62"/>
    </row>
    <row r="794501" spans="3:3" x14ac:dyDescent="0.25">
      <c r="C794501" s="62"/>
    </row>
    <row r="794502" spans="3:3" x14ac:dyDescent="0.25">
      <c r="C794502" s="62"/>
    </row>
    <row r="794590" spans="3:3" x14ac:dyDescent="0.25">
      <c r="C794590" s="62"/>
    </row>
    <row r="794591" spans="3:3" x14ac:dyDescent="0.25">
      <c r="C794591" s="62"/>
    </row>
    <row r="794679" spans="3:3" x14ac:dyDescent="0.25">
      <c r="C794679" s="62"/>
    </row>
    <row r="794680" spans="3:3" x14ac:dyDescent="0.25">
      <c r="C794680" s="62"/>
    </row>
    <row r="794768" spans="3:3" x14ac:dyDescent="0.25">
      <c r="C794768" s="62"/>
    </row>
    <row r="794769" spans="3:3" x14ac:dyDescent="0.25">
      <c r="C794769" s="62"/>
    </row>
    <row r="794857" spans="3:3" x14ac:dyDescent="0.25">
      <c r="C794857" s="62"/>
    </row>
    <row r="794858" spans="3:3" x14ac:dyDescent="0.25">
      <c r="C794858" s="62"/>
    </row>
    <row r="794946" spans="3:3" x14ac:dyDescent="0.25">
      <c r="C794946" s="62"/>
    </row>
    <row r="794947" spans="3:3" x14ac:dyDescent="0.25">
      <c r="C794947" s="62"/>
    </row>
    <row r="795035" spans="3:3" x14ac:dyDescent="0.25">
      <c r="C795035" s="62"/>
    </row>
    <row r="795036" spans="3:3" x14ac:dyDescent="0.25">
      <c r="C795036" s="62"/>
    </row>
    <row r="795124" spans="3:3" x14ac:dyDescent="0.25">
      <c r="C795124" s="62"/>
    </row>
    <row r="795125" spans="3:3" x14ac:dyDescent="0.25">
      <c r="C795125" s="62"/>
    </row>
    <row r="795213" spans="3:3" x14ac:dyDescent="0.25">
      <c r="C795213" s="62"/>
    </row>
    <row r="795214" spans="3:3" x14ac:dyDescent="0.25">
      <c r="C795214" s="62"/>
    </row>
    <row r="795302" spans="3:3" x14ac:dyDescent="0.25">
      <c r="C795302" s="62"/>
    </row>
    <row r="795303" spans="3:3" x14ac:dyDescent="0.25">
      <c r="C795303" s="62"/>
    </row>
    <row r="795391" spans="3:3" x14ac:dyDescent="0.25">
      <c r="C795391" s="62"/>
    </row>
    <row r="795392" spans="3:3" x14ac:dyDescent="0.25">
      <c r="C795392" s="62"/>
    </row>
    <row r="795480" spans="3:3" x14ac:dyDescent="0.25">
      <c r="C795480" s="62"/>
    </row>
    <row r="795481" spans="3:3" x14ac:dyDescent="0.25">
      <c r="C795481" s="62"/>
    </row>
    <row r="795569" spans="3:3" x14ac:dyDescent="0.25">
      <c r="C795569" s="62"/>
    </row>
    <row r="795570" spans="3:3" x14ac:dyDescent="0.25">
      <c r="C795570" s="62"/>
    </row>
    <row r="795658" spans="3:3" x14ac:dyDescent="0.25">
      <c r="C795658" s="62"/>
    </row>
    <row r="795659" spans="3:3" x14ac:dyDescent="0.25">
      <c r="C795659" s="62"/>
    </row>
    <row r="795747" spans="3:3" x14ac:dyDescent="0.25">
      <c r="C795747" s="62"/>
    </row>
    <row r="795748" spans="3:3" x14ac:dyDescent="0.25">
      <c r="C795748" s="62"/>
    </row>
    <row r="795836" spans="3:3" x14ac:dyDescent="0.25">
      <c r="C795836" s="62"/>
    </row>
    <row r="795837" spans="3:3" x14ac:dyDescent="0.25">
      <c r="C795837" s="62"/>
    </row>
    <row r="795925" spans="3:3" x14ac:dyDescent="0.25">
      <c r="C795925" s="62"/>
    </row>
    <row r="795926" spans="3:3" x14ac:dyDescent="0.25">
      <c r="C795926" s="62"/>
    </row>
    <row r="796014" spans="3:3" x14ac:dyDescent="0.25">
      <c r="C796014" s="62"/>
    </row>
    <row r="796015" spans="3:3" x14ac:dyDescent="0.25">
      <c r="C796015" s="62"/>
    </row>
    <row r="796103" spans="3:3" x14ac:dyDescent="0.25">
      <c r="C796103" s="62"/>
    </row>
    <row r="796104" spans="3:3" x14ac:dyDescent="0.25">
      <c r="C796104" s="62"/>
    </row>
    <row r="796192" spans="3:3" x14ac:dyDescent="0.25">
      <c r="C796192" s="62"/>
    </row>
    <row r="796193" spans="3:3" x14ac:dyDescent="0.25">
      <c r="C796193" s="62"/>
    </row>
    <row r="796281" spans="3:3" x14ac:dyDescent="0.25">
      <c r="C796281" s="62"/>
    </row>
    <row r="796282" spans="3:3" x14ac:dyDescent="0.25">
      <c r="C796282" s="62"/>
    </row>
    <row r="796370" spans="3:3" x14ac:dyDescent="0.25">
      <c r="C796370" s="62"/>
    </row>
    <row r="796371" spans="3:3" x14ac:dyDescent="0.25">
      <c r="C796371" s="62"/>
    </row>
    <row r="796459" spans="3:3" x14ac:dyDescent="0.25">
      <c r="C796459" s="62"/>
    </row>
    <row r="796460" spans="3:3" x14ac:dyDescent="0.25">
      <c r="C796460" s="62"/>
    </row>
    <row r="796548" spans="3:3" x14ac:dyDescent="0.25">
      <c r="C796548" s="62"/>
    </row>
    <row r="796549" spans="3:3" x14ac:dyDescent="0.25">
      <c r="C796549" s="62"/>
    </row>
    <row r="796637" spans="3:3" x14ac:dyDescent="0.25">
      <c r="C796637" s="62"/>
    </row>
    <row r="796638" spans="3:3" x14ac:dyDescent="0.25">
      <c r="C796638" s="62"/>
    </row>
    <row r="796726" spans="3:3" x14ac:dyDescent="0.25">
      <c r="C796726" s="62"/>
    </row>
    <row r="796727" spans="3:3" x14ac:dyDescent="0.25">
      <c r="C796727" s="62"/>
    </row>
    <row r="796815" spans="3:3" x14ac:dyDescent="0.25">
      <c r="C796815" s="62"/>
    </row>
    <row r="796816" spans="3:3" x14ac:dyDescent="0.25">
      <c r="C796816" s="62"/>
    </row>
    <row r="796904" spans="3:3" x14ac:dyDescent="0.25">
      <c r="C796904" s="62"/>
    </row>
    <row r="796905" spans="3:3" x14ac:dyDescent="0.25">
      <c r="C796905" s="62"/>
    </row>
    <row r="796993" spans="3:3" x14ac:dyDescent="0.25">
      <c r="C796993" s="62"/>
    </row>
    <row r="796994" spans="3:3" x14ac:dyDescent="0.25">
      <c r="C796994" s="62"/>
    </row>
    <row r="797082" spans="3:3" x14ac:dyDescent="0.25">
      <c r="C797082" s="62"/>
    </row>
    <row r="797083" spans="3:3" x14ac:dyDescent="0.25">
      <c r="C797083" s="62"/>
    </row>
    <row r="797171" spans="3:3" x14ac:dyDescent="0.25">
      <c r="C797171" s="62"/>
    </row>
    <row r="797172" spans="3:3" x14ac:dyDescent="0.25">
      <c r="C797172" s="62"/>
    </row>
    <row r="797260" spans="3:3" x14ac:dyDescent="0.25">
      <c r="C797260" s="62"/>
    </row>
    <row r="797261" spans="3:3" x14ac:dyDescent="0.25">
      <c r="C797261" s="62"/>
    </row>
    <row r="797349" spans="3:3" x14ac:dyDescent="0.25">
      <c r="C797349" s="62"/>
    </row>
    <row r="797350" spans="3:3" x14ac:dyDescent="0.25">
      <c r="C797350" s="62"/>
    </row>
    <row r="797438" spans="3:3" x14ac:dyDescent="0.25">
      <c r="C797438" s="62"/>
    </row>
    <row r="797439" spans="3:3" x14ac:dyDescent="0.25">
      <c r="C797439" s="62"/>
    </row>
    <row r="797527" spans="3:3" x14ac:dyDescent="0.25">
      <c r="C797527" s="62"/>
    </row>
    <row r="797528" spans="3:3" x14ac:dyDescent="0.25">
      <c r="C797528" s="62"/>
    </row>
    <row r="797616" spans="3:3" x14ac:dyDescent="0.25">
      <c r="C797616" s="62"/>
    </row>
    <row r="797617" spans="3:3" x14ac:dyDescent="0.25">
      <c r="C797617" s="62"/>
    </row>
    <row r="797705" spans="3:3" x14ac:dyDescent="0.25">
      <c r="C797705" s="62"/>
    </row>
    <row r="797706" spans="3:3" x14ac:dyDescent="0.25">
      <c r="C797706" s="62"/>
    </row>
    <row r="797794" spans="3:3" x14ac:dyDescent="0.25">
      <c r="C797794" s="62"/>
    </row>
    <row r="797795" spans="3:3" x14ac:dyDescent="0.25">
      <c r="C797795" s="62"/>
    </row>
    <row r="797883" spans="3:3" x14ac:dyDescent="0.25">
      <c r="C797883" s="62"/>
    </row>
    <row r="797884" spans="3:3" x14ac:dyDescent="0.25">
      <c r="C797884" s="62"/>
    </row>
    <row r="797972" spans="3:3" x14ac:dyDescent="0.25">
      <c r="C797972" s="62"/>
    </row>
    <row r="797973" spans="3:3" x14ac:dyDescent="0.25">
      <c r="C797973" s="62"/>
    </row>
    <row r="798061" spans="3:3" x14ac:dyDescent="0.25">
      <c r="C798061" s="62"/>
    </row>
    <row r="798062" spans="3:3" x14ac:dyDescent="0.25">
      <c r="C798062" s="62"/>
    </row>
    <row r="798150" spans="3:3" x14ac:dyDescent="0.25">
      <c r="C798150" s="62"/>
    </row>
    <row r="798151" spans="3:3" x14ac:dyDescent="0.25">
      <c r="C798151" s="62"/>
    </row>
    <row r="798239" spans="3:3" x14ac:dyDescent="0.25">
      <c r="C798239" s="62"/>
    </row>
    <row r="798240" spans="3:3" x14ac:dyDescent="0.25">
      <c r="C798240" s="62"/>
    </row>
    <row r="798328" spans="3:3" x14ac:dyDescent="0.25">
      <c r="C798328" s="62"/>
    </row>
    <row r="798329" spans="3:3" x14ac:dyDescent="0.25">
      <c r="C798329" s="62"/>
    </row>
    <row r="798417" spans="3:3" x14ac:dyDescent="0.25">
      <c r="C798417" s="62"/>
    </row>
    <row r="798418" spans="3:3" x14ac:dyDescent="0.25">
      <c r="C798418" s="62"/>
    </row>
    <row r="798506" spans="3:3" x14ac:dyDescent="0.25">
      <c r="C798506" s="62"/>
    </row>
    <row r="798507" spans="3:3" x14ac:dyDescent="0.25">
      <c r="C798507" s="62"/>
    </row>
    <row r="798595" spans="3:3" x14ac:dyDescent="0.25">
      <c r="C798595" s="62"/>
    </row>
    <row r="798596" spans="3:3" x14ac:dyDescent="0.25">
      <c r="C798596" s="62"/>
    </row>
    <row r="798684" spans="3:3" x14ac:dyDescent="0.25">
      <c r="C798684" s="62"/>
    </row>
    <row r="798685" spans="3:3" x14ac:dyDescent="0.25">
      <c r="C798685" s="62"/>
    </row>
    <row r="798773" spans="3:3" x14ac:dyDescent="0.25">
      <c r="C798773" s="62"/>
    </row>
    <row r="798774" spans="3:3" x14ac:dyDescent="0.25">
      <c r="C798774" s="62"/>
    </row>
    <row r="798862" spans="3:3" x14ac:dyDescent="0.25">
      <c r="C798862" s="62"/>
    </row>
    <row r="798863" spans="3:3" x14ac:dyDescent="0.25">
      <c r="C798863" s="62"/>
    </row>
    <row r="798951" spans="3:3" x14ac:dyDescent="0.25">
      <c r="C798951" s="62"/>
    </row>
    <row r="798952" spans="3:3" x14ac:dyDescent="0.25">
      <c r="C798952" s="62"/>
    </row>
    <row r="799040" spans="3:3" x14ac:dyDescent="0.25">
      <c r="C799040" s="62"/>
    </row>
    <row r="799041" spans="3:3" x14ac:dyDescent="0.25">
      <c r="C799041" s="62"/>
    </row>
    <row r="799129" spans="3:3" x14ac:dyDescent="0.25">
      <c r="C799129" s="62"/>
    </row>
    <row r="799130" spans="3:3" x14ac:dyDescent="0.25">
      <c r="C799130" s="62"/>
    </row>
    <row r="799218" spans="3:3" x14ac:dyDescent="0.25">
      <c r="C799218" s="62"/>
    </row>
    <row r="799219" spans="3:3" x14ac:dyDescent="0.25">
      <c r="C799219" s="62"/>
    </row>
    <row r="799307" spans="3:3" x14ac:dyDescent="0.25">
      <c r="C799307" s="62"/>
    </row>
    <row r="799308" spans="3:3" x14ac:dyDescent="0.25">
      <c r="C799308" s="62"/>
    </row>
    <row r="799396" spans="3:3" x14ac:dyDescent="0.25">
      <c r="C799396" s="62"/>
    </row>
    <row r="799397" spans="3:3" x14ac:dyDescent="0.25">
      <c r="C799397" s="62"/>
    </row>
    <row r="799485" spans="3:3" x14ac:dyDescent="0.25">
      <c r="C799485" s="62"/>
    </row>
    <row r="799486" spans="3:3" x14ac:dyDescent="0.25">
      <c r="C799486" s="62"/>
    </row>
    <row r="799574" spans="3:3" x14ac:dyDescent="0.25">
      <c r="C799574" s="62"/>
    </row>
    <row r="799575" spans="3:3" x14ac:dyDescent="0.25">
      <c r="C799575" s="62"/>
    </row>
    <row r="799663" spans="3:3" x14ac:dyDescent="0.25">
      <c r="C799663" s="62"/>
    </row>
    <row r="799664" spans="3:3" x14ac:dyDescent="0.25">
      <c r="C799664" s="62"/>
    </row>
    <row r="799752" spans="3:3" x14ac:dyDescent="0.25">
      <c r="C799752" s="62"/>
    </row>
    <row r="799753" spans="3:3" x14ac:dyDescent="0.25">
      <c r="C799753" s="62"/>
    </row>
    <row r="799841" spans="3:3" x14ac:dyDescent="0.25">
      <c r="C799841" s="62"/>
    </row>
    <row r="799842" spans="3:3" x14ac:dyDescent="0.25">
      <c r="C799842" s="62"/>
    </row>
    <row r="799930" spans="3:3" x14ac:dyDescent="0.25">
      <c r="C799930" s="62"/>
    </row>
    <row r="799931" spans="3:3" x14ac:dyDescent="0.25">
      <c r="C799931" s="62"/>
    </row>
    <row r="800019" spans="3:3" x14ac:dyDescent="0.25">
      <c r="C800019" s="62"/>
    </row>
    <row r="800020" spans="3:3" x14ac:dyDescent="0.25">
      <c r="C800020" s="62"/>
    </row>
    <row r="800108" spans="3:3" x14ac:dyDescent="0.25">
      <c r="C800108" s="62"/>
    </row>
    <row r="800109" spans="3:3" x14ac:dyDescent="0.25">
      <c r="C800109" s="62"/>
    </row>
    <row r="800197" spans="3:3" x14ac:dyDescent="0.25">
      <c r="C800197" s="62"/>
    </row>
    <row r="800198" spans="3:3" x14ac:dyDescent="0.25">
      <c r="C800198" s="62"/>
    </row>
    <row r="800286" spans="3:3" x14ac:dyDescent="0.25">
      <c r="C800286" s="62"/>
    </row>
    <row r="800287" spans="3:3" x14ac:dyDescent="0.25">
      <c r="C800287" s="62"/>
    </row>
    <row r="800375" spans="3:3" x14ac:dyDescent="0.25">
      <c r="C800375" s="62"/>
    </row>
    <row r="800376" spans="3:3" x14ac:dyDescent="0.25">
      <c r="C800376" s="62"/>
    </row>
    <row r="800464" spans="3:3" x14ac:dyDescent="0.25">
      <c r="C800464" s="62"/>
    </row>
    <row r="800465" spans="3:3" x14ac:dyDescent="0.25">
      <c r="C800465" s="62"/>
    </row>
    <row r="800553" spans="3:3" x14ac:dyDescent="0.25">
      <c r="C800553" s="62"/>
    </row>
    <row r="800554" spans="3:3" x14ac:dyDescent="0.25">
      <c r="C800554" s="62"/>
    </row>
    <row r="800642" spans="3:3" x14ac:dyDescent="0.25">
      <c r="C800642" s="62"/>
    </row>
    <row r="800643" spans="3:3" x14ac:dyDescent="0.25">
      <c r="C800643" s="62"/>
    </row>
    <row r="800731" spans="3:3" x14ac:dyDescent="0.25">
      <c r="C800731" s="62"/>
    </row>
    <row r="800732" spans="3:3" x14ac:dyDescent="0.25">
      <c r="C800732" s="62"/>
    </row>
    <row r="800820" spans="3:3" x14ac:dyDescent="0.25">
      <c r="C800820" s="62"/>
    </row>
    <row r="800821" spans="3:3" x14ac:dyDescent="0.25">
      <c r="C800821" s="62"/>
    </row>
    <row r="800909" spans="3:3" x14ac:dyDescent="0.25">
      <c r="C800909" s="62"/>
    </row>
    <row r="800910" spans="3:3" x14ac:dyDescent="0.25">
      <c r="C800910" s="62"/>
    </row>
    <row r="800998" spans="3:3" x14ac:dyDescent="0.25">
      <c r="C800998" s="62"/>
    </row>
    <row r="800999" spans="3:3" x14ac:dyDescent="0.25">
      <c r="C800999" s="62"/>
    </row>
    <row r="801087" spans="3:3" x14ac:dyDescent="0.25">
      <c r="C801087" s="62"/>
    </row>
    <row r="801088" spans="3:3" x14ac:dyDescent="0.25">
      <c r="C801088" s="62"/>
    </row>
    <row r="801176" spans="3:3" x14ac:dyDescent="0.25">
      <c r="C801176" s="62"/>
    </row>
    <row r="801177" spans="3:3" x14ac:dyDescent="0.25">
      <c r="C801177" s="62"/>
    </row>
    <row r="801265" spans="3:3" x14ac:dyDescent="0.25">
      <c r="C801265" s="62"/>
    </row>
    <row r="801266" spans="3:3" x14ac:dyDescent="0.25">
      <c r="C801266" s="62"/>
    </row>
    <row r="801354" spans="3:3" x14ac:dyDescent="0.25">
      <c r="C801354" s="62"/>
    </row>
    <row r="801355" spans="3:3" x14ac:dyDescent="0.25">
      <c r="C801355" s="62"/>
    </row>
    <row r="801443" spans="3:3" x14ac:dyDescent="0.25">
      <c r="C801443" s="62"/>
    </row>
    <row r="801444" spans="3:3" x14ac:dyDescent="0.25">
      <c r="C801444" s="62"/>
    </row>
    <row r="801532" spans="3:3" x14ac:dyDescent="0.25">
      <c r="C801532" s="62"/>
    </row>
    <row r="801533" spans="3:3" x14ac:dyDescent="0.25">
      <c r="C801533" s="62"/>
    </row>
    <row r="801621" spans="3:3" x14ac:dyDescent="0.25">
      <c r="C801621" s="62"/>
    </row>
    <row r="801622" spans="3:3" x14ac:dyDescent="0.25">
      <c r="C801622" s="62"/>
    </row>
    <row r="801710" spans="3:3" x14ac:dyDescent="0.25">
      <c r="C801710" s="62"/>
    </row>
    <row r="801711" spans="3:3" x14ac:dyDescent="0.25">
      <c r="C801711" s="62"/>
    </row>
    <row r="801799" spans="3:3" x14ac:dyDescent="0.25">
      <c r="C801799" s="62"/>
    </row>
    <row r="801800" spans="3:3" x14ac:dyDescent="0.25">
      <c r="C801800" s="62"/>
    </row>
    <row r="801888" spans="3:3" x14ac:dyDescent="0.25">
      <c r="C801888" s="62"/>
    </row>
    <row r="801889" spans="3:3" x14ac:dyDescent="0.25">
      <c r="C801889" s="62"/>
    </row>
    <row r="801977" spans="3:3" x14ac:dyDescent="0.25">
      <c r="C801977" s="62"/>
    </row>
    <row r="801978" spans="3:3" x14ac:dyDescent="0.25">
      <c r="C801978" s="62"/>
    </row>
    <row r="802066" spans="3:3" x14ac:dyDescent="0.25">
      <c r="C802066" s="62"/>
    </row>
    <row r="802067" spans="3:3" x14ac:dyDescent="0.25">
      <c r="C802067" s="62"/>
    </row>
    <row r="802155" spans="3:3" x14ac:dyDescent="0.25">
      <c r="C802155" s="62"/>
    </row>
    <row r="802156" spans="3:3" x14ac:dyDescent="0.25">
      <c r="C802156" s="62"/>
    </row>
    <row r="802244" spans="3:3" x14ac:dyDescent="0.25">
      <c r="C802244" s="62"/>
    </row>
    <row r="802245" spans="3:3" x14ac:dyDescent="0.25">
      <c r="C802245" s="62"/>
    </row>
    <row r="802333" spans="3:3" x14ac:dyDescent="0.25">
      <c r="C802333" s="62"/>
    </row>
    <row r="802334" spans="3:3" x14ac:dyDescent="0.25">
      <c r="C802334" s="62"/>
    </row>
    <row r="802422" spans="3:3" x14ac:dyDescent="0.25">
      <c r="C802422" s="62"/>
    </row>
    <row r="802423" spans="3:3" x14ac:dyDescent="0.25">
      <c r="C802423" s="62"/>
    </row>
    <row r="802511" spans="3:3" x14ac:dyDescent="0.25">
      <c r="C802511" s="62"/>
    </row>
    <row r="802512" spans="3:3" x14ac:dyDescent="0.25">
      <c r="C802512" s="62"/>
    </row>
    <row r="802600" spans="3:3" x14ac:dyDescent="0.25">
      <c r="C802600" s="62"/>
    </row>
    <row r="802601" spans="3:3" x14ac:dyDescent="0.25">
      <c r="C802601" s="62"/>
    </row>
    <row r="802689" spans="3:3" x14ac:dyDescent="0.25">
      <c r="C802689" s="62"/>
    </row>
    <row r="802690" spans="3:3" x14ac:dyDescent="0.25">
      <c r="C802690" s="62"/>
    </row>
    <row r="802778" spans="3:3" x14ac:dyDescent="0.25">
      <c r="C802778" s="62"/>
    </row>
    <row r="802779" spans="3:3" x14ac:dyDescent="0.25">
      <c r="C802779" s="62"/>
    </row>
    <row r="802867" spans="3:3" x14ac:dyDescent="0.25">
      <c r="C802867" s="62"/>
    </row>
    <row r="802868" spans="3:3" x14ac:dyDescent="0.25">
      <c r="C802868" s="62"/>
    </row>
    <row r="802956" spans="3:3" x14ac:dyDescent="0.25">
      <c r="C802956" s="62"/>
    </row>
    <row r="802957" spans="3:3" x14ac:dyDescent="0.25">
      <c r="C802957" s="62"/>
    </row>
    <row r="803045" spans="3:3" x14ac:dyDescent="0.25">
      <c r="C803045" s="62"/>
    </row>
    <row r="803046" spans="3:3" x14ac:dyDescent="0.25">
      <c r="C803046" s="62"/>
    </row>
    <row r="803134" spans="3:3" x14ac:dyDescent="0.25">
      <c r="C803134" s="62"/>
    </row>
    <row r="803135" spans="3:3" x14ac:dyDescent="0.25">
      <c r="C803135" s="62"/>
    </row>
    <row r="803223" spans="3:3" x14ac:dyDescent="0.25">
      <c r="C803223" s="62"/>
    </row>
    <row r="803224" spans="3:3" x14ac:dyDescent="0.25">
      <c r="C803224" s="62"/>
    </row>
    <row r="803312" spans="3:3" x14ac:dyDescent="0.25">
      <c r="C803312" s="62"/>
    </row>
    <row r="803313" spans="3:3" x14ac:dyDescent="0.25">
      <c r="C803313" s="62"/>
    </row>
    <row r="803401" spans="3:3" x14ac:dyDescent="0.25">
      <c r="C803401" s="62"/>
    </row>
    <row r="803402" spans="3:3" x14ac:dyDescent="0.25">
      <c r="C803402" s="62"/>
    </row>
    <row r="803490" spans="3:3" x14ac:dyDescent="0.25">
      <c r="C803490" s="62"/>
    </row>
    <row r="803491" spans="3:3" x14ac:dyDescent="0.25">
      <c r="C803491" s="62"/>
    </row>
    <row r="803579" spans="3:3" x14ac:dyDescent="0.25">
      <c r="C803579" s="62"/>
    </row>
    <row r="803580" spans="3:3" x14ac:dyDescent="0.25">
      <c r="C803580" s="62"/>
    </row>
    <row r="803668" spans="3:3" x14ac:dyDescent="0.25">
      <c r="C803668" s="62"/>
    </row>
    <row r="803669" spans="3:3" x14ac:dyDescent="0.25">
      <c r="C803669" s="62"/>
    </row>
    <row r="803757" spans="3:3" x14ac:dyDescent="0.25">
      <c r="C803757" s="62"/>
    </row>
    <row r="803758" spans="3:3" x14ac:dyDescent="0.25">
      <c r="C803758" s="62"/>
    </row>
    <row r="803846" spans="3:3" x14ac:dyDescent="0.25">
      <c r="C803846" s="62"/>
    </row>
    <row r="803847" spans="3:3" x14ac:dyDescent="0.25">
      <c r="C803847" s="62"/>
    </row>
    <row r="803935" spans="3:3" x14ac:dyDescent="0.25">
      <c r="C803935" s="62"/>
    </row>
    <row r="803936" spans="3:3" x14ac:dyDescent="0.25">
      <c r="C803936" s="62"/>
    </row>
    <row r="804024" spans="3:3" x14ac:dyDescent="0.25">
      <c r="C804024" s="62"/>
    </row>
    <row r="804025" spans="3:3" x14ac:dyDescent="0.25">
      <c r="C804025" s="62"/>
    </row>
    <row r="804113" spans="3:3" x14ac:dyDescent="0.25">
      <c r="C804113" s="62"/>
    </row>
    <row r="804114" spans="3:3" x14ac:dyDescent="0.25">
      <c r="C804114" s="62"/>
    </row>
    <row r="804202" spans="3:3" x14ac:dyDescent="0.25">
      <c r="C804202" s="62"/>
    </row>
    <row r="804203" spans="3:3" x14ac:dyDescent="0.25">
      <c r="C804203" s="62"/>
    </row>
    <row r="804291" spans="3:3" x14ac:dyDescent="0.25">
      <c r="C804291" s="62"/>
    </row>
    <row r="804292" spans="3:3" x14ac:dyDescent="0.25">
      <c r="C804292" s="62"/>
    </row>
    <row r="804380" spans="3:3" x14ac:dyDescent="0.25">
      <c r="C804380" s="62"/>
    </row>
    <row r="804381" spans="3:3" x14ac:dyDescent="0.25">
      <c r="C804381" s="62"/>
    </row>
    <row r="804469" spans="3:3" x14ac:dyDescent="0.25">
      <c r="C804469" s="62"/>
    </row>
    <row r="804470" spans="3:3" x14ac:dyDescent="0.25">
      <c r="C804470" s="62"/>
    </row>
    <row r="804558" spans="3:3" x14ac:dyDescent="0.25">
      <c r="C804558" s="62"/>
    </row>
    <row r="804559" spans="3:3" x14ac:dyDescent="0.25">
      <c r="C804559" s="62"/>
    </row>
    <row r="804647" spans="3:3" x14ac:dyDescent="0.25">
      <c r="C804647" s="62"/>
    </row>
    <row r="804648" spans="3:3" x14ac:dyDescent="0.25">
      <c r="C804648" s="62"/>
    </row>
    <row r="804736" spans="3:3" x14ac:dyDescent="0.25">
      <c r="C804736" s="62"/>
    </row>
    <row r="804737" spans="3:3" x14ac:dyDescent="0.25">
      <c r="C804737" s="62"/>
    </row>
    <row r="804825" spans="3:3" x14ac:dyDescent="0.25">
      <c r="C804825" s="62"/>
    </row>
    <row r="804826" spans="3:3" x14ac:dyDescent="0.25">
      <c r="C804826" s="62"/>
    </row>
    <row r="804914" spans="3:3" x14ac:dyDescent="0.25">
      <c r="C804914" s="62"/>
    </row>
    <row r="804915" spans="3:3" x14ac:dyDescent="0.25">
      <c r="C804915" s="62"/>
    </row>
    <row r="805003" spans="3:3" x14ac:dyDescent="0.25">
      <c r="C805003" s="62"/>
    </row>
    <row r="805004" spans="3:3" x14ac:dyDescent="0.25">
      <c r="C805004" s="62"/>
    </row>
    <row r="805092" spans="3:3" x14ac:dyDescent="0.25">
      <c r="C805092" s="62"/>
    </row>
    <row r="805093" spans="3:3" x14ac:dyDescent="0.25">
      <c r="C805093" s="62"/>
    </row>
    <row r="805181" spans="3:3" x14ac:dyDescent="0.25">
      <c r="C805181" s="62"/>
    </row>
    <row r="805182" spans="3:3" x14ac:dyDescent="0.25">
      <c r="C805182" s="62"/>
    </row>
    <row r="805270" spans="3:3" x14ac:dyDescent="0.25">
      <c r="C805270" s="62"/>
    </row>
    <row r="805271" spans="3:3" x14ac:dyDescent="0.25">
      <c r="C805271" s="62"/>
    </row>
    <row r="805359" spans="3:3" x14ac:dyDescent="0.25">
      <c r="C805359" s="62"/>
    </row>
    <row r="805360" spans="3:3" x14ac:dyDescent="0.25">
      <c r="C805360" s="62"/>
    </row>
    <row r="805448" spans="3:3" x14ac:dyDescent="0.25">
      <c r="C805448" s="62"/>
    </row>
    <row r="805449" spans="3:3" x14ac:dyDescent="0.25">
      <c r="C805449" s="62"/>
    </row>
    <row r="805537" spans="3:3" x14ac:dyDescent="0.25">
      <c r="C805537" s="62"/>
    </row>
    <row r="805538" spans="3:3" x14ac:dyDescent="0.25">
      <c r="C805538" s="62"/>
    </row>
    <row r="805626" spans="3:3" x14ac:dyDescent="0.25">
      <c r="C805626" s="62"/>
    </row>
    <row r="805627" spans="3:3" x14ac:dyDescent="0.25">
      <c r="C805627" s="62"/>
    </row>
    <row r="805715" spans="3:3" x14ac:dyDescent="0.25">
      <c r="C805715" s="62"/>
    </row>
    <row r="805716" spans="3:3" x14ac:dyDescent="0.25">
      <c r="C805716" s="62"/>
    </row>
    <row r="805804" spans="3:3" x14ac:dyDescent="0.25">
      <c r="C805804" s="62"/>
    </row>
    <row r="805805" spans="3:3" x14ac:dyDescent="0.25">
      <c r="C805805" s="62"/>
    </row>
    <row r="805893" spans="3:3" x14ac:dyDescent="0.25">
      <c r="C805893" s="62"/>
    </row>
    <row r="805894" spans="3:3" x14ac:dyDescent="0.25">
      <c r="C805894" s="62"/>
    </row>
    <row r="805982" spans="3:3" x14ac:dyDescent="0.25">
      <c r="C805982" s="62"/>
    </row>
    <row r="805983" spans="3:3" x14ac:dyDescent="0.25">
      <c r="C805983" s="62"/>
    </row>
    <row r="806071" spans="3:3" x14ac:dyDescent="0.25">
      <c r="C806071" s="62"/>
    </row>
    <row r="806072" spans="3:3" x14ac:dyDescent="0.25">
      <c r="C806072" s="62"/>
    </row>
    <row r="806160" spans="3:3" x14ac:dyDescent="0.25">
      <c r="C806160" s="62"/>
    </row>
    <row r="806161" spans="3:3" x14ac:dyDescent="0.25">
      <c r="C806161" s="62"/>
    </row>
    <row r="806249" spans="3:3" x14ac:dyDescent="0.25">
      <c r="C806249" s="62"/>
    </row>
    <row r="806250" spans="3:3" x14ac:dyDescent="0.25">
      <c r="C806250" s="62"/>
    </row>
    <row r="806338" spans="3:3" x14ac:dyDescent="0.25">
      <c r="C806338" s="62"/>
    </row>
    <row r="806339" spans="3:3" x14ac:dyDescent="0.25">
      <c r="C806339" s="62"/>
    </row>
    <row r="806427" spans="3:3" x14ac:dyDescent="0.25">
      <c r="C806427" s="62"/>
    </row>
    <row r="806428" spans="3:3" x14ac:dyDescent="0.25">
      <c r="C806428" s="62"/>
    </row>
    <row r="806516" spans="3:3" x14ac:dyDescent="0.25">
      <c r="C806516" s="62"/>
    </row>
    <row r="806517" spans="3:3" x14ac:dyDescent="0.25">
      <c r="C806517" s="62"/>
    </row>
    <row r="806605" spans="3:3" x14ac:dyDescent="0.25">
      <c r="C806605" s="62"/>
    </row>
    <row r="806606" spans="3:3" x14ac:dyDescent="0.25">
      <c r="C806606" s="62"/>
    </row>
    <row r="806694" spans="3:3" x14ac:dyDescent="0.25">
      <c r="C806694" s="62"/>
    </row>
    <row r="806695" spans="3:3" x14ac:dyDescent="0.25">
      <c r="C806695" s="62"/>
    </row>
    <row r="806783" spans="3:3" x14ac:dyDescent="0.25">
      <c r="C806783" s="62"/>
    </row>
    <row r="806784" spans="3:3" x14ac:dyDescent="0.25">
      <c r="C806784" s="62"/>
    </row>
    <row r="806872" spans="3:3" x14ac:dyDescent="0.25">
      <c r="C806872" s="62"/>
    </row>
    <row r="806873" spans="3:3" x14ac:dyDescent="0.25">
      <c r="C806873" s="62"/>
    </row>
    <row r="806961" spans="3:3" x14ac:dyDescent="0.25">
      <c r="C806961" s="62"/>
    </row>
    <row r="806962" spans="3:3" x14ac:dyDescent="0.25">
      <c r="C806962" s="62"/>
    </row>
    <row r="807050" spans="3:3" x14ac:dyDescent="0.25">
      <c r="C807050" s="62"/>
    </row>
    <row r="807051" spans="3:3" x14ac:dyDescent="0.25">
      <c r="C807051" s="62"/>
    </row>
    <row r="807139" spans="3:3" x14ac:dyDescent="0.25">
      <c r="C807139" s="62"/>
    </row>
    <row r="807140" spans="3:3" x14ac:dyDescent="0.25">
      <c r="C807140" s="62"/>
    </row>
    <row r="807228" spans="3:3" x14ac:dyDescent="0.25">
      <c r="C807228" s="62"/>
    </row>
    <row r="807229" spans="3:3" x14ac:dyDescent="0.25">
      <c r="C807229" s="62"/>
    </row>
    <row r="807317" spans="3:3" x14ac:dyDescent="0.25">
      <c r="C807317" s="62"/>
    </row>
    <row r="807318" spans="3:3" x14ac:dyDescent="0.25">
      <c r="C807318" s="62"/>
    </row>
    <row r="807406" spans="3:3" x14ac:dyDescent="0.25">
      <c r="C807406" s="62"/>
    </row>
    <row r="807407" spans="3:3" x14ac:dyDescent="0.25">
      <c r="C807407" s="62"/>
    </row>
    <row r="807495" spans="3:3" x14ac:dyDescent="0.25">
      <c r="C807495" s="62"/>
    </row>
    <row r="807496" spans="3:3" x14ac:dyDescent="0.25">
      <c r="C807496" s="62"/>
    </row>
    <row r="807584" spans="3:3" x14ac:dyDescent="0.25">
      <c r="C807584" s="62"/>
    </row>
    <row r="807585" spans="3:3" x14ac:dyDescent="0.25">
      <c r="C807585" s="62"/>
    </row>
    <row r="807673" spans="3:3" x14ac:dyDescent="0.25">
      <c r="C807673" s="62"/>
    </row>
    <row r="807674" spans="3:3" x14ac:dyDescent="0.25">
      <c r="C807674" s="62"/>
    </row>
    <row r="807762" spans="3:3" x14ac:dyDescent="0.25">
      <c r="C807762" s="62"/>
    </row>
    <row r="807763" spans="3:3" x14ac:dyDescent="0.25">
      <c r="C807763" s="62"/>
    </row>
    <row r="807851" spans="3:3" x14ac:dyDescent="0.25">
      <c r="C807851" s="62"/>
    </row>
    <row r="807852" spans="3:3" x14ac:dyDescent="0.25">
      <c r="C807852" s="62"/>
    </row>
    <row r="807940" spans="3:3" x14ac:dyDescent="0.25">
      <c r="C807940" s="62"/>
    </row>
    <row r="807941" spans="3:3" x14ac:dyDescent="0.25">
      <c r="C807941" s="62"/>
    </row>
    <row r="808029" spans="3:3" x14ac:dyDescent="0.25">
      <c r="C808029" s="62"/>
    </row>
    <row r="808030" spans="3:3" x14ac:dyDescent="0.25">
      <c r="C808030" s="62"/>
    </row>
    <row r="808118" spans="3:3" x14ac:dyDescent="0.25">
      <c r="C808118" s="62"/>
    </row>
    <row r="808119" spans="3:3" x14ac:dyDescent="0.25">
      <c r="C808119" s="62"/>
    </row>
    <row r="808207" spans="3:3" x14ac:dyDescent="0.25">
      <c r="C808207" s="62"/>
    </row>
    <row r="808208" spans="3:3" x14ac:dyDescent="0.25">
      <c r="C808208" s="62"/>
    </row>
    <row r="808296" spans="3:3" x14ac:dyDescent="0.25">
      <c r="C808296" s="62"/>
    </row>
    <row r="808297" spans="3:3" x14ac:dyDescent="0.25">
      <c r="C808297" s="62"/>
    </row>
    <row r="808385" spans="3:3" x14ac:dyDescent="0.25">
      <c r="C808385" s="62"/>
    </row>
    <row r="808386" spans="3:3" x14ac:dyDescent="0.25">
      <c r="C808386" s="62"/>
    </row>
    <row r="808474" spans="3:3" x14ac:dyDescent="0.25">
      <c r="C808474" s="62"/>
    </row>
    <row r="808475" spans="3:3" x14ac:dyDescent="0.25">
      <c r="C808475" s="62"/>
    </row>
    <row r="808563" spans="3:3" x14ac:dyDescent="0.25">
      <c r="C808563" s="62"/>
    </row>
    <row r="808564" spans="3:3" x14ac:dyDescent="0.25">
      <c r="C808564" s="62"/>
    </row>
    <row r="808652" spans="3:3" x14ac:dyDescent="0.25">
      <c r="C808652" s="62"/>
    </row>
    <row r="808653" spans="3:3" x14ac:dyDescent="0.25">
      <c r="C808653" s="62"/>
    </row>
    <row r="808741" spans="3:3" x14ac:dyDescent="0.25">
      <c r="C808741" s="62"/>
    </row>
    <row r="808742" spans="3:3" x14ac:dyDescent="0.25">
      <c r="C808742" s="62"/>
    </row>
    <row r="808830" spans="3:3" x14ac:dyDescent="0.25">
      <c r="C808830" s="62"/>
    </row>
    <row r="808831" spans="3:3" x14ac:dyDescent="0.25">
      <c r="C808831" s="62"/>
    </row>
    <row r="808919" spans="3:3" x14ac:dyDescent="0.25">
      <c r="C808919" s="62"/>
    </row>
    <row r="808920" spans="3:3" x14ac:dyDescent="0.25">
      <c r="C808920" s="62"/>
    </row>
    <row r="809008" spans="3:3" x14ac:dyDescent="0.25">
      <c r="C809008" s="62"/>
    </row>
    <row r="809009" spans="3:3" x14ac:dyDescent="0.25">
      <c r="C809009" s="62"/>
    </row>
    <row r="809097" spans="3:3" x14ac:dyDescent="0.25">
      <c r="C809097" s="62"/>
    </row>
    <row r="809098" spans="3:3" x14ac:dyDescent="0.25">
      <c r="C809098" s="62"/>
    </row>
    <row r="809186" spans="3:3" x14ac:dyDescent="0.25">
      <c r="C809186" s="62"/>
    </row>
    <row r="809187" spans="3:3" x14ac:dyDescent="0.25">
      <c r="C809187" s="62"/>
    </row>
    <row r="809275" spans="3:3" x14ac:dyDescent="0.25">
      <c r="C809275" s="62"/>
    </row>
    <row r="809276" spans="3:3" x14ac:dyDescent="0.25">
      <c r="C809276" s="62"/>
    </row>
    <row r="809364" spans="3:3" x14ac:dyDescent="0.25">
      <c r="C809364" s="62"/>
    </row>
    <row r="809365" spans="3:3" x14ac:dyDescent="0.25">
      <c r="C809365" s="62"/>
    </row>
    <row r="809453" spans="3:3" x14ac:dyDescent="0.25">
      <c r="C809453" s="62"/>
    </row>
    <row r="809454" spans="3:3" x14ac:dyDescent="0.25">
      <c r="C809454" s="62"/>
    </row>
    <row r="809542" spans="3:3" x14ac:dyDescent="0.25">
      <c r="C809542" s="62"/>
    </row>
    <row r="809543" spans="3:3" x14ac:dyDescent="0.25">
      <c r="C809543" s="62"/>
    </row>
    <row r="809631" spans="3:3" x14ac:dyDescent="0.25">
      <c r="C809631" s="62"/>
    </row>
    <row r="809632" spans="3:3" x14ac:dyDescent="0.25">
      <c r="C809632" s="62"/>
    </row>
    <row r="809720" spans="3:3" x14ac:dyDescent="0.25">
      <c r="C809720" s="62"/>
    </row>
    <row r="809721" spans="3:3" x14ac:dyDescent="0.25">
      <c r="C809721" s="62"/>
    </row>
    <row r="809809" spans="3:3" x14ac:dyDescent="0.25">
      <c r="C809809" s="62"/>
    </row>
    <row r="809810" spans="3:3" x14ac:dyDescent="0.25">
      <c r="C809810" s="62"/>
    </row>
    <row r="809898" spans="3:3" x14ac:dyDescent="0.25">
      <c r="C809898" s="62"/>
    </row>
    <row r="809899" spans="3:3" x14ac:dyDescent="0.25">
      <c r="C809899" s="62"/>
    </row>
    <row r="809987" spans="3:3" x14ac:dyDescent="0.25">
      <c r="C809987" s="62"/>
    </row>
    <row r="809988" spans="3:3" x14ac:dyDescent="0.25">
      <c r="C809988" s="62"/>
    </row>
    <row r="810076" spans="3:3" x14ac:dyDescent="0.25">
      <c r="C810076" s="62"/>
    </row>
    <row r="810077" spans="3:3" x14ac:dyDescent="0.25">
      <c r="C810077" s="62"/>
    </row>
    <row r="810165" spans="3:3" x14ac:dyDescent="0.25">
      <c r="C810165" s="62"/>
    </row>
    <row r="810166" spans="3:3" x14ac:dyDescent="0.25">
      <c r="C810166" s="62"/>
    </row>
    <row r="810254" spans="3:3" x14ac:dyDescent="0.25">
      <c r="C810254" s="62"/>
    </row>
    <row r="810255" spans="3:3" x14ac:dyDescent="0.25">
      <c r="C810255" s="62"/>
    </row>
    <row r="810343" spans="3:3" x14ac:dyDescent="0.25">
      <c r="C810343" s="62"/>
    </row>
    <row r="810344" spans="3:3" x14ac:dyDescent="0.25">
      <c r="C810344" s="62"/>
    </row>
    <row r="810432" spans="3:3" x14ac:dyDescent="0.25">
      <c r="C810432" s="62"/>
    </row>
    <row r="810433" spans="3:3" x14ac:dyDescent="0.25">
      <c r="C810433" s="62"/>
    </row>
    <row r="810521" spans="3:3" x14ac:dyDescent="0.25">
      <c r="C810521" s="62"/>
    </row>
    <row r="810522" spans="3:3" x14ac:dyDescent="0.25">
      <c r="C810522" s="62"/>
    </row>
    <row r="810610" spans="3:3" x14ac:dyDescent="0.25">
      <c r="C810610" s="62"/>
    </row>
    <row r="810611" spans="3:3" x14ac:dyDescent="0.25">
      <c r="C810611" s="62"/>
    </row>
    <row r="810699" spans="3:3" x14ac:dyDescent="0.25">
      <c r="C810699" s="62"/>
    </row>
    <row r="810700" spans="3:3" x14ac:dyDescent="0.25">
      <c r="C810700" s="62"/>
    </row>
    <row r="810788" spans="3:3" x14ac:dyDescent="0.25">
      <c r="C810788" s="62"/>
    </row>
    <row r="810789" spans="3:3" x14ac:dyDescent="0.25">
      <c r="C810789" s="62"/>
    </row>
    <row r="810877" spans="3:3" x14ac:dyDescent="0.25">
      <c r="C810877" s="62"/>
    </row>
    <row r="810878" spans="3:3" x14ac:dyDescent="0.25">
      <c r="C810878" s="62"/>
    </row>
    <row r="810966" spans="3:3" x14ac:dyDescent="0.25">
      <c r="C810966" s="62"/>
    </row>
    <row r="810967" spans="3:3" x14ac:dyDescent="0.25">
      <c r="C810967" s="62"/>
    </row>
    <row r="811055" spans="3:3" x14ac:dyDescent="0.25">
      <c r="C811055" s="62"/>
    </row>
    <row r="811056" spans="3:3" x14ac:dyDescent="0.25">
      <c r="C811056" s="62"/>
    </row>
    <row r="811144" spans="3:3" x14ac:dyDescent="0.25">
      <c r="C811144" s="62"/>
    </row>
    <row r="811145" spans="3:3" x14ac:dyDescent="0.25">
      <c r="C811145" s="62"/>
    </row>
    <row r="811233" spans="3:3" x14ac:dyDescent="0.25">
      <c r="C811233" s="62"/>
    </row>
    <row r="811234" spans="3:3" x14ac:dyDescent="0.25">
      <c r="C811234" s="62"/>
    </row>
    <row r="811322" spans="3:3" x14ac:dyDescent="0.25">
      <c r="C811322" s="62"/>
    </row>
    <row r="811323" spans="3:3" x14ac:dyDescent="0.25">
      <c r="C811323" s="62"/>
    </row>
    <row r="811411" spans="3:3" x14ac:dyDescent="0.25">
      <c r="C811411" s="62"/>
    </row>
    <row r="811412" spans="3:3" x14ac:dyDescent="0.25">
      <c r="C811412" s="62"/>
    </row>
    <row r="811500" spans="3:3" x14ac:dyDescent="0.25">
      <c r="C811500" s="62"/>
    </row>
    <row r="811501" spans="3:3" x14ac:dyDescent="0.25">
      <c r="C811501" s="62"/>
    </row>
    <row r="811589" spans="3:3" x14ac:dyDescent="0.25">
      <c r="C811589" s="62"/>
    </row>
    <row r="811590" spans="3:3" x14ac:dyDescent="0.25">
      <c r="C811590" s="62"/>
    </row>
    <row r="811678" spans="3:3" x14ac:dyDescent="0.25">
      <c r="C811678" s="62"/>
    </row>
    <row r="811679" spans="3:3" x14ac:dyDescent="0.25">
      <c r="C811679" s="62"/>
    </row>
    <row r="811767" spans="3:3" x14ac:dyDescent="0.25">
      <c r="C811767" s="62"/>
    </row>
    <row r="811768" spans="3:3" x14ac:dyDescent="0.25">
      <c r="C811768" s="62"/>
    </row>
    <row r="811856" spans="3:3" x14ac:dyDescent="0.25">
      <c r="C811856" s="62"/>
    </row>
    <row r="811857" spans="3:3" x14ac:dyDescent="0.25">
      <c r="C811857" s="62"/>
    </row>
    <row r="811945" spans="3:3" x14ac:dyDescent="0.25">
      <c r="C811945" s="62"/>
    </row>
    <row r="811946" spans="3:3" x14ac:dyDescent="0.25">
      <c r="C811946" s="62"/>
    </row>
    <row r="812034" spans="3:3" x14ac:dyDescent="0.25">
      <c r="C812034" s="62"/>
    </row>
    <row r="812035" spans="3:3" x14ac:dyDescent="0.25">
      <c r="C812035" s="62"/>
    </row>
    <row r="812123" spans="3:3" x14ac:dyDescent="0.25">
      <c r="C812123" s="62"/>
    </row>
    <row r="812124" spans="3:3" x14ac:dyDescent="0.25">
      <c r="C812124" s="62"/>
    </row>
    <row r="812212" spans="3:3" x14ac:dyDescent="0.25">
      <c r="C812212" s="62"/>
    </row>
    <row r="812213" spans="3:3" x14ac:dyDescent="0.25">
      <c r="C812213" s="62"/>
    </row>
    <row r="812301" spans="3:3" x14ac:dyDescent="0.25">
      <c r="C812301" s="62"/>
    </row>
    <row r="812302" spans="3:3" x14ac:dyDescent="0.25">
      <c r="C812302" s="62"/>
    </row>
    <row r="812390" spans="3:3" x14ac:dyDescent="0.25">
      <c r="C812390" s="62"/>
    </row>
    <row r="812391" spans="3:3" x14ac:dyDescent="0.25">
      <c r="C812391" s="62"/>
    </row>
    <row r="812479" spans="3:3" x14ac:dyDescent="0.25">
      <c r="C812479" s="62"/>
    </row>
    <row r="812480" spans="3:3" x14ac:dyDescent="0.25">
      <c r="C812480" s="62"/>
    </row>
    <row r="812568" spans="3:3" x14ac:dyDescent="0.25">
      <c r="C812568" s="62"/>
    </row>
    <row r="812569" spans="3:3" x14ac:dyDescent="0.25">
      <c r="C812569" s="62"/>
    </row>
    <row r="812657" spans="3:3" x14ac:dyDescent="0.25">
      <c r="C812657" s="62"/>
    </row>
    <row r="812658" spans="3:3" x14ac:dyDescent="0.25">
      <c r="C812658" s="62"/>
    </row>
    <row r="812746" spans="3:3" x14ac:dyDescent="0.25">
      <c r="C812746" s="62"/>
    </row>
    <row r="812747" spans="3:3" x14ac:dyDescent="0.25">
      <c r="C812747" s="62"/>
    </row>
    <row r="812835" spans="3:3" x14ac:dyDescent="0.25">
      <c r="C812835" s="62"/>
    </row>
    <row r="812836" spans="3:3" x14ac:dyDescent="0.25">
      <c r="C812836" s="62"/>
    </row>
    <row r="812924" spans="3:3" x14ac:dyDescent="0.25">
      <c r="C812924" s="62"/>
    </row>
    <row r="812925" spans="3:3" x14ac:dyDescent="0.25">
      <c r="C812925" s="62"/>
    </row>
    <row r="813013" spans="3:3" x14ac:dyDescent="0.25">
      <c r="C813013" s="62"/>
    </row>
    <row r="813014" spans="3:3" x14ac:dyDescent="0.25">
      <c r="C813014" s="62"/>
    </row>
    <row r="813102" spans="3:3" x14ac:dyDescent="0.25">
      <c r="C813102" s="62"/>
    </row>
    <row r="813103" spans="3:3" x14ac:dyDescent="0.25">
      <c r="C813103" s="62"/>
    </row>
    <row r="813191" spans="3:3" x14ac:dyDescent="0.25">
      <c r="C813191" s="62"/>
    </row>
    <row r="813192" spans="3:3" x14ac:dyDescent="0.25">
      <c r="C813192" s="62"/>
    </row>
    <row r="813280" spans="3:3" x14ac:dyDescent="0.25">
      <c r="C813280" s="62"/>
    </row>
    <row r="813281" spans="3:3" x14ac:dyDescent="0.25">
      <c r="C813281" s="62"/>
    </row>
    <row r="813369" spans="3:3" x14ac:dyDescent="0.25">
      <c r="C813369" s="62"/>
    </row>
    <row r="813370" spans="3:3" x14ac:dyDescent="0.25">
      <c r="C813370" s="62"/>
    </row>
    <row r="813458" spans="3:3" x14ac:dyDescent="0.25">
      <c r="C813458" s="62"/>
    </row>
    <row r="813459" spans="3:3" x14ac:dyDescent="0.25">
      <c r="C813459" s="62"/>
    </row>
    <row r="813547" spans="3:3" x14ac:dyDescent="0.25">
      <c r="C813547" s="62"/>
    </row>
    <row r="813548" spans="3:3" x14ac:dyDescent="0.25">
      <c r="C813548" s="62"/>
    </row>
    <row r="813636" spans="3:3" x14ac:dyDescent="0.25">
      <c r="C813636" s="62"/>
    </row>
    <row r="813637" spans="3:3" x14ac:dyDescent="0.25">
      <c r="C813637" s="62"/>
    </row>
    <row r="813725" spans="3:3" x14ac:dyDescent="0.25">
      <c r="C813725" s="62"/>
    </row>
    <row r="813726" spans="3:3" x14ac:dyDescent="0.25">
      <c r="C813726" s="62"/>
    </row>
    <row r="813814" spans="3:3" x14ac:dyDescent="0.25">
      <c r="C813814" s="62"/>
    </row>
    <row r="813815" spans="3:3" x14ac:dyDescent="0.25">
      <c r="C813815" s="62"/>
    </row>
    <row r="813903" spans="3:3" x14ac:dyDescent="0.25">
      <c r="C813903" s="62"/>
    </row>
    <row r="813904" spans="3:3" x14ac:dyDescent="0.25">
      <c r="C813904" s="62"/>
    </row>
    <row r="813992" spans="3:3" x14ac:dyDescent="0.25">
      <c r="C813992" s="62"/>
    </row>
    <row r="813993" spans="3:3" x14ac:dyDescent="0.25">
      <c r="C813993" s="62"/>
    </row>
    <row r="814081" spans="3:3" x14ac:dyDescent="0.25">
      <c r="C814081" s="62"/>
    </row>
    <row r="814082" spans="3:3" x14ac:dyDescent="0.25">
      <c r="C814082" s="62"/>
    </row>
    <row r="814170" spans="3:3" x14ac:dyDescent="0.25">
      <c r="C814170" s="62"/>
    </row>
    <row r="814171" spans="3:3" x14ac:dyDescent="0.25">
      <c r="C814171" s="62"/>
    </row>
    <row r="814259" spans="3:3" x14ac:dyDescent="0.25">
      <c r="C814259" s="62"/>
    </row>
    <row r="814260" spans="3:3" x14ac:dyDescent="0.25">
      <c r="C814260" s="62"/>
    </row>
    <row r="814348" spans="3:3" x14ac:dyDescent="0.25">
      <c r="C814348" s="62"/>
    </row>
    <row r="814349" spans="3:3" x14ac:dyDescent="0.25">
      <c r="C814349" s="62"/>
    </row>
    <row r="814437" spans="3:3" x14ac:dyDescent="0.25">
      <c r="C814437" s="62"/>
    </row>
    <row r="814438" spans="3:3" x14ac:dyDescent="0.25">
      <c r="C814438" s="62"/>
    </row>
    <row r="814526" spans="3:3" x14ac:dyDescent="0.25">
      <c r="C814526" s="62"/>
    </row>
    <row r="814527" spans="3:3" x14ac:dyDescent="0.25">
      <c r="C814527" s="62"/>
    </row>
    <row r="814615" spans="3:3" x14ac:dyDescent="0.25">
      <c r="C814615" s="62"/>
    </row>
    <row r="814616" spans="3:3" x14ac:dyDescent="0.25">
      <c r="C814616" s="62"/>
    </row>
    <row r="814704" spans="3:3" x14ac:dyDescent="0.25">
      <c r="C814704" s="62"/>
    </row>
    <row r="814705" spans="3:3" x14ac:dyDescent="0.25">
      <c r="C814705" s="62"/>
    </row>
    <row r="814793" spans="3:3" x14ac:dyDescent="0.25">
      <c r="C814793" s="62"/>
    </row>
    <row r="814794" spans="3:3" x14ac:dyDescent="0.25">
      <c r="C814794" s="62"/>
    </row>
    <row r="814882" spans="3:3" x14ac:dyDescent="0.25">
      <c r="C814882" s="62"/>
    </row>
    <row r="814883" spans="3:3" x14ac:dyDescent="0.25">
      <c r="C814883" s="62"/>
    </row>
    <row r="814971" spans="3:3" x14ac:dyDescent="0.25">
      <c r="C814971" s="62"/>
    </row>
    <row r="814972" spans="3:3" x14ac:dyDescent="0.25">
      <c r="C814972" s="62"/>
    </row>
    <row r="815060" spans="3:3" x14ac:dyDescent="0.25">
      <c r="C815060" s="62"/>
    </row>
    <row r="815061" spans="3:3" x14ac:dyDescent="0.25">
      <c r="C815061" s="62"/>
    </row>
    <row r="815149" spans="3:3" x14ac:dyDescent="0.25">
      <c r="C815149" s="62"/>
    </row>
    <row r="815150" spans="3:3" x14ac:dyDescent="0.25">
      <c r="C815150" s="62"/>
    </row>
    <row r="815238" spans="3:3" x14ac:dyDescent="0.25">
      <c r="C815238" s="62"/>
    </row>
    <row r="815239" spans="3:3" x14ac:dyDescent="0.25">
      <c r="C815239" s="62"/>
    </row>
    <row r="815327" spans="3:3" x14ac:dyDescent="0.25">
      <c r="C815327" s="62"/>
    </row>
    <row r="815328" spans="3:3" x14ac:dyDescent="0.25">
      <c r="C815328" s="62"/>
    </row>
    <row r="815416" spans="3:3" x14ac:dyDescent="0.25">
      <c r="C815416" s="62"/>
    </row>
    <row r="815417" spans="3:3" x14ac:dyDescent="0.25">
      <c r="C815417" s="62"/>
    </row>
    <row r="815505" spans="3:3" x14ac:dyDescent="0.25">
      <c r="C815505" s="62"/>
    </row>
    <row r="815506" spans="3:3" x14ac:dyDescent="0.25">
      <c r="C815506" s="62"/>
    </row>
    <row r="815594" spans="3:3" x14ac:dyDescent="0.25">
      <c r="C815594" s="62"/>
    </row>
    <row r="815595" spans="3:3" x14ac:dyDescent="0.25">
      <c r="C815595" s="62"/>
    </row>
    <row r="815683" spans="3:3" x14ac:dyDescent="0.25">
      <c r="C815683" s="62"/>
    </row>
    <row r="815684" spans="3:3" x14ac:dyDescent="0.25">
      <c r="C815684" s="62"/>
    </row>
    <row r="815772" spans="3:3" x14ac:dyDescent="0.25">
      <c r="C815772" s="62"/>
    </row>
    <row r="815773" spans="3:3" x14ac:dyDescent="0.25">
      <c r="C815773" s="62"/>
    </row>
    <row r="815861" spans="3:3" x14ac:dyDescent="0.25">
      <c r="C815861" s="62"/>
    </row>
    <row r="815862" spans="3:3" x14ac:dyDescent="0.25">
      <c r="C815862" s="62"/>
    </row>
    <row r="815950" spans="3:3" x14ac:dyDescent="0.25">
      <c r="C815950" s="62"/>
    </row>
    <row r="815951" spans="3:3" x14ac:dyDescent="0.25">
      <c r="C815951" s="62"/>
    </row>
    <row r="816039" spans="3:3" x14ac:dyDescent="0.25">
      <c r="C816039" s="62"/>
    </row>
    <row r="816040" spans="3:3" x14ac:dyDescent="0.25">
      <c r="C816040" s="62"/>
    </row>
    <row r="816128" spans="3:3" x14ac:dyDescent="0.25">
      <c r="C816128" s="62"/>
    </row>
    <row r="816129" spans="3:3" x14ac:dyDescent="0.25">
      <c r="C816129" s="62"/>
    </row>
    <row r="816217" spans="3:3" x14ac:dyDescent="0.25">
      <c r="C816217" s="62"/>
    </row>
    <row r="816218" spans="3:3" x14ac:dyDescent="0.25">
      <c r="C816218" s="62"/>
    </row>
    <row r="816306" spans="3:3" x14ac:dyDescent="0.25">
      <c r="C816306" s="62"/>
    </row>
    <row r="816307" spans="3:3" x14ac:dyDescent="0.25">
      <c r="C816307" s="62"/>
    </row>
    <row r="816395" spans="3:3" x14ac:dyDescent="0.25">
      <c r="C816395" s="62"/>
    </row>
    <row r="816396" spans="3:3" x14ac:dyDescent="0.25">
      <c r="C816396" s="62"/>
    </row>
    <row r="816484" spans="3:3" x14ac:dyDescent="0.25">
      <c r="C816484" s="62"/>
    </row>
    <row r="816485" spans="3:3" x14ac:dyDescent="0.25">
      <c r="C816485" s="62"/>
    </row>
    <row r="816573" spans="3:3" x14ac:dyDescent="0.25">
      <c r="C816573" s="62"/>
    </row>
    <row r="816574" spans="3:3" x14ac:dyDescent="0.25">
      <c r="C816574" s="62"/>
    </row>
    <row r="816662" spans="3:3" x14ac:dyDescent="0.25">
      <c r="C816662" s="62"/>
    </row>
    <row r="816663" spans="3:3" x14ac:dyDescent="0.25">
      <c r="C816663" s="62"/>
    </row>
    <row r="816751" spans="3:3" x14ac:dyDescent="0.25">
      <c r="C816751" s="62"/>
    </row>
    <row r="816752" spans="3:3" x14ac:dyDescent="0.25">
      <c r="C816752" s="62"/>
    </row>
    <row r="816840" spans="3:3" x14ac:dyDescent="0.25">
      <c r="C816840" s="62"/>
    </row>
    <row r="816841" spans="3:3" x14ac:dyDescent="0.25">
      <c r="C816841" s="62"/>
    </row>
    <row r="816929" spans="3:3" x14ac:dyDescent="0.25">
      <c r="C816929" s="62"/>
    </row>
    <row r="816930" spans="3:3" x14ac:dyDescent="0.25">
      <c r="C816930" s="62"/>
    </row>
    <row r="817018" spans="3:3" x14ac:dyDescent="0.25">
      <c r="C817018" s="62"/>
    </row>
    <row r="817019" spans="3:3" x14ac:dyDescent="0.25">
      <c r="C817019" s="62"/>
    </row>
    <row r="817107" spans="3:3" x14ac:dyDescent="0.25">
      <c r="C817107" s="62"/>
    </row>
    <row r="817108" spans="3:3" x14ac:dyDescent="0.25">
      <c r="C817108" s="62"/>
    </row>
    <row r="817196" spans="3:3" x14ac:dyDescent="0.25">
      <c r="C817196" s="62"/>
    </row>
    <row r="817197" spans="3:3" x14ac:dyDescent="0.25">
      <c r="C817197" s="62"/>
    </row>
    <row r="817285" spans="3:3" x14ac:dyDescent="0.25">
      <c r="C817285" s="62"/>
    </row>
    <row r="817286" spans="3:3" x14ac:dyDescent="0.25">
      <c r="C817286" s="62"/>
    </row>
    <row r="817374" spans="3:3" x14ac:dyDescent="0.25">
      <c r="C817374" s="62"/>
    </row>
    <row r="817375" spans="3:3" x14ac:dyDescent="0.25">
      <c r="C817375" s="62"/>
    </row>
    <row r="817463" spans="3:3" x14ac:dyDescent="0.25">
      <c r="C817463" s="62"/>
    </row>
    <row r="817464" spans="3:3" x14ac:dyDescent="0.25">
      <c r="C817464" s="62"/>
    </row>
    <row r="817552" spans="3:3" x14ac:dyDescent="0.25">
      <c r="C817552" s="62"/>
    </row>
    <row r="817553" spans="3:3" x14ac:dyDescent="0.25">
      <c r="C817553" s="62"/>
    </row>
    <row r="817641" spans="3:3" x14ac:dyDescent="0.25">
      <c r="C817641" s="62"/>
    </row>
    <row r="817642" spans="3:3" x14ac:dyDescent="0.25">
      <c r="C817642" s="62"/>
    </row>
    <row r="817730" spans="3:3" x14ac:dyDescent="0.25">
      <c r="C817730" s="62"/>
    </row>
    <row r="817731" spans="3:3" x14ac:dyDescent="0.25">
      <c r="C817731" s="62"/>
    </row>
    <row r="817819" spans="3:3" x14ac:dyDescent="0.25">
      <c r="C817819" s="62"/>
    </row>
    <row r="817820" spans="3:3" x14ac:dyDescent="0.25">
      <c r="C817820" s="62"/>
    </row>
    <row r="817908" spans="3:3" x14ac:dyDescent="0.25">
      <c r="C817908" s="62"/>
    </row>
    <row r="817909" spans="3:3" x14ac:dyDescent="0.25">
      <c r="C817909" s="62"/>
    </row>
    <row r="817997" spans="3:3" x14ac:dyDescent="0.25">
      <c r="C817997" s="62"/>
    </row>
    <row r="817998" spans="3:3" x14ac:dyDescent="0.25">
      <c r="C817998" s="62"/>
    </row>
    <row r="818086" spans="3:3" x14ac:dyDescent="0.25">
      <c r="C818086" s="62"/>
    </row>
    <row r="818087" spans="3:3" x14ac:dyDescent="0.25">
      <c r="C818087" s="62"/>
    </row>
    <row r="818175" spans="3:3" x14ac:dyDescent="0.25">
      <c r="C818175" s="62"/>
    </row>
    <row r="818176" spans="3:3" x14ac:dyDescent="0.25">
      <c r="C818176" s="62"/>
    </row>
    <row r="818264" spans="3:3" x14ac:dyDescent="0.25">
      <c r="C818264" s="62"/>
    </row>
    <row r="818265" spans="3:3" x14ac:dyDescent="0.25">
      <c r="C818265" s="62"/>
    </row>
    <row r="818353" spans="3:3" x14ac:dyDescent="0.25">
      <c r="C818353" s="62"/>
    </row>
    <row r="818354" spans="3:3" x14ac:dyDescent="0.25">
      <c r="C818354" s="62"/>
    </row>
    <row r="818442" spans="3:3" x14ac:dyDescent="0.25">
      <c r="C818442" s="62"/>
    </row>
    <row r="818443" spans="3:3" x14ac:dyDescent="0.25">
      <c r="C818443" s="62"/>
    </row>
    <row r="818531" spans="3:3" x14ac:dyDescent="0.25">
      <c r="C818531" s="62"/>
    </row>
    <row r="818532" spans="3:3" x14ac:dyDescent="0.25">
      <c r="C818532" s="62"/>
    </row>
    <row r="818620" spans="3:3" x14ac:dyDescent="0.25">
      <c r="C818620" s="62"/>
    </row>
    <row r="818621" spans="3:3" x14ac:dyDescent="0.25">
      <c r="C818621" s="62"/>
    </row>
    <row r="818709" spans="3:3" x14ac:dyDescent="0.25">
      <c r="C818709" s="62"/>
    </row>
    <row r="818710" spans="3:3" x14ac:dyDescent="0.25">
      <c r="C818710" s="62"/>
    </row>
    <row r="818798" spans="3:3" x14ac:dyDescent="0.25">
      <c r="C818798" s="62"/>
    </row>
    <row r="818799" spans="3:3" x14ac:dyDescent="0.25">
      <c r="C818799" s="62"/>
    </row>
    <row r="818887" spans="3:3" x14ac:dyDescent="0.25">
      <c r="C818887" s="62"/>
    </row>
    <row r="818888" spans="3:3" x14ac:dyDescent="0.25">
      <c r="C818888" s="62"/>
    </row>
    <row r="818976" spans="3:3" x14ac:dyDescent="0.25">
      <c r="C818976" s="62"/>
    </row>
    <row r="818977" spans="3:3" x14ac:dyDescent="0.25">
      <c r="C818977" s="62"/>
    </row>
    <row r="819065" spans="3:3" x14ac:dyDescent="0.25">
      <c r="C819065" s="62"/>
    </row>
    <row r="819066" spans="3:3" x14ac:dyDescent="0.25">
      <c r="C819066" s="62"/>
    </row>
    <row r="819154" spans="3:3" x14ac:dyDescent="0.25">
      <c r="C819154" s="62"/>
    </row>
    <row r="819155" spans="3:3" x14ac:dyDescent="0.25">
      <c r="C819155" s="62"/>
    </row>
    <row r="819243" spans="3:3" x14ac:dyDescent="0.25">
      <c r="C819243" s="62"/>
    </row>
    <row r="819244" spans="3:3" x14ac:dyDescent="0.25">
      <c r="C819244" s="62"/>
    </row>
    <row r="819332" spans="3:3" x14ac:dyDescent="0.25">
      <c r="C819332" s="62"/>
    </row>
    <row r="819333" spans="3:3" x14ac:dyDescent="0.25">
      <c r="C819333" s="62"/>
    </row>
    <row r="819421" spans="3:3" x14ac:dyDescent="0.25">
      <c r="C819421" s="62"/>
    </row>
    <row r="819422" spans="3:3" x14ac:dyDescent="0.25">
      <c r="C819422" s="62"/>
    </row>
    <row r="819510" spans="3:3" x14ac:dyDescent="0.25">
      <c r="C819510" s="62"/>
    </row>
    <row r="819511" spans="3:3" x14ac:dyDescent="0.25">
      <c r="C819511" s="62"/>
    </row>
    <row r="819599" spans="3:3" x14ac:dyDescent="0.25">
      <c r="C819599" s="62"/>
    </row>
    <row r="819600" spans="3:3" x14ac:dyDescent="0.25">
      <c r="C819600" s="62"/>
    </row>
    <row r="819688" spans="3:3" x14ac:dyDescent="0.25">
      <c r="C819688" s="62"/>
    </row>
    <row r="819689" spans="3:3" x14ac:dyDescent="0.25">
      <c r="C819689" s="62"/>
    </row>
    <row r="819777" spans="3:3" x14ac:dyDescent="0.25">
      <c r="C819777" s="62"/>
    </row>
    <row r="819778" spans="3:3" x14ac:dyDescent="0.25">
      <c r="C819778" s="62"/>
    </row>
    <row r="819866" spans="3:3" x14ac:dyDescent="0.25">
      <c r="C819866" s="62"/>
    </row>
    <row r="819867" spans="3:3" x14ac:dyDescent="0.25">
      <c r="C819867" s="62"/>
    </row>
    <row r="819955" spans="3:3" x14ac:dyDescent="0.25">
      <c r="C819955" s="62"/>
    </row>
    <row r="819956" spans="3:3" x14ac:dyDescent="0.25">
      <c r="C819956" s="62"/>
    </row>
    <row r="820044" spans="3:3" x14ac:dyDescent="0.25">
      <c r="C820044" s="62"/>
    </row>
    <row r="820045" spans="3:3" x14ac:dyDescent="0.25">
      <c r="C820045" s="62"/>
    </row>
    <row r="820133" spans="3:3" x14ac:dyDescent="0.25">
      <c r="C820133" s="62"/>
    </row>
    <row r="820134" spans="3:3" x14ac:dyDescent="0.25">
      <c r="C820134" s="62"/>
    </row>
    <row r="820222" spans="3:3" x14ac:dyDescent="0.25">
      <c r="C820222" s="62"/>
    </row>
    <row r="820223" spans="3:3" x14ac:dyDescent="0.25">
      <c r="C820223" s="62"/>
    </row>
    <row r="820311" spans="3:3" x14ac:dyDescent="0.25">
      <c r="C820311" s="62"/>
    </row>
    <row r="820312" spans="3:3" x14ac:dyDescent="0.25">
      <c r="C820312" s="62"/>
    </row>
    <row r="820400" spans="3:3" x14ac:dyDescent="0.25">
      <c r="C820400" s="62"/>
    </row>
    <row r="820401" spans="3:3" x14ac:dyDescent="0.25">
      <c r="C820401" s="62"/>
    </row>
    <row r="820489" spans="3:3" x14ac:dyDescent="0.25">
      <c r="C820489" s="62"/>
    </row>
    <row r="820490" spans="3:3" x14ac:dyDescent="0.25">
      <c r="C820490" s="62"/>
    </row>
    <row r="820578" spans="3:3" x14ac:dyDescent="0.25">
      <c r="C820578" s="62"/>
    </row>
    <row r="820579" spans="3:3" x14ac:dyDescent="0.25">
      <c r="C820579" s="62"/>
    </row>
    <row r="820667" spans="3:3" x14ac:dyDescent="0.25">
      <c r="C820667" s="62"/>
    </row>
    <row r="820668" spans="3:3" x14ac:dyDescent="0.25">
      <c r="C820668" s="62"/>
    </row>
    <row r="820756" spans="3:3" x14ac:dyDescent="0.25">
      <c r="C820756" s="62"/>
    </row>
    <row r="820757" spans="3:3" x14ac:dyDescent="0.25">
      <c r="C820757" s="62"/>
    </row>
    <row r="820845" spans="3:3" x14ac:dyDescent="0.25">
      <c r="C820845" s="62"/>
    </row>
    <row r="820846" spans="3:3" x14ac:dyDescent="0.25">
      <c r="C820846" s="62"/>
    </row>
    <row r="820934" spans="3:3" x14ac:dyDescent="0.25">
      <c r="C820934" s="62"/>
    </row>
    <row r="820935" spans="3:3" x14ac:dyDescent="0.25">
      <c r="C820935" s="62"/>
    </row>
    <row r="821023" spans="3:3" x14ac:dyDescent="0.25">
      <c r="C821023" s="62"/>
    </row>
    <row r="821024" spans="3:3" x14ac:dyDescent="0.25">
      <c r="C821024" s="62"/>
    </row>
    <row r="821112" spans="3:3" x14ac:dyDescent="0.25">
      <c r="C821112" s="62"/>
    </row>
    <row r="821113" spans="3:3" x14ac:dyDescent="0.25">
      <c r="C821113" s="62"/>
    </row>
    <row r="821201" spans="3:3" x14ac:dyDescent="0.25">
      <c r="C821201" s="62"/>
    </row>
    <row r="821202" spans="3:3" x14ac:dyDescent="0.25">
      <c r="C821202" s="62"/>
    </row>
    <row r="821290" spans="3:3" x14ac:dyDescent="0.25">
      <c r="C821290" s="62"/>
    </row>
    <row r="821291" spans="3:3" x14ac:dyDescent="0.25">
      <c r="C821291" s="62"/>
    </row>
    <row r="821379" spans="3:3" x14ac:dyDescent="0.25">
      <c r="C821379" s="62"/>
    </row>
    <row r="821380" spans="3:3" x14ac:dyDescent="0.25">
      <c r="C821380" s="62"/>
    </row>
    <row r="821468" spans="3:3" x14ac:dyDescent="0.25">
      <c r="C821468" s="62"/>
    </row>
    <row r="821469" spans="3:3" x14ac:dyDescent="0.25">
      <c r="C821469" s="62"/>
    </row>
    <row r="821557" spans="3:3" x14ac:dyDescent="0.25">
      <c r="C821557" s="62"/>
    </row>
    <row r="821558" spans="3:3" x14ac:dyDescent="0.25">
      <c r="C821558" s="62"/>
    </row>
    <row r="821646" spans="3:3" x14ac:dyDescent="0.25">
      <c r="C821646" s="62"/>
    </row>
    <row r="821647" spans="3:3" x14ac:dyDescent="0.25">
      <c r="C821647" s="62"/>
    </row>
    <row r="821735" spans="3:3" x14ac:dyDescent="0.25">
      <c r="C821735" s="62"/>
    </row>
    <row r="821736" spans="3:3" x14ac:dyDescent="0.25">
      <c r="C821736" s="62"/>
    </row>
    <row r="821824" spans="3:3" x14ac:dyDescent="0.25">
      <c r="C821824" s="62"/>
    </row>
    <row r="821825" spans="3:3" x14ac:dyDescent="0.25">
      <c r="C821825" s="62"/>
    </row>
    <row r="821913" spans="3:3" x14ac:dyDescent="0.25">
      <c r="C821913" s="62"/>
    </row>
    <row r="821914" spans="3:3" x14ac:dyDescent="0.25">
      <c r="C821914" s="62"/>
    </row>
    <row r="822002" spans="3:3" x14ac:dyDescent="0.25">
      <c r="C822002" s="62"/>
    </row>
    <row r="822003" spans="3:3" x14ac:dyDescent="0.25">
      <c r="C822003" s="62"/>
    </row>
    <row r="822091" spans="3:3" x14ac:dyDescent="0.25">
      <c r="C822091" s="62"/>
    </row>
    <row r="822092" spans="3:3" x14ac:dyDescent="0.25">
      <c r="C822092" s="62"/>
    </row>
    <row r="822180" spans="3:3" x14ac:dyDescent="0.25">
      <c r="C822180" s="62"/>
    </row>
    <row r="822181" spans="3:3" x14ac:dyDescent="0.25">
      <c r="C822181" s="62"/>
    </row>
    <row r="822269" spans="3:3" x14ac:dyDescent="0.25">
      <c r="C822269" s="62"/>
    </row>
    <row r="822270" spans="3:3" x14ac:dyDescent="0.25">
      <c r="C822270" s="62"/>
    </row>
    <row r="822358" spans="3:3" x14ac:dyDescent="0.25">
      <c r="C822358" s="62"/>
    </row>
    <row r="822359" spans="3:3" x14ac:dyDescent="0.25">
      <c r="C822359" s="62"/>
    </row>
    <row r="822447" spans="3:3" x14ac:dyDescent="0.25">
      <c r="C822447" s="62"/>
    </row>
    <row r="822448" spans="3:3" x14ac:dyDescent="0.25">
      <c r="C822448" s="62"/>
    </row>
    <row r="822536" spans="3:3" x14ac:dyDescent="0.25">
      <c r="C822536" s="62"/>
    </row>
    <row r="822537" spans="3:3" x14ac:dyDescent="0.25">
      <c r="C822537" s="62"/>
    </row>
    <row r="822625" spans="3:3" x14ac:dyDescent="0.25">
      <c r="C822625" s="62"/>
    </row>
    <row r="822626" spans="3:3" x14ac:dyDescent="0.25">
      <c r="C822626" s="62"/>
    </row>
    <row r="822714" spans="3:3" x14ac:dyDescent="0.25">
      <c r="C822714" s="62"/>
    </row>
    <row r="822715" spans="3:3" x14ac:dyDescent="0.25">
      <c r="C822715" s="62"/>
    </row>
    <row r="822803" spans="3:3" x14ac:dyDescent="0.25">
      <c r="C822803" s="62"/>
    </row>
    <row r="822804" spans="3:3" x14ac:dyDescent="0.25">
      <c r="C822804" s="62"/>
    </row>
    <row r="822892" spans="3:3" x14ac:dyDescent="0.25">
      <c r="C822892" s="62"/>
    </row>
    <row r="822893" spans="3:3" x14ac:dyDescent="0.25">
      <c r="C822893" s="62"/>
    </row>
    <row r="822981" spans="3:3" x14ac:dyDescent="0.25">
      <c r="C822981" s="62"/>
    </row>
    <row r="822982" spans="3:3" x14ac:dyDescent="0.25">
      <c r="C822982" s="62"/>
    </row>
    <row r="823070" spans="3:3" x14ac:dyDescent="0.25">
      <c r="C823070" s="62"/>
    </row>
    <row r="823071" spans="3:3" x14ac:dyDescent="0.25">
      <c r="C823071" s="62"/>
    </row>
    <row r="823159" spans="3:3" x14ac:dyDescent="0.25">
      <c r="C823159" s="62"/>
    </row>
    <row r="823160" spans="3:3" x14ac:dyDescent="0.25">
      <c r="C823160" s="62"/>
    </row>
    <row r="823248" spans="3:3" x14ac:dyDescent="0.25">
      <c r="C823248" s="62"/>
    </row>
    <row r="823249" spans="3:3" x14ac:dyDescent="0.25">
      <c r="C823249" s="62"/>
    </row>
    <row r="823337" spans="3:3" x14ac:dyDescent="0.25">
      <c r="C823337" s="62"/>
    </row>
    <row r="823338" spans="3:3" x14ac:dyDescent="0.25">
      <c r="C823338" s="62"/>
    </row>
    <row r="823426" spans="3:3" x14ac:dyDescent="0.25">
      <c r="C823426" s="62"/>
    </row>
    <row r="823427" spans="3:3" x14ac:dyDescent="0.25">
      <c r="C823427" s="62"/>
    </row>
    <row r="823515" spans="3:3" x14ac:dyDescent="0.25">
      <c r="C823515" s="62"/>
    </row>
    <row r="823516" spans="3:3" x14ac:dyDescent="0.25">
      <c r="C823516" s="62"/>
    </row>
    <row r="823604" spans="3:3" x14ac:dyDescent="0.25">
      <c r="C823604" s="62"/>
    </row>
    <row r="823605" spans="3:3" x14ac:dyDescent="0.25">
      <c r="C823605" s="62"/>
    </row>
    <row r="823693" spans="3:3" x14ac:dyDescent="0.25">
      <c r="C823693" s="62"/>
    </row>
    <row r="823694" spans="3:3" x14ac:dyDescent="0.25">
      <c r="C823694" s="62"/>
    </row>
    <row r="823782" spans="3:3" x14ac:dyDescent="0.25">
      <c r="C823782" s="62"/>
    </row>
    <row r="823783" spans="3:3" x14ac:dyDescent="0.25">
      <c r="C823783" s="62"/>
    </row>
    <row r="823871" spans="3:3" x14ac:dyDescent="0.25">
      <c r="C823871" s="62"/>
    </row>
    <row r="823872" spans="3:3" x14ac:dyDescent="0.25">
      <c r="C823872" s="62"/>
    </row>
    <row r="823960" spans="3:3" x14ac:dyDescent="0.25">
      <c r="C823960" s="62"/>
    </row>
    <row r="823961" spans="3:3" x14ac:dyDescent="0.25">
      <c r="C823961" s="62"/>
    </row>
    <row r="824049" spans="3:3" x14ac:dyDescent="0.25">
      <c r="C824049" s="62"/>
    </row>
    <row r="824050" spans="3:3" x14ac:dyDescent="0.25">
      <c r="C824050" s="62"/>
    </row>
    <row r="824138" spans="3:3" x14ac:dyDescent="0.25">
      <c r="C824138" s="62"/>
    </row>
    <row r="824139" spans="3:3" x14ac:dyDescent="0.25">
      <c r="C824139" s="62"/>
    </row>
    <row r="824227" spans="3:3" x14ac:dyDescent="0.25">
      <c r="C824227" s="62"/>
    </row>
    <row r="824228" spans="3:3" x14ac:dyDescent="0.25">
      <c r="C824228" s="62"/>
    </row>
    <row r="824316" spans="3:3" x14ac:dyDescent="0.25">
      <c r="C824316" s="62"/>
    </row>
    <row r="824317" spans="3:3" x14ac:dyDescent="0.25">
      <c r="C824317" s="62"/>
    </row>
    <row r="824405" spans="3:3" x14ac:dyDescent="0.25">
      <c r="C824405" s="62"/>
    </row>
    <row r="824406" spans="3:3" x14ac:dyDescent="0.25">
      <c r="C824406" s="62"/>
    </row>
    <row r="824494" spans="3:3" x14ac:dyDescent="0.25">
      <c r="C824494" s="62"/>
    </row>
    <row r="824495" spans="3:3" x14ac:dyDescent="0.25">
      <c r="C824495" s="62"/>
    </row>
    <row r="824583" spans="3:3" x14ac:dyDescent="0.25">
      <c r="C824583" s="62"/>
    </row>
    <row r="824584" spans="3:3" x14ac:dyDescent="0.25">
      <c r="C824584" s="62"/>
    </row>
    <row r="824672" spans="3:3" x14ac:dyDescent="0.25">
      <c r="C824672" s="62"/>
    </row>
    <row r="824673" spans="3:3" x14ac:dyDescent="0.25">
      <c r="C824673" s="62"/>
    </row>
    <row r="824761" spans="3:3" x14ac:dyDescent="0.25">
      <c r="C824761" s="62"/>
    </row>
    <row r="824762" spans="3:3" x14ac:dyDescent="0.25">
      <c r="C824762" s="62"/>
    </row>
    <row r="824850" spans="3:3" x14ac:dyDescent="0.25">
      <c r="C824850" s="62"/>
    </row>
    <row r="824851" spans="3:3" x14ac:dyDescent="0.25">
      <c r="C824851" s="62"/>
    </row>
    <row r="824939" spans="3:3" x14ac:dyDescent="0.25">
      <c r="C824939" s="62"/>
    </row>
    <row r="824940" spans="3:3" x14ac:dyDescent="0.25">
      <c r="C824940" s="62"/>
    </row>
    <row r="825028" spans="3:3" x14ac:dyDescent="0.25">
      <c r="C825028" s="62"/>
    </row>
    <row r="825029" spans="3:3" x14ac:dyDescent="0.25">
      <c r="C825029" s="62"/>
    </row>
    <row r="825117" spans="3:3" x14ac:dyDescent="0.25">
      <c r="C825117" s="62"/>
    </row>
    <row r="825118" spans="3:3" x14ac:dyDescent="0.25">
      <c r="C825118" s="62"/>
    </row>
    <row r="825206" spans="3:3" x14ac:dyDescent="0.25">
      <c r="C825206" s="62"/>
    </row>
    <row r="825207" spans="3:3" x14ac:dyDescent="0.25">
      <c r="C825207" s="62"/>
    </row>
    <row r="825295" spans="3:3" x14ac:dyDescent="0.25">
      <c r="C825295" s="62"/>
    </row>
    <row r="825296" spans="3:3" x14ac:dyDescent="0.25">
      <c r="C825296" s="62"/>
    </row>
    <row r="825384" spans="3:3" x14ac:dyDescent="0.25">
      <c r="C825384" s="62"/>
    </row>
    <row r="825385" spans="3:3" x14ac:dyDescent="0.25">
      <c r="C825385" s="62"/>
    </row>
    <row r="825473" spans="3:3" x14ac:dyDescent="0.25">
      <c r="C825473" s="62"/>
    </row>
    <row r="825474" spans="3:3" x14ac:dyDescent="0.25">
      <c r="C825474" s="62"/>
    </row>
    <row r="825562" spans="3:3" x14ac:dyDescent="0.25">
      <c r="C825562" s="62"/>
    </row>
    <row r="825563" spans="3:3" x14ac:dyDescent="0.25">
      <c r="C825563" s="62"/>
    </row>
    <row r="825651" spans="3:3" x14ac:dyDescent="0.25">
      <c r="C825651" s="62"/>
    </row>
    <row r="825652" spans="3:3" x14ac:dyDescent="0.25">
      <c r="C825652" s="62"/>
    </row>
    <row r="825740" spans="3:3" x14ac:dyDescent="0.25">
      <c r="C825740" s="62"/>
    </row>
    <row r="825741" spans="3:3" x14ac:dyDescent="0.25">
      <c r="C825741" s="62"/>
    </row>
    <row r="825829" spans="3:3" x14ac:dyDescent="0.25">
      <c r="C825829" s="62"/>
    </row>
    <row r="825830" spans="3:3" x14ac:dyDescent="0.25">
      <c r="C825830" s="62"/>
    </row>
    <row r="825918" spans="3:3" x14ac:dyDescent="0.25">
      <c r="C825918" s="62"/>
    </row>
    <row r="825919" spans="3:3" x14ac:dyDescent="0.25">
      <c r="C825919" s="62"/>
    </row>
    <row r="826007" spans="3:3" x14ac:dyDescent="0.25">
      <c r="C826007" s="62"/>
    </row>
    <row r="826008" spans="3:3" x14ac:dyDescent="0.25">
      <c r="C826008" s="62"/>
    </row>
    <row r="826096" spans="3:3" x14ac:dyDescent="0.25">
      <c r="C826096" s="62"/>
    </row>
    <row r="826097" spans="3:3" x14ac:dyDescent="0.25">
      <c r="C826097" s="62"/>
    </row>
    <row r="826185" spans="3:3" x14ac:dyDescent="0.25">
      <c r="C826185" s="62"/>
    </row>
    <row r="826186" spans="3:3" x14ac:dyDescent="0.25">
      <c r="C826186" s="62"/>
    </row>
    <row r="826274" spans="3:3" x14ac:dyDescent="0.25">
      <c r="C826274" s="62"/>
    </row>
    <row r="826275" spans="3:3" x14ac:dyDescent="0.25">
      <c r="C826275" s="62"/>
    </row>
    <row r="826363" spans="3:3" x14ac:dyDescent="0.25">
      <c r="C826363" s="62"/>
    </row>
    <row r="826364" spans="3:3" x14ac:dyDescent="0.25">
      <c r="C826364" s="62"/>
    </row>
    <row r="826452" spans="3:3" x14ac:dyDescent="0.25">
      <c r="C826452" s="62"/>
    </row>
    <row r="826453" spans="3:3" x14ac:dyDescent="0.25">
      <c r="C826453" s="62"/>
    </row>
    <row r="826541" spans="3:3" x14ac:dyDescent="0.25">
      <c r="C826541" s="62"/>
    </row>
    <row r="826542" spans="3:3" x14ac:dyDescent="0.25">
      <c r="C826542" s="62"/>
    </row>
    <row r="826630" spans="3:3" x14ac:dyDescent="0.25">
      <c r="C826630" s="62"/>
    </row>
    <row r="826631" spans="3:3" x14ac:dyDescent="0.25">
      <c r="C826631" s="62"/>
    </row>
    <row r="826719" spans="3:3" x14ac:dyDescent="0.25">
      <c r="C826719" s="62"/>
    </row>
    <row r="826720" spans="3:3" x14ac:dyDescent="0.25">
      <c r="C826720" s="62"/>
    </row>
    <row r="826808" spans="3:3" x14ac:dyDescent="0.25">
      <c r="C826808" s="62"/>
    </row>
    <row r="826809" spans="3:3" x14ac:dyDescent="0.25">
      <c r="C826809" s="62"/>
    </row>
    <row r="826897" spans="3:3" x14ac:dyDescent="0.25">
      <c r="C826897" s="62"/>
    </row>
    <row r="826898" spans="3:3" x14ac:dyDescent="0.25">
      <c r="C826898" s="62"/>
    </row>
    <row r="826986" spans="3:3" x14ac:dyDescent="0.25">
      <c r="C826986" s="62"/>
    </row>
    <row r="826987" spans="3:3" x14ac:dyDescent="0.25">
      <c r="C826987" s="62"/>
    </row>
    <row r="827075" spans="3:3" x14ac:dyDescent="0.25">
      <c r="C827075" s="62"/>
    </row>
    <row r="827076" spans="3:3" x14ac:dyDescent="0.25">
      <c r="C827076" s="62"/>
    </row>
    <row r="827164" spans="3:3" x14ac:dyDescent="0.25">
      <c r="C827164" s="62"/>
    </row>
    <row r="827165" spans="3:3" x14ac:dyDescent="0.25">
      <c r="C827165" s="62"/>
    </row>
    <row r="827253" spans="3:3" x14ac:dyDescent="0.25">
      <c r="C827253" s="62"/>
    </row>
    <row r="827254" spans="3:3" x14ac:dyDescent="0.25">
      <c r="C827254" s="62"/>
    </row>
    <row r="827342" spans="3:3" x14ac:dyDescent="0.25">
      <c r="C827342" s="62"/>
    </row>
    <row r="827343" spans="3:3" x14ac:dyDescent="0.25">
      <c r="C827343" s="62"/>
    </row>
    <row r="827431" spans="3:3" x14ac:dyDescent="0.25">
      <c r="C827431" s="62"/>
    </row>
    <row r="827432" spans="3:3" x14ac:dyDescent="0.25">
      <c r="C827432" s="62"/>
    </row>
    <row r="827520" spans="3:3" x14ac:dyDescent="0.25">
      <c r="C827520" s="62"/>
    </row>
    <row r="827521" spans="3:3" x14ac:dyDescent="0.25">
      <c r="C827521" s="62"/>
    </row>
    <row r="827609" spans="3:3" x14ac:dyDescent="0.25">
      <c r="C827609" s="62"/>
    </row>
    <row r="827610" spans="3:3" x14ac:dyDescent="0.25">
      <c r="C827610" s="62"/>
    </row>
    <row r="827698" spans="3:3" x14ac:dyDescent="0.25">
      <c r="C827698" s="62"/>
    </row>
    <row r="827699" spans="3:3" x14ac:dyDescent="0.25">
      <c r="C827699" s="62"/>
    </row>
    <row r="827787" spans="3:3" x14ac:dyDescent="0.25">
      <c r="C827787" s="62"/>
    </row>
    <row r="827788" spans="3:3" x14ac:dyDescent="0.25">
      <c r="C827788" s="62"/>
    </row>
    <row r="827876" spans="3:3" x14ac:dyDescent="0.25">
      <c r="C827876" s="62"/>
    </row>
    <row r="827877" spans="3:3" x14ac:dyDescent="0.25">
      <c r="C827877" s="62"/>
    </row>
    <row r="827965" spans="3:3" x14ac:dyDescent="0.25">
      <c r="C827965" s="62"/>
    </row>
    <row r="827966" spans="3:3" x14ac:dyDescent="0.25">
      <c r="C827966" s="62"/>
    </row>
    <row r="828054" spans="3:3" x14ac:dyDescent="0.25">
      <c r="C828054" s="62"/>
    </row>
    <row r="828055" spans="3:3" x14ac:dyDescent="0.25">
      <c r="C828055" s="62"/>
    </row>
    <row r="828143" spans="3:3" x14ac:dyDescent="0.25">
      <c r="C828143" s="62"/>
    </row>
    <row r="828144" spans="3:3" x14ac:dyDescent="0.25">
      <c r="C828144" s="62"/>
    </row>
    <row r="828232" spans="3:3" x14ac:dyDescent="0.25">
      <c r="C828232" s="62"/>
    </row>
    <row r="828233" spans="3:3" x14ac:dyDescent="0.25">
      <c r="C828233" s="62"/>
    </row>
    <row r="828321" spans="3:3" x14ac:dyDescent="0.25">
      <c r="C828321" s="62"/>
    </row>
    <row r="828322" spans="3:3" x14ac:dyDescent="0.25">
      <c r="C828322" s="62"/>
    </row>
    <row r="828410" spans="3:3" x14ac:dyDescent="0.25">
      <c r="C828410" s="62"/>
    </row>
    <row r="828411" spans="3:3" x14ac:dyDescent="0.25">
      <c r="C828411" s="62"/>
    </row>
    <row r="828499" spans="3:3" x14ac:dyDescent="0.25">
      <c r="C828499" s="62"/>
    </row>
    <row r="828500" spans="3:3" x14ac:dyDescent="0.25">
      <c r="C828500" s="62"/>
    </row>
    <row r="828588" spans="3:3" x14ac:dyDescent="0.25">
      <c r="C828588" s="62"/>
    </row>
    <row r="828589" spans="3:3" x14ac:dyDescent="0.25">
      <c r="C828589" s="62"/>
    </row>
    <row r="828677" spans="3:3" x14ac:dyDescent="0.25">
      <c r="C828677" s="62"/>
    </row>
    <row r="828678" spans="3:3" x14ac:dyDescent="0.25">
      <c r="C828678" s="62"/>
    </row>
    <row r="828766" spans="3:3" x14ac:dyDescent="0.25">
      <c r="C828766" s="62"/>
    </row>
    <row r="828767" spans="3:3" x14ac:dyDescent="0.25">
      <c r="C828767" s="62"/>
    </row>
    <row r="828855" spans="3:3" x14ac:dyDescent="0.25">
      <c r="C828855" s="62"/>
    </row>
    <row r="828856" spans="3:3" x14ac:dyDescent="0.25">
      <c r="C828856" s="62"/>
    </row>
    <row r="828944" spans="3:3" x14ac:dyDescent="0.25">
      <c r="C828944" s="62"/>
    </row>
    <row r="828945" spans="3:3" x14ac:dyDescent="0.25">
      <c r="C828945" s="62"/>
    </row>
    <row r="829033" spans="3:3" x14ac:dyDescent="0.25">
      <c r="C829033" s="62"/>
    </row>
    <row r="829034" spans="3:3" x14ac:dyDescent="0.25">
      <c r="C829034" s="62"/>
    </row>
    <row r="829122" spans="3:3" x14ac:dyDescent="0.25">
      <c r="C829122" s="62"/>
    </row>
    <row r="829123" spans="3:3" x14ac:dyDescent="0.25">
      <c r="C829123" s="62"/>
    </row>
    <row r="829211" spans="3:3" x14ac:dyDescent="0.25">
      <c r="C829211" s="62"/>
    </row>
    <row r="829212" spans="3:3" x14ac:dyDescent="0.25">
      <c r="C829212" s="62"/>
    </row>
    <row r="829300" spans="3:3" x14ac:dyDescent="0.25">
      <c r="C829300" s="62"/>
    </row>
    <row r="829301" spans="3:3" x14ac:dyDescent="0.25">
      <c r="C829301" s="62"/>
    </row>
    <row r="829389" spans="3:3" x14ac:dyDescent="0.25">
      <c r="C829389" s="62"/>
    </row>
    <row r="829390" spans="3:3" x14ac:dyDescent="0.25">
      <c r="C829390" s="62"/>
    </row>
    <row r="829478" spans="3:3" x14ac:dyDescent="0.25">
      <c r="C829478" s="62"/>
    </row>
    <row r="829479" spans="3:3" x14ac:dyDescent="0.25">
      <c r="C829479" s="62"/>
    </row>
    <row r="829567" spans="3:3" x14ac:dyDescent="0.25">
      <c r="C829567" s="62"/>
    </row>
    <row r="829568" spans="3:3" x14ac:dyDescent="0.25">
      <c r="C829568" s="62"/>
    </row>
    <row r="829656" spans="3:3" x14ac:dyDescent="0.25">
      <c r="C829656" s="62"/>
    </row>
    <row r="829657" spans="3:3" x14ac:dyDescent="0.25">
      <c r="C829657" s="62"/>
    </row>
    <row r="829745" spans="3:3" x14ac:dyDescent="0.25">
      <c r="C829745" s="62"/>
    </row>
    <row r="829746" spans="3:3" x14ac:dyDescent="0.25">
      <c r="C829746" s="62"/>
    </row>
    <row r="829834" spans="3:3" x14ac:dyDescent="0.25">
      <c r="C829834" s="62"/>
    </row>
    <row r="829835" spans="3:3" x14ac:dyDescent="0.25">
      <c r="C829835" s="62"/>
    </row>
    <row r="829923" spans="3:3" x14ac:dyDescent="0.25">
      <c r="C829923" s="62"/>
    </row>
    <row r="829924" spans="3:3" x14ac:dyDescent="0.25">
      <c r="C829924" s="62"/>
    </row>
    <row r="830012" spans="3:3" x14ac:dyDescent="0.25">
      <c r="C830012" s="62"/>
    </row>
    <row r="830013" spans="3:3" x14ac:dyDescent="0.25">
      <c r="C830013" s="62"/>
    </row>
    <row r="830101" spans="3:3" x14ac:dyDescent="0.25">
      <c r="C830101" s="62"/>
    </row>
    <row r="830102" spans="3:3" x14ac:dyDescent="0.25">
      <c r="C830102" s="62"/>
    </row>
    <row r="830190" spans="3:3" x14ac:dyDescent="0.25">
      <c r="C830190" s="62"/>
    </row>
    <row r="830191" spans="3:3" x14ac:dyDescent="0.25">
      <c r="C830191" s="62"/>
    </row>
    <row r="830279" spans="3:3" x14ac:dyDescent="0.25">
      <c r="C830279" s="62"/>
    </row>
    <row r="830280" spans="3:3" x14ac:dyDescent="0.25">
      <c r="C830280" s="62"/>
    </row>
    <row r="830368" spans="3:3" x14ac:dyDescent="0.25">
      <c r="C830368" s="62"/>
    </row>
    <row r="830369" spans="3:3" x14ac:dyDescent="0.25">
      <c r="C830369" s="62"/>
    </row>
    <row r="830457" spans="3:3" x14ac:dyDescent="0.25">
      <c r="C830457" s="62"/>
    </row>
    <row r="830458" spans="3:3" x14ac:dyDescent="0.25">
      <c r="C830458" s="62"/>
    </row>
    <row r="830546" spans="3:3" x14ac:dyDescent="0.25">
      <c r="C830546" s="62"/>
    </row>
    <row r="830547" spans="3:3" x14ac:dyDescent="0.25">
      <c r="C830547" s="62"/>
    </row>
    <row r="830635" spans="3:3" x14ac:dyDescent="0.25">
      <c r="C830635" s="62"/>
    </row>
    <row r="830636" spans="3:3" x14ac:dyDescent="0.25">
      <c r="C830636" s="62"/>
    </row>
    <row r="830724" spans="3:3" x14ac:dyDescent="0.25">
      <c r="C830724" s="62"/>
    </row>
    <row r="830725" spans="3:3" x14ac:dyDescent="0.25">
      <c r="C830725" s="62"/>
    </row>
    <row r="830813" spans="3:3" x14ac:dyDescent="0.25">
      <c r="C830813" s="62"/>
    </row>
    <row r="830814" spans="3:3" x14ac:dyDescent="0.25">
      <c r="C830814" s="62"/>
    </row>
    <row r="830902" spans="3:3" x14ac:dyDescent="0.25">
      <c r="C830902" s="62"/>
    </row>
    <row r="830903" spans="3:3" x14ac:dyDescent="0.25">
      <c r="C830903" s="62"/>
    </row>
    <row r="830991" spans="3:3" x14ac:dyDescent="0.25">
      <c r="C830991" s="62"/>
    </row>
    <row r="830992" spans="3:3" x14ac:dyDescent="0.25">
      <c r="C830992" s="62"/>
    </row>
    <row r="831080" spans="3:3" x14ac:dyDescent="0.25">
      <c r="C831080" s="62"/>
    </row>
    <row r="831081" spans="3:3" x14ac:dyDescent="0.25">
      <c r="C831081" s="62"/>
    </row>
    <row r="831169" spans="3:3" x14ac:dyDescent="0.25">
      <c r="C831169" s="62"/>
    </row>
    <row r="831170" spans="3:3" x14ac:dyDescent="0.25">
      <c r="C831170" s="62"/>
    </row>
    <row r="831258" spans="3:3" x14ac:dyDescent="0.25">
      <c r="C831258" s="62"/>
    </row>
    <row r="831259" spans="3:3" x14ac:dyDescent="0.25">
      <c r="C831259" s="62"/>
    </row>
    <row r="831347" spans="3:3" x14ac:dyDescent="0.25">
      <c r="C831347" s="62"/>
    </row>
    <row r="831348" spans="3:3" x14ac:dyDescent="0.25">
      <c r="C831348" s="62"/>
    </row>
    <row r="831436" spans="3:3" x14ac:dyDescent="0.25">
      <c r="C831436" s="62"/>
    </row>
    <row r="831437" spans="3:3" x14ac:dyDescent="0.25">
      <c r="C831437" s="62"/>
    </row>
    <row r="831525" spans="3:3" x14ac:dyDescent="0.25">
      <c r="C831525" s="62"/>
    </row>
    <row r="831526" spans="3:3" x14ac:dyDescent="0.25">
      <c r="C831526" s="62"/>
    </row>
    <row r="831614" spans="3:3" x14ac:dyDescent="0.25">
      <c r="C831614" s="62"/>
    </row>
    <row r="831615" spans="3:3" x14ac:dyDescent="0.25">
      <c r="C831615" s="62"/>
    </row>
    <row r="831703" spans="3:3" x14ac:dyDescent="0.25">
      <c r="C831703" s="62"/>
    </row>
    <row r="831704" spans="3:3" x14ac:dyDescent="0.25">
      <c r="C831704" s="62"/>
    </row>
    <row r="831792" spans="3:3" x14ac:dyDescent="0.25">
      <c r="C831792" s="62"/>
    </row>
    <row r="831793" spans="3:3" x14ac:dyDescent="0.25">
      <c r="C831793" s="62"/>
    </row>
    <row r="831881" spans="3:3" x14ac:dyDescent="0.25">
      <c r="C831881" s="62"/>
    </row>
    <row r="831882" spans="3:3" x14ac:dyDescent="0.25">
      <c r="C831882" s="62"/>
    </row>
    <row r="831970" spans="3:3" x14ac:dyDescent="0.25">
      <c r="C831970" s="62"/>
    </row>
    <row r="831971" spans="3:3" x14ac:dyDescent="0.25">
      <c r="C831971" s="62"/>
    </row>
    <row r="832059" spans="3:3" x14ac:dyDescent="0.25">
      <c r="C832059" s="62"/>
    </row>
    <row r="832060" spans="3:3" x14ac:dyDescent="0.25">
      <c r="C832060" s="62"/>
    </row>
    <row r="832148" spans="3:3" x14ac:dyDescent="0.25">
      <c r="C832148" s="62"/>
    </row>
    <row r="832149" spans="3:3" x14ac:dyDescent="0.25">
      <c r="C832149" s="62"/>
    </row>
    <row r="832237" spans="3:3" x14ac:dyDescent="0.25">
      <c r="C832237" s="62"/>
    </row>
    <row r="832238" spans="3:3" x14ac:dyDescent="0.25">
      <c r="C832238" s="62"/>
    </row>
    <row r="832326" spans="3:3" x14ac:dyDescent="0.25">
      <c r="C832326" s="62"/>
    </row>
    <row r="832327" spans="3:3" x14ac:dyDescent="0.25">
      <c r="C832327" s="62"/>
    </row>
    <row r="832415" spans="3:3" x14ac:dyDescent="0.25">
      <c r="C832415" s="62"/>
    </row>
    <row r="832416" spans="3:3" x14ac:dyDescent="0.25">
      <c r="C832416" s="62"/>
    </row>
    <row r="832504" spans="3:3" x14ac:dyDescent="0.25">
      <c r="C832504" s="62"/>
    </row>
    <row r="832505" spans="3:3" x14ac:dyDescent="0.25">
      <c r="C832505" s="62"/>
    </row>
    <row r="832593" spans="3:3" x14ac:dyDescent="0.25">
      <c r="C832593" s="62"/>
    </row>
    <row r="832594" spans="3:3" x14ac:dyDescent="0.25">
      <c r="C832594" s="62"/>
    </row>
    <row r="832682" spans="3:3" x14ac:dyDescent="0.25">
      <c r="C832682" s="62"/>
    </row>
    <row r="832683" spans="3:3" x14ac:dyDescent="0.25">
      <c r="C832683" s="62"/>
    </row>
    <row r="832771" spans="3:3" x14ac:dyDescent="0.25">
      <c r="C832771" s="62"/>
    </row>
    <row r="832772" spans="3:3" x14ac:dyDescent="0.25">
      <c r="C832772" s="62"/>
    </row>
    <row r="832860" spans="3:3" x14ac:dyDescent="0.25">
      <c r="C832860" s="62"/>
    </row>
    <row r="832861" spans="3:3" x14ac:dyDescent="0.25">
      <c r="C832861" s="62"/>
    </row>
    <row r="832949" spans="3:3" x14ac:dyDescent="0.25">
      <c r="C832949" s="62"/>
    </row>
    <row r="832950" spans="3:3" x14ac:dyDescent="0.25">
      <c r="C832950" s="62"/>
    </row>
    <row r="833038" spans="3:3" x14ac:dyDescent="0.25">
      <c r="C833038" s="62"/>
    </row>
    <row r="833039" spans="3:3" x14ac:dyDescent="0.25">
      <c r="C833039" s="62"/>
    </row>
    <row r="833127" spans="3:3" x14ac:dyDescent="0.25">
      <c r="C833127" s="62"/>
    </row>
    <row r="833128" spans="3:3" x14ac:dyDescent="0.25">
      <c r="C833128" s="62"/>
    </row>
    <row r="833216" spans="3:3" x14ac:dyDescent="0.25">
      <c r="C833216" s="62"/>
    </row>
    <row r="833217" spans="3:3" x14ac:dyDescent="0.25">
      <c r="C833217" s="62"/>
    </row>
    <row r="833305" spans="3:3" x14ac:dyDescent="0.25">
      <c r="C833305" s="62"/>
    </row>
    <row r="833306" spans="3:3" x14ac:dyDescent="0.25">
      <c r="C833306" s="62"/>
    </row>
    <row r="833394" spans="3:3" x14ac:dyDescent="0.25">
      <c r="C833394" s="62"/>
    </row>
    <row r="833395" spans="3:3" x14ac:dyDescent="0.25">
      <c r="C833395" s="62"/>
    </row>
    <row r="833483" spans="3:3" x14ac:dyDescent="0.25">
      <c r="C833483" s="62"/>
    </row>
    <row r="833484" spans="3:3" x14ac:dyDescent="0.25">
      <c r="C833484" s="62"/>
    </row>
    <row r="833572" spans="3:3" x14ac:dyDescent="0.25">
      <c r="C833572" s="62"/>
    </row>
    <row r="833573" spans="3:3" x14ac:dyDescent="0.25">
      <c r="C833573" s="62"/>
    </row>
    <row r="833661" spans="3:3" x14ac:dyDescent="0.25">
      <c r="C833661" s="62"/>
    </row>
    <row r="833662" spans="3:3" x14ac:dyDescent="0.25">
      <c r="C833662" s="62"/>
    </row>
    <row r="833750" spans="3:3" x14ac:dyDescent="0.25">
      <c r="C833750" s="62"/>
    </row>
    <row r="833751" spans="3:3" x14ac:dyDescent="0.25">
      <c r="C833751" s="62"/>
    </row>
    <row r="833839" spans="3:3" x14ac:dyDescent="0.25">
      <c r="C833839" s="62"/>
    </row>
    <row r="833840" spans="3:3" x14ac:dyDescent="0.25">
      <c r="C833840" s="62"/>
    </row>
    <row r="833928" spans="3:3" x14ac:dyDescent="0.25">
      <c r="C833928" s="62"/>
    </row>
    <row r="833929" spans="3:3" x14ac:dyDescent="0.25">
      <c r="C833929" s="62"/>
    </row>
    <row r="834017" spans="3:3" x14ac:dyDescent="0.25">
      <c r="C834017" s="62"/>
    </row>
    <row r="834018" spans="3:3" x14ac:dyDescent="0.25">
      <c r="C834018" s="62"/>
    </row>
    <row r="834106" spans="3:3" x14ac:dyDescent="0.25">
      <c r="C834106" s="62"/>
    </row>
    <row r="834107" spans="3:3" x14ac:dyDescent="0.25">
      <c r="C834107" s="62"/>
    </row>
    <row r="834195" spans="3:3" x14ac:dyDescent="0.25">
      <c r="C834195" s="62"/>
    </row>
    <row r="834196" spans="3:3" x14ac:dyDescent="0.25">
      <c r="C834196" s="62"/>
    </row>
    <row r="834284" spans="3:3" x14ac:dyDescent="0.25">
      <c r="C834284" s="62"/>
    </row>
    <row r="834285" spans="3:3" x14ac:dyDescent="0.25">
      <c r="C834285" s="62"/>
    </row>
    <row r="834373" spans="3:3" x14ac:dyDescent="0.25">
      <c r="C834373" s="62"/>
    </row>
    <row r="834374" spans="3:3" x14ac:dyDescent="0.25">
      <c r="C834374" s="62"/>
    </row>
    <row r="834462" spans="3:3" x14ac:dyDescent="0.25">
      <c r="C834462" s="62"/>
    </row>
    <row r="834463" spans="3:3" x14ac:dyDescent="0.25">
      <c r="C834463" s="62"/>
    </row>
    <row r="834551" spans="3:3" x14ac:dyDescent="0.25">
      <c r="C834551" s="62"/>
    </row>
    <row r="834552" spans="3:3" x14ac:dyDescent="0.25">
      <c r="C834552" s="62"/>
    </row>
    <row r="834640" spans="3:3" x14ac:dyDescent="0.25">
      <c r="C834640" s="62"/>
    </row>
    <row r="834641" spans="3:3" x14ac:dyDescent="0.25">
      <c r="C834641" s="62"/>
    </row>
    <row r="834729" spans="3:3" x14ac:dyDescent="0.25">
      <c r="C834729" s="62"/>
    </row>
    <row r="834730" spans="3:3" x14ac:dyDescent="0.25">
      <c r="C834730" s="62"/>
    </row>
    <row r="834818" spans="3:3" x14ac:dyDescent="0.25">
      <c r="C834818" s="62"/>
    </row>
    <row r="834819" spans="3:3" x14ac:dyDescent="0.25">
      <c r="C834819" s="62"/>
    </row>
    <row r="834907" spans="3:3" x14ac:dyDescent="0.25">
      <c r="C834907" s="62"/>
    </row>
    <row r="834908" spans="3:3" x14ac:dyDescent="0.25">
      <c r="C834908" s="62"/>
    </row>
    <row r="834996" spans="3:3" x14ac:dyDescent="0.25">
      <c r="C834996" s="62"/>
    </row>
    <row r="834997" spans="3:3" x14ac:dyDescent="0.25">
      <c r="C834997" s="62"/>
    </row>
    <row r="835085" spans="3:3" x14ac:dyDescent="0.25">
      <c r="C835085" s="62"/>
    </row>
    <row r="835086" spans="3:3" x14ac:dyDescent="0.25">
      <c r="C835086" s="62"/>
    </row>
    <row r="835174" spans="3:3" x14ac:dyDescent="0.25">
      <c r="C835174" s="62"/>
    </row>
    <row r="835175" spans="3:3" x14ac:dyDescent="0.25">
      <c r="C835175" s="62"/>
    </row>
    <row r="835263" spans="3:3" x14ac:dyDescent="0.25">
      <c r="C835263" s="62"/>
    </row>
    <row r="835264" spans="3:3" x14ac:dyDescent="0.25">
      <c r="C835264" s="62"/>
    </row>
    <row r="835352" spans="3:3" x14ac:dyDescent="0.25">
      <c r="C835352" s="62"/>
    </row>
    <row r="835353" spans="3:3" x14ac:dyDescent="0.25">
      <c r="C835353" s="62"/>
    </row>
    <row r="835441" spans="3:3" x14ac:dyDescent="0.25">
      <c r="C835441" s="62"/>
    </row>
    <row r="835442" spans="3:3" x14ac:dyDescent="0.25">
      <c r="C835442" s="62"/>
    </row>
    <row r="835530" spans="3:3" x14ac:dyDescent="0.25">
      <c r="C835530" s="62"/>
    </row>
    <row r="835531" spans="3:3" x14ac:dyDescent="0.25">
      <c r="C835531" s="62"/>
    </row>
    <row r="835619" spans="3:3" x14ac:dyDescent="0.25">
      <c r="C835619" s="62"/>
    </row>
    <row r="835620" spans="3:3" x14ac:dyDescent="0.25">
      <c r="C835620" s="62"/>
    </row>
    <row r="835708" spans="3:3" x14ac:dyDescent="0.25">
      <c r="C835708" s="62"/>
    </row>
    <row r="835709" spans="3:3" x14ac:dyDescent="0.25">
      <c r="C835709" s="62"/>
    </row>
    <row r="835797" spans="3:3" x14ac:dyDescent="0.25">
      <c r="C835797" s="62"/>
    </row>
    <row r="835798" spans="3:3" x14ac:dyDescent="0.25">
      <c r="C835798" s="62"/>
    </row>
    <row r="835886" spans="3:3" x14ac:dyDescent="0.25">
      <c r="C835886" s="62"/>
    </row>
    <row r="835887" spans="3:3" x14ac:dyDescent="0.25">
      <c r="C835887" s="62"/>
    </row>
    <row r="835975" spans="3:3" x14ac:dyDescent="0.25">
      <c r="C835975" s="62"/>
    </row>
    <row r="835976" spans="3:3" x14ac:dyDescent="0.25">
      <c r="C835976" s="62"/>
    </row>
    <row r="836064" spans="3:3" x14ac:dyDescent="0.25">
      <c r="C836064" s="62"/>
    </row>
    <row r="836065" spans="3:3" x14ac:dyDescent="0.25">
      <c r="C836065" s="62"/>
    </row>
    <row r="836153" spans="3:3" x14ac:dyDescent="0.25">
      <c r="C836153" s="62"/>
    </row>
    <row r="836154" spans="3:3" x14ac:dyDescent="0.25">
      <c r="C836154" s="62"/>
    </row>
    <row r="836242" spans="3:3" x14ac:dyDescent="0.25">
      <c r="C836242" s="62"/>
    </row>
    <row r="836243" spans="3:3" x14ac:dyDescent="0.25">
      <c r="C836243" s="62"/>
    </row>
    <row r="836331" spans="3:3" x14ac:dyDescent="0.25">
      <c r="C836331" s="62"/>
    </row>
    <row r="836332" spans="3:3" x14ac:dyDescent="0.25">
      <c r="C836332" s="62"/>
    </row>
    <row r="836420" spans="3:3" x14ac:dyDescent="0.25">
      <c r="C836420" s="62"/>
    </row>
    <row r="836421" spans="3:3" x14ac:dyDescent="0.25">
      <c r="C836421" s="62"/>
    </row>
    <row r="836509" spans="3:3" x14ac:dyDescent="0.25">
      <c r="C836509" s="62"/>
    </row>
    <row r="836510" spans="3:3" x14ac:dyDescent="0.25">
      <c r="C836510" s="62"/>
    </row>
    <row r="836598" spans="3:3" x14ac:dyDescent="0.25">
      <c r="C836598" s="62"/>
    </row>
    <row r="836599" spans="3:3" x14ac:dyDescent="0.25">
      <c r="C836599" s="62"/>
    </row>
    <row r="836687" spans="3:3" x14ac:dyDescent="0.25">
      <c r="C836687" s="62"/>
    </row>
    <row r="836688" spans="3:3" x14ac:dyDescent="0.25">
      <c r="C836688" s="62"/>
    </row>
    <row r="836776" spans="3:3" x14ac:dyDescent="0.25">
      <c r="C836776" s="62"/>
    </row>
    <row r="836777" spans="3:3" x14ac:dyDescent="0.25">
      <c r="C836777" s="62"/>
    </row>
    <row r="836865" spans="3:3" x14ac:dyDescent="0.25">
      <c r="C836865" s="62"/>
    </row>
    <row r="836866" spans="3:3" x14ac:dyDescent="0.25">
      <c r="C836866" s="62"/>
    </row>
    <row r="836954" spans="3:3" x14ac:dyDescent="0.25">
      <c r="C836954" s="62"/>
    </row>
    <row r="836955" spans="3:3" x14ac:dyDescent="0.25">
      <c r="C836955" s="62"/>
    </row>
    <row r="837043" spans="3:3" x14ac:dyDescent="0.25">
      <c r="C837043" s="62"/>
    </row>
    <row r="837044" spans="3:3" x14ac:dyDescent="0.25">
      <c r="C837044" s="62"/>
    </row>
    <row r="837132" spans="3:3" x14ac:dyDescent="0.25">
      <c r="C837132" s="62"/>
    </row>
    <row r="837133" spans="3:3" x14ac:dyDescent="0.25">
      <c r="C837133" s="62"/>
    </row>
    <row r="837221" spans="3:3" x14ac:dyDescent="0.25">
      <c r="C837221" s="62"/>
    </row>
    <row r="837222" spans="3:3" x14ac:dyDescent="0.25">
      <c r="C837222" s="62"/>
    </row>
    <row r="837310" spans="3:3" x14ac:dyDescent="0.25">
      <c r="C837310" s="62"/>
    </row>
    <row r="837311" spans="3:3" x14ac:dyDescent="0.25">
      <c r="C837311" s="62"/>
    </row>
    <row r="837399" spans="3:3" x14ac:dyDescent="0.25">
      <c r="C837399" s="62"/>
    </row>
    <row r="837400" spans="3:3" x14ac:dyDescent="0.25">
      <c r="C837400" s="62"/>
    </row>
    <row r="837488" spans="3:3" x14ac:dyDescent="0.25">
      <c r="C837488" s="62"/>
    </row>
    <row r="837489" spans="3:3" x14ac:dyDescent="0.25">
      <c r="C837489" s="62"/>
    </row>
    <row r="837577" spans="3:3" x14ac:dyDescent="0.25">
      <c r="C837577" s="62"/>
    </row>
    <row r="837578" spans="3:3" x14ac:dyDescent="0.25">
      <c r="C837578" s="62"/>
    </row>
    <row r="837666" spans="3:3" x14ac:dyDescent="0.25">
      <c r="C837666" s="62"/>
    </row>
    <row r="837667" spans="3:3" x14ac:dyDescent="0.25">
      <c r="C837667" s="62"/>
    </row>
    <row r="837755" spans="3:3" x14ac:dyDescent="0.25">
      <c r="C837755" s="62"/>
    </row>
    <row r="837756" spans="3:3" x14ac:dyDescent="0.25">
      <c r="C837756" s="62"/>
    </row>
    <row r="837844" spans="3:3" x14ac:dyDescent="0.25">
      <c r="C837844" s="62"/>
    </row>
    <row r="837845" spans="3:3" x14ac:dyDescent="0.25">
      <c r="C837845" s="62"/>
    </row>
    <row r="837933" spans="3:3" x14ac:dyDescent="0.25">
      <c r="C837933" s="62"/>
    </row>
    <row r="837934" spans="3:3" x14ac:dyDescent="0.25">
      <c r="C837934" s="62"/>
    </row>
    <row r="838022" spans="3:3" x14ac:dyDescent="0.25">
      <c r="C838022" s="62"/>
    </row>
    <row r="838023" spans="3:3" x14ac:dyDescent="0.25">
      <c r="C838023" s="62"/>
    </row>
    <row r="838111" spans="3:3" x14ac:dyDescent="0.25">
      <c r="C838111" s="62"/>
    </row>
    <row r="838112" spans="3:3" x14ac:dyDescent="0.25">
      <c r="C838112" s="62"/>
    </row>
    <row r="838200" spans="3:3" x14ac:dyDescent="0.25">
      <c r="C838200" s="62"/>
    </row>
    <row r="838201" spans="3:3" x14ac:dyDescent="0.25">
      <c r="C838201" s="62"/>
    </row>
    <row r="838289" spans="3:3" x14ac:dyDescent="0.25">
      <c r="C838289" s="62"/>
    </row>
    <row r="838290" spans="3:3" x14ac:dyDescent="0.25">
      <c r="C838290" s="62"/>
    </row>
    <row r="838378" spans="3:3" x14ac:dyDescent="0.25">
      <c r="C838378" s="62"/>
    </row>
    <row r="838379" spans="3:3" x14ac:dyDescent="0.25">
      <c r="C838379" s="62"/>
    </row>
    <row r="838467" spans="3:3" x14ac:dyDescent="0.25">
      <c r="C838467" s="62"/>
    </row>
    <row r="838468" spans="3:3" x14ac:dyDescent="0.25">
      <c r="C838468" s="62"/>
    </row>
    <row r="838556" spans="3:3" x14ac:dyDescent="0.25">
      <c r="C838556" s="62"/>
    </row>
    <row r="838557" spans="3:3" x14ac:dyDescent="0.25">
      <c r="C838557" s="62"/>
    </row>
    <row r="838645" spans="3:3" x14ac:dyDescent="0.25">
      <c r="C838645" s="62"/>
    </row>
    <row r="838646" spans="3:3" x14ac:dyDescent="0.25">
      <c r="C838646" s="62"/>
    </row>
    <row r="838734" spans="3:3" x14ac:dyDescent="0.25">
      <c r="C838734" s="62"/>
    </row>
    <row r="838735" spans="3:3" x14ac:dyDescent="0.25">
      <c r="C838735" s="62"/>
    </row>
    <row r="838823" spans="3:3" x14ac:dyDescent="0.25">
      <c r="C838823" s="62"/>
    </row>
    <row r="838824" spans="3:3" x14ac:dyDescent="0.25">
      <c r="C838824" s="62"/>
    </row>
    <row r="838912" spans="3:3" x14ac:dyDescent="0.25">
      <c r="C838912" s="62"/>
    </row>
    <row r="838913" spans="3:3" x14ac:dyDescent="0.25">
      <c r="C838913" s="62"/>
    </row>
    <row r="839001" spans="3:3" x14ac:dyDescent="0.25">
      <c r="C839001" s="62"/>
    </row>
    <row r="839002" spans="3:3" x14ac:dyDescent="0.25">
      <c r="C839002" s="62"/>
    </row>
    <row r="839090" spans="3:3" x14ac:dyDescent="0.25">
      <c r="C839090" s="62"/>
    </row>
    <row r="839091" spans="3:3" x14ac:dyDescent="0.25">
      <c r="C839091" s="62"/>
    </row>
    <row r="839179" spans="3:3" x14ac:dyDescent="0.25">
      <c r="C839179" s="62"/>
    </row>
    <row r="839180" spans="3:3" x14ac:dyDescent="0.25">
      <c r="C839180" s="62"/>
    </row>
    <row r="839268" spans="3:3" x14ac:dyDescent="0.25">
      <c r="C839268" s="62"/>
    </row>
    <row r="839269" spans="3:3" x14ac:dyDescent="0.25">
      <c r="C839269" s="62"/>
    </row>
    <row r="839357" spans="3:3" x14ac:dyDescent="0.25">
      <c r="C839357" s="62"/>
    </row>
    <row r="839358" spans="3:3" x14ac:dyDescent="0.25">
      <c r="C839358" s="62"/>
    </row>
    <row r="839446" spans="3:3" x14ac:dyDescent="0.25">
      <c r="C839446" s="62"/>
    </row>
    <row r="839447" spans="3:3" x14ac:dyDescent="0.25">
      <c r="C839447" s="62"/>
    </row>
    <row r="839535" spans="3:3" x14ac:dyDescent="0.25">
      <c r="C839535" s="62"/>
    </row>
    <row r="839536" spans="3:3" x14ac:dyDescent="0.25">
      <c r="C839536" s="62"/>
    </row>
    <row r="839624" spans="3:3" x14ac:dyDescent="0.25">
      <c r="C839624" s="62"/>
    </row>
    <row r="839625" spans="3:3" x14ac:dyDescent="0.25">
      <c r="C839625" s="62"/>
    </row>
    <row r="839713" spans="3:3" x14ac:dyDescent="0.25">
      <c r="C839713" s="62"/>
    </row>
    <row r="839714" spans="3:3" x14ac:dyDescent="0.25">
      <c r="C839714" s="62"/>
    </row>
    <row r="839802" spans="3:3" x14ac:dyDescent="0.25">
      <c r="C839802" s="62"/>
    </row>
    <row r="839803" spans="3:3" x14ac:dyDescent="0.25">
      <c r="C839803" s="62"/>
    </row>
    <row r="839891" spans="3:3" x14ac:dyDescent="0.25">
      <c r="C839891" s="62"/>
    </row>
    <row r="839892" spans="3:3" x14ac:dyDescent="0.25">
      <c r="C839892" s="62"/>
    </row>
    <row r="839980" spans="3:3" x14ac:dyDescent="0.25">
      <c r="C839980" s="62"/>
    </row>
    <row r="839981" spans="3:3" x14ac:dyDescent="0.25">
      <c r="C839981" s="62"/>
    </row>
    <row r="840069" spans="3:3" x14ac:dyDescent="0.25">
      <c r="C840069" s="62"/>
    </row>
    <row r="840070" spans="3:3" x14ac:dyDescent="0.25">
      <c r="C840070" s="62"/>
    </row>
    <row r="840158" spans="3:3" x14ac:dyDescent="0.25">
      <c r="C840158" s="62"/>
    </row>
    <row r="840159" spans="3:3" x14ac:dyDescent="0.25">
      <c r="C840159" s="62"/>
    </row>
    <row r="840247" spans="3:3" x14ac:dyDescent="0.25">
      <c r="C840247" s="62"/>
    </row>
    <row r="840248" spans="3:3" x14ac:dyDescent="0.25">
      <c r="C840248" s="62"/>
    </row>
    <row r="840336" spans="3:3" x14ac:dyDescent="0.25">
      <c r="C840336" s="62"/>
    </row>
    <row r="840337" spans="3:3" x14ac:dyDescent="0.25">
      <c r="C840337" s="62"/>
    </row>
    <row r="840425" spans="3:3" x14ac:dyDescent="0.25">
      <c r="C840425" s="62"/>
    </row>
    <row r="840426" spans="3:3" x14ac:dyDescent="0.25">
      <c r="C840426" s="62"/>
    </row>
    <row r="840514" spans="3:3" x14ac:dyDescent="0.25">
      <c r="C840514" s="62"/>
    </row>
    <row r="840515" spans="3:3" x14ac:dyDescent="0.25">
      <c r="C840515" s="62"/>
    </row>
    <row r="840603" spans="3:3" x14ac:dyDescent="0.25">
      <c r="C840603" s="62"/>
    </row>
    <row r="840604" spans="3:3" x14ac:dyDescent="0.25">
      <c r="C840604" s="62"/>
    </row>
    <row r="840692" spans="3:3" x14ac:dyDescent="0.25">
      <c r="C840692" s="62"/>
    </row>
    <row r="840693" spans="3:3" x14ac:dyDescent="0.25">
      <c r="C840693" s="62"/>
    </row>
    <row r="840781" spans="3:3" x14ac:dyDescent="0.25">
      <c r="C840781" s="62"/>
    </row>
    <row r="840782" spans="3:3" x14ac:dyDescent="0.25">
      <c r="C840782" s="62"/>
    </row>
    <row r="840870" spans="3:3" x14ac:dyDescent="0.25">
      <c r="C840870" s="62"/>
    </row>
    <row r="840871" spans="3:3" x14ac:dyDescent="0.25">
      <c r="C840871" s="62"/>
    </row>
    <row r="840959" spans="3:3" x14ac:dyDescent="0.25">
      <c r="C840959" s="62"/>
    </row>
    <row r="840960" spans="3:3" x14ac:dyDescent="0.25">
      <c r="C840960" s="62"/>
    </row>
    <row r="841048" spans="3:3" x14ac:dyDescent="0.25">
      <c r="C841048" s="62"/>
    </row>
    <row r="841049" spans="3:3" x14ac:dyDescent="0.25">
      <c r="C841049" s="62"/>
    </row>
    <row r="841137" spans="3:3" x14ac:dyDescent="0.25">
      <c r="C841137" s="62"/>
    </row>
    <row r="841138" spans="3:3" x14ac:dyDescent="0.25">
      <c r="C841138" s="62"/>
    </row>
    <row r="841226" spans="3:3" x14ac:dyDescent="0.25">
      <c r="C841226" s="62"/>
    </row>
    <row r="841227" spans="3:3" x14ac:dyDescent="0.25">
      <c r="C841227" s="62"/>
    </row>
    <row r="841315" spans="3:3" x14ac:dyDescent="0.25">
      <c r="C841315" s="62"/>
    </row>
    <row r="841316" spans="3:3" x14ac:dyDescent="0.25">
      <c r="C841316" s="62"/>
    </row>
    <row r="841404" spans="3:3" x14ac:dyDescent="0.25">
      <c r="C841404" s="62"/>
    </row>
    <row r="841405" spans="3:3" x14ac:dyDescent="0.25">
      <c r="C841405" s="62"/>
    </row>
    <row r="841493" spans="3:3" x14ac:dyDescent="0.25">
      <c r="C841493" s="62"/>
    </row>
    <row r="841494" spans="3:3" x14ac:dyDescent="0.25">
      <c r="C841494" s="62"/>
    </row>
    <row r="841582" spans="3:3" x14ac:dyDescent="0.25">
      <c r="C841582" s="62"/>
    </row>
    <row r="841583" spans="3:3" x14ac:dyDescent="0.25">
      <c r="C841583" s="62"/>
    </row>
    <row r="841671" spans="3:3" x14ac:dyDescent="0.25">
      <c r="C841671" s="62"/>
    </row>
    <row r="841672" spans="3:3" x14ac:dyDescent="0.25">
      <c r="C841672" s="62"/>
    </row>
    <row r="841760" spans="3:3" x14ac:dyDescent="0.25">
      <c r="C841760" s="62"/>
    </row>
    <row r="841761" spans="3:3" x14ac:dyDescent="0.25">
      <c r="C841761" s="62"/>
    </row>
    <row r="841849" spans="3:3" x14ac:dyDescent="0.25">
      <c r="C841849" s="62"/>
    </row>
    <row r="841850" spans="3:3" x14ac:dyDescent="0.25">
      <c r="C841850" s="62"/>
    </row>
    <row r="841938" spans="3:3" x14ac:dyDescent="0.25">
      <c r="C841938" s="62"/>
    </row>
    <row r="841939" spans="3:3" x14ac:dyDescent="0.25">
      <c r="C841939" s="62"/>
    </row>
    <row r="842027" spans="3:3" x14ac:dyDescent="0.25">
      <c r="C842027" s="62"/>
    </row>
    <row r="842028" spans="3:3" x14ac:dyDescent="0.25">
      <c r="C842028" s="62"/>
    </row>
    <row r="842116" spans="3:3" x14ac:dyDescent="0.25">
      <c r="C842116" s="62"/>
    </row>
    <row r="842117" spans="3:3" x14ac:dyDescent="0.25">
      <c r="C842117" s="62"/>
    </row>
    <row r="842205" spans="3:3" x14ac:dyDescent="0.25">
      <c r="C842205" s="62"/>
    </row>
    <row r="842206" spans="3:3" x14ac:dyDescent="0.25">
      <c r="C842206" s="62"/>
    </row>
    <row r="842294" spans="3:3" x14ac:dyDescent="0.25">
      <c r="C842294" s="62"/>
    </row>
    <row r="842295" spans="3:3" x14ac:dyDescent="0.25">
      <c r="C842295" s="62"/>
    </row>
    <row r="842383" spans="3:3" x14ac:dyDescent="0.25">
      <c r="C842383" s="62"/>
    </row>
    <row r="842384" spans="3:3" x14ac:dyDescent="0.25">
      <c r="C842384" s="62"/>
    </row>
    <row r="842472" spans="3:3" x14ac:dyDescent="0.25">
      <c r="C842472" s="62"/>
    </row>
    <row r="842473" spans="3:3" x14ac:dyDescent="0.25">
      <c r="C842473" s="62"/>
    </row>
    <row r="842561" spans="3:3" x14ac:dyDescent="0.25">
      <c r="C842561" s="62"/>
    </row>
    <row r="842562" spans="3:3" x14ac:dyDescent="0.25">
      <c r="C842562" s="62"/>
    </row>
    <row r="842650" spans="3:3" x14ac:dyDescent="0.25">
      <c r="C842650" s="62"/>
    </row>
    <row r="842651" spans="3:3" x14ac:dyDescent="0.25">
      <c r="C842651" s="62"/>
    </row>
    <row r="842739" spans="3:3" x14ac:dyDescent="0.25">
      <c r="C842739" s="62"/>
    </row>
    <row r="842740" spans="3:3" x14ac:dyDescent="0.25">
      <c r="C842740" s="62"/>
    </row>
    <row r="842828" spans="3:3" x14ac:dyDescent="0.25">
      <c r="C842828" s="62"/>
    </row>
    <row r="842829" spans="3:3" x14ac:dyDescent="0.25">
      <c r="C842829" s="62"/>
    </row>
    <row r="842917" spans="3:3" x14ac:dyDescent="0.25">
      <c r="C842917" s="62"/>
    </row>
    <row r="842918" spans="3:3" x14ac:dyDescent="0.25">
      <c r="C842918" s="62"/>
    </row>
    <row r="843006" spans="3:3" x14ac:dyDescent="0.25">
      <c r="C843006" s="62"/>
    </row>
    <row r="843007" spans="3:3" x14ac:dyDescent="0.25">
      <c r="C843007" s="62"/>
    </row>
    <row r="843095" spans="3:3" x14ac:dyDescent="0.25">
      <c r="C843095" s="62"/>
    </row>
    <row r="843096" spans="3:3" x14ac:dyDescent="0.25">
      <c r="C843096" s="62"/>
    </row>
    <row r="843184" spans="3:3" x14ac:dyDescent="0.25">
      <c r="C843184" s="62"/>
    </row>
    <row r="843185" spans="3:3" x14ac:dyDescent="0.25">
      <c r="C843185" s="62"/>
    </row>
    <row r="843273" spans="3:3" x14ac:dyDescent="0.25">
      <c r="C843273" s="62"/>
    </row>
    <row r="843274" spans="3:3" x14ac:dyDescent="0.25">
      <c r="C843274" s="62"/>
    </row>
    <row r="843362" spans="3:3" x14ac:dyDescent="0.25">
      <c r="C843362" s="62"/>
    </row>
    <row r="843363" spans="3:3" x14ac:dyDescent="0.25">
      <c r="C843363" s="62"/>
    </row>
    <row r="843451" spans="3:3" x14ac:dyDescent="0.25">
      <c r="C843451" s="62"/>
    </row>
    <row r="843452" spans="3:3" x14ac:dyDescent="0.25">
      <c r="C843452" s="62"/>
    </row>
    <row r="843540" spans="3:3" x14ac:dyDescent="0.25">
      <c r="C843540" s="62"/>
    </row>
    <row r="843541" spans="3:3" x14ac:dyDescent="0.25">
      <c r="C843541" s="62"/>
    </row>
    <row r="843629" spans="3:3" x14ac:dyDescent="0.25">
      <c r="C843629" s="62"/>
    </row>
    <row r="843630" spans="3:3" x14ac:dyDescent="0.25">
      <c r="C843630" s="62"/>
    </row>
    <row r="843718" spans="3:3" x14ac:dyDescent="0.25">
      <c r="C843718" s="62"/>
    </row>
    <row r="843719" spans="3:3" x14ac:dyDescent="0.25">
      <c r="C843719" s="62"/>
    </row>
    <row r="843807" spans="3:3" x14ac:dyDescent="0.25">
      <c r="C843807" s="62"/>
    </row>
    <row r="843808" spans="3:3" x14ac:dyDescent="0.25">
      <c r="C843808" s="62"/>
    </row>
    <row r="843896" spans="3:3" x14ac:dyDescent="0.25">
      <c r="C843896" s="62"/>
    </row>
    <row r="843897" spans="3:3" x14ac:dyDescent="0.25">
      <c r="C843897" s="62"/>
    </row>
    <row r="843985" spans="3:3" x14ac:dyDescent="0.25">
      <c r="C843985" s="62"/>
    </row>
    <row r="843986" spans="3:3" x14ac:dyDescent="0.25">
      <c r="C843986" s="62"/>
    </row>
    <row r="844074" spans="3:3" x14ac:dyDescent="0.25">
      <c r="C844074" s="62"/>
    </row>
    <row r="844075" spans="3:3" x14ac:dyDescent="0.25">
      <c r="C844075" s="62"/>
    </row>
    <row r="844163" spans="3:3" x14ac:dyDescent="0.25">
      <c r="C844163" s="62"/>
    </row>
    <row r="844164" spans="3:3" x14ac:dyDescent="0.25">
      <c r="C844164" s="62"/>
    </row>
    <row r="844252" spans="3:3" x14ac:dyDescent="0.25">
      <c r="C844252" s="62"/>
    </row>
    <row r="844253" spans="3:3" x14ac:dyDescent="0.25">
      <c r="C844253" s="62"/>
    </row>
    <row r="844341" spans="3:3" x14ac:dyDescent="0.25">
      <c r="C844341" s="62"/>
    </row>
    <row r="844342" spans="3:3" x14ac:dyDescent="0.25">
      <c r="C844342" s="62"/>
    </row>
    <row r="844430" spans="3:3" x14ac:dyDescent="0.25">
      <c r="C844430" s="62"/>
    </row>
    <row r="844431" spans="3:3" x14ac:dyDescent="0.25">
      <c r="C844431" s="62"/>
    </row>
    <row r="844519" spans="3:3" x14ac:dyDescent="0.25">
      <c r="C844519" s="62"/>
    </row>
    <row r="844520" spans="3:3" x14ac:dyDescent="0.25">
      <c r="C844520" s="62"/>
    </row>
    <row r="844608" spans="3:3" x14ac:dyDescent="0.25">
      <c r="C844608" s="62"/>
    </row>
    <row r="844609" spans="3:3" x14ac:dyDescent="0.25">
      <c r="C844609" s="62"/>
    </row>
    <row r="844697" spans="3:3" x14ac:dyDescent="0.25">
      <c r="C844697" s="62"/>
    </row>
    <row r="844698" spans="3:3" x14ac:dyDescent="0.25">
      <c r="C844698" s="62"/>
    </row>
    <row r="844786" spans="3:3" x14ac:dyDescent="0.25">
      <c r="C844786" s="62"/>
    </row>
    <row r="844787" spans="3:3" x14ac:dyDescent="0.25">
      <c r="C844787" s="62"/>
    </row>
    <row r="844875" spans="3:3" x14ac:dyDescent="0.25">
      <c r="C844875" s="62"/>
    </row>
    <row r="844876" spans="3:3" x14ac:dyDescent="0.25">
      <c r="C844876" s="62"/>
    </row>
    <row r="844964" spans="3:3" x14ac:dyDescent="0.25">
      <c r="C844964" s="62"/>
    </row>
    <row r="844965" spans="3:3" x14ac:dyDescent="0.25">
      <c r="C844965" s="62"/>
    </row>
    <row r="845053" spans="3:3" x14ac:dyDescent="0.25">
      <c r="C845053" s="62"/>
    </row>
    <row r="845054" spans="3:3" x14ac:dyDescent="0.25">
      <c r="C845054" s="62"/>
    </row>
    <row r="845142" spans="3:3" x14ac:dyDescent="0.25">
      <c r="C845142" s="62"/>
    </row>
    <row r="845143" spans="3:3" x14ac:dyDescent="0.25">
      <c r="C845143" s="62"/>
    </row>
    <row r="845231" spans="3:3" x14ac:dyDescent="0.25">
      <c r="C845231" s="62"/>
    </row>
    <row r="845232" spans="3:3" x14ac:dyDescent="0.25">
      <c r="C845232" s="62"/>
    </row>
    <row r="845320" spans="3:3" x14ac:dyDescent="0.25">
      <c r="C845320" s="62"/>
    </row>
    <row r="845321" spans="3:3" x14ac:dyDescent="0.25">
      <c r="C845321" s="62"/>
    </row>
    <row r="845409" spans="3:3" x14ac:dyDescent="0.25">
      <c r="C845409" s="62"/>
    </row>
    <row r="845410" spans="3:3" x14ac:dyDescent="0.25">
      <c r="C845410" s="62"/>
    </row>
    <row r="845498" spans="3:3" x14ac:dyDescent="0.25">
      <c r="C845498" s="62"/>
    </row>
    <row r="845499" spans="3:3" x14ac:dyDescent="0.25">
      <c r="C845499" s="62"/>
    </row>
    <row r="845587" spans="3:3" x14ac:dyDescent="0.25">
      <c r="C845587" s="62"/>
    </row>
    <row r="845588" spans="3:3" x14ac:dyDescent="0.25">
      <c r="C845588" s="62"/>
    </row>
    <row r="845676" spans="3:3" x14ac:dyDescent="0.25">
      <c r="C845676" s="62"/>
    </row>
    <row r="845677" spans="3:3" x14ac:dyDescent="0.25">
      <c r="C845677" s="62"/>
    </row>
    <row r="845765" spans="3:3" x14ac:dyDescent="0.25">
      <c r="C845765" s="62"/>
    </row>
    <row r="845766" spans="3:3" x14ac:dyDescent="0.25">
      <c r="C845766" s="62"/>
    </row>
    <row r="845854" spans="3:3" x14ac:dyDescent="0.25">
      <c r="C845854" s="62"/>
    </row>
    <row r="845855" spans="3:3" x14ac:dyDescent="0.25">
      <c r="C845855" s="62"/>
    </row>
    <row r="845943" spans="3:3" x14ac:dyDescent="0.25">
      <c r="C845943" s="62"/>
    </row>
    <row r="845944" spans="3:3" x14ac:dyDescent="0.25">
      <c r="C845944" s="62"/>
    </row>
    <row r="846032" spans="3:3" x14ac:dyDescent="0.25">
      <c r="C846032" s="62"/>
    </row>
    <row r="846033" spans="3:3" x14ac:dyDescent="0.25">
      <c r="C846033" s="62"/>
    </row>
    <row r="846121" spans="3:3" x14ac:dyDescent="0.25">
      <c r="C846121" s="62"/>
    </row>
    <row r="846122" spans="3:3" x14ac:dyDescent="0.25">
      <c r="C846122" s="62"/>
    </row>
    <row r="846210" spans="3:3" x14ac:dyDescent="0.25">
      <c r="C846210" s="62"/>
    </row>
    <row r="846211" spans="3:3" x14ac:dyDescent="0.25">
      <c r="C846211" s="62"/>
    </row>
    <row r="846299" spans="3:3" x14ac:dyDescent="0.25">
      <c r="C846299" s="62"/>
    </row>
    <row r="846300" spans="3:3" x14ac:dyDescent="0.25">
      <c r="C846300" s="62"/>
    </row>
    <row r="846388" spans="3:3" x14ac:dyDescent="0.25">
      <c r="C846388" s="62"/>
    </row>
    <row r="846389" spans="3:3" x14ac:dyDescent="0.25">
      <c r="C846389" s="62"/>
    </row>
    <row r="846477" spans="3:3" x14ac:dyDescent="0.25">
      <c r="C846477" s="62"/>
    </row>
    <row r="846478" spans="3:3" x14ac:dyDescent="0.25">
      <c r="C846478" s="62"/>
    </row>
    <row r="846566" spans="3:3" x14ac:dyDescent="0.25">
      <c r="C846566" s="62"/>
    </row>
    <row r="846567" spans="3:3" x14ac:dyDescent="0.25">
      <c r="C846567" s="62"/>
    </row>
    <row r="846655" spans="3:3" x14ac:dyDescent="0.25">
      <c r="C846655" s="62"/>
    </row>
    <row r="846656" spans="3:3" x14ac:dyDescent="0.25">
      <c r="C846656" s="62"/>
    </row>
    <row r="846744" spans="3:3" x14ac:dyDescent="0.25">
      <c r="C846744" s="62"/>
    </row>
    <row r="846745" spans="3:3" x14ac:dyDescent="0.25">
      <c r="C846745" s="62"/>
    </row>
    <row r="846833" spans="3:3" x14ac:dyDescent="0.25">
      <c r="C846833" s="62"/>
    </row>
    <row r="846834" spans="3:3" x14ac:dyDescent="0.25">
      <c r="C846834" s="62"/>
    </row>
    <row r="846922" spans="3:3" x14ac:dyDescent="0.25">
      <c r="C846922" s="62"/>
    </row>
    <row r="846923" spans="3:3" x14ac:dyDescent="0.25">
      <c r="C846923" s="62"/>
    </row>
    <row r="847011" spans="3:3" x14ac:dyDescent="0.25">
      <c r="C847011" s="62"/>
    </row>
    <row r="847012" spans="3:3" x14ac:dyDescent="0.25">
      <c r="C847012" s="62"/>
    </row>
    <row r="847100" spans="3:3" x14ac:dyDescent="0.25">
      <c r="C847100" s="62"/>
    </row>
    <row r="847101" spans="3:3" x14ac:dyDescent="0.25">
      <c r="C847101" s="62"/>
    </row>
    <row r="847189" spans="3:3" x14ac:dyDescent="0.25">
      <c r="C847189" s="62"/>
    </row>
    <row r="847190" spans="3:3" x14ac:dyDescent="0.25">
      <c r="C847190" s="62"/>
    </row>
    <row r="847278" spans="3:3" x14ac:dyDescent="0.25">
      <c r="C847278" s="62"/>
    </row>
    <row r="847279" spans="3:3" x14ac:dyDescent="0.25">
      <c r="C847279" s="62"/>
    </row>
    <row r="847367" spans="3:3" x14ac:dyDescent="0.25">
      <c r="C847367" s="62"/>
    </row>
    <row r="847368" spans="3:3" x14ac:dyDescent="0.25">
      <c r="C847368" s="62"/>
    </row>
    <row r="847456" spans="3:3" x14ac:dyDescent="0.25">
      <c r="C847456" s="62"/>
    </row>
    <row r="847457" spans="3:3" x14ac:dyDescent="0.25">
      <c r="C847457" s="62"/>
    </row>
    <row r="847545" spans="3:3" x14ac:dyDescent="0.25">
      <c r="C847545" s="62"/>
    </row>
    <row r="847546" spans="3:3" x14ac:dyDescent="0.25">
      <c r="C847546" s="62"/>
    </row>
    <row r="847634" spans="3:3" x14ac:dyDescent="0.25">
      <c r="C847634" s="62"/>
    </row>
    <row r="847635" spans="3:3" x14ac:dyDescent="0.25">
      <c r="C847635" s="62"/>
    </row>
    <row r="847723" spans="3:3" x14ac:dyDescent="0.25">
      <c r="C847723" s="62"/>
    </row>
    <row r="847724" spans="3:3" x14ac:dyDescent="0.25">
      <c r="C847724" s="62"/>
    </row>
    <row r="847812" spans="3:3" x14ac:dyDescent="0.25">
      <c r="C847812" s="62"/>
    </row>
    <row r="847813" spans="3:3" x14ac:dyDescent="0.25">
      <c r="C847813" s="62"/>
    </row>
    <row r="847901" spans="3:3" x14ac:dyDescent="0.25">
      <c r="C847901" s="62"/>
    </row>
    <row r="847902" spans="3:3" x14ac:dyDescent="0.25">
      <c r="C847902" s="62"/>
    </row>
    <row r="847990" spans="3:3" x14ac:dyDescent="0.25">
      <c r="C847990" s="62"/>
    </row>
    <row r="847991" spans="3:3" x14ac:dyDescent="0.25">
      <c r="C847991" s="62"/>
    </row>
    <row r="848079" spans="3:3" x14ac:dyDescent="0.25">
      <c r="C848079" s="62"/>
    </row>
    <row r="848080" spans="3:3" x14ac:dyDescent="0.25">
      <c r="C848080" s="62"/>
    </row>
    <row r="848168" spans="3:3" x14ac:dyDescent="0.25">
      <c r="C848168" s="62"/>
    </row>
    <row r="848169" spans="3:3" x14ac:dyDescent="0.25">
      <c r="C848169" s="62"/>
    </row>
    <row r="848257" spans="3:3" x14ac:dyDescent="0.25">
      <c r="C848257" s="62"/>
    </row>
    <row r="848258" spans="3:3" x14ac:dyDescent="0.25">
      <c r="C848258" s="62"/>
    </row>
    <row r="848346" spans="3:3" x14ac:dyDescent="0.25">
      <c r="C848346" s="62"/>
    </row>
    <row r="848347" spans="3:3" x14ac:dyDescent="0.25">
      <c r="C848347" s="62"/>
    </row>
    <row r="848435" spans="3:3" x14ac:dyDescent="0.25">
      <c r="C848435" s="62"/>
    </row>
    <row r="848436" spans="3:3" x14ac:dyDescent="0.25">
      <c r="C848436" s="62"/>
    </row>
    <row r="848524" spans="3:3" x14ac:dyDescent="0.25">
      <c r="C848524" s="62"/>
    </row>
    <row r="848525" spans="3:3" x14ac:dyDescent="0.25">
      <c r="C848525" s="62"/>
    </row>
    <row r="848613" spans="3:3" x14ac:dyDescent="0.25">
      <c r="C848613" s="62"/>
    </row>
    <row r="848614" spans="3:3" x14ac:dyDescent="0.25">
      <c r="C848614" s="62"/>
    </row>
    <row r="848702" spans="3:3" x14ac:dyDescent="0.25">
      <c r="C848702" s="62"/>
    </row>
    <row r="848703" spans="3:3" x14ac:dyDescent="0.25">
      <c r="C848703" s="62"/>
    </row>
    <row r="848791" spans="3:3" x14ac:dyDescent="0.25">
      <c r="C848791" s="62"/>
    </row>
    <row r="848792" spans="3:3" x14ac:dyDescent="0.25">
      <c r="C848792" s="62"/>
    </row>
    <row r="848880" spans="3:3" x14ac:dyDescent="0.25">
      <c r="C848880" s="62"/>
    </row>
    <row r="848881" spans="3:3" x14ac:dyDescent="0.25">
      <c r="C848881" s="62"/>
    </row>
    <row r="848969" spans="3:3" x14ac:dyDescent="0.25">
      <c r="C848969" s="62"/>
    </row>
    <row r="848970" spans="3:3" x14ac:dyDescent="0.25">
      <c r="C848970" s="62"/>
    </row>
    <row r="849058" spans="3:3" x14ac:dyDescent="0.25">
      <c r="C849058" s="62"/>
    </row>
    <row r="849059" spans="3:3" x14ac:dyDescent="0.25">
      <c r="C849059" s="62"/>
    </row>
    <row r="849147" spans="3:3" x14ac:dyDescent="0.25">
      <c r="C849147" s="62"/>
    </row>
    <row r="849148" spans="3:3" x14ac:dyDescent="0.25">
      <c r="C849148" s="62"/>
    </row>
    <row r="849236" spans="3:3" x14ac:dyDescent="0.25">
      <c r="C849236" s="62"/>
    </row>
    <row r="849237" spans="3:3" x14ac:dyDescent="0.25">
      <c r="C849237" s="62"/>
    </row>
    <row r="849325" spans="3:3" x14ac:dyDescent="0.25">
      <c r="C849325" s="62"/>
    </row>
    <row r="849326" spans="3:3" x14ac:dyDescent="0.25">
      <c r="C849326" s="62"/>
    </row>
    <row r="849414" spans="3:3" x14ac:dyDescent="0.25">
      <c r="C849414" s="62"/>
    </row>
    <row r="849415" spans="3:3" x14ac:dyDescent="0.25">
      <c r="C849415" s="62"/>
    </row>
    <row r="849503" spans="3:3" x14ac:dyDescent="0.25">
      <c r="C849503" s="62"/>
    </row>
    <row r="849504" spans="3:3" x14ac:dyDescent="0.25">
      <c r="C849504" s="62"/>
    </row>
    <row r="849592" spans="3:3" x14ac:dyDescent="0.25">
      <c r="C849592" s="62"/>
    </row>
    <row r="849593" spans="3:3" x14ac:dyDescent="0.25">
      <c r="C849593" s="62"/>
    </row>
    <row r="849681" spans="3:3" x14ac:dyDescent="0.25">
      <c r="C849681" s="62"/>
    </row>
    <row r="849682" spans="3:3" x14ac:dyDescent="0.25">
      <c r="C849682" s="62"/>
    </row>
    <row r="849770" spans="3:3" x14ac:dyDescent="0.25">
      <c r="C849770" s="62"/>
    </row>
    <row r="849771" spans="3:3" x14ac:dyDescent="0.25">
      <c r="C849771" s="62"/>
    </row>
    <row r="849859" spans="3:3" x14ac:dyDescent="0.25">
      <c r="C849859" s="62"/>
    </row>
    <row r="849860" spans="3:3" x14ac:dyDescent="0.25">
      <c r="C849860" s="62"/>
    </row>
    <row r="849948" spans="3:3" x14ac:dyDescent="0.25">
      <c r="C849948" s="62"/>
    </row>
    <row r="849949" spans="3:3" x14ac:dyDescent="0.25">
      <c r="C849949" s="62"/>
    </row>
    <row r="850037" spans="3:3" x14ac:dyDescent="0.25">
      <c r="C850037" s="62"/>
    </row>
    <row r="850038" spans="3:3" x14ac:dyDescent="0.25">
      <c r="C850038" s="62"/>
    </row>
    <row r="850126" spans="3:3" x14ac:dyDescent="0.25">
      <c r="C850126" s="62"/>
    </row>
    <row r="850127" spans="3:3" x14ac:dyDescent="0.25">
      <c r="C850127" s="62"/>
    </row>
    <row r="850215" spans="3:3" x14ac:dyDescent="0.25">
      <c r="C850215" s="62"/>
    </row>
    <row r="850216" spans="3:3" x14ac:dyDescent="0.25">
      <c r="C850216" s="62"/>
    </row>
    <row r="850304" spans="3:3" x14ac:dyDescent="0.25">
      <c r="C850304" s="62"/>
    </row>
    <row r="850305" spans="3:3" x14ac:dyDescent="0.25">
      <c r="C850305" s="62"/>
    </row>
    <row r="850393" spans="3:3" x14ac:dyDescent="0.25">
      <c r="C850393" s="62"/>
    </row>
    <row r="850394" spans="3:3" x14ac:dyDescent="0.25">
      <c r="C850394" s="62"/>
    </row>
    <row r="850482" spans="3:3" x14ac:dyDescent="0.25">
      <c r="C850482" s="62"/>
    </row>
    <row r="850483" spans="3:3" x14ac:dyDescent="0.25">
      <c r="C850483" s="62"/>
    </row>
    <row r="850571" spans="3:3" x14ac:dyDescent="0.25">
      <c r="C850571" s="62"/>
    </row>
    <row r="850572" spans="3:3" x14ac:dyDescent="0.25">
      <c r="C850572" s="62"/>
    </row>
    <row r="850660" spans="3:3" x14ac:dyDescent="0.25">
      <c r="C850660" s="62"/>
    </row>
    <row r="850661" spans="3:3" x14ac:dyDescent="0.25">
      <c r="C850661" s="62"/>
    </row>
    <row r="850749" spans="3:3" x14ac:dyDescent="0.25">
      <c r="C850749" s="62"/>
    </row>
    <row r="850750" spans="3:3" x14ac:dyDescent="0.25">
      <c r="C850750" s="62"/>
    </row>
    <row r="850838" spans="3:3" x14ac:dyDescent="0.25">
      <c r="C850838" s="62"/>
    </row>
    <row r="850839" spans="3:3" x14ac:dyDescent="0.25">
      <c r="C850839" s="62"/>
    </row>
    <row r="850927" spans="3:3" x14ac:dyDescent="0.25">
      <c r="C850927" s="62"/>
    </row>
    <row r="850928" spans="3:3" x14ac:dyDescent="0.25">
      <c r="C850928" s="62"/>
    </row>
    <row r="851016" spans="3:3" x14ac:dyDescent="0.25">
      <c r="C851016" s="62"/>
    </row>
    <row r="851017" spans="3:3" x14ac:dyDescent="0.25">
      <c r="C851017" s="62"/>
    </row>
    <row r="851105" spans="3:3" x14ac:dyDescent="0.25">
      <c r="C851105" s="62"/>
    </row>
    <row r="851106" spans="3:3" x14ac:dyDescent="0.25">
      <c r="C851106" s="62"/>
    </row>
    <row r="851194" spans="3:3" x14ac:dyDescent="0.25">
      <c r="C851194" s="62"/>
    </row>
    <row r="851195" spans="3:3" x14ac:dyDescent="0.25">
      <c r="C851195" s="62"/>
    </row>
    <row r="851283" spans="3:3" x14ac:dyDescent="0.25">
      <c r="C851283" s="62"/>
    </row>
    <row r="851284" spans="3:3" x14ac:dyDescent="0.25">
      <c r="C851284" s="62"/>
    </row>
    <row r="851372" spans="3:3" x14ac:dyDescent="0.25">
      <c r="C851372" s="62"/>
    </row>
    <row r="851373" spans="3:3" x14ac:dyDescent="0.25">
      <c r="C851373" s="62"/>
    </row>
    <row r="851461" spans="3:3" x14ac:dyDescent="0.25">
      <c r="C851461" s="62"/>
    </row>
    <row r="851462" spans="3:3" x14ac:dyDescent="0.25">
      <c r="C851462" s="62"/>
    </row>
    <row r="851550" spans="3:3" x14ac:dyDescent="0.25">
      <c r="C851550" s="62"/>
    </row>
    <row r="851551" spans="3:3" x14ac:dyDescent="0.25">
      <c r="C851551" s="62"/>
    </row>
    <row r="851639" spans="3:3" x14ac:dyDescent="0.25">
      <c r="C851639" s="62"/>
    </row>
    <row r="851640" spans="3:3" x14ac:dyDescent="0.25">
      <c r="C851640" s="62"/>
    </row>
    <row r="851728" spans="3:3" x14ac:dyDescent="0.25">
      <c r="C851728" s="62"/>
    </row>
    <row r="851729" spans="3:3" x14ac:dyDescent="0.25">
      <c r="C851729" s="62"/>
    </row>
    <row r="851817" spans="3:3" x14ac:dyDescent="0.25">
      <c r="C851817" s="62"/>
    </row>
    <row r="851818" spans="3:3" x14ac:dyDescent="0.25">
      <c r="C851818" s="62"/>
    </row>
    <row r="851906" spans="3:3" x14ac:dyDescent="0.25">
      <c r="C851906" s="62"/>
    </row>
    <row r="851907" spans="3:3" x14ac:dyDescent="0.25">
      <c r="C851907" s="62"/>
    </row>
    <row r="851995" spans="3:3" x14ac:dyDescent="0.25">
      <c r="C851995" s="62"/>
    </row>
    <row r="851996" spans="3:3" x14ac:dyDescent="0.25">
      <c r="C851996" s="62"/>
    </row>
    <row r="852084" spans="3:3" x14ac:dyDescent="0.25">
      <c r="C852084" s="62"/>
    </row>
    <row r="852085" spans="3:3" x14ac:dyDescent="0.25">
      <c r="C852085" s="62"/>
    </row>
    <row r="852173" spans="3:3" x14ac:dyDescent="0.25">
      <c r="C852173" s="62"/>
    </row>
    <row r="852174" spans="3:3" x14ac:dyDescent="0.25">
      <c r="C852174" s="62"/>
    </row>
    <row r="852262" spans="3:3" x14ac:dyDescent="0.25">
      <c r="C852262" s="62"/>
    </row>
    <row r="852263" spans="3:3" x14ac:dyDescent="0.25">
      <c r="C852263" s="62"/>
    </row>
    <row r="852351" spans="3:3" x14ac:dyDescent="0.25">
      <c r="C852351" s="62"/>
    </row>
    <row r="852352" spans="3:3" x14ac:dyDescent="0.25">
      <c r="C852352" s="62"/>
    </row>
    <row r="852440" spans="3:3" x14ac:dyDescent="0.25">
      <c r="C852440" s="62"/>
    </row>
    <row r="852441" spans="3:3" x14ac:dyDescent="0.25">
      <c r="C852441" s="62"/>
    </row>
    <row r="852529" spans="3:3" x14ac:dyDescent="0.25">
      <c r="C852529" s="62"/>
    </row>
    <row r="852530" spans="3:3" x14ac:dyDescent="0.25">
      <c r="C852530" s="62"/>
    </row>
    <row r="852618" spans="3:3" x14ac:dyDescent="0.25">
      <c r="C852618" s="62"/>
    </row>
    <row r="852619" spans="3:3" x14ac:dyDescent="0.25">
      <c r="C852619" s="62"/>
    </row>
    <row r="852707" spans="3:3" x14ac:dyDescent="0.25">
      <c r="C852707" s="62"/>
    </row>
    <row r="852708" spans="3:3" x14ac:dyDescent="0.25">
      <c r="C852708" s="62"/>
    </row>
    <row r="852796" spans="3:3" x14ac:dyDescent="0.25">
      <c r="C852796" s="62"/>
    </row>
    <row r="852797" spans="3:3" x14ac:dyDescent="0.25">
      <c r="C852797" s="62"/>
    </row>
    <row r="852885" spans="3:3" x14ac:dyDescent="0.25">
      <c r="C852885" s="62"/>
    </row>
    <row r="852886" spans="3:3" x14ac:dyDescent="0.25">
      <c r="C852886" s="62"/>
    </row>
    <row r="852974" spans="3:3" x14ac:dyDescent="0.25">
      <c r="C852974" s="62"/>
    </row>
    <row r="852975" spans="3:3" x14ac:dyDescent="0.25">
      <c r="C852975" s="62"/>
    </row>
    <row r="853063" spans="3:3" x14ac:dyDescent="0.25">
      <c r="C853063" s="62"/>
    </row>
    <row r="853064" spans="3:3" x14ac:dyDescent="0.25">
      <c r="C853064" s="62"/>
    </row>
    <row r="853152" spans="3:3" x14ac:dyDescent="0.25">
      <c r="C853152" s="62"/>
    </row>
    <row r="853153" spans="3:3" x14ac:dyDescent="0.25">
      <c r="C853153" s="62"/>
    </row>
    <row r="853241" spans="3:3" x14ac:dyDescent="0.25">
      <c r="C853241" s="62"/>
    </row>
    <row r="853242" spans="3:3" x14ac:dyDescent="0.25">
      <c r="C853242" s="62"/>
    </row>
    <row r="853330" spans="3:3" x14ac:dyDescent="0.25">
      <c r="C853330" s="62"/>
    </row>
    <row r="853331" spans="3:3" x14ac:dyDescent="0.25">
      <c r="C853331" s="62"/>
    </row>
    <row r="853419" spans="3:3" x14ac:dyDescent="0.25">
      <c r="C853419" s="62"/>
    </row>
    <row r="853420" spans="3:3" x14ac:dyDescent="0.25">
      <c r="C853420" s="62"/>
    </row>
    <row r="853508" spans="3:3" x14ac:dyDescent="0.25">
      <c r="C853508" s="62"/>
    </row>
    <row r="853509" spans="3:3" x14ac:dyDescent="0.25">
      <c r="C853509" s="62"/>
    </row>
    <row r="853597" spans="3:3" x14ac:dyDescent="0.25">
      <c r="C853597" s="62"/>
    </row>
    <row r="853598" spans="3:3" x14ac:dyDescent="0.25">
      <c r="C853598" s="62"/>
    </row>
    <row r="853686" spans="3:3" x14ac:dyDescent="0.25">
      <c r="C853686" s="62"/>
    </row>
    <row r="853687" spans="3:3" x14ac:dyDescent="0.25">
      <c r="C853687" s="62"/>
    </row>
    <row r="853775" spans="3:3" x14ac:dyDescent="0.25">
      <c r="C853775" s="62"/>
    </row>
    <row r="853776" spans="3:3" x14ac:dyDescent="0.25">
      <c r="C853776" s="62"/>
    </row>
    <row r="853864" spans="3:3" x14ac:dyDescent="0.25">
      <c r="C853864" s="62"/>
    </row>
    <row r="853865" spans="3:3" x14ac:dyDescent="0.25">
      <c r="C853865" s="62"/>
    </row>
    <row r="853953" spans="3:3" x14ac:dyDescent="0.25">
      <c r="C853953" s="62"/>
    </row>
    <row r="853954" spans="3:3" x14ac:dyDescent="0.25">
      <c r="C853954" s="62"/>
    </row>
    <row r="854042" spans="3:3" x14ac:dyDescent="0.25">
      <c r="C854042" s="62"/>
    </row>
    <row r="854043" spans="3:3" x14ac:dyDescent="0.25">
      <c r="C854043" s="62"/>
    </row>
    <row r="854131" spans="3:3" x14ac:dyDescent="0.25">
      <c r="C854131" s="62"/>
    </row>
    <row r="854132" spans="3:3" x14ac:dyDescent="0.25">
      <c r="C854132" s="62"/>
    </row>
    <row r="854220" spans="3:3" x14ac:dyDescent="0.25">
      <c r="C854220" s="62"/>
    </row>
    <row r="854221" spans="3:3" x14ac:dyDescent="0.25">
      <c r="C854221" s="62"/>
    </row>
    <row r="854309" spans="3:3" x14ac:dyDescent="0.25">
      <c r="C854309" s="62"/>
    </row>
    <row r="854310" spans="3:3" x14ac:dyDescent="0.25">
      <c r="C854310" s="62"/>
    </row>
    <row r="854398" spans="3:3" x14ac:dyDescent="0.25">
      <c r="C854398" s="62"/>
    </row>
    <row r="854399" spans="3:3" x14ac:dyDescent="0.25">
      <c r="C854399" s="62"/>
    </row>
    <row r="854487" spans="3:3" x14ac:dyDescent="0.25">
      <c r="C854487" s="62"/>
    </row>
    <row r="854488" spans="3:3" x14ac:dyDescent="0.25">
      <c r="C854488" s="62"/>
    </row>
    <row r="854576" spans="3:3" x14ac:dyDescent="0.25">
      <c r="C854576" s="62"/>
    </row>
    <row r="854577" spans="3:3" x14ac:dyDescent="0.25">
      <c r="C854577" s="62"/>
    </row>
    <row r="854665" spans="3:3" x14ac:dyDescent="0.25">
      <c r="C854665" s="62"/>
    </row>
    <row r="854666" spans="3:3" x14ac:dyDescent="0.25">
      <c r="C854666" s="62"/>
    </row>
    <row r="854754" spans="3:3" x14ac:dyDescent="0.25">
      <c r="C854754" s="62"/>
    </row>
    <row r="854755" spans="3:3" x14ac:dyDescent="0.25">
      <c r="C854755" s="62"/>
    </row>
    <row r="854843" spans="3:3" x14ac:dyDescent="0.25">
      <c r="C854843" s="62"/>
    </row>
    <row r="854844" spans="3:3" x14ac:dyDescent="0.25">
      <c r="C854844" s="62"/>
    </row>
    <row r="854932" spans="3:3" x14ac:dyDescent="0.25">
      <c r="C854932" s="62"/>
    </row>
    <row r="854933" spans="3:3" x14ac:dyDescent="0.25">
      <c r="C854933" s="62"/>
    </row>
    <row r="855021" spans="3:3" x14ac:dyDescent="0.25">
      <c r="C855021" s="62"/>
    </row>
    <row r="855022" spans="3:3" x14ac:dyDescent="0.25">
      <c r="C855022" s="62"/>
    </row>
    <row r="855110" spans="3:3" x14ac:dyDescent="0.25">
      <c r="C855110" s="62"/>
    </row>
    <row r="855111" spans="3:3" x14ac:dyDescent="0.25">
      <c r="C855111" s="62"/>
    </row>
    <row r="855199" spans="3:3" x14ac:dyDescent="0.25">
      <c r="C855199" s="62"/>
    </row>
    <row r="855200" spans="3:3" x14ac:dyDescent="0.25">
      <c r="C855200" s="62"/>
    </row>
    <row r="855288" spans="3:3" x14ac:dyDescent="0.25">
      <c r="C855288" s="62"/>
    </row>
    <row r="855289" spans="3:3" x14ac:dyDescent="0.25">
      <c r="C855289" s="62"/>
    </row>
    <row r="855377" spans="3:3" x14ac:dyDescent="0.25">
      <c r="C855377" s="62"/>
    </row>
    <row r="855378" spans="3:3" x14ac:dyDescent="0.25">
      <c r="C855378" s="62"/>
    </row>
    <row r="855466" spans="3:3" x14ac:dyDescent="0.25">
      <c r="C855466" s="62"/>
    </row>
    <row r="855467" spans="3:3" x14ac:dyDescent="0.25">
      <c r="C855467" s="62"/>
    </row>
    <row r="855555" spans="3:3" x14ac:dyDescent="0.25">
      <c r="C855555" s="62"/>
    </row>
    <row r="855556" spans="3:3" x14ac:dyDescent="0.25">
      <c r="C855556" s="62"/>
    </row>
    <row r="855644" spans="3:3" x14ac:dyDescent="0.25">
      <c r="C855644" s="62"/>
    </row>
    <row r="855645" spans="3:3" x14ac:dyDescent="0.25">
      <c r="C855645" s="62"/>
    </row>
    <row r="855733" spans="3:3" x14ac:dyDescent="0.25">
      <c r="C855733" s="62"/>
    </row>
    <row r="855734" spans="3:3" x14ac:dyDescent="0.25">
      <c r="C855734" s="62"/>
    </row>
    <row r="855822" spans="3:3" x14ac:dyDescent="0.25">
      <c r="C855822" s="62"/>
    </row>
    <row r="855823" spans="3:3" x14ac:dyDescent="0.25">
      <c r="C855823" s="62"/>
    </row>
    <row r="855911" spans="3:3" x14ac:dyDescent="0.25">
      <c r="C855911" s="62"/>
    </row>
    <row r="855912" spans="3:3" x14ac:dyDescent="0.25">
      <c r="C855912" s="62"/>
    </row>
    <row r="856000" spans="3:3" x14ac:dyDescent="0.25">
      <c r="C856000" s="62"/>
    </row>
    <row r="856001" spans="3:3" x14ac:dyDescent="0.25">
      <c r="C856001" s="62"/>
    </row>
    <row r="856089" spans="3:3" x14ac:dyDescent="0.25">
      <c r="C856089" s="62"/>
    </row>
    <row r="856090" spans="3:3" x14ac:dyDescent="0.25">
      <c r="C856090" s="62"/>
    </row>
    <row r="856178" spans="3:3" x14ac:dyDescent="0.25">
      <c r="C856178" s="62"/>
    </row>
    <row r="856179" spans="3:3" x14ac:dyDescent="0.25">
      <c r="C856179" s="62"/>
    </row>
    <row r="856267" spans="3:3" x14ac:dyDescent="0.25">
      <c r="C856267" s="62"/>
    </row>
    <row r="856268" spans="3:3" x14ac:dyDescent="0.25">
      <c r="C856268" s="62"/>
    </row>
    <row r="856356" spans="3:3" x14ac:dyDescent="0.25">
      <c r="C856356" s="62"/>
    </row>
    <row r="856357" spans="3:3" x14ac:dyDescent="0.25">
      <c r="C856357" s="62"/>
    </row>
    <row r="856445" spans="3:3" x14ac:dyDescent="0.25">
      <c r="C856445" s="62"/>
    </row>
    <row r="856446" spans="3:3" x14ac:dyDescent="0.25">
      <c r="C856446" s="62"/>
    </row>
    <row r="856534" spans="3:3" x14ac:dyDescent="0.25">
      <c r="C856534" s="62"/>
    </row>
    <row r="856535" spans="3:3" x14ac:dyDescent="0.25">
      <c r="C856535" s="62"/>
    </row>
    <row r="856623" spans="3:3" x14ac:dyDescent="0.25">
      <c r="C856623" s="62"/>
    </row>
    <row r="856624" spans="3:3" x14ac:dyDescent="0.25">
      <c r="C856624" s="62"/>
    </row>
    <row r="856712" spans="3:3" x14ac:dyDescent="0.25">
      <c r="C856712" s="62"/>
    </row>
    <row r="856713" spans="3:3" x14ac:dyDescent="0.25">
      <c r="C856713" s="62"/>
    </row>
    <row r="856801" spans="3:3" x14ac:dyDescent="0.25">
      <c r="C856801" s="62"/>
    </row>
    <row r="856802" spans="3:3" x14ac:dyDescent="0.25">
      <c r="C856802" s="62"/>
    </row>
    <row r="856890" spans="3:3" x14ac:dyDescent="0.25">
      <c r="C856890" s="62"/>
    </row>
    <row r="856891" spans="3:3" x14ac:dyDescent="0.25">
      <c r="C856891" s="62"/>
    </row>
    <row r="856979" spans="3:3" x14ac:dyDescent="0.25">
      <c r="C856979" s="62"/>
    </row>
    <row r="856980" spans="3:3" x14ac:dyDescent="0.25">
      <c r="C856980" s="62"/>
    </row>
    <row r="857068" spans="3:3" x14ac:dyDescent="0.25">
      <c r="C857068" s="62"/>
    </row>
    <row r="857069" spans="3:3" x14ac:dyDescent="0.25">
      <c r="C857069" s="62"/>
    </row>
    <row r="857157" spans="3:3" x14ac:dyDescent="0.25">
      <c r="C857157" s="62"/>
    </row>
    <row r="857158" spans="3:3" x14ac:dyDescent="0.25">
      <c r="C857158" s="62"/>
    </row>
    <row r="857246" spans="3:3" x14ac:dyDescent="0.25">
      <c r="C857246" s="62"/>
    </row>
    <row r="857247" spans="3:3" x14ac:dyDescent="0.25">
      <c r="C857247" s="62"/>
    </row>
    <row r="857335" spans="3:3" x14ac:dyDescent="0.25">
      <c r="C857335" s="62"/>
    </row>
    <row r="857336" spans="3:3" x14ac:dyDescent="0.25">
      <c r="C857336" s="62"/>
    </row>
    <row r="857424" spans="3:3" x14ac:dyDescent="0.25">
      <c r="C857424" s="62"/>
    </row>
    <row r="857425" spans="3:3" x14ac:dyDescent="0.25">
      <c r="C857425" s="62"/>
    </row>
    <row r="857513" spans="3:3" x14ac:dyDescent="0.25">
      <c r="C857513" s="62"/>
    </row>
    <row r="857514" spans="3:3" x14ac:dyDescent="0.25">
      <c r="C857514" s="62"/>
    </row>
    <row r="857602" spans="3:3" x14ac:dyDescent="0.25">
      <c r="C857602" s="62"/>
    </row>
    <row r="857603" spans="3:3" x14ac:dyDescent="0.25">
      <c r="C857603" s="62"/>
    </row>
    <row r="857691" spans="3:3" x14ac:dyDescent="0.25">
      <c r="C857691" s="62"/>
    </row>
    <row r="857692" spans="3:3" x14ac:dyDescent="0.25">
      <c r="C857692" s="62"/>
    </row>
    <row r="857780" spans="3:3" x14ac:dyDescent="0.25">
      <c r="C857780" s="62"/>
    </row>
    <row r="857781" spans="3:3" x14ac:dyDescent="0.25">
      <c r="C857781" s="62"/>
    </row>
    <row r="857869" spans="3:3" x14ac:dyDescent="0.25">
      <c r="C857869" s="62"/>
    </row>
    <row r="857870" spans="3:3" x14ac:dyDescent="0.25">
      <c r="C857870" s="62"/>
    </row>
    <row r="857958" spans="3:3" x14ac:dyDescent="0.25">
      <c r="C857958" s="62"/>
    </row>
    <row r="857959" spans="3:3" x14ac:dyDescent="0.25">
      <c r="C857959" s="62"/>
    </row>
    <row r="858047" spans="3:3" x14ac:dyDescent="0.25">
      <c r="C858047" s="62"/>
    </row>
    <row r="858048" spans="3:3" x14ac:dyDescent="0.25">
      <c r="C858048" s="62"/>
    </row>
    <row r="858136" spans="3:3" x14ac:dyDescent="0.25">
      <c r="C858136" s="62"/>
    </row>
    <row r="858137" spans="3:3" x14ac:dyDescent="0.25">
      <c r="C858137" s="62"/>
    </row>
    <row r="858225" spans="3:3" x14ac:dyDescent="0.25">
      <c r="C858225" s="62"/>
    </row>
    <row r="858226" spans="3:3" x14ac:dyDescent="0.25">
      <c r="C858226" s="62"/>
    </row>
    <row r="858314" spans="3:3" x14ac:dyDescent="0.25">
      <c r="C858314" s="62"/>
    </row>
    <row r="858315" spans="3:3" x14ac:dyDescent="0.25">
      <c r="C858315" s="62"/>
    </row>
    <row r="858403" spans="3:3" x14ac:dyDescent="0.25">
      <c r="C858403" s="62"/>
    </row>
    <row r="858404" spans="3:3" x14ac:dyDescent="0.25">
      <c r="C858404" s="62"/>
    </row>
    <row r="858492" spans="3:3" x14ac:dyDescent="0.25">
      <c r="C858492" s="62"/>
    </row>
    <row r="858493" spans="3:3" x14ac:dyDescent="0.25">
      <c r="C858493" s="62"/>
    </row>
    <row r="858581" spans="3:3" x14ac:dyDescent="0.25">
      <c r="C858581" s="62"/>
    </row>
    <row r="858582" spans="3:3" x14ac:dyDescent="0.25">
      <c r="C858582" s="62"/>
    </row>
    <row r="858670" spans="3:3" x14ac:dyDescent="0.25">
      <c r="C858670" s="62"/>
    </row>
    <row r="858671" spans="3:3" x14ac:dyDescent="0.25">
      <c r="C858671" s="62"/>
    </row>
    <row r="858759" spans="3:3" x14ac:dyDescent="0.25">
      <c r="C858759" s="62"/>
    </row>
    <row r="858760" spans="3:3" x14ac:dyDescent="0.25">
      <c r="C858760" s="62"/>
    </row>
    <row r="858848" spans="3:3" x14ac:dyDescent="0.25">
      <c r="C858848" s="62"/>
    </row>
    <row r="858849" spans="3:3" x14ac:dyDescent="0.25">
      <c r="C858849" s="62"/>
    </row>
    <row r="858937" spans="3:3" x14ac:dyDescent="0.25">
      <c r="C858937" s="62"/>
    </row>
    <row r="858938" spans="3:3" x14ac:dyDescent="0.25">
      <c r="C858938" s="62"/>
    </row>
    <row r="859026" spans="3:3" x14ac:dyDescent="0.25">
      <c r="C859026" s="62"/>
    </row>
    <row r="859027" spans="3:3" x14ac:dyDescent="0.25">
      <c r="C859027" s="62"/>
    </row>
    <row r="859115" spans="3:3" x14ac:dyDescent="0.25">
      <c r="C859115" s="62"/>
    </row>
    <row r="859116" spans="3:3" x14ac:dyDescent="0.25">
      <c r="C859116" s="62"/>
    </row>
    <row r="859204" spans="3:3" x14ac:dyDescent="0.25">
      <c r="C859204" s="62"/>
    </row>
    <row r="859205" spans="3:3" x14ac:dyDescent="0.25">
      <c r="C859205" s="62"/>
    </row>
    <row r="859293" spans="3:3" x14ac:dyDescent="0.25">
      <c r="C859293" s="62"/>
    </row>
    <row r="859294" spans="3:3" x14ac:dyDescent="0.25">
      <c r="C859294" s="62"/>
    </row>
    <row r="859382" spans="3:3" x14ac:dyDescent="0.25">
      <c r="C859382" s="62"/>
    </row>
    <row r="859383" spans="3:3" x14ac:dyDescent="0.25">
      <c r="C859383" s="62"/>
    </row>
    <row r="859471" spans="3:3" x14ac:dyDescent="0.25">
      <c r="C859471" s="62"/>
    </row>
    <row r="859472" spans="3:3" x14ac:dyDescent="0.25">
      <c r="C859472" s="62"/>
    </row>
    <row r="859560" spans="3:3" x14ac:dyDescent="0.25">
      <c r="C859560" s="62"/>
    </row>
    <row r="859561" spans="3:3" x14ac:dyDescent="0.25">
      <c r="C859561" s="62"/>
    </row>
    <row r="859649" spans="3:3" x14ac:dyDescent="0.25">
      <c r="C859649" s="62"/>
    </row>
    <row r="859650" spans="3:3" x14ac:dyDescent="0.25">
      <c r="C859650" s="62"/>
    </row>
    <row r="859738" spans="3:3" x14ac:dyDescent="0.25">
      <c r="C859738" s="62"/>
    </row>
    <row r="859739" spans="3:3" x14ac:dyDescent="0.25">
      <c r="C859739" s="62"/>
    </row>
    <row r="859827" spans="3:3" x14ac:dyDescent="0.25">
      <c r="C859827" s="62"/>
    </row>
    <row r="859828" spans="3:3" x14ac:dyDescent="0.25">
      <c r="C859828" s="62"/>
    </row>
    <row r="859916" spans="3:3" x14ac:dyDescent="0.25">
      <c r="C859916" s="62"/>
    </row>
    <row r="859917" spans="3:3" x14ac:dyDescent="0.25">
      <c r="C859917" s="62"/>
    </row>
    <row r="860005" spans="3:3" x14ac:dyDescent="0.25">
      <c r="C860005" s="62"/>
    </row>
    <row r="860006" spans="3:3" x14ac:dyDescent="0.25">
      <c r="C860006" s="62"/>
    </row>
    <row r="860094" spans="3:3" x14ac:dyDescent="0.25">
      <c r="C860094" s="62"/>
    </row>
    <row r="860095" spans="3:3" x14ac:dyDescent="0.25">
      <c r="C860095" s="62"/>
    </row>
    <row r="860183" spans="3:3" x14ac:dyDescent="0.25">
      <c r="C860183" s="62"/>
    </row>
    <row r="860184" spans="3:3" x14ac:dyDescent="0.25">
      <c r="C860184" s="62"/>
    </row>
    <row r="860272" spans="3:3" x14ac:dyDescent="0.25">
      <c r="C860272" s="62"/>
    </row>
    <row r="860273" spans="3:3" x14ac:dyDescent="0.25">
      <c r="C860273" s="62"/>
    </row>
    <row r="860361" spans="3:3" x14ac:dyDescent="0.25">
      <c r="C860361" s="62"/>
    </row>
    <row r="860362" spans="3:3" x14ac:dyDescent="0.25">
      <c r="C860362" s="62"/>
    </row>
    <row r="860450" spans="3:3" x14ac:dyDescent="0.25">
      <c r="C860450" s="62"/>
    </row>
    <row r="860451" spans="3:3" x14ac:dyDescent="0.25">
      <c r="C860451" s="62"/>
    </row>
    <row r="860539" spans="3:3" x14ac:dyDescent="0.25">
      <c r="C860539" s="62"/>
    </row>
    <row r="860540" spans="3:3" x14ac:dyDescent="0.25">
      <c r="C860540" s="62"/>
    </row>
    <row r="860628" spans="3:3" x14ac:dyDescent="0.25">
      <c r="C860628" s="62"/>
    </row>
    <row r="860629" spans="3:3" x14ac:dyDescent="0.25">
      <c r="C860629" s="62"/>
    </row>
    <row r="860717" spans="3:3" x14ac:dyDescent="0.25">
      <c r="C860717" s="62"/>
    </row>
    <row r="860718" spans="3:3" x14ac:dyDescent="0.25">
      <c r="C860718" s="62"/>
    </row>
    <row r="860806" spans="3:3" x14ac:dyDescent="0.25">
      <c r="C860806" s="62"/>
    </row>
    <row r="860807" spans="3:3" x14ac:dyDescent="0.25">
      <c r="C860807" s="62"/>
    </row>
    <row r="860895" spans="3:3" x14ac:dyDescent="0.25">
      <c r="C860895" s="62"/>
    </row>
    <row r="860896" spans="3:3" x14ac:dyDescent="0.25">
      <c r="C860896" s="62"/>
    </row>
    <row r="860984" spans="3:3" x14ac:dyDescent="0.25">
      <c r="C860984" s="62"/>
    </row>
    <row r="860985" spans="3:3" x14ac:dyDescent="0.25">
      <c r="C860985" s="62"/>
    </row>
    <row r="861073" spans="3:3" x14ac:dyDescent="0.25">
      <c r="C861073" s="62"/>
    </row>
    <row r="861074" spans="3:3" x14ac:dyDescent="0.25">
      <c r="C861074" s="62"/>
    </row>
    <row r="861162" spans="3:3" x14ac:dyDescent="0.25">
      <c r="C861162" s="62"/>
    </row>
    <row r="861163" spans="3:3" x14ac:dyDescent="0.25">
      <c r="C861163" s="62"/>
    </row>
    <row r="861251" spans="3:3" x14ac:dyDescent="0.25">
      <c r="C861251" s="62"/>
    </row>
    <row r="861252" spans="3:3" x14ac:dyDescent="0.25">
      <c r="C861252" s="62"/>
    </row>
    <row r="861340" spans="3:3" x14ac:dyDescent="0.25">
      <c r="C861340" s="62"/>
    </row>
    <row r="861341" spans="3:3" x14ac:dyDescent="0.25">
      <c r="C861341" s="62"/>
    </row>
    <row r="861429" spans="3:3" x14ac:dyDescent="0.25">
      <c r="C861429" s="62"/>
    </row>
    <row r="861430" spans="3:3" x14ac:dyDescent="0.25">
      <c r="C861430" s="62"/>
    </row>
    <row r="861518" spans="3:3" x14ac:dyDescent="0.25">
      <c r="C861518" s="62"/>
    </row>
    <row r="861519" spans="3:3" x14ac:dyDescent="0.25">
      <c r="C861519" s="62"/>
    </row>
    <row r="861607" spans="3:3" x14ac:dyDescent="0.25">
      <c r="C861607" s="62"/>
    </row>
    <row r="861608" spans="3:3" x14ac:dyDescent="0.25">
      <c r="C861608" s="62"/>
    </row>
    <row r="861696" spans="3:3" x14ac:dyDescent="0.25">
      <c r="C861696" s="62"/>
    </row>
    <row r="861697" spans="3:3" x14ac:dyDescent="0.25">
      <c r="C861697" s="62"/>
    </row>
    <row r="861785" spans="3:3" x14ac:dyDescent="0.25">
      <c r="C861785" s="62"/>
    </row>
    <row r="861786" spans="3:3" x14ac:dyDescent="0.25">
      <c r="C861786" s="62"/>
    </row>
    <row r="861874" spans="3:3" x14ac:dyDescent="0.25">
      <c r="C861874" s="62"/>
    </row>
    <row r="861875" spans="3:3" x14ac:dyDescent="0.25">
      <c r="C861875" s="62"/>
    </row>
    <row r="861963" spans="3:3" x14ac:dyDescent="0.25">
      <c r="C861963" s="62"/>
    </row>
    <row r="861964" spans="3:3" x14ac:dyDescent="0.25">
      <c r="C861964" s="62"/>
    </row>
    <row r="862052" spans="3:3" x14ac:dyDescent="0.25">
      <c r="C862052" s="62"/>
    </row>
    <row r="862053" spans="3:3" x14ac:dyDescent="0.25">
      <c r="C862053" s="62"/>
    </row>
    <row r="862141" spans="3:3" x14ac:dyDescent="0.25">
      <c r="C862141" s="62"/>
    </row>
    <row r="862142" spans="3:3" x14ac:dyDescent="0.25">
      <c r="C862142" s="62"/>
    </row>
    <row r="862230" spans="3:3" x14ac:dyDescent="0.25">
      <c r="C862230" s="62"/>
    </row>
    <row r="862231" spans="3:3" x14ac:dyDescent="0.25">
      <c r="C862231" s="62"/>
    </row>
    <row r="862319" spans="3:3" x14ac:dyDescent="0.25">
      <c r="C862319" s="62"/>
    </row>
    <row r="862320" spans="3:3" x14ac:dyDescent="0.25">
      <c r="C862320" s="62"/>
    </row>
    <row r="862408" spans="3:3" x14ac:dyDescent="0.25">
      <c r="C862408" s="62"/>
    </row>
    <row r="862409" spans="3:3" x14ac:dyDescent="0.25">
      <c r="C862409" s="62"/>
    </row>
    <row r="862497" spans="3:3" x14ac:dyDescent="0.25">
      <c r="C862497" s="62"/>
    </row>
    <row r="862498" spans="3:3" x14ac:dyDescent="0.25">
      <c r="C862498" s="62"/>
    </row>
    <row r="862586" spans="3:3" x14ac:dyDescent="0.25">
      <c r="C862586" s="62"/>
    </row>
    <row r="862587" spans="3:3" x14ac:dyDescent="0.25">
      <c r="C862587" s="62"/>
    </row>
    <row r="862675" spans="3:3" x14ac:dyDescent="0.25">
      <c r="C862675" s="62"/>
    </row>
    <row r="862676" spans="3:3" x14ac:dyDescent="0.25">
      <c r="C862676" s="62"/>
    </row>
    <row r="862764" spans="3:3" x14ac:dyDescent="0.25">
      <c r="C862764" s="62"/>
    </row>
    <row r="862765" spans="3:3" x14ac:dyDescent="0.25">
      <c r="C862765" s="62"/>
    </row>
    <row r="862853" spans="3:3" x14ac:dyDescent="0.25">
      <c r="C862853" s="62"/>
    </row>
    <row r="862854" spans="3:3" x14ac:dyDescent="0.25">
      <c r="C862854" s="62"/>
    </row>
    <row r="862942" spans="3:3" x14ac:dyDescent="0.25">
      <c r="C862942" s="62"/>
    </row>
    <row r="862943" spans="3:3" x14ac:dyDescent="0.25">
      <c r="C862943" s="62"/>
    </row>
    <row r="863031" spans="3:3" x14ac:dyDescent="0.25">
      <c r="C863031" s="62"/>
    </row>
    <row r="863032" spans="3:3" x14ac:dyDescent="0.25">
      <c r="C863032" s="62"/>
    </row>
    <row r="863120" spans="3:3" x14ac:dyDescent="0.25">
      <c r="C863120" s="62"/>
    </row>
    <row r="863121" spans="3:3" x14ac:dyDescent="0.25">
      <c r="C863121" s="62"/>
    </row>
    <row r="863209" spans="3:3" x14ac:dyDescent="0.25">
      <c r="C863209" s="62"/>
    </row>
    <row r="863210" spans="3:3" x14ac:dyDescent="0.25">
      <c r="C863210" s="62"/>
    </row>
    <row r="863298" spans="3:3" x14ac:dyDescent="0.25">
      <c r="C863298" s="62"/>
    </row>
    <row r="863299" spans="3:3" x14ac:dyDescent="0.25">
      <c r="C863299" s="62"/>
    </row>
    <row r="863387" spans="3:3" x14ac:dyDescent="0.25">
      <c r="C863387" s="62"/>
    </row>
    <row r="863388" spans="3:3" x14ac:dyDescent="0.25">
      <c r="C863388" s="62"/>
    </row>
    <row r="863476" spans="3:3" x14ac:dyDescent="0.25">
      <c r="C863476" s="62"/>
    </row>
    <row r="863477" spans="3:3" x14ac:dyDescent="0.25">
      <c r="C863477" s="62"/>
    </row>
    <row r="863565" spans="3:3" x14ac:dyDescent="0.25">
      <c r="C863565" s="62"/>
    </row>
    <row r="863566" spans="3:3" x14ac:dyDescent="0.25">
      <c r="C863566" s="62"/>
    </row>
    <row r="863654" spans="3:3" x14ac:dyDescent="0.25">
      <c r="C863654" s="62"/>
    </row>
    <row r="863655" spans="3:3" x14ac:dyDescent="0.25">
      <c r="C863655" s="62"/>
    </row>
    <row r="863743" spans="3:3" x14ac:dyDescent="0.25">
      <c r="C863743" s="62"/>
    </row>
    <row r="863744" spans="3:3" x14ac:dyDescent="0.25">
      <c r="C863744" s="62"/>
    </row>
    <row r="863832" spans="3:3" x14ac:dyDescent="0.25">
      <c r="C863832" s="62"/>
    </row>
    <row r="863833" spans="3:3" x14ac:dyDescent="0.25">
      <c r="C863833" s="62"/>
    </row>
    <row r="863921" spans="3:3" x14ac:dyDescent="0.25">
      <c r="C863921" s="62"/>
    </row>
    <row r="863922" spans="3:3" x14ac:dyDescent="0.25">
      <c r="C863922" s="62"/>
    </row>
    <row r="864010" spans="3:3" x14ac:dyDescent="0.25">
      <c r="C864010" s="62"/>
    </row>
    <row r="864011" spans="3:3" x14ac:dyDescent="0.25">
      <c r="C864011" s="62"/>
    </row>
    <row r="864099" spans="3:3" x14ac:dyDescent="0.25">
      <c r="C864099" s="62"/>
    </row>
    <row r="864100" spans="3:3" x14ac:dyDescent="0.25">
      <c r="C864100" s="62"/>
    </row>
    <row r="864188" spans="3:3" x14ac:dyDescent="0.25">
      <c r="C864188" s="62"/>
    </row>
    <row r="864189" spans="3:3" x14ac:dyDescent="0.25">
      <c r="C864189" s="62"/>
    </row>
    <row r="864277" spans="3:3" x14ac:dyDescent="0.25">
      <c r="C864277" s="62"/>
    </row>
    <row r="864278" spans="3:3" x14ac:dyDescent="0.25">
      <c r="C864278" s="62"/>
    </row>
    <row r="864366" spans="3:3" x14ac:dyDescent="0.25">
      <c r="C864366" s="62"/>
    </row>
    <row r="864367" spans="3:3" x14ac:dyDescent="0.25">
      <c r="C864367" s="62"/>
    </row>
    <row r="864455" spans="3:3" x14ac:dyDescent="0.25">
      <c r="C864455" s="62"/>
    </row>
    <row r="864456" spans="3:3" x14ac:dyDescent="0.25">
      <c r="C864456" s="62"/>
    </row>
    <row r="864544" spans="3:3" x14ac:dyDescent="0.25">
      <c r="C864544" s="62"/>
    </row>
    <row r="864545" spans="3:3" x14ac:dyDescent="0.25">
      <c r="C864545" s="62"/>
    </row>
    <row r="864633" spans="3:3" x14ac:dyDescent="0.25">
      <c r="C864633" s="62"/>
    </row>
    <row r="864634" spans="3:3" x14ac:dyDescent="0.25">
      <c r="C864634" s="62"/>
    </row>
    <row r="864722" spans="3:3" x14ac:dyDescent="0.25">
      <c r="C864722" s="62"/>
    </row>
    <row r="864723" spans="3:3" x14ac:dyDescent="0.25">
      <c r="C864723" s="62"/>
    </row>
    <row r="864811" spans="3:3" x14ac:dyDescent="0.25">
      <c r="C864811" s="62"/>
    </row>
    <row r="864812" spans="3:3" x14ac:dyDescent="0.25">
      <c r="C864812" s="62"/>
    </row>
    <row r="864900" spans="3:3" x14ac:dyDescent="0.25">
      <c r="C864900" s="62"/>
    </row>
    <row r="864901" spans="3:3" x14ac:dyDescent="0.25">
      <c r="C864901" s="62"/>
    </row>
    <row r="864989" spans="3:3" x14ac:dyDescent="0.25">
      <c r="C864989" s="62"/>
    </row>
    <row r="864990" spans="3:3" x14ac:dyDescent="0.25">
      <c r="C864990" s="62"/>
    </row>
    <row r="865078" spans="3:3" x14ac:dyDescent="0.25">
      <c r="C865078" s="62"/>
    </row>
    <row r="865079" spans="3:3" x14ac:dyDescent="0.25">
      <c r="C865079" s="62"/>
    </row>
    <row r="865167" spans="3:3" x14ac:dyDescent="0.25">
      <c r="C865167" s="62"/>
    </row>
    <row r="865168" spans="3:3" x14ac:dyDescent="0.25">
      <c r="C865168" s="62"/>
    </row>
    <row r="865256" spans="3:3" x14ac:dyDescent="0.25">
      <c r="C865256" s="62"/>
    </row>
    <row r="865257" spans="3:3" x14ac:dyDescent="0.25">
      <c r="C865257" s="62"/>
    </row>
    <row r="865345" spans="3:3" x14ac:dyDescent="0.25">
      <c r="C865345" s="62"/>
    </row>
    <row r="865346" spans="3:3" x14ac:dyDescent="0.25">
      <c r="C865346" s="62"/>
    </row>
    <row r="865434" spans="3:3" x14ac:dyDescent="0.25">
      <c r="C865434" s="62"/>
    </row>
    <row r="865435" spans="3:3" x14ac:dyDescent="0.25">
      <c r="C865435" s="62"/>
    </row>
    <row r="865523" spans="3:3" x14ac:dyDescent="0.25">
      <c r="C865523" s="62"/>
    </row>
    <row r="865524" spans="3:3" x14ac:dyDescent="0.25">
      <c r="C865524" s="62"/>
    </row>
    <row r="865612" spans="3:3" x14ac:dyDescent="0.25">
      <c r="C865612" s="62"/>
    </row>
    <row r="865613" spans="3:3" x14ac:dyDescent="0.25">
      <c r="C865613" s="62"/>
    </row>
    <row r="865701" spans="3:3" x14ac:dyDescent="0.25">
      <c r="C865701" s="62"/>
    </row>
    <row r="865702" spans="3:3" x14ac:dyDescent="0.25">
      <c r="C865702" s="62"/>
    </row>
    <row r="865790" spans="3:3" x14ac:dyDescent="0.25">
      <c r="C865790" s="62"/>
    </row>
    <row r="865791" spans="3:3" x14ac:dyDescent="0.25">
      <c r="C865791" s="62"/>
    </row>
    <row r="865879" spans="3:3" x14ac:dyDescent="0.25">
      <c r="C865879" s="62"/>
    </row>
    <row r="865880" spans="3:3" x14ac:dyDescent="0.25">
      <c r="C865880" s="62"/>
    </row>
    <row r="865968" spans="3:3" x14ac:dyDescent="0.25">
      <c r="C865968" s="62"/>
    </row>
    <row r="865969" spans="3:3" x14ac:dyDescent="0.25">
      <c r="C865969" s="62"/>
    </row>
    <row r="866057" spans="3:3" x14ac:dyDescent="0.25">
      <c r="C866057" s="62"/>
    </row>
    <row r="866058" spans="3:3" x14ac:dyDescent="0.25">
      <c r="C866058" s="62"/>
    </row>
    <row r="866146" spans="3:3" x14ac:dyDescent="0.25">
      <c r="C866146" s="62"/>
    </row>
    <row r="866147" spans="3:3" x14ac:dyDescent="0.25">
      <c r="C866147" s="62"/>
    </row>
    <row r="866235" spans="3:3" x14ac:dyDescent="0.25">
      <c r="C866235" s="62"/>
    </row>
    <row r="866236" spans="3:3" x14ac:dyDescent="0.25">
      <c r="C866236" s="62"/>
    </row>
    <row r="866324" spans="3:3" x14ac:dyDescent="0.25">
      <c r="C866324" s="62"/>
    </row>
    <row r="866325" spans="3:3" x14ac:dyDescent="0.25">
      <c r="C866325" s="62"/>
    </row>
    <row r="866413" spans="3:3" x14ac:dyDescent="0.25">
      <c r="C866413" s="62"/>
    </row>
    <row r="866414" spans="3:3" x14ac:dyDescent="0.25">
      <c r="C866414" s="62"/>
    </row>
    <row r="866502" spans="3:3" x14ac:dyDescent="0.25">
      <c r="C866502" s="62"/>
    </row>
    <row r="866503" spans="3:3" x14ac:dyDescent="0.25">
      <c r="C866503" s="62"/>
    </row>
    <row r="866591" spans="3:3" x14ac:dyDescent="0.25">
      <c r="C866591" s="62"/>
    </row>
    <row r="866592" spans="3:3" x14ac:dyDescent="0.25">
      <c r="C866592" s="62"/>
    </row>
    <row r="866680" spans="3:3" x14ac:dyDescent="0.25">
      <c r="C866680" s="62"/>
    </row>
    <row r="866681" spans="3:3" x14ac:dyDescent="0.25">
      <c r="C866681" s="62"/>
    </row>
    <row r="866769" spans="3:3" x14ac:dyDescent="0.25">
      <c r="C866769" s="62"/>
    </row>
    <row r="866770" spans="3:3" x14ac:dyDescent="0.25">
      <c r="C866770" s="62"/>
    </row>
    <row r="866858" spans="3:3" x14ac:dyDescent="0.25">
      <c r="C866858" s="62"/>
    </row>
    <row r="866859" spans="3:3" x14ac:dyDescent="0.25">
      <c r="C866859" s="62"/>
    </row>
    <row r="866947" spans="3:3" x14ac:dyDescent="0.25">
      <c r="C866947" s="62"/>
    </row>
    <row r="866948" spans="3:3" x14ac:dyDescent="0.25">
      <c r="C866948" s="62"/>
    </row>
    <row r="867036" spans="3:3" x14ac:dyDescent="0.25">
      <c r="C867036" s="62"/>
    </row>
    <row r="867037" spans="3:3" x14ac:dyDescent="0.25">
      <c r="C867037" s="62"/>
    </row>
    <row r="867125" spans="3:3" x14ac:dyDescent="0.25">
      <c r="C867125" s="62"/>
    </row>
    <row r="867126" spans="3:3" x14ac:dyDescent="0.25">
      <c r="C867126" s="62"/>
    </row>
    <row r="867214" spans="3:3" x14ac:dyDescent="0.25">
      <c r="C867214" s="62"/>
    </row>
    <row r="867215" spans="3:3" x14ac:dyDescent="0.25">
      <c r="C867215" s="62"/>
    </row>
    <row r="867303" spans="3:3" x14ac:dyDescent="0.25">
      <c r="C867303" s="62"/>
    </row>
    <row r="867304" spans="3:3" x14ac:dyDescent="0.25">
      <c r="C867304" s="62"/>
    </row>
    <row r="867392" spans="3:3" x14ac:dyDescent="0.25">
      <c r="C867392" s="62"/>
    </row>
    <row r="867393" spans="3:3" x14ac:dyDescent="0.25">
      <c r="C867393" s="62"/>
    </row>
    <row r="867481" spans="3:3" x14ac:dyDescent="0.25">
      <c r="C867481" s="62"/>
    </row>
    <row r="867482" spans="3:3" x14ac:dyDescent="0.25">
      <c r="C867482" s="62"/>
    </row>
    <row r="867570" spans="3:3" x14ac:dyDescent="0.25">
      <c r="C867570" s="62"/>
    </row>
    <row r="867571" spans="3:3" x14ac:dyDescent="0.25">
      <c r="C867571" s="62"/>
    </row>
    <row r="867659" spans="3:3" x14ac:dyDescent="0.25">
      <c r="C867659" s="62"/>
    </row>
    <row r="867660" spans="3:3" x14ac:dyDescent="0.25">
      <c r="C867660" s="62"/>
    </row>
    <row r="867748" spans="3:3" x14ac:dyDescent="0.25">
      <c r="C867748" s="62"/>
    </row>
    <row r="867749" spans="3:3" x14ac:dyDescent="0.25">
      <c r="C867749" s="62"/>
    </row>
    <row r="867837" spans="3:3" x14ac:dyDescent="0.25">
      <c r="C867837" s="62"/>
    </row>
    <row r="867838" spans="3:3" x14ac:dyDescent="0.25">
      <c r="C867838" s="62"/>
    </row>
    <row r="867926" spans="3:3" x14ac:dyDescent="0.25">
      <c r="C867926" s="62"/>
    </row>
    <row r="867927" spans="3:3" x14ac:dyDescent="0.25">
      <c r="C867927" s="62"/>
    </row>
    <row r="868015" spans="3:3" x14ac:dyDescent="0.25">
      <c r="C868015" s="62"/>
    </row>
    <row r="868016" spans="3:3" x14ac:dyDescent="0.25">
      <c r="C868016" s="62"/>
    </row>
    <row r="868104" spans="3:3" x14ac:dyDescent="0.25">
      <c r="C868104" s="62"/>
    </row>
    <row r="868105" spans="3:3" x14ac:dyDescent="0.25">
      <c r="C868105" s="62"/>
    </row>
    <row r="868193" spans="3:3" x14ac:dyDescent="0.25">
      <c r="C868193" s="62"/>
    </row>
    <row r="868194" spans="3:3" x14ac:dyDescent="0.25">
      <c r="C868194" s="62"/>
    </row>
    <row r="868282" spans="3:3" x14ac:dyDescent="0.25">
      <c r="C868282" s="62"/>
    </row>
    <row r="868283" spans="3:3" x14ac:dyDescent="0.25">
      <c r="C868283" s="62"/>
    </row>
    <row r="868371" spans="3:3" x14ac:dyDescent="0.25">
      <c r="C868371" s="62"/>
    </row>
    <row r="868372" spans="3:3" x14ac:dyDescent="0.25">
      <c r="C868372" s="62"/>
    </row>
    <row r="868460" spans="3:3" x14ac:dyDescent="0.25">
      <c r="C868460" s="62"/>
    </row>
    <row r="868461" spans="3:3" x14ac:dyDescent="0.25">
      <c r="C868461" s="62"/>
    </row>
    <row r="868549" spans="3:3" x14ac:dyDescent="0.25">
      <c r="C868549" s="62"/>
    </row>
    <row r="868550" spans="3:3" x14ac:dyDescent="0.25">
      <c r="C868550" s="62"/>
    </row>
    <row r="868638" spans="3:3" x14ac:dyDescent="0.25">
      <c r="C868638" s="62"/>
    </row>
    <row r="868639" spans="3:3" x14ac:dyDescent="0.25">
      <c r="C868639" s="62"/>
    </row>
    <row r="868727" spans="3:3" x14ac:dyDescent="0.25">
      <c r="C868727" s="62"/>
    </row>
    <row r="868728" spans="3:3" x14ac:dyDescent="0.25">
      <c r="C868728" s="62"/>
    </row>
    <row r="868816" spans="3:3" x14ac:dyDescent="0.25">
      <c r="C868816" s="62"/>
    </row>
    <row r="868817" spans="3:3" x14ac:dyDescent="0.25">
      <c r="C868817" s="62"/>
    </row>
    <row r="868905" spans="3:3" x14ac:dyDescent="0.25">
      <c r="C868905" s="62"/>
    </row>
    <row r="868906" spans="3:3" x14ac:dyDescent="0.25">
      <c r="C868906" s="62"/>
    </row>
    <row r="868994" spans="3:3" x14ac:dyDescent="0.25">
      <c r="C868994" s="62"/>
    </row>
    <row r="868995" spans="3:3" x14ac:dyDescent="0.25">
      <c r="C868995" s="62"/>
    </row>
    <row r="869083" spans="3:3" x14ac:dyDescent="0.25">
      <c r="C869083" s="62"/>
    </row>
    <row r="869084" spans="3:3" x14ac:dyDescent="0.25">
      <c r="C869084" s="62"/>
    </row>
    <row r="869172" spans="3:3" x14ac:dyDescent="0.25">
      <c r="C869172" s="62"/>
    </row>
    <row r="869173" spans="3:3" x14ac:dyDescent="0.25">
      <c r="C869173" s="62"/>
    </row>
    <row r="869261" spans="3:3" x14ac:dyDescent="0.25">
      <c r="C869261" s="62"/>
    </row>
    <row r="869262" spans="3:3" x14ac:dyDescent="0.25">
      <c r="C869262" s="62"/>
    </row>
    <row r="869350" spans="3:3" x14ac:dyDescent="0.25">
      <c r="C869350" s="62"/>
    </row>
    <row r="869351" spans="3:3" x14ac:dyDescent="0.25">
      <c r="C869351" s="62"/>
    </row>
    <row r="869439" spans="3:3" x14ac:dyDescent="0.25">
      <c r="C869439" s="62"/>
    </row>
    <row r="869440" spans="3:3" x14ac:dyDescent="0.25">
      <c r="C869440" s="62"/>
    </row>
    <row r="869528" spans="3:3" x14ac:dyDescent="0.25">
      <c r="C869528" s="62"/>
    </row>
    <row r="869529" spans="3:3" x14ac:dyDescent="0.25">
      <c r="C869529" s="62"/>
    </row>
    <row r="869617" spans="3:3" x14ac:dyDescent="0.25">
      <c r="C869617" s="62"/>
    </row>
    <row r="869618" spans="3:3" x14ac:dyDescent="0.25">
      <c r="C869618" s="62"/>
    </row>
    <row r="869706" spans="3:3" x14ac:dyDescent="0.25">
      <c r="C869706" s="62"/>
    </row>
    <row r="869707" spans="3:3" x14ac:dyDescent="0.25">
      <c r="C869707" s="62"/>
    </row>
    <row r="869795" spans="3:3" x14ac:dyDescent="0.25">
      <c r="C869795" s="62"/>
    </row>
    <row r="869796" spans="3:3" x14ac:dyDescent="0.25">
      <c r="C869796" s="62"/>
    </row>
    <row r="869884" spans="3:3" x14ac:dyDescent="0.25">
      <c r="C869884" s="62"/>
    </row>
    <row r="869885" spans="3:3" x14ac:dyDescent="0.25">
      <c r="C869885" s="62"/>
    </row>
    <row r="869973" spans="3:3" x14ac:dyDescent="0.25">
      <c r="C869973" s="62"/>
    </row>
    <row r="869974" spans="3:3" x14ac:dyDescent="0.25">
      <c r="C869974" s="62"/>
    </row>
    <row r="870062" spans="3:3" x14ac:dyDescent="0.25">
      <c r="C870062" s="62"/>
    </row>
    <row r="870063" spans="3:3" x14ac:dyDescent="0.25">
      <c r="C870063" s="62"/>
    </row>
    <row r="870151" spans="3:3" x14ac:dyDescent="0.25">
      <c r="C870151" s="62"/>
    </row>
    <row r="870152" spans="3:3" x14ac:dyDescent="0.25">
      <c r="C870152" s="62"/>
    </row>
    <row r="870240" spans="3:3" x14ac:dyDescent="0.25">
      <c r="C870240" s="62"/>
    </row>
    <row r="870241" spans="3:3" x14ac:dyDescent="0.25">
      <c r="C870241" s="62"/>
    </row>
    <row r="870329" spans="3:3" x14ac:dyDescent="0.25">
      <c r="C870329" s="62"/>
    </row>
    <row r="870330" spans="3:3" x14ac:dyDescent="0.25">
      <c r="C870330" s="62"/>
    </row>
    <row r="870418" spans="3:3" x14ac:dyDescent="0.25">
      <c r="C870418" s="62"/>
    </row>
    <row r="870419" spans="3:3" x14ac:dyDescent="0.25">
      <c r="C870419" s="62"/>
    </row>
    <row r="870507" spans="3:3" x14ac:dyDescent="0.25">
      <c r="C870507" s="62"/>
    </row>
    <row r="870508" spans="3:3" x14ac:dyDescent="0.25">
      <c r="C870508" s="62"/>
    </row>
    <row r="870596" spans="3:3" x14ac:dyDescent="0.25">
      <c r="C870596" s="62"/>
    </row>
    <row r="870597" spans="3:3" x14ac:dyDescent="0.25">
      <c r="C870597" s="62"/>
    </row>
    <row r="870685" spans="3:3" x14ac:dyDescent="0.25">
      <c r="C870685" s="62"/>
    </row>
    <row r="870686" spans="3:3" x14ac:dyDescent="0.25">
      <c r="C870686" s="62"/>
    </row>
    <row r="870774" spans="3:3" x14ac:dyDescent="0.25">
      <c r="C870774" s="62"/>
    </row>
    <row r="870775" spans="3:3" x14ac:dyDescent="0.25">
      <c r="C870775" s="62"/>
    </row>
    <row r="870863" spans="3:3" x14ac:dyDescent="0.25">
      <c r="C870863" s="62"/>
    </row>
    <row r="870864" spans="3:3" x14ac:dyDescent="0.25">
      <c r="C870864" s="62"/>
    </row>
    <row r="870952" spans="3:3" x14ac:dyDescent="0.25">
      <c r="C870952" s="62"/>
    </row>
    <row r="870953" spans="3:3" x14ac:dyDescent="0.25">
      <c r="C870953" s="62"/>
    </row>
    <row r="871041" spans="3:3" x14ac:dyDescent="0.25">
      <c r="C871041" s="62"/>
    </row>
    <row r="871042" spans="3:3" x14ac:dyDescent="0.25">
      <c r="C871042" s="62"/>
    </row>
    <row r="871130" spans="3:3" x14ac:dyDescent="0.25">
      <c r="C871130" s="62"/>
    </row>
    <row r="871131" spans="3:3" x14ac:dyDescent="0.25">
      <c r="C871131" s="62"/>
    </row>
    <row r="871219" spans="3:3" x14ac:dyDescent="0.25">
      <c r="C871219" s="62"/>
    </row>
    <row r="871220" spans="3:3" x14ac:dyDescent="0.25">
      <c r="C871220" s="62"/>
    </row>
    <row r="871308" spans="3:3" x14ac:dyDescent="0.25">
      <c r="C871308" s="62"/>
    </row>
    <row r="871309" spans="3:3" x14ac:dyDescent="0.25">
      <c r="C871309" s="62"/>
    </row>
    <row r="871397" spans="3:3" x14ac:dyDescent="0.25">
      <c r="C871397" s="62"/>
    </row>
    <row r="871398" spans="3:3" x14ac:dyDescent="0.25">
      <c r="C871398" s="62"/>
    </row>
    <row r="871486" spans="3:3" x14ac:dyDescent="0.25">
      <c r="C871486" s="62"/>
    </row>
    <row r="871487" spans="3:3" x14ac:dyDescent="0.25">
      <c r="C871487" s="62"/>
    </row>
    <row r="871575" spans="3:3" x14ac:dyDescent="0.25">
      <c r="C871575" s="62"/>
    </row>
    <row r="871576" spans="3:3" x14ac:dyDescent="0.25">
      <c r="C871576" s="62"/>
    </row>
    <row r="871664" spans="3:3" x14ac:dyDescent="0.25">
      <c r="C871664" s="62"/>
    </row>
    <row r="871665" spans="3:3" x14ac:dyDescent="0.25">
      <c r="C871665" s="62"/>
    </row>
    <row r="871753" spans="3:3" x14ac:dyDescent="0.25">
      <c r="C871753" s="62"/>
    </row>
    <row r="871754" spans="3:3" x14ac:dyDescent="0.25">
      <c r="C871754" s="62"/>
    </row>
    <row r="871842" spans="3:3" x14ac:dyDescent="0.25">
      <c r="C871842" s="62"/>
    </row>
    <row r="871843" spans="3:3" x14ac:dyDescent="0.25">
      <c r="C871843" s="62"/>
    </row>
    <row r="871931" spans="3:3" x14ac:dyDescent="0.25">
      <c r="C871931" s="62"/>
    </row>
    <row r="871932" spans="3:3" x14ac:dyDescent="0.25">
      <c r="C871932" s="62"/>
    </row>
    <row r="872020" spans="3:3" x14ac:dyDescent="0.25">
      <c r="C872020" s="62"/>
    </row>
    <row r="872021" spans="3:3" x14ac:dyDescent="0.25">
      <c r="C872021" s="62"/>
    </row>
    <row r="872109" spans="3:3" x14ac:dyDescent="0.25">
      <c r="C872109" s="62"/>
    </row>
    <row r="872110" spans="3:3" x14ac:dyDescent="0.25">
      <c r="C872110" s="62"/>
    </row>
    <row r="872198" spans="3:3" x14ac:dyDescent="0.25">
      <c r="C872198" s="62"/>
    </row>
    <row r="872199" spans="3:3" x14ac:dyDescent="0.25">
      <c r="C872199" s="62"/>
    </row>
    <row r="872287" spans="3:3" x14ac:dyDescent="0.25">
      <c r="C872287" s="62"/>
    </row>
    <row r="872288" spans="3:3" x14ac:dyDescent="0.25">
      <c r="C872288" s="62"/>
    </row>
    <row r="872376" spans="3:3" x14ac:dyDescent="0.25">
      <c r="C872376" s="62"/>
    </row>
    <row r="872377" spans="3:3" x14ac:dyDescent="0.25">
      <c r="C872377" s="62"/>
    </row>
    <row r="872465" spans="3:3" x14ac:dyDescent="0.25">
      <c r="C872465" s="62"/>
    </row>
    <row r="872466" spans="3:3" x14ac:dyDescent="0.25">
      <c r="C872466" s="62"/>
    </row>
    <row r="872554" spans="3:3" x14ac:dyDescent="0.25">
      <c r="C872554" s="62"/>
    </row>
    <row r="872555" spans="3:3" x14ac:dyDescent="0.25">
      <c r="C872555" s="62"/>
    </row>
    <row r="872643" spans="3:3" x14ac:dyDescent="0.25">
      <c r="C872643" s="62"/>
    </row>
    <row r="872644" spans="3:3" x14ac:dyDescent="0.25">
      <c r="C872644" s="62"/>
    </row>
    <row r="872732" spans="3:3" x14ac:dyDescent="0.25">
      <c r="C872732" s="62"/>
    </row>
    <row r="872733" spans="3:3" x14ac:dyDescent="0.25">
      <c r="C872733" s="62"/>
    </row>
    <row r="872821" spans="3:3" x14ac:dyDescent="0.25">
      <c r="C872821" s="62"/>
    </row>
    <row r="872822" spans="3:3" x14ac:dyDescent="0.25">
      <c r="C872822" s="62"/>
    </row>
    <row r="872910" spans="3:3" x14ac:dyDescent="0.25">
      <c r="C872910" s="62"/>
    </row>
    <row r="872911" spans="3:3" x14ac:dyDescent="0.25">
      <c r="C872911" s="62"/>
    </row>
    <row r="872999" spans="3:3" x14ac:dyDescent="0.25">
      <c r="C872999" s="62"/>
    </row>
    <row r="873000" spans="3:3" x14ac:dyDescent="0.25">
      <c r="C873000" s="62"/>
    </row>
    <row r="873088" spans="3:3" x14ac:dyDescent="0.25">
      <c r="C873088" s="62"/>
    </row>
    <row r="873089" spans="3:3" x14ac:dyDescent="0.25">
      <c r="C873089" s="62"/>
    </row>
    <row r="873177" spans="3:3" x14ac:dyDescent="0.25">
      <c r="C873177" s="62"/>
    </row>
    <row r="873178" spans="3:3" x14ac:dyDescent="0.25">
      <c r="C873178" s="62"/>
    </row>
    <row r="873266" spans="3:3" x14ac:dyDescent="0.25">
      <c r="C873266" s="62"/>
    </row>
    <row r="873267" spans="3:3" x14ac:dyDescent="0.25">
      <c r="C873267" s="62"/>
    </row>
    <row r="873355" spans="3:3" x14ac:dyDescent="0.25">
      <c r="C873355" s="62"/>
    </row>
    <row r="873356" spans="3:3" x14ac:dyDescent="0.25">
      <c r="C873356" s="62"/>
    </row>
    <row r="873444" spans="3:3" x14ac:dyDescent="0.25">
      <c r="C873444" s="62"/>
    </row>
    <row r="873445" spans="3:3" x14ac:dyDescent="0.25">
      <c r="C873445" s="62"/>
    </row>
    <row r="873533" spans="3:3" x14ac:dyDescent="0.25">
      <c r="C873533" s="62"/>
    </row>
    <row r="873534" spans="3:3" x14ac:dyDescent="0.25">
      <c r="C873534" s="62"/>
    </row>
    <row r="873622" spans="3:3" x14ac:dyDescent="0.25">
      <c r="C873622" s="62"/>
    </row>
    <row r="873623" spans="3:3" x14ac:dyDescent="0.25">
      <c r="C873623" s="62"/>
    </row>
    <row r="873711" spans="3:3" x14ac:dyDescent="0.25">
      <c r="C873711" s="62"/>
    </row>
    <row r="873712" spans="3:3" x14ac:dyDescent="0.25">
      <c r="C873712" s="62"/>
    </row>
    <row r="873800" spans="3:3" x14ac:dyDescent="0.25">
      <c r="C873800" s="62"/>
    </row>
    <row r="873801" spans="3:3" x14ac:dyDescent="0.25">
      <c r="C873801" s="62"/>
    </row>
    <row r="873889" spans="3:3" x14ac:dyDescent="0.25">
      <c r="C873889" s="62"/>
    </row>
    <row r="873890" spans="3:3" x14ac:dyDescent="0.25">
      <c r="C873890" s="62"/>
    </row>
    <row r="873978" spans="3:3" x14ac:dyDescent="0.25">
      <c r="C873978" s="62"/>
    </row>
    <row r="873979" spans="3:3" x14ac:dyDescent="0.25">
      <c r="C873979" s="62"/>
    </row>
    <row r="874067" spans="3:3" x14ac:dyDescent="0.25">
      <c r="C874067" s="62"/>
    </row>
    <row r="874068" spans="3:3" x14ac:dyDescent="0.25">
      <c r="C874068" s="62"/>
    </row>
    <row r="874156" spans="3:3" x14ac:dyDescent="0.25">
      <c r="C874156" s="62"/>
    </row>
    <row r="874157" spans="3:3" x14ac:dyDescent="0.25">
      <c r="C874157" s="62"/>
    </row>
    <row r="874245" spans="3:3" x14ac:dyDescent="0.25">
      <c r="C874245" s="62"/>
    </row>
    <row r="874246" spans="3:3" x14ac:dyDescent="0.25">
      <c r="C874246" s="62"/>
    </row>
    <row r="874334" spans="3:3" x14ac:dyDescent="0.25">
      <c r="C874334" s="62"/>
    </row>
    <row r="874335" spans="3:3" x14ac:dyDescent="0.25">
      <c r="C874335" s="62"/>
    </row>
    <row r="874423" spans="3:3" x14ac:dyDescent="0.25">
      <c r="C874423" s="62"/>
    </row>
    <row r="874424" spans="3:3" x14ac:dyDescent="0.25">
      <c r="C874424" s="62"/>
    </row>
    <row r="874512" spans="3:3" x14ac:dyDescent="0.25">
      <c r="C874512" s="62"/>
    </row>
    <row r="874513" spans="3:3" x14ac:dyDescent="0.25">
      <c r="C874513" s="62"/>
    </row>
    <row r="874601" spans="3:3" x14ac:dyDescent="0.25">
      <c r="C874601" s="62"/>
    </row>
    <row r="874602" spans="3:3" x14ac:dyDescent="0.25">
      <c r="C874602" s="62"/>
    </row>
    <row r="874690" spans="3:3" x14ac:dyDescent="0.25">
      <c r="C874690" s="62"/>
    </row>
    <row r="874691" spans="3:3" x14ac:dyDescent="0.25">
      <c r="C874691" s="62"/>
    </row>
    <row r="874779" spans="3:3" x14ac:dyDescent="0.25">
      <c r="C874779" s="62"/>
    </row>
    <row r="874780" spans="3:3" x14ac:dyDescent="0.25">
      <c r="C874780" s="62"/>
    </row>
    <row r="874868" spans="3:3" x14ac:dyDescent="0.25">
      <c r="C874868" s="62"/>
    </row>
    <row r="874869" spans="3:3" x14ac:dyDescent="0.25">
      <c r="C874869" s="62"/>
    </row>
    <row r="874957" spans="3:3" x14ac:dyDescent="0.25">
      <c r="C874957" s="62"/>
    </row>
    <row r="874958" spans="3:3" x14ac:dyDescent="0.25">
      <c r="C874958" s="62"/>
    </row>
    <row r="875046" spans="3:3" x14ac:dyDescent="0.25">
      <c r="C875046" s="62"/>
    </row>
    <row r="875047" spans="3:3" x14ac:dyDescent="0.25">
      <c r="C875047" s="62"/>
    </row>
    <row r="875135" spans="3:3" x14ac:dyDescent="0.25">
      <c r="C875135" s="62"/>
    </row>
    <row r="875136" spans="3:3" x14ac:dyDescent="0.25">
      <c r="C875136" s="62"/>
    </row>
    <row r="875224" spans="3:3" x14ac:dyDescent="0.25">
      <c r="C875224" s="62"/>
    </row>
    <row r="875225" spans="3:3" x14ac:dyDescent="0.25">
      <c r="C875225" s="62"/>
    </row>
    <row r="875313" spans="3:3" x14ac:dyDescent="0.25">
      <c r="C875313" s="62"/>
    </row>
    <row r="875314" spans="3:3" x14ac:dyDescent="0.25">
      <c r="C875314" s="62"/>
    </row>
    <row r="875402" spans="3:3" x14ac:dyDescent="0.25">
      <c r="C875402" s="62"/>
    </row>
    <row r="875403" spans="3:3" x14ac:dyDescent="0.25">
      <c r="C875403" s="62"/>
    </row>
    <row r="875491" spans="3:3" x14ac:dyDescent="0.25">
      <c r="C875491" s="62"/>
    </row>
    <row r="875492" spans="3:3" x14ac:dyDescent="0.25">
      <c r="C875492" s="62"/>
    </row>
    <row r="875580" spans="3:3" x14ac:dyDescent="0.25">
      <c r="C875580" s="62"/>
    </row>
    <row r="875581" spans="3:3" x14ac:dyDescent="0.25">
      <c r="C875581" s="62"/>
    </row>
    <row r="875669" spans="3:3" x14ac:dyDescent="0.25">
      <c r="C875669" s="62"/>
    </row>
    <row r="875670" spans="3:3" x14ac:dyDescent="0.25">
      <c r="C875670" s="62"/>
    </row>
    <row r="875758" spans="3:3" x14ac:dyDescent="0.25">
      <c r="C875758" s="62"/>
    </row>
    <row r="875759" spans="3:3" x14ac:dyDescent="0.25">
      <c r="C875759" s="62"/>
    </row>
    <row r="875847" spans="3:3" x14ac:dyDescent="0.25">
      <c r="C875847" s="62"/>
    </row>
    <row r="875848" spans="3:3" x14ac:dyDescent="0.25">
      <c r="C875848" s="62"/>
    </row>
    <row r="875936" spans="3:3" x14ac:dyDescent="0.25">
      <c r="C875936" s="62"/>
    </row>
    <row r="875937" spans="3:3" x14ac:dyDescent="0.25">
      <c r="C875937" s="62"/>
    </row>
    <row r="876025" spans="3:3" x14ac:dyDescent="0.25">
      <c r="C876025" s="62"/>
    </row>
    <row r="876026" spans="3:3" x14ac:dyDescent="0.25">
      <c r="C876026" s="62"/>
    </row>
    <row r="876114" spans="3:3" x14ac:dyDescent="0.25">
      <c r="C876114" s="62"/>
    </row>
    <row r="876115" spans="3:3" x14ac:dyDescent="0.25">
      <c r="C876115" s="62"/>
    </row>
    <row r="876203" spans="3:3" x14ac:dyDescent="0.25">
      <c r="C876203" s="62"/>
    </row>
    <row r="876204" spans="3:3" x14ac:dyDescent="0.25">
      <c r="C876204" s="62"/>
    </row>
    <row r="876292" spans="3:3" x14ac:dyDescent="0.25">
      <c r="C876292" s="62"/>
    </row>
    <row r="876293" spans="3:3" x14ac:dyDescent="0.25">
      <c r="C876293" s="62"/>
    </row>
    <row r="876381" spans="3:3" x14ac:dyDescent="0.25">
      <c r="C876381" s="62"/>
    </row>
    <row r="876382" spans="3:3" x14ac:dyDescent="0.25">
      <c r="C876382" s="62"/>
    </row>
    <row r="876470" spans="3:3" x14ac:dyDescent="0.25">
      <c r="C876470" s="62"/>
    </row>
    <row r="876471" spans="3:3" x14ac:dyDescent="0.25">
      <c r="C876471" s="62"/>
    </row>
    <row r="876559" spans="3:3" x14ac:dyDescent="0.25">
      <c r="C876559" s="62"/>
    </row>
    <row r="876560" spans="3:3" x14ac:dyDescent="0.25">
      <c r="C876560" s="62"/>
    </row>
    <row r="876648" spans="3:3" x14ac:dyDescent="0.25">
      <c r="C876648" s="62"/>
    </row>
    <row r="876649" spans="3:3" x14ac:dyDescent="0.25">
      <c r="C876649" s="62"/>
    </row>
    <row r="876737" spans="3:3" x14ac:dyDescent="0.25">
      <c r="C876737" s="62"/>
    </row>
    <row r="876738" spans="3:3" x14ac:dyDescent="0.25">
      <c r="C876738" s="62"/>
    </row>
    <row r="876826" spans="3:3" x14ac:dyDescent="0.25">
      <c r="C876826" s="62"/>
    </row>
    <row r="876827" spans="3:3" x14ac:dyDescent="0.25">
      <c r="C876827" s="62"/>
    </row>
    <row r="876915" spans="3:3" x14ac:dyDescent="0.25">
      <c r="C876915" s="62"/>
    </row>
    <row r="876916" spans="3:3" x14ac:dyDescent="0.25">
      <c r="C876916" s="62"/>
    </row>
    <row r="877004" spans="3:3" x14ac:dyDescent="0.25">
      <c r="C877004" s="62"/>
    </row>
    <row r="877005" spans="3:3" x14ac:dyDescent="0.25">
      <c r="C877005" s="62"/>
    </row>
    <row r="877093" spans="3:3" x14ac:dyDescent="0.25">
      <c r="C877093" s="62"/>
    </row>
    <row r="877094" spans="3:3" x14ac:dyDescent="0.25">
      <c r="C877094" s="62"/>
    </row>
    <row r="877182" spans="3:3" x14ac:dyDescent="0.25">
      <c r="C877182" s="62"/>
    </row>
    <row r="877183" spans="3:3" x14ac:dyDescent="0.25">
      <c r="C877183" s="62"/>
    </row>
    <row r="877271" spans="3:3" x14ac:dyDescent="0.25">
      <c r="C877271" s="62"/>
    </row>
    <row r="877272" spans="3:3" x14ac:dyDescent="0.25">
      <c r="C877272" s="62"/>
    </row>
    <row r="877360" spans="3:3" x14ac:dyDescent="0.25">
      <c r="C877360" s="62"/>
    </row>
    <row r="877361" spans="3:3" x14ac:dyDescent="0.25">
      <c r="C877361" s="62"/>
    </row>
    <row r="877449" spans="3:3" x14ac:dyDescent="0.25">
      <c r="C877449" s="62"/>
    </row>
    <row r="877450" spans="3:3" x14ac:dyDescent="0.25">
      <c r="C877450" s="62"/>
    </row>
    <row r="877538" spans="3:3" x14ac:dyDescent="0.25">
      <c r="C877538" s="62"/>
    </row>
    <row r="877539" spans="3:3" x14ac:dyDescent="0.25">
      <c r="C877539" s="62"/>
    </row>
    <row r="877627" spans="3:3" x14ac:dyDescent="0.25">
      <c r="C877627" s="62"/>
    </row>
    <row r="877628" spans="3:3" x14ac:dyDescent="0.25">
      <c r="C877628" s="62"/>
    </row>
    <row r="877716" spans="3:3" x14ac:dyDescent="0.25">
      <c r="C877716" s="62"/>
    </row>
    <row r="877717" spans="3:3" x14ac:dyDescent="0.25">
      <c r="C877717" s="62"/>
    </row>
    <row r="877805" spans="3:3" x14ac:dyDescent="0.25">
      <c r="C877805" s="62"/>
    </row>
    <row r="877806" spans="3:3" x14ac:dyDescent="0.25">
      <c r="C877806" s="62"/>
    </row>
    <row r="877894" spans="3:3" x14ac:dyDescent="0.25">
      <c r="C877894" s="62"/>
    </row>
    <row r="877895" spans="3:3" x14ac:dyDescent="0.25">
      <c r="C877895" s="62"/>
    </row>
    <row r="877983" spans="3:3" x14ac:dyDescent="0.25">
      <c r="C877983" s="62"/>
    </row>
    <row r="877984" spans="3:3" x14ac:dyDescent="0.25">
      <c r="C877984" s="62"/>
    </row>
    <row r="878072" spans="3:3" x14ac:dyDescent="0.25">
      <c r="C878072" s="62"/>
    </row>
    <row r="878073" spans="3:3" x14ac:dyDescent="0.25">
      <c r="C878073" s="62"/>
    </row>
    <row r="878161" spans="3:3" x14ac:dyDescent="0.25">
      <c r="C878161" s="62"/>
    </row>
    <row r="878162" spans="3:3" x14ac:dyDescent="0.25">
      <c r="C878162" s="62"/>
    </row>
    <row r="878250" spans="3:3" x14ac:dyDescent="0.25">
      <c r="C878250" s="62"/>
    </row>
    <row r="878251" spans="3:3" x14ac:dyDescent="0.25">
      <c r="C878251" s="62"/>
    </row>
    <row r="878339" spans="3:3" x14ac:dyDescent="0.25">
      <c r="C878339" s="62"/>
    </row>
    <row r="878340" spans="3:3" x14ac:dyDescent="0.25">
      <c r="C878340" s="62"/>
    </row>
    <row r="878428" spans="3:3" x14ac:dyDescent="0.25">
      <c r="C878428" s="62"/>
    </row>
    <row r="878429" spans="3:3" x14ac:dyDescent="0.25">
      <c r="C878429" s="62"/>
    </row>
    <row r="878517" spans="3:3" x14ac:dyDescent="0.25">
      <c r="C878517" s="62"/>
    </row>
    <row r="878518" spans="3:3" x14ac:dyDescent="0.25">
      <c r="C878518" s="62"/>
    </row>
    <row r="878606" spans="3:3" x14ac:dyDescent="0.25">
      <c r="C878606" s="62"/>
    </row>
    <row r="878607" spans="3:3" x14ac:dyDescent="0.25">
      <c r="C878607" s="62"/>
    </row>
    <row r="878695" spans="3:3" x14ac:dyDescent="0.25">
      <c r="C878695" s="62"/>
    </row>
    <row r="878696" spans="3:3" x14ac:dyDescent="0.25">
      <c r="C878696" s="62"/>
    </row>
    <row r="878784" spans="3:3" x14ac:dyDescent="0.25">
      <c r="C878784" s="62"/>
    </row>
    <row r="878785" spans="3:3" x14ac:dyDescent="0.25">
      <c r="C878785" s="62"/>
    </row>
    <row r="878873" spans="3:3" x14ac:dyDescent="0.25">
      <c r="C878873" s="62"/>
    </row>
    <row r="878874" spans="3:3" x14ac:dyDescent="0.25">
      <c r="C878874" s="62"/>
    </row>
    <row r="878962" spans="3:3" x14ac:dyDescent="0.25">
      <c r="C878962" s="62"/>
    </row>
    <row r="878963" spans="3:3" x14ac:dyDescent="0.25">
      <c r="C878963" s="62"/>
    </row>
    <row r="879051" spans="3:3" x14ac:dyDescent="0.25">
      <c r="C879051" s="62"/>
    </row>
    <row r="879052" spans="3:3" x14ac:dyDescent="0.25">
      <c r="C879052" s="62"/>
    </row>
    <row r="879140" spans="3:3" x14ac:dyDescent="0.25">
      <c r="C879140" s="62"/>
    </row>
    <row r="879141" spans="3:3" x14ac:dyDescent="0.25">
      <c r="C879141" s="62"/>
    </row>
    <row r="879229" spans="3:3" x14ac:dyDescent="0.25">
      <c r="C879229" s="62"/>
    </row>
    <row r="879230" spans="3:3" x14ac:dyDescent="0.25">
      <c r="C879230" s="62"/>
    </row>
    <row r="879318" spans="3:3" x14ac:dyDescent="0.25">
      <c r="C879318" s="62"/>
    </row>
    <row r="879319" spans="3:3" x14ac:dyDescent="0.25">
      <c r="C879319" s="62"/>
    </row>
    <row r="879407" spans="3:3" x14ac:dyDescent="0.25">
      <c r="C879407" s="62"/>
    </row>
    <row r="879408" spans="3:3" x14ac:dyDescent="0.25">
      <c r="C879408" s="62"/>
    </row>
    <row r="879496" spans="3:3" x14ac:dyDescent="0.25">
      <c r="C879496" s="62"/>
    </row>
    <row r="879497" spans="3:3" x14ac:dyDescent="0.25">
      <c r="C879497" s="62"/>
    </row>
    <row r="879585" spans="3:3" x14ac:dyDescent="0.25">
      <c r="C879585" s="62"/>
    </row>
    <row r="879586" spans="3:3" x14ac:dyDescent="0.25">
      <c r="C879586" s="62"/>
    </row>
    <row r="879674" spans="3:3" x14ac:dyDescent="0.25">
      <c r="C879674" s="62"/>
    </row>
    <row r="879675" spans="3:3" x14ac:dyDescent="0.25">
      <c r="C879675" s="62"/>
    </row>
    <row r="879763" spans="3:3" x14ac:dyDescent="0.25">
      <c r="C879763" s="62"/>
    </row>
    <row r="879764" spans="3:3" x14ac:dyDescent="0.25">
      <c r="C879764" s="62"/>
    </row>
    <row r="879852" spans="3:3" x14ac:dyDescent="0.25">
      <c r="C879852" s="62"/>
    </row>
    <row r="879853" spans="3:3" x14ac:dyDescent="0.25">
      <c r="C879853" s="62"/>
    </row>
    <row r="879941" spans="3:3" x14ac:dyDescent="0.25">
      <c r="C879941" s="62"/>
    </row>
    <row r="879942" spans="3:3" x14ac:dyDescent="0.25">
      <c r="C879942" s="62"/>
    </row>
    <row r="880030" spans="3:3" x14ac:dyDescent="0.25">
      <c r="C880030" s="62"/>
    </row>
    <row r="880031" spans="3:3" x14ac:dyDescent="0.25">
      <c r="C880031" s="62"/>
    </row>
    <row r="880119" spans="3:3" x14ac:dyDescent="0.25">
      <c r="C880119" s="62"/>
    </row>
    <row r="880120" spans="3:3" x14ac:dyDescent="0.25">
      <c r="C880120" s="62"/>
    </row>
    <row r="880208" spans="3:3" x14ac:dyDescent="0.25">
      <c r="C880208" s="62"/>
    </row>
    <row r="880209" spans="3:3" x14ac:dyDescent="0.25">
      <c r="C880209" s="62"/>
    </row>
    <row r="880297" spans="3:3" x14ac:dyDescent="0.25">
      <c r="C880297" s="62"/>
    </row>
    <row r="880298" spans="3:3" x14ac:dyDescent="0.25">
      <c r="C880298" s="62"/>
    </row>
    <row r="880386" spans="3:3" x14ac:dyDescent="0.25">
      <c r="C880386" s="62"/>
    </row>
    <row r="880387" spans="3:3" x14ac:dyDescent="0.25">
      <c r="C880387" s="62"/>
    </row>
    <row r="880475" spans="3:3" x14ac:dyDescent="0.25">
      <c r="C880475" s="62"/>
    </row>
    <row r="880476" spans="3:3" x14ac:dyDescent="0.25">
      <c r="C880476" s="62"/>
    </row>
    <row r="880564" spans="3:3" x14ac:dyDescent="0.25">
      <c r="C880564" s="62"/>
    </row>
    <row r="880565" spans="3:3" x14ac:dyDescent="0.25">
      <c r="C880565" s="62"/>
    </row>
    <row r="880653" spans="3:3" x14ac:dyDescent="0.25">
      <c r="C880653" s="62"/>
    </row>
    <row r="880654" spans="3:3" x14ac:dyDescent="0.25">
      <c r="C880654" s="62"/>
    </row>
    <row r="880742" spans="3:3" x14ac:dyDescent="0.25">
      <c r="C880742" s="62"/>
    </row>
    <row r="880743" spans="3:3" x14ac:dyDescent="0.25">
      <c r="C880743" s="62"/>
    </row>
    <row r="880831" spans="3:3" x14ac:dyDescent="0.25">
      <c r="C880831" s="62"/>
    </row>
    <row r="880832" spans="3:3" x14ac:dyDescent="0.25">
      <c r="C880832" s="62"/>
    </row>
    <row r="880920" spans="3:3" x14ac:dyDescent="0.25">
      <c r="C880920" s="62"/>
    </row>
    <row r="880921" spans="3:3" x14ac:dyDescent="0.25">
      <c r="C880921" s="62"/>
    </row>
    <row r="881009" spans="3:3" x14ac:dyDescent="0.25">
      <c r="C881009" s="62"/>
    </row>
    <row r="881010" spans="3:3" x14ac:dyDescent="0.25">
      <c r="C881010" s="62"/>
    </row>
    <row r="881098" spans="3:3" x14ac:dyDescent="0.25">
      <c r="C881098" s="62"/>
    </row>
    <row r="881099" spans="3:3" x14ac:dyDescent="0.25">
      <c r="C881099" s="62"/>
    </row>
    <row r="881187" spans="3:3" x14ac:dyDescent="0.25">
      <c r="C881187" s="62"/>
    </row>
    <row r="881188" spans="3:3" x14ac:dyDescent="0.25">
      <c r="C881188" s="62"/>
    </row>
    <row r="881276" spans="3:3" x14ac:dyDescent="0.25">
      <c r="C881276" s="62"/>
    </row>
    <row r="881277" spans="3:3" x14ac:dyDescent="0.25">
      <c r="C881277" s="62"/>
    </row>
    <row r="881365" spans="3:3" x14ac:dyDescent="0.25">
      <c r="C881365" s="62"/>
    </row>
    <row r="881366" spans="3:3" x14ac:dyDescent="0.25">
      <c r="C881366" s="62"/>
    </row>
    <row r="881454" spans="3:3" x14ac:dyDescent="0.25">
      <c r="C881454" s="62"/>
    </row>
    <row r="881455" spans="3:3" x14ac:dyDescent="0.25">
      <c r="C881455" s="62"/>
    </row>
    <row r="881543" spans="3:3" x14ac:dyDescent="0.25">
      <c r="C881543" s="62"/>
    </row>
    <row r="881544" spans="3:3" x14ac:dyDescent="0.25">
      <c r="C881544" s="62"/>
    </row>
    <row r="881632" spans="3:3" x14ac:dyDescent="0.25">
      <c r="C881632" s="62"/>
    </row>
    <row r="881633" spans="3:3" x14ac:dyDescent="0.25">
      <c r="C881633" s="62"/>
    </row>
    <row r="881721" spans="3:3" x14ac:dyDescent="0.25">
      <c r="C881721" s="62"/>
    </row>
    <row r="881722" spans="3:3" x14ac:dyDescent="0.25">
      <c r="C881722" s="62"/>
    </row>
    <row r="881810" spans="3:3" x14ac:dyDescent="0.25">
      <c r="C881810" s="62"/>
    </row>
    <row r="881811" spans="3:3" x14ac:dyDescent="0.25">
      <c r="C881811" s="62"/>
    </row>
    <row r="881899" spans="3:3" x14ac:dyDescent="0.25">
      <c r="C881899" s="62"/>
    </row>
    <row r="881900" spans="3:3" x14ac:dyDescent="0.25">
      <c r="C881900" s="62"/>
    </row>
    <row r="881988" spans="3:3" x14ac:dyDescent="0.25">
      <c r="C881988" s="62"/>
    </row>
    <row r="881989" spans="3:3" x14ac:dyDescent="0.25">
      <c r="C881989" s="62"/>
    </row>
    <row r="882077" spans="3:3" x14ac:dyDescent="0.25">
      <c r="C882077" s="62"/>
    </row>
    <row r="882078" spans="3:3" x14ac:dyDescent="0.25">
      <c r="C882078" s="62"/>
    </row>
    <row r="882166" spans="3:3" x14ac:dyDescent="0.25">
      <c r="C882166" s="62"/>
    </row>
    <row r="882167" spans="3:3" x14ac:dyDescent="0.25">
      <c r="C882167" s="62"/>
    </row>
    <row r="882255" spans="3:3" x14ac:dyDescent="0.25">
      <c r="C882255" s="62"/>
    </row>
    <row r="882256" spans="3:3" x14ac:dyDescent="0.25">
      <c r="C882256" s="62"/>
    </row>
    <row r="882344" spans="3:3" x14ac:dyDescent="0.25">
      <c r="C882344" s="62"/>
    </row>
    <row r="882345" spans="3:3" x14ac:dyDescent="0.25">
      <c r="C882345" s="62"/>
    </row>
    <row r="882433" spans="3:3" x14ac:dyDescent="0.25">
      <c r="C882433" s="62"/>
    </row>
    <row r="882434" spans="3:3" x14ac:dyDescent="0.25">
      <c r="C882434" s="62"/>
    </row>
    <row r="882522" spans="3:3" x14ac:dyDescent="0.25">
      <c r="C882522" s="62"/>
    </row>
    <row r="882523" spans="3:3" x14ac:dyDescent="0.25">
      <c r="C882523" s="62"/>
    </row>
    <row r="882611" spans="3:3" x14ac:dyDescent="0.25">
      <c r="C882611" s="62"/>
    </row>
    <row r="882612" spans="3:3" x14ac:dyDescent="0.25">
      <c r="C882612" s="62"/>
    </row>
    <row r="882700" spans="3:3" x14ac:dyDescent="0.25">
      <c r="C882700" s="62"/>
    </row>
    <row r="882701" spans="3:3" x14ac:dyDescent="0.25">
      <c r="C882701" s="62"/>
    </row>
    <row r="882789" spans="3:3" x14ac:dyDescent="0.25">
      <c r="C882789" s="62"/>
    </row>
    <row r="882790" spans="3:3" x14ac:dyDescent="0.25">
      <c r="C882790" s="62"/>
    </row>
    <row r="882878" spans="3:3" x14ac:dyDescent="0.25">
      <c r="C882878" s="62"/>
    </row>
    <row r="882879" spans="3:3" x14ac:dyDescent="0.25">
      <c r="C882879" s="62"/>
    </row>
    <row r="882967" spans="3:3" x14ac:dyDescent="0.25">
      <c r="C882967" s="62"/>
    </row>
    <row r="882968" spans="3:3" x14ac:dyDescent="0.25">
      <c r="C882968" s="62"/>
    </row>
    <row r="883056" spans="3:3" x14ac:dyDescent="0.25">
      <c r="C883056" s="62"/>
    </row>
    <row r="883057" spans="3:3" x14ac:dyDescent="0.25">
      <c r="C883057" s="62"/>
    </row>
    <row r="883145" spans="3:3" x14ac:dyDescent="0.25">
      <c r="C883145" s="62"/>
    </row>
    <row r="883146" spans="3:3" x14ac:dyDescent="0.25">
      <c r="C883146" s="62"/>
    </row>
    <row r="883234" spans="3:3" x14ac:dyDescent="0.25">
      <c r="C883234" s="62"/>
    </row>
    <row r="883235" spans="3:3" x14ac:dyDescent="0.25">
      <c r="C883235" s="62"/>
    </row>
    <row r="883323" spans="3:3" x14ac:dyDescent="0.25">
      <c r="C883323" s="62"/>
    </row>
    <row r="883324" spans="3:3" x14ac:dyDescent="0.25">
      <c r="C883324" s="62"/>
    </row>
    <row r="883412" spans="3:3" x14ac:dyDescent="0.25">
      <c r="C883412" s="62"/>
    </row>
    <row r="883413" spans="3:3" x14ac:dyDescent="0.25">
      <c r="C883413" s="62"/>
    </row>
    <row r="883501" spans="3:3" x14ac:dyDescent="0.25">
      <c r="C883501" s="62"/>
    </row>
    <row r="883502" spans="3:3" x14ac:dyDescent="0.25">
      <c r="C883502" s="62"/>
    </row>
    <row r="883590" spans="3:3" x14ac:dyDescent="0.25">
      <c r="C883590" s="62"/>
    </row>
    <row r="883591" spans="3:3" x14ac:dyDescent="0.25">
      <c r="C883591" s="62"/>
    </row>
    <row r="883679" spans="3:3" x14ac:dyDescent="0.25">
      <c r="C883679" s="62"/>
    </row>
    <row r="883680" spans="3:3" x14ac:dyDescent="0.25">
      <c r="C883680" s="62"/>
    </row>
    <row r="883768" spans="3:3" x14ac:dyDescent="0.25">
      <c r="C883768" s="62"/>
    </row>
    <row r="883769" spans="3:3" x14ac:dyDescent="0.25">
      <c r="C883769" s="62"/>
    </row>
    <row r="883857" spans="3:3" x14ac:dyDescent="0.25">
      <c r="C883857" s="62"/>
    </row>
    <row r="883858" spans="3:3" x14ac:dyDescent="0.25">
      <c r="C883858" s="62"/>
    </row>
    <row r="883946" spans="3:3" x14ac:dyDescent="0.25">
      <c r="C883946" s="62"/>
    </row>
    <row r="883947" spans="3:3" x14ac:dyDescent="0.25">
      <c r="C883947" s="62"/>
    </row>
    <row r="884035" spans="3:3" x14ac:dyDescent="0.25">
      <c r="C884035" s="62"/>
    </row>
    <row r="884036" spans="3:3" x14ac:dyDescent="0.25">
      <c r="C884036" s="62"/>
    </row>
    <row r="884124" spans="3:3" x14ac:dyDescent="0.25">
      <c r="C884124" s="62"/>
    </row>
    <row r="884125" spans="3:3" x14ac:dyDescent="0.25">
      <c r="C884125" s="62"/>
    </row>
    <row r="884213" spans="3:3" x14ac:dyDescent="0.25">
      <c r="C884213" s="62"/>
    </row>
    <row r="884214" spans="3:3" x14ac:dyDescent="0.25">
      <c r="C884214" s="62"/>
    </row>
    <row r="884302" spans="3:3" x14ac:dyDescent="0.25">
      <c r="C884302" s="62"/>
    </row>
    <row r="884303" spans="3:3" x14ac:dyDescent="0.25">
      <c r="C884303" s="62"/>
    </row>
    <row r="884391" spans="3:3" x14ac:dyDescent="0.25">
      <c r="C884391" s="62"/>
    </row>
    <row r="884392" spans="3:3" x14ac:dyDescent="0.25">
      <c r="C884392" s="62"/>
    </row>
    <row r="884480" spans="3:3" x14ac:dyDescent="0.25">
      <c r="C884480" s="62"/>
    </row>
    <row r="884481" spans="3:3" x14ac:dyDescent="0.25">
      <c r="C884481" s="62"/>
    </row>
    <row r="884569" spans="3:3" x14ac:dyDescent="0.25">
      <c r="C884569" s="62"/>
    </row>
    <row r="884570" spans="3:3" x14ac:dyDescent="0.25">
      <c r="C884570" s="62"/>
    </row>
    <row r="884658" spans="3:3" x14ac:dyDescent="0.25">
      <c r="C884658" s="62"/>
    </row>
    <row r="884659" spans="3:3" x14ac:dyDescent="0.25">
      <c r="C884659" s="62"/>
    </row>
    <row r="884747" spans="3:3" x14ac:dyDescent="0.25">
      <c r="C884747" s="62"/>
    </row>
    <row r="884748" spans="3:3" x14ac:dyDescent="0.25">
      <c r="C884748" s="62"/>
    </row>
    <row r="884836" spans="3:3" x14ac:dyDescent="0.25">
      <c r="C884836" s="62"/>
    </row>
    <row r="884837" spans="3:3" x14ac:dyDescent="0.25">
      <c r="C884837" s="62"/>
    </row>
    <row r="884925" spans="3:3" x14ac:dyDescent="0.25">
      <c r="C884925" s="62"/>
    </row>
    <row r="884926" spans="3:3" x14ac:dyDescent="0.25">
      <c r="C884926" s="62"/>
    </row>
    <row r="885014" spans="3:3" x14ac:dyDescent="0.25">
      <c r="C885014" s="62"/>
    </row>
    <row r="885015" spans="3:3" x14ac:dyDescent="0.25">
      <c r="C885015" s="62"/>
    </row>
    <row r="885103" spans="3:3" x14ac:dyDescent="0.25">
      <c r="C885103" s="62"/>
    </row>
    <row r="885104" spans="3:3" x14ac:dyDescent="0.25">
      <c r="C885104" s="62"/>
    </row>
    <row r="885192" spans="3:3" x14ac:dyDescent="0.25">
      <c r="C885192" s="62"/>
    </row>
    <row r="885193" spans="3:3" x14ac:dyDescent="0.25">
      <c r="C885193" s="62"/>
    </row>
    <row r="885281" spans="3:3" x14ac:dyDescent="0.25">
      <c r="C885281" s="62"/>
    </row>
    <row r="885282" spans="3:3" x14ac:dyDescent="0.25">
      <c r="C885282" s="62"/>
    </row>
    <row r="885370" spans="3:3" x14ac:dyDescent="0.25">
      <c r="C885370" s="62"/>
    </row>
    <row r="885371" spans="3:3" x14ac:dyDescent="0.25">
      <c r="C885371" s="62"/>
    </row>
    <row r="885459" spans="3:3" x14ac:dyDescent="0.25">
      <c r="C885459" s="62"/>
    </row>
    <row r="885460" spans="3:3" x14ac:dyDescent="0.25">
      <c r="C885460" s="62"/>
    </row>
    <row r="885548" spans="3:3" x14ac:dyDescent="0.25">
      <c r="C885548" s="62"/>
    </row>
    <row r="885549" spans="3:3" x14ac:dyDescent="0.25">
      <c r="C885549" s="62"/>
    </row>
    <row r="885637" spans="3:3" x14ac:dyDescent="0.25">
      <c r="C885637" s="62"/>
    </row>
    <row r="885638" spans="3:3" x14ac:dyDescent="0.25">
      <c r="C885638" s="62"/>
    </row>
    <row r="885726" spans="3:3" x14ac:dyDescent="0.25">
      <c r="C885726" s="62"/>
    </row>
    <row r="885727" spans="3:3" x14ac:dyDescent="0.25">
      <c r="C885727" s="62"/>
    </row>
    <row r="885815" spans="3:3" x14ac:dyDescent="0.25">
      <c r="C885815" s="62"/>
    </row>
    <row r="885816" spans="3:3" x14ac:dyDescent="0.25">
      <c r="C885816" s="62"/>
    </row>
    <row r="885904" spans="3:3" x14ac:dyDescent="0.25">
      <c r="C885904" s="62"/>
    </row>
    <row r="885905" spans="3:3" x14ac:dyDescent="0.25">
      <c r="C885905" s="62"/>
    </row>
    <row r="885993" spans="3:3" x14ac:dyDescent="0.25">
      <c r="C885993" s="62"/>
    </row>
    <row r="885994" spans="3:3" x14ac:dyDescent="0.25">
      <c r="C885994" s="62"/>
    </row>
    <row r="886082" spans="3:3" x14ac:dyDescent="0.25">
      <c r="C886082" s="62"/>
    </row>
    <row r="886083" spans="3:3" x14ac:dyDescent="0.25">
      <c r="C886083" s="62"/>
    </row>
    <row r="886171" spans="3:3" x14ac:dyDescent="0.25">
      <c r="C886171" s="62"/>
    </row>
    <row r="886172" spans="3:3" x14ac:dyDescent="0.25">
      <c r="C886172" s="62"/>
    </row>
    <row r="886260" spans="3:3" x14ac:dyDescent="0.25">
      <c r="C886260" s="62"/>
    </row>
    <row r="886261" spans="3:3" x14ac:dyDescent="0.25">
      <c r="C886261" s="62"/>
    </row>
    <row r="886349" spans="3:3" x14ac:dyDescent="0.25">
      <c r="C886349" s="62"/>
    </row>
    <row r="886350" spans="3:3" x14ac:dyDescent="0.25">
      <c r="C886350" s="62"/>
    </row>
    <row r="886438" spans="3:3" x14ac:dyDescent="0.25">
      <c r="C886438" s="62"/>
    </row>
    <row r="886439" spans="3:3" x14ac:dyDescent="0.25">
      <c r="C886439" s="62"/>
    </row>
    <row r="886527" spans="3:3" x14ac:dyDescent="0.25">
      <c r="C886527" s="62"/>
    </row>
    <row r="886528" spans="3:3" x14ac:dyDescent="0.25">
      <c r="C886528" s="62"/>
    </row>
    <row r="886616" spans="3:3" x14ac:dyDescent="0.25">
      <c r="C886616" s="62"/>
    </row>
    <row r="886617" spans="3:3" x14ac:dyDescent="0.25">
      <c r="C886617" s="62"/>
    </row>
    <row r="886705" spans="3:3" x14ac:dyDescent="0.25">
      <c r="C886705" s="62"/>
    </row>
    <row r="886706" spans="3:3" x14ac:dyDescent="0.25">
      <c r="C886706" s="62"/>
    </row>
    <row r="886794" spans="3:3" x14ac:dyDescent="0.25">
      <c r="C886794" s="62"/>
    </row>
    <row r="886795" spans="3:3" x14ac:dyDescent="0.25">
      <c r="C886795" s="62"/>
    </row>
    <row r="886883" spans="3:3" x14ac:dyDescent="0.25">
      <c r="C886883" s="62"/>
    </row>
    <row r="886884" spans="3:3" x14ac:dyDescent="0.25">
      <c r="C886884" s="62"/>
    </row>
    <row r="886972" spans="3:3" x14ac:dyDescent="0.25">
      <c r="C886972" s="62"/>
    </row>
    <row r="886973" spans="3:3" x14ac:dyDescent="0.25">
      <c r="C886973" s="62"/>
    </row>
    <row r="887061" spans="3:3" x14ac:dyDescent="0.25">
      <c r="C887061" s="62"/>
    </row>
    <row r="887062" spans="3:3" x14ac:dyDescent="0.25">
      <c r="C887062" s="62"/>
    </row>
    <row r="887150" spans="3:3" x14ac:dyDescent="0.25">
      <c r="C887150" s="62"/>
    </row>
    <row r="887151" spans="3:3" x14ac:dyDescent="0.25">
      <c r="C887151" s="62"/>
    </row>
    <row r="887239" spans="3:3" x14ac:dyDescent="0.25">
      <c r="C887239" s="62"/>
    </row>
    <row r="887240" spans="3:3" x14ac:dyDescent="0.25">
      <c r="C887240" s="62"/>
    </row>
    <row r="887328" spans="3:3" x14ac:dyDescent="0.25">
      <c r="C887328" s="62"/>
    </row>
    <row r="887329" spans="3:3" x14ac:dyDescent="0.25">
      <c r="C887329" s="62"/>
    </row>
    <row r="887417" spans="3:3" x14ac:dyDescent="0.25">
      <c r="C887417" s="62"/>
    </row>
    <row r="887418" spans="3:3" x14ac:dyDescent="0.25">
      <c r="C887418" s="62"/>
    </row>
    <row r="887506" spans="3:3" x14ac:dyDescent="0.25">
      <c r="C887506" s="62"/>
    </row>
    <row r="887507" spans="3:3" x14ac:dyDescent="0.25">
      <c r="C887507" s="62"/>
    </row>
    <row r="887595" spans="3:3" x14ac:dyDescent="0.25">
      <c r="C887595" s="62"/>
    </row>
    <row r="887596" spans="3:3" x14ac:dyDescent="0.25">
      <c r="C887596" s="62"/>
    </row>
    <row r="887684" spans="3:3" x14ac:dyDescent="0.25">
      <c r="C887684" s="62"/>
    </row>
    <row r="887685" spans="3:3" x14ac:dyDescent="0.25">
      <c r="C887685" s="62"/>
    </row>
    <row r="887773" spans="3:3" x14ac:dyDescent="0.25">
      <c r="C887773" s="62"/>
    </row>
    <row r="887774" spans="3:3" x14ac:dyDescent="0.25">
      <c r="C887774" s="62"/>
    </row>
    <row r="887862" spans="3:3" x14ac:dyDescent="0.25">
      <c r="C887862" s="62"/>
    </row>
    <row r="887863" spans="3:3" x14ac:dyDescent="0.25">
      <c r="C887863" s="62"/>
    </row>
    <row r="887951" spans="3:3" x14ac:dyDescent="0.25">
      <c r="C887951" s="62"/>
    </row>
    <row r="887952" spans="3:3" x14ac:dyDescent="0.25">
      <c r="C887952" s="62"/>
    </row>
    <row r="888040" spans="3:3" x14ac:dyDescent="0.25">
      <c r="C888040" s="62"/>
    </row>
    <row r="888041" spans="3:3" x14ac:dyDescent="0.25">
      <c r="C888041" s="62"/>
    </row>
    <row r="888129" spans="3:3" x14ac:dyDescent="0.25">
      <c r="C888129" s="62"/>
    </row>
    <row r="888130" spans="3:3" x14ac:dyDescent="0.25">
      <c r="C888130" s="62"/>
    </row>
    <row r="888218" spans="3:3" x14ac:dyDescent="0.25">
      <c r="C888218" s="62"/>
    </row>
    <row r="888219" spans="3:3" x14ac:dyDescent="0.25">
      <c r="C888219" s="62"/>
    </row>
    <row r="888307" spans="3:3" x14ac:dyDescent="0.25">
      <c r="C888307" s="62"/>
    </row>
    <row r="888308" spans="3:3" x14ac:dyDescent="0.25">
      <c r="C888308" s="62"/>
    </row>
    <row r="888396" spans="3:3" x14ac:dyDescent="0.25">
      <c r="C888396" s="62"/>
    </row>
    <row r="888397" spans="3:3" x14ac:dyDescent="0.25">
      <c r="C888397" s="62"/>
    </row>
    <row r="888485" spans="3:3" x14ac:dyDescent="0.25">
      <c r="C888485" s="62"/>
    </row>
    <row r="888486" spans="3:3" x14ac:dyDescent="0.25">
      <c r="C888486" s="62"/>
    </row>
    <row r="888574" spans="3:3" x14ac:dyDescent="0.25">
      <c r="C888574" s="62"/>
    </row>
    <row r="888575" spans="3:3" x14ac:dyDescent="0.25">
      <c r="C888575" s="62"/>
    </row>
    <row r="888663" spans="3:3" x14ac:dyDescent="0.25">
      <c r="C888663" s="62"/>
    </row>
    <row r="888664" spans="3:3" x14ac:dyDescent="0.25">
      <c r="C888664" s="62"/>
    </row>
    <row r="888752" spans="3:3" x14ac:dyDescent="0.25">
      <c r="C888752" s="62"/>
    </row>
    <row r="888753" spans="3:3" x14ac:dyDescent="0.25">
      <c r="C888753" s="62"/>
    </row>
    <row r="888841" spans="3:3" x14ac:dyDescent="0.25">
      <c r="C888841" s="62"/>
    </row>
    <row r="888842" spans="3:3" x14ac:dyDescent="0.25">
      <c r="C888842" s="62"/>
    </row>
    <row r="888930" spans="3:3" x14ac:dyDescent="0.25">
      <c r="C888930" s="62"/>
    </row>
    <row r="888931" spans="3:3" x14ac:dyDescent="0.25">
      <c r="C888931" s="62"/>
    </row>
    <row r="889019" spans="3:3" x14ac:dyDescent="0.25">
      <c r="C889019" s="62"/>
    </row>
    <row r="889020" spans="3:3" x14ac:dyDescent="0.25">
      <c r="C889020" s="62"/>
    </row>
    <row r="889108" spans="3:3" x14ac:dyDescent="0.25">
      <c r="C889108" s="62"/>
    </row>
    <row r="889109" spans="3:3" x14ac:dyDescent="0.25">
      <c r="C889109" s="62"/>
    </row>
    <row r="889197" spans="3:3" x14ac:dyDescent="0.25">
      <c r="C889197" s="62"/>
    </row>
    <row r="889198" spans="3:3" x14ac:dyDescent="0.25">
      <c r="C889198" s="62"/>
    </row>
    <row r="889286" spans="3:3" x14ac:dyDescent="0.25">
      <c r="C889286" s="62"/>
    </row>
    <row r="889287" spans="3:3" x14ac:dyDescent="0.25">
      <c r="C889287" s="62"/>
    </row>
    <row r="889375" spans="3:3" x14ac:dyDescent="0.25">
      <c r="C889375" s="62"/>
    </row>
    <row r="889376" spans="3:3" x14ac:dyDescent="0.25">
      <c r="C889376" s="62"/>
    </row>
    <row r="889464" spans="3:3" x14ac:dyDescent="0.25">
      <c r="C889464" s="62"/>
    </row>
    <row r="889465" spans="3:3" x14ac:dyDescent="0.25">
      <c r="C889465" s="62"/>
    </row>
    <row r="889553" spans="3:3" x14ac:dyDescent="0.25">
      <c r="C889553" s="62"/>
    </row>
    <row r="889554" spans="3:3" x14ac:dyDescent="0.25">
      <c r="C889554" s="62"/>
    </row>
    <row r="889642" spans="3:3" x14ac:dyDescent="0.25">
      <c r="C889642" s="62"/>
    </row>
    <row r="889643" spans="3:3" x14ac:dyDescent="0.25">
      <c r="C889643" s="62"/>
    </row>
    <row r="889731" spans="3:3" x14ac:dyDescent="0.25">
      <c r="C889731" s="62"/>
    </row>
    <row r="889732" spans="3:3" x14ac:dyDescent="0.25">
      <c r="C889732" s="62"/>
    </row>
    <row r="889820" spans="3:3" x14ac:dyDescent="0.25">
      <c r="C889820" s="62"/>
    </row>
    <row r="889821" spans="3:3" x14ac:dyDescent="0.25">
      <c r="C889821" s="62"/>
    </row>
    <row r="889909" spans="3:3" x14ac:dyDescent="0.25">
      <c r="C889909" s="62"/>
    </row>
    <row r="889910" spans="3:3" x14ac:dyDescent="0.25">
      <c r="C889910" s="62"/>
    </row>
    <row r="889998" spans="3:3" x14ac:dyDescent="0.25">
      <c r="C889998" s="62"/>
    </row>
    <row r="889999" spans="3:3" x14ac:dyDescent="0.25">
      <c r="C889999" s="62"/>
    </row>
    <row r="890087" spans="3:3" x14ac:dyDescent="0.25">
      <c r="C890087" s="62"/>
    </row>
    <row r="890088" spans="3:3" x14ac:dyDescent="0.25">
      <c r="C890088" s="62"/>
    </row>
    <row r="890176" spans="3:3" x14ac:dyDescent="0.25">
      <c r="C890176" s="62"/>
    </row>
    <row r="890177" spans="3:3" x14ac:dyDescent="0.25">
      <c r="C890177" s="62"/>
    </row>
    <row r="890265" spans="3:3" x14ac:dyDescent="0.25">
      <c r="C890265" s="62"/>
    </row>
    <row r="890266" spans="3:3" x14ac:dyDescent="0.25">
      <c r="C890266" s="62"/>
    </row>
    <row r="890354" spans="3:3" x14ac:dyDescent="0.25">
      <c r="C890354" s="62"/>
    </row>
    <row r="890355" spans="3:3" x14ac:dyDescent="0.25">
      <c r="C890355" s="62"/>
    </row>
    <row r="890443" spans="3:3" x14ac:dyDescent="0.25">
      <c r="C890443" s="62"/>
    </row>
    <row r="890444" spans="3:3" x14ac:dyDescent="0.25">
      <c r="C890444" s="62"/>
    </row>
    <row r="890532" spans="3:3" x14ac:dyDescent="0.25">
      <c r="C890532" s="62"/>
    </row>
    <row r="890533" spans="3:3" x14ac:dyDescent="0.25">
      <c r="C890533" s="62"/>
    </row>
    <row r="890621" spans="3:3" x14ac:dyDescent="0.25">
      <c r="C890621" s="62"/>
    </row>
    <row r="890622" spans="3:3" x14ac:dyDescent="0.25">
      <c r="C890622" s="62"/>
    </row>
    <row r="890710" spans="3:3" x14ac:dyDescent="0.25">
      <c r="C890710" s="62"/>
    </row>
    <row r="890711" spans="3:3" x14ac:dyDescent="0.25">
      <c r="C890711" s="62"/>
    </row>
    <row r="890799" spans="3:3" x14ac:dyDescent="0.25">
      <c r="C890799" s="62"/>
    </row>
    <row r="890800" spans="3:3" x14ac:dyDescent="0.25">
      <c r="C890800" s="62"/>
    </row>
    <row r="890888" spans="3:3" x14ac:dyDescent="0.25">
      <c r="C890888" s="62"/>
    </row>
    <row r="890889" spans="3:3" x14ac:dyDescent="0.25">
      <c r="C890889" s="62"/>
    </row>
    <row r="890977" spans="3:3" x14ac:dyDescent="0.25">
      <c r="C890977" s="62"/>
    </row>
    <row r="890978" spans="3:3" x14ac:dyDescent="0.25">
      <c r="C890978" s="62"/>
    </row>
    <row r="891066" spans="3:3" x14ac:dyDescent="0.25">
      <c r="C891066" s="62"/>
    </row>
    <row r="891067" spans="3:3" x14ac:dyDescent="0.25">
      <c r="C891067" s="62"/>
    </row>
    <row r="891155" spans="3:3" x14ac:dyDescent="0.25">
      <c r="C891155" s="62"/>
    </row>
    <row r="891156" spans="3:3" x14ac:dyDescent="0.25">
      <c r="C891156" s="62"/>
    </row>
    <row r="891244" spans="3:3" x14ac:dyDescent="0.25">
      <c r="C891244" s="62"/>
    </row>
    <row r="891245" spans="3:3" x14ac:dyDescent="0.25">
      <c r="C891245" s="62"/>
    </row>
    <row r="891333" spans="3:3" x14ac:dyDescent="0.25">
      <c r="C891333" s="62"/>
    </row>
    <row r="891334" spans="3:3" x14ac:dyDescent="0.25">
      <c r="C891334" s="62"/>
    </row>
    <row r="891422" spans="3:3" x14ac:dyDescent="0.25">
      <c r="C891422" s="62"/>
    </row>
    <row r="891423" spans="3:3" x14ac:dyDescent="0.25">
      <c r="C891423" s="62"/>
    </row>
    <row r="891511" spans="3:3" x14ac:dyDescent="0.25">
      <c r="C891511" s="62"/>
    </row>
    <row r="891512" spans="3:3" x14ac:dyDescent="0.25">
      <c r="C891512" s="62"/>
    </row>
    <row r="891600" spans="3:3" x14ac:dyDescent="0.25">
      <c r="C891600" s="62"/>
    </row>
    <row r="891601" spans="3:3" x14ac:dyDescent="0.25">
      <c r="C891601" s="62"/>
    </row>
    <row r="891689" spans="3:3" x14ac:dyDescent="0.25">
      <c r="C891689" s="62"/>
    </row>
    <row r="891690" spans="3:3" x14ac:dyDescent="0.25">
      <c r="C891690" s="62"/>
    </row>
    <row r="891778" spans="3:3" x14ac:dyDescent="0.25">
      <c r="C891778" s="62"/>
    </row>
    <row r="891779" spans="3:3" x14ac:dyDescent="0.25">
      <c r="C891779" s="62"/>
    </row>
    <row r="891867" spans="3:3" x14ac:dyDescent="0.25">
      <c r="C891867" s="62"/>
    </row>
    <row r="891868" spans="3:3" x14ac:dyDescent="0.25">
      <c r="C891868" s="62"/>
    </row>
    <row r="891956" spans="3:3" x14ac:dyDescent="0.25">
      <c r="C891956" s="62"/>
    </row>
    <row r="891957" spans="3:3" x14ac:dyDescent="0.25">
      <c r="C891957" s="62"/>
    </row>
    <row r="892045" spans="3:3" x14ac:dyDescent="0.25">
      <c r="C892045" s="62"/>
    </row>
    <row r="892046" spans="3:3" x14ac:dyDescent="0.25">
      <c r="C892046" s="62"/>
    </row>
    <row r="892134" spans="3:3" x14ac:dyDescent="0.25">
      <c r="C892134" s="62"/>
    </row>
    <row r="892135" spans="3:3" x14ac:dyDescent="0.25">
      <c r="C892135" s="62"/>
    </row>
    <row r="892223" spans="3:3" x14ac:dyDescent="0.25">
      <c r="C892223" s="62"/>
    </row>
    <row r="892224" spans="3:3" x14ac:dyDescent="0.25">
      <c r="C892224" s="62"/>
    </row>
    <row r="892312" spans="3:3" x14ac:dyDescent="0.25">
      <c r="C892312" s="62"/>
    </row>
    <row r="892313" spans="3:3" x14ac:dyDescent="0.25">
      <c r="C892313" s="62"/>
    </row>
    <row r="892401" spans="3:3" x14ac:dyDescent="0.25">
      <c r="C892401" s="62"/>
    </row>
    <row r="892402" spans="3:3" x14ac:dyDescent="0.25">
      <c r="C892402" s="62"/>
    </row>
    <row r="892490" spans="3:3" x14ac:dyDescent="0.25">
      <c r="C892490" s="62"/>
    </row>
    <row r="892491" spans="3:3" x14ac:dyDescent="0.25">
      <c r="C892491" s="62"/>
    </row>
    <row r="892579" spans="3:3" x14ac:dyDescent="0.25">
      <c r="C892579" s="62"/>
    </row>
    <row r="892580" spans="3:3" x14ac:dyDescent="0.25">
      <c r="C892580" s="62"/>
    </row>
    <row r="892668" spans="3:3" x14ac:dyDescent="0.25">
      <c r="C892668" s="62"/>
    </row>
    <row r="892669" spans="3:3" x14ac:dyDescent="0.25">
      <c r="C892669" s="62"/>
    </row>
    <row r="892757" spans="3:3" x14ac:dyDescent="0.25">
      <c r="C892757" s="62"/>
    </row>
    <row r="892758" spans="3:3" x14ac:dyDescent="0.25">
      <c r="C892758" s="62"/>
    </row>
    <row r="892846" spans="3:3" x14ac:dyDescent="0.25">
      <c r="C892846" s="62"/>
    </row>
    <row r="892847" spans="3:3" x14ac:dyDescent="0.25">
      <c r="C892847" s="62"/>
    </row>
    <row r="892935" spans="3:3" x14ac:dyDescent="0.25">
      <c r="C892935" s="62"/>
    </row>
    <row r="892936" spans="3:3" x14ac:dyDescent="0.25">
      <c r="C892936" s="62"/>
    </row>
    <row r="893024" spans="3:3" x14ac:dyDescent="0.25">
      <c r="C893024" s="62"/>
    </row>
    <row r="893025" spans="3:3" x14ac:dyDescent="0.25">
      <c r="C893025" s="62"/>
    </row>
    <row r="893113" spans="3:3" x14ac:dyDescent="0.25">
      <c r="C893113" s="62"/>
    </row>
    <row r="893114" spans="3:3" x14ac:dyDescent="0.25">
      <c r="C893114" s="62"/>
    </row>
    <row r="893202" spans="3:3" x14ac:dyDescent="0.25">
      <c r="C893202" s="62"/>
    </row>
    <row r="893203" spans="3:3" x14ac:dyDescent="0.25">
      <c r="C893203" s="62"/>
    </row>
    <row r="893291" spans="3:3" x14ac:dyDescent="0.25">
      <c r="C893291" s="62"/>
    </row>
    <row r="893292" spans="3:3" x14ac:dyDescent="0.25">
      <c r="C893292" s="62"/>
    </row>
    <row r="893380" spans="3:3" x14ac:dyDescent="0.25">
      <c r="C893380" s="62"/>
    </row>
    <row r="893381" spans="3:3" x14ac:dyDescent="0.25">
      <c r="C893381" s="62"/>
    </row>
    <row r="893469" spans="3:3" x14ac:dyDescent="0.25">
      <c r="C893469" s="62"/>
    </row>
    <row r="893470" spans="3:3" x14ac:dyDescent="0.25">
      <c r="C893470" s="62"/>
    </row>
    <row r="893558" spans="3:3" x14ac:dyDescent="0.25">
      <c r="C893558" s="62"/>
    </row>
    <row r="893559" spans="3:3" x14ac:dyDescent="0.25">
      <c r="C893559" s="62"/>
    </row>
    <row r="893647" spans="3:3" x14ac:dyDescent="0.25">
      <c r="C893647" s="62"/>
    </row>
    <row r="893648" spans="3:3" x14ac:dyDescent="0.25">
      <c r="C893648" s="62"/>
    </row>
    <row r="893736" spans="3:3" x14ac:dyDescent="0.25">
      <c r="C893736" s="62"/>
    </row>
    <row r="893737" spans="3:3" x14ac:dyDescent="0.25">
      <c r="C893737" s="62"/>
    </row>
    <row r="893825" spans="3:3" x14ac:dyDescent="0.25">
      <c r="C893825" s="62"/>
    </row>
    <row r="893826" spans="3:3" x14ac:dyDescent="0.25">
      <c r="C893826" s="62"/>
    </row>
    <row r="893914" spans="3:3" x14ac:dyDescent="0.25">
      <c r="C893914" s="62"/>
    </row>
    <row r="893915" spans="3:3" x14ac:dyDescent="0.25">
      <c r="C893915" s="62"/>
    </row>
    <row r="894003" spans="3:3" x14ac:dyDescent="0.25">
      <c r="C894003" s="62"/>
    </row>
    <row r="894004" spans="3:3" x14ac:dyDescent="0.25">
      <c r="C894004" s="62"/>
    </row>
    <row r="894092" spans="3:3" x14ac:dyDescent="0.25">
      <c r="C894092" s="62"/>
    </row>
    <row r="894093" spans="3:3" x14ac:dyDescent="0.25">
      <c r="C894093" s="62"/>
    </row>
    <row r="894181" spans="3:3" x14ac:dyDescent="0.25">
      <c r="C894181" s="62"/>
    </row>
    <row r="894182" spans="3:3" x14ac:dyDescent="0.25">
      <c r="C894182" s="62"/>
    </row>
    <row r="894270" spans="3:3" x14ac:dyDescent="0.25">
      <c r="C894270" s="62"/>
    </row>
    <row r="894271" spans="3:3" x14ac:dyDescent="0.25">
      <c r="C894271" s="62"/>
    </row>
    <row r="894359" spans="3:3" x14ac:dyDescent="0.25">
      <c r="C894359" s="62"/>
    </row>
    <row r="894360" spans="3:3" x14ac:dyDescent="0.25">
      <c r="C894360" s="62"/>
    </row>
    <row r="894448" spans="3:3" x14ac:dyDescent="0.25">
      <c r="C894448" s="62"/>
    </row>
    <row r="894449" spans="3:3" x14ac:dyDescent="0.25">
      <c r="C894449" s="62"/>
    </row>
    <row r="894537" spans="3:3" x14ac:dyDescent="0.25">
      <c r="C894537" s="62"/>
    </row>
    <row r="894538" spans="3:3" x14ac:dyDescent="0.25">
      <c r="C894538" s="62"/>
    </row>
    <row r="894626" spans="3:3" x14ac:dyDescent="0.25">
      <c r="C894626" s="62"/>
    </row>
    <row r="894627" spans="3:3" x14ac:dyDescent="0.25">
      <c r="C894627" s="62"/>
    </row>
    <row r="894715" spans="3:3" x14ac:dyDescent="0.25">
      <c r="C894715" s="62"/>
    </row>
    <row r="894716" spans="3:3" x14ac:dyDescent="0.25">
      <c r="C894716" s="62"/>
    </row>
    <row r="894804" spans="3:3" x14ac:dyDescent="0.25">
      <c r="C894804" s="62"/>
    </row>
    <row r="894805" spans="3:3" x14ac:dyDescent="0.25">
      <c r="C894805" s="62"/>
    </row>
    <row r="894893" spans="3:3" x14ac:dyDescent="0.25">
      <c r="C894893" s="62"/>
    </row>
    <row r="894894" spans="3:3" x14ac:dyDescent="0.25">
      <c r="C894894" s="62"/>
    </row>
    <row r="894982" spans="3:3" x14ac:dyDescent="0.25">
      <c r="C894982" s="62"/>
    </row>
    <row r="894983" spans="3:3" x14ac:dyDescent="0.25">
      <c r="C894983" s="62"/>
    </row>
    <row r="895071" spans="3:3" x14ac:dyDescent="0.25">
      <c r="C895071" s="62"/>
    </row>
    <row r="895072" spans="3:3" x14ac:dyDescent="0.25">
      <c r="C895072" s="62"/>
    </row>
    <row r="895160" spans="3:3" x14ac:dyDescent="0.25">
      <c r="C895160" s="62"/>
    </row>
    <row r="895161" spans="3:3" x14ac:dyDescent="0.25">
      <c r="C895161" s="62"/>
    </row>
    <row r="895249" spans="3:3" x14ac:dyDescent="0.25">
      <c r="C895249" s="62"/>
    </row>
    <row r="895250" spans="3:3" x14ac:dyDescent="0.25">
      <c r="C895250" s="62"/>
    </row>
    <row r="895338" spans="3:3" x14ac:dyDescent="0.25">
      <c r="C895338" s="62"/>
    </row>
    <row r="895339" spans="3:3" x14ac:dyDescent="0.25">
      <c r="C895339" s="62"/>
    </row>
    <row r="895427" spans="3:3" x14ac:dyDescent="0.25">
      <c r="C895427" s="62"/>
    </row>
    <row r="895428" spans="3:3" x14ac:dyDescent="0.25">
      <c r="C895428" s="62"/>
    </row>
    <row r="895516" spans="3:3" x14ac:dyDescent="0.25">
      <c r="C895516" s="62"/>
    </row>
    <row r="895517" spans="3:3" x14ac:dyDescent="0.25">
      <c r="C895517" s="62"/>
    </row>
    <row r="895605" spans="3:3" x14ac:dyDescent="0.25">
      <c r="C895605" s="62"/>
    </row>
    <row r="895606" spans="3:3" x14ac:dyDescent="0.25">
      <c r="C895606" s="62"/>
    </row>
    <row r="895694" spans="3:3" x14ac:dyDescent="0.25">
      <c r="C895694" s="62"/>
    </row>
    <row r="895695" spans="3:3" x14ac:dyDescent="0.25">
      <c r="C895695" s="62"/>
    </row>
    <row r="895783" spans="3:3" x14ac:dyDescent="0.25">
      <c r="C895783" s="62"/>
    </row>
    <row r="895784" spans="3:3" x14ac:dyDescent="0.25">
      <c r="C895784" s="62"/>
    </row>
    <row r="895872" spans="3:3" x14ac:dyDescent="0.25">
      <c r="C895872" s="62"/>
    </row>
    <row r="895873" spans="3:3" x14ac:dyDescent="0.25">
      <c r="C895873" s="62"/>
    </row>
    <row r="895961" spans="3:3" x14ac:dyDescent="0.25">
      <c r="C895961" s="62"/>
    </row>
    <row r="895962" spans="3:3" x14ac:dyDescent="0.25">
      <c r="C895962" s="62"/>
    </row>
    <row r="896050" spans="3:3" x14ac:dyDescent="0.25">
      <c r="C896050" s="62"/>
    </row>
    <row r="896051" spans="3:3" x14ac:dyDescent="0.25">
      <c r="C896051" s="62"/>
    </row>
    <row r="896139" spans="3:3" x14ac:dyDescent="0.25">
      <c r="C896139" s="62"/>
    </row>
    <row r="896140" spans="3:3" x14ac:dyDescent="0.25">
      <c r="C896140" s="62"/>
    </row>
    <row r="896228" spans="3:3" x14ac:dyDescent="0.25">
      <c r="C896228" s="62"/>
    </row>
    <row r="896229" spans="3:3" x14ac:dyDescent="0.25">
      <c r="C896229" s="62"/>
    </row>
    <row r="896317" spans="3:3" x14ac:dyDescent="0.25">
      <c r="C896317" s="62"/>
    </row>
    <row r="896318" spans="3:3" x14ac:dyDescent="0.25">
      <c r="C896318" s="62"/>
    </row>
    <row r="896406" spans="3:3" x14ac:dyDescent="0.25">
      <c r="C896406" s="62"/>
    </row>
    <row r="896407" spans="3:3" x14ac:dyDescent="0.25">
      <c r="C896407" s="62"/>
    </row>
    <row r="896495" spans="3:3" x14ac:dyDescent="0.25">
      <c r="C896495" s="62"/>
    </row>
    <row r="896496" spans="3:3" x14ac:dyDescent="0.25">
      <c r="C896496" s="62"/>
    </row>
    <row r="896584" spans="3:3" x14ac:dyDescent="0.25">
      <c r="C896584" s="62"/>
    </row>
    <row r="896585" spans="3:3" x14ac:dyDescent="0.25">
      <c r="C896585" s="62"/>
    </row>
    <row r="896673" spans="3:3" x14ac:dyDescent="0.25">
      <c r="C896673" s="62"/>
    </row>
    <row r="896674" spans="3:3" x14ac:dyDescent="0.25">
      <c r="C896674" s="62"/>
    </row>
    <row r="896762" spans="3:3" x14ac:dyDescent="0.25">
      <c r="C896762" s="62"/>
    </row>
    <row r="896763" spans="3:3" x14ac:dyDescent="0.25">
      <c r="C896763" s="62"/>
    </row>
    <row r="896851" spans="3:3" x14ac:dyDescent="0.25">
      <c r="C896851" s="62"/>
    </row>
    <row r="896852" spans="3:3" x14ac:dyDescent="0.25">
      <c r="C896852" s="62"/>
    </row>
    <row r="896940" spans="3:3" x14ac:dyDescent="0.25">
      <c r="C896940" s="62"/>
    </row>
    <row r="896941" spans="3:3" x14ac:dyDescent="0.25">
      <c r="C896941" s="62"/>
    </row>
    <row r="897029" spans="3:3" x14ac:dyDescent="0.25">
      <c r="C897029" s="62"/>
    </row>
    <row r="897030" spans="3:3" x14ac:dyDescent="0.25">
      <c r="C897030" s="62"/>
    </row>
    <row r="897118" spans="3:3" x14ac:dyDescent="0.25">
      <c r="C897118" s="62"/>
    </row>
    <row r="897119" spans="3:3" x14ac:dyDescent="0.25">
      <c r="C897119" s="62"/>
    </row>
    <row r="897207" spans="3:3" x14ac:dyDescent="0.25">
      <c r="C897207" s="62"/>
    </row>
    <row r="897208" spans="3:3" x14ac:dyDescent="0.25">
      <c r="C897208" s="62"/>
    </row>
    <row r="897296" spans="3:3" x14ac:dyDescent="0.25">
      <c r="C897296" s="62"/>
    </row>
    <row r="897297" spans="3:3" x14ac:dyDescent="0.25">
      <c r="C897297" s="62"/>
    </row>
    <row r="897385" spans="3:3" x14ac:dyDescent="0.25">
      <c r="C897385" s="62"/>
    </row>
    <row r="897386" spans="3:3" x14ac:dyDescent="0.25">
      <c r="C897386" s="62"/>
    </row>
    <row r="897474" spans="3:3" x14ac:dyDescent="0.25">
      <c r="C897474" s="62"/>
    </row>
    <row r="897475" spans="3:3" x14ac:dyDescent="0.25">
      <c r="C897475" s="62"/>
    </row>
    <row r="897563" spans="3:3" x14ac:dyDescent="0.25">
      <c r="C897563" s="62"/>
    </row>
    <row r="897564" spans="3:3" x14ac:dyDescent="0.25">
      <c r="C897564" s="62"/>
    </row>
    <row r="897652" spans="3:3" x14ac:dyDescent="0.25">
      <c r="C897652" s="62"/>
    </row>
    <row r="897653" spans="3:3" x14ac:dyDescent="0.25">
      <c r="C897653" s="62"/>
    </row>
    <row r="897741" spans="3:3" x14ac:dyDescent="0.25">
      <c r="C897741" s="62"/>
    </row>
    <row r="897742" spans="3:3" x14ac:dyDescent="0.25">
      <c r="C897742" s="62"/>
    </row>
    <row r="897830" spans="3:3" x14ac:dyDescent="0.25">
      <c r="C897830" s="62"/>
    </row>
    <row r="897831" spans="3:3" x14ac:dyDescent="0.25">
      <c r="C897831" s="62"/>
    </row>
    <row r="897919" spans="3:3" x14ac:dyDescent="0.25">
      <c r="C897919" s="62"/>
    </row>
    <row r="897920" spans="3:3" x14ac:dyDescent="0.25">
      <c r="C897920" s="62"/>
    </row>
    <row r="898008" spans="3:3" x14ac:dyDescent="0.25">
      <c r="C898008" s="62"/>
    </row>
    <row r="898009" spans="3:3" x14ac:dyDescent="0.25">
      <c r="C898009" s="62"/>
    </row>
    <row r="898097" spans="3:3" x14ac:dyDescent="0.25">
      <c r="C898097" s="62"/>
    </row>
    <row r="898098" spans="3:3" x14ac:dyDescent="0.25">
      <c r="C898098" s="62"/>
    </row>
    <row r="898186" spans="3:3" x14ac:dyDescent="0.25">
      <c r="C898186" s="62"/>
    </row>
    <row r="898187" spans="3:3" x14ac:dyDescent="0.25">
      <c r="C898187" s="62"/>
    </row>
    <row r="898275" spans="3:3" x14ac:dyDescent="0.25">
      <c r="C898275" s="62"/>
    </row>
    <row r="898276" spans="3:3" x14ac:dyDescent="0.25">
      <c r="C898276" s="62"/>
    </row>
    <row r="898364" spans="3:3" x14ac:dyDescent="0.25">
      <c r="C898364" s="62"/>
    </row>
    <row r="898365" spans="3:3" x14ac:dyDescent="0.25">
      <c r="C898365" s="62"/>
    </row>
    <row r="898453" spans="3:3" x14ac:dyDescent="0.25">
      <c r="C898453" s="62"/>
    </row>
    <row r="898454" spans="3:3" x14ac:dyDescent="0.25">
      <c r="C898454" s="62"/>
    </row>
    <row r="898542" spans="3:3" x14ac:dyDescent="0.25">
      <c r="C898542" s="62"/>
    </row>
    <row r="898543" spans="3:3" x14ac:dyDescent="0.25">
      <c r="C898543" s="62"/>
    </row>
    <row r="898631" spans="3:3" x14ac:dyDescent="0.25">
      <c r="C898631" s="62"/>
    </row>
    <row r="898632" spans="3:3" x14ac:dyDescent="0.25">
      <c r="C898632" s="62"/>
    </row>
    <row r="898720" spans="3:3" x14ac:dyDescent="0.25">
      <c r="C898720" s="62"/>
    </row>
    <row r="898721" spans="3:3" x14ac:dyDescent="0.25">
      <c r="C898721" s="62"/>
    </row>
    <row r="898809" spans="3:3" x14ac:dyDescent="0.25">
      <c r="C898809" s="62"/>
    </row>
    <row r="898810" spans="3:3" x14ac:dyDescent="0.25">
      <c r="C898810" s="62"/>
    </row>
    <row r="898898" spans="3:3" x14ac:dyDescent="0.25">
      <c r="C898898" s="62"/>
    </row>
    <row r="898899" spans="3:3" x14ac:dyDescent="0.25">
      <c r="C898899" s="62"/>
    </row>
    <row r="898987" spans="3:3" x14ac:dyDescent="0.25">
      <c r="C898987" s="62"/>
    </row>
    <row r="898988" spans="3:3" x14ac:dyDescent="0.25">
      <c r="C898988" s="62"/>
    </row>
    <row r="899076" spans="3:3" x14ac:dyDescent="0.25">
      <c r="C899076" s="62"/>
    </row>
    <row r="899077" spans="3:3" x14ac:dyDescent="0.25">
      <c r="C899077" s="62"/>
    </row>
    <row r="899165" spans="3:3" x14ac:dyDescent="0.25">
      <c r="C899165" s="62"/>
    </row>
    <row r="899166" spans="3:3" x14ac:dyDescent="0.25">
      <c r="C899166" s="62"/>
    </row>
    <row r="899254" spans="3:3" x14ac:dyDescent="0.25">
      <c r="C899254" s="62"/>
    </row>
    <row r="899255" spans="3:3" x14ac:dyDescent="0.25">
      <c r="C899255" s="62"/>
    </row>
    <row r="899343" spans="3:3" x14ac:dyDescent="0.25">
      <c r="C899343" s="62"/>
    </row>
    <row r="899344" spans="3:3" x14ac:dyDescent="0.25">
      <c r="C899344" s="62"/>
    </row>
    <row r="899432" spans="3:3" x14ac:dyDescent="0.25">
      <c r="C899432" s="62"/>
    </row>
    <row r="899433" spans="3:3" x14ac:dyDescent="0.25">
      <c r="C899433" s="62"/>
    </row>
    <row r="899521" spans="3:3" x14ac:dyDescent="0.25">
      <c r="C899521" s="62"/>
    </row>
    <row r="899522" spans="3:3" x14ac:dyDescent="0.25">
      <c r="C899522" s="62"/>
    </row>
    <row r="899610" spans="3:3" x14ac:dyDescent="0.25">
      <c r="C899610" s="62"/>
    </row>
    <row r="899611" spans="3:3" x14ac:dyDescent="0.25">
      <c r="C899611" s="62"/>
    </row>
    <row r="899699" spans="3:3" x14ac:dyDescent="0.25">
      <c r="C899699" s="62"/>
    </row>
    <row r="899700" spans="3:3" x14ac:dyDescent="0.25">
      <c r="C899700" s="62"/>
    </row>
    <row r="899788" spans="3:3" x14ac:dyDescent="0.25">
      <c r="C899788" s="62"/>
    </row>
    <row r="899789" spans="3:3" x14ac:dyDescent="0.25">
      <c r="C899789" s="62"/>
    </row>
    <row r="899877" spans="3:3" x14ac:dyDescent="0.25">
      <c r="C899877" s="62"/>
    </row>
    <row r="899878" spans="3:3" x14ac:dyDescent="0.25">
      <c r="C899878" s="62"/>
    </row>
    <row r="899966" spans="3:3" x14ac:dyDescent="0.25">
      <c r="C899966" s="62"/>
    </row>
    <row r="899967" spans="3:3" x14ac:dyDescent="0.25">
      <c r="C899967" s="62"/>
    </row>
    <row r="900055" spans="3:3" x14ac:dyDescent="0.25">
      <c r="C900055" s="62"/>
    </row>
    <row r="900056" spans="3:3" x14ac:dyDescent="0.25">
      <c r="C900056" s="62"/>
    </row>
    <row r="900144" spans="3:3" x14ac:dyDescent="0.25">
      <c r="C900144" s="62"/>
    </row>
    <row r="900145" spans="3:3" x14ac:dyDescent="0.25">
      <c r="C900145" s="62"/>
    </row>
    <row r="900233" spans="3:3" x14ac:dyDescent="0.25">
      <c r="C900233" s="62"/>
    </row>
    <row r="900234" spans="3:3" x14ac:dyDescent="0.25">
      <c r="C900234" s="62"/>
    </row>
    <row r="900322" spans="3:3" x14ac:dyDescent="0.25">
      <c r="C900322" s="62"/>
    </row>
    <row r="900323" spans="3:3" x14ac:dyDescent="0.25">
      <c r="C900323" s="62"/>
    </row>
    <row r="900411" spans="3:3" x14ac:dyDescent="0.25">
      <c r="C900411" s="62"/>
    </row>
    <row r="900412" spans="3:3" x14ac:dyDescent="0.25">
      <c r="C900412" s="62"/>
    </row>
    <row r="900500" spans="3:3" x14ac:dyDescent="0.25">
      <c r="C900500" s="62"/>
    </row>
    <row r="900501" spans="3:3" x14ac:dyDescent="0.25">
      <c r="C900501" s="62"/>
    </row>
    <row r="900589" spans="3:3" x14ac:dyDescent="0.25">
      <c r="C900589" s="62"/>
    </row>
    <row r="900590" spans="3:3" x14ac:dyDescent="0.25">
      <c r="C900590" s="62"/>
    </row>
    <row r="900678" spans="3:3" x14ac:dyDescent="0.25">
      <c r="C900678" s="62"/>
    </row>
    <row r="900679" spans="3:3" x14ac:dyDescent="0.25">
      <c r="C900679" s="62"/>
    </row>
    <row r="900767" spans="3:3" x14ac:dyDescent="0.25">
      <c r="C900767" s="62"/>
    </row>
    <row r="900768" spans="3:3" x14ac:dyDescent="0.25">
      <c r="C900768" s="62"/>
    </row>
    <row r="900856" spans="3:3" x14ac:dyDescent="0.25">
      <c r="C900856" s="62"/>
    </row>
    <row r="900857" spans="3:3" x14ac:dyDescent="0.25">
      <c r="C900857" s="62"/>
    </row>
    <row r="900945" spans="3:3" x14ac:dyDescent="0.25">
      <c r="C900945" s="62"/>
    </row>
    <row r="900946" spans="3:3" x14ac:dyDescent="0.25">
      <c r="C900946" s="62"/>
    </row>
    <row r="901034" spans="3:3" x14ac:dyDescent="0.25">
      <c r="C901034" s="62"/>
    </row>
    <row r="901035" spans="3:3" x14ac:dyDescent="0.25">
      <c r="C901035" s="62"/>
    </row>
    <row r="901123" spans="3:3" x14ac:dyDescent="0.25">
      <c r="C901123" s="62"/>
    </row>
    <row r="901124" spans="3:3" x14ac:dyDescent="0.25">
      <c r="C901124" s="62"/>
    </row>
    <row r="901212" spans="3:3" x14ac:dyDescent="0.25">
      <c r="C901212" s="62"/>
    </row>
    <row r="901213" spans="3:3" x14ac:dyDescent="0.25">
      <c r="C901213" s="62"/>
    </row>
    <row r="901301" spans="3:3" x14ac:dyDescent="0.25">
      <c r="C901301" s="62"/>
    </row>
    <row r="901302" spans="3:3" x14ac:dyDescent="0.25">
      <c r="C901302" s="62"/>
    </row>
    <row r="901390" spans="3:3" x14ac:dyDescent="0.25">
      <c r="C901390" s="62"/>
    </row>
    <row r="901391" spans="3:3" x14ac:dyDescent="0.25">
      <c r="C901391" s="62"/>
    </row>
    <row r="901479" spans="3:3" x14ac:dyDescent="0.25">
      <c r="C901479" s="62"/>
    </row>
    <row r="901480" spans="3:3" x14ac:dyDescent="0.25">
      <c r="C901480" s="62"/>
    </row>
    <row r="901568" spans="3:3" x14ac:dyDescent="0.25">
      <c r="C901568" s="62"/>
    </row>
    <row r="901569" spans="3:3" x14ac:dyDescent="0.25">
      <c r="C901569" s="62"/>
    </row>
    <row r="901657" spans="3:3" x14ac:dyDescent="0.25">
      <c r="C901657" s="62"/>
    </row>
    <row r="901658" spans="3:3" x14ac:dyDescent="0.25">
      <c r="C901658" s="62"/>
    </row>
    <row r="901746" spans="3:3" x14ac:dyDescent="0.25">
      <c r="C901746" s="62"/>
    </row>
    <row r="901747" spans="3:3" x14ac:dyDescent="0.25">
      <c r="C901747" s="62"/>
    </row>
    <row r="901835" spans="3:3" x14ac:dyDescent="0.25">
      <c r="C901835" s="62"/>
    </row>
    <row r="901836" spans="3:3" x14ac:dyDescent="0.25">
      <c r="C901836" s="62"/>
    </row>
    <row r="901924" spans="3:3" x14ac:dyDescent="0.25">
      <c r="C901924" s="62"/>
    </row>
    <row r="901925" spans="3:3" x14ac:dyDescent="0.25">
      <c r="C901925" s="62"/>
    </row>
    <row r="902013" spans="3:3" x14ac:dyDescent="0.25">
      <c r="C902013" s="62"/>
    </row>
    <row r="902014" spans="3:3" x14ac:dyDescent="0.25">
      <c r="C902014" s="62"/>
    </row>
    <row r="902102" spans="3:3" x14ac:dyDescent="0.25">
      <c r="C902102" s="62"/>
    </row>
    <row r="902103" spans="3:3" x14ac:dyDescent="0.25">
      <c r="C902103" s="62"/>
    </row>
    <row r="902191" spans="3:3" x14ac:dyDescent="0.25">
      <c r="C902191" s="62"/>
    </row>
    <row r="902192" spans="3:3" x14ac:dyDescent="0.25">
      <c r="C902192" s="62"/>
    </row>
    <row r="902280" spans="3:3" x14ac:dyDescent="0.25">
      <c r="C902280" s="62"/>
    </row>
    <row r="902281" spans="3:3" x14ac:dyDescent="0.25">
      <c r="C902281" s="62"/>
    </row>
    <row r="902369" spans="3:3" x14ac:dyDescent="0.25">
      <c r="C902369" s="62"/>
    </row>
    <row r="902370" spans="3:3" x14ac:dyDescent="0.25">
      <c r="C902370" s="62"/>
    </row>
    <row r="902458" spans="3:3" x14ac:dyDescent="0.25">
      <c r="C902458" s="62"/>
    </row>
    <row r="902459" spans="3:3" x14ac:dyDescent="0.25">
      <c r="C902459" s="62"/>
    </row>
    <row r="902547" spans="3:3" x14ac:dyDescent="0.25">
      <c r="C902547" s="62"/>
    </row>
    <row r="902548" spans="3:3" x14ac:dyDescent="0.25">
      <c r="C902548" s="62"/>
    </row>
    <row r="902636" spans="3:3" x14ac:dyDescent="0.25">
      <c r="C902636" s="62"/>
    </row>
    <row r="902637" spans="3:3" x14ac:dyDescent="0.25">
      <c r="C902637" s="62"/>
    </row>
    <row r="902725" spans="3:3" x14ac:dyDescent="0.25">
      <c r="C902725" s="62"/>
    </row>
    <row r="902726" spans="3:3" x14ac:dyDescent="0.25">
      <c r="C902726" s="62"/>
    </row>
    <row r="902814" spans="3:3" x14ac:dyDescent="0.25">
      <c r="C902814" s="62"/>
    </row>
    <row r="902815" spans="3:3" x14ac:dyDescent="0.25">
      <c r="C902815" s="62"/>
    </row>
    <row r="902903" spans="3:3" x14ac:dyDescent="0.25">
      <c r="C902903" s="62"/>
    </row>
    <row r="902904" spans="3:3" x14ac:dyDescent="0.25">
      <c r="C902904" s="62"/>
    </row>
    <row r="902992" spans="3:3" x14ac:dyDescent="0.25">
      <c r="C902992" s="62"/>
    </row>
    <row r="902993" spans="3:3" x14ac:dyDescent="0.25">
      <c r="C902993" s="62"/>
    </row>
    <row r="903081" spans="3:3" x14ac:dyDescent="0.25">
      <c r="C903081" s="62"/>
    </row>
    <row r="903082" spans="3:3" x14ac:dyDescent="0.25">
      <c r="C903082" s="62"/>
    </row>
    <row r="903170" spans="3:3" x14ac:dyDescent="0.25">
      <c r="C903170" s="62"/>
    </row>
    <row r="903171" spans="3:3" x14ac:dyDescent="0.25">
      <c r="C903171" s="62"/>
    </row>
    <row r="903259" spans="3:3" x14ac:dyDescent="0.25">
      <c r="C903259" s="62"/>
    </row>
    <row r="903260" spans="3:3" x14ac:dyDescent="0.25">
      <c r="C903260" s="62"/>
    </row>
    <row r="903348" spans="3:3" x14ac:dyDescent="0.25">
      <c r="C903348" s="62"/>
    </row>
    <row r="903349" spans="3:3" x14ac:dyDescent="0.25">
      <c r="C903349" s="62"/>
    </row>
    <row r="903437" spans="3:3" x14ac:dyDescent="0.25">
      <c r="C903437" s="62"/>
    </row>
    <row r="903438" spans="3:3" x14ac:dyDescent="0.25">
      <c r="C903438" s="62"/>
    </row>
    <row r="903526" spans="3:3" x14ac:dyDescent="0.25">
      <c r="C903526" s="62"/>
    </row>
    <row r="903527" spans="3:3" x14ac:dyDescent="0.25">
      <c r="C903527" s="62"/>
    </row>
    <row r="903615" spans="3:3" x14ac:dyDescent="0.25">
      <c r="C903615" s="62"/>
    </row>
    <row r="903616" spans="3:3" x14ac:dyDescent="0.25">
      <c r="C903616" s="62"/>
    </row>
    <row r="903704" spans="3:3" x14ac:dyDescent="0.25">
      <c r="C903704" s="62"/>
    </row>
    <row r="903705" spans="3:3" x14ac:dyDescent="0.25">
      <c r="C903705" s="62"/>
    </row>
    <row r="903793" spans="3:3" x14ac:dyDescent="0.25">
      <c r="C903793" s="62"/>
    </row>
    <row r="903794" spans="3:3" x14ac:dyDescent="0.25">
      <c r="C903794" s="62"/>
    </row>
    <row r="903882" spans="3:3" x14ac:dyDescent="0.25">
      <c r="C903882" s="62"/>
    </row>
    <row r="903883" spans="3:3" x14ac:dyDescent="0.25">
      <c r="C903883" s="62"/>
    </row>
    <row r="903971" spans="3:3" x14ac:dyDescent="0.25">
      <c r="C903971" s="62"/>
    </row>
    <row r="903972" spans="3:3" x14ac:dyDescent="0.25">
      <c r="C903972" s="62"/>
    </row>
    <row r="904060" spans="3:3" x14ac:dyDescent="0.25">
      <c r="C904060" s="62"/>
    </row>
    <row r="904061" spans="3:3" x14ac:dyDescent="0.25">
      <c r="C904061" s="62"/>
    </row>
    <row r="904149" spans="3:3" x14ac:dyDescent="0.25">
      <c r="C904149" s="62"/>
    </row>
    <row r="904150" spans="3:3" x14ac:dyDescent="0.25">
      <c r="C904150" s="62"/>
    </row>
    <row r="904238" spans="3:3" x14ac:dyDescent="0.25">
      <c r="C904238" s="62"/>
    </row>
    <row r="904239" spans="3:3" x14ac:dyDescent="0.25">
      <c r="C904239" s="62"/>
    </row>
    <row r="904327" spans="3:3" x14ac:dyDescent="0.25">
      <c r="C904327" s="62"/>
    </row>
    <row r="904328" spans="3:3" x14ac:dyDescent="0.25">
      <c r="C904328" s="62"/>
    </row>
    <row r="904416" spans="3:3" x14ac:dyDescent="0.25">
      <c r="C904416" s="62"/>
    </row>
    <row r="904417" spans="3:3" x14ac:dyDescent="0.25">
      <c r="C904417" s="62"/>
    </row>
    <row r="904505" spans="3:3" x14ac:dyDescent="0.25">
      <c r="C904505" s="62"/>
    </row>
    <row r="904506" spans="3:3" x14ac:dyDescent="0.25">
      <c r="C904506" s="62"/>
    </row>
    <row r="904594" spans="3:3" x14ac:dyDescent="0.25">
      <c r="C904594" s="62"/>
    </row>
    <row r="904595" spans="3:3" x14ac:dyDescent="0.25">
      <c r="C904595" s="62"/>
    </row>
    <row r="904683" spans="3:3" x14ac:dyDescent="0.25">
      <c r="C904683" s="62"/>
    </row>
    <row r="904684" spans="3:3" x14ac:dyDescent="0.25">
      <c r="C904684" s="62"/>
    </row>
    <row r="904772" spans="3:3" x14ac:dyDescent="0.25">
      <c r="C904772" s="62"/>
    </row>
    <row r="904773" spans="3:3" x14ac:dyDescent="0.25">
      <c r="C904773" s="62"/>
    </row>
    <row r="904861" spans="3:3" x14ac:dyDescent="0.25">
      <c r="C904861" s="62"/>
    </row>
    <row r="904862" spans="3:3" x14ac:dyDescent="0.25">
      <c r="C904862" s="62"/>
    </row>
    <row r="904950" spans="3:3" x14ac:dyDescent="0.25">
      <c r="C904950" s="62"/>
    </row>
    <row r="904951" spans="3:3" x14ac:dyDescent="0.25">
      <c r="C904951" s="62"/>
    </row>
    <row r="905039" spans="3:3" x14ac:dyDescent="0.25">
      <c r="C905039" s="62"/>
    </row>
    <row r="905040" spans="3:3" x14ac:dyDescent="0.25">
      <c r="C905040" s="62"/>
    </row>
    <row r="905128" spans="3:3" x14ac:dyDescent="0.25">
      <c r="C905128" s="62"/>
    </row>
    <row r="905129" spans="3:3" x14ac:dyDescent="0.25">
      <c r="C905129" s="62"/>
    </row>
    <row r="905217" spans="3:3" x14ac:dyDescent="0.25">
      <c r="C905217" s="62"/>
    </row>
    <row r="905218" spans="3:3" x14ac:dyDescent="0.25">
      <c r="C905218" s="62"/>
    </row>
    <row r="905306" spans="3:3" x14ac:dyDescent="0.25">
      <c r="C905306" s="62"/>
    </row>
    <row r="905307" spans="3:3" x14ac:dyDescent="0.25">
      <c r="C905307" s="62"/>
    </row>
    <row r="905395" spans="3:3" x14ac:dyDescent="0.25">
      <c r="C905395" s="62"/>
    </row>
    <row r="905396" spans="3:3" x14ac:dyDescent="0.25">
      <c r="C905396" s="62"/>
    </row>
    <row r="905484" spans="3:3" x14ac:dyDescent="0.25">
      <c r="C905484" s="62"/>
    </row>
    <row r="905485" spans="3:3" x14ac:dyDescent="0.25">
      <c r="C905485" s="62"/>
    </row>
    <row r="905573" spans="3:3" x14ac:dyDescent="0.25">
      <c r="C905573" s="62"/>
    </row>
    <row r="905574" spans="3:3" x14ac:dyDescent="0.25">
      <c r="C905574" s="62"/>
    </row>
    <row r="905662" spans="3:3" x14ac:dyDescent="0.25">
      <c r="C905662" s="62"/>
    </row>
    <row r="905663" spans="3:3" x14ac:dyDescent="0.25">
      <c r="C905663" s="62"/>
    </row>
    <row r="905751" spans="3:3" x14ac:dyDescent="0.25">
      <c r="C905751" s="62"/>
    </row>
    <row r="905752" spans="3:3" x14ac:dyDescent="0.25">
      <c r="C905752" s="62"/>
    </row>
    <row r="905840" spans="3:3" x14ac:dyDescent="0.25">
      <c r="C905840" s="62"/>
    </row>
    <row r="905841" spans="3:3" x14ac:dyDescent="0.25">
      <c r="C905841" s="62"/>
    </row>
    <row r="905929" spans="3:3" x14ac:dyDescent="0.25">
      <c r="C905929" s="62"/>
    </row>
    <row r="905930" spans="3:3" x14ac:dyDescent="0.25">
      <c r="C905930" s="62"/>
    </row>
    <row r="906018" spans="3:3" x14ac:dyDescent="0.25">
      <c r="C906018" s="62"/>
    </row>
    <row r="906019" spans="3:3" x14ac:dyDescent="0.25">
      <c r="C906019" s="62"/>
    </row>
    <row r="906107" spans="3:3" x14ac:dyDescent="0.25">
      <c r="C906107" s="62"/>
    </row>
    <row r="906108" spans="3:3" x14ac:dyDescent="0.25">
      <c r="C906108" s="62"/>
    </row>
    <row r="906196" spans="3:3" x14ac:dyDescent="0.25">
      <c r="C906196" s="62"/>
    </row>
    <row r="906197" spans="3:3" x14ac:dyDescent="0.25">
      <c r="C906197" s="62"/>
    </row>
    <row r="906285" spans="3:3" x14ac:dyDescent="0.25">
      <c r="C906285" s="62"/>
    </row>
    <row r="906286" spans="3:3" x14ac:dyDescent="0.25">
      <c r="C906286" s="62"/>
    </row>
    <row r="906374" spans="3:3" x14ac:dyDescent="0.25">
      <c r="C906374" s="62"/>
    </row>
    <row r="906375" spans="3:3" x14ac:dyDescent="0.25">
      <c r="C906375" s="62"/>
    </row>
    <row r="906463" spans="3:3" x14ac:dyDescent="0.25">
      <c r="C906463" s="62"/>
    </row>
    <row r="906464" spans="3:3" x14ac:dyDescent="0.25">
      <c r="C906464" s="62"/>
    </row>
    <row r="906552" spans="3:3" x14ac:dyDescent="0.25">
      <c r="C906552" s="62"/>
    </row>
    <row r="906553" spans="3:3" x14ac:dyDescent="0.25">
      <c r="C906553" s="62"/>
    </row>
    <row r="906641" spans="3:3" x14ac:dyDescent="0.25">
      <c r="C906641" s="62"/>
    </row>
    <row r="906642" spans="3:3" x14ac:dyDescent="0.25">
      <c r="C906642" s="62"/>
    </row>
    <row r="906730" spans="3:3" x14ac:dyDescent="0.25">
      <c r="C906730" s="62"/>
    </row>
    <row r="906731" spans="3:3" x14ac:dyDescent="0.25">
      <c r="C906731" s="62"/>
    </row>
    <row r="906819" spans="3:3" x14ac:dyDescent="0.25">
      <c r="C906819" s="62"/>
    </row>
    <row r="906820" spans="3:3" x14ac:dyDescent="0.25">
      <c r="C906820" s="62"/>
    </row>
    <row r="906908" spans="3:3" x14ac:dyDescent="0.25">
      <c r="C906908" s="62"/>
    </row>
    <row r="906909" spans="3:3" x14ac:dyDescent="0.25">
      <c r="C906909" s="62"/>
    </row>
    <row r="906997" spans="3:3" x14ac:dyDescent="0.25">
      <c r="C906997" s="62"/>
    </row>
    <row r="906998" spans="3:3" x14ac:dyDescent="0.25">
      <c r="C906998" s="62"/>
    </row>
    <row r="907086" spans="3:3" x14ac:dyDescent="0.25">
      <c r="C907086" s="62"/>
    </row>
    <row r="907087" spans="3:3" x14ac:dyDescent="0.25">
      <c r="C907087" s="62"/>
    </row>
    <row r="907175" spans="3:3" x14ac:dyDescent="0.25">
      <c r="C907175" s="62"/>
    </row>
    <row r="907176" spans="3:3" x14ac:dyDescent="0.25">
      <c r="C907176" s="62"/>
    </row>
    <row r="907264" spans="3:3" x14ac:dyDescent="0.25">
      <c r="C907264" s="62"/>
    </row>
    <row r="907265" spans="3:3" x14ac:dyDescent="0.25">
      <c r="C907265" s="62"/>
    </row>
    <row r="907353" spans="3:3" x14ac:dyDescent="0.25">
      <c r="C907353" s="62"/>
    </row>
    <row r="907354" spans="3:3" x14ac:dyDescent="0.25">
      <c r="C907354" s="62"/>
    </row>
    <row r="907442" spans="3:3" x14ac:dyDescent="0.25">
      <c r="C907442" s="62"/>
    </row>
    <row r="907443" spans="3:3" x14ac:dyDescent="0.25">
      <c r="C907443" s="62"/>
    </row>
    <row r="907531" spans="3:3" x14ac:dyDescent="0.25">
      <c r="C907531" s="62"/>
    </row>
    <row r="907532" spans="3:3" x14ac:dyDescent="0.25">
      <c r="C907532" s="62"/>
    </row>
    <row r="907620" spans="3:3" x14ac:dyDescent="0.25">
      <c r="C907620" s="62"/>
    </row>
    <row r="907621" spans="3:3" x14ac:dyDescent="0.25">
      <c r="C907621" s="62"/>
    </row>
    <row r="907709" spans="3:3" x14ac:dyDescent="0.25">
      <c r="C907709" s="62"/>
    </row>
    <row r="907710" spans="3:3" x14ac:dyDescent="0.25">
      <c r="C907710" s="62"/>
    </row>
    <row r="907798" spans="3:3" x14ac:dyDescent="0.25">
      <c r="C907798" s="62"/>
    </row>
    <row r="907799" spans="3:3" x14ac:dyDescent="0.25">
      <c r="C907799" s="62"/>
    </row>
    <row r="907887" spans="3:3" x14ac:dyDescent="0.25">
      <c r="C907887" s="62"/>
    </row>
    <row r="907888" spans="3:3" x14ac:dyDescent="0.25">
      <c r="C907888" s="62"/>
    </row>
    <row r="907976" spans="3:3" x14ac:dyDescent="0.25">
      <c r="C907976" s="62"/>
    </row>
    <row r="907977" spans="3:3" x14ac:dyDescent="0.25">
      <c r="C907977" s="62"/>
    </row>
    <row r="908065" spans="3:3" x14ac:dyDescent="0.25">
      <c r="C908065" s="62"/>
    </row>
    <row r="908066" spans="3:3" x14ac:dyDescent="0.25">
      <c r="C908066" s="62"/>
    </row>
    <row r="908154" spans="3:3" x14ac:dyDescent="0.25">
      <c r="C908154" s="62"/>
    </row>
    <row r="908155" spans="3:3" x14ac:dyDescent="0.25">
      <c r="C908155" s="62"/>
    </row>
    <row r="908243" spans="3:3" x14ac:dyDescent="0.25">
      <c r="C908243" s="62"/>
    </row>
    <row r="908244" spans="3:3" x14ac:dyDescent="0.25">
      <c r="C908244" s="62"/>
    </row>
    <row r="908332" spans="3:3" x14ac:dyDescent="0.25">
      <c r="C908332" s="62"/>
    </row>
    <row r="908333" spans="3:3" x14ac:dyDescent="0.25">
      <c r="C908333" s="62"/>
    </row>
    <row r="908421" spans="3:3" x14ac:dyDescent="0.25">
      <c r="C908421" s="62"/>
    </row>
    <row r="908422" spans="3:3" x14ac:dyDescent="0.25">
      <c r="C908422" s="62"/>
    </row>
    <row r="908510" spans="3:3" x14ac:dyDescent="0.25">
      <c r="C908510" s="62"/>
    </row>
    <row r="908511" spans="3:3" x14ac:dyDescent="0.25">
      <c r="C908511" s="62"/>
    </row>
    <row r="908599" spans="3:3" x14ac:dyDescent="0.25">
      <c r="C908599" s="62"/>
    </row>
    <row r="908600" spans="3:3" x14ac:dyDescent="0.25">
      <c r="C908600" s="62"/>
    </row>
    <row r="908688" spans="3:3" x14ac:dyDescent="0.25">
      <c r="C908688" s="62"/>
    </row>
    <row r="908689" spans="3:3" x14ac:dyDescent="0.25">
      <c r="C908689" s="62"/>
    </row>
    <row r="908777" spans="3:3" x14ac:dyDescent="0.25">
      <c r="C908777" s="62"/>
    </row>
    <row r="908778" spans="3:3" x14ac:dyDescent="0.25">
      <c r="C908778" s="62"/>
    </row>
    <row r="908866" spans="3:3" x14ac:dyDescent="0.25">
      <c r="C908866" s="62"/>
    </row>
    <row r="908867" spans="3:3" x14ac:dyDescent="0.25">
      <c r="C908867" s="62"/>
    </row>
    <row r="908955" spans="3:3" x14ac:dyDescent="0.25">
      <c r="C908955" s="62"/>
    </row>
    <row r="908956" spans="3:3" x14ac:dyDescent="0.25">
      <c r="C908956" s="62"/>
    </row>
    <row r="909044" spans="3:3" x14ac:dyDescent="0.25">
      <c r="C909044" s="62"/>
    </row>
    <row r="909045" spans="3:3" x14ac:dyDescent="0.25">
      <c r="C909045" s="62"/>
    </row>
    <row r="909133" spans="3:3" x14ac:dyDescent="0.25">
      <c r="C909133" s="62"/>
    </row>
    <row r="909134" spans="3:3" x14ac:dyDescent="0.25">
      <c r="C909134" s="62"/>
    </row>
    <row r="909222" spans="3:3" x14ac:dyDescent="0.25">
      <c r="C909222" s="62"/>
    </row>
    <row r="909223" spans="3:3" x14ac:dyDescent="0.25">
      <c r="C909223" s="62"/>
    </row>
    <row r="909311" spans="3:3" x14ac:dyDescent="0.25">
      <c r="C909311" s="62"/>
    </row>
    <row r="909312" spans="3:3" x14ac:dyDescent="0.25">
      <c r="C909312" s="62"/>
    </row>
    <row r="909400" spans="3:3" x14ac:dyDescent="0.25">
      <c r="C909400" s="62"/>
    </row>
    <row r="909401" spans="3:3" x14ac:dyDescent="0.25">
      <c r="C909401" s="62"/>
    </row>
    <row r="909489" spans="3:3" x14ac:dyDescent="0.25">
      <c r="C909489" s="62"/>
    </row>
    <row r="909490" spans="3:3" x14ac:dyDescent="0.25">
      <c r="C909490" s="62"/>
    </row>
    <row r="909578" spans="3:3" x14ac:dyDescent="0.25">
      <c r="C909578" s="62"/>
    </row>
    <row r="909579" spans="3:3" x14ac:dyDescent="0.25">
      <c r="C909579" s="62"/>
    </row>
    <row r="909667" spans="3:3" x14ac:dyDescent="0.25">
      <c r="C909667" s="62"/>
    </row>
    <row r="909668" spans="3:3" x14ac:dyDescent="0.25">
      <c r="C909668" s="62"/>
    </row>
    <row r="909756" spans="3:3" x14ac:dyDescent="0.25">
      <c r="C909756" s="62"/>
    </row>
    <row r="909757" spans="3:3" x14ac:dyDescent="0.25">
      <c r="C909757" s="62"/>
    </row>
    <row r="909845" spans="3:3" x14ac:dyDescent="0.25">
      <c r="C909845" s="62"/>
    </row>
    <row r="909846" spans="3:3" x14ac:dyDescent="0.25">
      <c r="C909846" s="62"/>
    </row>
    <row r="909934" spans="3:3" x14ac:dyDescent="0.25">
      <c r="C909934" s="62"/>
    </row>
    <row r="909935" spans="3:3" x14ac:dyDescent="0.25">
      <c r="C909935" s="62"/>
    </row>
    <row r="910023" spans="3:3" x14ac:dyDescent="0.25">
      <c r="C910023" s="62"/>
    </row>
    <row r="910024" spans="3:3" x14ac:dyDescent="0.25">
      <c r="C910024" s="62"/>
    </row>
    <row r="910112" spans="3:3" x14ac:dyDescent="0.25">
      <c r="C910112" s="62"/>
    </row>
    <row r="910113" spans="3:3" x14ac:dyDescent="0.25">
      <c r="C910113" s="62"/>
    </row>
    <row r="910201" spans="3:3" x14ac:dyDescent="0.25">
      <c r="C910201" s="62"/>
    </row>
    <row r="910202" spans="3:3" x14ac:dyDescent="0.25">
      <c r="C910202" s="62"/>
    </row>
    <row r="910290" spans="3:3" x14ac:dyDescent="0.25">
      <c r="C910290" s="62"/>
    </row>
    <row r="910291" spans="3:3" x14ac:dyDescent="0.25">
      <c r="C910291" s="62"/>
    </row>
    <row r="910379" spans="3:3" x14ac:dyDescent="0.25">
      <c r="C910379" s="62"/>
    </row>
    <row r="910380" spans="3:3" x14ac:dyDescent="0.25">
      <c r="C910380" s="62"/>
    </row>
    <row r="910468" spans="3:3" x14ac:dyDescent="0.25">
      <c r="C910468" s="62"/>
    </row>
    <row r="910469" spans="3:3" x14ac:dyDescent="0.25">
      <c r="C910469" s="62"/>
    </row>
    <row r="910557" spans="3:3" x14ac:dyDescent="0.25">
      <c r="C910557" s="62"/>
    </row>
    <row r="910558" spans="3:3" x14ac:dyDescent="0.25">
      <c r="C910558" s="62"/>
    </row>
    <row r="910646" spans="3:3" x14ac:dyDescent="0.25">
      <c r="C910646" s="62"/>
    </row>
    <row r="910647" spans="3:3" x14ac:dyDescent="0.25">
      <c r="C910647" s="62"/>
    </row>
    <row r="910735" spans="3:3" x14ac:dyDescent="0.25">
      <c r="C910735" s="62"/>
    </row>
    <row r="910736" spans="3:3" x14ac:dyDescent="0.25">
      <c r="C910736" s="62"/>
    </row>
    <row r="910824" spans="3:3" x14ac:dyDescent="0.25">
      <c r="C910824" s="62"/>
    </row>
    <row r="910825" spans="3:3" x14ac:dyDescent="0.25">
      <c r="C910825" s="62"/>
    </row>
    <row r="910913" spans="3:3" x14ac:dyDescent="0.25">
      <c r="C910913" s="62"/>
    </row>
    <row r="910914" spans="3:3" x14ac:dyDescent="0.25">
      <c r="C910914" s="62"/>
    </row>
    <row r="911002" spans="3:3" x14ac:dyDescent="0.25">
      <c r="C911002" s="62"/>
    </row>
    <row r="911003" spans="3:3" x14ac:dyDescent="0.25">
      <c r="C911003" s="62"/>
    </row>
    <row r="911091" spans="3:3" x14ac:dyDescent="0.25">
      <c r="C911091" s="62"/>
    </row>
    <row r="911092" spans="3:3" x14ac:dyDescent="0.25">
      <c r="C911092" s="62"/>
    </row>
    <row r="911180" spans="3:3" x14ac:dyDescent="0.25">
      <c r="C911180" s="62"/>
    </row>
    <row r="911181" spans="3:3" x14ac:dyDescent="0.25">
      <c r="C911181" s="62"/>
    </row>
    <row r="911269" spans="3:3" x14ac:dyDescent="0.25">
      <c r="C911269" s="62"/>
    </row>
    <row r="911270" spans="3:3" x14ac:dyDescent="0.25">
      <c r="C911270" s="62"/>
    </row>
    <row r="911358" spans="3:3" x14ac:dyDescent="0.25">
      <c r="C911358" s="62"/>
    </row>
    <row r="911359" spans="3:3" x14ac:dyDescent="0.25">
      <c r="C911359" s="62"/>
    </row>
    <row r="911447" spans="3:3" x14ac:dyDescent="0.25">
      <c r="C911447" s="62"/>
    </row>
    <row r="911448" spans="3:3" x14ac:dyDescent="0.25">
      <c r="C911448" s="62"/>
    </row>
    <row r="911536" spans="3:3" x14ac:dyDescent="0.25">
      <c r="C911536" s="62"/>
    </row>
    <row r="911537" spans="3:3" x14ac:dyDescent="0.25">
      <c r="C911537" s="62"/>
    </row>
    <row r="911625" spans="3:3" x14ac:dyDescent="0.25">
      <c r="C911625" s="62"/>
    </row>
    <row r="911626" spans="3:3" x14ac:dyDescent="0.25">
      <c r="C911626" s="62"/>
    </row>
    <row r="911714" spans="3:3" x14ac:dyDescent="0.25">
      <c r="C911714" s="62"/>
    </row>
    <row r="911715" spans="3:3" x14ac:dyDescent="0.25">
      <c r="C911715" s="62"/>
    </row>
    <row r="911803" spans="3:3" x14ac:dyDescent="0.25">
      <c r="C911803" s="62"/>
    </row>
    <row r="911804" spans="3:3" x14ac:dyDescent="0.25">
      <c r="C911804" s="62"/>
    </row>
    <row r="911892" spans="3:3" x14ac:dyDescent="0.25">
      <c r="C911892" s="62"/>
    </row>
    <row r="911893" spans="3:3" x14ac:dyDescent="0.25">
      <c r="C911893" s="62"/>
    </row>
    <row r="911981" spans="3:3" x14ac:dyDescent="0.25">
      <c r="C911981" s="62"/>
    </row>
    <row r="911982" spans="3:3" x14ac:dyDescent="0.25">
      <c r="C911982" s="62"/>
    </row>
    <row r="912070" spans="3:3" x14ac:dyDescent="0.25">
      <c r="C912070" s="62"/>
    </row>
    <row r="912071" spans="3:3" x14ac:dyDescent="0.25">
      <c r="C912071" s="62"/>
    </row>
    <row r="912159" spans="3:3" x14ac:dyDescent="0.25">
      <c r="C912159" s="62"/>
    </row>
    <row r="912160" spans="3:3" x14ac:dyDescent="0.25">
      <c r="C912160" s="62"/>
    </row>
    <row r="912248" spans="3:3" x14ac:dyDescent="0.25">
      <c r="C912248" s="62"/>
    </row>
    <row r="912249" spans="3:3" x14ac:dyDescent="0.25">
      <c r="C912249" s="62"/>
    </row>
    <row r="912337" spans="3:3" x14ac:dyDescent="0.25">
      <c r="C912337" s="62"/>
    </row>
    <row r="912338" spans="3:3" x14ac:dyDescent="0.25">
      <c r="C912338" s="62"/>
    </row>
    <row r="912426" spans="3:3" x14ac:dyDescent="0.25">
      <c r="C912426" s="62"/>
    </row>
    <row r="912427" spans="3:3" x14ac:dyDescent="0.25">
      <c r="C912427" s="62"/>
    </row>
    <row r="912515" spans="3:3" x14ac:dyDescent="0.25">
      <c r="C912515" s="62"/>
    </row>
    <row r="912516" spans="3:3" x14ac:dyDescent="0.25">
      <c r="C912516" s="62"/>
    </row>
    <row r="912604" spans="3:3" x14ac:dyDescent="0.25">
      <c r="C912604" s="62"/>
    </row>
    <row r="912605" spans="3:3" x14ac:dyDescent="0.25">
      <c r="C912605" s="62"/>
    </row>
    <row r="912693" spans="3:3" x14ac:dyDescent="0.25">
      <c r="C912693" s="62"/>
    </row>
    <row r="912694" spans="3:3" x14ac:dyDescent="0.25">
      <c r="C912694" s="62"/>
    </row>
    <row r="912782" spans="3:3" x14ac:dyDescent="0.25">
      <c r="C912782" s="62"/>
    </row>
    <row r="912783" spans="3:3" x14ac:dyDescent="0.25">
      <c r="C912783" s="62"/>
    </row>
    <row r="912871" spans="3:3" x14ac:dyDescent="0.25">
      <c r="C912871" s="62"/>
    </row>
    <row r="912872" spans="3:3" x14ac:dyDescent="0.25">
      <c r="C912872" s="62"/>
    </row>
    <row r="912960" spans="3:3" x14ac:dyDescent="0.25">
      <c r="C912960" s="62"/>
    </row>
    <row r="912961" spans="3:3" x14ac:dyDescent="0.25">
      <c r="C912961" s="62"/>
    </row>
    <row r="913049" spans="3:3" x14ac:dyDescent="0.25">
      <c r="C913049" s="62"/>
    </row>
    <row r="913050" spans="3:3" x14ac:dyDescent="0.25">
      <c r="C913050" s="62"/>
    </row>
    <row r="913138" spans="3:3" x14ac:dyDescent="0.25">
      <c r="C913138" s="62"/>
    </row>
    <row r="913139" spans="3:3" x14ac:dyDescent="0.25">
      <c r="C913139" s="62"/>
    </row>
    <row r="913227" spans="3:3" x14ac:dyDescent="0.25">
      <c r="C913227" s="62"/>
    </row>
    <row r="913228" spans="3:3" x14ac:dyDescent="0.25">
      <c r="C913228" s="62"/>
    </row>
    <row r="913316" spans="3:3" x14ac:dyDescent="0.25">
      <c r="C913316" s="62"/>
    </row>
    <row r="913317" spans="3:3" x14ac:dyDescent="0.25">
      <c r="C913317" s="62"/>
    </row>
    <row r="913405" spans="3:3" x14ac:dyDescent="0.25">
      <c r="C913405" s="62"/>
    </row>
    <row r="913406" spans="3:3" x14ac:dyDescent="0.25">
      <c r="C913406" s="62"/>
    </row>
    <row r="913494" spans="3:3" x14ac:dyDescent="0.25">
      <c r="C913494" s="62"/>
    </row>
    <row r="913495" spans="3:3" x14ac:dyDescent="0.25">
      <c r="C913495" s="62"/>
    </row>
    <row r="913583" spans="3:3" x14ac:dyDescent="0.25">
      <c r="C913583" s="62"/>
    </row>
    <row r="913584" spans="3:3" x14ac:dyDescent="0.25">
      <c r="C913584" s="62"/>
    </row>
    <row r="913672" spans="3:3" x14ac:dyDescent="0.25">
      <c r="C913672" s="62"/>
    </row>
    <row r="913673" spans="3:3" x14ac:dyDescent="0.25">
      <c r="C913673" s="62"/>
    </row>
    <row r="913761" spans="3:3" x14ac:dyDescent="0.25">
      <c r="C913761" s="62"/>
    </row>
    <row r="913762" spans="3:3" x14ac:dyDescent="0.25">
      <c r="C913762" s="62"/>
    </row>
    <row r="913850" spans="3:3" x14ac:dyDescent="0.25">
      <c r="C913850" s="62"/>
    </row>
    <row r="913851" spans="3:3" x14ac:dyDescent="0.25">
      <c r="C913851" s="62"/>
    </row>
    <row r="913939" spans="3:3" x14ac:dyDescent="0.25">
      <c r="C913939" s="62"/>
    </row>
    <row r="913940" spans="3:3" x14ac:dyDescent="0.25">
      <c r="C913940" s="62"/>
    </row>
    <row r="914028" spans="3:3" x14ac:dyDescent="0.25">
      <c r="C914028" s="62"/>
    </row>
    <row r="914029" spans="3:3" x14ac:dyDescent="0.25">
      <c r="C914029" s="62"/>
    </row>
    <row r="914117" spans="3:3" x14ac:dyDescent="0.25">
      <c r="C914117" s="62"/>
    </row>
    <row r="914118" spans="3:3" x14ac:dyDescent="0.25">
      <c r="C914118" s="62"/>
    </row>
    <row r="914206" spans="3:3" x14ac:dyDescent="0.25">
      <c r="C914206" s="62"/>
    </row>
    <row r="914207" spans="3:3" x14ac:dyDescent="0.25">
      <c r="C914207" s="62"/>
    </row>
    <row r="914295" spans="3:3" x14ac:dyDescent="0.25">
      <c r="C914295" s="62"/>
    </row>
    <row r="914296" spans="3:3" x14ac:dyDescent="0.25">
      <c r="C914296" s="62"/>
    </row>
    <row r="914384" spans="3:3" x14ac:dyDescent="0.25">
      <c r="C914384" s="62"/>
    </row>
    <row r="914385" spans="3:3" x14ac:dyDescent="0.25">
      <c r="C914385" s="62"/>
    </row>
    <row r="914473" spans="3:3" x14ac:dyDescent="0.25">
      <c r="C914473" s="62"/>
    </row>
    <row r="914474" spans="3:3" x14ac:dyDescent="0.25">
      <c r="C914474" s="62"/>
    </row>
    <row r="914562" spans="3:3" x14ac:dyDescent="0.25">
      <c r="C914562" s="62"/>
    </row>
    <row r="914563" spans="3:3" x14ac:dyDescent="0.25">
      <c r="C914563" s="62"/>
    </row>
    <row r="914651" spans="3:3" x14ac:dyDescent="0.25">
      <c r="C914651" s="62"/>
    </row>
    <row r="914652" spans="3:3" x14ac:dyDescent="0.25">
      <c r="C914652" s="62"/>
    </row>
    <row r="914740" spans="3:3" x14ac:dyDescent="0.25">
      <c r="C914740" s="62"/>
    </row>
    <row r="914741" spans="3:3" x14ac:dyDescent="0.25">
      <c r="C914741" s="62"/>
    </row>
    <row r="914829" spans="3:3" x14ac:dyDescent="0.25">
      <c r="C914829" s="62"/>
    </row>
    <row r="914830" spans="3:3" x14ac:dyDescent="0.25">
      <c r="C914830" s="62"/>
    </row>
    <row r="914918" spans="3:3" x14ac:dyDescent="0.25">
      <c r="C914918" s="62"/>
    </row>
    <row r="914919" spans="3:3" x14ac:dyDescent="0.25">
      <c r="C914919" s="62"/>
    </row>
    <row r="915007" spans="3:3" x14ac:dyDescent="0.25">
      <c r="C915007" s="62"/>
    </row>
    <row r="915008" spans="3:3" x14ac:dyDescent="0.25">
      <c r="C915008" s="62"/>
    </row>
    <row r="915096" spans="3:3" x14ac:dyDescent="0.25">
      <c r="C915096" s="62"/>
    </row>
    <row r="915097" spans="3:3" x14ac:dyDescent="0.25">
      <c r="C915097" s="62"/>
    </row>
    <row r="915185" spans="3:3" x14ac:dyDescent="0.25">
      <c r="C915185" s="62"/>
    </row>
    <row r="915186" spans="3:3" x14ac:dyDescent="0.25">
      <c r="C915186" s="62"/>
    </row>
    <row r="915274" spans="3:3" x14ac:dyDescent="0.25">
      <c r="C915274" s="62"/>
    </row>
    <row r="915275" spans="3:3" x14ac:dyDescent="0.25">
      <c r="C915275" s="62"/>
    </row>
    <row r="915363" spans="3:3" x14ac:dyDescent="0.25">
      <c r="C915363" s="62"/>
    </row>
    <row r="915364" spans="3:3" x14ac:dyDescent="0.25">
      <c r="C915364" s="62"/>
    </row>
    <row r="915452" spans="3:3" x14ac:dyDescent="0.25">
      <c r="C915452" s="62"/>
    </row>
    <row r="915453" spans="3:3" x14ac:dyDescent="0.25">
      <c r="C915453" s="62"/>
    </row>
    <row r="915541" spans="3:3" x14ac:dyDescent="0.25">
      <c r="C915541" s="62"/>
    </row>
    <row r="915542" spans="3:3" x14ac:dyDescent="0.25">
      <c r="C915542" s="62"/>
    </row>
    <row r="915630" spans="3:3" x14ac:dyDescent="0.25">
      <c r="C915630" s="62"/>
    </row>
    <row r="915631" spans="3:3" x14ac:dyDescent="0.25">
      <c r="C915631" s="62"/>
    </row>
    <row r="915719" spans="3:3" x14ac:dyDescent="0.25">
      <c r="C915719" s="62"/>
    </row>
    <row r="915720" spans="3:3" x14ac:dyDescent="0.25">
      <c r="C915720" s="62"/>
    </row>
    <row r="915808" spans="3:3" x14ac:dyDescent="0.25">
      <c r="C915808" s="62"/>
    </row>
    <row r="915809" spans="3:3" x14ac:dyDescent="0.25">
      <c r="C915809" s="62"/>
    </row>
    <row r="915897" spans="3:3" x14ac:dyDescent="0.25">
      <c r="C915897" s="62"/>
    </row>
    <row r="915898" spans="3:3" x14ac:dyDescent="0.25">
      <c r="C915898" s="62"/>
    </row>
    <row r="915986" spans="3:3" x14ac:dyDescent="0.25">
      <c r="C915986" s="62"/>
    </row>
    <row r="915987" spans="3:3" x14ac:dyDescent="0.25">
      <c r="C915987" s="62"/>
    </row>
    <row r="916075" spans="3:3" x14ac:dyDescent="0.25">
      <c r="C916075" s="62"/>
    </row>
    <row r="916076" spans="3:3" x14ac:dyDescent="0.25">
      <c r="C916076" s="62"/>
    </row>
    <row r="916164" spans="3:3" x14ac:dyDescent="0.25">
      <c r="C916164" s="62"/>
    </row>
    <row r="916165" spans="3:3" x14ac:dyDescent="0.25">
      <c r="C916165" s="62"/>
    </row>
    <row r="916253" spans="3:3" x14ac:dyDescent="0.25">
      <c r="C916253" s="62"/>
    </row>
    <row r="916254" spans="3:3" x14ac:dyDescent="0.25">
      <c r="C916254" s="62"/>
    </row>
    <row r="916342" spans="3:3" x14ac:dyDescent="0.25">
      <c r="C916342" s="62"/>
    </row>
    <row r="916343" spans="3:3" x14ac:dyDescent="0.25">
      <c r="C916343" s="62"/>
    </row>
    <row r="916431" spans="3:3" x14ac:dyDescent="0.25">
      <c r="C916431" s="62"/>
    </row>
    <row r="916432" spans="3:3" x14ac:dyDescent="0.25">
      <c r="C916432" s="62"/>
    </row>
    <row r="916520" spans="3:3" x14ac:dyDescent="0.25">
      <c r="C916520" s="62"/>
    </row>
    <row r="916521" spans="3:3" x14ac:dyDescent="0.25">
      <c r="C916521" s="62"/>
    </row>
    <row r="916609" spans="3:3" x14ac:dyDescent="0.25">
      <c r="C916609" s="62"/>
    </row>
    <row r="916610" spans="3:3" x14ac:dyDescent="0.25">
      <c r="C916610" s="62"/>
    </row>
    <row r="916698" spans="3:3" x14ac:dyDescent="0.25">
      <c r="C916698" s="62"/>
    </row>
    <row r="916699" spans="3:3" x14ac:dyDescent="0.25">
      <c r="C916699" s="62"/>
    </row>
    <row r="916787" spans="3:3" x14ac:dyDescent="0.25">
      <c r="C916787" s="62"/>
    </row>
    <row r="916788" spans="3:3" x14ac:dyDescent="0.25">
      <c r="C916788" s="62"/>
    </row>
    <row r="916876" spans="3:3" x14ac:dyDescent="0.25">
      <c r="C916876" s="62"/>
    </row>
    <row r="916877" spans="3:3" x14ac:dyDescent="0.25">
      <c r="C916877" s="62"/>
    </row>
    <row r="916965" spans="3:3" x14ac:dyDescent="0.25">
      <c r="C916965" s="62"/>
    </row>
    <row r="916966" spans="3:3" x14ac:dyDescent="0.25">
      <c r="C916966" s="62"/>
    </row>
    <row r="917054" spans="3:3" x14ac:dyDescent="0.25">
      <c r="C917054" s="62"/>
    </row>
    <row r="917055" spans="3:3" x14ac:dyDescent="0.25">
      <c r="C917055" s="62"/>
    </row>
    <row r="917143" spans="3:3" x14ac:dyDescent="0.25">
      <c r="C917143" s="62"/>
    </row>
    <row r="917144" spans="3:3" x14ac:dyDescent="0.25">
      <c r="C917144" s="62"/>
    </row>
    <row r="917232" spans="3:3" x14ac:dyDescent="0.25">
      <c r="C917232" s="62"/>
    </row>
    <row r="917233" spans="3:3" x14ac:dyDescent="0.25">
      <c r="C917233" s="62"/>
    </row>
    <row r="917321" spans="3:3" x14ac:dyDescent="0.25">
      <c r="C917321" s="62"/>
    </row>
    <row r="917322" spans="3:3" x14ac:dyDescent="0.25">
      <c r="C917322" s="62"/>
    </row>
    <row r="917410" spans="3:3" x14ac:dyDescent="0.25">
      <c r="C917410" s="62"/>
    </row>
    <row r="917411" spans="3:3" x14ac:dyDescent="0.25">
      <c r="C917411" s="62"/>
    </row>
    <row r="917499" spans="3:3" x14ac:dyDescent="0.25">
      <c r="C917499" s="62"/>
    </row>
    <row r="917500" spans="3:3" x14ac:dyDescent="0.25">
      <c r="C917500" s="62"/>
    </row>
    <row r="917588" spans="3:3" x14ac:dyDescent="0.25">
      <c r="C917588" s="62"/>
    </row>
    <row r="917589" spans="3:3" x14ac:dyDescent="0.25">
      <c r="C917589" s="62"/>
    </row>
    <row r="917677" spans="3:3" x14ac:dyDescent="0.25">
      <c r="C917677" s="62"/>
    </row>
    <row r="917678" spans="3:3" x14ac:dyDescent="0.25">
      <c r="C917678" s="62"/>
    </row>
    <row r="917766" spans="3:3" x14ac:dyDescent="0.25">
      <c r="C917766" s="62"/>
    </row>
    <row r="917767" spans="3:3" x14ac:dyDescent="0.25">
      <c r="C917767" s="62"/>
    </row>
    <row r="917855" spans="3:3" x14ac:dyDescent="0.25">
      <c r="C917855" s="62"/>
    </row>
    <row r="917856" spans="3:3" x14ac:dyDescent="0.25">
      <c r="C917856" s="62"/>
    </row>
    <row r="917944" spans="3:3" x14ac:dyDescent="0.25">
      <c r="C917944" s="62"/>
    </row>
    <row r="917945" spans="3:3" x14ac:dyDescent="0.25">
      <c r="C917945" s="62"/>
    </row>
    <row r="918033" spans="3:3" x14ac:dyDescent="0.25">
      <c r="C918033" s="62"/>
    </row>
    <row r="918034" spans="3:3" x14ac:dyDescent="0.25">
      <c r="C918034" s="62"/>
    </row>
    <row r="918122" spans="3:3" x14ac:dyDescent="0.25">
      <c r="C918122" s="62"/>
    </row>
    <row r="918123" spans="3:3" x14ac:dyDescent="0.25">
      <c r="C918123" s="62"/>
    </row>
    <row r="918211" spans="3:3" x14ac:dyDescent="0.25">
      <c r="C918211" s="62"/>
    </row>
    <row r="918212" spans="3:3" x14ac:dyDescent="0.25">
      <c r="C918212" s="62"/>
    </row>
    <row r="918300" spans="3:3" x14ac:dyDescent="0.25">
      <c r="C918300" s="62"/>
    </row>
    <row r="918301" spans="3:3" x14ac:dyDescent="0.25">
      <c r="C918301" s="62"/>
    </row>
    <row r="918389" spans="3:3" x14ac:dyDescent="0.25">
      <c r="C918389" s="62"/>
    </row>
    <row r="918390" spans="3:3" x14ac:dyDescent="0.25">
      <c r="C918390" s="62"/>
    </row>
    <row r="918478" spans="3:3" x14ac:dyDescent="0.25">
      <c r="C918478" s="62"/>
    </row>
    <row r="918479" spans="3:3" x14ac:dyDescent="0.25">
      <c r="C918479" s="62"/>
    </row>
    <row r="918567" spans="3:3" x14ac:dyDescent="0.25">
      <c r="C918567" s="62"/>
    </row>
    <row r="918568" spans="3:3" x14ac:dyDescent="0.25">
      <c r="C918568" s="62"/>
    </row>
    <row r="918656" spans="3:3" x14ac:dyDescent="0.25">
      <c r="C918656" s="62"/>
    </row>
    <row r="918657" spans="3:3" x14ac:dyDescent="0.25">
      <c r="C918657" s="62"/>
    </row>
    <row r="918745" spans="3:3" x14ac:dyDescent="0.25">
      <c r="C918745" s="62"/>
    </row>
    <row r="918746" spans="3:3" x14ac:dyDescent="0.25">
      <c r="C918746" s="62"/>
    </row>
    <row r="918834" spans="3:3" x14ac:dyDescent="0.25">
      <c r="C918834" s="62"/>
    </row>
    <row r="918835" spans="3:3" x14ac:dyDescent="0.25">
      <c r="C918835" s="62"/>
    </row>
    <row r="918923" spans="3:3" x14ac:dyDescent="0.25">
      <c r="C918923" s="62"/>
    </row>
    <row r="918924" spans="3:3" x14ac:dyDescent="0.25">
      <c r="C918924" s="62"/>
    </row>
    <row r="919012" spans="3:3" x14ac:dyDescent="0.25">
      <c r="C919012" s="62"/>
    </row>
    <row r="919013" spans="3:3" x14ac:dyDescent="0.25">
      <c r="C919013" s="62"/>
    </row>
    <row r="919101" spans="3:3" x14ac:dyDescent="0.25">
      <c r="C919101" s="62"/>
    </row>
    <row r="919102" spans="3:3" x14ac:dyDescent="0.25">
      <c r="C919102" s="62"/>
    </row>
    <row r="919190" spans="3:3" x14ac:dyDescent="0.25">
      <c r="C919190" s="62"/>
    </row>
    <row r="919191" spans="3:3" x14ac:dyDescent="0.25">
      <c r="C919191" s="62"/>
    </row>
    <row r="919279" spans="3:3" x14ac:dyDescent="0.25">
      <c r="C919279" s="62"/>
    </row>
    <row r="919280" spans="3:3" x14ac:dyDescent="0.25">
      <c r="C919280" s="62"/>
    </row>
    <row r="919368" spans="3:3" x14ac:dyDescent="0.25">
      <c r="C919368" s="62"/>
    </row>
    <row r="919369" spans="3:3" x14ac:dyDescent="0.25">
      <c r="C919369" s="62"/>
    </row>
    <row r="919457" spans="3:3" x14ac:dyDescent="0.25">
      <c r="C919457" s="62"/>
    </row>
    <row r="919458" spans="3:3" x14ac:dyDescent="0.25">
      <c r="C919458" s="62"/>
    </row>
    <row r="919546" spans="3:3" x14ac:dyDescent="0.25">
      <c r="C919546" s="62"/>
    </row>
    <row r="919547" spans="3:3" x14ac:dyDescent="0.25">
      <c r="C919547" s="62"/>
    </row>
    <row r="919635" spans="3:3" x14ac:dyDescent="0.25">
      <c r="C919635" s="62"/>
    </row>
    <row r="919636" spans="3:3" x14ac:dyDescent="0.25">
      <c r="C919636" s="62"/>
    </row>
    <row r="919724" spans="3:3" x14ac:dyDescent="0.25">
      <c r="C919724" s="62"/>
    </row>
    <row r="919725" spans="3:3" x14ac:dyDescent="0.25">
      <c r="C919725" s="62"/>
    </row>
    <row r="919813" spans="3:3" x14ac:dyDescent="0.25">
      <c r="C919813" s="62"/>
    </row>
    <row r="919814" spans="3:3" x14ac:dyDescent="0.25">
      <c r="C919814" s="62"/>
    </row>
    <row r="919902" spans="3:3" x14ac:dyDescent="0.25">
      <c r="C919902" s="62"/>
    </row>
    <row r="919903" spans="3:3" x14ac:dyDescent="0.25">
      <c r="C919903" s="62"/>
    </row>
    <row r="919991" spans="3:3" x14ac:dyDescent="0.25">
      <c r="C919991" s="62"/>
    </row>
    <row r="919992" spans="3:3" x14ac:dyDescent="0.25">
      <c r="C919992" s="62"/>
    </row>
    <row r="920080" spans="3:3" x14ac:dyDescent="0.25">
      <c r="C920080" s="62"/>
    </row>
    <row r="920081" spans="3:3" x14ac:dyDescent="0.25">
      <c r="C920081" s="62"/>
    </row>
    <row r="920169" spans="3:3" x14ac:dyDescent="0.25">
      <c r="C920169" s="62"/>
    </row>
    <row r="920170" spans="3:3" x14ac:dyDescent="0.25">
      <c r="C920170" s="62"/>
    </row>
    <row r="920258" spans="3:3" x14ac:dyDescent="0.25">
      <c r="C920258" s="62"/>
    </row>
    <row r="920259" spans="3:3" x14ac:dyDescent="0.25">
      <c r="C920259" s="62"/>
    </row>
    <row r="920347" spans="3:3" x14ac:dyDescent="0.25">
      <c r="C920347" s="62"/>
    </row>
    <row r="920348" spans="3:3" x14ac:dyDescent="0.25">
      <c r="C920348" s="62"/>
    </row>
    <row r="920436" spans="3:3" x14ac:dyDescent="0.25">
      <c r="C920436" s="62"/>
    </row>
    <row r="920437" spans="3:3" x14ac:dyDescent="0.25">
      <c r="C920437" s="62"/>
    </row>
    <row r="920525" spans="3:3" x14ac:dyDescent="0.25">
      <c r="C920525" s="62"/>
    </row>
    <row r="920526" spans="3:3" x14ac:dyDescent="0.25">
      <c r="C920526" s="62"/>
    </row>
    <row r="920614" spans="3:3" x14ac:dyDescent="0.25">
      <c r="C920614" s="62"/>
    </row>
    <row r="920615" spans="3:3" x14ac:dyDescent="0.25">
      <c r="C920615" s="62"/>
    </row>
    <row r="920703" spans="3:3" x14ac:dyDescent="0.25">
      <c r="C920703" s="62"/>
    </row>
    <row r="920704" spans="3:3" x14ac:dyDescent="0.25">
      <c r="C920704" s="62"/>
    </row>
    <row r="920792" spans="3:3" x14ac:dyDescent="0.25">
      <c r="C920792" s="62"/>
    </row>
    <row r="920793" spans="3:3" x14ac:dyDescent="0.25">
      <c r="C920793" s="62"/>
    </row>
    <row r="920881" spans="3:3" x14ac:dyDescent="0.25">
      <c r="C920881" s="62"/>
    </row>
    <row r="920882" spans="3:3" x14ac:dyDescent="0.25">
      <c r="C920882" s="62"/>
    </row>
    <row r="920970" spans="3:3" x14ac:dyDescent="0.25">
      <c r="C920970" s="62"/>
    </row>
    <row r="920971" spans="3:3" x14ac:dyDescent="0.25">
      <c r="C920971" s="62"/>
    </row>
    <row r="921059" spans="3:3" x14ac:dyDescent="0.25">
      <c r="C921059" s="62"/>
    </row>
    <row r="921060" spans="3:3" x14ac:dyDescent="0.25">
      <c r="C921060" s="62"/>
    </row>
    <row r="921148" spans="3:3" x14ac:dyDescent="0.25">
      <c r="C921148" s="62"/>
    </row>
    <row r="921149" spans="3:3" x14ac:dyDescent="0.25">
      <c r="C921149" s="62"/>
    </row>
    <row r="921237" spans="3:3" x14ac:dyDescent="0.25">
      <c r="C921237" s="62"/>
    </row>
    <row r="921238" spans="3:3" x14ac:dyDescent="0.25">
      <c r="C921238" s="62"/>
    </row>
    <row r="921326" spans="3:3" x14ac:dyDescent="0.25">
      <c r="C921326" s="62"/>
    </row>
    <row r="921327" spans="3:3" x14ac:dyDescent="0.25">
      <c r="C921327" s="62"/>
    </row>
    <row r="921415" spans="3:3" x14ac:dyDescent="0.25">
      <c r="C921415" s="62"/>
    </row>
    <row r="921416" spans="3:3" x14ac:dyDescent="0.25">
      <c r="C921416" s="62"/>
    </row>
    <row r="921504" spans="3:3" x14ac:dyDescent="0.25">
      <c r="C921504" s="62"/>
    </row>
    <row r="921505" spans="3:3" x14ac:dyDescent="0.25">
      <c r="C921505" s="62"/>
    </row>
    <row r="921593" spans="3:3" x14ac:dyDescent="0.25">
      <c r="C921593" s="62"/>
    </row>
    <row r="921594" spans="3:3" x14ac:dyDescent="0.25">
      <c r="C921594" s="62"/>
    </row>
    <row r="921682" spans="3:3" x14ac:dyDescent="0.25">
      <c r="C921682" s="62"/>
    </row>
    <row r="921683" spans="3:3" x14ac:dyDescent="0.25">
      <c r="C921683" s="62"/>
    </row>
    <row r="921771" spans="3:3" x14ac:dyDescent="0.25">
      <c r="C921771" s="62"/>
    </row>
    <row r="921772" spans="3:3" x14ac:dyDescent="0.25">
      <c r="C921772" s="62"/>
    </row>
    <row r="921860" spans="3:3" x14ac:dyDescent="0.25">
      <c r="C921860" s="62"/>
    </row>
    <row r="921861" spans="3:3" x14ac:dyDescent="0.25">
      <c r="C921861" s="62"/>
    </row>
    <row r="921949" spans="3:3" x14ac:dyDescent="0.25">
      <c r="C921949" s="62"/>
    </row>
    <row r="921950" spans="3:3" x14ac:dyDescent="0.25">
      <c r="C921950" s="62"/>
    </row>
    <row r="922038" spans="3:3" x14ac:dyDescent="0.25">
      <c r="C922038" s="62"/>
    </row>
    <row r="922039" spans="3:3" x14ac:dyDescent="0.25">
      <c r="C922039" s="62"/>
    </row>
    <row r="922127" spans="3:3" x14ac:dyDescent="0.25">
      <c r="C922127" s="62"/>
    </row>
    <row r="922128" spans="3:3" x14ac:dyDescent="0.25">
      <c r="C922128" s="62"/>
    </row>
    <row r="922216" spans="3:3" x14ac:dyDescent="0.25">
      <c r="C922216" s="62"/>
    </row>
    <row r="922217" spans="3:3" x14ac:dyDescent="0.25">
      <c r="C922217" s="62"/>
    </row>
    <row r="922305" spans="3:3" x14ac:dyDescent="0.25">
      <c r="C922305" s="62"/>
    </row>
    <row r="922306" spans="3:3" x14ac:dyDescent="0.25">
      <c r="C922306" s="62"/>
    </row>
    <row r="922394" spans="3:3" x14ac:dyDescent="0.25">
      <c r="C922394" s="62"/>
    </row>
    <row r="922395" spans="3:3" x14ac:dyDescent="0.25">
      <c r="C922395" s="62"/>
    </row>
    <row r="922483" spans="3:3" x14ac:dyDescent="0.25">
      <c r="C922483" s="62"/>
    </row>
    <row r="922484" spans="3:3" x14ac:dyDescent="0.25">
      <c r="C922484" s="62"/>
    </row>
    <row r="922572" spans="3:3" x14ac:dyDescent="0.25">
      <c r="C922572" s="62"/>
    </row>
    <row r="922573" spans="3:3" x14ac:dyDescent="0.25">
      <c r="C922573" s="62"/>
    </row>
    <row r="922661" spans="3:3" x14ac:dyDescent="0.25">
      <c r="C922661" s="62"/>
    </row>
    <row r="922662" spans="3:3" x14ac:dyDescent="0.25">
      <c r="C922662" s="62"/>
    </row>
    <row r="922750" spans="3:3" x14ac:dyDescent="0.25">
      <c r="C922750" s="62"/>
    </row>
    <row r="922751" spans="3:3" x14ac:dyDescent="0.25">
      <c r="C922751" s="62"/>
    </row>
    <row r="922839" spans="3:3" x14ac:dyDescent="0.25">
      <c r="C922839" s="62"/>
    </row>
    <row r="922840" spans="3:3" x14ac:dyDescent="0.25">
      <c r="C922840" s="62"/>
    </row>
    <row r="922928" spans="3:3" x14ac:dyDescent="0.25">
      <c r="C922928" s="62"/>
    </row>
    <row r="922929" spans="3:3" x14ac:dyDescent="0.25">
      <c r="C922929" s="62"/>
    </row>
    <row r="923017" spans="3:3" x14ac:dyDescent="0.25">
      <c r="C923017" s="62"/>
    </row>
    <row r="923018" spans="3:3" x14ac:dyDescent="0.25">
      <c r="C923018" s="62"/>
    </row>
    <row r="923106" spans="3:3" x14ac:dyDescent="0.25">
      <c r="C923106" s="62"/>
    </row>
    <row r="923107" spans="3:3" x14ac:dyDescent="0.25">
      <c r="C923107" s="62"/>
    </row>
    <row r="923195" spans="3:3" x14ac:dyDescent="0.25">
      <c r="C923195" s="62"/>
    </row>
    <row r="923196" spans="3:3" x14ac:dyDescent="0.25">
      <c r="C923196" s="62"/>
    </row>
    <row r="923284" spans="3:3" x14ac:dyDescent="0.25">
      <c r="C923284" s="62"/>
    </row>
    <row r="923285" spans="3:3" x14ac:dyDescent="0.25">
      <c r="C923285" s="62"/>
    </row>
    <row r="923373" spans="3:3" x14ac:dyDescent="0.25">
      <c r="C923373" s="62"/>
    </row>
    <row r="923374" spans="3:3" x14ac:dyDescent="0.25">
      <c r="C923374" s="62"/>
    </row>
    <row r="923462" spans="3:3" x14ac:dyDescent="0.25">
      <c r="C923462" s="62"/>
    </row>
    <row r="923463" spans="3:3" x14ac:dyDescent="0.25">
      <c r="C923463" s="62"/>
    </row>
    <row r="923551" spans="3:3" x14ac:dyDescent="0.25">
      <c r="C923551" s="62"/>
    </row>
    <row r="923552" spans="3:3" x14ac:dyDescent="0.25">
      <c r="C923552" s="62"/>
    </row>
    <row r="923640" spans="3:3" x14ac:dyDescent="0.25">
      <c r="C923640" s="62"/>
    </row>
    <row r="923641" spans="3:3" x14ac:dyDescent="0.25">
      <c r="C923641" s="62"/>
    </row>
    <row r="923729" spans="3:3" x14ac:dyDescent="0.25">
      <c r="C923729" s="62"/>
    </row>
    <row r="923730" spans="3:3" x14ac:dyDescent="0.25">
      <c r="C923730" s="62"/>
    </row>
    <row r="923818" spans="3:3" x14ac:dyDescent="0.25">
      <c r="C923818" s="62"/>
    </row>
    <row r="923819" spans="3:3" x14ac:dyDescent="0.25">
      <c r="C923819" s="62"/>
    </row>
    <row r="923907" spans="3:3" x14ac:dyDescent="0.25">
      <c r="C923907" s="62"/>
    </row>
    <row r="923908" spans="3:3" x14ac:dyDescent="0.25">
      <c r="C923908" s="62"/>
    </row>
    <row r="923996" spans="3:3" x14ac:dyDescent="0.25">
      <c r="C923996" s="62"/>
    </row>
    <row r="923997" spans="3:3" x14ac:dyDescent="0.25">
      <c r="C923997" s="62"/>
    </row>
    <row r="924085" spans="3:3" x14ac:dyDescent="0.25">
      <c r="C924085" s="62"/>
    </row>
    <row r="924086" spans="3:3" x14ac:dyDescent="0.25">
      <c r="C924086" s="62"/>
    </row>
    <row r="924174" spans="3:3" x14ac:dyDescent="0.25">
      <c r="C924174" s="62"/>
    </row>
    <row r="924175" spans="3:3" x14ac:dyDescent="0.25">
      <c r="C924175" s="62"/>
    </row>
    <row r="924263" spans="3:3" x14ac:dyDescent="0.25">
      <c r="C924263" s="62"/>
    </row>
    <row r="924264" spans="3:3" x14ac:dyDescent="0.25">
      <c r="C924264" s="62"/>
    </row>
    <row r="924352" spans="3:3" x14ac:dyDescent="0.25">
      <c r="C924352" s="62"/>
    </row>
    <row r="924353" spans="3:3" x14ac:dyDescent="0.25">
      <c r="C924353" s="62"/>
    </row>
    <row r="924441" spans="3:3" x14ac:dyDescent="0.25">
      <c r="C924441" s="62"/>
    </row>
    <row r="924442" spans="3:3" x14ac:dyDescent="0.25">
      <c r="C924442" s="62"/>
    </row>
    <row r="924530" spans="3:3" x14ac:dyDescent="0.25">
      <c r="C924530" s="62"/>
    </row>
    <row r="924531" spans="3:3" x14ac:dyDescent="0.25">
      <c r="C924531" s="62"/>
    </row>
    <row r="924619" spans="3:3" x14ac:dyDescent="0.25">
      <c r="C924619" s="62"/>
    </row>
    <row r="924620" spans="3:3" x14ac:dyDescent="0.25">
      <c r="C924620" s="62"/>
    </row>
    <row r="924708" spans="3:3" x14ac:dyDescent="0.25">
      <c r="C924708" s="62"/>
    </row>
    <row r="924709" spans="3:3" x14ac:dyDescent="0.25">
      <c r="C924709" s="62"/>
    </row>
    <row r="924797" spans="3:3" x14ac:dyDescent="0.25">
      <c r="C924797" s="62"/>
    </row>
    <row r="924798" spans="3:3" x14ac:dyDescent="0.25">
      <c r="C924798" s="62"/>
    </row>
    <row r="924886" spans="3:3" x14ac:dyDescent="0.25">
      <c r="C924886" s="62"/>
    </row>
    <row r="924887" spans="3:3" x14ac:dyDescent="0.25">
      <c r="C924887" s="62"/>
    </row>
    <row r="924975" spans="3:3" x14ac:dyDescent="0.25">
      <c r="C924975" s="62"/>
    </row>
    <row r="924976" spans="3:3" x14ac:dyDescent="0.25">
      <c r="C924976" s="62"/>
    </row>
    <row r="925064" spans="3:3" x14ac:dyDescent="0.25">
      <c r="C925064" s="62"/>
    </row>
    <row r="925065" spans="3:3" x14ac:dyDescent="0.25">
      <c r="C925065" s="62"/>
    </row>
    <row r="925153" spans="3:3" x14ac:dyDescent="0.25">
      <c r="C925153" s="62"/>
    </row>
    <row r="925154" spans="3:3" x14ac:dyDescent="0.25">
      <c r="C925154" s="62"/>
    </row>
    <row r="925242" spans="3:3" x14ac:dyDescent="0.25">
      <c r="C925242" s="62"/>
    </row>
    <row r="925243" spans="3:3" x14ac:dyDescent="0.25">
      <c r="C925243" s="62"/>
    </row>
    <row r="925331" spans="3:3" x14ac:dyDescent="0.25">
      <c r="C925331" s="62"/>
    </row>
    <row r="925332" spans="3:3" x14ac:dyDescent="0.25">
      <c r="C925332" s="62"/>
    </row>
    <row r="925420" spans="3:3" x14ac:dyDescent="0.25">
      <c r="C925420" s="62"/>
    </row>
    <row r="925421" spans="3:3" x14ac:dyDescent="0.25">
      <c r="C925421" s="62"/>
    </row>
    <row r="925509" spans="3:3" x14ac:dyDescent="0.25">
      <c r="C925509" s="62"/>
    </row>
    <row r="925510" spans="3:3" x14ac:dyDescent="0.25">
      <c r="C925510" s="62"/>
    </row>
    <row r="925598" spans="3:3" x14ac:dyDescent="0.25">
      <c r="C925598" s="62"/>
    </row>
    <row r="925599" spans="3:3" x14ac:dyDescent="0.25">
      <c r="C925599" s="62"/>
    </row>
    <row r="925687" spans="3:3" x14ac:dyDescent="0.25">
      <c r="C925687" s="62"/>
    </row>
    <row r="925688" spans="3:3" x14ac:dyDescent="0.25">
      <c r="C925688" s="62"/>
    </row>
    <row r="925776" spans="3:3" x14ac:dyDescent="0.25">
      <c r="C925776" s="62"/>
    </row>
    <row r="925777" spans="3:3" x14ac:dyDescent="0.25">
      <c r="C925777" s="62"/>
    </row>
    <row r="925865" spans="3:3" x14ac:dyDescent="0.25">
      <c r="C925865" s="62"/>
    </row>
    <row r="925866" spans="3:3" x14ac:dyDescent="0.25">
      <c r="C925866" s="62"/>
    </row>
    <row r="925954" spans="3:3" x14ac:dyDescent="0.25">
      <c r="C925954" s="62"/>
    </row>
    <row r="925955" spans="3:3" x14ac:dyDescent="0.25">
      <c r="C925955" s="62"/>
    </row>
    <row r="926043" spans="3:3" x14ac:dyDescent="0.25">
      <c r="C926043" s="62"/>
    </row>
    <row r="926044" spans="3:3" x14ac:dyDescent="0.25">
      <c r="C926044" s="62"/>
    </row>
    <row r="926132" spans="3:3" x14ac:dyDescent="0.25">
      <c r="C926132" s="62"/>
    </row>
    <row r="926133" spans="3:3" x14ac:dyDescent="0.25">
      <c r="C926133" s="62"/>
    </row>
    <row r="926221" spans="3:3" x14ac:dyDescent="0.25">
      <c r="C926221" s="62"/>
    </row>
    <row r="926222" spans="3:3" x14ac:dyDescent="0.25">
      <c r="C926222" s="62"/>
    </row>
    <row r="926310" spans="3:3" x14ac:dyDescent="0.25">
      <c r="C926310" s="62"/>
    </row>
    <row r="926311" spans="3:3" x14ac:dyDescent="0.25">
      <c r="C926311" s="62"/>
    </row>
    <row r="926399" spans="3:3" x14ac:dyDescent="0.25">
      <c r="C926399" s="62"/>
    </row>
    <row r="926400" spans="3:3" x14ac:dyDescent="0.25">
      <c r="C926400" s="62"/>
    </row>
    <row r="926488" spans="3:3" x14ac:dyDescent="0.25">
      <c r="C926488" s="62"/>
    </row>
    <row r="926489" spans="3:3" x14ac:dyDescent="0.25">
      <c r="C926489" s="62"/>
    </row>
    <row r="926577" spans="3:3" x14ac:dyDescent="0.25">
      <c r="C926577" s="62"/>
    </row>
    <row r="926578" spans="3:3" x14ac:dyDescent="0.25">
      <c r="C926578" s="62"/>
    </row>
    <row r="926666" spans="3:3" x14ac:dyDescent="0.25">
      <c r="C926666" s="62"/>
    </row>
    <row r="926667" spans="3:3" x14ac:dyDescent="0.25">
      <c r="C926667" s="62"/>
    </row>
    <row r="926755" spans="3:3" x14ac:dyDescent="0.25">
      <c r="C926755" s="62"/>
    </row>
    <row r="926756" spans="3:3" x14ac:dyDescent="0.25">
      <c r="C926756" s="62"/>
    </row>
    <row r="926844" spans="3:3" x14ac:dyDescent="0.25">
      <c r="C926844" s="62"/>
    </row>
    <row r="926845" spans="3:3" x14ac:dyDescent="0.25">
      <c r="C926845" s="62"/>
    </row>
    <row r="926933" spans="3:3" x14ac:dyDescent="0.25">
      <c r="C926933" s="62"/>
    </row>
    <row r="926934" spans="3:3" x14ac:dyDescent="0.25">
      <c r="C926934" s="62"/>
    </row>
    <row r="927022" spans="3:3" x14ac:dyDescent="0.25">
      <c r="C927022" s="62"/>
    </row>
    <row r="927023" spans="3:3" x14ac:dyDescent="0.25">
      <c r="C927023" s="62"/>
    </row>
    <row r="927111" spans="3:3" x14ac:dyDescent="0.25">
      <c r="C927111" s="62"/>
    </row>
    <row r="927112" spans="3:3" x14ac:dyDescent="0.25">
      <c r="C927112" s="62"/>
    </row>
    <row r="927200" spans="3:3" x14ac:dyDescent="0.25">
      <c r="C927200" s="62"/>
    </row>
    <row r="927201" spans="3:3" x14ac:dyDescent="0.25">
      <c r="C927201" s="62"/>
    </row>
    <row r="927289" spans="3:3" x14ac:dyDescent="0.25">
      <c r="C927289" s="62"/>
    </row>
    <row r="927290" spans="3:3" x14ac:dyDescent="0.25">
      <c r="C927290" s="62"/>
    </row>
    <row r="927378" spans="3:3" x14ac:dyDescent="0.25">
      <c r="C927378" s="62"/>
    </row>
    <row r="927379" spans="3:3" x14ac:dyDescent="0.25">
      <c r="C927379" s="62"/>
    </row>
    <row r="927467" spans="3:3" x14ac:dyDescent="0.25">
      <c r="C927467" s="62"/>
    </row>
    <row r="927468" spans="3:3" x14ac:dyDescent="0.25">
      <c r="C927468" s="62"/>
    </row>
    <row r="927556" spans="3:3" x14ac:dyDescent="0.25">
      <c r="C927556" s="62"/>
    </row>
    <row r="927557" spans="3:3" x14ac:dyDescent="0.25">
      <c r="C927557" s="62"/>
    </row>
    <row r="927645" spans="3:3" x14ac:dyDescent="0.25">
      <c r="C927645" s="62"/>
    </row>
    <row r="927646" spans="3:3" x14ac:dyDescent="0.25">
      <c r="C927646" s="62"/>
    </row>
    <row r="927734" spans="3:3" x14ac:dyDescent="0.25">
      <c r="C927734" s="62"/>
    </row>
    <row r="927735" spans="3:3" x14ac:dyDescent="0.25">
      <c r="C927735" s="62"/>
    </row>
    <row r="927823" spans="3:3" x14ac:dyDescent="0.25">
      <c r="C927823" s="62"/>
    </row>
    <row r="927824" spans="3:3" x14ac:dyDescent="0.25">
      <c r="C927824" s="62"/>
    </row>
    <row r="927912" spans="3:3" x14ac:dyDescent="0.25">
      <c r="C927912" s="62"/>
    </row>
    <row r="927913" spans="3:3" x14ac:dyDescent="0.25">
      <c r="C927913" s="62"/>
    </row>
    <row r="928001" spans="3:3" x14ac:dyDescent="0.25">
      <c r="C928001" s="62"/>
    </row>
    <row r="928002" spans="3:3" x14ac:dyDescent="0.25">
      <c r="C928002" s="62"/>
    </row>
    <row r="928090" spans="3:3" x14ac:dyDescent="0.25">
      <c r="C928090" s="62"/>
    </row>
    <row r="928091" spans="3:3" x14ac:dyDescent="0.25">
      <c r="C928091" s="62"/>
    </row>
    <row r="928179" spans="3:3" x14ac:dyDescent="0.25">
      <c r="C928179" s="62"/>
    </row>
    <row r="928180" spans="3:3" x14ac:dyDescent="0.25">
      <c r="C928180" s="62"/>
    </row>
    <row r="928268" spans="3:3" x14ac:dyDescent="0.25">
      <c r="C928268" s="62"/>
    </row>
    <row r="928269" spans="3:3" x14ac:dyDescent="0.25">
      <c r="C928269" s="62"/>
    </row>
    <row r="928357" spans="3:3" x14ac:dyDescent="0.25">
      <c r="C928357" s="62"/>
    </row>
    <row r="928358" spans="3:3" x14ac:dyDescent="0.25">
      <c r="C928358" s="62"/>
    </row>
    <row r="928446" spans="3:3" x14ac:dyDescent="0.25">
      <c r="C928446" s="62"/>
    </row>
    <row r="928447" spans="3:3" x14ac:dyDescent="0.25">
      <c r="C928447" s="62"/>
    </row>
    <row r="928535" spans="3:3" x14ac:dyDescent="0.25">
      <c r="C928535" s="62"/>
    </row>
    <row r="928536" spans="3:3" x14ac:dyDescent="0.25">
      <c r="C928536" s="62"/>
    </row>
    <row r="928624" spans="3:3" x14ac:dyDescent="0.25">
      <c r="C928624" s="62"/>
    </row>
    <row r="928625" spans="3:3" x14ac:dyDescent="0.25">
      <c r="C928625" s="62"/>
    </row>
    <row r="928713" spans="3:3" x14ac:dyDescent="0.25">
      <c r="C928713" s="62"/>
    </row>
    <row r="928714" spans="3:3" x14ac:dyDescent="0.25">
      <c r="C928714" s="62"/>
    </row>
    <row r="928802" spans="3:3" x14ac:dyDescent="0.25">
      <c r="C928802" s="62"/>
    </row>
    <row r="928803" spans="3:3" x14ac:dyDescent="0.25">
      <c r="C928803" s="62"/>
    </row>
    <row r="928891" spans="3:3" x14ac:dyDescent="0.25">
      <c r="C928891" s="62"/>
    </row>
    <row r="928892" spans="3:3" x14ac:dyDescent="0.25">
      <c r="C928892" s="62"/>
    </row>
    <row r="928980" spans="3:3" x14ac:dyDescent="0.25">
      <c r="C928980" s="62"/>
    </row>
    <row r="928981" spans="3:3" x14ac:dyDescent="0.25">
      <c r="C928981" s="62"/>
    </row>
    <row r="929069" spans="3:3" x14ac:dyDescent="0.25">
      <c r="C929069" s="62"/>
    </row>
    <row r="929070" spans="3:3" x14ac:dyDescent="0.25">
      <c r="C929070" s="62"/>
    </row>
    <row r="929158" spans="3:3" x14ac:dyDescent="0.25">
      <c r="C929158" s="62"/>
    </row>
    <row r="929159" spans="3:3" x14ac:dyDescent="0.25">
      <c r="C929159" s="62"/>
    </row>
    <row r="929247" spans="3:3" x14ac:dyDescent="0.25">
      <c r="C929247" s="62"/>
    </row>
    <row r="929248" spans="3:3" x14ac:dyDescent="0.25">
      <c r="C929248" s="62"/>
    </row>
    <row r="929336" spans="3:3" x14ac:dyDescent="0.25">
      <c r="C929336" s="62"/>
    </row>
    <row r="929337" spans="3:3" x14ac:dyDescent="0.25">
      <c r="C929337" s="62"/>
    </row>
    <row r="929425" spans="3:3" x14ac:dyDescent="0.25">
      <c r="C929425" s="62"/>
    </row>
    <row r="929426" spans="3:3" x14ac:dyDescent="0.25">
      <c r="C929426" s="62"/>
    </row>
    <row r="929514" spans="3:3" x14ac:dyDescent="0.25">
      <c r="C929514" s="62"/>
    </row>
    <row r="929515" spans="3:3" x14ac:dyDescent="0.25">
      <c r="C929515" s="62"/>
    </row>
    <row r="929603" spans="3:3" x14ac:dyDescent="0.25">
      <c r="C929603" s="62"/>
    </row>
    <row r="929604" spans="3:3" x14ac:dyDescent="0.25">
      <c r="C929604" s="62"/>
    </row>
    <row r="929692" spans="3:3" x14ac:dyDescent="0.25">
      <c r="C929692" s="62"/>
    </row>
    <row r="929693" spans="3:3" x14ac:dyDescent="0.25">
      <c r="C929693" s="62"/>
    </row>
    <row r="929781" spans="3:3" x14ac:dyDescent="0.25">
      <c r="C929781" s="62"/>
    </row>
    <row r="929782" spans="3:3" x14ac:dyDescent="0.25">
      <c r="C929782" s="62"/>
    </row>
    <row r="929870" spans="3:3" x14ac:dyDescent="0.25">
      <c r="C929870" s="62"/>
    </row>
    <row r="929871" spans="3:3" x14ac:dyDescent="0.25">
      <c r="C929871" s="62"/>
    </row>
    <row r="929959" spans="3:3" x14ac:dyDescent="0.25">
      <c r="C929959" s="62"/>
    </row>
    <row r="929960" spans="3:3" x14ac:dyDescent="0.25">
      <c r="C929960" s="62"/>
    </row>
    <row r="930048" spans="3:3" x14ac:dyDescent="0.25">
      <c r="C930048" s="62"/>
    </row>
    <row r="930049" spans="3:3" x14ac:dyDescent="0.25">
      <c r="C930049" s="62"/>
    </row>
    <row r="930137" spans="3:3" x14ac:dyDescent="0.25">
      <c r="C930137" s="62"/>
    </row>
    <row r="930138" spans="3:3" x14ac:dyDescent="0.25">
      <c r="C930138" s="62"/>
    </row>
    <row r="930226" spans="3:3" x14ac:dyDescent="0.25">
      <c r="C930226" s="62"/>
    </row>
    <row r="930227" spans="3:3" x14ac:dyDescent="0.25">
      <c r="C930227" s="62"/>
    </row>
    <row r="930315" spans="3:3" x14ac:dyDescent="0.25">
      <c r="C930315" s="62"/>
    </row>
    <row r="930316" spans="3:3" x14ac:dyDescent="0.25">
      <c r="C930316" s="62"/>
    </row>
    <row r="930404" spans="3:3" x14ac:dyDescent="0.25">
      <c r="C930404" s="62"/>
    </row>
    <row r="930405" spans="3:3" x14ac:dyDescent="0.25">
      <c r="C930405" s="62"/>
    </row>
    <row r="930493" spans="3:3" x14ac:dyDescent="0.25">
      <c r="C930493" s="62"/>
    </row>
    <row r="930494" spans="3:3" x14ac:dyDescent="0.25">
      <c r="C930494" s="62"/>
    </row>
    <row r="930582" spans="3:3" x14ac:dyDescent="0.25">
      <c r="C930582" s="62"/>
    </row>
    <row r="930583" spans="3:3" x14ac:dyDescent="0.25">
      <c r="C930583" s="62"/>
    </row>
    <row r="930671" spans="3:3" x14ac:dyDescent="0.25">
      <c r="C930671" s="62"/>
    </row>
    <row r="930672" spans="3:3" x14ac:dyDescent="0.25">
      <c r="C930672" s="62"/>
    </row>
    <row r="930760" spans="3:3" x14ac:dyDescent="0.25">
      <c r="C930760" s="62"/>
    </row>
    <row r="930761" spans="3:3" x14ac:dyDescent="0.25">
      <c r="C930761" s="62"/>
    </row>
    <row r="930849" spans="3:3" x14ac:dyDescent="0.25">
      <c r="C930849" s="62"/>
    </row>
    <row r="930850" spans="3:3" x14ac:dyDescent="0.25">
      <c r="C930850" s="62"/>
    </row>
    <row r="930938" spans="3:3" x14ac:dyDescent="0.25">
      <c r="C930938" s="62"/>
    </row>
    <row r="930939" spans="3:3" x14ac:dyDescent="0.25">
      <c r="C930939" s="62"/>
    </row>
    <row r="931027" spans="3:3" x14ac:dyDescent="0.25">
      <c r="C931027" s="62"/>
    </row>
    <row r="931028" spans="3:3" x14ac:dyDescent="0.25">
      <c r="C931028" s="62"/>
    </row>
    <row r="931116" spans="3:3" x14ac:dyDescent="0.25">
      <c r="C931116" s="62"/>
    </row>
    <row r="931117" spans="3:3" x14ac:dyDescent="0.25">
      <c r="C931117" s="62"/>
    </row>
    <row r="931205" spans="3:3" x14ac:dyDescent="0.25">
      <c r="C931205" s="62"/>
    </row>
    <row r="931206" spans="3:3" x14ac:dyDescent="0.25">
      <c r="C931206" s="62"/>
    </row>
    <row r="931294" spans="3:3" x14ac:dyDescent="0.25">
      <c r="C931294" s="62"/>
    </row>
    <row r="931295" spans="3:3" x14ac:dyDescent="0.25">
      <c r="C931295" s="62"/>
    </row>
    <row r="931383" spans="3:3" x14ac:dyDescent="0.25">
      <c r="C931383" s="62"/>
    </row>
    <row r="931384" spans="3:3" x14ac:dyDescent="0.25">
      <c r="C931384" s="62"/>
    </row>
    <row r="931472" spans="3:3" x14ac:dyDescent="0.25">
      <c r="C931472" s="62"/>
    </row>
    <row r="931473" spans="3:3" x14ac:dyDescent="0.25">
      <c r="C931473" s="62"/>
    </row>
    <row r="931561" spans="3:3" x14ac:dyDescent="0.25">
      <c r="C931561" s="62"/>
    </row>
    <row r="931562" spans="3:3" x14ac:dyDescent="0.25">
      <c r="C931562" s="62"/>
    </row>
    <row r="931650" spans="3:3" x14ac:dyDescent="0.25">
      <c r="C931650" s="62"/>
    </row>
    <row r="931651" spans="3:3" x14ac:dyDescent="0.25">
      <c r="C931651" s="62"/>
    </row>
    <row r="931739" spans="3:3" x14ac:dyDescent="0.25">
      <c r="C931739" s="62"/>
    </row>
    <row r="931740" spans="3:3" x14ac:dyDescent="0.25">
      <c r="C931740" s="62"/>
    </row>
    <row r="931828" spans="3:3" x14ac:dyDescent="0.25">
      <c r="C931828" s="62"/>
    </row>
    <row r="931829" spans="3:3" x14ac:dyDescent="0.25">
      <c r="C931829" s="62"/>
    </row>
    <row r="931917" spans="3:3" x14ac:dyDescent="0.25">
      <c r="C931917" s="62"/>
    </row>
    <row r="931918" spans="3:3" x14ac:dyDescent="0.25">
      <c r="C931918" s="62"/>
    </row>
    <row r="932006" spans="3:3" x14ac:dyDescent="0.25">
      <c r="C932006" s="62"/>
    </row>
    <row r="932007" spans="3:3" x14ac:dyDescent="0.25">
      <c r="C932007" s="62"/>
    </row>
    <row r="932095" spans="3:3" x14ac:dyDescent="0.25">
      <c r="C932095" s="62"/>
    </row>
    <row r="932096" spans="3:3" x14ac:dyDescent="0.25">
      <c r="C932096" s="62"/>
    </row>
    <row r="932184" spans="3:3" x14ac:dyDescent="0.25">
      <c r="C932184" s="62"/>
    </row>
    <row r="932185" spans="3:3" x14ac:dyDescent="0.25">
      <c r="C932185" s="62"/>
    </row>
    <row r="932273" spans="3:3" x14ac:dyDescent="0.25">
      <c r="C932273" s="62"/>
    </row>
    <row r="932274" spans="3:3" x14ac:dyDescent="0.25">
      <c r="C932274" s="62"/>
    </row>
    <row r="932362" spans="3:3" x14ac:dyDescent="0.25">
      <c r="C932362" s="62"/>
    </row>
    <row r="932363" spans="3:3" x14ac:dyDescent="0.25">
      <c r="C932363" s="62"/>
    </row>
    <row r="932451" spans="3:3" x14ac:dyDescent="0.25">
      <c r="C932451" s="62"/>
    </row>
    <row r="932452" spans="3:3" x14ac:dyDescent="0.25">
      <c r="C932452" s="62"/>
    </row>
    <row r="932540" spans="3:3" x14ac:dyDescent="0.25">
      <c r="C932540" s="62"/>
    </row>
    <row r="932541" spans="3:3" x14ac:dyDescent="0.25">
      <c r="C932541" s="62"/>
    </row>
    <row r="932629" spans="3:3" x14ac:dyDescent="0.25">
      <c r="C932629" s="62"/>
    </row>
    <row r="932630" spans="3:3" x14ac:dyDescent="0.25">
      <c r="C932630" s="62"/>
    </row>
    <row r="932718" spans="3:3" x14ac:dyDescent="0.25">
      <c r="C932718" s="62"/>
    </row>
    <row r="932719" spans="3:3" x14ac:dyDescent="0.25">
      <c r="C932719" s="62"/>
    </row>
    <row r="932807" spans="3:3" x14ac:dyDescent="0.25">
      <c r="C932807" s="62"/>
    </row>
    <row r="932808" spans="3:3" x14ac:dyDescent="0.25">
      <c r="C932808" s="62"/>
    </row>
    <row r="932896" spans="3:3" x14ac:dyDescent="0.25">
      <c r="C932896" s="62"/>
    </row>
    <row r="932897" spans="3:3" x14ac:dyDescent="0.25">
      <c r="C932897" s="62"/>
    </row>
    <row r="932985" spans="3:3" x14ac:dyDescent="0.25">
      <c r="C932985" s="62"/>
    </row>
    <row r="932986" spans="3:3" x14ac:dyDescent="0.25">
      <c r="C932986" s="62"/>
    </row>
    <row r="933074" spans="3:3" x14ac:dyDescent="0.25">
      <c r="C933074" s="62"/>
    </row>
    <row r="933075" spans="3:3" x14ac:dyDescent="0.25">
      <c r="C933075" s="62"/>
    </row>
    <row r="933163" spans="3:3" x14ac:dyDescent="0.25">
      <c r="C933163" s="62"/>
    </row>
    <row r="933164" spans="3:3" x14ac:dyDescent="0.25">
      <c r="C933164" s="62"/>
    </row>
    <row r="933252" spans="3:3" x14ac:dyDescent="0.25">
      <c r="C933252" s="62"/>
    </row>
    <row r="933253" spans="3:3" x14ac:dyDescent="0.25">
      <c r="C933253" s="62"/>
    </row>
    <row r="933341" spans="3:3" x14ac:dyDescent="0.25">
      <c r="C933341" s="62"/>
    </row>
    <row r="933342" spans="3:3" x14ac:dyDescent="0.25">
      <c r="C933342" s="62"/>
    </row>
    <row r="933430" spans="3:3" x14ac:dyDescent="0.25">
      <c r="C933430" s="62"/>
    </row>
    <row r="933431" spans="3:3" x14ac:dyDescent="0.25">
      <c r="C933431" s="62"/>
    </row>
    <row r="933519" spans="3:3" x14ac:dyDescent="0.25">
      <c r="C933519" s="62"/>
    </row>
    <row r="933520" spans="3:3" x14ac:dyDescent="0.25">
      <c r="C933520" s="62"/>
    </row>
    <row r="933608" spans="3:3" x14ac:dyDescent="0.25">
      <c r="C933608" s="62"/>
    </row>
    <row r="933609" spans="3:3" x14ac:dyDescent="0.25">
      <c r="C933609" s="62"/>
    </row>
    <row r="933697" spans="3:3" x14ac:dyDescent="0.25">
      <c r="C933697" s="62"/>
    </row>
    <row r="933698" spans="3:3" x14ac:dyDescent="0.25">
      <c r="C933698" s="62"/>
    </row>
    <row r="933786" spans="3:3" x14ac:dyDescent="0.25">
      <c r="C933786" s="62"/>
    </row>
    <row r="933787" spans="3:3" x14ac:dyDescent="0.25">
      <c r="C933787" s="62"/>
    </row>
    <row r="933875" spans="3:3" x14ac:dyDescent="0.25">
      <c r="C933875" s="62"/>
    </row>
    <row r="933876" spans="3:3" x14ac:dyDescent="0.25">
      <c r="C933876" s="62"/>
    </row>
    <row r="933964" spans="3:3" x14ac:dyDescent="0.25">
      <c r="C933964" s="62"/>
    </row>
    <row r="933965" spans="3:3" x14ac:dyDescent="0.25">
      <c r="C933965" s="62"/>
    </row>
    <row r="934053" spans="3:3" x14ac:dyDescent="0.25">
      <c r="C934053" s="62"/>
    </row>
    <row r="934054" spans="3:3" x14ac:dyDescent="0.25">
      <c r="C934054" s="62"/>
    </row>
    <row r="934142" spans="3:3" x14ac:dyDescent="0.25">
      <c r="C934142" s="62"/>
    </row>
    <row r="934143" spans="3:3" x14ac:dyDescent="0.25">
      <c r="C934143" s="62"/>
    </row>
    <row r="934231" spans="3:3" x14ac:dyDescent="0.25">
      <c r="C934231" s="62"/>
    </row>
    <row r="934232" spans="3:3" x14ac:dyDescent="0.25">
      <c r="C934232" s="62"/>
    </row>
    <row r="934320" spans="3:3" x14ac:dyDescent="0.25">
      <c r="C934320" s="62"/>
    </row>
    <row r="934321" spans="3:3" x14ac:dyDescent="0.25">
      <c r="C934321" s="62"/>
    </row>
    <row r="934409" spans="3:3" x14ac:dyDescent="0.25">
      <c r="C934409" s="62"/>
    </row>
    <row r="934410" spans="3:3" x14ac:dyDescent="0.25">
      <c r="C934410" s="62"/>
    </row>
    <row r="934498" spans="3:3" x14ac:dyDescent="0.25">
      <c r="C934498" s="62"/>
    </row>
    <row r="934499" spans="3:3" x14ac:dyDescent="0.25">
      <c r="C934499" s="62"/>
    </row>
    <row r="934587" spans="3:3" x14ac:dyDescent="0.25">
      <c r="C934587" s="62"/>
    </row>
    <row r="934588" spans="3:3" x14ac:dyDescent="0.25">
      <c r="C934588" s="62"/>
    </row>
    <row r="934676" spans="3:3" x14ac:dyDescent="0.25">
      <c r="C934676" s="62"/>
    </row>
    <row r="934677" spans="3:3" x14ac:dyDescent="0.25">
      <c r="C934677" s="62"/>
    </row>
    <row r="934765" spans="3:3" x14ac:dyDescent="0.25">
      <c r="C934765" s="62"/>
    </row>
    <row r="934766" spans="3:3" x14ac:dyDescent="0.25">
      <c r="C934766" s="62"/>
    </row>
    <row r="934854" spans="3:3" x14ac:dyDescent="0.25">
      <c r="C934854" s="62"/>
    </row>
    <row r="934855" spans="3:3" x14ac:dyDescent="0.25">
      <c r="C934855" s="62"/>
    </row>
    <row r="934943" spans="3:3" x14ac:dyDescent="0.25">
      <c r="C934943" s="62"/>
    </row>
    <row r="934944" spans="3:3" x14ac:dyDescent="0.25">
      <c r="C934944" s="62"/>
    </row>
    <row r="935032" spans="3:3" x14ac:dyDescent="0.25">
      <c r="C935032" s="62"/>
    </row>
    <row r="935033" spans="3:3" x14ac:dyDescent="0.25">
      <c r="C935033" s="62"/>
    </row>
    <row r="935121" spans="3:3" x14ac:dyDescent="0.25">
      <c r="C935121" s="62"/>
    </row>
    <row r="935122" spans="3:3" x14ac:dyDescent="0.25">
      <c r="C935122" s="62"/>
    </row>
    <row r="935210" spans="3:3" x14ac:dyDescent="0.25">
      <c r="C935210" s="62"/>
    </row>
    <row r="935211" spans="3:3" x14ac:dyDescent="0.25">
      <c r="C935211" s="62"/>
    </row>
    <row r="935299" spans="3:3" x14ac:dyDescent="0.25">
      <c r="C935299" s="62"/>
    </row>
    <row r="935300" spans="3:3" x14ac:dyDescent="0.25">
      <c r="C935300" s="62"/>
    </row>
    <row r="935388" spans="3:3" x14ac:dyDescent="0.25">
      <c r="C935388" s="62"/>
    </row>
    <row r="935389" spans="3:3" x14ac:dyDescent="0.25">
      <c r="C935389" s="62"/>
    </row>
    <row r="935477" spans="3:3" x14ac:dyDescent="0.25">
      <c r="C935477" s="62"/>
    </row>
    <row r="935478" spans="3:3" x14ac:dyDescent="0.25">
      <c r="C935478" s="62"/>
    </row>
    <row r="935566" spans="3:3" x14ac:dyDescent="0.25">
      <c r="C935566" s="62"/>
    </row>
    <row r="935567" spans="3:3" x14ac:dyDescent="0.25">
      <c r="C935567" s="62"/>
    </row>
    <row r="935655" spans="3:3" x14ac:dyDescent="0.25">
      <c r="C935655" s="62"/>
    </row>
    <row r="935656" spans="3:3" x14ac:dyDescent="0.25">
      <c r="C935656" s="62"/>
    </row>
    <row r="935744" spans="3:3" x14ac:dyDescent="0.25">
      <c r="C935744" s="62"/>
    </row>
    <row r="935745" spans="3:3" x14ac:dyDescent="0.25">
      <c r="C935745" s="62"/>
    </row>
    <row r="935833" spans="3:3" x14ac:dyDescent="0.25">
      <c r="C935833" s="62"/>
    </row>
    <row r="935834" spans="3:3" x14ac:dyDescent="0.25">
      <c r="C935834" s="62"/>
    </row>
    <row r="935922" spans="3:3" x14ac:dyDescent="0.25">
      <c r="C935922" s="62"/>
    </row>
    <row r="935923" spans="3:3" x14ac:dyDescent="0.25">
      <c r="C935923" s="62"/>
    </row>
    <row r="936011" spans="3:3" x14ac:dyDescent="0.25">
      <c r="C936011" s="62"/>
    </row>
    <row r="936012" spans="3:3" x14ac:dyDescent="0.25">
      <c r="C936012" s="62"/>
    </row>
    <row r="936100" spans="3:3" x14ac:dyDescent="0.25">
      <c r="C936100" s="62"/>
    </row>
    <row r="936101" spans="3:3" x14ac:dyDescent="0.25">
      <c r="C936101" s="62"/>
    </row>
    <row r="936189" spans="3:3" x14ac:dyDescent="0.25">
      <c r="C936189" s="62"/>
    </row>
    <row r="936190" spans="3:3" x14ac:dyDescent="0.25">
      <c r="C936190" s="62"/>
    </row>
    <row r="936278" spans="3:3" x14ac:dyDescent="0.25">
      <c r="C936278" s="62"/>
    </row>
    <row r="936279" spans="3:3" x14ac:dyDescent="0.25">
      <c r="C936279" s="62"/>
    </row>
    <row r="936367" spans="3:3" x14ac:dyDescent="0.25">
      <c r="C936367" s="62"/>
    </row>
    <row r="936368" spans="3:3" x14ac:dyDescent="0.25">
      <c r="C936368" s="62"/>
    </row>
    <row r="936456" spans="3:3" x14ac:dyDescent="0.25">
      <c r="C936456" s="62"/>
    </row>
    <row r="936457" spans="3:3" x14ac:dyDescent="0.25">
      <c r="C936457" s="62"/>
    </row>
    <row r="936545" spans="3:3" x14ac:dyDescent="0.25">
      <c r="C936545" s="62"/>
    </row>
    <row r="936546" spans="3:3" x14ac:dyDescent="0.25">
      <c r="C936546" s="62"/>
    </row>
    <row r="936634" spans="3:3" x14ac:dyDescent="0.25">
      <c r="C936634" s="62"/>
    </row>
    <row r="936635" spans="3:3" x14ac:dyDescent="0.25">
      <c r="C936635" s="62"/>
    </row>
    <row r="936723" spans="3:3" x14ac:dyDescent="0.25">
      <c r="C936723" s="62"/>
    </row>
    <row r="936724" spans="3:3" x14ac:dyDescent="0.25">
      <c r="C936724" s="62"/>
    </row>
    <row r="936812" spans="3:3" x14ac:dyDescent="0.25">
      <c r="C936812" s="62"/>
    </row>
    <row r="936813" spans="3:3" x14ac:dyDescent="0.25">
      <c r="C936813" s="62"/>
    </row>
    <row r="936901" spans="3:3" x14ac:dyDescent="0.25">
      <c r="C936901" s="62"/>
    </row>
    <row r="936902" spans="3:3" x14ac:dyDescent="0.25">
      <c r="C936902" s="62"/>
    </row>
    <row r="936990" spans="3:3" x14ac:dyDescent="0.25">
      <c r="C936990" s="62"/>
    </row>
    <row r="936991" spans="3:3" x14ac:dyDescent="0.25">
      <c r="C936991" s="62"/>
    </row>
    <row r="937079" spans="3:3" x14ac:dyDescent="0.25">
      <c r="C937079" s="62"/>
    </row>
    <row r="937080" spans="3:3" x14ac:dyDescent="0.25">
      <c r="C937080" s="62"/>
    </row>
    <row r="937168" spans="3:3" x14ac:dyDescent="0.25">
      <c r="C937168" s="62"/>
    </row>
    <row r="937169" spans="3:3" x14ac:dyDescent="0.25">
      <c r="C937169" s="62"/>
    </row>
    <row r="937257" spans="3:3" x14ac:dyDescent="0.25">
      <c r="C937257" s="62"/>
    </row>
    <row r="937258" spans="3:3" x14ac:dyDescent="0.25">
      <c r="C937258" s="62"/>
    </row>
    <row r="937346" spans="3:3" x14ac:dyDescent="0.25">
      <c r="C937346" s="62"/>
    </row>
    <row r="937347" spans="3:3" x14ac:dyDescent="0.25">
      <c r="C937347" s="62"/>
    </row>
    <row r="937435" spans="3:3" x14ac:dyDescent="0.25">
      <c r="C937435" s="62"/>
    </row>
    <row r="937436" spans="3:3" x14ac:dyDescent="0.25">
      <c r="C937436" s="62"/>
    </row>
    <row r="937524" spans="3:3" x14ac:dyDescent="0.25">
      <c r="C937524" s="62"/>
    </row>
    <row r="937525" spans="3:3" x14ac:dyDescent="0.25">
      <c r="C937525" s="62"/>
    </row>
    <row r="937613" spans="3:3" x14ac:dyDescent="0.25">
      <c r="C937613" s="62"/>
    </row>
    <row r="937614" spans="3:3" x14ac:dyDescent="0.25">
      <c r="C937614" s="62"/>
    </row>
    <row r="937702" spans="3:3" x14ac:dyDescent="0.25">
      <c r="C937702" s="62"/>
    </row>
    <row r="937703" spans="3:3" x14ac:dyDescent="0.25">
      <c r="C937703" s="62"/>
    </row>
    <row r="937791" spans="3:3" x14ac:dyDescent="0.25">
      <c r="C937791" s="62"/>
    </row>
    <row r="937792" spans="3:3" x14ac:dyDescent="0.25">
      <c r="C937792" s="62"/>
    </row>
    <row r="937880" spans="3:3" x14ac:dyDescent="0.25">
      <c r="C937880" s="62"/>
    </row>
    <row r="937881" spans="3:3" x14ac:dyDescent="0.25">
      <c r="C937881" s="62"/>
    </row>
    <row r="937969" spans="3:3" x14ac:dyDescent="0.25">
      <c r="C937969" s="62"/>
    </row>
    <row r="937970" spans="3:3" x14ac:dyDescent="0.25">
      <c r="C937970" s="62"/>
    </row>
    <row r="938058" spans="3:3" x14ac:dyDescent="0.25">
      <c r="C938058" s="62"/>
    </row>
    <row r="938059" spans="3:3" x14ac:dyDescent="0.25">
      <c r="C938059" s="62"/>
    </row>
    <row r="938147" spans="3:3" x14ac:dyDescent="0.25">
      <c r="C938147" s="62"/>
    </row>
    <row r="938148" spans="3:3" x14ac:dyDescent="0.25">
      <c r="C938148" s="62"/>
    </row>
    <row r="938236" spans="3:3" x14ac:dyDescent="0.25">
      <c r="C938236" s="62"/>
    </row>
    <row r="938237" spans="3:3" x14ac:dyDescent="0.25">
      <c r="C938237" s="62"/>
    </row>
    <row r="938325" spans="3:3" x14ac:dyDescent="0.25">
      <c r="C938325" s="62"/>
    </row>
    <row r="938326" spans="3:3" x14ac:dyDescent="0.25">
      <c r="C938326" s="62"/>
    </row>
    <row r="938414" spans="3:3" x14ac:dyDescent="0.25">
      <c r="C938414" s="62"/>
    </row>
    <row r="938415" spans="3:3" x14ac:dyDescent="0.25">
      <c r="C938415" s="62"/>
    </row>
    <row r="938503" spans="3:3" x14ac:dyDescent="0.25">
      <c r="C938503" s="62"/>
    </row>
    <row r="938504" spans="3:3" x14ac:dyDescent="0.25">
      <c r="C938504" s="62"/>
    </row>
    <row r="938592" spans="3:3" x14ac:dyDescent="0.25">
      <c r="C938592" s="62"/>
    </row>
    <row r="938593" spans="3:3" x14ac:dyDescent="0.25">
      <c r="C938593" s="62"/>
    </row>
    <row r="938681" spans="3:3" x14ac:dyDescent="0.25">
      <c r="C938681" s="62"/>
    </row>
    <row r="938682" spans="3:3" x14ac:dyDescent="0.25">
      <c r="C938682" s="62"/>
    </row>
    <row r="938770" spans="3:3" x14ac:dyDescent="0.25">
      <c r="C938770" s="62"/>
    </row>
    <row r="938771" spans="3:3" x14ac:dyDescent="0.25">
      <c r="C938771" s="62"/>
    </row>
    <row r="938859" spans="3:3" x14ac:dyDescent="0.25">
      <c r="C938859" s="62"/>
    </row>
    <row r="938860" spans="3:3" x14ac:dyDescent="0.25">
      <c r="C938860" s="62"/>
    </row>
    <row r="938948" spans="3:3" x14ac:dyDescent="0.25">
      <c r="C938948" s="62"/>
    </row>
    <row r="938949" spans="3:3" x14ac:dyDescent="0.25">
      <c r="C938949" s="62"/>
    </row>
    <row r="939037" spans="3:3" x14ac:dyDescent="0.25">
      <c r="C939037" s="62"/>
    </row>
    <row r="939038" spans="3:3" x14ac:dyDescent="0.25">
      <c r="C939038" s="62"/>
    </row>
    <row r="939126" spans="3:3" x14ac:dyDescent="0.25">
      <c r="C939126" s="62"/>
    </row>
    <row r="939127" spans="3:3" x14ac:dyDescent="0.25">
      <c r="C939127" s="62"/>
    </row>
    <row r="939215" spans="3:3" x14ac:dyDescent="0.25">
      <c r="C939215" s="62"/>
    </row>
    <row r="939216" spans="3:3" x14ac:dyDescent="0.25">
      <c r="C939216" s="62"/>
    </row>
    <row r="939304" spans="3:3" x14ac:dyDescent="0.25">
      <c r="C939304" s="62"/>
    </row>
    <row r="939305" spans="3:3" x14ac:dyDescent="0.25">
      <c r="C939305" s="62"/>
    </row>
    <row r="939393" spans="3:3" x14ac:dyDescent="0.25">
      <c r="C939393" s="62"/>
    </row>
    <row r="939394" spans="3:3" x14ac:dyDescent="0.25">
      <c r="C939394" s="62"/>
    </row>
    <row r="939482" spans="3:3" x14ac:dyDescent="0.25">
      <c r="C939482" s="62"/>
    </row>
    <row r="939483" spans="3:3" x14ac:dyDescent="0.25">
      <c r="C939483" s="62"/>
    </row>
    <row r="939571" spans="3:3" x14ac:dyDescent="0.25">
      <c r="C939571" s="62"/>
    </row>
    <row r="939572" spans="3:3" x14ac:dyDescent="0.25">
      <c r="C939572" s="62"/>
    </row>
    <row r="939660" spans="3:3" x14ac:dyDescent="0.25">
      <c r="C939660" s="62"/>
    </row>
    <row r="939661" spans="3:3" x14ac:dyDescent="0.25">
      <c r="C939661" s="62"/>
    </row>
    <row r="939749" spans="3:3" x14ac:dyDescent="0.25">
      <c r="C939749" s="62"/>
    </row>
    <row r="939750" spans="3:3" x14ac:dyDescent="0.25">
      <c r="C939750" s="62"/>
    </row>
    <row r="939838" spans="3:3" x14ac:dyDescent="0.25">
      <c r="C939838" s="62"/>
    </row>
    <row r="939839" spans="3:3" x14ac:dyDescent="0.25">
      <c r="C939839" s="62"/>
    </row>
    <row r="939927" spans="3:3" x14ac:dyDescent="0.25">
      <c r="C939927" s="62"/>
    </row>
    <row r="939928" spans="3:3" x14ac:dyDescent="0.25">
      <c r="C939928" s="62"/>
    </row>
    <row r="940016" spans="3:3" x14ac:dyDescent="0.25">
      <c r="C940016" s="62"/>
    </row>
    <row r="940017" spans="3:3" x14ac:dyDescent="0.25">
      <c r="C940017" s="62"/>
    </row>
    <row r="940105" spans="3:3" x14ac:dyDescent="0.25">
      <c r="C940105" s="62"/>
    </row>
    <row r="940106" spans="3:3" x14ac:dyDescent="0.25">
      <c r="C940106" s="62"/>
    </row>
    <row r="940194" spans="3:3" x14ac:dyDescent="0.25">
      <c r="C940194" s="62"/>
    </row>
    <row r="940195" spans="3:3" x14ac:dyDescent="0.25">
      <c r="C940195" s="62"/>
    </row>
    <row r="940283" spans="3:3" x14ac:dyDescent="0.25">
      <c r="C940283" s="62"/>
    </row>
    <row r="940284" spans="3:3" x14ac:dyDescent="0.25">
      <c r="C940284" s="62"/>
    </row>
    <row r="940372" spans="3:3" x14ac:dyDescent="0.25">
      <c r="C940372" s="62"/>
    </row>
    <row r="940373" spans="3:3" x14ac:dyDescent="0.25">
      <c r="C940373" s="62"/>
    </row>
    <row r="940461" spans="3:3" x14ac:dyDescent="0.25">
      <c r="C940461" s="62"/>
    </row>
    <row r="940462" spans="3:3" x14ac:dyDescent="0.25">
      <c r="C940462" s="62"/>
    </row>
    <row r="940550" spans="3:3" x14ac:dyDescent="0.25">
      <c r="C940550" s="62"/>
    </row>
    <row r="940551" spans="3:3" x14ac:dyDescent="0.25">
      <c r="C940551" s="62"/>
    </row>
    <row r="940639" spans="3:3" x14ac:dyDescent="0.25">
      <c r="C940639" s="62"/>
    </row>
    <row r="940640" spans="3:3" x14ac:dyDescent="0.25">
      <c r="C940640" s="62"/>
    </row>
    <row r="940728" spans="3:3" x14ac:dyDescent="0.25">
      <c r="C940728" s="62"/>
    </row>
    <row r="940729" spans="3:3" x14ac:dyDescent="0.25">
      <c r="C940729" s="62"/>
    </row>
    <row r="940817" spans="3:3" x14ac:dyDescent="0.25">
      <c r="C940817" s="62"/>
    </row>
    <row r="940818" spans="3:3" x14ac:dyDescent="0.25">
      <c r="C940818" s="62"/>
    </row>
    <row r="940906" spans="3:3" x14ac:dyDescent="0.25">
      <c r="C940906" s="62"/>
    </row>
    <row r="940907" spans="3:3" x14ac:dyDescent="0.25">
      <c r="C940907" s="62"/>
    </row>
    <row r="940995" spans="3:3" x14ac:dyDescent="0.25">
      <c r="C940995" s="62"/>
    </row>
    <row r="940996" spans="3:3" x14ac:dyDescent="0.25">
      <c r="C940996" s="62"/>
    </row>
    <row r="941084" spans="3:3" x14ac:dyDescent="0.25">
      <c r="C941084" s="62"/>
    </row>
    <row r="941085" spans="3:3" x14ac:dyDescent="0.25">
      <c r="C941085" s="62"/>
    </row>
    <row r="941173" spans="3:3" x14ac:dyDescent="0.25">
      <c r="C941173" s="62"/>
    </row>
    <row r="941174" spans="3:3" x14ac:dyDescent="0.25">
      <c r="C941174" s="62"/>
    </row>
    <row r="941262" spans="3:3" x14ac:dyDescent="0.25">
      <c r="C941262" s="62"/>
    </row>
    <row r="941263" spans="3:3" x14ac:dyDescent="0.25">
      <c r="C941263" s="62"/>
    </row>
    <row r="941351" spans="3:3" x14ac:dyDescent="0.25">
      <c r="C941351" s="62"/>
    </row>
    <row r="941352" spans="3:3" x14ac:dyDescent="0.25">
      <c r="C941352" s="62"/>
    </row>
    <row r="941440" spans="3:3" x14ac:dyDescent="0.25">
      <c r="C941440" s="62"/>
    </row>
    <row r="941441" spans="3:3" x14ac:dyDescent="0.25">
      <c r="C941441" s="62"/>
    </row>
    <row r="941529" spans="3:3" x14ac:dyDescent="0.25">
      <c r="C941529" s="62"/>
    </row>
    <row r="941530" spans="3:3" x14ac:dyDescent="0.25">
      <c r="C941530" s="62"/>
    </row>
    <row r="941618" spans="3:3" x14ac:dyDescent="0.25">
      <c r="C941618" s="62"/>
    </row>
    <row r="941619" spans="3:3" x14ac:dyDescent="0.25">
      <c r="C941619" s="62"/>
    </row>
    <row r="941707" spans="3:3" x14ac:dyDescent="0.25">
      <c r="C941707" s="62"/>
    </row>
    <row r="941708" spans="3:3" x14ac:dyDescent="0.25">
      <c r="C941708" s="62"/>
    </row>
    <row r="941796" spans="3:3" x14ac:dyDescent="0.25">
      <c r="C941796" s="62"/>
    </row>
    <row r="941797" spans="3:3" x14ac:dyDescent="0.25">
      <c r="C941797" s="62"/>
    </row>
    <row r="941885" spans="3:3" x14ac:dyDescent="0.25">
      <c r="C941885" s="62"/>
    </row>
    <row r="941886" spans="3:3" x14ac:dyDescent="0.25">
      <c r="C941886" s="62"/>
    </row>
    <row r="941974" spans="3:3" x14ac:dyDescent="0.25">
      <c r="C941974" s="62"/>
    </row>
    <row r="941975" spans="3:3" x14ac:dyDescent="0.25">
      <c r="C941975" s="62"/>
    </row>
    <row r="942063" spans="3:3" x14ac:dyDescent="0.25">
      <c r="C942063" s="62"/>
    </row>
    <row r="942064" spans="3:3" x14ac:dyDescent="0.25">
      <c r="C942064" s="62"/>
    </row>
    <row r="942152" spans="3:3" x14ac:dyDescent="0.25">
      <c r="C942152" s="62"/>
    </row>
    <row r="942153" spans="3:3" x14ac:dyDescent="0.25">
      <c r="C942153" s="62"/>
    </row>
    <row r="942241" spans="3:3" x14ac:dyDescent="0.25">
      <c r="C942241" s="62"/>
    </row>
    <row r="942242" spans="3:3" x14ac:dyDescent="0.25">
      <c r="C942242" s="62"/>
    </row>
    <row r="942330" spans="3:3" x14ac:dyDescent="0.25">
      <c r="C942330" s="62"/>
    </row>
    <row r="942331" spans="3:3" x14ac:dyDescent="0.25">
      <c r="C942331" s="62"/>
    </row>
    <row r="942419" spans="3:3" x14ac:dyDescent="0.25">
      <c r="C942419" s="62"/>
    </row>
    <row r="942420" spans="3:3" x14ac:dyDescent="0.25">
      <c r="C942420" s="62"/>
    </row>
    <row r="942508" spans="3:3" x14ac:dyDescent="0.25">
      <c r="C942508" s="62"/>
    </row>
    <row r="942509" spans="3:3" x14ac:dyDescent="0.25">
      <c r="C942509" s="62"/>
    </row>
    <row r="942597" spans="3:3" x14ac:dyDescent="0.25">
      <c r="C942597" s="62"/>
    </row>
    <row r="942598" spans="3:3" x14ac:dyDescent="0.25">
      <c r="C942598" s="62"/>
    </row>
    <row r="942686" spans="3:3" x14ac:dyDescent="0.25">
      <c r="C942686" s="62"/>
    </row>
    <row r="942687" spans="3:3" x14ac:dyDescent="0.25">
      <c r="C942687" s="62"/>
    </row>
    <row r="942775" spans="3:3" x14ac:dyDescent="0.25">
      <c r="C942775" s="62"/>
    </row>
    <row r="942776" spans="3:3" x14ac:dyDescent="0.25">
      <c r="C942776" s="62"/>
    </row>
    <row r="942864" spans="3:3" x14ac:dyDescent="0.25">
      <c r="C942864" s="62"/>
    </row>
    <row r="942865" spans="3:3" x14ac:dyDescent="0.25">
      <c r="C942865" s="62"/>
    </row>
    <row r="942953" spans="3:3" x14ac:dyDescent="0.25">
      <c r="C942953" s="62"/>
    </row>
    <row r="942954" spans="3:3" x14ac:dyDescent="0.25">
      <c r="C942954" s="62"/>
    </row>
    <row r="943042" spans="3:3" x14ac:dyDescent="0.25">
      <c r="C943042" s="62"/>
    </row>
    <row r="943043" spans="3:3" x14ac:dyDescent="0.25">
      <c r="C943043" s="62"/>
    </row>
    <row r="943131" spans="3:3" x14ac:dyDescent="0.25">
      <c r="C943131" s="62"/>
    </row>
    <row r="943132" spans="3:3" x14ac:dyDescent="0.25">
      <c r="C943132" s="62"/>
    </row>
    <row r="943220" spans="3:3" x14ac:dyDescent="0.25">
      <c r="C943220" s="62"/>
    </row>
    <row r="943221" spans="3:3" x14ac:dyDescent="0.25">
      <c r="C943221" s="62"/>
    </row>
    <row r="943309" spans="3:3" x14ac:dyDescent="0.25">
      <c r="C943309" s="62"/>
    </row>
    <row r="943310" spans="3:3" x14ac:dyDescent="0.25">
      <c r="C943310" s="62"/>
    </row>
    <row r="943398" spans="3:3" x14ac:dyDescent="0.25">
      <c r="C943398" s="62"/>
    </row>
    <row r="943399" spans="3:3" x14ac:dyDescent="0.25">
      <c r="C943399" s="62"/>
    </row>
    <row r="943487" spans="3:3" x14ac:dyDescent="0.25">
      <c r="C943487" s="62"/>
    </row>
    <row r="943488" spans="3:3" x14ac:dyDescent="0.25">
      <c r="C943488" s="62"/>
    </row>
    <row r="943576" spans="3:3" x14ac:dyDescent="0.25">
      <c r="C943576" s="62"/>
    </row>
    <row r="943577" spans="3:3" x14ac:dyDescent="0.25">
      <c r="C943577" s="62"/>
    </row>
    <row r="943665" spans="3:3" x14ac:dyDescent="0.25">
      <c r="C943665" s="62"/>
    </row>
    <row r="943666" spans="3:3" x14ac:dyDescent="0.25">
      <c r="C943666" s="62"/>
    </row>
    <row r="943754" spans="3:3" x14ac:dyDescent="0.25">
      <c r="C943754" s="62"/>
    </row>
    <row r="943755" spans="3:3" x14ac:dyDescent="0.25">
      <c r="C943755" s="62"/>
    </row>
    <row r="943843" spans="3:3" x14ac:dyDescent="0.25">
      <c r="C943843" s="62"/>
    </row>
    <row r="943844" spans="3:3" x14ac:dyDescent="0.25">
      <c r="C943844" s="62"/>
    </row>
    <row r="943932" spans="3:3" x14ac:dyDescent="0.25">
      <c r="C943932" s="62"/>
    </row>
    <row r="943933" spans="3:3" x14ac:dyDescent="0.25">
      <c r="C943933" s="62"/>
    </row>
    <row r="944021" spans="3:3" x14ac:dyDescent="0.25">
      <c r="C944021" s="62"/>
    </row>
    <row r="944022" spans="3:3" x14ac:dyDescent="0.25">
      <c r="C944022" s="62"/>
    </row>
    <row r="944110" spans="3:3" x14ac:dyDescent="0.25">
      <c r="C944110" s="62"/>
    </row>
    <row r="944111" spans="3:3" x14ac:dyDescent="0.25">
      <c r="C944111" s="62"/>
    </row>
    <row r="944199" spans="3:3" x14ac:dyDescent="0.25">
      <c r="C944199" s="62"/>
    </row>
    <row r="944200" spans="3:3" x14ac:dyDescent="0.25">
      <c r="C944200" s="62"/>
    </row>
    <row r="944288" spans="3:3" x14ac:dyDescent="0.25">
      <c r="C944288" s="62"/>
    </row>
    <row r="944289" spans="3:3" x14ac:dyDescent="0.25">
      <c r="C944289" s="62"/>
    </row>
    <row r="944377" spans="3:3" x14ac:dyDescent="0.25">
      <c r="C944377" s="62"/>
    </row>
    <row r="944378" spans="3:3" x14ac:dyDescent="0.25">
      <c r="C944378" s="62"/>
    </row>
    <row r="944466" spans="3:3" x14ac:dyDescent="0.25">
      <c r="C944466" s="62"/>
    </row>
    <row r="944467" spans="3:3" x14ac:dyDescent="0.25">
      <c r="C944467" s="62"/>
    </row>
    <row r="944555" spans="3:3" x14ac:dyDescent="0.25">
      <c r="C944555" s="62"/>
    </row>
    <row r="944556" spans="3:3" x14ac:dyDescent="0.25">
      <c r="C944556" s="62"/>
    </row>
    <row r="944644" spans="3:3" x14ac:dyDescent="0.25">
      <c r="C944644" s="62"/>
    </row>
    <row r="944645" spans="3:3" x14ac:dyDescent="0.25">
      <c r="C944645" s="62"/>
    </row>
    <row r="944733" spans="3:3" x14ac:dyDescent="0.25">
      <c r="C944733" s="62"/>
    </row>
    <row r="944734" spans="3:3" x14ac:dyDescent="0.25">
      <c r="C944734" s="62"/>
    </row>
    <row r="944822" spans="3:3" x14ac:dyDescent="0.25">
      <c r="C944822" s="62"/>
    </row>
    <row r="944823" spans="3:3" x14ac:dyDescent="0.25">
      <c r="C944823" s="62"/>
    </row>
    <row r="944911" spans="3:3" x14ac:dyDescent="0.25">
      <c r="C944911" s="62"/>
    </row>
    <row r="944912" spans="3:3" x14ac:dyDescent="0.25">
      <c r="C944912" s="62"/>
    </row>
    <row r="945000" spans="3:3" x14ac:dyDescent="0.25">
      <c r="C945000" s="62"/>
    </row>
    <row r="945001" spans="3:3" x14ac:dyDescent="0.25">
      <c r="C945001" s="62"/>
    </row>
    <row r="945089" spans="3:3" x14ac:dyDescent="0.25">
      <c r="C945089" s="62"/>
    </row>
    <row r="945090" spans="3:3" x14ac:dyDescent="0.25">
      <c r="C945090" s="62"/>
    </row>
    <row r="945178" spans="3:3" x14ac:dyDescent="0.25">
      <c r="C945178" s="62"/>
    </row>
    <row r="945179" spans="3:3" x14ac:dyDescent="0.25">
      <c r="C945179" s="62"/>
    </row>
    <row r="945267" spans="3:3" x14ac:dyDescent="0.25">
      <c r="C945267" s="62"/>
    </row>
    <row r="945268" spans="3:3" x14ac:dyDescent="0.25">
      <c r="C945268" s="62"/>
    </row>
    <row r="945356" spans="3:3" x14ac:dyDescent="0.25">
      <c r="C945356" s="62"/>
    </row>
    <row r="945357" spans="3:3" x14ac:dyDescent="0.25">
      <c r="C945357" s="62"/>
    </row>
    <row r="945445" spans="3:3" x14ac:dyDescent="0.25">
      <c r="C945445" s="62"/>
    </row>
    <row r="945446" spans="3:3" x14ac:dyDescent="0.25">
      <c r="C945446" s="62"/>
    </row>
    <row r="945534" spans="3:3" x14ac:dyDescent="0.25">
      <c r="C945534" s="62"/>
    </row>
    <row r="945535" spans="3:3" x14ac:dyDescent="0.25">
      <c r="C945535" s="62"/>
    </row>
    <row r="945623" spans="3:3" x14ac:dyDescent="0.25">
      <c r="C945623" s="62"/>
    </row>
    <row r="945624" spans="3:3" x14ac:dyDescent="0.25">
      <c r="C945624" s="62"/>
    </row>
    <row r="945712" spans="3:3" x14ac:dyDescent="0.25">
      <c r="C945712" s="62"/>
    </row>
    <row r="945713" spans="3:3" x14ac:dyDescent="0.25">
      <c r="C945713" s="62"/>
    </row>
    <row r="945801" spans="3:3" x14ac:dyDescent="0.25">
      <c r="C945801" s="62"/>
    </row>
    <row r="945802" spans="3:3" x14ac:dyDescent="0.25">
      <c r="C945802" s="62"/>
    </row>
    <row r="945890" spans="3:3" x14ac:dyDescent="0.25">
      <c r="C945890" s="62"/>
    </row>
    <row r="945891" spans="3:3" x14ac:dyDescent="0.25">
      <c r="C945891" s="62"/>
    </row>
    <row r="945979" spans="3:3" x14ac:dyDescent="0.25">
      <c r="C945979" s="62"/>
    </row>
    <row r="945980" spans="3:3" x14ac:dyDescent="0.25">
      <c r="C945980" s="62"/>
    </row>
    <row r="946068" spans="3:3" x14ac:dyDescent="0.25">
      <c r="C946068" s="62"/>
    </row>
    <row r="946069" spans="3:3" x14ac:dyDescent="0.25">
      <c r="C946069" s="62"/>
    </row>
    <row r="946157" spans="3:3" x14ac:dyDescent="0.25">
      <c r="C946157" s="62"/>
    </row>
    <row r="946158" spans="3:3" x14ac:dyDescent="0.25">
      <c r="C946158" s="62"/>
    </row>
    <row r="946246" spans="3:3" x14ac:dyDescent="0.25">
      <c r="C946246" s="62"/>
    </row>
    <row r="946247" spans="3:3" x14ac:dyDescent="0.25">
      <c r="C946247" s="62"/>
    </row>
    <row r="946335" spans="3:3" x14ac:dyDescent="0.25">
      <c r="C946335" s="62"/>
    </row>
    <row r="946336" spans="3:3" x14ac:dyDescent="0.25">
      <c r="C946336" s="62"/>
    </row>
    <row r="946424" spans="3:3" x14ac:dyDescent="0.25">
      <c r="C946424" s="62"/>
    </row>
    <row r="946425" spans="3:3" x14ac:dyDescent="0.25">
      <c r="C946425" s="62"/>
    </row>
    <row r="946513" spans="3:3" x14ac:dyDescent="0.25">
      <c r="C946513" s="62"/>
    </row>
    <row r="946514" spans="3:3" x14ac:dyDescent="0.25">
      <c r="C946514" s="62"/>
    </row>
    <row r="946602" spans="3:3" x14ac:dyDescent="0.25">
      <c r="C946602" s="62"/>
    </row>
    <row r="946603" spans="3:3" x14ac:dyDescent="0.25">
      <c r="C946603" s="62"/>
    </row>
    <row r="946691" spans="3:3" x14ac:dyDescent="0.25">
      <c r="C946691" s="62"/>
    </row>
    <row r="946692" spans="3:3" x14ac:dyDescent="0.25">
      <c r="C946692" s="62"/>
    </row>
    <row r="946780" spans="3:3" x14ac:dyDescent="0.25">
      <c r="C946780" s="62"/>
    </row>
    <row r="946781" spans="3:3" x14ac:dyDescent="0.25">
      <c r="C946781" s="62"/>
    </row>
    <row r="946869" spans="3:3" x14ac:dyDescent="0.25">
      <c r="C946869" s="62"/>
    </row>
    <row r="946870" spans="3:3" x14ac:dyDescent="0.25">
      <c r="C946870" s="62"/>
    </row>
    <row r="946958" spans="3:3" x14ac:dyDescent="0.25">
      <c r="C946958" s="62"/>
    </row>
    <row r="946959" spans="3:3" x14ac:dyDescent="0.25">
      <c r="C946959" s="62"/>
    </row>
    <row r="947047" spans="3:3" x14ac:dyDescent="0.25">
      <c r="C947047" s="62"/>
    </row>
    <row r="947048" spans="3:3" x14ac:dyDescent="0.25">
      <c r="C947048" s="62"/>
    </row>
    <row r="947136" spans="3:3" x14ac:dyDescent="0.25">
      <c r="C947136" s="62"/>
    </row>
    <row r="947137" spans="3:3" x14ac:dyDescent="0.25">
      <c r="C947137" s="62"/>
    </row>
    <row r="947225" spans="3:3" x14ac:dyDescent="0.25">
      <c r="C947225" s="62"/>
    </row>
    <row r="947226" spans="3:3" x14ac:dyDescent="0.25">
      <c r="C947226" s="62"/>
    </row>
    <row r="947314" spans="3:3" x14ac:dyDescent="0.25">
      <c r="C947314" s="62"/>
    </row>
    <row r="947315" spans="3:3" x14ac:dyDescent="0.25">
      <c r="C947315" s="62"/>
    </row>
    <row r="947403" spans="3:3" x14ac:dyDescent="0.25">
      <c r="C947403" s="62"/>
    </row>
    <row r="947404" spans="3:3" x14ac:dyDescent="0.25">
      <c r="C947404" s="62"/>
    </row>
    <row r="947492" spans="3:3" x14ac:dyDescent="0.25">
      <c r="C947492" s="62"/>
    </row>
    <row r="947493" spans="3:3" x14ac:dyDescent="0.25">
      <c r="C947493" s="62"/>
    </row>
    <row r="947581" spans="3:3" x14ac:dyDescent="0.25">
      <c r="C947581" s="62"/>
    </row>
    <row r="947582" spans="3:3" x14ac:dyDescent="0.25">
      <c r="C947582" s="62"/>
    </row>
    <row r="947670" spans="3:3" x14ac:dyDescent="0.25">
      <c r="C947670" s="62"/>
    </row>
    <row r="947671" spans="3:3" x14ac:dyDescent="0.25">
      <c r="C947671" s="62"/>
    </row>
    <row r="947759" spans="3:3" x14ac:dyDescent="0.25">
      <c r="C947759" s="62"/>
    </row>
    <row r="947760" spans="3:3" x14ac:dyDescent="0.25">
      <c r="C947760" s="62"/>
    </row>
    <row r="947848" spans="3:3" x14ac:dyDescent="0.25">
      <c r="C947848" s="62"/>
    </row>
    <row r="947849" spans="3:3" x14ac:dyDescent="0.25">
      <c r="C947849" s="62"/>
    </row>
    <row r="947937" spans="3:3" x14ac:dyDescent="0.25">
      <c r="C947937" s="62"/>
    </row>
    <row r="947938" spans="3:3" x14ac:dyDescent="0.25">
      <c r="C947938" s="62"/>
    </row>
    <row r="948026" spans="3:3" x14ac:dyDescent="0.25">
      <c r="C948026" s="62"/>
    </row>
    <row r="948027" spans="3:3" x14ac:dyDescent="0.25">
      <c r="C948027" s="62"/>
    </row>
    <row r="948115" spans="3:3" x14ac:dyDescent="0.25">
      <c r="C948115" s="62"/>
    </row>
    <row r="948116" spans="3:3" x14ac:dyDescent="0.25">
      <c r="C948116" s="62"/>
    </row>
    <row r="948204" spans="3:3" x14ac:dyDescent="0.25">
      <c r="C948204" s="62"/>
    </row>
    <row r="948205" spans="3:3" x14ac:dyDescent="0.25">
      <c r="C948205" s="62"/>
    </row>
    <row r="948293" spans="3:3" x14ac:dyDescent="0.25">
      <c r="C948293" s="62"/>
    </row>
    <row r="948294" spans="3:3" x14ac:dyDescent="0.25">
      <c r="C948294" s="62"/>
    </row>
    <row r="948382" spans="3:3" x14ac:dyDescent="0.25">
      <c r="C948382" s="62"/>
    </row>
    <row r="948383" spans="3:3" x14ac:dyDescent="0.25">
      <c r="C948383" s="62"/>
    </row>
    <row r="948471" spans="3:3" x14ac:dyDescent="0.25">
      <c r="C948471" s="62"/>
    </row>
    <row r="948472" spans="3:3" x14ac:dyDescent="0.25">
      <c r="C948472" s="62"/>
    </row>
    <row r="948560" spans="3:3" x14ac:dyDescent="0.25">
      <c r="C948560" s="62"/>
    </row>
    <row r="948561" spans="3:3" x14ac:dyDescent="0.25">
      <c r="C948561" s="62"/>
    </row>
    <row r="948649" spans="3:3" x14ac:dyDescent="0.25">
      <c r="C948649" s="62"/>
    </row>
    <row r="948650" spans="3:3" x14ac:dyDescent="0.25">
      <c r="C948650" s="62"/>
    </row>
    <row r="948738" spans="3:3" x14ac:dyDescent="0.25">
      <c r="C948738" s="62"/>
    </row>
    <row r="948739" spans="3:3" x14ac:dyDescent="0.25">
      <c r="C948739" s="62"/>
    </row>
    <row r="948827" spans="3:3" x14ac:dyDescent="0.25">
      <c r="C948827" s="62"/>
    </row>
    <row r="948828" spans="3:3" x14ac:dyDescent="0.25">
      <c r="C948828" s="62"/>
    </row>
    <row r="948916" spans="3:3" x14ac:dyDescent="0.25">
      <c r="C948916" s="62"/>
    </row>
    <row r="948917" spans="3:3" x14ac:dyDescent="0.25">
      <c r="C948917" s="62"/>
    </row>
    <row r="949005" spans="3:3" x14ac:dyDescent="0.25">
      <c r="C949005" s="62"/>
    </row>
    <row r="949006" spans="3:3" x14ac:dyDescent="0.25">
      <c r="C949006" s="62"/>
    </row>
    <row r="949094" spans="3:3" x14ac:dyDescent="0.25">
      <c r="C949094" s="62"/>
    </row>
    <row r="949095" spans="3:3" x14ac:dyDescent="0.25">
      <c r="C949095" s="62"/>
    </row>
    <row r="949183" spans="3:3" x14ac:dyDescent="0.25">
      <c r="C949183" s="62"/>
    </row>
    <row r="949184" spans="3:3" x14ac:dyDescent="0.25">
      <c r="C949184" s="62"/>
    </row>
    <row r="949272" spans="3:3" x14ac:dyDescent="0.25">
      <c r="C949272" s="62"/>
    </row>
    <row r="949273" spans="3:3" x14ac:dyDescent="0.25">
      <c r="C949273" s="62"/>
    </row>
    <row r="949361" spans="3:3" x14ac:dyDescent="0.25">
      <c r="C949361" s="62"/>
    </row>
    <row r="949362" spans="3:3" x14ac:dyDescent="0.25">
      <c r="C949362" s="62"/>
    </row>
    <row r="949450" spans="3:3" x14ac:dyDescent="0.25">
      <c r="C949450" s="62"/>
    </row>
    <row r="949451" spans="3:3" x14ac:dyDescent="0.25">
      <c r="C949451" s="62"/>
    </row>
    <row r="949539" spans="3:3" x14ac:dyDescent="0.25">
      <c r="C949539" s="62"/>
    </row>
    <row r="949540" spans="3:3" x14ac:dyDescent="0.25">
      <c r="C949540" s="62"/>
    </row>
    <row r="949628" spans="3:3" x14ac:dyDescent="0.25">
      <c r="C949628" s="62"/>
    </row>
    <row r="949629" spans="3:3" x14ac:dyDescent="0.25">
      <c r="C949629" s="62"/>
    </row>
    <row r="949717" spans="3:3" x14ac:dyDescent="0.25">
      <c r="C949717" s="62"/>
    </row>
    <row r="949718" spans="3:3" x14ac:dyDescent="0.25">
      <c r="C949718" s="62"/>
    </row>
    <row r="949806" spans="3:3" x14ac:dyDescent="0.25">
      <c r="C949806" s="62"/>
    </row>
    <row r="949807" spans="3:3" x14ac:dyDescent="0.25">
      <c r="C949807" s="62"/>
    </row>
    <row r="949895" spans="3:3" x14ac:dyDescent="0.25">
      <c r="C949895" s="62"/>
    </row>
    <row r="949896" spans="3:3" x14ac:dyDescent="0.25">
      <c r="C949896" s="62"/>
    </row>
    <row r="949984" spans="3:3" x14ac:dyDescent="0.25">
      <c r="C949984" s="62"/>
    </row>
    <row r="949985" spans="3:3" x14ac:dyDescent="0.25">
      <c r="C949985" s="62"/>
    </row>
    <row r="950073" spans="3:3" x14ac:dyDescent="0.25">
      <c r="C950073" s="62"/>
    </row>
    <row r="950074" spans="3:3" x14ac:dyDescent="0.25">
      <c r="C950074" s="62"/>
    </row>
    <row r="950162" spans="3:3" x14ac:dyDescent="0.25">
      <c r="C950162" s="62"/>
    </row>
    <row r="950163" spans="3:3" x14ac:dyDescent="0.25">
      <c r="C950163" s="62"/>
    </row>
    <row r="950251" spans="3:3" x14ac:dyDescent="0.25">
      <c r="C950251" s="62"/>
    </row>
    <row r="950252" spans="3:3" x14ac:dyDescent="0.25">
      <c r="C950252" s="62"/>
    </row>
    <row r="950340" spans="3:3" x14ac:dyDescent="0.25">
      <c r="C950340" s="62"/>
    </row>
    <row r="950341" spans="3:3" x14ac:dyDescent="0.25">
      <c r="C950341" s="62"/>
    </row>
    <row r="950429" spans="3:3" x14ac:dyDescent="0.25">
      <c r="C950429" s="62"/>
    </row>
    <row r="950430" spans="3:3" x14ac:dyDescent="0.25">
      <c r="C950430" s="62"/>
    </row>
    <row r="950518" spans="3:3" x14ac:dyDescent="0.25">
      <c r="C950518" s="62"/>
    </row>
    <row r="950519" spans="3:3" x14ac:dyDescent="0.25">
      <c r="C950519" s="62"/>
    </row>
    <row r="950607" spans="3:3" x14ac:dyDescent="0.25">
      <c r="C950607" s="62"/>
    </row>
    <row r="950608" spans="3:3" x14ac:dyDescent="0.25">
      <c r="C950608" s="62"/>
    </row>
    <row r="950696" spans="3:3" x14ac:dyDescent="0.25">
      <c r="C950696" s="62"/>
    </row>
    <row r="950697" spans="3:3" x14ac:dyDescent="0.25">
      <c r="C950697" s="62"/>
    </row>
    <row r="950785" spans="3:3" x14ac:dyDescent="0.25">
      <c r="C950785" s="62"/>
    </row>
    <row r="950786" spans="3:3" x14ac:dyDescent="0.25">
      <c r="C950786" s="62"/>
    </row>
    <row r="950874" spans="3:3" x14ac:dyDescent="0.25">
      <c r="C950874" s="62"/>
    </row>
    <row r="950875" spans="3:3" x14ac:dyDescent="0.25">
      <c r="C950875" s="62"/>
    </row>
    <row r="950963" spans="3:3" x14ac:dyDescent="0.25">
      <c r="C950963" s="62"/>
    </row>
    <row r="950964" spans="3:3" x14ac:dyDescent="0.25">
      <c r="C950964" s="62"/>
    </row>
    <row r="951052" spans="3:3" x14ac:dyDescent="0.25">
      <c r="C951052" s="62"/>
    </row>
    <row r="951053" spans="3:3" x14ac:dyDescent="0.25">
      <c r="C951053" s="62"/>
    </row>
    <row r="951141" spans="3:3" x14ac:dyDescent="0.25">
      <c r="C951141" s="62"/>
    </row>
    <row r="951142" spans="3:3" x14ac:dyDescent="0.25">
      <c r="C951142" s="62"/>
    </row>
    <row r="951230" spans="3:3" x14ac:dyDescent="0.25">
      <c r="C951230" s="62"/>
    </row>
    <row r="951231" spans="3:3" x14ac:dyDescent="0.25">
      <c r="C951231" s="62"/>
    </row>
    <row r="951319" spans="3:3" x14ac:dyDescent="0.25">
      <c r="C951319" s="62"/>
    </row>
    <row r="951320" spans="3:3" x14ac:dyDescent="0.25">
      <c r="C951320" s="62"/>
    </row>
    <row r="951408" spans="3:3" x14ac:dyDescent="0.25">
      <c r="C951408" s="62"/>
    </row>
    <row r="951409" spans="3:3" x14ac:dyDescent="0.25">
      <c r="C951409" s="62"/>
    </row>
    <row r="951497" spans="3:3" x14ac:dyDescent="0.25">
      <c r="C951497" s="62"/>
    </row>
    <row r="951498" spans="3:3" x14ac:dyDescent="0.25">
      <c r="C951498" s="62"/>
    </row>
    <row r="951586" spans="3:3" x14ac:dyDescent="0.25">
      <c r="C951586" s="62"/>
    </row>
    <row r="951587" spans="3:3" x14ac:dyDescent="0.25">
      <c r="C951587" s="62"/>
    </row>
    <row r="951675" spans="3:3" x14ac:dyDescent="0.25">
      <c r="C951675" s="62"/>
    </row>
    <row r="951676" spans="3:3" x14ac:dyDescent="0.25">
      <c r="C951676" s="62"/>
    </row>
    <row r="951764" spans="3:3" x14ac:dyDescent="0.25">
      <c r="C951764" s="62"/>
    </row>
    <row r="951765" spans="3:3" x14ac:dyDescent="0.25">
      <c r="C951765" s="62"/>
    </row>
    <row r="951853" spans="3:3" x14ac:dyDescent="0.25">
      <c r="C951853" s="62"/>
    </row>
    <row r="951854" spans="3:3" x14ac:dyDescent="0.25">
      <c r="C951854" s="62"/>
    </row>
    <row r="951942" spans="3:3" x14ac:dyDescent="0.25">
      <c r="C951942" s="62"/>
    </row>
    <row r="951943" spans="3:3" x14ac:dyDescent="0.25">
      <c r="C951943" s="62"/>
    </row>
    <row r="952031" spans="3:3" x14ac:dyDescent="0.25">
      <c r="C952031" s="62"/>
    </row>
    <row r="952032" spans="3:3" x14ac:dyDescent="0.25">
      <c r="C952032" s="62"/>
    </row>
    <row r="952120" spans="3:3" x14ac:dyDescent="0.25">
      <c r="C952120" s="62"/>
    </row>
    <row r="952121" spans="3:3" x14ac:dyDescent="0.25">
      <c r="C952121" s="62"/>
    </row>
    <row r="952209" spans="3:3" x14ac:dyDescent="0.25">
      <c r="C952209" s="62"/>
    </row>
    <row r="952210" spans="3:3" x14ac:dyDescent="0.25">
      <c r="C952210" s="62"/>
    </row>
    <row r="952298" spans="3:3" x14ac:dyDescent="0.25">
      <c r="C952298" s="62"/>
    </row>
    <row r="952299" spans="3:3" x14ac:dyDescent="0.25">
      <c r="C952299" s="62"/>
    </row>
    <row r="952387" spans="3:3" x14ac:dyDescent="0.25">
      <c r="C952387" s="62"/>
    </row>
    <row r="952388" spans="3:3" x14ac:dyDescent="0.25">
      <c r="C952388" s="62"/>
    </row>
    <row r="952476" spans="3:3" x14ac:dyDescent="0.25">
      <c r="C952476" s="62"/>
    </row>
    <row r="952477" spans="3:3" x14ac:dyDescent="0.25">
      <c r="C952477" s="62"/>
    </row>
    <row r="952565" spans="3:3" x14ac:dyDescent="0.25">
      <c r="C952565" s="62"/>
    </row>
    <row r="952566" spans="3:3" x14ac:dyDescent="0.25">
      <c r="C952566" s="62"/>
    </row>
    <row r="952654" spans="3:3" x14ac:dyDescent="0.25">
      <c r="C952654" s="62"/>
    </row>
    <row r="952655" spans="3:3" x14ac:dyDescent="0.25">
      <c r="C952655" s="62"/>
    </row>
    <row r="952743" spans="3:3" x14ac:dyDescent="0.25">
      <c r="C952743" s="62"/>
    </row>
    <row r="952744" spans="3:3" x14ac:dyDescent="0.25">
      <c r="C952744" s="62"/>
    </row>
    <row r="952832" spans="3:3" x14ac:dyDescent="0.25">
      <c r="C952832" s="62"/>
    </row>
    <row r="952833" spans="3:3" x14ac:dyDescent="0.25">
      <c r="C952833" s="62"/>
    </row>
    <row r="952921" spans="3:3" x14ac:dyDescent="0.25">
      <c r="C952921" s="62"/>
    </row>
    <row r="952922" spans="3:3" x14ac:dyDescent="0.25">
      <c r="C952922" s="62"/>
    </row>
    <row r="953010" spans="3:3" x14ac:dyDescent="0.25">
      <c r="C953010" s="62"/>
    </row>
    <row r="953011" spans="3:3" x14ac:dyDescent="0.25">
      <c r="C953011" s="62"/>
    </row>
    <row r="953099" spans="3:3" x14ac:dyDescent="0.25">
      <c r="C953099" s="62"/>
    </row>
    <row r="953100" spans="3:3" x14ac:dyDescent="0.25">
      <c r="C953100" s="62"/>
    </row>
    <row r="953188" spans="3:3" x14ac:dyDescent="0.25">
      <c r="C953188" s="62"/>
    </row>
    <row r="953189" spans="3:3" x14ac:dyDescent="0.25">
      <c r="C953189" s="62"/>
    </row>
    <row r="953277" spans="3:3" x14ac:dyDescent="0.25">
      <c r="C953277" s="62"/>
    </row>
    <row r="953278" spans="3:3" x14ac:dyDescent="0.25">
      <c r="C953278" s="62"/>
    </row>
    <row r="953366" spans="3:3" x14ac:dyDescent="0.25">
      <c r="C953366" s="62"/>
    </row>
    <row r="953367" spans="3:3" x14ac:dyDescent="0.25">
      <c r="C953367" s="62"/>
    </row>
    <row r="953455" spans="3:3" x14ac:dyDescent="0.25">
      <c r="C953455" s="62"/>
    </row>
    <row r="953456" spans="3:3" x14ac:dyDescent="0.25">
      <c r="C953456" s="62"/>
    </row>
    <row r="953544" spans="3:3" x14ac:dyDescent="0.25">
      <c r="C953544" s="62"/>
    </row>
    <row r="953545" spans="3:3" x14ac:dyDescent="0.25">
      <c r="C953545" s="62"/>
    </row>
    <row r="953633" spans="3:3" x14ac:dyDescent="0.25">
      <c r="C953633" s="62"/>
    </row>
    <row r="953634" spans="3:3" x14ac:dyDescent="0.25">
      <c r="C953634" s="62"/>
    </row>
    <row r="953722" spans="3:3" x14ac:dyDescent="0.25">
      <c r="C953722" s="62"/>
    </row>
    <row r="953723" spans="3:3" x14ac:dyDescent="0.25">
      <c r="C953723" s="62"/>
    </row>
    <row r="953811" spans="3:3" x14ac:dyDescent="0.25">
      <c r="C953811" s="62"/>
    </row>
    <row r="953812" spans="3:3" x14ac:dyDescent="0.25">
      <c r="C953812" s="62"/>
    </row>
    <row r="953900" spans="3:3" x14ac:dyDescent="0.25">
      <c r="C953900" s="62"/>
    </row>
    <row r="953901" spans="3:3" x14ac:dyDescent="0.25">
      <c r="C953901" s="62"/>
    </row>
    <row r="953989" spans="3:3" x14ac:dyDescent="0.25">
      <c r="C953989" s="62"/>
    </row>
    <row r="953990" spans="3:3" x14ac:dyDescent="0.25">
      <c r="C953990" s="62"/>
    </row>
    <row r="954078" spans="3:3" x14ac:dyDescent="0.25">
      <c r="C954078" s="62"/>
    </row>
    <row r="954079" spans="3:3" x14ac:dyDescent="0.25">
      <c r="C954079" s="62"/>
    </row>
    <row r="954167" spans="3:3" x14ac:dyDescent="0.25">
      <c r="C954167" s="62"/>
    </row>
    <row r="954168" spans="3:3" x14ac:dyDescent="0.25">
      <c r="C954168" s="62"/>
    </row>
    <row r="954256" spans="3:3" x14ac:dyDescent="0.25">
      <c r="C954256" s="62"/>
    </row>
    <row r="954257" spans="3:3" x14ac:dyDescent="0.25">
      <c r="C954257" s="62"/>
    </row>
    <row r="954345" spans="3:3" x14ac:dyDescent="0.25">
      <c r="C954345" s="62"/>
    </row>
    <row r="954346" spans="3:3" x14ac:dyDescent="0.25">
      <c r="C954346" s="62"/>
    </row>
    <row r="954434" spans="3:3" x14ac:dyDescent="0.25">
      <c r="C954434" s="62"/>
    </row>
    <row r="954435" spans="3:3" x14ac:dyDescent="0.25">
      <c r="C954435" s="62"/>
    </row>
    <row r="954523" spans="3:3" x14ac:dyDescent="0.25">
      <c r="C954523" s="62"/>
    </row>
    <row r="954524" spans="3:3" x14ac:dyDescent="0.25">
      <c r="C954524" s="62"/>
    </row>
    <row r="954612" spans="3:3" x14ac:dyDescent="0.25">
      <c r="C954612" s="62"/>
    </row>
    <row r="954613" spans="3:3" x14ac:dyDescent="0.25">
      <c r="C954613" s="62"/>
    </row>
    <row r="954701" spans="3:3" x14ac:dyDescent="0.25">
      <c r="C954701" s="62"/>
    </row>
    <row r="954702" spans="3:3" x14ac:dyDescent="0.25">
      <c r="C954702" s="62"/>
    </row>
    <row r="954790" spans="3:3" x14ac:dyDescent="0.25">
      <c r="C954790" s="62"/>
    </row>
    <row r="954791" spans="3:3" x14ac:dyDescent="0.25">
      <c r="C954791" s="62"/>
    </row>
    <row r="954879" spans="3:3" x14ac:dyDescent="0.25">
      <c r="C954879" s="62"/>
    </row>
    <row r="954880" spans="3:3" x14ac:dyDescent="0.25">
      <c r="C954880" s="62"/>
    </row>
    <row r="954968" spans="3:3" x14ac:dyDescent="0.25">
      <c r="C954968" s="62"/>
    </row>
    <row r="954969" spans="3:3" x14ac:dyDescent="0.25">
      <c r="C954969" s="62"/>
    </row>
    <row r="955057" spans="3:3" x14ac:dyDescent="0.25">
      <c r="C955057" s="62"/>
    </row>
    <row r="955058" spans="3:3" x14ac:dyDescent="0.25">
      <c r="C955058" s="62"/>
    </row>
    <row r="955146" spans="3:3" x14ac:dyDescent="0.25">
      <c r="C955146" s="62"/>
    </row>
    <row r="955147" spans="3:3" x14ac:dyDescent="0.25">
      <c r="C955147" s="62"/>
    </row>
    <row r="955235" spans="3:3" x14ac:dyDescent="0.25">
      <c r="C955235" s="62"/>
    </row>
    <row r="955236" spans="3:3" x14ac:dyDescent="0.25">
      <c r="C955236" s="62"/>
    </row>
    <row r="955324" spans="3:3" x14ac:dyDescent="0.25">
      <c r="C955324" s="62"/>
    </row>
    <row r="955325" spans="3:3" x14ac:dyDescent="0.25">
      <c r="C955325" s="62"/>
    </row>
    <row r="955413" spans="3:3" x14ac:dyDescent="0.25">
      <c r="C955413" s="62"/>
    </row>
    <row r="955414" spans="3:3" x14ac:dyDescent="0.25">
      <c r="C955414" s="62"/>
    </row>
    <row r="955502" spans="3:3" x14ac:dyDescent="0.25">
      <c r="C955502" s="62"/>
    </row>
    <row r="955503" spans="3:3" x14ac:dyDescent="0.25">
      <c r="C955503" s="62"/>
    </row>
    <row r="955591" spans="3:3" x14ac:dyDescent="0.25">
      <c r="C955591" s="62"/>
    </row>
    <row r="955592" spans="3:3" x14ac:dyDescent="0.25">
      <c r="C955592" s="62"/>
    </row>
    <row r="955680" spans="3:3" x14ac:dyDescent="0.25">
      <c r="C955680" s="62"/>
    </row>
    <row r="955681" spans="3:3" x14ac:dyDescent="0.25">
      <c r="C955681" s="62"/>
    </row>
    <row r="955769" spans="3:3" x14ac:dyDescent="0.25">
      <c r="C955769" s="62"/>
    </row>
    <row r="955770" spans="3:3" x14ac:dyDescent="0.25">
      <c r="C955770" s="62"/>
    </row>
    <row r="955858" spans="3:3" x14ac:dyDescent="0.25">
      <c r="C955858" s="62"/>
    </row>
    <row r="955859" spans="3:3" x14ac:dyDescent="0.25">
      <c r="C955859" s="62"/>
    </row>
    <row r="955947" spans="3:3" x14ac:dyDescent="0.25">
      <c r="C955947" s="62"/>
    </row>
    <row r="955948" spans="3:3" x14ac:dyDescent="0.25">
      <c r="C955948" s="62"/>
    </row>
    <row r="956036" spans="3:3" x14ac:dyDescent="0.25">
      <c r="C956036" s="62"/>
    </row>
    <row r="956037" spans="3:3" x14ac:dyDescent="0.25">
      <c r="C956037" s="62"/>
    </row>
    <row r="956125" spans="3:3" x14ac:dyDescent="0.25">
      <c r="C956125" s="62"/>
    </row>
    <row r="956126" spans="3:3" x14ac:dyDescent="0.25">
      <c r="C956126" s="62"/>
    </row>
    <row r="956214" spans="3:3" x14ac:dyDescent="0.25">
      <c r="C956214" s="62"/>
    </row>
    <row r="956215" spans="3:3" x14ac:dyDescent="0.25">
      <c r="C956215" s="62"/>
    </row>
    <row r="956303" spans="3:3" x14ac:dyDescent="0.25">
      <c r="C956303" s="62"/>
    </row>
    <row r="956304" spans="3:3" x14ac:dyDescent="0.25">
      <c r="C956304" s="62"/>
    </row>
    <row r="956392" spans="3:3" x14ac:dyDescent="0.25">
      <c r="C956392" s="62"/>
    </row>
    <row r="956393" spans="3:3" x14ac:dyDescent="0.25">
      <c r="C956393" s="62"/>
    </row>
    <row r="956481" spans="3:3" x14ac:dyDescent="0.25">
      <c r="C956481" s="62"/>
    </row>
    <row r="956482" spans="3:3" x14ac:dyDescent="0.25">
      <c r="C956482" s="62"/>
    </row>
    <row r="956570" spans="3:3" x14ac:dyDescent="0.25">
      <c r="C956570" s="62"/>
    </row>
    <row r="956571" spans="3:3" x14ac:dyDescent="0.25">
      <c r="C956571" s="62"/>
    </row>
    <row r="956659" spans="3:3" x14ac:dyDescent="0.25">
      <c r="C956659" s="62"/>
    </row>
    <row r="956660" spans="3:3" x14ac:dyDescent="0.25">
      <c r="C956660" s="62"/>
    </row>
    <row r="956748" spans="3:3" x14ac:dyDescent="0.25">
      <c r="C956748" s="62"/>
    </row>
    <row r="956749" spans="3:3" x14ac:dyDescent="0.25">
      <c r="C956749" s="62"/>
    </row>
    <row r="956837" spans="3:3" x14ac:dyDescent="0.25">
      <c r="C956837" s="62"/>
    </row>
    <row r="956838" spans="3:3" x14ac:dyDescent="0.25">
      <c r="C956838" s="62"/>
    </row>
    <row r="956926" spans="3:3" x14ac:dyDescent="0.25">
      <c r="C956926" s="62"/>
    </row>
    <row r="956927" spans="3:3" x14ac:dyDescent="0.25">
      <c r="C956927" s="62"/>
    </row>
    <row r="957015" spans="3:3" x14ac:dyDescent="0.25">
      <c r="C957015" s="62"/>
    </row>
    <row r="957016" spans="3:3" x14ac:dyDescent="0.25">
      <c r="C957016" s="62"/>
    </row>
    <row r="957104" spans="3:3" x14ac:dyDescent="0.25">
      <c r="C957104" s="62"/>
    </row>
    <row r="957105" spans="3:3" x14ac:dyDescent="0.25">
      <c r="C957105" s="62"/>
    </row>
    <row r="957193" spans="3:3" x14ac:dyDescent="0.25">
      <c r="C957193" s="62"/>
    </row>
    <row r="957194" spans="3:3" x14ac:dyDescent="0.25">
      <c r="C957194" s="62"/>
    </row>
    <row r="957282" spans="3:3" x14ac:dyDescent="0.25">
      <c r="C957282" s="62"/>
    </row>
    <row r="957283" spans="3:3" x14ac:dyDescent="0.25">
      <c r="C957283" s="62"/>
    </row>
    <row r="957371" spans="3:3" x14ac:dyDescent="0.25">
      <c r="C957371" s="62"/>
    </row>
    <row r="957372" spans="3:3" x14ac:dyDescent="0.25">
      <c r="C957372" s="62"/>
    </row>
    <row r="957460" spans="3:3" x14ac:dyDescent="0.25">
      <c r="C957460" s="62"/>
    </row>
    <row r="957461" spans="3:3" x14ac:dyDescent="0.25">
      <c r="C957461" s="62"/>
    </row>
    <row r="957549" spans="3:3" x14ac:dyDescent="0.25">
      <c r="C957549" s="62"/>
    </row>
    <row r="957550" spans="3:3" x14ac:dyDescent="0.25">
      <c r="C957550" s="62"/>
    </row>
    <row r="957638" spans="3:3" x14ac:dyDescent="0.25">
      <c r="C957638" s="62"/>
    </row>
    <row r="957639" spans="3:3" x14ac:dyDescent="0.25">
      <c r="C957639" s="62"/>
    </row>
    <row r="957727" spans="3:3" x14ac:dyDescent="0.25">
      <c r="C957727" s="62"/>
    </row>
    <row r="957728" spans="3:3" x14ac:dyDescent="0.25">
      <c r="C957728" s="62"/>
    </row>
    <row r="957816" spans="3:3" x14ac:dyDescent="0.25">
      <c r="C957816" s="62"/>
    </row>
    <row r="957817" spans="3:3" x14ac:dyDescent="0.25">
      <c r="C957817" s="62"/>
    </row>
    <row r="957905" spans="3:3" x14ac:dyDescent="0.25">
      <c r="C957905" s="62"/>
    </row>
    <row r="957906" spans="3:3" x14ac:dyDescent="0.25">
      <c r="C957906" s="62"/>
    </row>
    <row r="957994" spans="3:3" x14ac:dyDescent="0.25">
      <c r="C957994" s="62"/>
    </row>
    <row r="957995" spans="3:3" x14ac:dyDescent="0.25">
      <c r="C957995" s="62"/>
    </row>
    <row r="958083" spans="3:3" x14ac:dyDescent="0.25">
      <c r="C958083" s="62"/>
    </row>
    <row r="958084" spans="3:3" x14ac:dyDescent="0.25">
      <c r="C958084" s="62"/>
    </row>
    <row r="958172" spans="3:3" x14ac:dyDescent="0.25">
      <c r="C958172" s="62"/>
    </row>
    <row r="958173" spans="3:3" x14ac:dyDescent="0.25">
      <c r="C958173" s="62"/>
    </row>
    <row r="958261" spans="3:3" x14ac:dyDescent="0.25">
      <c r="C958261" s="62"/>
    </row>
    <row r="958262" spans="3:3" x14ac:dyDescent="0.25">
      <c r="C958262" s="62"/>
    </row>
    <row r="958350" spans="3:3" x14ac:dyDescent="0.25">
      <c r="C958350" s="62"/>
    </row>
    <row r="958351" spans="3:3" x14ac:dyDescent="0.25">
      <c r="C958351" s="62"/>
    </row>
    <row r="958439" spans="3:3" x14ac:dyDescent="0.25">
      <c r="C958439" s="62"/>
    </row>
    <row r="958440" spans="3:3" x14ac:dyDescent="0.25">
      <c r="C958440" s="62"/>
    </row>
    <row r="958528" spans="3:3" x14ac:dyDescent="0.25">
      <c r="C958528" s="62"/>
    </row>
    <row r="958529" spans="3:3" x14ac:dyDescent="0.25">
      <c r="C958529" s="62"/>
    </row>
    <row r="958617" spans="3:3" x14ac:dyDescent="0.25">
      <c r="C958617" s="62"/>
    </row>
    <row r="958618" spans="3:3" x14ac:dyDescent="0.25">
      <c r="C958618" s="62"/>
    </row>
    <row r="958706" spans="3:3" x14ac:dyDescent="0.25">
      <c r="C958706" s="62"/>
    </row>
    <row r="958707" spans="3:3" x14ac:dyDescent="0.25">
      <c r="C958707" s="62"/>
    </row>
    <row r="958795" spans="3:3" x14ac:dyDescent="0.25">
      <c r="C958795" s="62"/>
    </row>
    <row r="958796" spans="3:3" x14ac:dyDescent="0.25">
      <c r="C958796" s="62"/>
    </row>
    <row r="958884" spans="3:3" x14ac:dyDescent="0.25">
      <c r="C958884" s="62"/>
    </row>
    <row r="958885" spans="3:3" x14ac:dyDescent="0.25">
      <c r="C958885" s="62"/>
    </row>
    <row r="958973" spans="3:3" x14ac:dyDescent="0.25">
      <c r="C958973" s="62"/>
    </row>
    <row r="958974" spans="3:3" x14ac:dyDescent="0.25">
      <c r="C958974" s="62"/>
    </row>
    <row r="959062" spans="3:3" x14ac:dyDescent="0.25">
      <c r="C959062" s="62"/>
    </row>
    <row r="959063" spans="3:3" x14ac:dyDescent="0.25">
      <c r="C959063" s="62"/>
    </row>
    <row r="959151" spans="3:3" x14ac:dyDescent="0.25">
      <c r="C959151" s="62"/>
    </row>
    <row r="959152" spans="3:3" x14ac:dyDescent="0.25">
      <c r="C959152" s="62"/>
    </row>
    <row r="959240" spans="3:3" x14ac:dyDescent="0.25">
      <c r="C959240" s="62"/>
    </row>
    <row r="959241" spans="3:3" x14ac:dyDescent="0.25">
      <c r="C959241" s="62"/>
    </row>
    <row r="959329" spans="3:3" x14ac:dyDescent="0.25">
      <c r="C959329" s="62"/>
    </row>
    <row r="959330" spans="3:3" x14ac:dyDescent="0.25">
      <c r="C959330" s="62"/>
    </row>
    <row r="959418" spans="3:3" x14ac:dyDescent="0.25">
      <c r="C959418" s="62"/>
    </row>
    <row r="959419" spans="3:3" x14ac:dyDescent="0.25">
      <c r="C959419" s="62"/>
    </row>
    <row r="959507" spans="3:3" x14ac:dyDescent="0.25">
      <c r="C959507" s="62"/>
    </row>
    <row r="959508" spans="3:3" x14ac:dyDescent="0.25">
      <c r="C959508" s="62"/>
    </row>
    <row r="959596" spans="3:3" x14ac:dyDescent="0.25">
      <c r="C959596" s="62"/>
    </row>
    <row r="959597" spans="3:3" x14ac:dyDescent="0.25">
      <c r="C959597" s="62"/>
    </row>
    <row r="959685" spans="3:3" x14ac:dyDescent="0.25">
      <c r="C959685" s="62"/>
    </row>
    <row r="959686" spans="3:3" x14ac:dyDescent="0.25">
      <c r="C959686" s="62"/>
    </row>
    <row r="959774" spans="3:3" x14ac:dyDescent="0.25">
      <c r="C959774" s="62"/>
    </row>
    <row r="959775" spans="3:3" x14ac:dyDescent="0.25">
      <c r="C959775" s="62"/>
    </row>
    <row r="959863" spans="3:3" x14ac:dyDescent="0.25">
      <c r="C959863" s="62"/>
    </row>
    <row r="959864" spans="3:3" x14ac:dyDescent="0.25">
      <c r="C959864" s="62"/>
    </row>
    <row r="959952" spans="3:3" x14ac:dyDescent="0.25">
      <c r="C959952" s="62"/>
    </row>
    <row r="959953" spans="3:3" x14ac:dyDescent="0.25">
      <c r="C959953" s="62"/>
    </row>
    <row r="960041" spans="3:3" x14ac:dyDescent="0.25">
      <c r="C960041" s="62"/>
    </row>
    <row r="960042" spans="3:3" x14ac:dyDescent="0.25">
      <c r="C960042" s="62"/>
    </row>
    <row r="960130" spans="3:3" x14ac:dyDescent="0.25">
      <c r="C960130" s="62"/>
    </row>
    <row r="960131" spans="3:3" x14ac:dyDescent="0.25">
      <c r="C960131" s="62"/>
    </row>
    <row r="960219" spans="3:3" x14ac:dyDescent="0.25">
      <c r="C960219" s="62"/>
    </row>
    <row r="960220" spans="3:3" x14ac:dyDescent="0.25">
      <c r="C960220" s="62"/>
    </row>
    <row r="960308" spans="3:3" x14ac:dyDescent="0.25">
      <c r="C960308" s="62"/>
    </row>
    <row r="960309" spans="3:3" x14ac:dyDescent="0.25">
      <c r="C960309" s="62"/>
    </row>
    <row r="960397" spans="3:3" x14ac:dyDescent="0.25">
      <c r="C960397" s="62"/>
    </row>
    <row r="960398" spans="3:3" x14ac:dyDescent="0.25">
      <c r="C960398" s="62"/>
    </row>
    <row r="960486" spans="3:3" x14ac:dyDescent="0.25">
      <c r="C960486" s="62"/>
    </row>
    <row r="960487" spans="3:3" x14ac:dyDescent="0.25">
      <c r="C960487" s="62"/>
    </row>
    <row r="960575" spans="3:3" x14ac:dyDescent="0.25">
      <c r="C960575" s="62"/>
    </row>
    <row r="960576" spans="3:3" x14ac:dyDescent="0.25">
      <c r="C960576" s="62"/>
    </row>
    <row r="960664" spans="3:3" x14ac:dyDescent="0.25">
      <c r="C960664" s="62"/>
    </row>
    <row r="960665" spans="3:3" x14ac:dyDescent="0.25">
      <c r="C960665" s="62"/>
    </row>
    <row r="960753" spans="3:3" x14ac:dyDescent="0.25">
      <c r="C960753" s="62"/>
    </row>
    <row r="960754" spans="3:3" x14ac:dyDescent="0.25">
      <c r="C960754" s="62"/>
    </row>
    <row r="960842" spans="3:3" x14ac:dyDescent="0.25">
      <c r="C960842" s="62"/>
    </row>
    <row r="960843" spans="3:3" x14ac:dyDescent="0.25">
      <c r="C960843" s="62"/>
    </row>
    <row r="960931" spans="3:3" x14ac:dyDescent="0.25">
      <c r="C960931" s="62"/>
    </row>
    <row r="960932" spans="3:3" x14ac:dyDescent="0.25">
      <c r="C960932" s="62"/>
    </row>
    <row r="961020" spans="3:3" x14ac:dyDescent="0.25">
      <c r="C961020" s="62"/>
    </row>
    <row r="961021" spans="3:3" x14ac:dyDescent="0.25">
      <c r="C961021" s="62"/>
    </row>
    <row r="961109" spans="3:3" x14ac:dyDescent="0.25">
      <c r="C961109" s="62"/>
    </row>
    <row r="961110" spans="3:3" x14ac:dyDescent="0.25">
      <c r="C961110" s="62"/>
    </row>
    <row r="961198" spans="3:3" x14ac:dyDescent="0.25">
      <c r="C961198" s="62"/>
    </row>
    <row r="961199" spans="3:3" x14ac:dyDescent="0.25">
      <c r="C961199" s="62"/>
    </row>
    <row r="961287" spans="3:3" x14ac:dyDescent="0.25">
      <c r="C961287" s="62"/>
    </row>
    <row r="961288" spans="3:3" x14ac:dyDescent="0.25">
      <c r="C961288" s="62"/>
    </row>
    <row r="961376" spans="3:3" x14ac:dyDescent="0.25">
      <c r="C961376" s="62"/>
    </row>
    <row r="961377" spans="3:3" x14ac:dyDescent="0.25">
      <c r="C961377" s="62"/>
    </row>
    <row r="961465" spans="3:3" x14ac:dyDescent="0.25">
      <c r="C961465" s="62"/>
    </row>
    <row r="961466" spans="3:3" x14ac:dyDescent="0.25">
      <c r="C961466" s="62"/>
    </row>
    <row r="961554" spans="3:3" x14ac:dyDescent="0.25">
      <c r="C961554" s="62"/>
    </row>
    <row r="961555" spans="3:3" x14ac:dyDescent="0.25">
      <c r="C961555" s="62"/>
    </row>
    <row r="961643" spans="3:3" x14ac:dyDescent="0.25">
      <c r="C961643" s="62"/>
    </row>
    <row r="961644" spans="3:3" x14ac:dyDescent="0.25">
      <c r="C961644" s="62"/>
    </row>
    <row r="961732" spans="3:3" x14ac:dyDescent="0.25">
      <c r="C961732" s="62"/>
    </row>
    <row r="961733" spans="3:3" x14ac:dyDescent="0.25">
      <c r="C961733" s="62"/>
    </row>
    <row r="961821" spans="3:3" x14ac:dyDescent="0.25">
      <c r="C961821" s="62"/>
    </row>
    <row r="961822" spans="3:3" x14ac:dyDescent="0.25">
      <c r="C961822" s="62"/>
    </row>
    <row r="961910" spans="3:3" x14ac:dyDescent="0.25">
      <c r="C961910" s="62"/>
    </row>
    <row r="961911" spans="3:3" x14ac:dyDescent="0.25">
      <c r="C961911" s="62"/>
    </row>
    <row r="961999" spans="3:3" x14ac:dyDescent="0.25">
      <c r="C961999" s="62"/>
    </row>
    <row r="962000" spans="3:3" x14ac:dyDescent="0.25">
      <c r="C962000" s="62"/>
    </row>
    <row r="962088" spans="3:3" x14ac:dyDescent="0.25">
      <c r="C962088" s="62"/>
    </row>
    <row r="962089" spans="3:3" x14ac:dyDescent="0.25">
      <c r="C962089" s="62"/>
    </row>
    <row r="962177" spans="3:3" x14ac:dyDescent="0.25">
      <c r="C962177" s="62"/>
    </row>
    <row r="962178" spans="3:3" x14ac:dyDescent="0.25">
      <c r="C962178" s="62"/>
    </row>
    <row r="962266" spans="3:3" x14ac:dyDescent="0.25">
      <c r="C962266" s="62"/>
    </row>
    <row r="962267" spans="3:3" x14ac:dyDescent="0.25">
      <c r="C962267" s="62"/>
    </row>
    <row r="962355" spans="3:3" x14ac:dyDescent="0.25">
      <c r="C962355" s="62"/>
    </row>
    <row r="962356" spans="3:3" x14ac:dyDescent="0.25">
      <c r="C962356" s="62"/>
    </row>
    <row r="962444" spans="3:3" x14ac:dyDescent="0.25">
      <c r="C962444" s="62"/>
    </row>
    <row r="962445" spans="3:3" x14ac:dyDescent="0.25">
      <c r="C962445" s="62"/>
    </row>
    <row r="962533" spans="3:3" x14ac:dyDescent="0.25">
      <c r="C962533" s="62"/>
    </row>
    <row r="962534" spans="3:3" x14ac:dyDescent="0.25">
      <c r="C962534" s="62"/>
    </row>
    <row r="962622" spans="3:3" x14ac:dyDescent="0.25">
      <c r="C962622" s="62"/>
    </row>
    <row r="962623" spans="3:3" x14ac:dyDescent="0.25">
      <c r="C962623" s="62"/>
    </row>
    <row r="962711" spans="3:3" x14ac:dyDescent="0.25">
      <c r="C962711" s="62"/>
    </row>
    <row r="962712" spans="3:3" x14ac:dyDescent="0.25">
      <c r="C962712" s="62"/>
    </row>
    <row r="962800" spans="3:3" x14ac:dyDescent="0.25">
      <c r="C962800" s="62"/>
    </row>
    <row r="962801" spans="3:3" x14ac:dyDescent="0.25">
      <c r="C962801" s="62"/>
    </row>
    <row r="962889" spans="3:3" x14ac:dyDescent="0.25">
      <c r="C962889" s="62"/>
    </row>
    <row r="962890" spans="3:3" x14ac:dyDescent="0.25">
      <c r="C962890" s="62"/>
    </row>
    <row r="962978" spans="3:3" x14ac:dyDescent="0.25">
      <c r="C962978" s="62"/>
    </row>
    <row r="962979" spans="3:3" x14ac:dyDescent="0.25">
      <c r="C962979" s="62"/>
    </row>
    <row r="963067" spans="3:3" x14ac:dyDescent="0.25">
      <c r="C963067" s="62"/>
    </row>
    <row r="963068" spans="3:3" x14ac:dyDescent="0.25">
      <c r="C963068" s="62"/>
    </row>
    <row r="963156" spans="3:3" x14ac:dyDescent="0.25">
      <c r="C963156" s="62"/>
    </row>
    <row r="963157" spans="3:3" x14ac:dyDescent="0.25">
      <c r="C963157" s="62"/>
    </row>
    <row r="963245" spans="3:3" x14ac:dyDescent="0.25">
      <c r="C963245" s="62"/>
    </row>
    <row r="963246" spans="3:3" x14ac:dyDescent="0.25">
      <c r="C963246" s="62"/>
    </row>
    <row r="963334" spans="3:3" x14ac:dyDescent="0.25">
      <c r="C963334" s="62"/>
    </row>
    <row r="963335" spans="3:3" x14ac:dyDescent="0.25">
      <c r="C963335" s="62"/>
    </row>
    <row r="963423" spans="3:3" x14ac:dyDescent="0.25">
      <c r="C963423" s="62"/>
    </row>
    <row r="963424" spans="3:3" x14ac:dyDescent="0.25">
      <c r="C963424" s="62"/>
    </row>
    <row r="963512" spans="3:3" x14ac:dyDescent="0.25">
      <c r="C963512" s="62"/>
    </row>
    <row r="963513" spans="3:3" x14ac:dyDescent="0.25">
      <c r="C963513" s="62"/>
    </row>
    <row r="963601" spans="3:3" x14ac:dyDescent="0.25">
      <c r="C963601" s="62"/>
    </row>
    <row r="963602" spans="3:3" x14ac:dyDescent="0.25">
      <c r="C963602" s="62"/>
    </row>
    <row r="963690" spans="3:3" x14ac:dyDescent="0.25">
      <c r="C963690" s="62"/>
    </row>
    <row r="963691" spans="3:3" x14ac:dyDescent="0.25">
      <c r="C963691" s="62"/>
    </row>
    <row r="963779" spans="3:3" x14ac:dyDescent="0.25">
      <c r="C963779" s="62"/>
    </row>
    <row r="963780" spans="3:3" x14ac:dyDescent="0.25">
      <c r="C963780" s="62"/>
    </row>
    <row r="963868" spans="3:3" x14ac:dyDescent="0.25">
      <c r="C963868" s="62"/>
    </row>
    <row r="963869" spans="3:3" x14ac:dyDescent="0.25">
      <c r="C963869" s="62"/>
    </row>
    <row r="963957" spans="3:3" x14ac:dyDescent="0.25">
      <c r="C963957" s="62"/>
    </row>
    <row r="963958" spans="3:3" x14ac:dyDescent="0.25">
      <c r="C963958" s="62"/>
    </row>
    <row r="964046" spans="3:3" x14ac:dyDescent="0.25">
      <c r="C964046" s="62"/>
    </row>
    <row r="964047" spans="3:3" x14ac:dyDescent="0.25">
      <c r="C964047" s="62"/>
    </row>
    <row r="964135" spans="3:3" x14ac:dyDescent="0.25">
      <c r="C964135" s="62"/>
    </row>
    <row r="964136" spans="3:3" x14ac:dyDescent="0.25">
      <c r="C964136" s="62"/>
    </row>
    <row r="964224" spans="3:3" x14ac:dyDescent="0.25">
      <c r="C964224" s="62"/>
    </row>
    <row r="964225" spans="3:3" x14ac:dyDescent="0.25">
      <c r="C964225" s="62"/>
    </row>
    <row r="964313" spans="3:3" x14ac:dyDescent="0.25">
      <c r="C964313" s="62"/>
    </row>
    <row r="964314" spans="3:3" x14ac:dyDescent="0.25">
      <c r="C964314" s="62"/>
    </row>
    <row r="964402" spans="3:3" x14ac:dyDescent="0.25">
      <c r="C964402" s="62"/>
    </row>
    <row r="964403" spans="3:3" x14ac:dyDescent="0.25">
      <c r="C964403" s="62"/>
    </row>
    <row r="964491" spans="3:3" x14ac:dyDescent="0.25">
      <c r="C964491" s="62"/>
    </row>
    <row r="964492" spans="3:3" x14ac:dyDescent="0.25">
      <c r="C964492" s="62"/>
    </row>
    <row r="964580" spans="3:3" x14ac:dyDescent="0.25">
      <c r="C964580" s="62"/>
    </row>
    <row r="964581" spans="3:3" x14ac:dyDescent="0.25">
      <c r="C964581" s="62"/>
    </row>
    <row r="964669" spans="3:3" x14ac:dyDescent="0.25">
      <c r="C964669" s="62"/>
    </row>
    <row r="964670" spans="3:3" x14ac:dyDescent="0.25">
      <c r="C964670" s="62"/>
    </row>
    <row r="964758" spans="3:3" x14ac:dyDescent="0.25">
      <c r="C964758" s="62"/>
    </row>
    <row r="964759" spans="3:3" x14ac:dyDescent="0.25">
      <c r="C964759" s="62"/>
    </row>
    <row r="964847" spans="3:3" x14ac:dyDescent="0.25">
      <c r="C964847" s="62"/>
    </row>
    <row r="964848" spans="3:3" x14ac:dyDescent="0.25">
      <c r="C964848" s="62"/>
    </row>
    <row r="964936" spans="3:3" x14ac:dyDescent="0.25">
      <c r="C964936" s="62"/>
    </row>
    <row r="964937" spans="3:3" x14ac:dyDescent="0.25">
      <c r="C964937" s="62"/>
    </row>
    <row r="965025" spans="3:3" x14ac:dyDescent="0.25">
      <c r="C965025" s="62"/>
    </row>
    <row r="965026" spans="3:3" x14ac:dyDescent="0.25">
      <c r="C965026" s="62"/>
    </row>
    <row r="965114" spans="3:3" x14ac:dyDescent="0.25">
      <c r="C965114" s="62"/>
    </row>
    <row r="965115" spans="3:3" x14ac:dyDescent="0.25">
      <c r="C965115" s="62"/>
    </row>
    <row r="965203" spans="3:3" x14ac:dyDescent="0.25">
      <c r="C965203" s="62"/>
    </row>
    <row r="965204" spans="3:3" x14ac:dyDescent="0.25">
      <c r="C965204" s="62"/>
    </row>
    <row r="965292" spans="3:3" x14ac:dyDescent="0.25">
      <c r="C965292" s="62"/>
    </row>
    <row r="965293" spans="3:3" x14ac:dyDescent="0.25">
      <c r="C965293" s="62"/>
    </row>
    <row r="965381" spans="3:3" x14ac:dyDescent="0.25">
      <c r="C965381" s="62"/>
    </row>
    <row r="965382" spans="3:3" x14ac:dyDescent="0.25">
      <c r="C965382" s="62"/>
    </row>
    <row r="965470" spans="3:3" x14ac:dyDescent="0.25">
      <c r="C965470" s="62"/>
    </row>
    <row r="965471" spans="3:3" x14ac:dyDescent="0.25">
      <c r="C965471" s="62"/>
    </row>
    <row r="965559" spans="3:3" x14ac:dyDescent="0.25">
      <c r="C965559" s="62"/>
    </row>
    <row r="965560" spans="3:3" x14ac:dyDescent="0.25">
      <c r="C965560" s="62"/>
    </row>
    <row r="965648" spans="3:3" x14ac:dyDescent="0.25">
      <c r="C965648" s="62"/>
    </row>
    <row r="965649" spans="3:3" x14ac:dyDescent="0.25">
      <c r="C965649" s="62"/>
    </row>
    <row r="965737" spans="3:3" x14ac:dyDescent="0.25">
      <c r="C965737" s="62"/>
    </row>
    <row r="965738" spans="3:3" x14ac:dyDescent="0.25">
      <c r="C965738" s="62"/>
    </row>
    <row r="965826" spans="3:3" x14ac:dyDescent="0.25">
      <c r="C965826" s="62"/>
    </row>
    <row r="965827" spans="3:3" x14ac:dyDescent="0.25">
      <c r="C965827" s="62"/>
    </row>
    <row r="965915" spans="3:3" x14ac:dyDescent="0.25">
      <c r="C965915" s="62"/>
    </row>
    <row r="965916" spans="3:3" x14ac:dyDescent="0.25">
      <c r="C965916" s="62"/>
    </row>
    <row r="966004" spans="3:3" x14ac:dyDescent="0.25">
      <c r="C966004" s="62"/>
    </row>
    <row r="966005" spans="3:3" x14ac:dyDescent="0.25">
      <c r="C966005" s="62"/>
    </row>
    <row r="966093" spans="3:3" x14ac:dyDescent="0.25">
      <c r="C966093" s="62"/>
    </row>
    <row r="966094" spans="3:3" x14ac:dyDescent="0.25">
      <c r="C966094" s="62"/>
    </row>
    <row r="966182" spans="3:3" x14ac:dyDescent="0.25">
      <c r="C966182" s="62"/>
    </row>
    <row r="966183" spans="3:3" x14ac:dyDescent="0.25">
      <c r="C966183" s="62"/>
    </row>
    <row r="966271" spans="3:3" x14ac:dyDescent="0.25">
      <c r="C966271" s="62"/>
    </row>
    <row r="966272" spans="3:3" x14ac:dyDescent="0.25">
      <c r="C966272" s="62"/>
    </row>
    <row r="966360" spans="3:3" x14ac:dyDescent="0.25">
      <c r="C966360" s="62"/>
    </row>
    <row r="966361" spans="3:3" x14ac:dyDescent="0.25">
      <c r="C966361" s="62"/>
    </row>
    <row r="966449" spans="3:3" x14ac:dyDescent="0.25">
      <c r="C966449" s="62"/>
    </row>
    <row r="966450" spans="3:3" x14ac:dyDescent="0.25">
      <c r="C966450" s="62"/>
    </row>
    <row r="966538" spans="3:3" x14ac:dyDescent="0.25">
      <c r="C966538" s="62"/>
    </row>
    <row r="966539" spans="3:3" x14ac:dyDescent="0.25">
      <c r="C966539" s="62"/>
    </row>
    <row r="966627" spans="3:3" x14ac:dyDescent="0.25">
      <c r="C966627" s="62"/>
    </row>
    <row r="966628" spans="3:3" x14ac:dyDescent="0.25">
      <c r="C966628" s="62"/>
    </row>
    <row r="966716" spans="3:3" x14ac:dyDescent="0.25">
      <c r="C966716" s="62"/>
    </row>
    <row r="966717" spans="3:3" x14ac:dyDescent="0.25">
      <c r="C966717" s="62"/>
    </row>
    <row r="966805" spans="3:3" x14ac:dyDescent="0.25">
      <c r="C966805" s="62"/>
    </row>
    <row r="966806" spans="3:3" x14ac:dyDescent="0.25">
      <c r="C966806" s="62"/>
    </row>
    <row r="966894" spans="3:3" x14ac:dyDescent="0.25">
      <c r="C966894" s="62"/>
    </row>
    <row r="966895" spans="3:3" x14ac:dyDescent="0.25">
      <c r="C966895" s="62"/>
    </row>
    <row r="966983" spans="3:3" x14ac:dyDescent="0.25">
      <c r="C966983" s="62"/>
    </row>
    <row r="966984" spans="3:3" x14ac:dyDescent="0.25">
      <c r="C966984" s="62"/>
    </row>
    <row r="967072" spans="3:3" x14ac:dyDescent="0.25">
      <c r="C967072" s="62"/>
    </row>
    <row r="967073" spans="3:3" x14ac:dyDescent="0.25">
      <c r="C967073" s="62"/>
    </row>
    <row r="967161" spans="3:3" x14ac:dyDescent="0.25">
      <c r="C967161" s="62"/>
    </row>
    <row r="967162" spans="3:3" x14ac:dyDescent="0.25">
      <c r="C967162" s="62"/>
    </row>
    <row r="967250" spans="3:3" x14ac:dyDescent="0.25">
      <c r="C967250" s="62"/>
    </row>
    <row r="967251" spans="3:3" x14ac:dyDescent="0.25">
      <c r="C967251" s="62"/>
    </row>
    <row r="967339" spans="3:3" x14ac:dyDescent="0.25">
      <c r="C967339" s="62"/>
    </row>
    <row r="967340" spans="3:3" x14ac:dyDescent="0.25">
      <c r="C967340" s="62"/>
    </row>
    <row r="967428" spans="3:3" x14ac:dyDescent="0.25">
      <c r="C967428" s="62"/>
    </row>
    <row r="967429" spans="3:3" x14ac:dyDescent="0.25">
      <c r="C967429" s="62"/>
    </row>
    <row r="967517" spans="3:3" x14ac:dyDescent="0.25">
      <c r="C967517" s="62"/>
    </row>
    <row r="967518" spans="3:3" x14ac:dyDescent="0.25">
      <c r="C967518" s="62"/>
    </row>
    <row r="967606" spans="3:3" x14ac:dyDescent="0.25">
      <c r="C967606" s="62"/>
    </row>
    <row r="967607" spans="3:3" x14ac:dyDescent="0.25">
      <c r="C967607" s="62"/>
    </row>
    <row r="967695" spans="3:3" x14ac:dyDescent="0.25">
      <c r="C967695" s="62"/>
    </row>
    <row r="967696" spans="3:3" x14ac:dyDescent="0.25">
      <c r="C967696" s="62"/>
    </row>
    <row r="967784" spans="3:3" x14ac:dyDescent="0.25">
      <c r="C967784" s="62"/>
    </row>
    <row r="967785" spans="3:3" x14ac:dyDescent="0.25">
      <c r="C967785" s="62"/>
    </row>
    <row r="967873" spans="3:3" x14ac:dyDescent="0.25">
      <c r="C967873" s="62"/>
    </row>
    <row r="967874" spans="3:3" x14ac:dyDescent="0.25">
      <c r="C967874" s="62"/>
    </row>
    <row r="967962" spans="3:3" x14ac:dyDescent="0.25">
      <c r="C967962" s="62"/>
    </row>
    <row r="967963" spans="3:3" x14ac:dyDescent="0.25">
      <c r="C967963" s="62"/>
    </row>
    <row r="968051" spans="3:3" x14ac:dyDescent="0.25">
      <c r="C968051" s="62"/>
    </row>
    <row r="968052" spans="3:3" x14ac:dyDescent="0.25">
      <c r="C968052" s="62"/>
    </row>
    <row r="968140" spans="3:3" x14ac:dyDescent="0.25">
      <c r="C968140" s="62"/>
    </row>
    <row r="968141" spans="3:3" x14ac:dyDescent="0.25">
      <c r="C968141" s="62"/>
    </row>
    <row r="968229" spans="3:3" x14ac:dyDescent="0.25">
      <c r="C968229" s="62"/>
    </row>
    <row r="968230" spans="3:3" x14ac:dyDescent="0.25">
      <c r="C968230" s="62"/>
    </row>
    <row r="968318" spans="3:3" x14ac:dyDescent="0.25">
      <c r="C968318" s="62"/>
    </row>
    <row r="968319" spans="3:3" x14ac:dyDescent="0.25">
      <c r="C968319" s="62"/>
    </row>
    <row r="968407" spans="3:3" x14ac:dyDescent="0.25">
      <c r="C968407" s="62"/>
    </row>
    <row r="968408" spans="3:3" x14ac:dyDescent="0.25">
      <c r="C968408" s="62"/>
    </row>
    <row r="968496" spans="3:3" x14ac:dyDescent="0.25">
      <c r="C968496" s="62"/>
    </row>
    <row r="968497" spans="3:3" x14ac:dyDescent="0.25">
      <c r="C968497" s="62"/>
    </row>
    <row r="968585" spans="3:3" x14ac:dyDescent="0.25">
      <c r="C968585" s="62"/>
    </row>
    <row r="968586" spans="3:3" x14ac:dyDescent="0.25">
      <c r="C968586" s="62"/>
    </row>
    <row r="968674" spans="3:3" x14ac:dyDescent="0.25">
      <c r="C968674" s="62"/>
    </row>
    <row r="968675" spans="3:3" x14ac:dyDescent="0.25">
      <c r="C968675" s="62"/>
    </row>
    <row r="968763" spans="3:3" x14ac:dyDescent="0.25">
      <c r="C968763" s="62"/>
    </row>
    <row r="968764" spans="3:3" x14ac:dyDescent="0.25">
      <c r="C968764" s="62"/>
    </row>
    <row r="968852" spans="3:3" x14ac:dyDescent="0.25">
      <c r="C968852" s="62"/>
    </row>
    <row r="968853" spans="3:3" x14ac:dyDescent="0.25">
      <c r="C968853" s="62"/>
    </row>
    <row r="968941" spans="3:3" x14ac:dyDescent="0.25">
      <c r="C968941" s="62"/>
    </row>
    <row r="968942" spans="3:3" x14ac:dyDescent="0.25">
      <c r="C968942" s="62"/>
    </row>
    <row r="969030" spans="3:3" x14ac:dyDescent="0.25">
      <c r="C969030" s="62"/>
    </row>
    <row r="969031" spans="3:3" x14ac:dyDescent="0.25">
      <c r="C969031" s="62"/>
    </row>
    <row r="969119" spans="3:3" x14ac:dyDescent="0.25">
      <c r="C969119" s="62"/>
    </row>
    <row r="969120" spans="3:3" x14ac:dyDescent="0.25">
      <c r="C969120" s="62"/>
    </row>
    <row r="969208" spans="3:3" x14ac:dyDescent="0.25">
      <c r="C969208" s="62"/>
    </row>
    <row r="969209" spans="3:3" x14ac:dyDescent="0.25">
      <c r="C969209" s="62"/>
    </row>
    <row r="969297" spans="3:3" x14ac:dyDescent="0.25">
      <c r="C969297" s="62"/>
    </row>
    <row r="969298" spans="3:3" x14ac:dyDescent="0.25">
      <c r="C969298" s="62"/>
    </row>
    <row r="969386" spans="3:3" x14ac:dyDescent="0.25">
      <c r="C969386" s="62"/>
    </row>
    <row r="969387" spans="3:3" x14ac:dyDescent="0.25">
      <c r="C969387" s="62"/>
    </row>
    <row r="969475" spans="3:3" x14ac:dyDescent="0.25">
      <c r="C969475" s="62"/>
    </row>
    <row r="969476" spans="3:3" x14ac:dyDescent="0.25">
      <c r="C969476" s="62"/>
    </row>
    <row r="969564" spans="3:3" x14ac:dyDescent="0.25">
      <c r="C969564" s="62"/>
    </row>
    <row r="969565" spans="3:3" x14ac:dyDescent="0.25">
      <c r="C969565" s="62"/>
    </row>
    <row r="969653" spans="3:3" x14ac:dyDescent="0.25">
      <c r="C969653" s="62"/>
    </row>
    <row r="969654" spans="3:3" x14ac:dyDescent="0.25">
      <c r="C969654" s="62"/>
    </row>
    <row r="969742" spans="3:3" x14ac:dyDescent="0.25">
      <c r="C969742" s="62"/>
    </row>
    <row r="969743" spans="3:3" x14ac:dyDescent="0.25">
      <c r="C969743" s="62"/>
    </row>
    <row r="969831" spans="3:3" x14ac:dyDescent="0.25">
      <c r="C969831" s="62"/>
    </row>
    <row r="969832" spans="3:3" x14ac:dyDescent="0.25">
      <c r="C969832" s="62"/>
    </row>
    <row r="969920" spans="3:3" x14ac:dyDescent="0.25">
      <c r="C969920" s="62"/>
    </row>
    <row r="969921" spans="3:3" x14ac:dyDescent="0.25">
      <c r="C969921" s="62"/>
    </row>
    <row r="970009" spans="3:3" x14ac:dyDescent="0.25">
      <c r="C970009" s="62"/>
    </row>
    <row r="970010" spans="3:3" x14ac:dyDescent="0.25">
      <c r="C970010" s="62"/>
    </row>
    <row r="970098" spans="3:3" x14ac:dyDescent="0.25">
      <c r="C970098" s="62"/>
    </row>
    <row r="970099" spans="3:3" x14ac:dyDescent="0.25">
      <c r="C970099" s="62"/>
    </row>
    <row r="970187" spans="3:3" x14ac:dyDescent="0.25">
      <c r="C970187" s="62"/>
    </row>
    <row r="970188" spans="3:3" x14ac:dyDescent="0.25">
      <c r="C970188" s="62"/>
    </row>
    <row r="970276" spans="3:3" x14ac:dyDescent="0.25">
      <c r="C970276" s="62"/>
    </row>
    <row r="970277" spans="3:3" x14ac:dyDescent="0.25">
      <c r="C970277" s="62"/>
    </row>
    <row r="970365" spans="3:3" x14ac:dyDescent="0.25">
      <c r="C970365" s="62"/>
    </row>
    <row r="970366" spans="3:3" x14ac:dyDescent="0.25">
      <c r="C970366" s="62"/>
    </row>
    <row r="970454" spans="3:3" x14ac:dyDescent="0.25">
      <c r="C970454" s="62"/>
    </row>
    <row r="970455" spans="3:3" x14ac:dyDescent="0.25">
      <c r="C970455" s="62"/>
    </row>
    <row r="970543" spans="3:3" x14ac:dyDescent="0.25">
      <c r="C970543" s="62"/>
    </row>
    <row r="970544" spans="3:3" x14ac:dyDescent="0.25">
      <c r="C970544" s="62"/>
    </row>
    <row r="970632" spans="3:3" x14ac:dyDescent="0.25">
      <c r="C970632" s="62"/>
    </row>
    <row r="970633" spans="3:3" x14ac:dyDescent="0.25">
      <c r="C970633" s="62"/>
    </row>
    <row r="970721" spans="3:3" x14ac:dyDescent="0.25">
      <c r="C970721" s="62"/>
    </row>
    <row r="970722" spans="3:3" x14ac:dyDescent="0.25">
      <c r="C970722" s="62"/>
    </row>
    <row r="970810" spans="3:3" x14ac:dyDescent="0.25">
      <c r="C970810" s="62"/>
    </row>
    <row r="970811" spans="3:3" x14ac:dyDescent="0.25">
      <c r="C970811" s="62"/>
    </row>
    <row r="970899" spans="3:3" x14ac:dyDescent="0.25">
      <c r="C970899" s="62"/>
    </row>
    <row r="970900" spans="3:3" x14ac:dyDescent="0.25">
      <c r="C970900" s="62"/>
    </row>
    <row r="970988" spans="3:3" x14ac:dyDescent="0.25">
      <c r="C970988" s="62"/>
    </row>
    <row r="970989" spans="3:3" x14ac:dyDescent="0.25">
      <c r="C970989" s="62"/>
    </row>
    <row r="971077" spans="3:3" x14ac:dyDescent="0.25">
      <c r="C971077" s="62"/>
    </row>
    <row r="971078" spans="3:3" x14ac:dyDescent="0.25">
      <c r="C971078" s="62"/>
    </row>
    <row r="971166" spans="3:3" x14ac:dyDescent="0.25">
      <c r="C971166" s="62"/>
    </row>
    <row r="971167" spans="3:3" x14ac:dyDescent="0.25">
      <c r="C971167" s="62"/>
    </row>
    <row r="971255" spans="3:3" x14ac:dyDescent="0.25">
      <c r="C971255" s="62"/>
    </row>
    <row r="971256" spans="3:3" x14ac:dyDescent="0.25">
      <c r="C971256" s="62"/>
    </row>
    <row r="971344" spans="3:3" x14ac:dyDescent="0.25">
      <c r="C971344" s="62"/>
    </row>
    <row r="971345" spans="3:3" x14ac:dyDescent="0.25">
      <c r="C971345" s="62"/>
    </row>
    <row r="971433" spans="3:3" x14ac:dyDescent="0.25">
      <c r="C971433" s="62"/>
    </row>
    <row r="971434" spans="3:3" x14ac:dyDescent="0.25">
      <c r="C971434" s="62"/>
    </row>
    <row r="971522" spans="3:3" x14ac:dyDescent="0.25">
      <c r="C971522" s="62"/>
    </row>
    <row r="971523" spans="3:3" x14ac:dyDescent="0.25">
      <c r="C971523" s="62"/>
    </row>
    <row r="971611" spans="3:3" x14ac:dyDescent="0.25">
      <c r="C971611" s="62"/>
    </row>
    <row r="971612" spans="3:3" x14ac:dyDescent="0.25">
      <c r="C971612" s="62"/>
    </row>
    <row r="971700" spans="3:3" x14ac:dyDescent="0.25">
      <c r="C971700" s="62"/>
    </row>
    <row r="971701" spans="3:3" x14ac:dyDescent="0.25">
      <c r="C971701" s="62"/>
    </row>
    <row r="971789" spans="3:3" x14ac:dyDescent="0.25">
      <c r="C971789" s="62"/>
    </row>
    <row r="971790" spans="3:3" x14ac:dyDescent="0.25">
      <c r="C971790" s="62"/>
    </row>
    <row r="971878" spans="3:3" x14ac:dyDescent="0.25">
      <c r="C971878" s="62"/>
    </row>
    <row r="971879" spans="3:3" x14ac:dyDescent="0.25">
      <c r="C971879" s="62"/>
    </row>
    <row r="971967" spans="3:3" x14ac:dyDescent="0.25">
      <c r="C971967" s="62"/>
    </row>
    <row r="971968" spans="3:3" x14ac:dyDescent="0.25">
      <c r="C971968" s="62"/>
    </row>
    <row r="972056" spans="3:3" x14ac:dyDescent="0.25">
      <c r="C972056" s="62"/>
    </row>
    <row r="972057" spans="3:3" x14ac:dyDescent="0.25">
      <c r="C972057" s="62"/>
    </row>
    <row r="972145" spans="3:3" x14ac:dyDescent="0.25">
      <c r="C972145" s="62"/>
    </row>
    <row r="972146" spans="3:3" x14ac:dyDescent="0.25">
      <c r="C972146" s="62"/>
    </row>
    <row r="972234" spans="3:3" x14ac:dyDescent="0.25">
      <c r="C972234" s="62"/>
    </row>
    <row r="972235" spans="3:3" x14ac:dyDescent="0.25">
      <c r="C972235" s="62"/>
    </row>
    <row r="972323" spans="3:3" x14ac:dyDescent="0.25">
      <c r="C972323" s="62"/>
    </row>
    <row r="972324" spans="3:3" x14ac:dyDescent="0.25">
      <c r="C972324" s="62"/>
    </row>
    <row r="972412" spans="3:3" x14ac:dyDescent="0.25">
      <c r="C972412" s="62"/>
    </row>
    <row r="972413" spans="3:3" x14ac:dyDescent="0.25">
      <c r="C972413" s="62"/>
    </row>
    <row r="972501" spans="3:3" x14ac:dyDescent="0.25">
      <c r="C972501" s="62"/>
    </row>
    <row r="972502" spans="3:3" x14ac:dyDescent="0.25">
      <c r="C972502" s="62"/>
    </row>
    <row r="972590" spans="3:3" x14ac:dyDescent="0.25">
      <c r="C972590" s="62"/>
    </row>
    <row r="972591" spans="3:3" x14ac:dyDescent="0.25">
      <c r="C972591" s="62"/>
    </row>
    <row r="972679" spans="3:3" x14ac:dyDescent="0.25">
      <c r="C972679" s="62"/>
    </row>
    <row r="972680" spans="3:3" x14ac:dyDescent="0.25">
      <c r="C972680" s="62"/>
    </row>
    <row r="972768" spans="3:3" x14ac:dyDescent="0.25">
      <c r="C972768" s="62"/>
    </row>
    <row r="972769" spans="3:3" x14ac:dyDescent="0.25">
      <c r="C972769" s="62"/>
    </row>
    <row r="972857" spans="3:3" x14ac:dyDescent="0.25">
      <c r="C972857" s="62"/>
    </row>
    <row r="972858" spans="3:3" x14ac:dyDescent="0.25">
      <c r="C972858" s="62"/>
    </row>
    <row r="972946" spans="3:3" x14ac:dyDescent="0.25">
      <c r="C972946" s="62"/>
    </row>
    <row r="972947" spans="3:3" x14ac:dyDescent="0.25">
      <c r="C972947" s="62"/>
    </row>
    <row r="973035" spans="3:3" x14ac:dyDescent="0.25">
      <c r="C973035" s="62"/>
    </row>
    <row r="973036" spans="3:3" x14ac:dyDescent="0.25">
      <c r="C973036" s="62"/>
    </row>
    <row r="973124" spans="3:3" x14ac:dyDescent="0.25">
      <c r="C973124" s="62"/>
    </row>
    <row r="973125" spans="3:3" x14ac:dyDescent="0.25">
      <c r="C973125" s="62"/>
    </row>
    <row r="973213" spans="3:3" x14ac:dyDescent="0.25">
      <c r="C973213" s="62"/>
    </row>
    <row r="973214" spans="3:3" x14ac:dyDescent="0.25">
      <c r="C973214" s="62"/>
    </row>
    <row r="973302" spans="3:3" x14ac:dyDescent="0.25">
      <c r="C973302" s="62"/>
    </row>
    <row r="973303" spans="3:3" x14ac:dyDescent="0.25">
      <c r="C973303" s="62"/>
    </row>
    <row r="973391" spans="3:3" x14ac:dyDescent="0.25">
      <c r="C973391" s="62"/>
    </row>
    <row r="973392" spans="3:3" x14ac:dyDescent="0.25">
      <c r="C973392" s="62"/>
    </row>
    <row r="973480" spans="3:3" x14ac:dyDescent="0.25">
      <c r="C973480" s="62"/>
    </row>
    <row r="973481" spans="3:3" x14ac:dyDescent="0.25">
      <c r="C973481" s="62"/>
    </row>
    <row r="973569" spans="3:3" x14ac:dyDescent="0.25">
      <c r="C973569" s="62"/>
    </row>
    <row r="973570" spans="3:3" x14ac:dyDescent="0.25">
      <c r="C973570" s="62"/>
    </row>
    <row r="973658" spans="3:3" x14ac:dyDescent="0.25">
      <c r="C973658" s="62"/>
    </row>
    <row r="973659" spans="3:3" x14ac:dyDescent="0.25">
      <c r="C973659" s="62"/>
    </row>
    <row r="973747" spans="3:3" x14ac:dyDescent="0.25">
      <c r="C973747" s="62"/>
    </row>
    <row r="973748" spans="3:3" x14ac:dyDescent="0.25">
      <c r="C973748" s="62"/>
    </row>
    <row r="973836" spans="3:3" x14ac:dyDescent="0.25">
      <c r="C973836" s="62"/>
    </row>
    <row r="973837" spans="3:3" x14ac:dyDescent="0.25">
      <c r="C973837" s="62"/>
    </row>
    <row r="973925" spans="3:3" x14ac:dyDescent="0.25">
      <c r="C973925" s="62"/>
    </row>
    <row r="973926" spans="3:3" x14ac:dyDescent="0.25">
      <c r="C973926" s="62"/>
    </row>
    <row r="974014" spans="3:3" x14ac:dyDescent="0.25">
      <c r="C974014" s="62"/>
    </row>
    <row r="974015" spans="3:3" x14ac:dyDescent="0.25">
      <c r="C974015" s="62"/>
    </row>
    <row r="974103" spans="3:3" x14ac:dyDescent="0.25">
      <c r="C974103" s="62"/>
    </row>
    <row r="974104" spans="3:3" x14ac:dyDescent="0.25">
      <c r="C974104" s="62"/>
    </row>
    <row r="974192" spans="3:3" x14ac:dyDescent="0.25">
      <c r="C974192" s="62"/>
    </row>
    <row r="974193" spans="3:3" x14ac:dyDescent="0.25">
      <c r="C974193" s="62"/>
    </row>
    <row r="974281" spans="3:3" x14ac:dyDescent="0.25">
      <c r="C974281" s="62"/>
    </row>
    <row r="974282" spans="3:3" x14ac:dyDescent="0.25">
      <c r="C974282" s="62"/>
    </row>
    <row r="974370" spans="3:3" x14ac:dyDescent="0.25">
      <c r="C974370" s="62"/>
    </row>
    <row r="974371" spans="3:3" x14ac:dyDescent="0.25">
      <c r="C974371" s="62"/>
    </row>
    <row r="974459" spans="3:3" x14ac:dyDescent="0.25">
      <c r="C974459" s="62"/>
    </row>
    <row r="974460" spans="3:3" x14ac:dyDescent="0.25">
      <c r="C974460" s="62"/>
    </row>
    <row r="974548" spans="3:3" x14ac:dyDescent="0.25">
      <c r="C974548" s="62"/>
    </row>
    <row r="974549" spans="3:3" x14ac:dyDescent="0.25">
      <c r="C974549" s="62"/>
    </row>
    <row r="974637" spans="3:3" x14ac:dyDescent="0.25">
      <c r="C974637" s="62"/>
    </row>
    <row r="974638" spans="3:3" x14ac:dyDescent="0.25">
      <c r="C974638" s="62"/>
    </row>
    <row r="974726" spans="3:3" x14ac:dyDescent="0.25">
      <c r="C974726" s="62"/>
    </row>
    <row r="974727" spans="3:3" x14ac:dyDescent="0.25">
      <c r="C974727" s="62"/>
    </row>
    <row r="974815" spans="3:3" x14ac:dyDescent="0.25">
      <c r="C974815" s="62"/>
    </row>
    <row r="974816" spans="3:3" x14ac:dyDescent="0.25">
      <c r="C974816" s="62"/>
    </row>
    <row r="974904" spans="3:3" x14ac:dyDescent="0.25">
      <c r="C974904" s="62"/>
    </row>
    <row r="974905" spans="3:3" x14ac:dyDescent="0.25">
      <c r="C974905" s="62"/>
    </row>
    <row r="974993" spans="3:3" x14ac:dyDescent="0.25">
      <c r="C974993" s="62"/>
    </row>
    <row r="974994" spans="3:3" x14ac:dyDescent="0.25">
      <c r="C974994" s="62"/>
    </row>
    <row r="975082" spans="3:3" x14ac:dyDescent="0.25">
      <c r="C975082" s="62"/>
    </row>
    <row r="975083" spans="3:3" x14ac:dyDescent="0.25">
      <c r="C975083" s="62"/>
    </row>
    <row r="975171" spans="3:3" x14ac:dyDescent="0.25">
      <c r="C975171" s="62"/>
    </row>
    <row r="975172" spans="3:3" x14ac:dyDescent="0.25">
      <c r="C975172" s="62"/>
    </row>
    <row r="975260" spans="3:3" x14ac:dyDescent="0.25">
      <c r="C975260" s="62"/>
    </row>
    <row r="975261" spans="3:3" x14ac:dyDescent="0.25">
      <c r="C975261" s="62"/>
    </row>
    <row r="975349" spans="3:3" x14ac:dyDescent="0.25">
      <c r="C975349" s="62"/>
    </row>
    <row r="975350" spans="3:3" x14ac:dyDescent="0.25">
      <c r="C975350" s="62"/>
    </row>
    <row r="975438" spans="3:3" x14ac:dyDescent="0.25">
      <c r="C975438" s="62"/>
    </row>
    <row r="975439" spans="3:3" x14ac:dyDescent="0.25">
      <c r="C975439" s="62"/>
    </row>
    <row r="975527" spans="3:3" x14ac:dyDescent="0.25">
      <c r="C975527" s="62"/>
    </row>
    <row r="975528" spans="3:3" x14ac:dyDescent="0.25">
      <c r="C975528" s="62"/>
    </row>
    <row r="975616" spans="3:3" x14ac:dyDescent="0.25">
      <c r="C975616" s="62"/>
    </row>
    <row r="975617" spans="3:3" x14ac:dyDescent="0.25">
      <c r="C975617" s="62"/>
    </row>
    <row r="975705" spans="3:3" x14ac:dyDescent="0.25">
      <c r="C975705" s="62"/>
    </row>
    <row r="975706" spans="3:3" x14ac:dyDescent="0.25">
      <c r="C975706" s="62"/>
    </row>
    <row r="975794" spans="3:3" x14ac:dyDescent="0.25">
      <c r="C975794" s="62"/>
    </row>
    <row r="975795" spans="3:3" x14ac:dyDescent="0.25">
      <c r="C975795" s="62"/>
    </row>
    <row r="975883" spans="3:3" x14ac:dyDescent="0.25">
      <c r="C975883" s="62"/>
    </row>
    <row r="975884" spans="3:3" x14ac:dyDescent="0.25">
      <c r="C975884" s="62"/>
    </row>
    <row r="975972" spans="3:3" x14ac:dyDescent="0.25">
      <c r="C975972" s="62"/>
    </row>
    <row r="975973" spans="3:3" x14ac:dyDescent="0.25">
      <c r="C975973" s="62"/>
    </row>
    <row r="976061" spans="3:3" x14ac:dyDescent="0.25">
      <c r="C976061" s="62"/>
    </row>
    <row r="976062" spans="3:3" x14ac:dyDescent="0.25">
      <c r="C976062" s="62"/>
    </row>
    <row r="976150" spans="3:3" x14ac:dyDescent="0.25">
      <c r="C976150" s="62"/>
    </row>
    <row r="976151" spans="3:3" x14ac:dyDescent="0.25">
      <c r="C976151" s="62"/>
    </row>
    <row r="976239" spans="3:3" x14ac:dyDescent="0.25">
      <c r="C976239" s="62"/>
    </row>
    <row r="976240" spans="3:3" x14ac:dyDescent="0.25">
      <c r="C976240" s="62"/>
    </row>
    <row r="976328" spans="3:3" x14ac:dyDescent="0.25">
      <c r="C976328" s="62"/>
    </row>
    <row r="976329" spans="3:3" x14ac:dyDescent="0.25">
      <c r="C976329" s="62"/>
    </row>
    <row r="976417" spans="3:3" x14ac:dyDescent="0.25">
      <c r="C976417" s="62"/>
    </row>
    <row r="976418" spans="3:3" x14ac:dyDescent="0.25">
      <c r="C976418" s="62"/>
    </row>
    <row r="976506" spans="3:3" x14ac:dyDescent="0.25">
      <c r="C976506" s="62"/>
    </row>
    <row r="976507" spans="3:3" x14ac:dyDescent="0.25">
      <c r="C976507" s="62"/>
    </row>
    <row r="976595" spans="3:3" x14ac:dyDescent="0.25">
      <c r="C976595" s="62"/>
    </row>
    <row r="976596" spans="3:3" x14ac:dyDescent="0.25">
      <c r="C976596" s="62"/>
    </row>
    <row r="976684" spans="3:3" x14ac:dyDescent="0.25">
      <c r="C976684" s="62"/>
    </row>
    <row r="976685" spans="3:3" x14ac:dyDescent="0.25">
      <c r="C976685" s="62"/>
    </row>
    <row r="976773" spans="3:3" x14ac:dyDescent="0.25">
      <c r="C976773" s="62"/>
    </row>
    <row r="976774" spans="3:3" x14ac:dyDescent="0.25">
      <c r="C976774" s="62"/>
    </row>
    <row r="976862" spans="3:3" x14ac:dyDescent="0.25">
      <c r="C976862" s="62"/>
    </row>
    <row r="976863" spans="3:3" x14ac:dyDescent="0.25">
      <c r="C976863" s="62"/>
    </row>
    <row r="976951" spans="3:3" x14ac:dyDescent="0.25">
      <c r="C976951" s="62"/>
    </row>
    <row r="976952" spans="3:3" x14ac:dyDescent="0.25">
      <c r="C976952" s="62"/>
    </row>
    <row r="977040" spans="3:3" x14ac:dyDescent="0.25">
      <c r="C977040" s="62"/>
    </row>
    <row r="977041" spans="3:3" x14ac:dyDescent="0.25">
      <c r="C977041" s="62"/>
    </row>
    <row r="977129" spans="3:3" x14ac:dyDescent="0.25">
      <c r="C977129" s="62"/>
    </row>
    <row r="977130" spans="3:3" x14ac:dyDescent="0.25">
      <c r="C977130" s="62"/>
    </row>
    <row r="977218" spans="3:3" x14ac:dyDescent="0.25">
      <c r="C977218" s="62"/>
    </row>
    <row r="977219" spans="3:3" x14ac:dyDescent="0.25">
      <c r="C977219" s="62"/>
    </row>
    <row r="977307" spans="3:3" x14ac:dyDescent="0.25">
      <c r="C977307" s="62"/>
    </row>
    <row r="977308" spans="3:3" x14ac:dyDescent="0.25">
      <c r="C977308" s="62"/>
    </row>
    <row r="977396" spans="3:3" x14ac:dyDescent="0.25">
      <c r="C977396" s="62"/>
    </row>
    <row r="977397" spans="3:3" x14ac:dyDescent="0.25">
      <c r="C977397" s="62"/>
    </row>
    <row r="977485" spans="3:3" x14ac:dyDescent="0.25">
      <c r="C977485" s="62"/>
    </row>
    <row r="977486" spans="3:3" x14ac:dyDescent="0.25">
      <c r="C977486" s="62"/>
    </row>
    <row r="977574" spans="3:3" x14ac:dyDescent="0.25">
      <c r="C977574" s="62"/>
    </row>
    <row r="977575" spans="3:3" x14ac:dyDescent="0.25">
      <c r="C977575" s="62"/>
    </row>
    <row r="977663" spans="3:3" x14ac:dyDescent="0.25">
      <c r="C977663" s="62"/>
    </row>
    <row r="977664" spans="3:3" x14ac:dyDescent="0.25">
      <c r="C977664" s="62"/>
    </row>
    <row r="977752" spans="3:3" x14ac:dyDescent="0.25">
      <c r="C977752" s="62"/>
    </row>
    <row r="977753" spans="3:3" x14ac:dyDescent="0.25">
      <c r="C977753" s="62"/>
    </row>
    <row r="977841" spans="3:3" x14ac:dyDescent="0.25">
      <c r="C977841" s="62"/>
    </row>
    <row r="977842" spans="3:3" x14ac:dyDescent="0.25">
      <c r="C977842" s="62"/>
    </row>
    <row r="977930" spans="3:3" x14ac:dyDescent="0.25">
      <c r="C977930" s="62"/>
    </row>
    <row r="977931" spans="3:3" x14ac:dyDescent="0.25">
      <c r="C977931" s="62"/>
    </row>
    <row r="978019" spans="3:3" x14ac:dyDescent="0.25">
      <c r="C978019" s="62"/>
    </row>
    <row r="978020" spans="3:3" x14ac:dyDescent="0.25">
      <c r="C978020" s="62"/>
    </row>
    <row r="978108" spans="3:3" x14ac:dyDescent="0.25">
      <c r="C978108" s="62"/>
    </row>
    <row r="978109" spans="3:3" x14ac:dyDescent="0.25">
      <c r="C978109" s="62"/>
    </row>
    <row r="978197" spans="3:3" x14ac:dyDescent="0.25">
      <c r="C978197" s="62"/>
    </row>
    <row r="978198" spans="3:3" x14ac:dyDescent="0.25">
      <c r="C978198" s="62"/>
    </row>
    <row r="978286" spans="3:3" x14ac:dyDescent="0.25">
      <c r="C978286" s="62"/>
    </row>
    <row r="978287" spans="3:3" x14ac:dyDescent="0.25">
      <c r="C978287" s="62"/>
    </row>
    <row r="978375" spans="3:3" x14ac:dyDescent="0.25">
      <c r="C978375" s="62"/>
    </row>
    <row r="978376" spans="3:3" x14ac:dyDescent="0.25">
      <c r="C978376" s="62"/>
    </row>
    <row r="978464" spans="3:3" x14ac:dyDescent="0.25">
      <c r="C978464" s="62"/>
    </row>
    <row r="978465" spans="3:3" x14ac:dyDescent="0.25">
      <c r="C978465" s="62"/>
    </row>
    <row r="978553" spans="3:3" x14ac:dyDescent="0.25">
      <c r="C978553" s="62"/>
    </row>
    <row r="978554" spans="3:3" x14ac:dyDescent="0.25">
      <c r="C978554" s="62"/>
    </row>
    <row r="978642" spans="3:3" x14ac:dyDescent="0.25">
      <c r="C978642" s="62"/>
    </row>
    <row r="978643" spans="3:3" x14ac:dyDescent="0.25">
      <c r="C978643" s="62"/>
    </row>
    <row r="978731" spans="3:3" x14ac:dyDescent="0.25">
      <c r="C978731" s="62"/>
    </row>
    <row r="978732" spans="3:3" x14ac:dyDescent="0.25">
      <c r="C978732" s="62"/>
    </row>
    <row r="978820" spans="3:3" x14ac:dyDescent="0.25">
      <c r="C978820" s="62"/>
    </row>
    <row r="978821" spans="3:3" x14ac:dyDescent="0.25">
      <c r="C978821" s="62"/>
    </row>
    <row r="978909" spans="3:3" x14ac:dyDescent="0.25">
      <c r="C978909" s="62"/>
    </row>
    <row r="978910" spans="3:3" x14ac:dyDescent="0.25">
      <c r="C978910" s="62"/>
    </row>
    <row r="978998" spans="3:3" x14ac:dyDescent="0.25">
      <c r="C978998" s="62"/>
    </row>
    <row r="978999" spans="3:3" x14ac:dyDescent="0.25">
      <c r="C978999" s="62"/>
    </row>
    <row r="979087" spans="3:3" x14ac:dyDescent="0.25">
      <c r="C979087" s="62"/>
    </row>
    <row r="979088" spans="3:3" x14ac:dyDescent="0.25">
      <c r="C979088" s="62"/>
    </row>
    <row r="979176" spans="3:3" x14ac:dyDescent="0.25">
      <c r="C979176" s="62"/>
    </row>
    <row r="979177" spans="3:3" x14ac:dyDescent="0.25">
      <c r="C979177" s="62"/>
    </row>
    <row r="979265" spans="3:3" x14ac:dyDescent="0.25">
      <c r="C979265" s="62"/>
    </row>
    <row r="979266" spans="3:3" x14ac:dyDescent="0.25">
      <c r="C979266" s="62"/>
    </row>
    <row r="979354" spans="3:3" x14ac:dyDescent="0.25">
      <c r="C979354" s="62"/>
    </row>
    <row r="979355" spans="3:3" x14ac:dyDescent="0.25">
      <c r="C979355" s="62"/>
    </row>
    <row r="979443" spans="3:3" x14ac:dyDescent="0.25">
      <c r="C979443" s="62"/>
    </row>
    <row r="979444" spans="3:3" x14ac:dyDescent="0.25">
      <c r="C979444" s="62"/>
    </row>
    <row r="979532" spans="3:3" x14ac:dyDescent="0.25">
      <c r="C979532" s="62"/>
    </row>
    <row r="979533" spans="3:3" x14ac:dyDescent="0.25">
      <c r="C979533" s="62"/>
    </row>
    <row r="979621" spans="3:3" x14ac:dyDescent="0.25">
      <c r="C979621" s="62"/>
    </row>
    <row r="979622" spans="3:3" x14ac:dyDescent="0.25">
      <c r="C979622" s="62"/>
    </row>
    <row r="979710" spans="3:3" x14ac:dyDescent="0.25">
      <c r="C979710" s="62"/>
    </row>
    <row r="979711" spans="3:3" x14ac:dyDescent="0.25">
      <c r="C979711" s="62"/>
    </row>
    <row r="979799" spans="3:3" x14ac:dyDescent="0.25">
      <c r="C979799" s="62"/>
    </row>
    <row r="979800" spans="3:3" x14ac:dyDescent="0.25">
      <c r="C979800" s="62"/>
    </row>
    <row r="979888" spans="3:3" x14ac:dyDescent="0.25">
      <c r="C979888" s="62"/>
    </row>
    <row r="979889" spans="3:3" x14ac:dyDescent="0.25">
      <c r="C979889" s="62"/>
    </row>
    <row r="979977" spans="3:3" x14ac:dyDescent="0.25">
      <c r="C979977" s="62"/>
    </row>
    <row r="979978" spans="3:3" x14ac:dyDescent="0.25">
      <c r="C979978" s="62"/>
    </row>
    <row r="980066" spans="3:3" x14ac:dyDescent="0.25">
      <c r="C980066" s="62"/>
    </row>
    <row r="980067" spans="3:3" x14ac:dyDescent="0.25">
      <c r="C980067" s="62"/>
    </row>
    <row r="980155" spans="3:3" x14ac:dyDescent="0.25">
      <c r="C980155" s="62"/>
    </row>
    <row r="980156" spans="3:3" x14ac:dyDescent="0.25">
      <c r="C980156" s="62"/>
    </row>
    <row r="980244" spans="3:3" x14ac:dyDescent="0.25">
      <c r="C980244" s="62"/>
    </row>
    <row r="980245" spans="3:3" x14ac:dyDescent="0.25">
      <c r="C980245" s="62"/>
    </row>
    <row r="980333" spans="3:3" x14ac:dyDescent="0.25">
      <c r="C980333" s="62"/>
    </row>
    <row r="980334" spans="3:3" x14ac:dyDescent="0.25">
      <c r="C980334" s="62"/>
    </row>
    <row r="980422" spans="3:3" x14ac:dyDescent="0.25">
      <c r="C980422" s="62"/>
    </row>
    <row r="980423" spans="3:3" x14ac:dyDescent="0.25">
      <c r="C980423" s="62"/>
    </row>
    <row r="980511" spans="3:3" x14ac:dyDescent="0.25">
      <c r="C980511" s="62"/>
    </row>
    <row r="980512" spans="3:3" x14ac:dyDescent="0.25">
      <c r="C980512" s="62"/>
    </row>
    <row r="980600" spans="3:3" x14ac:dyDescent="0.25">
      <c r="C980600" s="62"/>
    </row>
    <row r="980601" spans="3:3" x14ac:dyDescent="0.25">
      <c r="C980601" s="62"/>
    </row>
    <row r="980689" spans="3:3" x14ac:dyDescent="0.25">
      <c r="C980689" s="62"/>
    </row>
    <row r="980690" spans="3:3" x14ac:dyDescent="0.25">
      <c r="C980690" s="62"/>
    </row>
    <row r="980778" spans="3:3" x14ac:dyDescent="0.25">
      <c r="C980778" s="62"/>
    </row>
    <row r="980779" spans="3:3" x14ac:dyDescent="0.25">
      <c r="C980779" s="62"/>
    </row>
    <row r="980867" spans="3:3" x14ac:dyDescent="0.25">
      <c r="C980867" s="62"/>
    </row>
    <row r="980868" spans="3:3" x14ac:dyDescent="0.25">
      <c r="C980868" s="62"/>
    </row>
    <row r="980956" spans="3:3" x14ac:dyDescent="0.25">
      <c r="C980956" s="62"/>
    </row>
    <row r="980957" spans="3:3" x14ac:dyDescent="0.25">
      <c r="C980957" s="62"/>
    </row>
    <row r="981045" spans="3:3" x14ac:dyDescent="0.25">
      <c r="C981045" s="62"/>
    </row>
    <row r="981046" spans="3:3" x14ac:dyDescent="0.25">
      <c r="C981046" s="62"/>
    </row>
    <row r="981134" spans="3:3" x14ac:dyDescent="0.25">
      <c r="C981134" s="62"/>
    </row>
    <row r="981135" spans="3:3" x14ac:dyDescent="0.25">
      <c r="C981135" s="62"/>
    </row>
    <row r="981223" spans="3:3" x14ac:dyDescent="0.25">
      <c r="C981223" s="62"/>
    </row>
    <row r="981224" spans="3:3" x14ac:dyDescent="0.25">
      <c r="C981224" s="62"/>
    </row>
    <row r="981312" spans="3:3" x14ac:dyDescent="0.25">
      <c r="C981312" s="62"/>
    </row>
    <row r="981313" spans="3:3" x14ac:dyDescent="0.25">
      <c r="C981313" s="62"/>
    </row>
    <row r="981401" spans="3:3" x14ac:dyDescent="0.25">
      <c r="C981401" s="62"/>
    </row>
    <row r="981402" spans="3:3" x14ac:dyDescent="0.25">
      <c r="C981402" s="62"/>
    </row>
    <row r="981490" spans="3:3" x14ac:dyDescent="0.25">
      <c r="C981490" s="62"/>
    </row>
    <row r="981491" spans="3:3" x14ac:dyDescent="0.25">
      <c r="C981491" s="62"/>
    </row>
    <row r="981579" spans="3:3" x14ac:dyDescent="0.25">
      <c r="C981579" s="62"/>
    </row>
    <row r="981580" spans="3:3" x14ac:dyDescent="0.25">
      <c r="C981580" s="62"/>
    </row>
    <row r="981668" spans="3:3" x14ac:dyDescent="0.25">
      <c r="C981668" s="62"/>
    </row>
    <row r="981669" spans="3:3" x14ac:dyDescent="0.25">
      <c r="C981669" s="62"/>
    </row>
    <row r="981757" spans="3:3" x14ac:dyDescent="0.25">
      <c r="C981757" s="62"/>
    </row>
    <row r="981758" spans="3:3" x14ac:dyDescent="0.25">
      <c r="C981758" s="62"/>
    </row>
    <row r="981846" spans="3:3" x14ac:dyDescent="0.25">
      <c r="C981846" s="62"/>
    </row>
    <row r="981847" spans="3:3" x14ac:dyDescent="0.25">
      <c r="C981847" s="62"/>
    </row>
    <row r="981935" spans="3:3" x14ac:dyDescent="0.25">
      <c r="C981935" s="62"/>
    </row>
    <row r="981936" spans="3:3" x14ac:dyDescent="0.25">
      <c r="C981936" s="62"/>
    </row>
    <row r="982024" spans="3:3" x14ac:dyDescent="0.25">
      <c r="C982024" s="62"/>
    </row>
    <row r="982025" spans="3:3" x14ac:dyDescent="0.25">
      <c r="C982025" s="62"/>
    </row>
    <row r="982113" spans="3:3" x14ac:dyDescent="0.25">
      <c r="C982113" s="62"/>
    </row>
    <row r="982114" spans="3:3" x14ac:dyDescent="0.25">
      <c r="C982114" s="62"/>
    </row>
    <row r="982202" spans="3:3" x14ac:dyDescent="0.25">
      <c r="C982202" s="62"/>
    </row>
    <row r="982203" spans="3:3" x14ac:dyDescent="0.25">
      <c r="C982203" s="62"/>
    </row>
    <row r="982291" spans="3:3" x14ac:dyDescent="0.25">
      <c r="C982291" s="62"/>
    </row>
    <row r="982292" spans="3:3" x14ac:dyDescent="0.25">
      <c r="C982292" s="62"/>
    </row>
    <row r="982380" spans="3:3" x14ac:dyDescent="0.25">
      <c r="C982380" s="62"/>
    </row>
    <row r="982381" spans="3:3" x14ac:dyDescent="0.25">
      <c r="C982381" s="62"/>
    </row>
    <row r="982469" spans="3:3" x14ac:dyDescent="0.25">
      <c r="C982469" s="62"/>
    </row>
    <row r="982470" spans="3:3" x14ac:dyDescent="0.25">
      <c r="C982470" s="62"/>
    </row>
    <row r="982558" spans="3:3" x14ac:dyDescent="0.25">
      <c r="C982558" s="62"/>
    </row>
    <row r="982559" spans="3:3" x14ac:dyDescent="0.25">
      <c r="C982559" s="62"/>
    </row>
    <row r="982647" spans="3:3" x14ac:dyDescent="0.25">
      <c r="C982647" s="62"/>
    </row>
    <row r="982648" spans="3:3" x14ac:dyDescent="0.25">
      <c r="C982648" s="62"/>
    </row>
    <row r="982736" spans="3:3" x14ac:dyDescent="0.25">
      <c r="C982736" s="62"/>
    </row>
    <row r="982737" spans="3:3" x14ac:dyDescent="0.25">
      <c r="C982737" s="62"/>
    </row>
    <row r="982825" spans="3:3" x14ac:dyDescent="0.25">
      <c r="C982825" s="62"/>
    </row>
    <row r="982826" spans="3:3" x14ac:dyDescent="0.25">
      <c r="C982826" s="62"/>
    </row>
    <row r="982914" spans="3:3" x14ac:dyDescent="0.25">
      <c r="C982914" s="62"/>
    </row>
    <row r="982915" spans="3:3" x14ac:dyDescent="0.25">
      <c r="C982915" s="62"/>
    </row>
    <row r="983003" spans="3:3" x14ac:dyDescent="0.25">
      <c r="C983003" s="62"/>
    </row>
    <row r="983004" spans="3:3" x14ac:dyDescent="0.25">
      <c r="C983004" s="62"/>
    </row>
    <row r="983092" spans="3:3" x14ac:dyDescent="0.25">
      <c r="C983092" s="62"/>
    </row>
    <row r="983093" spans="3:3" x14ac:dyDescent="0.25">
      <c r="C983093" s="62"/>
    </row>
    <row r="983181" spans="3:3" x14ac:dyDescent="0.25">
      <c r="C983181" s="62"/>
    </row>
    <row r="983182" spans="3:3" x14ac:dyDescent="0.25">
      <c r="C983182" s="62"/>
    </row>
    <row r="983270" spans="3:3" x14ac:dyDescent="0.25">
      <c r="C983270" s="62"/>
    </row>
    <row r="983271" spans="3:3" x14ac:dyDescent="0.25">
      <c r="C983271" s="62"/>
    </row>
    <row r="983359" spans="3:3" x14ac:dyDescent="0.25">
      <c r="C983359" s="62"/>
    </row>
    <row r="983360" spans="3:3" x14ac:dyDescent="0.25">
      <c r="C983360" s="62"/>
    </row>
    <row r="983448" spans="3:3" x14ac:dyDescent="0.25">
      <c r="C983448" s="62"/>
    </row>
    <row r="983449" spans="3:3" x14ac:dyDescent="0.25">
      <c r="C983449" s="62"/>
    </row>
    <row r="983537" spans="3:3" x14ac:dyDescent="0.25">
      <c r="C983537" s="62"/>
    </row>
    <row r="983538" spans="3:3" x14ac:dyDescent="0.25">
      <c r="C983538" s="62"/>
    </row>
    <row r="983626" spans="3:3" x14ac:dyDescent="0.25">
      <c r="C983626" s="62"/>
    </row>
    <row r="983627" spans="3:3" x14ac:dyDescent="0.25">
      <c r="C983627" s="62"/>
    </row>
    <row r="983715" spans="3:3" x14ac:dyDescent="0.25">
      <c r="C983715" s="62"/>
    </row>
    <row r="983716" spans="3:3" x14ac:dyDescent="0.25">
      <c r="C983716" s="62"/>
    </row>
    <row r="983804" spans="3:3" x14ac:dyDescent="0.25">
      <c r="C983804" s="62"/>
    </row>
    <row r="983805" spans="3:3" x14ac:dyDescent="0.25">
      <c r="C983805" s="62"/>
    </row>
    <row r="983893" spans="3:3" x14ac:dyDescent="0.25">
      <c r="C983893" s="62"/>
    </row>
    <row r="983894" spans="3:3" x14ac:dyDescent="0.25">
      <c r="C983894" s="62"/>
    </row>
    <row r="983982" spans="3:3" x14ac:dyDescent="0.25">
      <c r="C983982" s="62"/>
    </row>
    <row r="983983" spans="3:3" x14ac:dyDescent="0.25">
      <c r="C983983" s="62"/>
    </row>
    <row r="984071" spans="3:3" x14ac:dyDescent="0.25">
      <c r="C984071" s="62"/>
    </row>
    <row r="984072" spans="3:3" x14ac:dyDescent="0.25">
      <c r="C984072" s="62"/>
    </row>
    <row r="984160" spans="3:3" x14ac:dyDescent="0.25">
      <c r="C984160" s="62"/>
    </row>
    <row r="984161" spans="3:3" x14ac:dyDescent="0.25">
      <c r="C984161" s="62"/>
    </row>
    <row r="984249" spans="3:3" x14ac:dyDescent="0.25">
      <c r="C984249" s="62"/>
    </row>
    <row r="984250" spans="3:3" x14ac:dyDescent="0.25">
      <c r="C984250" s="62"/>
    </row>
    <row r="984338" spans="3:3" x14ac:dyDescent="0.25">
      <c r="C984338" s="62"/>
    </row>
    <row r="984339" spans="3:3" x14ac:dyDescent="0.25">
      <c r="C984339" s="62"/>
    </row>
    <row r="984427" spans="3:3" x14ac:dyDescent="0.25">
      <c r="C984427" s="62"/>
    </row>
    <row r="984428" spans="3:3" x14ac:dyDescent="0.25">
      <c r="C984428" s="62"/>
    </row>
    <row r="984516" spans="3:3" x14ac:dyDescent="0.25">
      <c r="C984516" s="62"/>
    </row>
    <row r="984517" spans="3:3" x14ac:dyDescent="0.25">
      <c r="C984517" s="62"/>
    </row>
    <row r="984605" spans="3:3" x14ac:dyDescent="0.25">
      <c r="C984605" s="62"/>
    </row>
    <row r="984606" spans="3:3" x14ac:dyDescent="0.25">
      <c r="C984606" s="62"/>
    </row>
    <row r="984694" spans="3:3" x14ac:dyDescent="0.25">
      <c r="C984694" s="62"/>
    </row>
    <row r="984695" spans="3:3" x14ac:dyDescent="0.25">
      <c r="C984695" s="62"/>
    </row>
    <row r="984783" spans="3:3" x14ac:dyDescent="0.25">
      <c r="C984783" s="62"/>
    </row>
    <row r="984784" spans="3:3" x14ac:dyDescent="0.25">
      <c r="C984784" s="62"/>
    </row>
    <row r="984872" spans="3:3" x14ac:dyDescent="0.25">
      <c r="C984872" s="62"/>
    </row>
    <row r="984873" spans="3:3" x14ac:dyDescent="0.25">
      <c r="C984873" s="62"/>
    </row>
    <row r="984961" spans="3:3" x14ac:dyDescent="0.25">
      <c r="C984961" s="62"/>
    </row>
    <row r="984962" spans="3:3" x14ac:dyDescent="0.25">
      <c r="C984962" s="62"/>
    </row>
    <row r="985050" spans="3:3" x14ac:dyDescent="0.25">
      <c r="C985050" s="62"/>
    </row>
    <row r="985051" spans="3:3" x14ac:dyDescent="0.25">
      <c r="C985051" s="62"/>
    </row>
    <row r="985139" spans="3:3" x14ac:dyDescent="0.25">
      <c r="C985139" s="62"/>
    </row>
    <row r="985140" spans="3:3" x14ac:dyDescent="0.25">
      <c r="C985140" s="62"/>
    </row>
    <row r="985228" spans="3:3" x14ac:dyDescent="0.25">
      <c r="C985228" s="62"/>
    </row>
    <row r="985229" spans="3:3" x14ac:dyDescent="0.25">
      <c r="C985229" s="62"/>
    </row>
    <row r="985317" spans="3:3" x14ac:dyDescent="0.25">
      <c r="C985317" s="62"/>
    </row>
    <row r="985318" spans="3:3" x14ac:dyDescent="0.25">
      <c r="C985318" s="62"/>
    </row>
    <row r="985406" spans="3:3" x14ac:dyDescent="0.25">
      <c r="C985406" s="62"/>
    </row>
    <row r="985407" spans="3:3" x14ac:dyDescent="0.25">
      <c r="C985407" s="62"/>
    </row>
    <row r="985495" spans="3:3" x14ac:dyDescent="0.25">
      <c r="C985495" s="62"/>
    </row>
    <row r="985496" spans="3:3" x14ac:dyDescent="0.25">
      <c r="C985496" s="62"/>
    </row>
    <row r="985584" spans="3:3" x14ac:dyDescent="0.25">
      <c r="C985584" s="62"/>
    </row>
    <row r="985585" spans="3:3" x14ac:dyDescent="0.25">
      <c r="C985585" s="62"/>
    </row>
    <row r="985673" spans="3:3" x14ac:dyDescent="0.25">
      <c r="C985673" s="62"/>
    </row>
    <row r="985674" spans="3:3" x14ac:dyDescent="0.25">
      <c r="C985674" s="62"/>
    </row>
    <row r="985762" spans="3:3" x14ac:dyDescent="0.25">
      <c r="C985762" s="62"/>
    </row>
    <row r="985763" spans="3:3" x14ac:dyDescent="0.25">
      <c r="C985763" s="62"/>
    </row>
    <row r="985851" spans="3:3" x14ac:dyDescent="0.25">
      <c r="C985851" s="62"/>
    </row>
    <row r="985852" spans="3:3" x14ac:dyDescent="0.25">
      <c r="C985852" s="62"/>
    </row>
    <row r="985940" spans="3:3" x14ac:dyDescent="0.25">
      <c r="C985940" s="62"/>
    </row>
    <row r="985941" spans="3:3" x14ac:dyDescent="0.25">
      <c r="C985941" s="62"/>
    </row>
    <row r="986029" spans="3:3" x14ac:dyDescent="0.25">
      <c r="C986029" s="62"/>
    </row>
    <row r="986030" spans="3:3" x14ac:dyDescent="0.25">
      <c r="C986030" s="62"/>
    </row>
    <row r="986118" spans="3:3" x14ac:dyDescent="0.25">
      <c r="C986118" s="62"/>
    </row>
    <row r="986119" spans="3:3" x14ac:dyDescent="0.25">
      <c r="C986119" s="62"/>
    </row>
    <row r="986207" spans="3:3" x14ac:dyDescent="0.25">
      <c r="C986207" s="62"/>
    </row>
    <row r="986208" spans="3:3" x14ac:dyDescent="0.25">
      <c r="C986208" s="62"/>
    </row>
    <row r="986296" spans="3:3" x14ac:dyDescent="0.25">
      <c r="C986296" s="62"/>
    </row>
    <row r="986297" spans="3:3" x14ac:dyDescent="0.25">
      <c r="C986297" s="62"/>
    </row>
    <row r="986385" spans="3:3" x14ac:dyDescent="0.25">
      <c r="C986385" s="62"/>
    </row>
    <row r="986386" spans="3:3" x14ac:dyDescent="0.25">
      <c r="C986386" s="62"/>
    </row>
    <row r="986474" spans="3:3" x14ac:dyDescent="0.25">
      <c r="C986474" s="62"/>
    </row>
    <row r="986475" spans="3:3" x14ac:dyDescent="0.25">
      <c r="C986475" s="62"/>
    </row>
    <row r="986563" spans="3:3" x14ac:dyDescent="0.25">
      <c r="C986563" s="62"/>
    </row>
    <row r="986564" spans="3:3" x14ac:dyDescent="0.25">
      <c r="C986564" s="62"/>
    </row>
    <row r="986652" spans="3:3" x14ac:dyDescent="0.25">
      <c r="C986652" s="62"/>
    </row>
    <row r="986653" spans="3:3" x14ac:dyDescent="0.25">
      <c r="C986653" s="62"/>
    </row>
    <row r="986741" spans="3:3" x14ac:dyDescent="0.25">
      <c r="C986741" s="62"/>
    </row>
    <row r="986742" spans="3:3" x14ac:dyDescent="0.25">
      <c r="C986742" s="62"/>
    </row>
    <row r="986830" spans="3:3" x14ac:dyDescent="0.25">
      <c r="C986830" s="62"/>
    </row>
    <row r="986831" spans="3:3" x14ac:dyDescent="0.25">
      <c r="C986831" s="62"/>
    </row>
    <row r="986919" spans="3:3" x14ac:dyDescent="0.25">
      <c r="C986919" s="62"/>
    </row>
    <row r="986920" spans="3:3" x14ac:dyDescent="0.25">
      <c r="C986920" s="62"/>
    </row>
    <row r="987008" spans="3:3" x14ac:dyDescent="0.25">
      <c r="C987008" s="62"/>
    </row>
    <row r="987009" spans="3:3" x14ac:dyDescent="0.25">
      <c r="C987009" s="62"/>
    </row>
    <row r="987097" spans="3:3" x14ac:dyDescent="0.25">
      <c r="C987097" s="62"/>
    </row>
    <row r="987098" spans="3:3" x14ac:dyDescent="0.25">
      <c r="C987098" s="62"/>
    </row>
    <row r="987186" spans="3:3" x14ac:dyDescent="0.25">
      <c r="C987186" s="62"/>
    </row>
    <row r="987187" spans="3:3" x14ac:dyDescent="0.25">
      <c r="C987187" s="62"/>
    </row>
    <row r="987275" spans="3:3" x14ac:dyDescent="0.25">
      <c r="C987275" s="62"/>
    </row>
    <row r="987276" spans="3:3" x14ac:dyDescent="0.25">
      <c r="C987276" s="62"/>
    </row>
    <row r="987364" spans="3:3" x14ac:dyDescent="0.25">
      <c r="C987364" s="62"/>
    </row>
    <row r="987365" spans="3:3" x14ac:dyDescent="0.25">
      <c r="C987365" s="62"/>
    </row>
    <row r="987453" spans="3:3" x14ac:dyDescent="0.25">
      <c r="C987453" s="62"/>
    </row>
    <row r="987454" spans="3:3" x14ac:dyDescent="0.25">
      <c r="C987454" s="62"/>
    </row>
    <row r="987542" spans="3:3" x14ac:dyDescent="0.25">
      <c r="C987542" s="62"/>
    </row>
    <row r="987543" spans="3:3" x14ac:dyDescent="0.25">
      <c r="C987543" s="62"/>
    </row>
    <row r="987631" spans="3:3" x14ac:dyDescent="0.25">
      <c r="C987631" s="62"/>
    </row>
    <row r="987632" spans="3:3" x14ac:dyDescent="0.25">
      <c r="C987632" s="62"/>
    </row>
    <row r="987720" spans="3:3" x14ac:dyDescent="0.25">
      <c r="C987720" s="62"/>
    </row>
    <row r="987721" spans="3:3" x14ac:dyDescent="0.25">
      <c r="C987721" s="62"/>
    </row>
    <row r="987809" spans="3:3" x14ac:dyDescent="0.25">
      <c r="C987809" s="62"/>
    </row>
    <row r="987810" spans="3:3" x14ac:dyDescent="0.25">
      <c r="C987810" s="62"/>
    </row>
    <row r="987898" spans="3:3" x14ac:dyDescent="0.25">
      <c r="C987898" s="62"/>
    </row>
    <row r="987899" spans="3:3" x14ac:dyDescent="0.25">
      <c r="C987899" s="62"/>
    </row>
    <row r="987987" spans="3:3" x14ac:dyDescent="0.25">
      <c r="C987987" s="62"/>
    </row>
    <row r="987988" spans="3:3" x14ac:dyDescent="0.25">
      <c r="C987988" s="62"/>
    </row>
    <row r="988076" spans="3:3" x14ac:dyDescent="0.25">
      <c r="C988076" s="62"/>
    </row>
    <row r="988077" spans="3:3" x14ac:dyDescent="0.25">
      <c r="C988077" s="62"/>
    </row>
    <row r="988165" spans="3:3" x14ac:dyDescent="0.25">
      <c r="C988165" s="62"/>
    </row>
    <row r="988166" spans="3:3" x14ac:dyDescent="0.25">
      <c r="C988166" s="62"/>
    </row>
    <row r="988254" spans="3:3" x14ac:dyDescent="0.25">
      <c r="C988254" s="62"/>
    </row>
    <row r="988255" spans="3:3" x14ac:dyDescent="0.25">
      <c r="C988255" s="62"/>
    </row>
    <row r="988343" spans="3:3" x14ac:dyDescent="0.25">
      <c r="C988343" s="62"/>
    </row>
    <row r="988344" spans="3:3" x14ac:dyDescent="0.25">
      <c r="C988344" s="62"/>
    </row>
    <row r="988432" spans="3:3" x14ac:dyDescent="0.25">
      <c r="C988432" s="62"/>
    </row>
    <row r="988433" spans="3:3" x14ac:dyDescent="0.25">
      <c r="C988433" s="62"/>
    </row>
    <row r="988521" spans="3:3" x14ac:dyDescent="0.25">
      <c r="C988521" s="62"/>
    </row>
    <row r="988522" spans="3:3" x14ac:dyDescent="0.25">
      <c r="C988522" s="62"/>
    </row>
    <row r="988610" spans="3:3" x14ac:dyDescent="0.25">
      <c r="C988610" s="62"/>
    </row>
    <row r="988611" spans="3:3" x14ac:dyDescent="0.25">
      <c r="C988611" s="62"/>
    </row>
    <row r="988699" spans="3:3" x14ac:dyDescent="0.25">
      <c r="C988699" s="62"/>
    </row>
    <row r="988700" spans="3:3" x14ac:dyDescent="0.25">
      <c r="C988700" s="62"/>
    </row>
    <row r="988788" spans="3:3" x14ac:dyDescent="0.25">
      <c r="C988788" s="62"/>
    </row>
    <row r="988789" spans="3:3" x14ac:dyDescent="0.25">
      <c r="C988789" s="62"/>
    </row>
    <row r="988877" spans="3:3" x14ac:dyDescent="0.25">
      <c r="C988877" s="62"/>
    </row>
    <row r="988878" spans="3:3" x14ac:dyDescent="0.25">
      <c r="C988878" s="62"/>
    </row>
    <row r="988966" spans="3:3" x14ac:dyDescent="0.25">
      <c r="C988966" s="62"/>
    </row>
    <row r="988967" spans="3:3" x14ac:dyDescent="0.25">
      <c r="C988967" s="62"/>
    </row>
    <row r="989055" spans="3:3" x14ac:dyDescent="0.25">
      <c r="C989055" s="62"/>
    </row>
    <row r="989056" spans="3:3" x14ac:dyDescent="0.25">
      <c r="C989056" s="62"/>
    </row>
    <row r="989144" spans="3:3" x14ac:dyDescent="0.25">
      <c r="C989144" s="62"/>
    </row>
    <row r="989145" spans="3:3" x14ac:dyDescent="0.25">
      <c r="C989145" s="62"/>
    </row>
    <row r="989233" spans="3:3" x14ac:dyDescent="0.25">
      <c r="C989233" s="62"/>
    </row>
    <row r="989234" spans="3:3" x14ac:dyDescent="0.25">
      <c r="C989234" s="62"/>
    </row>
    <row r="989322" spans="3:3" x14ac:dyDescent="0.25">
      <c r="C989322" s="62"/>
    </row>
    <row r="989323" spans="3:3" x14ac:dyDescent="0.25">
      <c r="C989323" s="62"/>
    </row>
    <row r="989411" spans="3:3" x14ac:dyDescent="0.25">
      <c r="C989411" s="62"/>
    </row>
    <row r="989412" spans="3:3" x14ac:dyDescent="0.25">
      <c r="C989412" s="62"/>
    </row>
    <row r="989500" spans="3:3" x14ac:dyDescent="0.25">
      <c r="C989500" s="62"/>
    </row>
    <row r="989501" spans="3:3" x14ac:dyDescent="0.25">
      <c r="C989501" s="62"/>
    </row>
    <row r="989589" spans="3:3" x14ac:dyDescent="0.25">
      <c r="C989589" s="62"/>
    </row>
    <row r="989590" spans="3:3" x14ac:dyDescent="0.25">
      <c r="C989590" s="62"/>
    </row>
    <row r="989678" spans="3:3" x14ac:dyDescent="0.25">
      <c r="C989678" s="62"/>
    </row>
    <row r="989679" spans="3:3" x14ac:dyDescent="0.25">
      <c r="C989679" s="62"/>
    </row>
    <row r="989767" spans="3:3" x14ac:dyDescent="0.25">
      <c r="C989767" s="62"/>
    </row>
    <row r="989768" spans="3:3" x14ac:dyDescent="0.25">
      <c r="C989768" s="62"/>
    </row>
    <row r="989856" spans="3:3" x14ac:dyDescent="0.25">
      <c r="C989856" s="62"/>
    </row>
    <row r="989857" spans="3:3" x14ac:dyDescent="0.25">
      <c r="C989857" s="62"/>
    </row>
    <row r="989945" spans="3:3" x14ac:dyDescent="0.25">
      <c r="C989945" s="62"/>
    </row>
    <row r="989946" spans="3:3" x14ac:dyDescent="0.25">
      <c r="C989946" s="62"/>
    </row>
    <row r="990034" spans="3:3" x14ac:dyDescent="0.25">
      <c r="C990034" s="62"/>
    </row>
    <row r="990035" spans="3:3" x14ac:dyDescent="0.25">
      <c r="C990035" s="62"/>
    </row>
    <row r="990123" spans="3:3" x14ac:dyDescent="0.25">
      <c r="C990123" s="62"/>
    </row>
    <row r="990124" spans="3:3" x14ac:dyDescent="0.25">
      <c r="C990124" s="62"/>
    </row>
    <row r="990212" spans="3:3" x14ac:dyDescent="0.25">
      <c r="C990212" s="62"/>
    </row>
    <row r="990213" spans="3:3" x14ac:dyDescent="0.25">
      <c r="C990213" s="62"/>
    </row>
    <row r="990301" spans="3:3" x14ac:dyDescent="0.25">
      <c r="C990301" s="62"/>
    </row>
    <row r="990302" spans="3:3" x14ac:dyDescent="0.25">
      <c r="C990302" s="62"/>
    </row>
    <row r="990390" spans="3:3" x14ac:dyDescent="0.25">
      <c r="C990390" s="62"/>
    </row>
    <row r="990391" spans="3:3" x14ac:dyDescent="0.25">
      <c r="C990391" s="62"/>
    </row>
    <row r="990479" spans="3:3" x14ac:dyDescent="0.25">
      <c r="C990479" s="62"/>
    </row>
    <row r="990480" spans="3:3" x14ac:dyDescent="0.25">
      <c r="C990480" s="62"/>
    </row>
    <row r="990568" spans="3:3" x14ac:dyDescent="0.25">
      <c r="C990568" s="62"/>
    </row>
    <row r="990569" spans="3:3" x14ac:dyDescent="0.25">
      <c r="C990569" s="62"/>
    </row>
    <row r="990657" spans="3:3" x14ac:dyDescent="0.25">
      <c r="C990657" s="62"/>
    </row>
    <row r="990658" spans="3:3" x14ac:dyDescent="0.25">
      <c r="C990658" s="62"/>
    </row>
    <row r="990746" spans="3:3" x14ac:dyDescent="0.25">
      <c r="C990746" s="62"/>
    </row>
    <row r="990747" spans="3:3" x14ac:dyDescent="0.25">
      <c r="C990747" s="62"/>
    </row>
    <row r="990835" spans="3:3" x14ac:dyDescent="0.25">
      <c r="C990835" s="62"/>
    </row>
    <row r="990836" spans="3:3" x14ac:dyDescent="0.25">
      <c r="C990836" s="62"/>
    </row>
    <row r="990924" spans="3:3" x14ac:dyDescent="0.25">
      <c r="C990924" s="62"/>
    </row>
    <row r="990925" spans="3:3" x14ac:dyDescent="0.25">
      <c r="C990925" s="62"/>
    </row>
    <row r="991013" spans="3:3" x14ac:dyDescent="0.25">
      <c r="C991013" s="62"/>
    </row>
    <row r="991014" spans="3:3" x14ac:dyDescent="0.25">
      <c r="C991014" s="62"/>
    </row>
    <row r="991102" spans="3:3" x14ac:dyDescent="0.25">
      <c r="C991102" s="62"/>
    </row>
    <row r="991103" spans="3:3" x14ac:dyDescent="0.25">
      <c r="C991103" s="62"/>
    </row>
    <row r="991191" spans="3:3" x14ac:dyDescent="0.25">
      <c r="C991191" s="62"/>
    </row>
    <row r="991192" spans="3:3" x14ac:dyDescent="0.25">
      <c r="C991192" s="62"/>
    </row>
    <row r="991280" spans="3:3" x14ac:dyDescent="0.25">
      <c r="C991280" s="62"/>
    </row>
    <row r="991281" spans="3:3" x14ac:dyDescent="0.25">
      <c r="C991281" s="62"/>
    </row>
    <row r="991369" spans="3:3" x14ac:dyDescent="0.25">
      <c r="C991369" s="62"/>
    </row>
    <row r="991370" spans="3:3" x14ac:dyDescent="0.25">
      <c r="C991370" s="62"/>
    </row>
    <row r="991458" spans="3:3" x14ac:dyDescent="0.25">
      <c r="C991458" s="62"/>
    </row>
    <row r="991459" spans="3:3" x14ac:dyDescent="0.25">
      <c r="C991459" s="62"/>
    </row>
    <row r="991547" spans="3:3" x14ac:dyDescent="0.25">
      <c r="C991547" s="62"/>
    </row>
    <row r="991548" spans="3:3" x14ac:dyDescent="0.25">
      <c r="C991548" s="62"/>
    </row>
    <row r="991636" spans="3:3" x14ac:dyDescent="0.25">
      <c r="C991636" s="62"/>
    </row>
    <row r="991637" spans="3:3" x14ac:dyDescent="0.25">
      <c r="C991637" s="62"/>
    </row>
    <row r="991725" spans="3:3" x14ac:dyDescent="0.25">
      <c r="C991725" s="62"/>
    </row>
    <row r="991726" spans="3:3" x14ac:dyDescent="0.25">
      <c r="C991726" s="62"/>
    </row>
    <row r="991814" spans="3:3" x14ac:dyDescent="0.25">
      <c r="C991814" s="62"/>
    </row>
    <row r="991815" spans="3:3" x14ac:dyDescent="0.25">
      <c r="C991815" s="62"/>
    </row>
    <row r="991903" spans="3:3" x14ac:dyDescent="0.25">
      <c r="C991903" s="62"/>
    </row>
    <row r="991904" spans="3:3" x14ac:dyDescent="0.25">
      <c r="C991904" s="62"/>
    </row>
    <row r="991992" spans="3:3" x14ac:dyDescent="0.25">
      <c r="C991992" s="62"/>
    </row>
    <row r="991993" spans="3:3" x14ac:dyDescent="0.25">
      <c r="C991993" s="62"/>
    </row>
    <row r="992081" spans="3:3" x14ac:dyDescent="0.25">
      <c r="C992081" s="62"/>
    </row>
    <row r="992082" spans="3:3" x14ac:dyDescent="0.25">
      <c r="C992082" s="62"/>
    </row>
    <row r="992170" spans="3:3" x14ac:dyDescent="0.25">
      <c r="C992170" s="62"/>
    </row>
    <row r="992171" spans="3:3" x14ac:dyDescent="0.25">
      <c r="C992171" s="62"/>
    </row>
    <row r="992259" spans="3:3" x14ac:dyDescent="0.25">
      <c r="C992259" s="62"/>
    </row>
    <row r="992260" spans="3:3" x14ac:dyDescent="0.25">
      <c r="C992260" s="62"/>
    </row>
    <row r="992348" spans="3:3" x14ac:dyDescent="0.25">
      <c r="C992348" s="62"/>
    </row>
    <row r="992349" spans="3:3" x14ac:dyDescent="0.25">
      <c r="C992349" s="62"/>
    </row>
    <row r="992437" spans="3:3" x14ac:dyDescent="0.25">
      <c r="C992437" s="62"/>
    </row>
    <row r="992438" spans="3:3" x14ac:dyDescent="0.25">
      <c r="C992438" s="62"/>
    </row>
    <row r="992526" spans="3:3" x14ac:dyDescent="0.25">
      <c r="C992526" s="62"/>
    </row>
    <row r="992527" spans="3:3" x14ac:dyDescent="0.25">
      <c r="C992527" s="62"/>
    </row>
    <row r="992615" spans="3:3" x14ac:dyDescent="0.25">
      <c r="C992615" s="62"/>
    </row>
    <row r="992616" spans="3:3" x14ac:dyDescent="0.25">
      <c r="C992616" s="62"/>
    </row>
    <row r="992704" spans="3:3" x14ac:dyDescent="0.25">
      <c r="C992704" s="62"/>
    </row>
    <row r="992705" spans="3:3" x14ac:dyDescent="0.25">
      <c r="C992705" s="62"/>
    </row>
    <row r="992793" spans="3:3" x14ac:dyDescent="0.25">
      <c r="C992793" s="62"/>
    </row>
    <row r="992794" spans="3:3" x14ac:dyDescent="0.25">
      <c r="C992794" s="62"/>
    </row>
    <row r="992882" spans="3:3" x14ac:dyDescent="0.25">
      <c r="C992882" s="62"/>
    </row>
    <row r="992883" spans="3:3" x14ac:dyDescent="0.25">
      <c r="C992883" s="62"/>
    </row>
    <row r="992971" spans="3:3" x14ac:dyDescent="0.25">
      <c r="C992971" s="62"/>
    </row>
    <row r="992972" spans="3:3" x14ac:dyDescent="0.25">
      <c r="C992972" s="62"/>
    </row>
    <row r="993060" spans="3:3" x14ac:dyDescent="0.25">
      <c r="C993060" s="62"/>
    </row>
    <row r="993061" spans="3:3" x14ac:dyDescent="0.25">
      <c r="C993061" s="62"/>
    </row>
    <row r="993149" spans="3:3" x14ac:dyDescent="0.25">
      <c r="C993149" s="62"/>
    </row>
    <row r="993150" spans="3:3" x14ac:dyDescent="0.25">
      <c r="C993150" s="62"/>
    </row>
    <row r="993238" spans="3:3" x14ac:dyDescent="0.25">
      <c r="C993238" s="62"/>
    </row>
    <row r="993239" spans="3:3" x14ac:dyDescent="0.25">
      <c r="C993239" s="62"/>
    </row>
    <row r="993327" spans="3:3" x14ac:dyDescent="0.25">
      <c r="C993327" s="62"/>
    </row>
    <row r="993328" spans="3:3" x14ac:dyDescent="0.25">
      <c r="C993328" s="62"/>
    </row>
    <row r="993416" spans="3:3" x14ac:dyDescent="0.25">
      <c r="C993416" s="62"/>
    </row>
    <row r="993417" spans="3:3" x14ac:dyDescent="0.25">
      <c r="C993417" s="62"/>
    </row>
    <row r="993505" spans="3:3" x14ac:dyDescent="0.25">
      <c r="C993505" s="62"/>
    </row>
    <row r="993506" spans="3:3" x14ac:dyDescent="0.25">
      <c r="C993506" s="62"/>
    </row>
    <row r="993594" spans="3:3" x14ac:dyDescent="0.25">
      <c r="C993594" s="62"/>
    </row>
    <row r="993595" spans="3:3" x14ac:dyDescent="0.25">
      <c r="C993595" s="62"/>
    </row>
    <row r="993683" spans="3:3" x14ac:dyDescent="0.25">
      <c r="C993683" s="62"/>
    </row>
    <row r="993684" spans="3:3" x14ac:dyDescent="0.25">
      <c r="C993684" s="62"/>
    </row>
    <row r="993772" spans="3:3" x14ac:dyDescent="0.25">
      <c r="C993772" s="62"/>
    </row>
    <row r="993773" spans="3:3" x14ac:dyDescent="0.25">
      <c r="C993773" s="62"/>
    </row>
    <row r="993861" spans="3:3" x14ac:dyDescent="0.25">
      <c r="C993861" s="62"/>
    </row>
    <row r="993862" spans="3:3" x14ac:dyDescent="0.25">
      <c r="C993862" s="62"/>
    </row>
    <row r="993950" spans="3:3" x14ac:dyDescent="0.25">
      <c r="C993950" s="62"/>
    </row>
    <row r="993951" spans="3:3" x14ac:dyDescent="0.25">
      <c r="C993951" s="62"/>
    </row>
    <row r="994039" spans="3:3" x14ac:dyDescent="0.25">
      <c r="C994039" s="62"/>
    </row>
    <row r="994040" spans="3:3" x14ac:dyDescent="0.25">
      <c r="C994040" s="62"/>
    </row>
    <row r="994128" spans="3:3" x14ac:dyDescent="0.25">
      <c r="C994128" s="62"/>
    </row>
    <row r="994129" spans="3:3" x14ac:dyDescent="0.25">
      <c r="C994129" s="62"/>
    </row>
    <row r="994217" spans="3:3" x14ac:dyDescent="0.25">
      <c r="C994217" s="62"/>
    </row>
    <row r="994218" spans="3:3" x14ac:dyDescent="0.25">
      <c r="C994218" s="62"/>
    </row>
    <row r="994306" spans="3:3" x14ac:dyDescent="0.25">
      <c r="C994306" s="62"/>
    </row>
    <row r="994307" spans="3:3" x14ac:dyDescent="0.25">
      <c r="C994307" s="62"/>
    </row>
    <row r="994395" spans="3:3" x14ac:dyDescent="0.25">
      <c r="C994395" s="62"/>
    </row>
    <row r="994396" spans="3:3" x14ac:dyDescent="0.25">
      <c r="C994396" s="62"/>
    </row>
    <row r="994484" spans="3:3" x14ac:dyDescent="0.25">
      <c r="C994484" s="62"/>
    </row>
    <row r="994485" spans="3:3" x14ac:dyDescent="0.25">
      <c r="C994485" s="62"/>
    </row>
    <row r="994573" spans="3:3" x14ac:dyDescent="0.25">
      <c r="C994573" s="62"/>
    </row>
    <row r="994574" spans="3:3" x14ac:dyDescent="0.25">
      <c r="C994574" s="62"/>
    </row>
    <row r="994662" spans="3:3" x14ac:dyDescent="0.25">
      <c r="C994662" s="62"/>
    </row>
    <row r="994663" spans="3:3" x14ac:dyDescent="0.25">
      <c r="C994663" s="62"/>
    </row>
    <row r="994751" spans="3:3" x14ac:dyDescent="0.25">
      <c r="C994751" s="62"/>
    </row>
    <row r="994752" spans="3:3" x14ac:dyDescent="0.25">
      <c r="C994752" s="62"/>
    </row>
    <row r="994840" spans="3:3" x14ac:dyDescent="0.25">
      <c r="C994840" s="62"/>
    </row>
    <row r="994841" spans="3:3" x14ac:dyDescent="0.25">
      <c r="C994841" s="62"/>
    </row>
    <row r="994929" spans="3:3" x14ac:dyDescent="0.25">
      <c r="C994929" s="62"/>
    </row>
    <row r="994930" spans="3:3" x14ac:dyDescent="0.25">
      <c r="C994930" s="62"/>
    </row>
    <row r="995018" spans="3:3" x14ac:dyDescent="0.25">
      <c r="C995018" s="62"/>
    </row>
    <row r="995019" spans="3:3" x14ac:dyDescent="0.25">
      <c r="C995019" s="62"/>
    </row>
    <row r="995107" spans="3:3" x14ac:dyDescent="0.25">
      <c r="C995107" s="62"/>
    </row>
    <row r="995108" spans="3:3" x14ac:dyDescent="0.25">
      <c r="C995108" s="62"/>
    </row>
    <row r="995196" spans="3:3" x14ac:dyDescent="0.25">
      <c r="C995196" s="62"/>
    </row>
    <row r="995197" spans="3:3" x14ac:dyDescent="0.25">
      <c r="C995197" s="62"/>
    </row>
    <row r="995285" spans="3:3" x14ac:dyDescent="0.25">
      <c r="C995285" s="62"/>
    </row>
    <row r="995286" spans="3:3" x14ac:dyDescent="0.25">
      <c r="C995286" s="62"/>
    </row>
    <row r="995374" spans="3:3" x14ac:dyDescent="0.25">
      <c r="C995374" s="62"/>
    </row>
    <row r="995375" spans="3:3" x14ac:dyDescent="0.25">
      <c r="C995375" s="62"/>
    </row>
    <row r="995463" spans="3:3" x14ac:dyDescent="0.25">
      <c r="C995463" s="62"/>
    </row>
    <row r="995464" spans="3:3" x14ac:dyDescent="0.25">
      <c r="C995464" s="62"/>
    </row>
    <row r="995552" spans="3:3" x14ac:dyDescent="0.25">
      <c r="C995552" s="62"/>
    </row>
    <row r="995553" spans="3:3" x14ac:dyDescent="0.25">
      <c r="C995553" s="62"/>
    </row>
    <row r="995641" spans="3:3" x14ac:dyDescent="0.25">
      <c r="C995641" s="62"/>
    </row>
    <row r="995642" spans="3:3" x14ac:dyDescent="0.25">
      <c r="C995642" s="62"/>
    </row>
    <row r="995730" spans="3:3" x14ac:dyDescent="0.25">
      <c r="C995730" s="62"/>
    </row>
    <row r="995731" spans="3:3" x14ac:dyDescent="0.25">
      <c r="C995731" s="62"/>
    </row>
    <row r="995819" spans="3:3" x14ac:dyDescent="0.25">
      <c r="C995819" s="62"/>
    </row>
    <row r="995820" spans="3:3" x14ac:dyDescent="0.25">
      <c r="C995820" s="62"/>
    </row>
    <row r="995908" spans="3:3" x14ac:dyDescent="0.25">
      <c r="C995908" s="62"/>
    </row>
    <row r="995909" spans="3:3" x14ac:dyDescent="0.25">
      <c r="C995909" s="62"/>
    </row>
    <row r="995997" spans="3:3" x14ac:dyDescent="0.25">
      <c r="C995997" s="62"/>
    </row>
    <row r="995998" spans="3:3" x14ac:dyDescent="0.25">
      <c r="C995998" s="62"/>
    </row>
    <row r="996086" spans="3:3" x14ac:dyDescent="0.25">
      <c r="C996086" s="62"/>
    </row>
    <row r="996087" spans="3:3" x14ac:dyDescent="0.25">
      <c r="C996087" s="62"/>
    </row>
    <row r="996175" spans="3:3" x14ac:dyDescent="0.25">
      <c r="C996175" s="62"/>
    </row>
    <row r="996176" spans="3:3" x14ac:dyDescent="0.25">
      <c r="C996176" s="62"/>
    </row>
    <row r="996264" spans="3:3" x14ac:dyDescent="0.25">
      <c r="C996264" s="62"/>
    </row>
    <row r="996265" spans="3:3" x14ac:dyDescent="0.25">
      <c r="C996265" s="62"/>
    </row>
    <row r="996353" spans="3:3" x14ac:dyDescent="0.25">
      <c r="C996353" s="62"/>
    </row>
    <row r="996354" spans="3:3" x14ac:dyDescent="0.25">
      <c r="C996354" s="62"/>
    </row>
    <row r="996442" spans="3:3" x14ac:dyDescent="0.25">
      <c r="C996442" s="62"/>
    </row>
    <row r="996443" spans="3:3" x14ac:dyDescent="0.25">
      <c r="C996443" s="62"/>
    </row>
    <row r="996531" spans="3:3" x14ac:dyDescent="0.25">
      <c r="C996531" s="62"/>
    </row>
    <row r="996532" spans="3:3" x14ac:dyDescent="0.25">
      <c r="C996532" s="62"/>
    </row>
    <row r="996620" spans="3:3" x14ac:dyDescent="0.25">
      <c r="C996620" s="62"/>
    </row>
    <row r="996621" spans="3:3" x14ac:dyDescent="0.25">
      <c r="C996621" s="62"/>
    </row>
    <row r="996709" spans="3:3" x14ac:dyDescent="0.25">
      <c r="C996709" s="62"/>
    </row>
    <row r="996710" spans="3:3" x14ac:dyDescent="0.25">
      <c r="C996710" s="62"/>
    </row>
    <row r="996798" spans="3:3" x14ac:dyDescent="0.25">
      <c r="C996798" s="62"/>
    </row>
    <row r="996799" spans="3:3" x14ac:dyDescent="0.25">
      <c r="C996799" s="62"/>
    </row>
    <row r="996887" spans="3:3" x14ac:dyDescent="0.25">
      <c r="C996887" s="62"/>
    </row>
    <row r="996888" spans="3:3" x14ac:dyDescent="0.25">
      <c r="C996888" s="62"/>
    </row>
    <row r="996976" spans="3:3" x14ac:dyDescent="0.25">
      <c r="C996976" s="62"/>
    </row>
    <row r="996977" spans="3:3" x14ac:dyDescent="0.25">
      <c r="C996977" s="62"/>
    </row>
    <row r="997065" spans="3:3" x14ac:dyDescent="0.25">
      <c r="C997065" s="62"/>
    </row>
    <row r="997066" spans="3:3" x14ac:dyDescent="0.25">
      <c r="C997066" s="62"/>
    </row>
    <row r="997154" spans="3:3" x14ac:dyDescent="0.25">
      <c r="C997154" s="62"/>
    </row>
    <row r="997155" spans="3:3" x14ac:dyDescent="0.25">
      <c r="C997155" s="62"/>
    </row>
    <row r="997243" spans="3:3" x14ac:dyDescent="0.25">
      <c r="C997243" s="62"/>
    </row>
    <row r="997244" spans="3:3" x14ac:dyDescent="0.25">
      <c r="C997244" s="62"/>
    </row>
    <row r="997332" spans="3:3" x14ac:dyDescent="0.25">
      <c r="C997332" s="62"/>
    </row>
    <row r="997333" spans="3:3" x14ac:dyDescent="0.25">
      <c r="C997333" s="62"/>
    </row>
    <row r="997421" spans="3:3" x14ac:dyDescent="0.25">
      <c r="C997421" s="62"/>
    </row>
    <row r="997422" spans="3:3" x14ac:dyDescent="0.25">
      <c r="C997422" s="62"/>
    </row>
    <row r="997510" spans="3:3" x14ac:dyDescent="0.25">
      <c r="C997510" s="62"/>
    </row>
    <row r="997511" spans="3:3" x14ac:dyDescent="0.25">
      <c r="C997511" s="62"/>
    </row>
    <row r="997599" spans="3:3" x14ac:dyDescent="0.25">
      <c r="C997599" s="62"/>
    </row>
    <row r="997600" spans="3:3" x14ac:dyDescent="0.25">
      <c r="C997600" s="62"/>
    </row>
    <row r="997688" spans="3:3" x14ac:dyDescent="0.25">
      <c r="C997688" s="62"/>
    </row>
    <row r="997689" spans="3:3" x14ac:dyDescent="0.25">
      <c r="C997689" s="62"/>
    </row>
    <row r="997777" spans="3:3" x14ac:dyDescent="0.25">
      <c r="C997777" s="62"/>
    </row>
    <row r="997778" spans="3:3" x14ac:dyDescent="0.25">
      <c r="C997778" s="62"/>
    </row>
    <row r="997866" spans="3:3" x14ac:dyDescent="0.25">
      <c r="C997866" s="62"/>
    </row>
    <row r="997867" spans="3:3" x14ac:dyDescent="0.25">
      <c r="C997867" s="62"/>
    </row>
    <row r="997955" spans="3:3" x14ac:dyDescent="0.25">
      <c r="C997955" s="62"/>
    </row>
    <row r="997956" spans="3:3" x14ac:dyDescent="0.25">
      <c r="C997956" s="62"/>
    </row>
    <row r="998044" spans="3:3" x14ac:dyDescent="0.25">
      <c r="C998044" s="62"/>
    </row>
    <row r="998045" spans="3:3" x14ac:dyDescent="0.25">
      <c r="C998045" s="62"/>
    </row>
    <row r="998133" spans="3:3" x14ac:dyDescent="0.25">
      <c r="C998133" s="62"/>
    </row>
    <row r="998134" spans="3:3" x14ac:dyDescent="0.25">
      <c r="C998134" s="62"/>
    </row>
    <row r="998222" spans="3:3" x14ac:dyDescent="0.25">
      <c r="C998222" s="62"/>
    </row>
    <row r="998223" spans="3:3" x14ac:dyDescent="0.25">
      <c r="C998223" s="62"/>
    </row>
    <row r="998311" spans="3:3" x14ac:dyDescent="0.25">
      <c r="C998311" s="62"/>
    </row>
    <row r="998312" spans="3:3" x14ac:dyDescent="0.25">
      <c r="C998312" s="62"/>
    </row>
    <row r="998400" spans="3:3" x14ac:dyDescent="0.25">
      <c r="C998400" s="62"/>
    </row>
    <row r="998401" spans="3:3" x14ac:dyDescent="0.25">
      <c r="C998401" s="62"/>
    </row>
    <row r="998489" spans="3:3" x14ac:dyDescent="0.25">
      <c r="C998489" s="62"/>
    </row>
    <row r="998490" spans="3:3" x14ac:dyDescent="0.25">
      <c r="C998490" s="62"/>
    </row>
    <row r="998578" spans="3:3" x14ac:dyDescent="0.25">
      <c r="C998578" s="62"/>
    </row>
    <row r="998579" spans="3:3" x14ac:dyDescent="0.25">
      <c r="C998579" s="62"/>
    </row>
    <row r="998667" spans="3:3" x14ac:dyDescent="0.25">
      <c r="C998667" s="62"/>
    </row>
    <row r="998668" spans="3:3" x14ac:dyDescent="0.25">
      <c r="C998668" s="62"/>
    </row>
    <row r="998756" spans="3:3" x14ac:dyDescent="0.25">
      <c r="C998756" s="62"/>
    </row>
    <row r="998757" spans="3:3" x14ac:dyDescent="0.25">
      <c r="C998757" s="62"/>
    </row>
    <row r="998845" spans="3:3" x14ac:dyDescent="0.25">
      <c r="C998845" s="62"/>
    </row>
    <row r="998846" spans="3:3" x14ac:dyDescent="0.25">
      <c r="C998846" s="62"/>
    </row>
    <row r="998934" spans="3:3" x14ac:dyDescent="0.25">
      <c r="C998934" s="62"/>
    </row>
    <row r="998935" spans="3:3" x14ac:dyDescent="0.25">
      <c r="C998935" s="62"/>
    </row>
    <row r="999023" spans="3:3" x14ac:dyDescent="0.25">
      <c r="C999023" s="62"/>
    </row>
    <row r="999024" spans="3:3" x14ac:dyDescent="0.25">
      <c r="C999024" s="62"/>
    </row>
    <row r="999112" spans="3:3" x14ac:dyDescent="0.25">
      <c r="C999112" s="62"/>
    </row>
    <row r="999113" spans="3:3" x14ac:dyDescent="0.25">
      <c r="C999113" s="62"/>
    </row>
    <row r="999201" spans="3:3" x14ac:dyDescent="0.25">
      <c r="C999201" s="62"/>
    </row>
    <row r="999202" spans="3:3" x14ac:dyDescent="0.25">
      <c r="C999202" s="62"/>
    </row>
    <row r="999290" spans="3:3" x14ac:dyDescent="0.25">
      <c r="C999290" s="62"/>
    </row>
    <row r="999291" spans="3:3" x14ac:dyDescent="0.25">
      <c r="C999291" s="62"/>
    </row>
    <row r="999379" spans="3:3" x14ac:dyDescent="0.25">
      <c r="C999379" s="62"/>
    </row>
    <row r="999380" spans="3:3" x14ac:dyDescent="0.25">
      <c r="C999380" s="62"/>
    </row>
    <row r="999468" spans="3:3" x14ac:dyDescent="0.25">
      <c r="C999468" s="62"/>
    </row>
    <row r="999469" spans="3:3" x14ac:dyDescent="0.25">
      <c r="C999469" s="62"/>
    </row>
    <row r="999557" spans="3:3" x14ac:dyDescent="0.25">
      <c r="C999557" s="62"/>
    </row>
    <row r="999558" spans="3:3" x14ac:dyDescent="0.25">
      <c r="C999558" s="62"/>
    </row>
    <row r="999646" spans="3:3" x14ac:dyDescent="0.25">
      <c r="C999646" s="62"/>
    </row>
    <row r="999647" spans="3:3" x14ac:dyDescent="0.25">
      <c r="C999647" s="62"/>
    </row>
    <row r="999735" spans="3:3" x14ac:dyDescent="0.25">
      <c r="C999735" s="62"/>
    </row>
    <row r="999736" spans="3:3" x14ac:dyDescent="0.25">
      <c r="C999736" s="62"/>
    </row>
    <row r="999824" spans="3:3" x14ac:dyDescent="0.25">
      <c r="C999824" s="62"/>
    </row>
    <row r="999825" spans="3:3" x14ac:dyDescent="0.25">
      <c r="C999825" s="62"/>
    </row>
    <row r="999913" spans="3:3" x14ac:dyDescent="0.25">
      <c r="C999913" s="62"/>
    </row>
    <row r="999914" spans="3:3" x14ac:dyDescent="0.25">
      <c r="C999914" s="62"/>
    </row>
    <row r="1000002" spans="3:3" x14ac:dyDescent="0.25">
      <c r="C1000002" s="62"/>
    </row>
    <row r="1000003" spans="3:3" x14ac:dyDescent="0.25">
      <c r="C1000003" s="62"/>
    </row>
    <row r="1000091" spans="3:3" x14ac:dyDescent="0.25">
      <c r="C1000091" s="62"/>
    </row>
    <row r="1000092" spans="3:3" x14ac:dyDescent="0.25">
      <c r="C1000092" s="62"/>
    </row>
    <row r="1000180" spans="3:3" x14ac:dyDescent="0.25">
      <c r="C1000180" s="62"/>
    </row>
    <row r="1000181" spans="3:3" x14ac:dyDescent="0.25">
      <c r="C1000181" s="62"/>
    </row>
    <row r="1000269" spans="3:3" x14ac:dyDescent="0.25">
      <c r="C1000269" s="62"/>
    </row>
    <row r="1000270" spans="3:3" x14ac:dyDescent="0.25">
      <c r="C1000270" s="62"/>
    </row>
    <row r="1000358" spans="3:3" x14ac:dyDescent="0.25">
      <c r="C1000358" s="62"/>
    </row>
    <row r="1000359" spans="3:3" x14ac:dyDescent="0.25">
      <c r="C1000359" s="62"/>
    </row>
    <row r="1000447" spans="3:3" x14ac:dyDescent="0.25">
      <c r="C1000447" s="62"/>
    </row>
    <row r="1000448" spans="3:3" x14ac:dyDescent="0.25">
      <c r="C1000448" s="62"/>
    </row>
    <row r="1000536" spans="3:3" x14ac:dyDescent="0.25">
      <c r="C1000536" s="62"/>
    </row>
    <row r="1000537" spans="3:3" x14ac:dyDescent="0.25">
      <c r="C1000537" s="62"/>
    </row>
    <row r="1000625" spans="3:3" x14ac:dyDescent="0.25">
      <c r="C1000625" s="62"/>
    </row>
    <row r="1000626" spans="3:3" x14ac:dyDescent="0.25">
      <c r="C1000626" s="62"/>
    </row>
    <row r="1000714" spans="3:3" x14ac:dyDescent="0.25">
      <c r="C1000714" s="62"/>
    </row>
    <row r="1000715" spans="3:3" x14ac:dyDescent="0.25">
      <c r="C1000715" s="62"/>
    </row>
    <row r="1000803" spans="3:3" x14ac:dyDescent="0.25">
      <c r="C1000803" s="62"/>
    </row>
    <row r="1000804" spans="3:3" x14ac:dyDescent="0.25">
      <c r="C1000804" s="62"/>
    </row>
    <row r="1000892" spans="3:3" x14ac:dyDescent="0.25">
      <c r="C1000892" s="62"/>
    </row>
    <row r="1000893" spans="3:3" x14ac:dyDescent="0.25">
      <c r="C1000893" s="62"/>
    </row>
    <row r="1000981" spans="3:3" x14ac:dyDescent="0.25">
      <c r="C1000981" s="62"/>
    </row>
    <row r="1000982" spans="3:3" x14ac:dyDescent="0.25">
      <c r="C1000982" s="62"/>
    </row>
    <row r="1001070" spans="3:3" x14ac:dyDescent="0.25">
      <c r="C1001070" s="62"/>
    </row>
    <row r="1001071" spans="3:3" x14ac:dyDescent="0.25">
      <c r="C1001071" s="62"/>
    </row>
    <row r="1001159" spans="3:3" x14ac:dyDescent="0.25">
      <c r="C1001159" s="62"/>
    </row>
    <row r="1001160" spans="3:3" x14ac:dyDescent="0.25">
      <c r="C1001160" s="62"/>
    </row>
    <row r="1001248" spans="3:3" x14ac:dyDescent="0.25">
      <c r="C1001248" s="62"/>
    </row>
    <row r="1001249" spans="3:3" x14ac:dyDescent="0.25">
      <c r="C1001249" s="62"/>
    </row>
    <row r="1001337" spans="3:3" x14ac:dyDescent="0.25">
      <c r="C1001337" s="62"/>
    </row>
    <row r="1001338" spans="3:3" x14ac:dyDescent="0.25">
      <c r="C1001338" s="62"/>
    </row>
    <row r="1001426" spans="3:3" x14ac:dyDescent="0.25">
      <c r="C1001426" s="62"/>
    </row>
    <row r="1001427" spans="3:3" x14ac:dyDescent="0.25">
      <c r="C1001427" s="62"/>
    </row>
    <row r="1001515" spans="3:3" x14ac:dyDescent="0.25">
      <c r="C1001515" s="62"/>
    </row>
    <row r="1001516" spans="3:3" x14ac:dyDescent="0.25">
      <c r="C1001516" s="62"/>
    </row>
    <row r="1001604" spans="3:3" x14ac:dyDescent="0.25">
      <c r="C1001604" s="62"/>
    </row>
    <row r="1001605" spans="3:3" x14ac:dyDescent="0.25">
      <c r="C1001605" s="62"/>
    </row>
    <row r="1001693" spans="3:3" x14ac:dyDescent="0.25">
      <c r="C1001693" s="62"/>
    </row>
    <row r="1001694" spans="3:3" x14ac:dyDescent="0.25">
      <c r="C1001694" s="62"/>
    </row>
    <row r="1001782" spans="3:3" x14ac:dyDescent="0.25">
      <c r="C1001782" s="62"/>
    </row>
    <row r="1001783" spans="3:3" x14ac:dyDescent="0.25">
      <c r="C1001783" s="62"/>
    </row>
    <row r="1001871" spans="3:3" x14ac:dyDescent="0.25">
      <c r="C1001871" s="62"/>
    </row>
    <row r="1001872" spans="3:3" x14ac:dyDescent="0.25">
      <c r="C1001872" s="62"/>
    </row>
    <row r="1001960" spans="3:3" x14ac:dyDescent="0.25">
      <c r="C1001960" s="62"/>
    </row>
    <row r="1001961" spans="3:3" x14ac:dyDescent="0.25">
      <c r="C1001961" s="62"/>
    </row>
    <row r="1002049" spans="3:3" x14ac:dyDescent="0.25">
      <c r="C1002049" s="62"/>
    </row>
    <row r="1002050" spans="3:3" x14ac:dyDescent="0.25">
      <c r="C1002050" s="62"/>
    </row>
    <row r="1002138" spans="3:3" x14ac:dyDescent="0.25">
      <c r="C1002138" s="62"/>
    </row>
    <row r="1002139" spans="3:3" x14ac:dyDescent="0.25">
      <c r="C1002139" s="62"/>
    </row>
    <row r="1002227" spans="3:3" x14ac:dyDescent="0.25">
      <c r="C1002227" s="62"/>
    </row>
    <row r="1002228" spans="3:3" x14ac:dyDescent="0.25">
      <c r="C1002228" s="62"/>
    </row>
    <row r="1002316" spans="3:3" x14ac:dyDescent="0.25">
      <c r="C1002316" s="62"/>
    </row>
    <row r="1002317" spans="3:3" x14ac:dyDescent="0.25">
      <c r="C1002317" s="62"/>
    </row>
    <row r="1002405" spans="3:3" x14ac:dyDescent="0.25">
      <c r="C1002405" s="62"/>
    </row>
    <row r="1002406" spans="3:3" x14ac:dyDescent="0.25">
      <c r="C1002406" s="62"/>
    </row>
    <row r="1002494" spans="3:3" x14ac:dyDescent="0.25">
      <c r="C1002494" s="62"/>
    </row>
    <row r="1002495" spans="3:3" x14ac:dyDescent="0.25">
      <c r="C1002495" s="62"/>
    </row>
    <row r="1002583" spans="3:3" x14ac:dyDescent="0.25">
      <c r="C1002583" s="62"/>
    </row>
    <row r="1002584" spans="3:3" x14ac:dyDescent="0.25">
      <c r="C1002584" s="62"/>
    </row>
    <row r="1002672" spans="3:3" x14ac:dyDescent="0.25">
      <c r="C1002672" s="62"/>
    </row>
    <row r="1002673" spans="3:3" x14ac:dyDescent="0.25">
      <c r="C1002673" s="62"/>
    </row>
    <row r="1002761" spans="3:3" x14ac:dyDescent="0.25">
      <c r="C1002761" s="62"/>
    </row>
    <row r="1002762" spans="3:3" x14ac:dyDescent="0.25">
      <c r="C1002762" s="62"/>
    </row>
    <row r="1002850" spans="3:3" x14ac:dyDescent="0.25">
      <c r="C1002850" s="62"/>
    </row>
    <row r="1002851" spans="3:3" x14ac:dyDescent="0.25">
      <c r="C1002851" s="62"/>
    </row>
    <row r="1002939" spans="3:3" x14ac:dyDescent="0.25">
      <c r="C1002939" s="62"/>
    </row>
    <row r="1002940" spans="3:3" x14ac:dyDescent="0.25">
      <c r="C1002940" s="62"/>
    </row>
    <row r="1003028" spans="3:3" x14ac:dyDescent="0.25">
      <c r="C1003028" s="62"/>
    </row>
    <row r="1003029" spans="3:3" x14ac:dyDescent="0.25">
      <c r="C1003029" s="62"/>
    </row>
    <row r="1003117" spans="3:3" x14ac:dyDescent="0.25">
      <c r="C1003117" s="62"/>
    </row>
    <row r="1003118" spans="3:3" x14ac:dyDescent="0.25">
      <c r="C1003118" s="62"/>
    </row>
    <row r="1003206" spans="3:3" x14ac:dyDescent="0.25">
      <c r="C1003206" s="62"/>
    </row>
    <row r="1003207" spans="3:3" x14ac:dyDescent="0.25">
      <c r="C1003207" s="62"/>
    </row>
    <row r="1003295" spans="3:3" x14ac:dyDescent="0.25">
      <c r="C1003295" s="62"/>
    </row>
    <row r="1003296" spans="3:3" x14ac:dyDescent="0.25">
      <c r="C1003296" s="62"/>
    </row>
    <row r="1003384" spans="3:3" x14ac:dyDescent="0.25">
      <c r="C1003384" s="62"/>
    </row>
    <row r="1003385" spans="3:3" x14ac:dyDescent="0.25">
      <c r="C1003385" s="62"/>
    </row>
    <row r="1003473" spans="3:3" x14ac:dyDescent="0.25">
      <c r="C1003473" s="62"/>
    </row>
    <row r="1003474" spans="3:3" x14ac:dyDescent="0.25">
      <c r="C1003474" s="62"/>
    </row>
    <row r="1003562" spans="3:3" x14ac:dyDescent="0.25">
      <c r="C1003562" s="62"/>
    </row>
    <row r="1003563" spans="3:3" x14ac:dyDescent="0.25">
      <c r="C1003563" s="62"/>
    </row>
    <row r="1003651" spans="3:3" x14ac:dyDescent="0.25">
      <c r="C1003651" s="62"/>
    </row>
    <row r="1003652" spans="3:3" x14ac:dyDescent="0.25">
      <c r="C1003652" s="62"/>
    </row>
    <row r="1003740" spans="3:3" x14ac:dyDescent="0.25">
      <c r="C1003740" s="62"/>
    </row>
    <row r="1003741" spans="3:3" x14ac:dyDescent="0.25">
      <c r="C1003741" s="62"/>
    </row>
    <row r="1003829" spans="3:3" x14ac:dyDescent="0.25">
      <c r="C1003829" s="62"/>
    </row>
    <row r="1003830" spans="3:3" x14ac:dyDescent="0.25">
      <c r="C1003830" s="62"/>
    </row>
    <row r="1003918" spans="3:3" x14ac:dyDescent="0.25">
      <c r="C1003918" s="62"/>
    </row>
    <row r="1003919" spans="3:3" x14ac:dyDescent="0.25">
      <c r="C1003919" s="62"/>
    </row>
    <row r="1004007" spans="3:3" x14ac:dyDescent="0.25">
      <c r="C1004007" s="62"/>
    </row>
    <row r="1004008" spans="3:3" x14ac:dyDescent="0.25">
      <c r="C1004008" s="62"/>
    </row>
    <row r="1004096" spans="3:3" x14ac:dyDescent="0.25">
      <c r="C1004096" s="62"/>
    </row>
    <row r="1004097" spans="3:3" x14ac:dyDescent="0.25">
      <c r="C1004097" s="62"/>
    </row>
    <row r="1004185" spans="3:3" x14ac:dyDescent="0.25">
      <c r="C1004185" s="62"/>
    </row>
    <row r="1004186" spans="3:3" x14ac:dyDescent="0.25">
      <c r="C1004186" s="62"/>
    </row>
    <row r="1004274" spans="3:3" x14ac:dyDescent="0.25">
      <c r="C1004274" s="62"/>
    </row>
    <row r="1004275" spans="3:3" x14ac:dyDescent="0.25">
      <c r="C1004275" s="62"/>
    </row>
    <row r="1004363" spans="3:3" x14ac:dyDescent="0.25">
      <c r="C1004363" s="62"/>
    </row>
    <row r="1004364" spans="3:3" x14ac:dyDescent="0.25">
      <c r="C1004364" s="62"/>
    </row>
    <row r="1004452" spans="3:3" x14ac:dyDescent="0.25">
      <c r="C1004452" s="62"/>
    </row>
    <row r="1004453" spans="3:3" x14ac:dyDescent="0.25">
      <c r="C1004453" s="62"/>
    </row>
    <row r="1004541" spans="3:3" x14ac:dyDescent="0.25">
      <c r="C1004541" s="62"/>
    </row>
    <row r="1004542" spans="3:3" x14ac:dyDescent="0.25">
      <c r="C1004542" s="62"/>
    </row>
    <row r="1004630" spans="3:3" x14ac:dyDescent="0.25">
      <c r="C1004630" s="62"/>
    </row>
    <row r="1004631" spans="3:3" x14ac:dyDescent="0.25">
      <c r="C1004631" s="62"/>
    </row>
    <row r="1004719" spans="3:3" x14ac:dyDescent="0.25">
      <c r="C1004719" s="62"/>
    </row>
    <row r="1004720" spans="3:3" x14ac:dyDescent="0.25">
      <c r="C1004720" s="62"/>
    </row>
    <row r="1004808" spans="3:3" x14ac:dyDescent="0.25">
      <c r="C1004808" s="62"/>
    </row>
    <row r="1004809" spans="3:3" x14ac:dyDescent="0.25">
      <c r="C1004809" s="62"/>
    </row>
    <row r="1004897" spans="3:3" x14ac:dyDescent="0.25">
      <c r="C1004897" s="62"/>
    </row>
    <row r="1004898" spans="3:3" x14ac:dyDescent="0.25">
      <c r="C1004898" s="62"/>
    </row>
    <row r="1004986" spans="3:3" x14ac:dyDescent="0.25">
      <c r="C1004986" s="62"/>
    </row>
    <row r="1004987" spans="3:3" x14ac:dyDescent="0.25">
      <c r="C1004987" s="62"/>
    </row>
    <row r="1005075" spans="3:3" x14ac:dyDescent="0.25">
      <c r="C1005075" s="62"/>
    </row>
    <row r="1005076" spans="3:3" x14ac:dyDescent="0.25">
      <c r="C1005076" s="62"/>
    </row>
    <row r="1005164" spans="3:3" x14ac:dyDescent="0.25">
      <c r="C1005164" s="62"/>
    </row>
    <row r="1005165" spans="3:3" x14ac:dyDescent="0.25">
      <c r="C1005165" s="62"/>
    </row>
    <row r="1005253" spans="3:3" x14ac:dyDescent="0.25">
      <c r="C1005253" s="62"/>
    </row>
    <row r="1005254" spans="3:3" x14ac:dyDescent="0.25">
      <c r="C1005254" s="62"/>
    </row>
    <row r="1005342" spans="3:3" x14ac:dyDescent="0.25">
      <c r="C1005342" s="62"/>
    </row>
    <row r="1005343" spans="3:3" x14ac:dyDescent="0.25">
      <c r="C1005343" s="62"/>
    </row>
    <row r="1005431" spans="3:3" x14ac:dyDescent="0.25">
      <c r="C1005431" s="62"/>
    </row>
    <row r="1005432" spans="3:3" x14ac:dyDescent="0.25">
      <c r="C1005432" s="62"/>
    </row>
    <row r="1005520" spans="3:3" x14ac:dyDescent="0.25">
      <c r="C1005520" s="62"/>
    </row>
    <row r="1005521" spans="3:3" x14ac:dyDescent="0.25">
      <c r="C1005521" s="62"/>
    </row>
    <row r="1005609" spans="3:3" x14ac:dyDescent="0.25">
      <c r="C1005609" s="62"/>
    </row>
    <row r="1005610" spans="3:3" x14ac:dyDescent="0.25">
      <c r="C1005610" s="62"/>
    </row>
    <row r="1005698" spans="3:3" x14ac:dyDescent="0.25">
      <c r="C1005698" s="62"/>
    </row>
    <row r="1005699" spans="3:3" x14ac:dyDescent="0.25">
      <c r="C1005699" s="62"/>
    </row>
    <row r="1005787" spans="3:3" x14ac:dyDescent="0.25">
      <c r="C1005787" s="62"/>
    </row>
    <row r="1005788" spans="3:3" x14ac:dyDescent="0.25">
      <c r="C1005788" s="62"/>
    </row>
    <row r="1005876" spans="3:3" x14ac:dyDescent="0.25">
      <c r="C1005876" s="62"/>
    </row>
    <row r="1005877" spans="3:3" x14ac:dyDescent="0.25">
      <c r="C1005877" s="62"/>
    </row>
    <row r="1005965" spans="3:3" x14ac:dyDescent="0.25">
      <c r="C1005965" s="62"/>
    </row>
    <row r="1005966" spans="3:3" x14ac:dyDescent="0.25">
      <c r="C1005966" s="62"/>
    </row>
    <row r="1006054" spans="3:3" x14ac:dyDescent="0.25">
      <c r="C1006054" s="62"/>
    </row>
    <row r="1006055" spans="3:3" x14ac:dyDescent="0.25">
      <c r="C1006055" s="62"/>
    </row>
    <row r="1006143" spans="3:3" x14ac:dyDescent="0.25">
      <c r="C1006143" s="62"/>
    </row>
    <row r="1006144" spans="3:3" x14ac:dyDescent="0.25">
      <c r="C1006144" s="62"/>
    </row>
    <row r="1006232" spans="3:3" x14ac:dyDescent="0.25">
      <c r="C1006232" s="62"/>
    </row>
    <row r="1006233" spans="3:3" x14ac:dyDescent="0.25">
      <c r="C1006233" s="62"/>
    </row>
    <row r="1006321" spans="3:3" x14ac:dyDescent="0.25">
      <c r="C1006321" s="62"/>
    </row>
    <row r="1006322" spans="3:3" x14ac:dyDescent="0.25">
      <c r="C1006322" s="62"/>
    </row>
    <row r="1006410" spans="3:3" x14ac:dyDescent="0.25">
      <c r="C1006410" s="62"/>
    </row>
    <row r="1006411" spans="3:3" x14ac:dyDescent="0.25">
      <c r="C1006411" s="62"/>
    </row>
    <row r="1006499" spans="3:3" x14ac:dyDescent="0.25">
      <c r="C1006499" s="62"/>
    </row>
    <row r="1006500" spans="3:3" x14ac:dyDescent="0.25">
      <c r="C1006500" s="62"/>
    </row>
    <row r="1006588" spans="3:3" x14ac:dyDescent="0.25">
      <c r="C1006588" s="62"/>
    </row>
    <row r="1006589" spans="3:3" x14ac:dyDescent="0.25">
      <c r="C1006589" s="62"/>
    </row>
    <row r="1006677" spans="3:3" x14ac:dyDescent="0.25">
      <c r="C1006677" s="62"/>
    </row>
    <row r="1006678" spans="3:3" x14ac:dyDescent="0.25">
      <c r="C1006678" s="62"/>
    </row>
    <row r="1006766" spans="3:3" x14ac:dyDescent="0.25">
      <c r="C1006766" s="62"/>
    </row>
    <row r="1006767" spans="3:3" x14ac:dyDescent="0.25">
      <c r="C1006767" s="62"/>
    </row>
    <row r="1006855" spans="3:3" x14ac:dyDescent="0.25">
      <c r="C1006855" s="62"/>
    </row>
    <row r="1006856" spans="3:3" x14ac:dyDescent="0.25">
      <c r="C1006856" s="62"/>
    </row>
    <row r="1006944" spans="3:3" x14ac:dyDescent="0.25">
      <c r="C1006944" s="62"/>
    </row>
    <row r="1006945" spans="3:3" x14ac:dyDescent="0.25">
      <c r="C1006945" s="62"/>
    </row>
    <row r="1007033" spans="3:3" x14ac:dyDescent="0.25">
      <c r="C1007033" s="62"/>
    </row>
    <row r="1007034" spans="3:3" x14ac:dyDescent="0.25">
      <c r="C1007034" s="62"/>
    </row>
    <row r="1007122" spans="3:3" x14ac:dyDescent="0.25">
      <c r="C1007122" s="62"/>
    </row>
    <row r="1007123" spans="3:3" x14ac:dyDescent="0.25">
      <c r="C1007123" s="62"/>
    </row>
    <row r="1007211" spans="3:3" x14ac:dyDescent="0.25">
      <c r="C1007211" s="62"/>
    </row>
    <row r="1007212" spans="3:3" x14ac:dyDescent="0.25">
      <c r="C1007212" s="62"/>
    </row>
    <row r="1007300" spans="3:3" x14ac:dyDescent="0.25">
      <c r="C1007300" s="62"/>
    </row>
    <row r="1007301" spans="3:3" x14ac:dyDescent="0.25">
      <c r="C1007301" s="62"/>
    </row>
    <row r="1007389" spans="3:3" x14ac:dyDescent="0.25">
      <c r="C1007389" s="62"/>
    </row>
    <row r="1007390" spans="3:3" x14ac:dyDescent="0.25">
      <c r="C1007390" s="62"/>
    </row>
    <row r="1007478" spans="3:3" x14ac:dyDescent="0.25">
      <c r="C1007478" s="62"/>
    </row>
    <row r="1007479" spans="3:3" x14ac:dyDescent="0.25">
      <c r="C1007479" s="62"/>
    </row>
    <row r="1007567" spans="3:3" x14ac:dyDescent="0.25">
      <c r="C1007567" s="62"/>
    </row>
    <row r="1007568" spans="3:3" x14ac:dyDescent="0.25">
      <c r="C1007568" s="62"/>
    </row>
    <row r="1007656" spans="3:3" x14ac:dyDescent="0.25">
      <c r="C1007656" s="62"/>
    </row>
    <row r="1007657" spans="3:3" x14ac:dyDescent="0.25">
      <c r="C1007657" s="62"/>
    </row>
    <row r="1007745" spans="3:3" x14ac:dyDescent="0.25">
      <c r="C1007745" s="62"/>
    </row>
    <row r="1007746" spans="3:3" x14ac:dyDescent="0.25">
      <c r="C1007746" s="62"/>
    </row>
    <row r="1007834" spans="3:3" x14ac:dyDescent="0.25">
      <c r="C1007834" s="62"/>
    </row>
    <row r="1007835" spans="3:3" x14ac:dyDescent="0.25">
      <c r="C1007835" s="62"/>
    </row>
    <row r="1007923" spans="3:3" x14ac:dyDescent="0.25">
      <c r="C1007923" s="62"/>
    </row>
    <row r="1007924" spans="3:3" x14ac:dyDescent="0.25">
      <c r="C1007924" s="62"/>
    </row>
    <row r="1008012" spans="3:3" x14ac:dyDescent="0.25">
      <c r="C1008012" s="62"/>
    </row>
    <row r="1008013" spans="3:3" x14ac:dyDescent="0.25">
      <c r="C1008013" s="62"/>
    </row>
    <row r="1008101" spans="3:3" x14ac:dyDescent="0.25">
      <c r="C1008101" s="62"/>
    </row>
    <row r="1008102" spans="3:3" x14ac:dyDescent="0.25">
      <c r="C1008102" s="62"/>
    </row>
    <row r="1008190" spans="3:3" x14ac:dyDescent="0.25">
      <c r="C1008190" s="62"/>
    </row>
    <row r="1008191" spans="3:3" x14ac:dyDescent="0.25">
      <c r="C1008191" s="62"/>
    </row>
    <row r="1008279" spans="3:3" x14ac:dyDescent="0.25">
      <c r="C1008279" s="62"/>
    </row>
    <row r="1008280" spans="3:3" x14ac:dyDescent="0.25">
      <c r="C1008280" s="62"/>
    </row>
    <row r="1008368" spans="3:3" x14ac:dyDescent="0.25">
      <c r="C1008368" s="62"/>
    </row>
    <row r="1008369" spans="3:3" x14ac:dyDescent="0.25">
      <c r="C1008369" s="62"/>
    </row>
    <row r="1008457" spans="3:3" x14ac:dyDescent="0.25">
      <c r="C1008457" s="62"/>
    </row>
    <row r="1008458" spans="3:3" x14ac:dyDescent="0.25">
      <c r="C1008458" s="62"/>
    </row>
    <row r="1008546" spans="3:3" x14ac:dyDescent="0.25">
      <c r="C1008546" s="62"/>
    </row>
    <row r="1008547" spans="3:3" x14ac:dyDescent="0.25">
      <c r="C1008547" s="62"/>
    </row>
    <row r="1008635" spans="3:3" x14ac:dyDescent="0.25">
      <c r="C1008635" s="62"/>
    </row>
    <row r="1008636" spans="3:3" x14ac:dyDescent="0.25">
      <c r="C1008636" s="62"/>
    </row>
    <row r="1008724" spans="3:3" x14ac:dyDescent="0.25">
      <c r="C1008724" s="62"/>
    </row>
    <row r="1008725" spans="3:3" x14ac:dyDescent="0.25">
      <c r="C1008725" s="62"/>
    </row>
    <row r="1008813" spans="3:3" x14ac:dyDescent="0.25">
      <c r="C1008813" s="62"/>
    </row>
    <row r="1008814" spans="3:3" x14ac:dyDescent="0.25">
      <c r="C1008814" s="62"/>
    </row>
    <row r="1008902" spans="3:3" x14ac:dyDescent="0.25">
      <c r="C1008902" s="62"/>
    </row>
    <row r="1008903" spans="3:3" x14ac:dyDescent="0.25">
      <c r="C1008903" s="62"/>
    </row>
    <row r="1008991" spans="3:3" x14ac:dyDescent="0.25">
      <c r="C1008991" s="62"/>
    </row>
    <row r="1008992" spans="3:3" x14ac:dyDescent="0.25">
      <c r="C1008992" s="62"/>
    </row>
    <row r="1009080" spans="3:3" x14ac:dyDescent="0.25">
      <c r="C1009080" s="62"/>
    </row>
    <row r="1009081" spans="3:3" x14ac:dyDescent="0.25">
      <c r="C1009081" s="62"/>
    </row>
    <row r="1009169" spans="3:3" x14ac:dyDescent="0.25">
      <c r="C1009169" s="62"/>
    </row>
    <row r="1009170" spans="3:3" x14ac:dyDescent="0.25">
      <c r="C1009170" s="62"/>
    </row>
    <row r="1009258" spans="3:3" x14ac:dyDescent="0.25">
      <c r="C1009258" s="62"/>
    </row>
    <row r="1009259" spans="3:3" x14ac:dyDescent="0.25">
      <c r="C1009259" s="62"/>
    </row>
    <row r="1009347" spans="3:3" x14ac:dyDescent="0.25">
      <c r="C1009347" s="62"/>
    </row>
    <row r="1009348" spans="3:3" x14ac:dyDescent="0.25">
      <c r="C1009348" s="62"/>
    </row>
    <row r="1009436" spans="3:3" x14ac:dyDescent="0.25">
      <c r="C1009436" s="62"/>
    </row>
    <row r="1009437" spans="3:3" x14ac:dyDescent="0.25">
      <c r="C1009437" s="62"/>
    </row>
    <row r="1009525" spans="3:3" x14ac:dyDescent="0.25">
      <c r="C1009525" s="62"/>
    </row>
    <row r="1009526" spans="3:3" x14ac:dyDescent="0.25">
      <c r="C1009526" s="62"/>
    </row>
    <row r="1009614" spans="3:3" x14ac:dyDescent="0.25">
      <c r="C1009614" s="62"/>
    </row>
    <row r="1009615" spans="3:3" x14ac:dyDescent="0.25">
      <c r="C1009615" s="62"/>
    </row>
    <row r="1009703" spans="3:3" x14ac:dyDescent="0.25">
      <c r="C1009703" s="62"/>
    </row>
    <row r="1009704" spans="3:3" x14ac:dyDescent="0.25">
      <c r="C1009704" s="62"/>
    </row>
    <row r="1009792" spans="3:3" x14ac:dyDescent="0.25">
      <c r="C1009792" s="62"/>
    </row>
    <row r="1009793" spans="3:3" x14ac:dyDescent="0.25">
      <c r="C1009793" s="62"/>
    </row>
    <row r="1009881" spans="3:3" x14ac:dyDescent="0.25">
      <c r="C1009881" s="62"/>
    </row>
    <row r="1009882" spans="3:3" x14ac:dyDescent="0.25">
      <c r="C1009882" s="62"/>
    </row>
    <row r="1009970" spans="3:3" x14ac:dyDescent="0.25">
      <c r="C1009970" s="62"/>
    </row>
    <row r="1009971" spans="3:3" x14ac:dyDescent="0.25">
      <c r="C1009971" s="62"/>
    </row>
    <row r="1010059" spans="3:3" x14ac:dyDescent="0.25">
      <c r="C1010059" s="62"/>
    </row>
    <row r="1010060" spans="3:3" x14ac:dyDescent="0.25">
      <c r="C1010060" s="62"/>
    </row>
    <row r="1010148" spans="3:3" x14ac:dyDescent="0.25">
      <c r="C1010148" s="62"/>
    </row>
    <row r="1010149" spans="3:3" x14ac:dyDescent="0.25">
      <c r="C1010149" s="62"/>
    </row>
    <row r="1010237" spans="3:3" x14ac:dyDescent="0.25">
      <c r="C1010237" s="62"/>
    </row>
    <row r="1010238" spans="3:3" x14ac:dyDescent="0.25">
      <c r="C1010238" s="62"/>
    </row>
    <row r="1010326" spans="3:3" x14ac:dyDescent="0.25">
      <c r="C1010326" s="62"/>
    </row>
    <row r="1010327" spans="3:3" x14ac:dyDescent="0.25">
      <c r="C1010327" s="62"/>
    </row>
    <row r="1010415" spans="3:3" x14ac:dyDescent="0.25">
      <c r="C1010415" s="62"/>
    </row>
    <row r="1010416" spans="3:3" x14ac:dyDescent="0.25">
      <c r="C1010416" s="62"/>
    </row>
    <row r="1010504" spans="3:3" x14ac:dyDescent="0.25">
      <c r="C1010504" s="62"/>
    </row>
    <row r="1010505" spans="3:3" x14ac:dyDescent="0.25">
      <c r="C1010505" s="62"/>
    </row>
    <row r="1010593" spans="3:3" x14ac:dyDescent="0.25">
      <c r="C1010593" s="62"/>
    </row>
    <row r="1010594" spans="3:3" x14ac:dyDescent="0.25">
      <c r="C1010594" s="62"/>
    </row>
    <row r="1010682" spans="3:3" x14ac:dyDescent="0.25">
      <c r="C1010682" s="62"/>
    </row>
    <row r="1010683" spans="3:3" x14ac:dyDescent="0.25">
      <c r="C1010683" s="62"/>
    </row>
    <row r="1010771" spans="3:3" x14ac:dyDescent="0.25">
      <c r="C1010771" s="62"/>
    </row>
    <row r="1010772" spans="3:3" x14ac:dyDescent="0.25">
      <c r="C1010772" s="62"/>
    </row>
    <row r="1010860" spans="3:3" x14ac:dyDescent="0.25">
      <c r="C1010860" s="62"/>
    </row>
    <row r="1010861" spans="3:3" x14ac:dyDescent="0.25">
      <c r="C1010861" s="62"/>
    </row>
    <row r="1010949" spans="3:3" x14ac:dyDescent="0.25">
      <c r="C1010949" s="62"/>
    </row>
    <row r="1010950" spans="3:3" x14ac:dyDescent="0.25">
      <c r="C1010950" s="62"/>
    </row>
    <row r="1011038" spans="3:3" x14ac:dyDescent="0.25">
      <c r="C1011038" s="62"/>
    </row>
    <row r="1011039" spans="3:3" x14ac:dyDescent="0.25">
      <c r="C1011039" s="62"/>
    </row>
    <row r="1011127" spans="3:3" x14ac:dyDescent="0.25">
      <c r="C1011127" s="62"/>
    </row>
    <row r="1011128" spans="3:3" x14ac:dyDescent="0.25">
      <c r="C1011128" s="62"/>
    </row>
    <row r="1011216" spans="3:3" x14ac:dyDescent="0.25">
      <c r="C1011216" s="62"/>
    </row>
    <row r="1011217" spans="3:3" x14ac:dyDescent="0.25">
      <c r="C1011217" s="62"/>
    </row>
    <row r="1011305" spans="3:3" x14ac:dyDescent="0.25">
      <c r="C1011305" s="62"/>
    </row>
    <row r="1011306" spans="3:3" x14ac:dyDescent="0.25">
      <c r="C1011306" s="62"/>
    </row>
    <row r="1011394" spans="3:3" x14ac:dyDescent="0.25">
      <c r="C1011394" s="62"/>
    </row>
    <row r="1011395" spans="3:3" x14ac:dyDescent="0.25">
      <c r="C1011395" s="62"/>
    </row>
    <row r="1011483" spans="3:3" x14ac:dyDescent="0.25">
      <c r="C1011483" s="62"/>
    </row>
    <row r="1011484" spans="3:3" x14ac:dyDescent="0.25">
      <c r="C1011484" s="62"/>
    </row>
    <row r="1011572" spans="3:3" x14ac:dyDescent="0.25">
      <c r="C1011572" s="62"/>
    </row>
    <row r="1011573" spans="3:3" x14ac:dyDescent="0.25">
      <c r="C1011573" s="62"/>
    </row>
    <row r="1011661" spans="3:3" x14ac:dyDescent="0.25">
      <c r="C1011661" s="62"/>
    </row>
    <row r="1011662" spans="3:3" x14ac:dyDescent="0.25">
      <c r="C1011662" s="62"/>
    </row>
    <row r="1011750" spans="3:3" x14ac:dyDescent="0.25">
      <c r="C1011750" s="62"/>
    </row>
    <row r="1011751" spans="3:3" x14ac:dyDescent="0.25">
      <c r="C1011751" s="62"/>
    </row>
    <row r="1011839" spans="3:3" x14ac:dyDescent="0.25">
      <c r="C1011839" s="62"/>
    </row>
    <row r="1011840" spans="3:3" x14ac:dyDescent="0.25">
      <c r="C1011840" s="62"/>
    </row>
    <row r="1011928" spans="3:3" x14ac:dyDescent="0.25">
      <c r="C1011928" s="62"/>
    </row>
    <row r="1011929" spans="3:3" x14ac:dyDescent="0.25">
      <c r="C1011929" s="62"/>
    </row>
    <row r="1012017" spans="3:3" x14ac:dyDescent="0.25">
      <c r="C1012017" s="62"/>
    </row>
    <row r="1012018" spans="3:3" x14ac:dyDescent="0.25">
      <c r="C1012018" s="62"/>
    </row>
    <row r="1012106" spans="3:3" x14ac:dyDescent="0.25">
      <c r="C1012106" s="62"/>
    </row>
    <row r="1012107" spans="3:3" x14ac:dyDescent="0.25">
      <c r="C1012107" s="62"/>
    </row>
    <row r="1012195" spans="3:3" x14ac:dyDescent="0.25">
      <c r="C1012195" s="62"/>
    </row>
    <row r="1012196" spans="3:3" x14ac:dyDescent="0.25">
      <c r="C1012196" s="62"/>
    </row>
    <row r="1012284" spans="3:3" x14ac:dyDescent="0.25">
      <c r="C1012284" s="62"/>
    </row>
    <row r="1012285" spans="3:3" x14ac:dyDescent="0.25">
      <c r="C1012285" s="62"/>
    </row>
    <row r="1012373" spans="3:3" x14ac:dyDescent="0.25">
      <c r="C1012373" s="62"/>
    </row>
    <row r="1012374" spans="3:3" x14ac:dyDescent="0.25">
      <c r="C1012374" s="62"/>
    </row>
    <row r="1012462" spans="3:3" x14ac:dyDescent="0.25">
      <c r="C1012462" s="62"/>
    </row>
    <row r="1012463" spans="3:3" x14ac:dyDescent="0.25">
      <c r="C1012463" s="62"/>
    </row>
    <row r="1012551" spans="3:3" x14ac:dyDescent="0.25">
      <c r="C1012551" s="62"/>
    </row>
    <row r="1012552" spans="3:3" x14ac:dyDescent="0.25">
      <c r="C1012552" s="62"/>
    </row>
    <row r="1012640" spans="3:3" x14ac:dyDescent="0.25">
      <c r="C1012640" s="62"/>
    </row>
    <row r="1012641" spans="3:3" x14ac:dyDescent="0.25">
      <c r="C1012641" s="62"/>
    </row>
    <row r="1012729" spans="3:3" x14ac:dyDescent="0.25">
      <c r="C1012729" s="62"/>
    </row>
    <row r="1012730" spans="3:3" x14ac:dyDescent="0.25">
      <c r="C1012730" s="62"/>
    </row>
    <row r="1012818" spans="3:3" x14ac:dyDescent="0.25">
      <c r="C1012818" s="62"/>
    </row>
    <row r="1012819" spans="3:3" x14ac:dyDescent="0.25">
      <c r="C1012819" s="62"/>
    </row>
    <row r="1012907" spans="3:3" x14ac:dyDescent="0.25">
      <c r="C1012907" s="62"/>
    </row>
    <row r="1012908" spans="3:3" x14ac:dyDescent="0.25">
      <c r="C1012908" s="62"/>
    </row>
    <row r="1012996" spans="3:3" x14ac:dyDescent="0.25">
      <c r="C1012996" s="62"/>
    </row>
    <row r="1012997" spans="3:3" x14ac:dyDescent="0.25">
      <c r="C1012997" s="62"/>
    </row>
    <row r="1013085" spans="3:3" x14ac:dyDescent="0.25">
      <c r="C1013085" s="62"/>
    </row>
    <row r="1013086" spans="3:3" x14ac:dyDescent="0.25">
      <c r="C1013086" s="62"/>
    </row>
    <row r="1013174" spans="3:3" x14ac:dyDescent="0.25">
      <c r="C1013174" s="62"/>
    </row>
    <row r="1013175" spans="3:3" x14ac:dyDescent="0.25">
      <c r="C1013175" s="62"/>
    </row>
    <row r="1013263" spans="3:3" x14ac:dyDescent="0.25">
      <c r="C1013263" s="62"/>
    </row>
    <row r="1013264" spans="3:3" x14ac:dyDescent="0.25">
      <c r="C1013264" s="62"/>
    </row>
    <row r="1013352" spans="3:3" x14ac:dyDescent="0.25">
      <c r="C1013352" s="62"/>
    </row>
    <row r="1013353" spans="3:3" x14ac:dyDescent="0.25">
      <c r="C1013353" s="62"/>
    </row>
    <row r="1013441" spans="3:3" x14ac:dyDescent="0.25">
      <c r="C1013441" s="62"/>
    </row>
    <row r="1013442" spans="3:3" x14ac:dyDescent="0.25">
      <c r="C1013442" s="62"/>
    </row>
    <row r="1013530" spans="3:3" x14ac:dyDescent="0.25">
      <c r="C1013530" s="62"/>
    </row>
    <row r="1013531" spans="3:3" x14ac:dyDescent="0.25">
      <c r="C1013531" s="62"/>
    </row>
    <row r="1013619" spans="3:3" x14ac:dyDescent="0.25">
      <c r="C1013619" s="62"/>
    </row>
    <row r="1013620" spans="3:3" x14ac:dyDescent="0.25">
      <c r="C1013620" s="62"/>
    </row>
    <row r="1013708" spans="3:3" x14ac:dyDescent="0.25">
      <c r="C1013708" s="62"/>
    </row>
    <row r="1013709" spans="3:3" x14ac:dyDescent="0.25">
      <c r="C1013709" s="62"/>
    </row>
    <row r="1013797" spans="3:3" x14ac:dyDescent="0.25">
      <c r="C1013797" s="62"/>
    </row>
    <row r="1013798" spans="3:3" x14ac:dyDescent="0.25">
      <c r="C1013798" s="62"/>
    </row>
    <row r="1013886" spans="3:3" x14ac:dyDescent="0.25">
      <c r="C1013886" s="62"/>
    </row>
    <row r="1013887" spans="3:3" x14ac:dyDescent="0.25">
      <c r="C1013887" s="62"/>
    </row>
    <row r="1013975" spans="3:3" x14ac:dyDescent="0.25">
      <c r="C1013975" s="62"/>
    </row>
    <row r="1013976" spans="3:3" x14ac:dyDescent="0.25">
      <c r="C1013976" s="62"/>
    </row>
    <row r="1014064" spans="3:3" x14ac:dyDescent="0.25">
      <c r="C1014064" s="62"/>
    </row>
    <row r="1014065" spans="3:3" x14ac:dyDescent="0.25">
      <c r="C1014065" s="62"/>
    </row>
    <row r="1014153" spans="3:3" x14ac:dyDescent="0.25">
      <c r="C1014153" s="62"/>
    </row>
    <row r="1014154" spans="3:3" x14ac:dyDescent="0.25">
      <c r="C1014154" s="62"/>
    </row>
    <row r="1014242" spans="3:3" x14ac:dyDescent="0.25">
      <c r="C1014242" s="62"/>
    </row>
    <row r="1014243" spans="3:3" x14ac:dyDescent="0.25">
      <c r="C1014243" s="62"/>
    </row>
    <row r="1014331" spans="3:3" x14ac:dyDescent="0.25">
      <c r="C1014331" s="62"/>
    </row>
    <row r="1014332" spans="3:3" x14ac:dyDescent="0.25">
      <c r="C1014332" s="62"/>
    </row>
    <row r="1014420" spans="3:3" x14ac:dyDescent="0.25">
      <c r="C1014420" s="62"/>
    </row>
    <row r="1014421" spans="3:3" x14ac:dyDescent="0.25">
      <c r="C1014421" s="62"/>
    </row>
    <row r="1014509" spans="3:3" x14ac:dyDescent="0.25">
      <c r="C1014509" s="62"/>
    </row>
    <row r="1014510" spans="3:3" x14ac:dyDescent="0.25">
      <c r="C1014510" s="62"/>
    </row>
    <row r="1014598" spans="3:3" x14ac:dyDescent="0.25">
      <c r="C1014598" s="62"/>
    </row>
    <row r="1014599" spans="3:3" x14ac:dyDescent="0.25">
      <c r="C1014599" s="62"/>
    </row>
    <row r="1014687" spans="3:3" x14ac:dyDescent="0.25">
      <c r="C1014687" s="62"/>
    </row>
    <row r="1014688" spans="3:3" x14ac:dyDescent="0.25">
      <c r="C1014688" s="62"/>
    </row>
    <row r="1014776" spans="3:3" x14ac:dyDescent="0.25">
      <c r="C1014776" s="62"/>
    </row>
    <row r="1014777" spans="3:3" x14ac:dyDescent="0.25">
      <c r="C1014777" s="62"/>
    </row>
    <row r="1014865" spans="3:3" x14ac:dyDescent="0.25">
      <c r="C1014865" s="62"/>
    </row>
    <row r="1014866" spans="3:3" x14ac:dyDescent="0.25">
      <c r="C1014866" s="62"/>
    </row>
    <row r="1014954" spans="3:3" x14ac:dyDescent="0.25">
      <c r="C1014954" s="62"/>
    </row>
    <row r="1014955" spans="3:3" x14ac:dyDescent="0.25">
      <c r="C1014955" s="62"/>
    </row>
    <row r="1015043" spans="3:3" x14ac:dyDescent="0.25">
      <c r="C1015043" s="62"/>
    </row>
    <row r="1015044" spans="3:3" x14ac:dyDescent="0.25">
      <c r="C1015044" s="62"/>
    </row>
    <row r="1015132" spans="3:3" x14ac:dyDescent="0.25">
      <c r="C1015132" s="62"/>
    </row>
    <row r="1015133" spans="3:3" x14ac:dyDescent="0.25">
      <c r="C1015133" s="62"/>
    </row>
    <row r="1015221" spans="3:3" x14ac:dyDescent="0.25">
      <c r="C1015221" s="62"/>
    </row>
    <row r="1015222" spans="3:3" x14ac:dyDescent="0.25">
      <c r="C1015222" s="62"/>
    </row>
    <row r="1015310" spans="3:3" x14ac:dyDescent="0.25">
      <c r="C1015310" s="62"/>
    </row>
    <row r="1015311" spans="3:3" x14ac:dyDescent="0.25">
      <c r="C1015311" s="62"/>
    </row>
    <row r="1015399" spans="3:3" x14ac:dyDescent="0.25">
      <c r="C1015399" s="62"/>
    </row>
    <row r="1015400" spans="3:3" x14ac:dyDescent="0.25">
      <c r="C1015400" s="62"/>
    </row>
    <row r="1015488" spans="3:3" x14ac:dyDescent="0.25">
      <c r="C1015488" s="62"/>
    </row>
    <row r="1015489" spans="3:3" x14ac:dyDescent="0.25">
      <c r="C1015489" s="62"/>
    </row>
    <row r="1015577" spans="3:3" x14ac:dyDescent="0.25">
      <c r="C1015577" s="62"/>
    </row>
    <row r="1015578" spans="3:3" x14ac:dyDescent="0.25">
      <c r="C1015578" s="62"/>
    </row>
    <row r="1015666" spans="3:3" x14ac:dyDescent="0.25">
      <c r="C1015666" s="62"/>
    </row>
    <row r="1015667" spans="3:3" x14ac:dyDescent="0.25">
      <c r="C1015667" s="62"/>
    </row>
    <row r="1015755" spans="3:3" x14ac:dyDescent="0.25">
      <c r="C1015755" s="62"/>
    </row>
    <row r="1015756" spans="3:3" x14ac:dyDescent="0.25">
      <c r="C1015756" s="62"/>
    </row>
    <row r="1015844" spans="3:3" x14ac:dyDescent="0.25">
      <c r="C1015844" s="62"/>
    </row>
    <row r="1015845" spans="3:3" x14ac:dyDescent="0.25">
      <c r="C1015845" s="62"/>
    </row>
    <row r="1015933" spans="3:3" x14ac:dyDescent="0.25">
      <c r="C1015933" s="62"/>
    </row>
    <row r="1015934" spans="3:3" x14ac:dyDescent="0.25">
      <c r="C1015934" s="62"/>
    </row>
    <row r="1016022" spans="3:3" x14ac:dyDescent="0.25">
      <c r="C1016022" s="62"/>
    </row>
    <row r="1016023" spans="3:3" x14ac:dyDescent="0.25">
      <c r="C1016023" s="62"/>
    </row>
    <row r="1016111" spans="3:3" x14ac:dyDescent="0.25">
      <c r="C1016111" s="62"/>
    </row>
    <row r="1016112" spans="3:3" x14ac:dyDescent="0.25">
      <c r="C1016112" s="62"/>
    </row>
    <row r="1016200" spans="3:3" x14ac:dyDescent="0.25">
      <c r="C1016200" s="62"/>
    </row>
    <row r="1016201" spans="3:3" x14ac:dyDescent="0.25">
      <c r="C1016201" s="62"/>
    </row>
    <row r="1016289" spans="3:3" x14ac:dyDescent="0.25">
      <c r="C1016289" s="62"/>
    </row>
    <row r="1016290" spans="3:3" x14ac:dyDescent="0.25">
      <c r="C1016290" s="62"/>
    </row>
    <row r="1016378" spans="3:3" x14ac:dyDescent="0.25">
      <c r="C1016378" s="62"/>
    </row>
    <row r="1016379" spans="3:3" x14ac:dyDescent="0.25">
      <c r="C1016379" s="62"/>
    </row>
    <row r="1016467" spans="3:3" x14ac:dyDescent="0.25">
      <c r="C1016467" s="62"/>
    </row>
    <row r="1016468" spans="3:3" x14ac:dyDescent="0.25">
      <c r="C1016468" s="62"/>
    </row>
    <row r="1016556" spans="3:3" x14ac:dyDescent="0.25">
      <c r="C1016556" s="62"/>
    </row>
    <row r="1016557" spans="3:3" x14ac:dyDescent="0.25">
      <c r="C1016557" s="62"/>
    </row>
    <row r="1016645" spans="3:3" x14ac:dyDescent="0.25">
      <c r="C1016645" s="62"/>
    </row>
    <row r="1016646" spans="3:3" x14ac:dyDescent="0.25">
      <c r="C1016646" s="62"/>
    </row>
    <row r="1016734" spans="3:3" x14ac:dyDescent="0.25">
      <c r="C1016734" s="62"/>
    </row>
    <row r="1016735" spans="3:3" x14ac:dyDescent="0.25">
      <c r="C1016735" s="62"/>
    </row>
    <row r="1016823" spans="3:3" x14ac:dyDescent="0.25">
      <c r="C1016823" s="62"/>
    </row>
    <row r="1016824" spans="3:3" x14ac:dyDescent="0.25">
      <c r="C1016824" s="62"/>
    </row>
    <row r="1016912" spans="3:3" x14ac:dyDescent="0.25">
      <c r="C1016912" s="62"/>
    </row>
    <row r="1016913" spans="3:3" x14ac:dyDescent="0.25">
      <c r="C1016913" s="62"/>
    </row>
    <row r="1017001" spans="3:3" x14ac:dyDescent="0.25">
      <c r="C1017001" s="62"/>
    </row>
    <row r="1017002" spans="3:3" x14ac:dyDescent="0.25">
      <c r="C1017002" s="62"/>
    </row>
    <row r="1017090" spans="3:3" x14ac:dyDescent="0.25">
      <c r="C1017090" s="62"/>
    </row>
    <row r="1017091" spans="3:3" x14ac:dyDescent="0.25">
      <c r="C1017091" s="62"/>
    </row>
    <row r="1017179" spans="3:3" x14ac:dyDescent="0.25">
      <c r="C1017179" s="62"/>
    </row>
    <row r="1017180" spans="3:3" x14ac:dyDescent="0.25">
      <c r="C1017180" s="62"/>
    </row>
    <row r="1017268" spans="3:3" x14ac:dyDescent="0.25">
      <c r="C1017268" s="62"/>
    </row>
    <row r="1017269" spans="3:3" x14ac:dyDescent="0.25">
      <c r="C1017269" s="62"/>
    </row>
    <row r="1017357" spans="3:3" x14ac:dyDescent="0.25">
      <c r="C1017357" s="62"/>
    </row>
    <row r="1017358" spans="3:3" x14ac:dyDescent="0.25">
      <c r="C1017358" s="62"/>
    </row>
    <row r="1017446" spans="3:3" x14ac:dyDescent="0.25">
      <c r="C1017446" s="62"/>
    </row>
    <row r="1017447" spans="3:3" x14ac:dyDescent="0.25">
      <c r="C1017447" s="62"/>
    </row>
    <row r="1017535" spans="3:3" x14ac:dyDescent="0.25">
      <c r="C1017535" s="62"/>
    </row>
    <row r="1017536" spans="3:3" x14ac:dyDescent="0.25">
      <c r="C1017536" s="62"/>
    </row>
    <row r="1017624" spans="3:3" x14ac:dyDescent="0.25">
      <c r="C1017624" s="62"/>
    </row>
    <row r="1017625" spans="3:3" x14ac:dyDescent="0.25">
      <c r="C1017625" s="62"/>
    </row>
    <row r="1017713" spans="3:3" x14ac:dyDescent="0.25">
      <c r="C1017713" s="62"/>
    </row>
    <row r="1017714" spans="3:3" x14ac:dyDescent="0.25">
      <c r="C1017714" s="62"/>
    </row>
    <row r="1017802" spans="3:3" x14ac:dyDescent="0.25">
      <c r="C1017802" s="62"/>
    </row>
    <row r="1017803" spans="3:3" x14ac:dyDescent="0.25">
      <c r="C1017803" s="62"/>
    </row>
    <row r="1017891" spans="3:3" x14ac:dyDescent="0.25">
      <c r="C1017891" s="62"/>
    </row>
    <row r="1017892" spans="3:3" x14ac:dyDescent="0.25">
      <c r="C1017892" s="62"/>
    </row>
    <row r="1017980" spans="3:3" x14ac:dyDescent="0.25">
      <c r="C1017980" s="62"/>
    </row>
    <row r="1017981" spans="3:3" x14ac:dyDescent="0.25">
      <c r="C1017981" s="62"/>
    </row>
    <row r="1018069" spans="3:3" x14ac:dyDescent="0.25">
      <c r="C1018069" s="62"/>
    </row>
    <row r="1018070" spans="3:3" x14ac:dyDescent="0.25">
      <c r="C1018070" s="62"/>
    </row>
    <row r="1018158" spans="3:3" x14ac:dyDescent="0.25">
      <c r="C1018158" s="62"/>
    </row>
    <row r="1018159" spans="3:3" x14ac:dyDescent="0.25">
      <c r="C1018159" s="62"/>
    </row>
    <row r="1018247" spans="3:3" x14ac:dyDescent="0.25">
      <c r="C1018247" s="62"/>
    </row>
    <row r="1018248" spans="3:3" x14ac:dyDescent="0.25">
      <c r="C1018248" s="62"/>
    </row>
    <row r="1018336" spans="3:3" x14ac:dyDescent="0.25">
      <c r="C1018336" s="62"/>
    </row>
    <row r="1018337" spans="3:3" x14ac:dyDescent="0.25">
      <c r="C1018337" s="62"/>
    </row>
    <row r="1018425" spans="3:3" x14ac:dyDescent="0.25">
      <c r="C1018425" s="62"/>
    </row>
    <row r="1018426" spans="3:3" x14ac:dyDescent="0.25">
      <c r="C1018426" s="62"/>
    </row>
    <row r="1018514" spans="3:3" x14ac:dyDescent="0.25">
      <c r="C1018514" s="62"/>
    </row>
    <row r="1018515" spans="3:3" x14ac:dyDescent="0.25">
      <c r="C1018515" s="62"/>
    </row>
    <row r="1018603" spans="3:3" x14ac:dyDescent="0.25">
      <c r="C1018603" s="62"/>
    </row>
    <row r="1018604" spans="3:3" x14ac:dyDescent="0.25">
      <c r="C1018604" s="62"/>
    </row>
    <row r="1018692" spans="3:3" x14ac:dyDescent="0.25">
      <c r="C1018692" s="62"/>
    </row>
    <row r="1018693" spans="3:3" x14ac:dyDescent="0.25">
      <c r="C1018693" s="62"/>
    </row>
    <row r="1018781" spans="3:3" x14ac:dyDescent="0.25">
      <c r="C1018781" s="62"/>
    </row>
    <row r="1018782" spans="3:3" x14ac:dyDescent="0.25">
      <c r="C1018782" s="62"/>
    </row>
    <row r="1018870" spans="3:3" x14ac:dyDescent="0.25">
      <c r="C1018870" s="62"/>
    </row>
    <row r="1018871" spans="3:3" x14ac:dyDescent="0.25">
      <c r="C1018871" s="62"/>
    </row>
    <row r="1018959" spans="3:3" x14ac:dyDescent="0.25">
      <c r="C1018959" s="62"/>
    </row>
    <row r="1018960" spans="3:3" x14ac:dyDescent="0.25">
      <c r="C1018960" s="62"/>
    </row>
    <row r="1019048" spans="3:3" x14ac:dyDescent="0.25">
      <c r="C1019048" s="62"/>
    </row>
    <row r="1019049" spans="3:3" x14ac:dyDescent="0.25">
      <c r="C1019049" s="62"/>
    </row>
    <row r="1019137" spans="3:3" x14ac:dyDescent="0.25">
      <c r="C1019137" s="62"/>
    </row>
    <row r="1019138" spans="3:3" x14ac:dyDescent="0.25">
      <c r="C1019138" s="62"/>
    </row>
    <row r="1019226" spans="3:3" x14ac:dyDescent="0.25">
      <c r="C1019226" s="62"/>
    </row>
    <row r="1019227" spans="3:3" x14ac:dyDescent="0.25">
      <c r="C1019227" s="62"/>
    </row>
    <row r="1019315" spans="3:3" x14ac:dyDescent="0.25">
      <c r="C1019315" s="62"/>
    </row>
    <row r="1019316" spans="3:3" x14ac:dyDescent="0.25">
      <c r="C1019316" s="62"/>
    </row>
    <row r="1019404" spans="3:3" x14ac:dyDescent="0.25">
      <c r="C1019404" s="62"/>
    </row>
    <row r="1019405" spans="3:3" x14ac:dyDescent="0.25">
      <c r="C1019405" s="62"/>
    </row>
    <row r="1019493" spans="3:3" x14ac:dyDescent="0.25">
      <c r="C1019493" s="62"/>
    </row>
    <row r="1019494" spans="3:3" x14ac:dyDescent="0.25">
      <c r="C1019494" s="62"/>
    </row>
    <row r="1019582" spans="3:3" x14ac:dyDescent="0.25">
      <c r="C1019582" s="62"/>
    </row>
    <row r="1019583" spans="3:3" x14ac:dyDescent="0.25">
      <c r="C1019583" s="62"/>
    </row>
    <row r="1019671" spans="3:3" x14ac:dyDescent="0.25">
      <c r="C1019671" s="62"/>
    </row>
    <row r="1019672" spans="3:3" x14ac:dyDescent="0.25">
      <c r="C1019672" s="62"/>
    </row>
    <row r="1019760" spans="3:3" x14ac:dyDescent="0.25">
      <c r="C1019760" s="62"/>
    </row>
    <row r="1019761" spans="3:3" x14ac:dyDescent="0.25">
      <c r="C1019761" s="62"/>
    </row>
    <row r="1019849" spans="3:3" x14ac:dyDescent="0.25">
      <c r="C1019849" s="62"/>
    </row>
    <row r="1019850" spans="3:3" x14ac:dyDescent="0.25">
      <c r="C1019850" s="62"/>
    </row>
    <row r="1019938" spans="3:3" x14ac:dyDescent="0.25">
      <c r="C1019938" s="62"/>
    </row>
    <row r="1019939" spans="3:3" x14ac:dyDescent="0.25">
      <c r="C1019939" s="62"/>
    </row>
    <row r="1020027" spans="3:3" x14ac:dyDescent="0.25">
      <c r="C1020027" s="62"/>
    </row>
    <row r="1020028" spans="3:3" x14ac:dyDescent="0.25">
      <c r="C1020028" s="62"/>
    </row>
    <row r="1020116" spans="3:3" x14ac:dyDescent="0.25">
      <c r="C1020116" s="62"/>
    </row>
    <row r="1020117" spans="3:3" x14ac:dyDescent="0.25">
      <c r="C1020117" s="62"/>
    </row>
    <row r="1020205" spans="3:3" x14ac:dyDescent="0.25">
      <c r="C1020205" s="62"/>
    </row>
    <row r="1020206" spans="3:3" x14ac:dyDescent="0.25">
      <c r="C1020206" s="62"/>
    </row>
    <row r="1020294" spans="3:3" x14ac:dyDescent="0.25">
      <c r="C1020294" s="62"/>
    </row>
    <row r="1020295" spans="3:3" x14ac:dyDescent="0.25">
      <c r="C1020295" s="62"/>
    </row>
    <row r="1020383" spans="3:3" x14ac:dyDescent="0.25">
      <c r="C1020383" s="62"/>
    </row>
    <row r="1020384" spans="3:3" x14ac:dyDescent="0.25">
      <c r="C1020384" s="62"/>
    </row>
    <row r="1020472" spans="3:3" x14ac:dyDescent="0.25">
      <c r="C1020472" s="62"/>
    </row>
    <row r="1020473" spans="3:3" x14ac:dyDescent="0.25">
      <c r="C1020473" s="62"/>
    </row>
    <row r="1020561" spans="3:3" x14ac:dyDescent="0.25">
      <c r="C1020561" s="62"/>
    </row>
    <row r="1020562" spans="3:3" x14ac:dyDescent="0.25">
      <c r="C1020562" s="62"/>
    </row>
    <row r="1020650" spans="3:3" x14ac:dyDescent="0.25">
      <c r="C1020650" s="62"/>
    </row>
    <row r="1020651" spans="3:3" x14ac:dyDescent="0.25">
      <c r="C1020651" s="62"/>
    </row>
    <row r="1020739" spans="3:3" x14ac:dyDescent="0.25">
      <c r="C1020739" s="62"/>
    </row>
    <row r="1020740" spans="3:3" x14ac:dyDescent="0.25">
      <c r="C1020740" s="62"/>
    </row>
    <row r="1020828" spans="3:3" x14ac:dyDescent="0.25">
      <c r="C1020828" s="62"/>
    </row>
    <row r="1020829" spans="3:3" x14ac:dyDescent="0.25">
      <c r="C1020829" s="62"/>
    </row>
    <row r="1020917" spans="3:3" x14ac:dyDescent="0.25">
      <c r="C1020917" s="62"/>
    </row>
    <row r="1020918" spans="3:3" x14ac:dyDescent="0.25">
      <c r="C1020918" s="62"/>
    </row>
    <row r="1021006" spans="3:3" x14ac:dyDescent="0.25">
      <c r="C1021006" s="62"/>
    </row>
    <row r="1021007" spans="3:3" x14ac:dyDescent="0.25">
      <c r="C1021007" s="62"/>
    </row>
    <row r="1021095" spans="3:3" x14ac:dyDescent="0.25">
      <c r="C1021095" s="62"/>
    </row>
    <row r="1021096" spans="3:3" x14ac:dyDescent="0.25">
      <c r="C1021096" s="62"/>
    </row>
    <row r="1021184" spans="3:3" x14ac:dyDescent="0.25">
      <c r="C1021184" s="62"/>
    </row>
    <row r="1021185" spans="3:3" x14ac:dyDescent="0.25">
      <c r="C1021185" s="62"/>
    </row>
    <row r="1021273" spans="3:3" x14ac:dyDescent="0.25">
      <c r="C1021273" s="62"/>
    </row>
    <row r="1021274" spans="3:3" x14ac:dyDescent="0.25">
      <c r="C1021274" s="62"/>
    </row>
    <row r="1021362" spans="3:3" x14ac:dyDescent="0.25">
      <c r="C1021362" s="62"/>
    </row>
    <row r="1021363" spans="3:3" x14ac:dyDescent="0.25">
      <c r="C1021363" s="62"/>
    </row>
    <row r="1021451" spans="3:3" x14ac:dyDescent="0.25">
      <c r="C1021451" s="62"/>
    </row>
    <row r="1021452" spans="3:3" x14ac:dyDescent="0.25">
      <c r="C1021452" s="62"/>
    </row>
    <row r="1021540" spans="3:3" x14ac:dyDescent="0.25">
      <c r="C1021540" s="62"/>
    </row>
    <row r="1021541" spans="3:3" x14ac:dyDescent="0.25">
      <c r="C1021541" s="62"/>
    </row>
    <row r="1021629" spans="3:3" x14ac:dyDescent="0.25">
      <c r="C1021629" s="62"/>
    </row>
    <row r="1021630" spans="3:3" x14ac:dyDescent="0.25">
      <c r="C1021630" s="62"/>
    </row>
    <row r="1021718" spans="3:3" x14ac:dyDescent="0.25">
      <c r="C1021718" s="62"/>
    </row>
    <row r="1021719" spans="3:3" x14ac:dyDescent="0.25">
      <c r="C1021719" s="62"/>
    </row>
    <row r="1021807" spans="3:3" x14ac:dyDescent="0.25">
      <c r="C1021807" s="62"/>
    </row>
    <row r="1021808" spans="3:3" x14ac:dyDescent="0.25">
      <c r="C1021808" s="62"/>
    </row>
    <row r="1021896" spans="3:3" x14ac:dyDescent="0.25">
      <c r="C1021896" s="62"/>
    </row>
    <row r="1021897" spans="3:3" x14ac:dyDescent="0.25">
      <c r="C1021897" s="62"/>
    </row>
    <row r="1021985" spans="3:3" x14ac:dyDescent="0.25">
      <c r="C1021985" s="62"/>
    </row>
    <row r="1021986" spans="3:3" x14ac:dyDescent="0.25">
      <c r="C1021986" s="62"/>
    </row>
    <row r="1022074" spans="3:3" x14ac:dyDescent="0.25">
      <c r="C1022074" s="62"/>
    </row>
    <row r="1022075" spans="3:3" x14ac:dyDescent="0.25">
      <c r="C1022075" s="62"/>
    </row>
    <row r="1022163" spans="3:3" x14ac:dyDescent="0.25">
      <c r="C1022163" s="62"/>
    </row>
    <row r="1022164" spans="3:3" x14ac:dyDescent="0.25">
      <c r="C1022164" s="62"/>
    </row>
    <row r="1022252" spans="3:3" x14ac:dyDescent="0.25">
      <c r="C1022252" s="62"/>
    </row>
    <row r="1022253" spans="3:3" x14ac:dyDescent="0.25">
      <c r="C1022253" s="62"/>
    </row>
    <row r="1022341" spans="3:3" x14ac:dyDescent="0.25">
      <c r="C1022341" s="62"/>
    </row>
    <row r="1022342" spans="3:3" x14ac:dyDescent="0.25">
      <c r="C1022342" s="62"/>
    </row>
    <row r="1022430" spans="3:3" x14ac:dyDescent="0.25">
      <c r="C1022430" s="62"/>
    </row>
    <row r="1022431" spans="3:3" x14ac:dyDescent="0.25">
      <c r="C1022431" s="62"/>
    </row>
    <row r="1022519" spans="3:3" x14ac:dyDescent="0.25">
      <c r="C1022519" s="62"/>
    </row>
    <row r="1022520" spans="3:3" x14ac:dyDescent="0.25">
      <c r="C1022520" s="62"/>
    </row>
    <row r="1022608" spans="3:3" x14ac:dyDescent="0.25">
      <c r="C1022608" s="62"/>
    </row>
    <row r="1022609" spans="3:3" x14ac:dyDescent="0.25">
      <c r="C1022609" s="62"/>
    </row>
    <row r="1022697" spans="3:3" x14ac:dyDescent="0.25">
      <c r="C1022697" s="62"/>
    </row>
    <row r="1022698" spans="3:3" x14ac:dyDescent="0.25">
      <c r="C1022698" s="62"/>
    </row>
    <row r="1022786" spans="3:3" x14ac:dyDescent="0.25">
      <c r="C1022786" s="62"/>
    </row>
    <row r="1022787" spans="3:3" x14ac:dyDescent="0.25">
      <c r="C1022787" s="62"/>
    </row>
    <row r="1022875" spans="3:3" x14ac:dyDescent="0.25">
      <c r="C1022875" s="62"/>
    </row>
    <row r="1022876" spans="3:3" x14ac:dyDescent="0.25">
      <c r="C1022876" s="62"/>
    </row>
    <row r="1022964" spans="3:3" x14ac:dyDescent="0.25">
      <c r="C1022964" s="62"/>
    </row>
    <row r="1022965" spans="3:3" x14ac:dyDescent="0.25">
      <c r="C1022965" s="62"/>
    </row>
    <row r="1023053" spans="3:3" x14ac:dyDescent="0.25">
      <c r="C1023053" s="62"/>
    </row>
    <row r="1023054" spans="3:3" x14ac:dyDescent="0.25">
      <c r="C1023054" s="62"/>
    </row>
    <row r="1023142" spans="3:3" x14ac:dyDescent="0.25">
      <c r="C1023142" s="62"/>
    </row>
    <row r="1023143" spans="3:3" x14ac:dyDescent="0.25">
      <c r="C1023143" s="62"/>
    </row>
    <row r="1023231" spans="3:3" x14ac:dyDescent="0.25">
      <c r="C1023231" s="62"/>
    </row>
    <row r="1023232" spans="3:3" x14ac:dyDescent="0.25">
      <c r="C1023232" s="62"/>
    </row>
    <row r="1023320" spans="3:3" x14ac:dyDescent="0.25">
      <c r="C1023320" s="62"/>
    </row>
    <row r="1023321" spans="3:3" x14ac:dyDescent="0.25">
      <c r="C1023321" s="62"/>
    </row>
    <row r="1023409" spans="3:3" x14ac:dyDescent="0.25">
      <c r="C1023409" s="62"/>
    </row>
    <row r="1023410" spans="3:3" x14ac:dyDescent="0.25">
      <c r="C1023410" s="62"/>
    </row>
    <row r="1023498" spans="3:3" x14ac:dyDescent="0.25">
      <c r="C1023498" s="62"/>
    </row>
    <row r="1023499" spans="3:3" x14ac:dyDescent="0.25">
      <c r="C1023499" s="62"/>
    </row>
    <row r="1023587" spans="3:3" x14ac:dyDescent="0.25">
      <c r="C1023587" s="62"/>
    </row>
    <row r="1023588" spans="3:3" x14ac:dyDescent="0.25">
      <c r="C1023588" s="62"/>
    </row>
    <row r="1023676" spans="3:3" x14ac:dyDescent="0.25">
      <c r="C1023676" s="62"/>
    </row>
    <row r="1023677" spans="3:3" x14ac:dyDescent="0.25">
      <c r="C1023677" s="62"/>
    </row>
    <row r="1023765" spans="3:3" x14ac:dyDescent="0.25">
      <c r="C1023765" s="62"/>
    </row>
    <row r="1023766" spans="3:3" x14ac:dyDescent="0.25">
      <c r="C1023766" s="62"/>
    </row>
    <row r="1023854" spans="3:3" x14ac:dyDescent="0.25">
      <c r="C1023854" s="62"/>
    </row>
    <row r="1023855" spans="3:3" x14ac:dyDescent="0.25">
      <c r="C1023855" s="62"/>
    </row>
    <row r="1023943" spans="3:3" x14ac:dyDescent="0.25">
      <c r="C1023943" s="62"/>
    </row>
    <row r="1023944" spans="3:3" x14ac:dyDescent="0.25">
      <c r="C1023944" s="62"/>
    </row>
    <row r="1024032" spans="3:3" x14ac:dyDescent="0.25">
      <c r="C1024032" s="62"/>
    </row>
    <row r="1024033" spans="3:3" x14ac:dyDescent="0.25">
      <c r="C1024033" s="62"/>
    </row>
    <row r="1024121" spans="3:3" x14ac:dyDescent="0.25">
      <c r="C1024121" s="62"/>
    </row>
    <row r="1024122" spans="3:3" x14ac:dyDescent="0.25">
      <c r="C1024122" s="62"/>
    </row>
    <row r="1024210" spans="3:3" x14ac:dyDescent="0.25">
      <c r="C1024210" s="62"/>
    </row>
    <row r="1024211" spans="3:3" x14ac:dyDescent="0.25">
      <c r="C1024211" s="62"/>
    </row>
    <row r="1024299" spans="3:3" x14ac:dyDescent="0.25">
      <c r="C1024299" s="62"/>
    </row>
    <row r="1024300" spans="3:3" x14ac:dyDescent="0.25">
      <c r="C1024300" s="62"/>
    </row>
    <row r="1024388" spans="3:3" x14ac:dyDescent="0.25">
      <c r="C1024388" s="62"/>
    </row>
    <row r="1024389" spans="3:3" x14ac:dyDescent="0.25">
      <c r="C1024389" s="62"/>
    </row>
    <row r="1024477" spans="3:3" x14ac:dyDescent="0.25">
      <c r="C1024477" s="62"/>
    </row>
    <row r="1024478" spans="3:3" x14ac:dyDescent="0.25">
      <c r="C1024478" s="62"/>
    </row>
    <row r="1024566" spans="3:3" x14ac:dyDescent="0.25">
      <c r="C1024566" s="62"/>
    </row>
    <row r="1024567" spans="3:3" x14ac:dyDescent="0.25">
      <c r="C1024567" s="62"/>
    </row>
    <row r="1024655" spans="3:3" x14ac:dyDescent="0.25">
      <c r="C1024655" s="62"/>
    </row>
    <row r="1024656" spans="3:3" x14ac:dyDescent="0.25">
      <c r="C1024656" s="62"/>
    </row>
    <row r="1024744" spans="3:3" x14ac:dyDescent="0.25">
      <c r="C1024744" s="62"/>
    </row>
    <row r="1024745" spans="3:3" x14ac:dyDescent="0.25">
      <c r="C1024745" s="62"/>
    </row>
    <row r="1024833" spans="3:3" x14ac:dyDescent="0.25">
      <c r="C1024833" s="62"/>
    </row>
    <row r="1024834" spans="3:3" x14ac:dyDescent="0.25">
      <c r="C1024834" s="62"/>
    </row>
    <row r="1024922" spans="3:3" x14ac:dyDescent="0.25">
      <c r="C1024922" s="62"/>
    </row>
    <row r="1024923" spans="3:3" x14ac:dyDescent="0.25">
      <c r="C1024923" s="62"/>
    </row>
    <row r="1025011" spans="3:3" x14ac:dyDescent="0.25">
      <c r="C1025011" s="62"/>
    </row>
    <row r="1025012" spans="3:3" x14ac:dyDescent="0.25">
      <c r="C1025012" s="62"/>
    </row>
    <row r="1025100" spans="3:3" x14ac:dyDescent="0.25">
      <c r="C1025100" s="62"/>
    </row>
    <row r="1025101" spans="3:3" x14ac:dyDescent="0.25">
      <c r="C1025101" s="62"/>
    </row>
    <row r="1025189" spans="3:3" x14ac:dyDescent="0.25">
      <c r="C1025189" s="62"/>
    </row>
    <row r="1025190" spans="3:3" x14ac:dyDescent="0.25">
      <c r="C1025190" s="62"/>
    </row>
    <row r="1025278" spans="3:3" x14ac:dyDescent="0.25">
      <c r="C1025278" s="62"/>
    </row>
    <row r="1025279" spans="3:3" x14ac:dyDescent="0.25">
      <c r="C1025279" s="62"/>
    </row>
    <row r="1025367" spans="3:3" x14ac:dyDescent="0.25">
      <c r="C1025367" s="62"/>
    </row>
    <row r="1025368" spans="3:3" x14ac:dyDescent="0.25">
      <c r="C1025368" s="62"/>
    </row>
    <row r="1025456" spans="3:3" x14ac:dyDescent="0.25">
      <c r="C1025456" s="62"/>
    </row>
    <row r="1025457" spans="3:3" x14ac:dyDescent="0.25">
      <c r="C1025457" s="62"/>
    </row>
    <row r="1025545" spans="3:3" x14ac:dyDescent="0.25">
      <c r="C1025545" s="62"/>
    </row>
    <row r="1025546" spans="3:3" x14ac:dyDescent="0.25">
      <c r="C1025546" s="62"/>
    </row>
    <row r="1025634" spans="3:3" x14ac:dyDescent="0.25">
      <c r="C1025634" s="62"/>
    </row>
    <row r="1025635" spans="3:3" x14ac:dyDescent="0.25">
      <c r="C1025635" s="62"/>
    </row>
    <row r="1025723" spans="3:3" x14ac:dyDescent="0.25">
      <c r="C1025723" s="62"/>
    </row>
    <row r="1025724" spans="3:3" x14ac:dyDescent="0.25">
      <c r="C1025724" s="62"/>
    </row>
    <row r="1025812" spans="3:3" x14ac:dyDescent="0.25">
      <c r="C1025812" s="62"/>
    </row>
    <row r="1025813" spans="3:3" x14ac:dyDescent="0.25">
      <c r="C1025813" s="62"/>
    </row>
    <row r="1025901" spans="3:3" x14ac:dyDescent="0.25">
      <c r="C1025901" s="62"/>
    </row>
    <row r="1025902" spans="3:3" x14ac:dyDescent="0.25">
      <c r="C1025902" s="62"/>
    </row>
    <row r="1025990" spans="3:3" x14ac:dyDescent="0.25">
      <c r="C1025990" s="62"/>
    </row>
    <row r="1025991" spans="3:3" x14ac:dyDescent="0.25">
      <c r="C1025991" s="62"/>
    </row>
    <row r="1026079" spans="3:3" x14ac:dyDescent="0.25">
      <c r="C1026079" s="62"/>
    </row>
    <row r="1026080" spans="3:3" x14ac:dyDescent="0.25">
      <c r="C1026080" s="62"/>
    </row>
    <row r="1026168" spans="3:3" x14ac:dyDescent="0.25">
      <c r="C1026168" s="62"/>
    </row>
    <row r="1026169" spans="3:3" x14ac:dyDescent="0.25">
      <c r="C1026169" s="62"/>
    </row>
    <row r="1026257" spans="3:3" x14ac:dyDescent="0.25">
      <c r="C1026257" s="62"/>
    </row>
    <row r="1026258" spans="3:3" x14ac:dyDescent="0.25">
      <c r="C1026258" s="62"/>
    </row>
    <row r="1026346" spans="3:3" x14ac:dyDescent="0.25">
      <c r="C1026346" s="62"/>
    </row>
    <row r="1026347" spans="3:3" x14ac:dyDescent="0.25">
      <c r="C1026347" s="62"/>
    </row>
    <row r="1026435" spans="3:3" x14ac:dyDescent="0.25">
      <c r="C1026435" s="62"/>
    </row>
    <row r="1026436" spans="3:3" x14ac:dyDescent="0.25">
      <c r="C1026436" s="62"/>
    </row>
    <row r="1026524" spans="3:3" x14ac:dyDescent="0.25">
      <c r="C1026524" s="62"/>
    </row>
    <row r="1026525" spans="3:3" x14ac:dyDescent="0.25">
      <c r="C1026525" s="62"/>
    </row>
    <row r="1026613" spans="3:3" x14ac:dyDescent="0.25">
      <c r="C1026613" s="62"/>
    </row>
    <row r="1026614" spans="3:3" x14ac:dyDescent="0.25">
      <c r="C1026614" s="62"/>
    </row>
    <row r="1026702" spans="3:3" x14ac:dyDescent="0.25">
      <c r="C1026702" s="62"/>
    </row>
    <row r="1026703" spans="3:3" x14ac:dyDescent="0.25">
      <c r="C1026703" s="62"/>
    </row>
    <row r="1026791" spans="3:3" x14ac:dyDescent="0.25">
      <c r="C1026791" s="62"/>
    </row>
    <row r="1026792" spans="3:3" x14ac:dyDescent="0.25">
      <c r="C1026792" s="62"/>
    </row>
    <row r="1026880" spans="3:3" x14ac:dyDescent="0.25">
      <c r="C1026880" s="62"/>
    </row>
    <row r="1026881" spans="3:3" x14ac:dyDescent="0.25">
      <c r="C1026881" s="62"/>
    </row>
    <row r="1026969" spans="3:3" x14ac:dyDescent="0.25">
      <c r="C1026969" s="62"/>
    </row>
    <row r="1026970" spans="3:3" x14ac:dyDescent="0.25">
      <c r="C1026970" s="62"/>
    </row>
    <row r="1027058" spans="3:3" x14ac:dyDescent="0.25">
      <c r="C1027058" s="62"/>
    </row>
    <row r="1027059" spans="3:3" x14ac:dyDescent="0.25">
      <c r="C1027059" s="62"/>
    </row>
    <row r="1027147" spans="3:3" x14ac:dyDescent="0.25">
      <c r="C1027147" s="62"/>
    </row>
    <row r="1027148" spans="3:3" x14ac:dyDescent="0.25">
      <c r="C1027148" s="62"/>
    </row>
    <row r="1027236" spans="3:3" x14ac:dyDescent="0.25">
      <c r="C1027236" s="62"/>
    </row>
    <row r="1027237" spans="3:3" x14ac:dyDescent="0.25">
      <c r="C1027237" s="62"/>
    </row>
    <row r="1027325" spans="3:3" x14ac:dyDescent="0.25">
      <c r="C1027325" s="62"/>
    </row>
    <row r="1027326" spans="3:3" x14ac:dyDescent="0.25">
      <c r="C1027326" s="62"/>
    </row>
    <row r="1027414" spans="3:3" x14ac:dyDescent="0.25">
      <c r="C1027414" s="62"/>
    </row>
    <row r="1027415" spans="3:3" x14ac:dyDescent="0.25">
      <c r="C1027415" s="62"/>
    </row>
    <row r="1027503" spans="3:3" x14ac:dyDescent="0.25">
      <c r="C1027503" s="62"/>
    </row>
    <row r="1027504" spans="3:3" x14ac:dyDescent="0.25">
      <c r="C1027504" s="62"/>
    </row>
    <row r="1027592" spans="3:3" x14ac:dyDescent="0.25">
      <c r="C1027592" s="62"/>
    </row>
    <row r="1027593" spans="3:3" x14ac:dyDescent="0.25">
      <c r="C1027593" s="62"/>
    </row>
    <row r="1027681" spans="3:3" x14ac:dyDescent="0.25">
      <c r="C1027681" s="62"/>
    </row>
    <row r="1027682" spans="3:3" x14ac:dyDescent="0.25">
      <c r="C1027682" s="62"/>
    </row>
    <row r="1027770" spans="3:3" x14ac:dyDescent="0.25">
      <c r="C1027770" s="62"/>
    </row>
    <row r="1027771" spans="3:3" x14ac:dyDescent="0.25">
      <c r="C1027771" s="62"/>
    </row>
    <row r="1027859" spans="3:3" x14ac:dyDescent="0.25">
      <c r="C1027859" s="62"/>
    </row>
    <row r="1027860" spans="3:3" x14ac:dyDescent="0.25">
      <c r="C1027860" s="62"/>
    </row>
    <row r="1027948" spans="3:3" x14ac:dyDescent="0.25">
      <c r="C1027948" s="62"/>
    </row>
    <row r="1027949" spans="3:3" x14ac:dyDescent="0.25">
      <c r="C1027949" s="62"/>
    </row>
    <row r="1028037" spans="3:3" x14ac:dyDescent="0.25">
      <c r="C1028037" s="62"/>
    </row>
    <row r="1028038" spans="3:3" x14ac:dyDescent="0.25">
      <c r="C1028038" s="62"/>
    </row>
    <row r="1028126" spans="3:3" x14ac:dyDescent="0.25">
      <c r="C1028126" s="62"/>
    </row>
    <row r="1028127" spans="3:3" x14ac:dyDescent="0.25">
      <c r="C1028127" s="62"/>
    </row>
    <row r="1028215" spans="3:3" x14ac:dyDescent="0.25">
      <c r="C1028215" s="62"/>
    </row>
    <row r="1028216" spans="3:3" x14ac:dyDescent="0.25">
      <c r="C1028216" s="62"/>
    </row>
    <row r="1028304" spans="3:3" x14ac:dyDescent="0.25">
      <c r="C1028304" s="62"/>
    </row>
    <row r="1028305" spans="3:3" x14ac:dyDescent="0.25">
      <c r="C1028305" s="62"/>
    </row>
    <row r="1028393" spans="3:3" x14ac:dyDescent="0.25">
      <c r="C1028393" s="62"/>
    </row>
    <row r="1028394" spans="3:3" x14ac:dyDescent="0.25">
      <c r="C1028394" s="62"/>
    </row>
    <row r="1028482" spans="3:3" x14ac:dyDescent="0.25">
      <c r="C1028482" s="62"/>
    </row>
    <row r="1028483" spans="3:3" x14ac:dyDescent="0.25">
      <c r="C1028483" s="62"/>
    </row>
    <row r="1028571" spans="3:3" x14ac:dyDescent="0.25">
      <c r="C1028571" s="62"/>
    </row>
    <row r="1028572" spans="3:3" x14ac:dyDescent="0.25">
      <c r="C1028572" s="62"/>
    </row>
    <row r="1028660" spans="3:3" x14ac:dyDescent="0.25">
      <c r="C1028660" s="62"/>
    </row>
    <row r="1028661" spans="3:3" x14ac:dyDescent="0.25">
      <c r="C1028661" s="62"/>
    </row>
    <row r="1028749" spans="3:3" x14ac:dyDescent="0.25">
      <c r="C1028749" s="62"/>
    </row>
    <row r="1028750" spans="3:3" x14ac:dyDescent="0.25">
      <c r="C1028750" s="62"/>
    </row>
    <row r="1028838" spans="3:3" x14ac:dyDescent="0.25">
      <c r="C1028838" s="62"/>
    </row>
    <row r="1028839" spans="3:3" x14ac:dyDescent="0.25">
      <c r="C1028839" s="62"/>
    </row>
    <row r="1028927" spans="3:3" x14ac:dyDescent="0.25">
      <c r="C1028927" s="62"/>
    </row>
    <row r="1028928" spans="3:3" x14ac:dyDescent="0.25">
      <c r="C1028928" s="62"/>
    </row>
    <row r="1029016" spans="3:3" x14ac:dyDescent="0.25">
      <c r="C1029016" s="62"/>
    </row>
    <row r="1029017" spans="3:3" x14ac:dyDescent="0.25">
      <c r="C1029017" s="62"/>
    </row>
    <row r="1029105" spans="3:3" x14ac:dyDescent="0.25">
      <c r="C1029105" s="62"/>
    </row>
    <row r="1029106" spans="3:3" x14ac:dyDescent="0.25">
      <c r="C1029106" s="62"/>
    </row>
    <row r="1029194" spans="3:3" x14ac:dyDescent="0.25">
      <c r="C1029194" s="62"/>
    </row>
    <row r="1029195" spans="3:3" x14ac:dyDescent="0.25">
      <c r="C1029195" s="62"/>
    </row>
    <row r="1029283" spans="3:3" x14ac:dyDescent="0.25">
      <c r="C1029283" s="62"/>
    </row>
    <row r="1029284" spans="3:3" x14ac:dyDescent="0.25">
      <c r="C1029284" s="62"/>
    </row>
    <row r="1029372" spans="3:3" x14ac:dyDescent="0.25">
      <c r="C1029372" s="62"/>
    </row>
    <row r="1029373" spans="3:3" x14ac:dyDescent="0.25">
      <c r="C1029373" s="62"/>
    </row>
    <row r="1029461" spans="3:3" x14ac:dyDescent="0.25">
      <c r="C1029461" s="62"/>
    </row>
    <row r="1029462" spans="3:3" x14ac:dyDescent="0.25">
      <c r="C1029462" s="62"/>
    </row>
    <row r="1029550" spans="3:3" x14ac:dyDescent="0.25">
      <c r="C1029550" s="62"/>
    </row>
    <row r="1029551" spans="3:3" x14ac:dyDescent="0.25">
      <c r="C1029551" s="62"/>
    </row>
    <row r="1029639" spans="3:3" x14ac:dyDescent="0.25">
      <c r="C1029639" s="62"/>
    </row>
    <row r="1029640" spans="3:3" x14ac:dyDescent="0.25">
      <c r="C1029640" s="62"/>
    </row>
    <row r="1029728" spans="3:3" x14ac:dyDescent="0.25">
      <c r="C1029728" s="62"/>
    </row>
    <row r="1029729" spans="3:3" x14ac:dyDescent="0.25">
      <c r="C1029729" s="62"/>
    </row>
    <row r="1029817" spans="3:3" x14ac:dyDescent="0.25">
      <c r="C1029817" s="62"/>
    </row>
    <row r="1029818" spans="3:3" x14ac:dyDescent="0.25">
      <c r="C1029818" s="62"/>
    </row>
    <row r="1029906" spans="3:3" x14ac:dyDescent="0.25">
      <c r="C1029906" s="62"/>
    </row>
    <row r="1029907" spans="3:3" x14ac:dyDescent="0.25">
      <c r="C1029907" s="62"/>
    </row>
    <row r="1029995" spans="3:3" x14ac:dyDescent="0.25">
      <c r="C1029995" s="62"/>
    </row>
    <row r="1029996" spans="3:3" x14ac:dyDescent="0.25">
      <c r="C1029996" s="62"/>
    </row>
    <row r="1030084" spans="3:3" x14ac:dyDescent="0.25">
      <c r="C1030084" s="62"/>
    </row>
    <row r="1030085" spans="3:3" x14ac:dyDescent="0.25">
      <c r="C1030085" s="62"/>
    </row>
    <row r="1030173" spans="3:3" x14ac:dyDescent="0.25">
      <c r="C1030173" s="62"/>
    </row>
    <row r="1030174" spans="3:3" x14ac:dyDescent="0.25">
      <c r="C1030174" s="62"/>
    </row>
    <row r="1030262" spans="3:3" x14ac:dyDescent="0.25">
      <c r="C1030262" s="62"/>
    </row>
    <row r="1030263" spans="3:3" x14ac:dyDescent="0.25">
      <c r="C1030263" s="62"/>
    </row>
    <row r="1030351" spans="3:3" x14ac:dyDescent="0.25">
      <c r="C1030351" s="62"/>
    </row>
    <row r="1030352" spans="3:3" x14ac:dyDescent="0.25">
      <c r="C1030352" s="62"/>
    </row>
    <row r="1030440" spans="3:3" x14ac:dyDescent="0.25">
      <c r="C1030440" s="62"/>
    </row>
    <row r="1030441" spans="3:3" x14ac:dyDescent="0.25">
      <c r="C1030441" s="62"/>
    </row>
    <row r="1030529" spans="3:3" x14ac:dyDescent="0.25">
      <c r="C1030529" s="62"/>
    </row>
    <row r="1030530" spans="3:3" x14ac:dyDescent="0.25">
      <c r="C1030530" s="62"/>
    </row>
    <row r="1030618" spans="3:3" x14ac:dyDescent="0.25">
      <c r="C1030618" s="62"/>
    </row>
    <row r="1030619" spans="3:3" x14ac:dyDescent="0.25">
      <c r="C1030619" s="62"/>
    </row>
    <row r="1030707" spans="3:3" x14ac:dyDescent="0.25">
      <c r="C1030707" s="62"/>
    </row>
    <row r="1030708" spans="3:3" x14ac:dyDescent="0.25">
      <c r="C1030708" s="62"/>
    </row>
    <row r="1030796" spans="3:3" x14ac:dyDescent="0.25">
      <c r="C1030796" s="62"/>
    </row>
    <row r="1030797" spans="3:3" x14ac:dyDescent="0.25">
      <c r="C1030797" s="62"/>
    </row>
    <row r="1030885" spans="3:3" x14ac:dyDescent="0.25">
      <c r="C1030885" s="62"/>
    </row>
    <row r="1030886" spans="3:3" x14ac:dyDescent="0.25">
      <c r="C1030886" s="62"/>
    </row>
    <row r="1030974" spans="3:3" x14ac:dyDescent="0.25">
      <c r="C1030974" s="62"/>
    </row>
    <row r="1030975" spans="3:3" x14ac:dyDescent="0.25">
      <c r="C1030975" s="62"/>
    </row>
    <row r="1031063" spans="3:3" x14ac:dyDescent="0.25">
      <c r="C1031063" s="62"/>
    </row>
    <row r="1031064" spans="3:3" x14ac:dyDescent="0.25">
      <c r="C1031064" s="62"/>
    </row>
    <row r="1031152" spans="3:3" x14ac:dyDescent="0.25">
      <c r="C1031152" s="62"/>
    </row>
    <row r="1031153" spans="3:3" x14ac:dyDescent="0.25">
      <c r="C1031153" s="62"/>
    </row>
    <row r="1031241" spans="3:3" x14ac:dyDescent="0.25">
      <c r="C1031241" s="62"/>
    </row>
    <row r="1031242" spans="3:3" x14ac:dyDescent="0.25">
      <c r="C1031242" s="62"/>
    </row>
    <row r="1031330" spans="3:3" x14ac:dyDescent="0.25">
      <c r="C1031330" s="62"/>
    </row>
    <row r="1031331" spans="3:3" x14ac:dyDescent="0.25">
      <c r="C1031331" s="62"/>
    </row>
    <row r="1031419" spans="3:3" x14ac:dyDescent="0.25">
      <c r="C1031419" s="62"/>
    </row>
    <row r="1031420" spans="3:3" x14ac:dyDescent="0.25">
      <c r="C1031420" s="62"/>
    </row>
    <row r="1031508" spans="3:3" x14ac:dyDescent="0.25">
      <c r="C1031508" s="62"/>
    </row>
    <row r="1031509" spans="3:3" x14ac:dyDescent="0.25">
      <c r="C1031509" s="62"/>
    </row>
    <row r="1031597" spans="3:3" x14ac:dyDescent="0.25">
      <c r="C1031597" s="62"/>
    </row>
    <row r="1031598" spans="3:3" x14ac:dyDescent="0.25">
      <c r="C1031598" s="62"/>
    </row>
    <row r="1031686" spans="3:3" x14ac:dyDescent="0.25">
      <c r="C1031686" s="62"/>
    </row>
    <row r="1031687" spans="3:3" x14ac:dyDescent="0.25">
      <c r="C1031687" s="62"/>
    </row>
    <row r="1031775" spans="3:3" x14ac:dyDescent="0.25">
      <c r="C1031775" s="62"/>
    </row>
    <row r="1031776" spans="3:3" x14ac:dyDescent="0.25">
      <c r="C1031776" s="62"/>
    </row>
    <row r="1031864" spans="3:3" x14ac:dyDescent="0.25">
      <c r="C1031864" s="62"/>
    </row>
    <row r="1031865" spans="3:3" x14ac:dyDescent="0.25">
      <c r="C1031865" s="62"/>
    </row>
    <row r="1031953" spans="3:3" x14ac:dyDescent="0.25">
      <c r="C1031953" s="62"/>
    </row>
    <row r="1031954" spans="3:3" x14ac:dyDescent="0.25">
      <c r="C1031954" s="62"/>
    </row>
    <row r="1032042" spans="3:3" x14ac:dyDescent="0.25">
      <c r="C1032042" s="62"/>
    </row>
    <row r="1032043" spans="3:3" x14ac:dyDescent="0.25">
      <c r="C1032043" s="62"/>
    </row>
    <row r="1032131" spans="3:3" x14ac:dyDescent="0.25">
      <c r="C1032131" s="62"/>
    </row>
    <row r="1032132" spans="3:3" x14ac:dyDescent="0.25">
      <c r="C1032132" s="62"/>
    </row>
    <row r="1032220" spans="3:3" x14ac:dyDescent="0.25">
      <c r="C1032220" s="62"/>
    </row>
    <row r="1032221" spans="3:3" x14ac:dyDescent="0.25">
      <c r="C1032221" s="62"/>
    </row>
    <row r="1032309" spans="3:3" x14ac:dyDescent="0.25">
      <c r="C1032309" s="62"/>
    </row>
    <row r="1032310" spans="3:3" x14ac:dyDescent="0.25">
      <c r="C1032310" s="62"/>
    </row>
    <row r="1032398" spans="3:3" x14ac:dyDescent="0.25">
      <c r="C1032398" s="62"/>
    </row>
    <row r="1032399" spans="3:3" x14ac:dyDescent="0.25">
      <c r="C1032399" s="62"/>
    </row>
    <row r="1032487" spans="3:3" x14ac:dyDescent="0.25">
      <c r="C1032487" s="62"/>
    </row>
    <row r="1032488" spans="3:3" x14ac:dyDescent="0.25">
      <c r="C1032488" s="62"/>
    </row>
    <row r="1032576" spans="3:3" x14ac:dyDescent="0.25">
      <c r="C1032576" s="62"/>
    </row>
    <row r="1032577" spans="3:3" x14ac:dyDescent="0.25">
      <c r="C1032577" s="62"/>
    </row>
    <row r="1032665" spans="3:3" x14ac:dyDescent="0.25">
      <c r="C1032665" s="62"/>
    </row>
    <row r="1032666" spans="3:3" x14ac:dyDescent="0.25">
      <c r="C1032666" s="62"/>
    </row>
    <row r="1032754" spans="3:3" x14ac:dyDescent="0.25">
      <c r="C1032754" s="62"/>
    </row>
    <row r="1032755" spans="3:3" x14ac:dyDescent="0.25">
      <c r="C1032755" s="62"/>
    </row>
    <row r="1032843" spans="3:3" x14ac:dyDescent="0.25">
      <c r="C1032843" s="62"/>
    </row>
    <row r="1032844" spans="3:3" x14ac:dyDescent="0.25">
      <c r="C1032844" s="62"/>
    </row>
    <row r="1032932" spans="3:3" x14ac:dyDescent="0.25">
      <c r="C1032932" s="62"/>
    </row>
    <row r="1032933" spans="3:3" x14ac:dyDescent="0.25">
      <c r="C1032933" s="62"/>
    </row>
    <row r="1033021" spans="3:3" x14ac:dyDescent="0.25">
      <c r="C1033021" s="62"/>
    </row>
    <row r="1033022" spans="3:3" x14ac:dyDescent="0.25">
      <c r="C1033022" s="62"/>
    </row>
    <row r="1033110" spans="3:3" x14ac:dyDescent="0.25">
      <c r="C1033110" s="62"/>
    </row>
    <row r="1033111" spans="3:3" x14ac:dyDescent="0.25">
      <c r="C1033111" s="62"/>
    </row>
    <row r="1033199" spans="3:3" x14ac:dyDescent="0.25">
      <c r="C1033199" s="62"/>
    </row>
    <row r="1033200" spans="3:3" x14ac:dyDescent="0.25">
      <c r="C1033200" s="62"/>
    </row>
    <row r="1033288" spans="3:3" x14ac:dyDescent="0.25">
      <c r="C1033288" s="62"/>
    </row>
    <row r="1033289" spans="3:3" x14ac:dyDescent="0.25">
      <c r="C1033289" s="62"/>
    </row>
    <row r="1033377" spans="3:3" x14ac:dyDescent="0.25">
      <c r="C1033377" s="62"/>
    </row>
    <row r="1033378" spans="3:3" x14ac:dyDescent="0.25">
      <c r="C1033378" s="62"/>
    </row>
    <row r="1033466" spans="3:3" x14ac:dyDescent="0.25">
      <c r="C1033466" s="62"/>
    </row>
    <row r="1033467" spans="3:3" x14ac:dyDescent="0.25">
      <c r="C1033467" s="62"/>
    </row>
    <row r="1033555" spans="3:3" x14ac:dyDescent="0.25">
      <c r="C1033555" s="62"/>
    </row>
    <row r="1033556" spans="3:3" x14ac:dyDescent="0.25">
      <c r="C1033556" s="62"/>
    </row>
    <row r="1033644" spans="3:3" x14ac:dyDescent="0.25">
      <c r="C1033644" s="62"/>
    </row>
    <row r="1033645" spans="3:3" x14ac:dyDescent="0.25">
      <c r="C1033645" s="62"/>
    </row>
    <row r="1033733" spans="3:3" x14ac:dyDescent="0.25">
      <c r="C1033733" s="62"/>
    </row>
    <row r="1033734" spans="3:3" x14ac:dyDescent="0.25">
      <c r="C1033734" s="62"/>
    </row>
    <row r="1033822" spans="3:3" x14ac:dyDescent="0.25">
      <c r="C1033822" s="62"/>
    </row>
    <row r="1033823" spans="3:3" x14ac:dyDescent="0.25">
      <c r="C1033823" s="62"/>
    </row>
    <row r="1033911" spans="3:3" x14ac:dyDescent="0.25">
      <c r="C1033911" s="62"/>
    </row>
    <row r="1033912" spans="3:3" x14ac:dyDescent="0.25">
      <c r="C1033912" s="62"/>
    </row>
    <row r="1034000" spans="3:3" x14ac:dyDescent="0.25">
      <c r="C1034000" s="62"/>
    </row>
    <row r="1034001" spans="3:3" x14ac:dyDescent="0.25">
      <c r="C1034001" s="62"/>
    </row>
    <row r="1034089" spans="3:3" x14ac:dyDescent="0.25">
      <c r="C1034089" s="62"/>
    </row>
    <row r="1034090" spans="3:3" x14ac:dyDescent="0.25">
      <c r="C1034090" s="62"/>
    </row>
    <row r="1034178" spans="3:3" x14ac:dyDescent="0.25">
      <c r="C1034178" s="62"/>
    </row>
    <row r="1034179" spans="3:3" x14ac:dyDescent="0.25">
      <c r="C1034179" s="62"/>
    </row>
    <row r="1034267" spans="3:3" x14ac:dyDescent="0.25">
      <c r="C1034267" s="62"/>
    </row>
    <row r="1034268" spans="3:3" x14ac:dyDescent="0.25">
      <c r="C1034268" s="62"/>
    </row>
    <row r="1034356" spans="3:3" x14ac:dyDescent="0.25">
      <c r="C1034356" s="62"/>
    </row>
    <row r="1034357" spans="3:3" x14ac:dyDescent="0.25">
      <c r="C1034357" s="62"/>
    </row>
    <row r="1034445" spans="3:3" x14ac:dyDescent="0.25">
      <c r="C1034445" s="62"/>
    </row>
    <row r="1034446" spans="3:3" x14ac:dyDescent="0.25">
      <c r="C1034446" s="62"/>
    </row>
    <row r="1034534" spans="3:3" x14ac:dyDescent="0.25">
      <c r="C1034534" s="62"/>
    </row>
    <row r="1034535" spans="3:3" x14ac:dyDescent="0.25">
      <c r="C1034535" s="62"/>
    </row>
    <row r="1034623" spans="3:3" x14ac:dyDescent="0.25">
      <c r="C1034623" s="62"/>
    </row>
    <row r="1034624" spans="3:3" x14ac:dyDescent="0.25">
      <c r="C1034624" s="62"/>
    </row>
    <row r="1034712" spans="3:3" x14ac:dyDescent="0.25">
      <c r="C1034712" s="62"/>
    </row>
    <row r="1034713" spans="3:3" x14ac:dyDescent="0.25">
      <c r="C1034713" s="62"/>
    </row>
    <row r="1034801" spans="3:3" x14ac:dyDescent="0.25">
      <c r="C1034801" s="62"/>
    </row>
    <row r="1034802" spans="3:3" x14ac:dyDescent="0.25">
      <c r="C1034802" s="62"/>
    </row>
    <row r="1034890" spans="3:3" x14ac:dyDescent="0.25">
      <c r="C1034890" s="62"/>
    </row>
    <row r="1034891" spans="3:3" x14ac:dyDescent="0.25">
      <c r="C1034891" s="62"/>
    </row>
    <row r="1034979" spans="3:3" x14ac:dyDescent="0.25">
      <c r="C1034979" s="62"/>
    </row>
    <row r="1034980" spans="3:3" x14ac:dyDescent="0.25">
      <c r="C1034980" s="62"/>
    </row>
    <row r="1035068" spans="3:3" x14ac:dyDescent="0.25">
      <c r="C1035068" s="62"/>
    </row>
    <row r="1035069" spans="3:3" x14ac:dyDescent="0.25">
      <c r="C1035069" s="62"/>
    </row>
    <row r="1035157" spans="3:3" x14ac:dyDescent="0.25">
      <c r="C1035157" s="62"/>
    </row>
    <row r="1035158" spans="3:3" x14ac:dyDescent="0.25">
      <c r="C1035158" s="62"/>
    </row>
    <row r="1035246" spans="3:3" x14ac:dyDescent="0.25">
      <c r="C1035246" s="62"/>
    </row>
    <row r="1035247" spans="3:3" x14ac:dyDescent="0.25">
      <c r="C1035247" s="62"/>
    </row>
    <row r="1035335" spans="3:3" x14ac:dyDescent="0.25">
      <c r="C1035335" s="62"/>
    </row>
    <row r="1035336" spans="3:3" x14ac:dyDescent="0.25">
      <c r="C1035336" s="62"/>
    </row>
    <row r="1035424" spans="3:3" x14ac:dyDescent="0.25">
      <c r="C1035424" s="62"/>
    </row>
    <row r="1035425" spans="3:3" x14ac:dyDescent="0.25">
      <c r="C1035425" s="62"/>
    </row>
    <row r="1035513" spans="3:3" x14ac:dyDescent="0.25">
      <c r="C1035513" s="62"/>
    </row>
    <row r="1035514" spans="3:3" x14ac:dyDescent="0.25">
      <c r="C1035514" s="62"/>
    </row>
    <row r="1035602" spans="3:3" x14ac:dyDescent="0.25">
      <c r="C1035602" s="62"/>
    </row>
    <row r="1035603" spans="3:3" x14ac:dyDescent="0.25">
      <c r="C1035603" s="62"/>
    </row>
    <row r="1035691" spans="3:3" x14ac:dyDescent="0.25">
      <c r="C1035691" s="62"/>
    </row>
    <row r="1035692" spans="3:3" x14ac:dyDescent="0.25">
      <c r="C1035692" s="62"/>
    </row>
    <row r="1035780" spans="3:3" x14ac:dyDescent="0.25">
      <c r="C1035780" s="62"/>
    </row>
    <row r="1035781" spans="3:3" x14ac:dyDescent="0.25">
      <c r="C1035781" s="62"/>
    </row>
    <row r="1035869" spans="3:3" x14ac:dyDescent="0.25">
      <c r="C1035869" s="62"/>
    </row>
    <row r="1035870" spans="3:3" x14ac:dyDescent="0.25">
      <c r="C1035870" s="62"/>
    </row>
    <row r="1035958" spans="3:3" x14ac:dyDescent="0.25">
      <c r="C1035958" s="62"/>
    </row>
    <row r="1035959" spans="3:3" x14ac:dyDescent="0.25">
      <c r="C1035959" s="62"/>
    </row>
    <row r="1036047" spans="3:3" x14ac:dyDescent="0.25">
      <c r="C1036047" s="62"/>
    </row>
    <row r="1036048" spans="3:3" x14ac:dyDescent="0.25">
      <c r="C1036048" s="62"/>
    </row>
    <row r="1036136" spans="3:3" x14ac:dyDescent="0.25">
      <c r="C1036136" s="62"/>
    </row>
    <row r="1036137" spans="3:3" x14ac:dyDescent="0.25">
      <c r="C1036137" s="62"/>
    </row>
    <row r="1036225" spans="3:3" x14ac:dyDescent="0.25">
      <c r="C1036225" s="62"/>
    </row>
    <row r="1036226" spans="3:3" x14ac:dyDescent="0.25">
      <c r="C1036226" s="62"/>
    </row>
    <row r="1036314" spans="3:3" x14ac:dyDescent="0.25">
      <c r="C1036314" s="62"/>
    </row>
    <row r="1036315" spans="3:3" x14ac:dyDescent="0.25">
      <c r="C1036315" s="62"/>
    </row>
    <row r="1036403" spans="3:3" x14ac:dyDescent="0.25">
      <c r="C1036403" s="62"/>
    </row>
    <row r="1036404" spans="3:3" x14ac:dyDescent="0.25">
      <c r="C1036404" s="62"/>
    </row>
    <row r="1036492" spans="3:3" x14ac:dyDescent="0.25">
      <c r="C1036492" s="62"/>
    </row>
    <row r="1036493" spans="3:3" x14ac:dyDescent="0.25">
      <c r="C1036493" s="62"/>
    </row>
    <row r="1036581" spans="3:3" x14ac:dyDescent="0.25">
      <c r="C1036581" s="62"/>
    </row>
    <row r="1036582" spans="3:3" x14ac:dyDescent="0.25">
      <c r="C1036582" s="62"/>
    </row>
    <row r="1036670" spans="3:3" x14ac:dyDescent="0.25">
      <c r="C1036670" s="62"/>
    </row>
    <row r="1036671" spans="3:3" x14ac:dyDescent="0.25">
      <c r="C1036671" s="62"/>
    </row>
    <row r="1036759" spans="3:3" x14ac:dyDescent="0.25">
      <c r="C1036759" s="62"/>
    </row>
    <row r="1036760" spans="3:3" x14ac:dyDescent="0.25">
      <c r="C1036760" s="62"/>
    </row>
    <row r="1036848" spans="3:3" x14ac:dyDescent="0.25">
      <c r="C1036848" s="62"/>
    </row>
    <row r="1036849" spans="3:3" x14ac:dyDescent="0.25">
      <c r="C1036849" s="62"/>
    </row>
    <row r="1036937" spans="3:3" x14ac:dyDescent="0.25">
      <c r="C1036937" s="62"/>
    </row>
    <row r="1036938" spans="3:3" x14ac:dyDescent="0.25">
      <c r="C1036938" s="62"/>
    </row>
    <row r="1037026" spans="3:3" x14ac:dyDescent="0.25">
      <c r="C1037026" s="62"/>
    </row>
    <row r="1037027" spans="3:3" x14ac:dyDescent="0.25">
      <c r="C1037027" s="62"/>
    </row>
    <row r="1037115" spans="3:3" x14ac:dyDescent="0.25">
      <c r="C1037115" s="62"/>
    </row>
    <row r="1037116" spans="3:3" x14ac:dyDescent="0.25">
      <c r="C1037116" s="62"/>
    </row>
    <row r="1037204" spans="3:3" x14ac:dyDescent="0.25">
      <c r="C1037204" s="62"/>
    </row>
    <row r="1037205" spans="3:3" x14ac:dyDescent="0.25">
      <c r="C1037205" s="62"/>
    </row>
    <row r="1037293" spans="3:3" x14ac:dyDescent="0.25">
      <c r="C1037293" s="62"/>
    </row>
    <row r="1037294" spans="3:3" x14ac:dyDescent="0.25">
      <c r="C1037294" s="62"/>
    </row>
    <row r="1037382" spans="3:3" x14ac:dyDescent="0.25">
      <c r="C1037382" s="62"/>
    </row>
    <row r="1037383" spans="3:3" x14ac:dyDescent="0.25">
      <c r="C1037383" s="62"/>
    </row>
    <row r="1037471" spans="3:3" x14ac:dyDescent="0.25">
      <c r="C1037471" s="62"/>
    </row>
    <row r="1037472" spans="3:3" x14ac:dyDescent="0.25">
      <c r="C1037472" s="62"/>
    </row>
    <row r="1037560" spans="3:3" x14ac:dyDescent="0.25">
      <c r="C1037560" s="62"/>
    </row>
    <row r="1037561" spans="3:3" x14ac:dyDescent="0.25">
      <c r="C1037561" s="62"/>
    </row>
    <row r="1037649" spans="3:3" x14ac:dyDescent="0.25">
      <c r="C1037649" s="62"/>
    </row>
    <row r="1037650" spans="3:3" x14ac:dyDescent="0.25">
      <c r="C1037650" s="62"/>
    </row>
    <row r="1037738" spans="3:3" x14ac:dyDescent="0.25">
      <c r="C1037738" s="62"/>
    </row>
    <row r="1037739" spans="3:3" x14ac:dyDescent="0.25">
      <c r="C1037739" s="62"/>
    </row>
    <row r="1037827" spans="3:3" x14ac:dyDescent="0.25">
      <c r="C1037827" s="62"/>
    </row>
    <row r="1037828" spans="3:3" x14ac:dyDescent="0.25">
      <c r="C1037828" s="62"/>
    </row>
    <row r="1037916" spans="3:3" x14ac:dyDescent="0.25">
      <c r="C1037916" s="62"/>
    </row>
    <row r="1037917" spans="3:3" x14ac:dyDescent="0.25">
      <c r="C1037917" s="62"/>
    </row>
    <row r="1038005" spans="3:3" x14ac:dyDescent="0.25">
      <c r="C1038005" s="62"/>
    </row>
    <row r="1038006" spans="3:3" x14ac:dyDescent="0.25">
      <c r="C1038006" s="62"/>
    </row>
    <row r="1038094" spans="3:3" x14ac:dyDescent="0.25">
      <c r="C1038094" s="62"/>
    </row>
    <row r="1038095" spans="3:3" x14ac:dyDescent="0.25">
      <c r="C1038095" s="62"/>
    </row>
    <row r="1038183" spans="3:3" x14ac:dyDescent="0.25">
      <c r="C1038183" s="62"/>
    </row>
    <row r="1038184" spans="3:3" x14ac:dyDescent="0.25">
      <c r="C1038184" s="62"/>
    </row>
    <row r="1038272" spans="3:3" x14ac:dyDescent="0.25">
      <c r="C1038272" s="62"/>
    </row>
    <row r="1038273" spans="3:3" x14ac:dyDescent="0.25">
      <c r="C1038273" s="62"/>
    </row>
    <row r="1038361" spans="3:3" x14ac:dyDescent="0.25">
      <c r="C1038361" s="62"/>
    </row>
    <row r="1038362" spans="3:3" x14ac:dyDescent="0.25">
      <c r="C1038362" s="62"/>
    </row>
    <row r="1038450" spans="3:3" x14ac:dyDescent="0.25">
      <c r="C1038450" s="62"/>
    </row>
    <row r="1038451" spans="3:3" x14ac:dyDescent="0.25">
      <c r="C1038451" s="62"/>
    </row>
    <row r="1038539" spans="3:3" x14ac:dyDescent="0.25">
      <c r="C1038539" s="62"/>
    </row>
    <row r="1038540" spans="3:3" x14ac:dyDescent="0.25">
      <c r="C1038540" s="62"/>
    </row>
    <row r="1038628" spans="3:3" x14ac:dyDescent="0.25">
      <c r="C1038628" s="62"/>
    </row>
    <row r="1038629" spans="3:3" x14ac:dyDescent="0.25">
      <c r="C1038629" s="62"/>
    </row>
    <row r="1038717" spans="3:3" x14ac:dyDescent="0.25">
      <c r="C1038717" s="62"/>
    </row>
    <row r="1038718" spans="3:3" x14ac:dyDescent="0.25">
      <c r="C1038718" s="62"/>
    </row>
    <row r="1038806" spans="3:3" x14ac:dyDescent="0.25">
      <c r="C1038806" s="62"/>
    </row>
    <row r="1038807" spans="3:3" x14ac:dyDescent="0.25">
      <c r="C1038807" s="62"/>
    </row>
    <row r="1038895" spans="3:3" x14ac:dyDescent="0.25">
      <c r="C1038895" s="62"/>
    </row>
    <row r="1038896" spans="3:3" x14ac:dyDescent="0.25">
      <c r="C1038896" s="62"/>
    </row>
    <row r="1038984" spans="3:3" x14ac:dyDescent="0.25">
      <c r="C1038984" s="62"/>
    </row>
    <row r="1038985" spans="3:3" x14ac:dyDescent="0.25">
      <c r="C1038985" s="62"/>
    </row>
    <row r="1039073" spans="3:3" x14ac:dyDescent="0.25">
      <c r="C1039073" s="62"/>
    </row>
    <row r="1039074" spans="3:3" x14ac:dyDescent="0.25">
      <c r="C1039074" s="62"/>
    </row>
    <row r="1039162" spans="3:3" x14ac:dyDescent="0.25">
      <c r="C1039162" s="62"/>
    </row>
    <row r="1039163" spans="3:3" x14ac:dyDescent="0.25">
      <c r="C1039163" s="62"/>
    </row>
    <row r="1039251" spans="3:3" x14ac:dyDescent="0.25">
      <c r="C1039251" s="62"/>
    </row>
    <row r="1039252" spans="3:3" x14ac:dyDescent="0.25">
      <c r="C1039252" s="62"/>
    </row>
    <row r="1039340" spans="3:3" x14ac:dyDescent="0.25">
      <c r="C1039340" s="62"/>
    </row>
    <row r="1039341" spans="3:3" x14ac:dyDescent="0.25">
      <c r="C1039341" s="62"/>
    </row>
    <row r="1039429" spans="3:3" x14ac:dyDescent="0.25">
      <c r="C1039429" s="62"/>
    </row>
    <row r="1039430" spans="3:3" x14ac:dyDescent="0.25">
      <c r="C1039430" s="62"/>
    </row>
    <row r="1039518" spans="3:3" x14ac:dyDescent="0.25">
      <c r="C1039518" s="62"/>
    </row>
    <row r="1039519" spans="3:3" x14ac:dyDescent="0.25">
      <c r="C1039519" s="62"/>
    </row>
    <row r="1039607" spans="3:3" x14ac:dyDescent="0.25">
      <c r="C1039607" s="62"/>
    </row>
    <row r="1039608" spans="3:3" x14ac:dyDescent="0.25">
      <c r="C1039608" s="62"/>
    </row>
    <row r="1039696" spans="3:3" x14ac:dyDescent="0.25">
      <c r="C1039696" s="62"/>
    </row>
    <row r="1039697" spans="3:3" x14ac:dyDescent="0.25">
      <c r="C1039697" s="62"/>
    </row>
    <row r="1039785" spans="3:3" x14ac:dyDescent="0.25">
      <c r="C1039785" s="62"/>
    </row>
    <row r="1039786" spans="3:3" x14ac:dyDescent="0.25">
      <c r="C1039786" s="62"/>
    </row>
    <row r="1039874" spans="3:3" x14ac:dyDescent="0.25">
      <c r="C1039874" s="62"/>
    </row>
    <row r="1039875" spans="3:3" x14ac:dyDescent="0.25">
      <c r="C1039875" s="62"/>
    </row>
    <row r="1039963" spans="3:3" x14ac:dyDescent="0.25">
      <c r="C1039963" s="62"/>
    </row>
    <row r="1039964" spans="3:3" x14ac:dyDescent="0.25">
      <c r="C1039964" s="62"/>
    </row>
    <row r="1040052" spans="3:3" x14ac:dyDescent="0.25">
      <c r="C1040052" s="62"/>
    </row>
    <row r="1040053" spans="3:3" x14ac:dyDescent="0.25">
      <c r="C1040053" s="62"/>
    </row>
    <row r="1040141" spans="3:3" x14ac:dyDescent="0.25">
      <c r="C1040141" s="62"/>
    </row>
    <row r="1040142" spans="3:3" x14ac:dyDescent="0.25">
      <c r="C1040142" s="62"/>
    </row>
    <row r="1040230" spans="3:3" x14ac:dyDescent="0.25">
      <c r="C1040230" s="62"/>
    </row>
    <row r="1040231" spans="3:3" x14ac:dyDescent="0.25">
      <c r="C1040231" s="62"/>
    </row>
    <row r="1040319" spans="3:3" x14ac:dyDescent="0.25">
      <c r="C1040319" s="62"/>
    </row>
    <row r="1040320" spans="3:3" x14ac:dyDescent="0.25">
      <c r="C1040320" s="62"/>
    </row>
    <row r="1040408" spans="3:3" x14ac:dyDescent="0.25">
      <c r="C1040408" s="62"/>
    </row>
    <row r="1040409" spans="3:3" x14ac:dyDescent="0.25">
      <c r="C1040409" s="62"/>
    </row>
    <row r="1040497" spans="3:3" x14ac:dyDescent="0.25">
      <c r="C1040497" s="62"/>
    </row>
    <row r="1040498" spans="3:3" x14ac:dyDescent="0.25">
      <c r="C1040498" s="62"/>
    </row>
    <row r="1040586" spans="3:3" x14ac:dyDescent="0.25">
      <c r="C1040586" s="62"/>
    </row>
    <row r="1040587" spans="3:3" x14ac:dyDescent="0.25">
      <c r="C1040587" s="62"/>
    </row>
    <row r="1040675" spans="3:3" x14ac:dyDescent="0.25">
      <c r="C1040675" s="62"/>
    </row>
    <row r="1040676" spans="3:3" x14ac:dyDescent="0.25">
      <c r="C1040676" s="62"/>
    </row>
    <row r="1040764" spans="3:3" x14ac:dyDescent="0.25">
      <c r="C1040764" s="62"/>
    </row>
    <row r="1040765" spans="3:3" x14ac:dyDescent="0.25">
      <c r="C1040765" s="62"/>
    </row>
    <row r="1040853" spans="3:3" x14ac:dyDescent="0.25">
      <c r="C1040853" s="62"/>
    </row>
    <row r="1040854" spans="3:3" x14ac:dyDescent="0.25">
      <c r="C1040854" s="62"/>
    </row>
    <row r="1040942" spans="3:3" x14ac:dyDescent="0.25">
      <c r="C1040942" s="62"/>
    </row>
    <row r="1040943" spans="3:3" x14ac:dyDescent="0.25">
      <c r="C1040943" s="62"/>
    </row>
    <row r="1041031" spans="3:3" x14ac:dyDescent="0.25">
      <c r="C1041031" s="62"/>
    </row>
    <row r="1041032" spans="3:3" x14ac:dyDescent="0.25">
      <c r="C1041032" s="62"/>
    </row>
    <row r="1041120" spans="3:3" x14ac:dyDescent="0.25">
      <c r="C1041120" s="62"/>
    </row>
    <row r="1041121" spans="3:3" x14ac:dyDescent="0.25">
      <c r="C1041121" s="62"/>
    </row>
    <row r="1041209" spans="3:3" x14ac:dyDescent="0.25">
      <c r="C1041209" s="62"/>
    </row>
    <row r="1041210" spans="3:3" x14ac:dyDescent="0.25">
      <c r="C1041210" s="62"/>
    </row>
    <row r="1041298" spans="3:3" x14ac:dyDescent="0.25">
      <c r="C1041298" s="62"/>
    </row>
    <row r="1041299" spans="3:3" x14ac:dyDescent="0.25">
      <c r="C1041299" s="62"/>
    </row>
    <row r="1041387" spans="3:3" x14ac:dyDescent="0.25">
      <c r="C1041387" s="62"/>
    </row>
    <row r="1041388" spans="3:3" x14ac:dyDescent="0.25">
      <c r="C1041388" s="62"/>
    </row>
    <row r="1041476" spans="3:3" x14ac:dyDescent="0.25">
      <c r="C1041476" s="62"/>
    </row>
    <row r="1041477" spans="3:3" x14ac:dyDescent="0.25">
      <c r="C1041477" s="62"/>
    </row>
    <row r="1041565" spans="3:3" x14ac:dyDescent="0.25">
      <c r="C1041565" s="62"/>
    </row>
    <row r="1041566" spans="3:3" x14ac:dyDescent="0.25">
      <c r="C1041566" s="62"/>
    </row>
    <row r="1041654" spans="3:3" x14ac:dyDescent="0.25">
      <c r="C1041654" s="62"/>
    </row>
    <row r="1041655" spans="3:3" x14ac:dyDescent="0.25">
      <c r="C1041655" s="62"/>
    </row>
    <row r="1041743" spans="3:3" x14ac:dyDescent="0.25">
      <c r="C1041743" s="62"/>
    </row>
    <row r="1041744" spans="3:3" x14ac:dyDescent="0.25">
      <c r="C1041744" s="62"/>
    </row>
    <row r="1041832" spans="3:3" x14ac:dyDescent="0.25">
      <c r="C1041832" s="62"/>
    </row>
    <row r="1041833" spans="3:3" x14ac:dyDescent="0.25">
      <c r="C1041833" s="62"/>
    </row>
    <row r="1041921" spans="3:3" x14ac:dyDescent="0.25">
      <c r="C1041921" s="62"/>
    </row>
    <row r="1041922" spans="3:3" x14ac:dyDescent="0.25">
      <c r="C1041922" s="62"/>
    </row>
    <row r="1042010" spans="3:3" x14ac:dyDescent="0.25">
      <c r="C1042010" s="62"/>
    </row>
    <row r="1042011" spans="3:3" x14ac:dyDescent="0.25">
      <c r="C1042011" s="62"/>
    </row>
    <row r="1042099" spans="3:3" x14ac:dyDescent="0.25">
      <c r="C1042099" s="62"/>
    </row>
    <row r="1042100" spans="3:3" x14ac:dyDescent="0.25">
      <c r="C1042100" s="62"/>
    </row>
    <row r="1042188" spans="3:3" x14ac:dyDescent="0.25">
      <c r="C1042188" s="62"/>
    </row>
    <row r="1042189" spans="3:3" x14ac:dyDescent="0.25">
      <c r="C1042189" s="62"/>
    </row>
    <row r="1042277" spans="3:3" x14ac:dyDescent="0.25">
      <c r="C1042277" s="62"/>
    </row>
    <row r="1042278" spans="3:3" x14ac:dyDescent="0.25">
      <c r="C1042278" s="62"/>
    </row>
    <row r="1042366" spans="3:3" x14ac:dyDescent="0.25">
      <c r="C1042366" s="62"/>
    </row>
    <row r="1042367" spans="3:3" x14ac:dyDescent="0.25">
      <c r="C1042367" s="62"/>
    </row>
    <row r="1042455" spans="3:3" x14ac:dyDescent="0.25">
      <c r="C1042455" s="62"/>
    </row>
    <row r="1042456" spans="3:3" x14ac:dyDescent="0.25">
      <c r="C1042456" s="62"/>
    </row>
    <row r="1042544" spans="3:3" x14ac:dyDescent="0.25">
      <c r="C1042544" s="62"/>
    </row>
    <row r="1042545" spans="3:3" x14ac:dyDescent="0.25">
      <c r="C1042545" s="62"/>
    </row>
    <row r="1042633" spans="3:3" x14ac:dyDescent="0.25">
      <c r="C1042633" s="62"/>
    </row>
    <row r="1042634" spans="3:3" x14ac:dyDescent="0.25">
      <c r="C1042634" s="62"/>
    </row>
    <row r="1042722" spans="3:3" x14ac:dyDescent="0.25">
      <c r="C1042722" s="62"/>
    </row>
    <row r="1042723" spans="3:3" x14ac:dyDescent="0.25">
      <c r="C1042723" s="62"/>
    </row>
    <row r="1042811" spans="3:3" x14ac:dyDescent="0.25">
      <c r="C1042811" s="62"/>
    </row>
    <row r="1042812" spans="3:3" x14ac:dyDescent="0.25">
      <c r="C1042812" s="62"/>
    </row>
    <row r="1042900" spans="3:3" x14ac:dyDescent="0.25">
      <c r="C1042900" s="62"/>
    </row>
    <row r="1042901" spans="3:3" x14ac:dyDescent="0.25">
      <c r="C1042901" s="62"/>
    </row>
    <row r="1042989" spans="3:3" x14ac:dyDescent="0.25">
      <c r="C1042989" s="62"/>
    </row>
    <row r="1042990" spans="3:3" x14ac:dyDescent="0.25">
      <c r="C1042990" s="62"/>
    </row>
    <row r="1043078" spans="3:3" x14ac:dyDescent="0.25">
      <c r="C1043078" s="62"/>
    </row>
    <row r="1043079" spans="3:3" x14ac:dyDescent="0.25">
      <c r="C1043079" s="62"/>
    </row>
    <row r="1043167" spans="3:3" x14ac:dyDescent="0.25">
      <c r="C1043167" s="62"/>
    </row>
    <row r="1043168" spans="3:3" x14ac:dyDescent="0.25">
      <c r="C1043168" s="62"/>
    </row>
    <row r="1043256" spans="3:3" x14ac:dyDescent="0.25">
      <c r="C1043256" s="62"/>
    </row>
    <row r="1043257" spans="3:3" x14ac:dyDescent="0.25">
      <c r="C1043257" s="62"/>
    </row>
    <row r="1043345" spans="3:3" x14ac:dyDescent="0.25">
      <c r="C1043345" s="62"/>
    </row>
    <row r="1043346" spans="3:3" x14ac:dyDescent="0.25">
      <c r="C1043346" s="62"/>
    </row>
    <row r="1043434" spans="3:3" x14ac:dyDescent="0.25">
      <c r="C1043434" s="62"/>
    </row>
    <row r="1043435" spans="3:3" x14ac:dyDescent="0.25">
      <c r="C1043435" s="62"/>
    </row>
    <row r="1043523" spans="3:3" x14ac:dyDescent="0.25">
      <c r="C1043523" s="62"/>
    </row>
    <row r="1043524" spans="3:3" x14ac:dyDescent="0.25">
      <c r="C1043524" s="62"/>
    </row>
    <row r="1043612" spans="3:3" x14ac:dyDescent="0.25">
      <c r="C1043612" s="62"/>
    </row>
    <row r="1043613" spans="3:3" x14ac:dyDescent="0.25">
      <c r="C1043613" s="62"/>
    </row>
    <row r="1043701" spans="3:3" x14ac:dyDescent="0.25">
      <c r="C1043701" s="62"/>
    </row>
    <row r="1043702" spans="3:3" x14ac:dyDescent="0.25">
      <c r="C1043702" s="62"/>
    </row>
    <row r="1043790" spans="3:3" x14ac:dyDescent="0.25">
      <c r="C1043790" s="62"/>
    </row>
    <row r="1043791" spans="3:3" x14ac:dyDescent="0.25">
      <c r="C1043791" s="62"/>
    </row>
    <row r="1043879" spans="3:3" x14ac:dyDescent="0.25">
      <c r="C1043879" s="62"/>
    </row>
    <row r="1043880" spans="3:3" x14ac:dyDescent="0.25">
      <c r="C1043880" s="62"/>
    </row>
    <row r="1043968" spans="3:3" x14ac:dyDescent="0.25">
      <c r="C1043968" s="62"/>
    </row>
    <row r="1043969" spans="3:3" x14ac:dyDescent="0.25">
      <c r="C1043969" s="62"/>
    </row>
    <row r="1044057" spans="3:3" x14ac:dyDescent="0.25">
      <c r="C1044057" s="62"/>
    </row>
    <row r="1044058" spans="3:3" x14ac:dyDescent="0.25">
      <c r="C1044058" s="62"/>
    </row>
    <row r="1044146" spans="3:3" x14ac:dyDescent="0.25">
      <c r="C1044146" s="62"/>
    </row>
    <row r="1044147" spans="3:3" x14ac:dyDescent="0.25">
      <c r="C1044147" s="62"/>
    </row>
    <row r="1044235" spans="3:3" x14ac:dyDescent="0.25">
      <c r="C1044235" s="62"/>
    </row>
    <row r="1044236" spans="3:3" x14ac:dyDescent="0.25">
      <c r="C1044236" s="62"/>
    </row>
    <row r="1044324" spans="3:3" x14ac:dyDescent="0.25">
      <c r="C1044324" s="62"/>
    </row>
    <row r="1044325" spans="3:3" x14ac:dyDescent="0.25">
      <c r="C1044325" s="62"/>
    </row>
    <row r="1044413" spans="3:3" x14ac:dyDescent="0.25">
      <c r="C1044413" s="62"/>
    </row>
    <row r="1044414" spans="3:3" x14ac:dyDescent="0.25">
      <c r="C1044414" s="62"/>
    </row>
    <row r="1044502" spans="3:3" x14ac:dyDescent="0.25">
      <c r="C1044502" s="62"/>
    </row>
    <row r="1044503" spans="3:3" x14ac:dyDescent="0.25">
      <c r="C1044503" s="62"/>
    </row>
    <row r="1044591" spans="3:3" x14ac:dyDescent="0.25">
      <c r="C1044591" s="62"/>
    </row>
    <row r="1044592" spans="3:3" x14ac:dyDescent="0.25">
      <c r="C1044592" s="62"/>
    </row>
    <row r="1044680" spans="3:3" x14ac:dyDescent="0.25">
      <c r="C1044680" s="62"/>
    </row>
    <row r="1044681" spans="3:3" x14ac:dyDescent="0.25">
      <c r="C1044681" s="62"/>
    </row>
    <row r="1044769" spans="3:3" x14ac:dyDescent="0.25">
      <c r="C1044769" s="62"/>
    </row>
    <row r="1044770" spans="3:3" x14ac:dyDescent="0.25">
      <c r="C1044770" s="62"/>
    </row>
    <row r="1044858" spans="3:3" x14ac:dyDescent="0.25">
      <c r="C1044858" s="62"/>
    </row>
    <row r="1044859" spans="3:3" x14ac:dyDescent="0.25">
      <c r="C1044859" s="62"/>
    </row>
    <row r="1044947" spans="3:3" x14ac:dyDescent="0.25">
      <c r="C1044947" s="62"/>
    </row>
    <row r="1044948" spans="3:3" x14ac:dyDescent="0.25">
      <c r="C1044948" s="62"/>
    </row>
    <row r="1045036" spans="3:3" x14ac:dyDescent="0.25">
      <c r="C1045036" s="62"/>
    </row>
    <row r="1045037" spans="3:3" x14ac:dyDescent="0.25">
      <c r="C1045037" s="62"/>
    </row>
    <row r="1045125" spans="3:3" x14ac:dyDescent="0.25">
      <c r="C1045125" s="62"/>
    </row>
    <row r="1045126" spans="3:3" x14ac:dyDescent="0.25">
      <c r="C1045126" s="62"/>
    </row>
    <row r="1045214" spans="3:3" x14ac:dyDescent="0.25">
      <c r="C1045214" s="62"/>
    </row>
    <row r="1045215" spans="3:3" x14ac:dyDescent="0.25">
      <c r="C1045215" s="62"/>
    </row>
    <row r="1045303" spans="3:3" x14ac:dyDescent="0.25">
      <c r="C1045303" s="62"/>
    </row>
    <row r="1045304" spans="3:3" x14ac:dyDescent="0.25">
      <c r="C1045304" s="62"/>
    </row>
    <row r="1045392" spans="3:3" x14ac:dyDescent="0.25">
      <c r="C1045392" s="62"/>
    </row>
    <row r="1045393" spans="3:3" x14ac:dyDescent="0.25">
      <c r="C1045393" s="62"/>
    </row>
    <row r="1045481" spans="3:3" x14ac:dyDescent="0.25">
      <c r="C1045481" s="62"/>
    </row>
    <row r="1045482" spans="3:3" x14ac:dyDescent="0.25">
      <c r="C1045482" s="62"/>
    </row>
    <row r="1045570" spans="3:3" x14ac:dyDescent="0.25">
      <c r="C1045570" s="62"/>
    </row>
    <row r="1045571" spans="3:3" x14ac:dyDescent="0.25">
      <c r="C1045571" s="62"/>
    </row>
    <row r="1045659" spans="3:3" x14ac:dyDescent="0.25">
      <c r="C1045659" s="62"/>
    </row>
    <row r="1045660" spans="3:3" x14ac:dyDescent="0.25">
      <c r="C1045660" s="62"/>
    </row>
    <row r="1045748" spans="3:3" x14ac:dyDescent="0.25">
      <c r="C1045748" s="62"/>
    </row>
    <row r="1045749" spans="3:3" x14ac:dyDescent="0.25">
      <c r="C1045749" s="62"/>
    </row>
    <row r="1045837" spans="3:3" x14ac:dyDescent="0.25">
      <c r="C1045837" s="62"/>
    </row>
    <row r="1045838" spans="3:3" x14ac:dyDescent="0.25">
      <c r="C1045838" s="62"/>
    </row>
    <row r="1045926" spans="3:3" x14ac:dyDescent="0.25">
      <c r="C1045926" s="62"/>
    </row>
    <row r="1045927" spans="3:3" x14ac:dyDescent="0.25">
      <c r="C1045927" s="62"/>
    </row>
    <row r="1046015" spans="3:3" x14ac:dyDescent="0.25">
      <c r="C1046015" s="62"/>
    </row>
    <row r="1046016" spans="3:3" x14ac:dyDescent="0.25">
      <c r="C1046016" s="62"/>
    </row>
    <row r="1046104" spans="3:3" x14ac:dyDescent="0.25">
      <c r="C1046104" s="62"/>
    </row>
    <row r="1046105" spans="3:3" x14ac:dyDescent="0.25">
      <c r="C1046105" s="62"/>
    </row>
    <row r="1046193" spans="3:3" x14ac:dyDescent="0.25">
      <c r="C1046193" s="62"/>
    </row>
    <row r="1046194" spans="3:3" x14ac:dyDescent="0.25">
      <c r="C1046194" s="62"/>
    </row>
    <row r="1046282" spans="3:3" x14ac:dyDescent="0.25">
      <c r="C1046282" s="62"/>
    </row>
    <row r="1046283" spans="3:3" x14ac:dyDescent="0.25">
      <c r="C1046283" s="62"/>
    </row>
    <row r="1046371" spans="3:3" x14ac:dyDescent="0.25">
      <c r="C1046371" s="62"/>
    </row>
    <row r="1046372" spans="3:3" x14ac:dyDescent="0.25">
      <c r="C1046372" s="62"/>
    </row>
    <row r="1046460" spans="3:3" x14ac:dyDescent="0.25">
      <c r="C1046460" s="62"/>
    </row>
    <row r="1046461" spans="3:3" x14ac:dyDescent="0.25">
      <c r="C1046461" s="62"/>
    </row>
    <row r="1046549" spans="3:3" x14ac:dyDescent="0.25">
      <c r="C1046549" s="62"/>
    </row>
    <row r="1046550" spans="3:3" x14ac:dyDescent="0.25">
      <c r="C1046550" s="62"/>
    </row>
    <row r="1046638" spans="3:3" x14ac:dyDescent="0.25">
      <c r="C1046638" s="62"/>
    </row>
    <row r="1046639" spans="3:3" x14ac:dyDescent="0.25">
      <c r="C1046639" s="62"/>
    </row>
    <row r="1046727" spans="3:3" x14ac:dyDescent="0.25">
      <c r="C1046727" s="62"/>
    </row>
    <row r="1046728" spans="3:3" x14ac:dyDescent="0.25">
      <c r="C1046728" s="62"/>
    </row>
    <row r="1046816" spans="3:3" x14ac:dyDescent="0.25">
      <c r="C1046816" s="62"/>
    </row>
    <row r="1046817" spans="3:3" x14ac:dyDescent="0.25">
      <c r="C1046817" s="62"/>
    </row>
    <row r="1046905" spans="3:3" x14ac:dyDescent="0.25">
      <c r="C1046905" s="62"/>
    </row>
    <row r="1046906" spans="3:3" x14ac:dyDescent="0.25">
      <c r="C1046906" s="62"/>
    </row>
    <row r="1046994" spans="3:3" x14ac:dyDescent="0.25">
      <c r="C1046994" s="62"/>
    </row>
    <row r="1046995" spans="3:3" x14ac:dyDescent="0.25">
      <c r="C1046995" s="62"/>
    </row>
    <row r="1047083" spans="3:3" x14ac:dyDescent="0.25">
      <c r="C1047083" s="62"/>
    </row>
    <row r="1047084" spans="3:3" x14ac:dyDescent="0.25">
      <c r="C1047084" s="62"/>
    </row>
    <row r="1047172" spans="3:3" x14ac:dyDescent="0.25">
      <c r="C1047172" s="62"/>
    </row>
    <row r="1047173" spans="3:3" x14ac:dyDescent="0.25">
      <c r="C1047173" s="62"/>
    </row>
    <row r="1047261" spans="3:3" x14ac:dyDescent="0.25">
      <c r="C1047261" s="62"/>
    </row>
    <row r="1047262" spans="3:3" x14ac:dyDescent="0.25">
      <c r="C1047262" s="62"/>
    </row>
    <row r="1047350" spans="3:3" x14ac:dyDescent="0.25">
      <c r="C1047350" s="62"/>
    </row>
    <row r="1047351" spans="3:3" x14ac:dyDescent="0.25">
      <c r="C1047351" s="62"/>
    </row>
    <row r="1047439" spans="3:3" x14ac:dyDescent="0.25">
      <c r="C1047439" s="62"/>
    </row>
    <row r="1047440" spans="3:3" x14ac:dyDescent="0.25">
      <c r="C1047440" s="62"/>
    </row>
    <row r="1047528" spans="3:3" x14ac:dyDescent="0.25">
      <c r="C1047528" s="62"/>
    </row>
    <row r="1047529" spans="3:3" x14ac:dyDescent="0.25">
      <c r="C1047529" s="62"/>
    </row>
    <row r="1047617" spans="3:3" x14ac:dyDescent="0.25">
      <c r="C1047617" s="62"/>
    </row>
    <row r="1047618" spans="3:3" x14ac:dyDescent="0.25">
      <c r="C1047618" s="62"/>
    </row>
    <row r="1047706" spans="3:3" x14ac:dyDescent="0.25">
      <c r="C1047706" s="62"/>
    </row>
    <row r="1047707" spans="3:3" x14ac:dyDescent="0.25">
      <c r="C1047707" s="62"/>
    </row>
    <row r="1047795" spans="3:3" x14ac:dyDescent="0.25">
      <c r="C1047795" s="62"/>
    </row>
    <row r="1047796" spans="3:3" x14ac:dyDescent="0.25">
      <c r="C1047796" s="62"/>
    </row>
    <row r="1047884" spans="3:3" x14ac:dyDescent="0.25">
      <c r="C1047884" s="62"/>
    </row>
    <row r="1047885" spans="3:3" x14ac:dyDescent="0.25">
      <c r="C1047885" s="62"/>
    </row>
    <row r="1047973" spans="3:3" x14ac:dyDescent="0.25">
      <c r="C1047973" s="62"/>
    </row>
    <row r="1047974" spans="3:3" x14ac:dyDescent="0.25">
      <c r="C1047974" s="62"/>
    </row>
    <row r="1048062" spans="3:3" x14ac:dyDescent="0.25">
      <c r="C1048062" s="62"/>
    </row>
    <row r="1048063" spans="3:3" x14ac:dyDescent="0.25">
      <c r="C1048063" s="62"/>
    </row>
    <row r="1048151" spans="3:3" x14ac:dyDescent="0.25">
      <c r="C1048151" s="62"/>
    </row>
    <row r="1048152" spans="3:3" x14ac:dyDescent="0.25">
      <c r="C1048152" s="62"/>
    </row>
    <row r="1048240" spans="3:3" x14ac:dyDescent="0.25">
      <c r="C1048240" s="62"/>
    </row>
    <row r="1048241" spans="3:3" x14ac:dyDescent="0.25">
      <c r="C1048241" s="62"/>
    </row>
    <row r="1048329" spans="3:3" x14ac:dyDescent="0.25">
      <c r="C1048329" s="62"/>
    </row>
    <row r="1048330" spans="3:3" x14ac:dyDescent="0.25">
      <c r="C1048330" s="62"/>
    </row>
    <row r="1048418" spans="3:3" x14ac:dyDescent="0.25">
      <c r="C1048418" s="62"/>
    </row>
    <row r="1048419" spans="3:3" x14ac:dyDescent="0.25">
      <c r="C1048419" s="62"/>
    </row>
    <row r="1048507" spans="3:3" x14ac:dyDescent="0.25">
      <c r="C1048507" s="62"/>
    </row>
    <row r="1048508" spans="3:3" x14ac:dyDescent="0.25">
      <c r="C1048508" s="62"/>
    </row>
  </sheetData>
  <mergeCells count="2">
    <mergeCell ref="E2:F2"/>
    <mergeCell ref="E3:F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V113"/>
  <sheetViews>
    <sheetView zoomScale="90" zoomScaleNormal="90" workbookViewId="0">
      <pane ySplit="5" topLeftCell="A66" activePane="bottomLeft" state="frozen"/>
      <selection activeCell="N64" sqref="N64:EQ64"/>
      <selection pane="bottomLeft" activeCell="S5" sqref="S5"/>
    </sheetView>
  </sheetViews>
  <sheetFormatPr defaultRowHeight="15" x14ac:dyDescent="0.25"/>
  <cols>
    <col min="2" max="2" width="12.5703125" style="30" customWidth="1"/>
    <col min="3" max="3" width="2.85546875" style="30" customWidth="1"/>
    <col min="4" max="4" width="8.140625" style="30" customWidth="1"/>
    <col min="5" max="5" width="8.7109375" style="30" customWidth="1"/>
    <col min="6" max="7" width="8.140625" style="30" customWidth="1"/>
    <col min="8" max="8" width="9.7109375" style="30" customWidth="1"/>
    <col min="9" max="21" width="9.140625" style="30" customWidth="1"/>
    <col min="22" max="22" width="10" style="30" customWidth="1"/>
  </cols>
  <sheetData>
    <row r="1" spans="2:22" ht="15.4" customHeight="1" x14ac:dyDescent="0.25">
      <c r="C1" s="135"/>
      <c r="D1" s="164"/>
      <c r="E1" s="164"/>
      <c r="F1" s="164"/>
      <c r="G1" s="164"/>
      <c r="H1" s="164"/>
      <c r="I1" s="164"/>
      <c r="J1" s="164"/>
      <c r="K1" s="164"/>
      <c r="L1" s="275"/>
      <c r="M1" s="276"/>
      <c r="N1" s="277"/>
      <c r="O1" s="75">
        <f>SUM(O6:O102)</f>
        <v>0</v>
      </c>
      <c r="P1" s="164"/>
      <c r="Q1" s="164"/>
      <c r="R1" s="164"/>
      <c r="S1" s="164"/>
      <c r="T1" s="164"/>
      <c r="U1" s="164"/>
      <c r="V1" s="164"/>
    </row>
    <row r="2" spans="2:22" x14ac:dyDescent="0.25">
      <c r="C2" s="135" t="s">
        <v>301</v>
      </c>
      <c r="D2" s="164"/>
      <c r="E2" s="275" t="s">
        <v>247</v>
      </c>
      <c r="F2" s="277"/>
      <c r="G2" s="164"/>
      <c r="H2" s="106"/>
      <c r="I2" s="275" t="s">
        <v>249</v>
      </c>
      <c r="J2" s="277"/>
      <c r="K2" s="164"/>
      <c r="L2" s="275" t="s">
        <v>216</v>
      </c>
      <c r="M2" s="276"/>
      <c r="N2" s="277"/>
      <c r="O2" s="164" t="s">
        <v>22</v>
      </c>
      <c r="P2" s="275" t="s">
        <v>205</v>
      </c>
      <c r="Q2" s="277"/>
      <c r="R2" s="164" t="s">
        <v>208</v>
      </c>
      <c r="S2" s="275" t="s">
        <v>210</v>
      </c>
      <c r="T2" s="277"/>
      <c r="U2" s="275" t="s">
        <v>211</v>
      </c>
      <c r="V2" s="277"/>
    </row>
    <row r="3" spans="2:22" x14ac:dyDescent="0.25">
      <c r="C3" s="135" t="s">
        <v>301</v>
      </c>
      <c r="D3" s="164" t="str">
        <f>D5</f>
        <v>not met</v>
      </c>
      <c r="E3" s="275" t="str">
        <f>IF(OR(E5="MET",F5="MET"),"MET","not met")</f>
        <v>not met</v>
      </c>
      <c r="F3" s="277"/>
      <c r="G3" s="164" t="str">
        <f>G5</f>
        <v>not met</v>
      </c>
      <c r="H3" s="164" t="str">
        <f>H5</f>
        <v>not met</v>
      </c>
      <c r="I3" s="275" t="str">
        <f>IF(OR(I5="MET",J5="MET"),"MET","not met")</f>
        <v>not met</v>
      </c>
      <c r="J3" s="277"/>
      <c r="K3" s="164" t="str">
        <f>K5</f>
        <v>not met</v>
      </c>
      <c r="L3" s="275" t="str">
        <f>IF(OR(AND(L5="MET",M5="MET"),N5="MET"),"MET","not met")</f>
        <v>not met</v>
      </c>
      <c r="M3" s="276"/>
      <c r="N3" s="277"/>
      <c r="O3" s="164" t="str">
        <f>O5</f>
        <v>not met</v>
      </c>
      <c r="P3" s="275" t="str">
        <f>IF(AND(P5="MET",Q5="MET"),"MET","not met")</f>
        <v>not met</v>
      </c>
      <c r="Q3" s="277"/>
      <c r="R3" s="164" t="str">
        <f>R5</f>
        <v>not met</v>
      </c>
      <c r="S3" s="275" t="str">
        <f>IF(OR(S5="MET",T5="MET"),"MET","not met")</f>
        <v>not met</v>
      </c>
      <c r="T3" s="277"/>
      <c r="U3" s="275" t="str">
        <f>IF(AND(U5="MET",V5="MET"),"MET","not met")</f>
        <v>not met</v>
      </c>
      <c r="V3" s="277"/>
    </row>
    <row r="4" spans="2:22" ht="148.5" x14ac:dyDescent="0.25">
      <c r="B4"/>
      <c r="C4" s="115" t="s">
        <v>221</v>
      </c>
      <c r="D4" s="121" t="s">
        <v>344</v>
      </c>
      <c r="E4" s="122" t="s">
        <v>214</v>
      </c>
      <c r="F4" s="122" t="s">
        <v>215</v>
      </c>
      <c r="G4" s="122" t="s">
        <v>191</v>
      </c>
      <c r="H4" s="122" t="s">
        <v>195</v>
      </c>
      <c r="I4" s="122" t="s">
        <v>199</v>
      </c>
      <c r="J4" s="122" t="s">
        <v>202</v>
      </c>
      <c r="K4" s="123" t="s">
        <v>330</v>
      </c>
      <c r="L4" s="123" t="s">
        <v>217</v>
      </c>
      <c r="M4" s="123" t="s">
        <v>218</v>
      </c>
      <c r="N4" s="123" t="s">
        <v>219</v>
      </c>
      <c r="O4" s="122" t="s">
        <v>263</v>
      </c>
      <c r="P4" s="122" t="s">
        <v>206</v>
      </c>
      <c r="Q4" s="122" t="s">
        <v>207</v>
      </c>
      <c r="R4" s="122" t="s">
        <v>209</v>
      </c>
      <c r="S4" s="122" t="s">
        <v>488</v>
      </c>
      <c r="T4" s="122" t="s">
        <v>492</v>
      </c>
      <c r="U4" s="122" t="s">
        <v>212</v>
      </c>
      <c r="V4" s="124" t="s">
        <v>213</v>
      </c>
    </row>
    <row r="5" spans="2:22" ht="42" x14ac:dyDescent="0.25">
      <c r="C5" s="90"/>
      <c r="D5" s="75" t="str">
        <f>IF(SUM(D6:D102)=6,"MET","not met")</f>
        <v>not met</v>
      </c>
      <c r="E5" s="75" t="str">
        <f>IF(SUM(E6:E102)&gt;=2,"MET","not met")</f>
        <v>not met</v>
      </c>
      <c r="F5" s="75" t="str">
        <f>IF(SUM(F6:F102)&gt;=2,"MET","not met")</f>
        <v>not met</v>
      </c>
      <c r="G5" s="75" t="str">
        <f>IF(SUM(G6:G102)&gt;=2,"MET","not met")</f>
        <v>not met</v>
      </c>
      <c r="H5" s="75" t="str">
        <f>IF(SUM(H6:H102)&gt;=1,"MET","not met")</f>
        <v>not met</v>
      </c>
      <c r="I5" s="75" t="str">
        <f>IF(SUM(I6:I102)&gt;=2,"MET","not met")</f>
        <v>not met</v>
      </c>
      <c r="J5" s="75" t="str">
        <f>IF(SUM(J6:J102)&gt;=2,"MET","not met")</f>
        <v>not met</v>
      </c>
      <c r="K5" s="75" t="str">
        <f>IF(OR(SUM(K6:K102)&gt;=1,P3="MET"),"MET","not met")</f>
        <v>not met</v>
      </c>
      <c r="L5" s="75" t="str">
        <f>IF(SUM(L6:L102)&gt;=2,"MET","not met")</f>
        <v>not met</v>
      </c>
      <c r="M5" s="75" t="str">
        <f>IF(SUM(M6:M102)&gt;=1,"MET","not met")</f>
        <v>not met</v>
      </c>
      <c r="N5" s="75" t="str">
        <f>IF(SUM(N6:N102)&gt;=3,"MET","not met")</f>
        <v>not met</v>
      </c>
      <c r="O5" s="75" t="str">
        <f>IF(SUM(O6:O102)&gt;=3,"MET","not met")</f>
        <v>not met</v>
      </c>
      <c r="P5" s="75" t="str">
        <f>IF(SUM(P6:P102)&gt;=4,"MET","not met")</f>
        <v>not met</v>
      </c>
      <c r="Q5" s="75" t="str">
        <f>IF(SUM(Q6:Q102)&gt;=1,"MET","not met")</f>
        <v>not met</v>
      </c>
      <c r="R5" s="75" t="str">
        <f>IF(SUM(R6:R102)&gt;=3,"MET","not met")</f>
        <v>not met</v>
      </c>
      <c r="S5" s="75" t="str">
        <f>IF(SUM(S6:S102)&gt;=3,"MET","not met")</f>
        <v>not met</v>
      </c>
      <c r="T5" s="75" t="str">
        <f>IF(SUM(T6:T102)&gt;=3,"MET","not met")</f>
        <v>not met</v>
      </c>
      <c r="U5" s="75" t="str">
        <f>IF(SUM(U6:U102)&gt;=3,"MET","not met")</f>
        <v>not met</v>
      </c>
      <c r="V5" s="75" t="str">
        <f>IF(SUM(V6:V102)&gt;=1,"MET","not met")</f>
        <v>not met</v>
      </c>
    </row>
    <row r="6" spans="2:22" x14ac:dyDescent="0.25">
      <c r="B6" s="33" t="s">
        <v>30</v>
      </c>
      <c r="C6" s="88"/>
      <c r="D6" s="109"/>
      <c r="E6" s="109"/>
      <c r="F6" s="109"/>
      <c r="G6" s="109">
        <f>IF('Courses-Degrees'!$N6=1,1,0)</f>
        <v>0</v>
      </c>
      <c r="H6" s="109"/>
      <c r="I6" s="109"/>
      <c r="J6" s="109"/>
      <c r="K6" s="109"/>
      <c r="L6" s="109"/>
      <c r="M6" s="109"/>
      <c r="N6" s="109"/>
      <c r="O6" s="109"/>
      <c r="P6" s="109"/>
      <c r="Q6" s="109"/>
      <c r="R6" s="109"/>
      <c r="S6" s="109"/>
      <c r="T6" s="109"/>
      <c r="U6" s="109"/>
      <c r="V6" s="109"/>
    </row>
    <row r="7" spans="2:22" x14ac:dyDescent="0.25">
      <c r="B7" s="33" t="s">
        <v>192</v>
      </c>
      <c r="C7" s="88"/>
      <c r="D7" s="164"/>
      <c r="E7" s="164"/>
      <c r="F7" s="164"/>
      <c r="G7" s="164">
        <f>IF('Courses-Degrees'!$N7=1,1,0)</f>
        <v>0</v>
      </c>
      <c r="H7" s="164"/>
      <c r="I7" s="164"/>
      <c r="J7" s="164"/>
      <c r="K7" s="164"/>
      <c r="L7" s="164"/>
      <c r="M7" s="164"/>
      <c r="N7" s="164"/>
      <c r="O7" s="164"/>
      <c r="P7" s="164"/>
      <c r="Q7" s="164"/>
      <c r="R7" s="164"/>
      <c r="S7" s="164"/>
      <c r="T7" s="164"/>
      <c r="U7" s="164"/>
      <c r="V7" s="164"/>
    </row>
    <row r="8" spans="2:22" x14ac:dyDescent="0.25">
      <c r="B8" s="33" t="s">
        <v>194</v>
      </c>
      <c r="C8" s="88"/>
      <c r="D8" s="164"/>
      <c r="E8" s="164"/>
      <c r="F8" s="164"/>
      <c r="G8" s="164">
        <f>IF('Courses-Degrees'!$N8=1,2,0)</f>
        <v>0</v>
      </c>
      <c r="H8" s="164"/>
      <c r="I8" s="164"/>
      <c r="J8" s="164"/>
      <c r="K8" s="164"/>
      <c r="L8" s="164"/>
      <c r="M8" s="164"/>
      <c r="N8" s="164"/>
      <c r="O8" s="164"/>
      <c r="P8" s="164"/>
      <c r="Q8" s="164"/>
      <c r="R8" s="164"/>
      <c r="S8" s="164"/>
      <c r="T8" s="164"/>
      <c r="U8" s="164"/>
      <c r="V8" s="164"/>
    </row>
    <row r="9" spans="2:22" x14ac:dyDescent="0.25">
      <c r="B9" s="33" t="s">
        <v>193</v>
      </c>
      <c r="C9" s="88"/>
      <c r="D9" s="164"/>
      <c r="E9" s="164"/>
      <c r="F9" s="164"/>
      <c r="G9" s="164">
        <f>IF('Courses-Degrees'!$N9=1,2,0)</f>
        <v>0</v>
      </c>
      <c r="H9" s="164"/>
      <c r="I9" s="164"/>
      <c r="J9" s="164"/>
      <c r="K9" s="164"/>
      <c r="L9" s="164"/>
      <c r="M9" s="164"/>
      <c r="N9" s="164"/>
      <c r="O9" s="164"/>
      <c r="P9" s="164"/>
      <c r="Q9" s="164"/>
      <c r="R9" s="164"/>
      <c r="S9" s="164"/>
      <c r="T9" s="164"/>
      <c r="U9" s="164"/>
      <c r="V9" s="164"/>
    </row>
    <row r="10" spans="2:22" x14ac:dyDescent="0.25">
      <c r="B10" s="33" t="s">
        <v>51</v>
      </c>
      <c r="C10" s="88"/>
      <c r="D10" s="164"/>
      <c r="E10" s="164"/>
      <c r="F10" s="164"/>
      <c r="G10" s="164">
        <f>IF('Courses-Degrees'!$N10=1,2,0)</f>
        <v>0</v>
      </c>
      <c r="H10" s="164"/>
      <c r="I10" s="164"/>
      <c r="J10" s="164"/>
      <c r="K10" s="164"/>
      <c r="L10" s="164"/>
      <c r="M10" s="164"/>
      <c r="N10" s="164"/>
      <c r="O10" s="164"/>
      <c r="P10" s="164"/>
      <c r="Q10" s="164"/>
      <c r="R10" s="164"/>
      <c r="S10" s="164"/>
      <c r="T10" s="164"/>
      <c r="U10" s="164"/>
      <c r="V10" s="164"/>
    </row>
    <row r="11" spans="2:22" x14ac:dyDescent="0.25">
      <c r="B11" s="33" t="s">
        <v>52</v>
      </c>
      <c r="C11" s="88"/>
      <c r="D11" s="164"/>
      <c r="E11" s="164"/>
      <c r="F11" s="164">
        <f>IF('Courses-Degrees'!$N11=1,1,0)</f>
        <v>0</v>
      </c>
      <c r="G11" s="164"/>
      <c r="H11" s="164"/>
      <c r="I11" s="164"/>
      <c r="J11" s="164"/>
      <c r="K11" s="164"/>
      <c r="L11" s="164"/>
      <c r="M11" s="164"/>
      <c r="N11" s="164"/>
      <c r="O11" s="164"/>
      <c r="P11" s="164"/>
      <c r="Q11" s="164"/>
      <c r="R11" s="164"/>
      <c r="S11" s="164"/>
      <c r="T11" s="164"/>
      <c r="U11" s="164"/>
      <c r="V11" s="164"/>
    </row>
    <row r="12" spans="2:22" x14ac:dyDescent="0.25">
      <c r="B12" s="33" t="s">
        <v>53</v>
      </c>
      <c r="C12" s="88"/>
      <c r="D12" s="164"/>
      <c r="E12" s="164">
        <f>IF('Courses-Degrees'!$N12=1,1,0)</f>
        <v>0</v>
      </c>
      <c r="F12" s="164"/>
      <c r="G12" s="164"/>
      <c r="H12" s="164"/>
      <c r="I12" s="164"/>
      <c r="J12" s="164"/>
      <c r="K12" s="164"/>
      <c r="L12" s="164"/>
      <c r="M12" s="164"/>
      <c r="N12" s="164"/>
      <c r="O12" s="164"/>
      <c r="P12" s="164"/>
      <c r="Q12" s="164"/>
      <c r="R12" s="164"/>
      <c r="S12" s="164"/>
      <c r="T12" s="164"/>
      <c r="U12" s="164"/>
      <c r="V12" s="164"/>
    </row>
    <row r="13" spans="2:22" x14ac:dyDescent="0.25">
      <c r="B13" s="33" t="s">
        <v>54</v>
      </c>
      <c r="C13" s="88"/>
      <c r="D13" s="164">
        <f>IF('Courses-Degrees'!$N13=1,1,0)</f>
        <v>0</v>
      </c>
      <c r="E13" s="164"/>
      <c r="F13" s="164"/>
      <c r="G13" s="164"/>
      <c r="H13" s="164"/>
      <c r="I13" s="164"/>
      <c r="J13" s="164"/>
      <c r="K13" s="164"/>
      <c r="L13" s="164"/>
      <c r="M13" s="164"/>
      <c r="N13" s="164"/>
      <c r="O13" s="164"/>
      <c r="P13" s="164"/>
      <c r="Q13" s="164"/>
      <c r="R13" s="164"/>
      <c r="S13" s="164"/>
      <c r="T13" s="164"/>
      <c r="U13" s="164"/>
      <c r="V13" s="164"/>
    </row>
    <row r="14" spans="2:22" x14ac:dyDescent="0.25">
      <c r="B14" s="33" t="s">
        <v>55</v>
      </c>
      <c r="C14" s="88"/>
      <c r="D14" s="164"/>
      <c r="E14" s="164"/>
      <c r="F14" s="164"/>
      <c r="G14" s="164"/>
      <c r="H14" s="164"/>
      <c r="I14" s="164"/>
      <c r="J14" s="164"/>
      <c r="K14" s="164"/>
      <c r="L14" s="164">
        <f>IF('Courses-Degrees'!$N14=1,1,0)</f>
        <v>0</v>
      </c>
      <c r="M14" s="164"/>
      <c r="N14" s="164"/>
      <c r="O14" s="164"/>
      <c r="P14" s="164"/>
      <c r="Q14" s="164"/>
      <c r="R14" s="164"/>
      <c r="S14" s="164"/>
      <c r="T14" s="164"/>
      <c r="U14" s="164"/>
      <c r="V14" s="164"/>
    </row>
    <row r="15" spans="2:22" x14ac:dyDescent="0.25">
      <c r="B15" s="33" t="s">
        <v>56</v>
      </c>
      <c r="C15" s="88"/>
      <c r="D15" s="164">
        <f>IF('Courses-Degrees'!$N15=1,1,0)</f>
        <v>0</v>
      </c>
      <c r="E15" s="164"/>
      <c r="F15" s="164"/>
      <c r="G15" s="164"/>
      <c r="H15" s="164"/>
      <c r="I15" s="164"/>
      <c r="J15" s="164"/>
      <c r="K15" s="164"/>
      <c r="L15" s="164"/>
      <c r="M15" s="164"/>
      <c r="N15" s="164"/>
      <c r="O15" s="164"/>
      <c r="P15" s="164"/>
      <c r="Q15" s="164"/>
      <c r="R15" s="164"/>
      <c r="S15" s="164"/>
      <c r="T15" s="164"/>
      <c r="U15" s="164"/>
      <c r="V15" s="164"/>
    </row>
    <row r="16" spans="2:22" x14ac:dyDescent="0.25">
      <c r="B16" s="33" t="s">
        <v>57</v>
      </c>
      <c r="C16" s="88"/>
      <c r="D16" s="164"/>
      <c r="E16" s="164"/>
      <c r="F16" s="164"/>
      <c r="G16" s="164"/>
      <c r="H16" s="164"/>
      <c r="I16" s="164"/>
      <c r="J16" s="164"/>
      <c r="K16" s="164"/>
      <c r="L16" s="164"/>
      <c r="M16" s="164"/>
      <c r="N16" s="164"/>
      <c r="O16" s="164"/>
      <c r="P16" s="164"/>
      <c r="Q16" s="164"/>
      <c r="R16" s="164"/>
      <c r="S16" s="164"/>
      <c r="T16" s="164"/>
      <c r="U16" s="164"/>
      <c r="V16" s="164"/>
    </row>
    <row r="17" spans="2:22" x14ac:dyDescent="0.25">
      <c r="B17" s="33" t="s">
        <v>58</v>
      </c>
      <c r="C17" s="88"/>
      <c r="D17" s="164"/>
      <c r="E17" s="164"/>
      <c r="F17" s="164"/>
      <c r="G17" s="164"/>
      <c r="H17" s="164">
        <f>IF('Courses-Degrees'!$N17=1,1,0)</f>
        <v>0</v>
      </c>
      <c r="I17" s="164"/>
      <c r="J17" s="164"/>
      <c r="K17" s="164"/>
      <c r="L17" s="164"/>
      <c r="M17" s="164"/>
      <c r="N17" s="164"/>
      <c r="O17" s="164"/>
      <c r="P17" s="164"/>
      <c r="Q17" s="164"/>
      <c r="R17" s="164"/>
      <c r="S17" s="164"/>
      <c r="T17" s="164"/>
      <c r="U17" s="164"/>
      <c r="V17" s="164"/>
    </row>
    <row r="18" spans="2:22" x14ac:dyDescent="0.25">
      <c r="B18" s="33" t="s">
        <v>59</v>
      </c>
      <c r="C18" s="88"/>
      <c r="D18" s="164"/>
      <c r="E18" s="164"/>
      <c r="F18" s="164">
        <f>IF('Courses-Degrees'!$N18=1,1,0)</f>
        <v>0</v>
      </c>
      <c r="G18" s="164"/>
      <c r="H18" s="164"/>
      <c r="I18" s="164"/>
      <c r="J18" s="164"/>
      <c r="K18" s="164"/>
      <c r="L18" s="164"/>
      <c r="M18" s="164"/>
      <c r="N18" s="164"/>
      <c r="O18" s="164"/>
      <c r="P18" s="164"/>
      <c r="Q18" s="164"/>
      <c r="R18" s="164"/>
      <c r="S18" s="164"/>
      <c r="T18" s="164"/>
      <c r="U18" s="164"/>
      <c r="V18" s="164"/>
    </row>
    <row r="19" spans="2:22" x14ac:dyDescent="0.25">
      <c r="B19" s="33" t="s">
        <v>60</v>
      </c>
      <c r="C19" s="88"/>
      <c r="D19" s="164">
        <f>IF('Courses-Degrees'!$N19=1,1,0)</f>
        <v>0</v>
      </c>
      <c r="E19" s="164"/>
      <c r="F19" s="164"/>
      <c r="G19" s="164"/>
      <c r="H19" s="164"/>
      <c r="I19" s="164"/>
      <c r="J19" s="164"/>
      <c r="K19" s="164"/>
      <c r="L19" s="164"/>
      <c r="M19" s="164"/>
      <c r="N19" s="164"/>
      <c r="O19" s="164"/>
      <c r="P19" s="164"/>
      <c r="Q19" s="164"/>
      <c r="R19" s="164"/>
      <c r="S19" s="164"/>
      <c r="T19" s="164"/>
      <c r="U19" s="164"/>
      <c r="V19" s="164"/>
    </row>
    <row r="20" spans="2:22" x14ac:dyDescent="0.25">
      <c r="B20" s="33" t="s">
        <v>61</v>
      </c>
      <c r="C20" s="88"/>
      <c r="D20" s="164"/>
      <c r="E20" s="164"/>
      <c r="F20" s="164"/>
      <c r="G20" s="164"/>
      <c r="H20" s="164"/>
      <c r="I20" s="164"/>
      <c r="J20" s="164"/>
      <c r="K20" s="164">
        <f>IF('Courses-Degrees'!$N20=1,1,0)</f>
        <v>0</v>
      </c>
      <c r="L20" s="164"/>
      <c r="M20" s="164"/>
      <c r="N20" s="164"/>
      <c r="O20" s="164"/>
      <c r="P20" s="164"/>
      <c r="Q20" s="164"/>
      <c r="R20" s="164"/>
      <c r="S20" s="164"/>
      <c r="T20" s="164"/>
      <c r="U20" s="164"/>
      <c r="V20" s="164"/>
    </row>
    <row r="21" spans="2:22" x14ac:dyDescent="0.25">
      <c r="B21" s="33" t="s">
        <v>62</v>
      </c>
      <c r="C21" s="88"/>
      <c r="D21" s="164"/>
      <c r="E21" s="164"/>
      <c r="F21" s="164"/>
      <c r="G21" s="164"/>
      <c r="H21" s="164">
        <f>IF('Courses-Degrees'!$N21=1,1,0)</f>
        <v>0</v>
      </c>
      <c r="I21" s="164"/>
      <c r="J21" s="164"/>
      <c r="K21" s="164"/>
      <c r="L21" s="164"/>
      <c r="M21" s="164"/>
      <c r="N21" s="164"/>
      <c r="O21" s="164"/>
      <c r="P21" s="164"/>
      <c r="Q21" s="164"/>
      <c r="R21" s="164"/>
      <c r="S21" s="164"/>
      <c r="T21" s="164"/>
      <c r="U21" s="164"/>
      <c r="V21" s="164"/>
    </row>
    <row r="22" spans="2:22" x14ac:dyDescent="0.25">
      <c r="B22" s="33" t="s">
        <v>63</v>
      </c>
      <c r="C22" s="88"/>
      <c r="D22" s="164">
        <f>IF('Courses-Degrees'!$N22=1,1,0)</f>
        <v>0</v>
      </c>
      <c r="E22" s="164"/>
      <c r="F22" s="164"/>
      <c r="G22" s="164"/>
      <c r="H22" s="164"/>
      <c r="I22" s="164"/>
      <c r="J22" s="164"/>
      <c r="K22" s="164"/>
      <c r="L22" s="164"/>
      <c r="M22" s="164"/>
      <c r="N22" s="164"/>
      <c r="O22" s="164"/>
      <c r="P22" s="164"/>
      <c r="Q22" s="164"/>
      <c r="R22" s="164"/>
      <c r="S22" s="164"/>
      <c r="T22" s="164"/>
      <c r="U22" s="164"/>
      <c r="V22" s="164"/>
    </row>
    <row r="23" spans="2:22" x14ac:dyDescent="0.25">
      <c r="B23" s="33" t="s">
        <v>64</v>
      </c>
      <c r="C23" s="88"/>
      <c r="D23" s="164"/>
      <c r="E23" s="164">
        <f>IF('Courses-Degrees'!$N23=1,1,0)</f>
        <v>0</v>
      </c>
      <c r="F23" s="164"/>
      <c r="G23" s="164"/>
      <c r="H23" s="164"/>
      <c r="I23" s="164"/>
      <c r="J23" s="164"/>
      <c r="K23" s="164"/>
      <c r="L23" s="164"/>
      <c r="M23" s="164"/>
      <c r="N23" s="164"/>
      <c r="O23" s="164"/>
      <c r="P23" s="164"/>
      <c r="Q23" s="164"/>
      <c r="R23" s="164"/>
      <c r="S23" s="164"/>
      <c r="T23" s="164"/>
      <c r="U23" s="164"/>
      <c r="V23" s="164"/>
    </row>
    <row r="24" spans="2:22" x14ac:dyDescent="0.25">
      <c r="B24" s="33" t="s">
        <v>65</v>
      </c>
      <c r="C24" s="88"/>
      <c r="D24" s="164"/>
      <c r="E24" s="164"/>
      <c r="F24" s="164"/>
      <c r="G24" s="164"/>
      <c r="H24" s="164"/>
      <c r="I24" s="164">
        <f>IF('Courses-Degrees'!$N24=1,1,0)</f>
        <v>0</v>
      </c>
      <c r="J24" s="164"/>
      <c r="K24" s="164"/>
      <c r="L24" s="164"/>
      <c r="M24" s="164"/>
      <c r="N24" s="164"/>
      <c r="O24" s="164"/>
      <c r="P24" s="164"/>
      <c r="Q24" s="164"/>
      <c r="R24" s="164"/>
      <c r="S24" s="164"/>
      <c r="T24" s="164"/>
      <c r="U24" s="164"/>
      <c r="V24" s="164"/>
    </row>
    <row r="25" spans="2:22" x14ac:dyDescent="0.25">
      <c r="B25" s="33" t="s">
        <v>66</v>
      </c>
      <c r="C25" s="88"/>
      <c r="D25" s="164"/>
      <c r="E25" s="164"/>
      <c r="F25" s="164"/>
      <c r="G25" s="164"/>
      <c r="H25" s="164"/>
      <c r="I25" s="164">
        <f>IF('Courses-Degrees'!$N25=1,1,0)</f>
        <v>0</v>
      </c>
      <c r="J25" s="164"/>
      <c r="K25" s="164"/>
      <c r="L25" s="164"/>
      <c r="M25" s="164"/>
      <c r="N25" s="164"/>
      <c r="O25" s="164"/>
      <c r="P25" s="164"/>
      <c r="Q25" s="164"/>
      <c r="R25" s="164"/>
      <c r="S25" s="164"/>
      <c r="T25" s="164"/>
      <c r="U25" s="164"/>
      <c r="V25" s="164"/>
    </row>
    <row r="26" spans="2:22" x14ac:dyDescent="0.25">
      <c r="B26" s="33" t="s">
        <v>308</v>
      </c>
      <c r="C26" s="88"/>
      <c r="D26" s="164"/>
      <c r="E26" s="164"/>
      <c r="F26" s="164"/>
      <c r="G26" s="164"/>
      <c r="H26" s="164"/>
      <c r="I26" s="164"/>
      <c r="J26" s="164"/>
      <c r="K26" s="164"/>
      <c r="L26" s="164"/>
      <c r="M26" s="164"/>
      <c r="N26" s="164"/>
      <c r="O26" s="164"/>
      <c r="P26" s="164"/>
      <c r="Q26" s="164"/>
      <c r="R26" s="164"/>
      <c r="S26" s="164"/>
      <c r="T26" s="164"/>
      <c r="U26" s="164"/>
      <c r="V26" s="164"/>
    </row>
    <row r="27" spans="2:22" x14ac:dyDescent="0.25">
      <c r="B27" s="33" t="s">
        <v>309</v>
      </c>
      <c r="C27" s="88"/>
      <c r="D27" s="164"/>
      <c r="E27" s="164"/>
      <c r="F27" s="164"/>
      <c r="G27" s="164"/>
      <c r="H27" s="164"/>
      <c r="I27" s="164"/>
      <c r="J27" s="164"/>
      <c r="K27" s="164"/>
      <c r="L27" s="164"/>
      <c r="M27" s="164"/>
      <c r="N27" s="164"/>
      <c r="O27" s="164"/>
      <c r="P27" s="164"/>
      <c r="Q27" s="164"/>
      <c r="R27" s="164"/>
      <c r="S27" s="164"/>
      <c r="T27" s="164"/>
      <c r="U27" s="164"/>
      <c r="V27" s="164"/>
    </row>
    <row r="28" spans="2:22" x14ac:dyDescent="0.25">
      <c r="B28" s="33" t="s">
        <v>67</v>
      </c>
      <c r="C28" s="88"/>
      <c r="D28" s="164"/>
      <c r="E28" s="164"/>
      <c r="F28" s="164"/>
      <c r="G28" s="164"/>
      <c r="H28" s="164"/>
      <c r="I28" s="164"/>
      <c r="J28" s="164"/>
      <c r="K28" s="164"/>
      <c r="L28" s="164"/>
      <c r="M28" s="164"/>
      <c r="N28" s="164"/>
      <c r="O28" s="164"/>
      <c r="P28" s="164"/>
      <c r="Q28" s="164"/>
      <c r="R28" s="164"/>
      <c r="S28" s="164"/>
      <c r="T28" s="164"/>
      <c r="U28" s="164"/>
      <c r="V28" s="164"/>
    </row>
    <row r="29" spans="2:22" x14ac:dyDescent="0.25">
      <c r="B29" s="33" t="s">
        <v>68</v>
      </c>
      <c r="C29" s="88"/>
      <c r="D29" s="164"/>
      <c r="E29" s="164"/>
      <c r="F29" s="164"/>
      <c r="G29" s="164"/>
      <c r="H29" s="164"/>
      <c r="I29" s="164"/>
      <c r="J29" s="164"/>
      <c r="K29" s="164"/>
      <c r="L29" s="164"/>
      <c r="M29" s="164"/>
      <c r="N29" s="164"/>
      <c r="O29" s="164"/>
      <c r="P29" s="164"/>
      <c r="Q29" s="164"/>
      <c r="R29" s="164"/>
      <c r="S29" s="164"/>
      <c r="T29" s="164"/>
      <c r="U29" s="164"/>
      <c r="V29" s="164"/>
    </row>
    <row r="30" spans="2:22" x14ac:dyDescent="0.25">
      <c r="B30" s="33" t="s">
        <v>69</v>
      </c>
      <c r="C30" s="88"/>
      <c r="D30" s="164"/>
      <c r="E30" s="164"/>
      <c r="F30" s="164"/>
      <c r="G30" s="164"/>
      <c r="H30" s="164"/>
      <c r="I30" s="164"/>
      <c r="J30" s="164"/>
      <c r="K30" s="164"/>
      <c r="L30" s="164"/>
      <c r="M30" s="164"/>
      <c r="N30" s="164"/>
      <c r="O30" s="164"/>
      <c r="P30" s="164"/>
      <c r="Q30" s="164"/>
      <c r="R30" s="164"/>
      <c r="S30" s="164"/>
      <c r="T30" s="164"/>
      <c r="U30" s="164"/>
      <c r="V30" s="164"/>
    </row>
    <row r="31" spans="2:22" x14ac:dyDescent="0.25">
      <c r="B31" s="33" t="s">
        <v>70</v>
      </c>
      <c r="C31" s="88"/>
      <c r="D31" s="164"/>
      <c r="E31" s="164"/>
      <c r="F31" s="164"/>
      <c r="G31" s="164"/>
      <c r="H31" s="164"/>
      <c r="I31" s="164"/>
      <c r="J31" s="164"/>
      <c r="K31" s="164"/>
      <c r="L31" s="164"/>
      <c r="M31" s="164"/>
      <c r="N31" s="164"/>
      <c r="O31" s="164"/>
      <c r="P31" s="164"/>
      <c r="Q31" s="164"/>
      <c r="R31" s="164"/>
      <c r="S31" s="164"/>
      <c r="T31" s="164"/>
      <c r="U31" s="164"/>
      <c r="V31" s="164"/>
    </row>
    <row r="32" spans="2:22" x14ac:dyDescent="0.25">
      <c r="B32" s="33" t="s">
        <v>71</v>
      </c>
      <c r="C32" s="88"/>
      <c r="D32" s="164"/>
      <c r="E32" s="164"/>
      <c r="F32" s="164"/>
      <c r="G32" s="164"/>
      <c r="H32" s="164"/>
      <c r="I32" s="164"/>
      <c r="J32" s="164"/>
      <c r="K32" s="164"/>
      <c r="L32" s="164"/>
      <c r="M32" s="164"/>
      <c r="N32" s="164"/>
      <c r="O32" s="164"/>
      <c r="P32" s="164"/>
      <c r="Q32" s="164"/>
      <c r="R32" s="164"/>
      <c r="S32" s="164"/>
      <c r="T32" s="164"/>
      <c r="U32" s="164"/>
      <c r="V32" s="164"/>
    </row>
    <row r="33" spans="2:22" x14ac:dyDescent="0.25">
      <c r="B33" s="33" t="s">
        <v>72</v>
      </c>
      <c r="C33" s="88"/>
      <c r="D33" s="164"/>
      <c r="E33" s="164"/>
      <c r="F33" s="164"/>
      <c r="G33" s="164"/>
      <c r="H33" s="164"/>
      <c r="I33" s="164"/>
      <c r="J33" s="164"/>
      <c r="K33" s="164"/>
      <c r="L33" s="164"/>
      <c r="M33" s="164"/>
      <c r="N33" s="164"/>
      <c r="O33" s="164">
        <f>IF('Courses-Degrees'!$N33=1,'Courses-Degrees'!$C33,0)</f>
        <v>0</v>
      </c>
      <c r="P33" s="164"/>
      <c r="Q33" s="164"/>
      <c r="R33" s="164"/>
      <c r="S33" s="164"/>
      <c r="T33" s="164"/>
      <c r="U33" s="164"/>
      <c r="V33" s="164"/>
    </row>
    <row r="34" spans="2:22" x14ac:dyDescent="0.25">
      <c r="B34" s="33" t="s">
        <v>73</v>
      </c>
      <c r="C34" s="88"/>
      <c r="D34" s="164"/>
      <c r="E34" s="164"/>
      <c r="F34" s="164"/>
      <c r="G34" s="164"/>
      <c r="H34" s="164"/>
      <c r="I34" s="164"/>
      <c r="J34" s="164"/>
      <c r="K34" s="164"/>
      <c r="L34" s="164"/>
      <c r="M34" s="164"/>
      <c r="N34" s="164"/>
      <c r="O34" s="164">
        <f>IF('Courses-Degrees'!$N34=1,'Courses-Degrees'!$C34,0)</f>
        <v>0</v>
      </c>
      <c r="P34" s="164"/>
      <c r="Q34" s="164"/>
      <c r="R34" s="164"/>
      <c r="S34" s="164"/>
      <c r="T34" s="164"/>
      <c r="U34" s="164"/>
      <c r="V34" s="164"/>
    </row>
    <row r="35" spans="2:22" x14ac:dyDescent="0.25">
      <c r="B35" s="33" t="s">
        <v>74</v>
      </c>
      <c r="C35" s="88"/>
      <c r="D35" s="164"/>
      <c r="E35" s="164"/>
      <c r="F35" s="164"/>
      <c r="G35" s="164"/>
      <c r="H35" s="164"/>
      <c r="I35" s="164"/>
      <c r="J35" s="164"/>
      <c r="K35" s="164"/>
      <c r="L35" s="164"/>
      <c r="M35" s="164"/>
      <c r="N35" s="164"/>
      <c r="O35" s="164">
        <f>IF('Courses-Degrees'!$N35=1,'Courses-Degrees'!$C35,0)</f>
        <v>0</v>
      </c>
      <c r="P35" s="164"/>
      <c r="Q35" s="164"/>
      <c r="R35" s="164"/>
      <c r="S35" s="164"/>
      <c r="T35" s="164"/>
      <c r="U35" s="164"/>
      <c r="V35" s="164"/>
    </row>
    <row r="36" spans="2:22" x14ac:dyDescent="0.25">
      <c r="B36" s="33" t="s">
        <v>75</v>
      </c>
      <c r="C36" s="88"/>
      <c r="D36" s="164"/>
      <c r="E36" s="164"/>
      <c r="F36" s="164"/>
      <c r="G36" s="164"/>
      <c r="H36" s="164"/>
      <c r="I36" s="164"/>
      <c r="J36" s="164"/>
      <c r="K36" s="164"/>
      <c r="L36" s="164"/>
      <c r="M36" s="164"/>
      <c r="N36" s="164"/>
      <c r="O36" s="164">
        <f>IF('Courses-Degrees'!$N36=1,'Courses-Degrees'!$C36,0)</f>
        <v>0</v>
      </c>
      <c r="P36" s="164"/>
      <c r="Q36" s="164"/>
      <c r="R36" s="164"/>
      <c r="S36" s="164"/>
      <c r="T36" s="164"/>
      <c r="U36" s="164"/>
      <c r="V36" s="164"/>
    </row>
    <row r="37" spans="2:22" x14ac:dyDescent="0.25">
      <c r="B37" s="33" t="s">
        <v>76</v>
      </c>
      <c r="C37" s="88"/>
      <c r="D37" s="164"/>
      <c r="E37" s="164"/>
      <c r="F37" s="164"/>
      <c r="G37" s="164"/>
      <c r="H37" s="164"/>
      <c r="I37" s="164"/>
      <c r="J37" s="164"/>
      <c r="K37" s="164"/>
      <c r="L37" s="164"/>
      <c r="M37" s="164"/>
      <c r="N37" s="164">
        <f>IF('Courses-Degrees'!$N37=1,1,0)</f>
        <v>0</v>
      </c>
      <c r="O37" s="164">
        <f>IF('Courses-Degrees'!$N37=1,IF($N$5="not met",'Courses-Degrees'!C37,0),0)</f>
        <v>0</v>
      </c>
      <c r="P37" s="164"/>
      <c r="Q37" s="164"/>
      <c r="R37" s="164"/>
      <c r="S37" s="164"/>
      <c r="T37" s="164"/>
      <c r="U37" s="164"/>
      <c r="V37" s="164"/>
    </row>
    <row r="38" spans="2:22" x14ac:dyDescent="0.25">
      <c r="B38" s="33" t="s">
        <v>77</v>
      </c>
      <c r="C38" s="88"/>
      <c r="D38" s="164"/>
      <c r="E38" s="164"/>
      <c r="F38" s="164"/>
      <c r="G38" s="164"/>
      <c r="H38" s="164"/>
      <c r="I38" s="164"/>
      <c r="J38" s="164"/>
      <c r="K38" s="164"/>
      <c r="L38" s="164"/>
      <c r="M38" s="164"/>
      <c r="N38" s="164"/>
      <c r="O38" s="164">
        <f>IF('Courses-Degrees'!$N38=1,'Courses-Degrees'!$C38,0)</f>
        <v>0</v>
      </c>
      <c r="P38" s="164"/>
      <c r="Q38" s="164"/>
      <c r="R38" s="164"/>
      <c r="S38" s="164"/>
      <c r="T38" s="164"/>
      <c r="U38" s="164"/>
      <c r="V38" s="164"/>
    </row>
    <row r="39" spans="2:22" x14ac:dyDescent="0.25">
      <c r="B39" s="33" t="s">
        <v>78</v>
      </c>
      <c r="C39" s="88"/>
      <c r="D39" s="164"/>
      <c r="E39" s="164"/>
      <c r="F39" s="164"/>
      <c r="G39" s="164"/>
      <c r="H39" s="164"/>
      <c r="I39" s="164"/>
      <c r="J39" s="164"/>
      <c r="K39" s="164"/>
      <c r="L39" s="164"/>
      <c r="M39" s="164"/>
      <c r="N39" s="164"/>
      <c r="O39" s="164">
        <f>IF('Courses-Degrees'!$N39=1,'Courses-Degrees'!$C39,0)</f>
        <v>0</v>
      </c>
      <c r="P39" s="164"/>
      <c r="Q39" s="164"/>
      <c r="R39" s="164"/>
      <c r="S39" s="164"/>
      <c r="T39" s="164"/>
      <c r="U39" s="164"/>
      <c r="V39" s="164"/>
    </row>
    <row r="40" spans="2:22" x14ac:dyDescent="0.25">
      <c r="B40" s="33" t="s">
        <v>79</v>
      </c>
      <c r="C40" s="88"/>
      <c r="D40" s="164"/>
      <c r="E40" s="164"/>
      <c r="F40" s="164"/>
      <c r="G40" s="164"/>
      <c r="H40" s="164"/>
      <c r="I40" s="164"/>
      <c r="J40" s="164"/>
      <c r="K40" s="164"/>
      <c r="L40" s="164"/>
      <c r="M40" s="164"/>
      <c r="N40" s="164"/>
      <c r="O40" s="164">
        <f>IF('Courses-Degrees'!$N40=1,'Courses-Degrees'!$C40,0)</f>
        <v>0</v>
      </c>
      <c r="P40" s="164"/>
      <c r="Q40" s="164"/>
      <c r="R40" s="164"/>
      <c r="S40" s="164"/>
      <c r="T40" s="164"/>
      <c r="U40" s="164"/>
      <c r="V40" s="164"/>
    </row>
    <row r="41" spans="2:22" x14ac:dyDescent="0.25">
      <c r="B41" s="33" t="s">
        <v>80</v>
      </c>
      <c r="C41" s="88"/>
      <c r="D41" s="164"/>
      <c r="E41" s="164"/>
      <c r="F41" s="164"/>
      <c r="G41" s="164"/>
      <c r="H41" s="164"/>
      <c r="I41" s="164"/>
      <c r="J41" s="164"/>
      <c r="K41" s="164"/>
      <c r="L41" s="164"/>
      <c r="M41" s="164"/>
      <c r="N41" s="164"/>
      <c r="O41" s="164">
        <f>IF('Courses-Degrees'!$N41=1,'Courses-Degrees'!$C41,0)</f>
        <v>0</v>
      </c>
      <c r="P41" s="164"/>
      <c r="Q41" s="164"/>
      <c r="R41" s="164"/>
      <c r="S41" s="164"/>
      <c r="T41" s="164"/>
      <c r="U41" s="164"/>
      <c r="V41" s="164"/>
    </row>
    <row r="42" spans="2:22" x14ac:dyDescent="0.25">
      <c r="B42" s="33" t="s">
        <v>81</v>
      </c>
      <c r="C42" s="88"/>
      <c r="D42" s="164"/>
      <c r="E42" s="164"/>
      <c r="F42" s="164"/>
      <c r="G42" s="164"/>
      <c r="H42" s="164"/>
      <c r="I42" s="164"/>
      <c r="J42" s="164"/>
      <c r="K42" s="164"/>
      <c r="L42" s="164"/>
      <c r="M42" s="164"/>
      <c r="N42" s="164"/>
      <c r="O42" s="164">
        <f>IF('Courses-Degrees'!$N42=1,'Courses-Degrees'!$C42,0)</f>
        <v>0</v>
      </c>
      <c r="P42" s="164"/>
      <c r="Q42" s="164"/>
      <c r="R42" s="164"/>
      <c r="S42" s="164"/>
      <c r="T42" s="164"/>
      <c r="U42" s="164"/>
      <c r="V42" s="164"/>
    </row>
    <row r="43" spans="2:22" x14ac:dyDescent="0.25">
      <c r="B43" s="33" t="s">
        <v>82</v>
      </c>
      <c r="C43" s="88"/>
      <c r="D43" s="164"/>
      <c r="E43" s="164"/>
      <c r="F43" s="164"/>
      <c r="G43" s="164"/>
      <c r="H43" s="164"/>
      <c r="I43" s="164"/>
      <c r="J43" s="164"/>
      <c r="K43" s="164"/>
      <c r="L43" s="164"/>
      <c r="M43" s="164"/>
      <c r="N43" s="164"/>
      <c r="O43" s="164">
        <f>IF('Courses-Degrees'!$N43=1,'Courses-Degrees'!$C43,0)</f>
        <v>0</v>
      </c>
      <c r="P43" s="164"/>
      <c r="Q43" s="164"/>
      <c r="R43" s="164"/>
      <c r="S43" s="164"/>
      <c r="T43" s="164"/>
      <c r="U43" s="164"/>
      <c r="V43" s="164"/>
    </row>
    <row r="44" spans="2:22" x14ac:dyDescent="0.25">
      <c r="B44" s="33" t="s">
        <v>140</v>
      </c>
      <c r="C44" s="88"/>
      <c r="D44" s="164"/>
      <c r="E44" s="164"/>
      <c r="F44" s="164"/>
      <c r="G44" s="164"/>
      <c r="H44" s="164"/>
      <c r="I44" s="164"/>
      <c r="J44" s="164"/>
      <c r="K44" s="164"/>
      <c r="L44" s="164"/>
      <c r="M44" s="164"/>
      <c r="N44" s="164"/>
      <c r="O44" s="164">
        <f>IF('Courses-Degrees'!$N44=1,'Courses-Degrees'!$C44,0)</f>
        <v>0</v>
      </c>
      <c r="P44" s="164"/>
      <c r="Q44" s="164"/>
      <c r="R44" s="164"/>
      <c r="S44" s="164"/>
      <c r="T44" s="164"/>
      <c r="U44" s="164"/>
      <c r="V44" s="164"/>
    </row>
    <row r="45" spans="2:22" x14ac:dyDescent="0.25">
      <c r="B45" s="33" t="s">
        <v>83</v>
      </c>
      <c r="C45" s="88"/>
      <c r="D45" s="164"/>
      <c r="E45" s="164"/>
      <c r="F45" s="164"/>
      <c r="G45" s="164"/>
      <c r="H45" s="164"/>
      <c r="I45" s="164"/>
      <c r="J45" s="164"/>
      <c r="K45" s="164"/>
      <c r="L45" s="164"/>
      <c r="M45" s="164">
        <f>IF('Courses-Degrees'!$N45=1,IF('Courses-Degrees'!$N47=0,1,0.5),0)</f>
        <v>0</v>
      </c>
      <c r="N45" s="164"/>
      <c r="O45" s="164">
        <f>'Courses-Degrees'!N45*(IF(AND($L$5="MET",$M$5="MET",$N$5="not met"),IF($M45=0.5,$M45*'Courses-Degrees'!C45,0),'Courses-Degrees'!C45))</f>
        <v>0</v>
      </c>
      <c r="P45" s="164"/>
      <c r="Q45" s="164"/>
      <c r="R45" s="164"/>
      <c r="S45" s="164"/>
      <c r="T45" s="164"/>
      <c r="U45" s="164"/>
      <c r="V45" s="164"/>
    </row>
    <row r="46" spans="2:22" x14ac:dyDescent="0.25">
      <c r="B46" s="33" t="s">
        <v>84</v>
      </c>
      <c r="C46" s="88"/>
      <c r="D46" s="164"/>
      <c r="E46" s="164"/>
      <c r="F46" s="164"/>
      <c r="G46" s="164"/>
      <c r="H46" s="164"/>
      <c r="I46" s="164"/>
      <c r="J46" s="164"/>
      <c r="K46" s="164"/>
      <c r="L46" s="164"/>
      <c r="M46" s="164"/>
      <c r="N46" s="164"/>
      <c r="O46" s="164">
        <f>IF('Courses-Degrees'!$N46=1,'Courses-Degrees'!$C46,0)</f>
        <v>0</v>
      </c>
      <c r="P46" s="164"/>
      <c r="Q46" s="164"/>
      <c r="R46" s="164"/>
      <c r="S46" s="164"/>
      <c r="T46" s="164"/>
      <c r="U46" s="164"/>
      <c r="V46" s="164"/>
    </row>
    <row r="47" spans="2:22" x14ac:dyDescent="0.25">
      <c r="B47" s="33" t="s">
        <v>85</v>
      </c>
      <c r="C47" s="88"/>
      <c r="D47" s="164"/>
      <c r="E47" s="164"/>
      <c r="F47" s="164"/>
      <c r="G47" s="164"/>
      <c r="H47" s="164"/>
      <c r="I47" s="164"/>
      <c r="J47" s="164"/>
      <c r="K47" s="164"/>
      <c r="L47" s="164"/>
      <c r="M47" s="164">
        <f>IF('Courses-Degrees'!$N47=1,IF('Courses-Degrees'!$N45=0,1,0.5),0)</f>
        <v>0</v>
      </c>
      <c r="N47" s="164"/>
      <c r="O47" s="164">
        <f>'Courses-Degrees'!N47*(IF(AND($L$5="MET",$M$5="MET",$N$5="not met"),IF($M47=0.5,$M47*'Courses-Degrees'!C47,0),'Courses-Degrees'!C47))</f>
        <v>0</v>
      </c>
      <c r="P47" s="164"/>
      <c r="Q47" s="164"/>
      <c r="R47" s="164"/>
      <c r="S47" s="164"/>
      <c r="T47" s="164"/>
      <c r="U47" s="164"/>
      <c r="V47" s="164"/>
    </row>
    <row r="48" spans="2:22" x14ac:dyDescent="0.25">
      <c r="B48" s="33" t="s">
        <v>86</v>
      </c>
      <c r="C48" s="88"/>
      <c r="D48" s="164"/>
      <c r="E48" s="164"/>
      <c r="F48" s="164"/>
      <c r="G48" s="164"/>
      <c r="H48" s="164"/>
      <c r="I48" s="164"/>
      <c r="J48" s="164"/>
      <c r="K48" s="164"/>
      <c r="L48" s="164">
        <f>IF('Courses-Degrees'!$N48=1,1,0)</f>
        <v>0</v>
      </c>
      <c r="M48" s="164"/>
      <c r="N48" s="164"/>
      <c r="O48" s="164">
        <f>'Courses-Degrees'!N48*(IF(AND($L$5="MET",$M$5="MET",$N$5="not met"),IF($M48=0.5,$M48*'Courses-Degrees'!C48,0),'Courses-Degrees'!C48))</f>
        <v>0</v>
      </c>
      <c r="P48" s="164"/>
      <c r="Q48" s="164"/>
      <c r="R48" s="164"/>
      <c r="S48" s="164"/>
      <c r="T48" s="164"/>
      <c r="U48" s="164"/>
      <c r="V48" s="164"/>
    </row>
    <row r="49" spans="2:22" x14ac:dyDescent="0.25">
      <c r="B49" s="33" t="s">
        <v>87</v>
      </c>
      <c r="C49" s="88"/>
      <c r="D49" s="164"/>
      <c r="E49" s="164"/>
      <c r="F49" s="164"/>
      <c r="G49" s="164"/>
      <c r="H49" s="164"/>
      <c r="I49" s="164"/>
      <c r="J49" s="164">
        <f>IF('Courses-Degrees'!$N49=1,1,0)</f>
        <v>0</v>
      </c>
      <c r="K49" s="164"/>
      <c r="L49" s="164"/>
      <c r="M49" s="164"/>
      <c r="N49" s="164"/>
      <c r="O49" s="164">
        <f>IF(AND('Courses-Degrees'!$N49=1,J49=0),'Courses-Degrees'!C49,0)</f>
        <v>0</v>
      </c>
      <c r="P49" s="164"/>
      <c r="Q49" s="164"/>
      <c r="R49" s="164"/>
      <c r="S49" s="164"/>
      <c r="T49" s="164"/>
      <c r="U49" s="164"/>
      <c r="V49" s="164"/>
    </row>
    <row r="50" spans="2:22" x14ac:dyDescent="0.25">
      <c r="B50" s="33" t="s">
        <v>88</v>
      </c>
      <c r="C50" s="88"/>
      <c r="D50" s="164"/>
      <c r="E50" s="164"/>
      <c r="F50" s="164"/>
      <c r="G50" s="164"/>
      <c r="H50" s="164"/>
      <c r="I50" s="164"/>
      <c r="J50" s="164">
        <f>IF('Courses-Degrees'!$N50=1,1,0)</f>
        <v>0</v>
      </c>
      <c r="K50" s="164"/>
      <c r="L50" s="164"/>
      <c r="M50" s="164"/>
      <c r="N50" s="164"/>
      <c r="O50" s="164">
        <f>IF(AND('Courses-Degrees'!$N50=1,J50=0),'Courses-Degrees'!C50,0)</f>
        <v>0</v>
      </c>
      <c r="P50" s="164"/>
      <c r="Q50" s="164"/>
      <c r="R50" s="164"/>
      <c r="S50" s="164"/>
      <c r="T50" s="164"/>
      <c r="U50" s="164"/>
      <c r="V50" s="164"/>
    </row>
    <row r="51" spans="2:22" x14ac:dyDescent="0.25">
      <c r="B51" s="33" t="s">
        <v>89</v>
      </c>
      <c r="C51" s="88"/>
      <c r="D51" s="164"/>
      <c r="E51" s="164"/>
      <c r="F51" s="164"/>
      <c r="G51" s="164"/>
      <c r="H51" s="164"/>
      <c r="I51" s="164"/>
      <c r="J51" s="164"/>
      <c r="K51" s="164"/>
      <c r="L51" s="164"/>
      <c r="M51" s="164"/>
      <c r="N51" s="164"/>
      <c r="O51" s="164">
        <f>IF('Courses-Degrees'!$N51=1,'Courses-Degrees'!$C51,0)</f>
        <v>0</v>
      </c>
      <c r="P51" s="164"/>
      <c r="Q51" s="164"/>
      <c r="R51" s="164"/>
      <c r="S51" s="164"/>
      <c r="T51" s="164"/>
      <c r="U51" s="164"/>
      <c r="V51" s="164"/>
    </row>
    <row r="52" spans="2:22" x14ac:dyDescent="0.25">
      <c r="B52" s="33" t="s">
        <v>141</v>
      </c>
      <c r="C52" s="88"/>
      <c r="D52" s="164"/>
      <c r="E52" s="164"/>
      <c r="F52" s="164"/>
      <c r="G52" s="164"/>
      <c r="H52" s="164"/>
      <c r="I52" s="164"/>
      <c r="J52" s="164"/>
      <c r="K52" s="164"/>
      <c r="L52" s="164"/>
      <c r="M52" s="164"/>
      <c r="N52" s="164"/>
      <c r="O52" s="164">
        <f>IF('Courses-Degrees'!$N52=1,'Courses-Degrees'!$C52,0)</f>
        <v>0</v>
      </c>
      <c r="P52" s="164"/>
      <c r="Q52" s="164"/>
      <c r="R52" s="164"/>
      <c r="S52" s="164"/>
      <c r="T52" s="164"/>
      <c r="U52" s="164"/>
      <c r="V52" s="164"/>
    </row>
    <row r="53" spans="2:22" x14ac:dyDescent="0.25">
      <c r="B53" s="33" t="s">
        <v>142</v>
      </c>
      <c r="C53" s="88"/>
      <c r="D53" s="164"/>
      <c r="E53" s="164"/>
      <c r="F53" s="164"/>
      <c r="G53" s="164"/>
      <c r="H53" s="164"/>
      <c r="I53" s="164"/>
      <c r="J53" s="164"/>
      <c r="K53" s="164"/>
      <c r="L53" s="164"/>
      <c r="M53" s="164"/>
      <c r="N53" s="164"/>
      <c r="O53" s="164">
        <f>IF('Courses-Degrees'!$N53=1,'Courses-Degrees'!$C53,0)</f>
        <v>0</v>
      </c>
      <c r="P53" s="164"/>
      <c r="Q53" s="164"/>
      <c r="R53" s="164"/>
      <c r="S53" s="164"/>
      <c r="T53" s="164"/>
      <c r="U53" s="164"/>
      <c r="V53" s="164"/>
    </row>
    <row r="54" spans="2:22" x14ac:dyDescent="0.25">
      <c r="B54" s="141" t="s">
        <v>359</v>
      </c>
      <c r="C54" s="88"/>
      <c r="D54" s="164"/>
      <c r="E54" s="164"/>
      <c r="F54" s="164"/>
      <c r="G54" s="164"/>
      <c r="H54" s="164"/>
      <c r="I54" s="164"/>
      <c r="J54" s="164"/>
      <c r="K54" s="164"/>
      <c r="L54" s="164"/>
      <c r="M54" s="164"/>
      <c r="N54" s="164"/>
      <c r="O54" s="164">
        <f>IF('Courses-Degrees'!$N54=1,'Courses-Degrees'!$C54,0)</f>
        <v>0</v>
      </c>
      <c r="P54" s="164"/>
      <c r="Q54" s="164"/>
      <c r="R54" s="164"/>
      <c r="S54" s="164"/>
      <c r="T54" s="164"/>
      <c r="U54" s="164"/>
      <c r="V54" s="164"/>
    </row>
    <row r="55" spans="2:22" x14ac:dyDescent="0.25">
      <c r="B55" s="141" t="s">
        <v>361</v>
      </c>
      <c r="C55" s="88"/>
      <c r="D55" s="164"/>
      <c r="E55" s="164"/>
      <c r="F55" s="164"/>
      <c r="G55" s="164"/>
      <c r="H55" s="164"/>
      <c r="I55" s="164"/>
      <c r="J55" s="164"/>
      <c r="K55" s="164"/>
      <c r="L55" s="164"/>
      <c r="M55" s="164"/>
      <c r="N55" s="164"/>
      <c r="O55" s="164">
        <f>IF('Courses-Degrees'!$N55=1,'Courses-Degrees'!$C55,0)</f>
        <v>0</v>
      </c>
      <c r="P55" s="164"/>
      <c r="Q55" s="164"/>
      <c r="R55" s="164"/>
      <c r="S55" s="164"/>
      <c r="T55" s="164"/>
      <c r="U55" s="164"/>
      <c r="V55" s="164"/>
    </row>
    <row r="56" spans="2:22" x14ac:dyDescent="0.25">
      <c r="B56" s="60" t="s">
        <v>143</v>
      </c>
      <c r="C56" s="88"/>
      <c r="D56" s="164"/>
      <c r="E56" s="164"/>
      <c r="F56" s="164"/>
      <c r="G56" s="164"/>
      <c r="H56" s="164"/>
      <c r="I56" s="164"/>
      <c r="J56" s="164"/>
      <c r="K56" s="164"/>
      <c r="L56" s="164"/>
      <c r="M56" s="164"/>
      <c r="N56" s="164"/>
      <c r="O56" s="164">
        <f>IF('Courses-Degrees'!$N56=1,'Courses-Degrees'!$C56,0)</f>
        <v>0</v>
      </c>
      <c r="P56" s="164"/>
      <c r="Q56" s="164"/>
      <c r="R56" s="164"/>
      <c r="S56" s="164"/>
      <c r="T56" s="164"/>
      <c r="U56" s="164"/>
      <c r="V56" s="164"/>
    </row>
    <row r="57" spans="2:22" x14ac:dyDescent="0.25">
      <c r="B57" s="33" t="s">
        <v>310</v>
      </c>
      <c r="C57" s="88"/>
      <c r="D57" s="164"/>
      <c r="E57" s="164"/>
      <c r="F57" s="164"/>
      <c r="G57" s="164"/>
      <c r="H57" s="164"/>
      <c r="I57" s="164"/>
      <c r="J57" s="164"/>
      <c r="K57" s="164"/>
      <c r="L57" s="164"/>
      <c r="M57" s="164"/>
      <c r="N57" s="164"/>
      <c r="O57" s="164">
        <f>IF('Courses-Degrees'!$N57=1,'Courses-Degrees'!$C57,0)</f>
        <v>0</v>
      </c>
      <c r="P57" s="164"/>
      <c r="Q57" s="164"/>
      <c r="R57" s="164"/>
      <c r="S57" s="164"/>
      <c r="T57" s="164"/>
      <c r="U57" s="164"/>
      <c r="V57" s="164"/>
    </row>
    <row r="58" spans="2:22" x14ac:dyDescent="0.25">
      <c r="B58" s="33" t="s">
        <v>311</v>
      </c>
      <c r="C58" s="88"/>
      <c r="D58" s="164"/>
      <c r="E58" s="164"/>
      <c r="F58" s="164"/>
      <c r="G58" s="164"/>
      <c r="H58" s="164"/>
      <c r="I58" s="164"/>
      <c r="J58" s="164"/>
      <c r="K58" s="164"/>
      <c r="L58" s="164"/>
      <c r="M58" s="164"/>
      <c r="N58" s="164"/>
      <c r="O58" s="164">
        <f>IF('Courses-Degrees'!$N58=1,'Courses-Degrees'!$C58,0)</f>
        <v>0</v>
      </c>
      <c r="P58" s="164"/>
      <c r="Q58" s="164"/>
      <c r="R58" s="164"/>
      <c r="S58" s="164"/>
      <c r="T58" s="164"/>
      <c r="U58" s="164"/>
      <c r="V58" s="164"/>
    </row>
    <row r="59" spans="2:22" x14ac:dyDescent="0.25">
      <c r="B59" s="33" t="s">
        <v>144</v>
      </c>
      <c r="C59" s="88"/>
      <c r="D59" s="164"/>
      <c r="E59" s="164"/>
      <c r="F59" s="164"/>
      <c r="G59" s="164"/>
      <c r="H59" s="164"/>
      <c r="I59" s="164"/>
      <c r="J59" s="164"/>
      <c r="K59" s="164"/>
      <c r="L59" s="164"/>
      <c r="M59" s="164"/>
      <c r="N59" s="164"/>
      <c r="O59" s="164">
        <f>IF('Courses-Degrees'!$N59=1,'Courses-Degrees'!$C59,0)</f>
        <v>0</v>
      </c>
      <c r="P59" s="164"/>
      <c r="Q59" s="164"/>
      <c r="R59" s="164"/>
      <c r="S59" s="164"/>
      <c r="T59" s="164"/>
      <c r="U59" s="164"/>
      <c r="V59" s="164"/>
    </row>
    <row r="60" spans="2:22" x14ac:dyDescent="0.25">
      <c r="B60" s="33" t="s">
        <v>353</v>
      </c>
      <c r="C60" s="88"/>
      <c r="D60" s="164"/>
      <c r="E60" s="164"/>
      <c r="F60" s="164"/>
      <c r="G60" s="164"/>
      <c r="H60" s="164"/>
      <c r="I60" s="164"/>
      <c r="J60" s="164"/>
      <c r="K60" s="164"/>
      <c r="L60" s="164"/>
      <c r="M60" s="164"/>
      <c r="N60" s="164"/>
      <c r="O60" s="164">
        <f>IF('Courses-Degrees'!$N60=1,'Courses-Degrees'!$C60,0)</f>
        <v>0</v>
      </c>
      <c r="P60" s="164"/>
      <c r="Q60" s="164"/>
      <c r="R60" s="164"/>
      <c r="S60" s="164"/>
      <c r="T60" s="164"/>
      <c r="U60" s="164"/>
      <c r="V60" s="164"/>
    </row>
    <row r="61" spans="2:22" x14ac:dyDescent="0.25">
      <c r="B61" s="33" t="s">
        <v>182</v>
      </c>
      <c r="C61" s="88"/>
      <c r="D61" s="164"/>
      <c r="E61" s="164"/>
      <c r="F61" s="164"/>
      <c r="G61" s="164"/>
      <c r="H61" s="164"/>
      <c r="I61" s="164"/>
      <c r="J61" s="164"/>
      <c r="K61" s="164"/>
      <c r="L61" s="164"/>
      <c r="M61" s="164"/>
      <c r="N61" s="164"/>
      <c r="O61" s="164">
        <f>IF('Courses-Degrees'!$N61=1,'Courses-Degrees'!$C61,0)</f>
        <v>0</v>
      </c>
      <c r="P61" s="164"/>
      <c r="Q61" s="164"/>
      <c r="R61" s="164"/>
      <c r="S61" s="164"/>
      <c r="T61" s="164"/>
      <c r="U61" s="164"/>
      <c r="V61" s="164"/>
    </row>
    <row r="62" spans="2:22" x14ac:dyDescent="0.25">
      <c r="B62" s="33" t="s">
        <v>90</v>
      </c>
      <c r="C62" s="88"/>
      <c r="D62" s="164"/>
      <c r="E62" s="164"/>
      <c r="F62" s="164"/>
      <c r="G62" s="164"/>
      <c r="H62" s="164"/>
      <c r="I62" s="164"/>
      <c r="J62" s="164"/>
      <c r="K62" s="164"/>
      <c r="L62" s="164"/>
      <c r="M62" s="164"/>
      <c r="N62" s="164"/>
      <c r="O62" s="164"/>
      <c r="P62" s="164"/>
      <c r="Q62" s="164"/>
      <c r="R62" s="164"/>
      <c r="S62" s="164"/>
      <c r="T62" s="164"/>
      <c r="U62" s="164"/>
      <c r="V62" s="164"/>
    </row>
    <row r="63" spans="2:22" x14ac:dyDescent="0.25">
      <c r="B63" s="33" t="s">
        <v>312</v>
      </c>
      <c r="C63" s="88"/>
      <c r="D63" s="164"/>
      <c r="E63" s="164"/>
      <c r="F63" s="164"/>
      <c r="G63" s="164"/>
      <c r="H63" s="164"/>
      <c r="I63" s="164"/>
      <c r="J63" s="164"/>
      <c r="K63" s="164"/>
      <c r="L63" s="164"/>
      <c r="M63" s="164"/>
      <c r="N63" s="164"/>
      <c r="O63" s="164">
        <f>IF('Courses-Degrees'!$N63=1,1,0)</f>
        <v>0</v>
      </c>
      <c r="P63" s="164"/>
      <c r="Q63" s="164"/>
      <c r="R63" s="164"/>
      <c r="S63" s="164"/>
      <c r="T63" s="164"/>
      <c r="U63" s="164"/>
      <c r="V63" s="164"/>
    </row>
    <row r="64" spans="2:22" x14ac:dyDescent="0.25">
      <c r="B64" s="33" t="s">
        <v>91</v>
      </c>
      <c r="C64" s="88"/>
      <c r="D64" s="164"/>
      <c r="E64" s="164"/>
      <c r="F64" s="164"/>
      <c r="G64" s="164"/>
      <c r="H64" s="164"/>
      <c r="I64" s="164"/>
      <c r="J64" s="164"/>
      <c r="K64" s="164"/>
      <c r="L64" s="164"/>
      <c r="M64" s="164"/>
      <c r="N64" s="164"/>
      <c r="O64" s="164"/>
      <c r="P64" s="164"/>
      <c r="Q64" s="164"/>
      <c r="R64" s="164"/>
      <c r="S64" s="164"/>
      <c r="T64" s="164"/>
      <c r="U64" s="164"/>
      <c r="V64" s="164"/>
    </row>
    <row r="65" spans="2:22" x14ac:dyDescent="0.25">
      <c r="B65" s="34" t="s">
        <v>92</v>
      </c>
      <c r="C65" s="88"/>
      <c r="D65" s="164"/>
      <c r="E65" s="164"/>
      <c r="F65" s="164"/>
      <c r="G65" s="164"/>
      <c r="H65" s="164"/>
      <c r="I65" s="164"/>
      <c r="J65" s="164"/>
      <c r="K65" s="164"/>
      <c r="L65" s="164"/>
      <c r="M65" s="164"/>
      <c r="N65" s="164">
        <f>IF('Courses-Degrees'!$N65=1,1,0)</f>
        <v>0</v>
      </c>
      <c r="O65" s="164"/>
      <c r="P65" s="164"/>
      <c r="Q65" s="164"/>
      <c r="R65" s="164"/>
      <c r="S65" s="164"/>
      <c r="T65" s="164"/>
      <c r="U65" s="164"/>
      <c r="V65" s="164"/>
    </row>
    <row r="66" spans="2:22" x14ac:dyDescent="0.25">
      <c r="B66" s="34" t="s">
        <v>93</v>
      </c>
      <c r="C66" s="88"/>
      <c r="D66" s="164">
        <f>IF('Courses-Degrees'!$N66=1,1,0)</f>
        <v>0</v>
      </c>
      <c r="E66" s="164"/>
      <c r="F66" s="164"/>
      <c r="G66" s="164"/>
      <c r="H66" s="164"/>
      <c r="I66" s="164"/>
      <c r="J66" s="164"/>
      <c r="K66" s="164"/>
      <c r="L66" s="164"/>
      <c r="M66" s="164"/>
      <c r="N66" s="164"/>
      <c r="O66" s="164"/>
      <c r="P66" s="164"/>
      <c r="Q66" s="164"/>
      <c r="R66" s="164"/>
      <c r="S66" s="164"/>
      <c r="T66" s="164"/>
      <c r="U66" s="164"/>
      <c r="V66" s="164"/>
    </row>
    <row r="67" spans="2:22" x14ac:dyDescent="0.25">
      <c r="B67" s="34" t="s">
        <v>94</v>
      </c>
      <c r="C67" s="88"/>
      <c r="D67" s="164"/>
      <c r="E67" s="164"/>
      <c r="F67" s="164"/>
      <c r="G67" s="164"/>
      <c r="H67" s="164"/>
      <c r="I67" s="164"/>
      <c r="J67" s="164"/>
      <c r="K67" s="164"/>
      <c r="L67" s="164"/>
      <c r="M67" s="164"/>
      <c r="N67" s="164">
        <f>IF('Courses-Degrees'!$N67=1,1,0)</f>
        <v>0</v>
      </c>
      <c r="O67" s="164">
        <f>IF('Courses-Degrees'!$N67=1,IF($N$5="not met",'Courses-Degrees'!C67,0),0)</f>
        <v>0</v>
      </c>
      <c r="P67" s="164"/>
      <c r="Q67" s="164"/>
      <c r="R67" s="164"/>
      <c r="S67" s="164"/>
      <c r="T67" s="164"/>
      <c r="U67" s="164"/>
      <c r="V67" s="164"/>
    </row>
    <row r="68" spans="2:22" x14ac:dyDescent="0.25">
      <c r="B68" s="34" t="s">
        <v>95</v>
      </c>
      <c r="C68" s="88"/>
      <c r="D68" s="164">
        <f>IF('Courses-Degrees'!$N68=1,1,0)</f>
        <v>0</v>
      </c>
      <c r="E68" s="164"/>
      <c r="F68" s="164"/>
      <c r="G68" s="164"/>
      <c r="H68" s="164"/>
      <c r="I68" s="164"/>
      <c r="J68" s="164"/>
      <c r="K68" s="164"/>
      <c r="L68" s="164"/>
      <c r="M68" s="164"/>
      <c r="N68" s="164"/>
      <c r="O68" s="164">
        <f>IF(AND('Courses-Degrees'!$N68=1,D68=0),'Courses-Degrees'!C68,0)</f>
        <v>0</v>
      </c>
      <c r="P68" s="164"/>
      <c r="Q68" s="164"/>
      <c r="R68" s="164"/>
      <c r="S68" s="164"/>
      <c r="T68" s="164"/>
      <c r="U68" s="164"/>
      <c r="V68" s="164"/>
    </row>
    <row r="69" spans="2:22" x14ac:dyDescent="0.25">
      <c r="B69" s="34" t="s">
        <v>476</v>
      </c>
      <c r="C69" s="88"/>
      <c r="D69" s="164"/>
      <c r="E69" s="164"/>
      <c r="F69" s="164"/>
      <c r="G69" s="164"/>
      <c r="H69" s="164"/>
      <c r="I69" s="164"/>
      <c r="J69" s="164"/>
      <c r="K69" s="164"/>
      <c r="L69" s="164"/>
      <c r="M69" s="164"/>
      <c r="N69" s="164"/>
      <c r="O69" s="164">
        <f>IF('Courses-Degrees'!$N69=1,'Courses-Degrees'!$C69,0)</f>
        <v>0</v>
      </c>
      <c r="P69" s="164"/>
      <c r="Q69" s="164"/>
      <c r="R69" s="164"/>
      <c r="S69" s="164"/>
      <c r="T69" s="164"/>
      <c r="U69" s="164"/>
      <c r="V69" s="164"/>
    </row>
    <row r="70" spans="2:22" x14ac:dyDescent="0.25">
      <c r="B70" s="38" t="s">
        <v>31</v>
      </c>
      <c r="C70" s="88"/>
      <c r="D70" s="164"/>
      <c r="E70" s="164"/>
      <c r="F70" s="164"/>
      <c r="G70" s="164"/>
      <c r="H70" s="164"/>
      <c r="I70" s="164"/>
      <c r="J70" s="164"/>
      <c r="K70" s="164"/>
      <c r="L70" s="164"/>
      <c r="M70" s="164"/>
      <c r="N70" s="164"/>
      <c r="O70" s="164"/>
      <c r="P70" s="164"/>
      <c r="Q70" s="164"/>
      <c r="R70" s="164">
        <f>IF('Courses-Degrees'!$N71=1,1,0)</f>
        <v>0</v>
      </c>
      <c r="S70" s="164"/>
      <c r="T70" s="164"/>
      <c r="U70" s="164"/>
      <c r="V70" s="164"/>
    </row>
    <row r="71" spans="2:22" x14ac:dyDescent="0.25">
      <c r="B71" s="38" t="s">
        <v>32</v>
      </c>
      <c r="C71" s="88"/>
      <c r="D71" s="164"/>
      <c r="E71" s="164"/>
      <c r="F71" s="164"/>
      <c r="G71" s="164"/>
      <c r="H71" s="164"/>
      <c r="I71" s="164"/>
      <c r="J71" s="164"/>
      <c r="K71" s="164"/>
      <c r="L71" s="164"/>
      <c r="M71" s="164"/>
      <c r="N71" s="164"/>
      <c r="O71" s="164"/>
      <c r="P71" s="164"/>
      <c r="Q71" s="164"/>
      <c r="R71" s="164">
        <f>IF('Courses-Degrees'!$N72=1,1,0)</f>
        <v>0</v>
      </c>
      <c r="S71" s="164"/>
      <c r="T71" s="164"/>
      <c r="U71" s="164"/>
      <c r="V71" s="164"/>
    </row>
    <row r="72" spans="2:22" x14ac:dyDescent="0.25">
      <c r="B72" s="38" t="s">
        <v>33</v>
      </c>
      <c r="C72" s="88"/>
      <c r="D72" s="164"/>
      <c r="E72" s="164"/>
      <c r="F72" s="164"/>
      <c r="G72" s="164"/>
      <c r="H72" s="164"/>
      <c r="I72" s="164"/>
      <c r="J72" s="164"/>
      <c r="K72" s="164"/>
      <c r="L72" s="164"/>
      <c r="M72" s="164"/>
      <c r="N72" s="164"/>
      <c r="O72" s="164"/>
      <c r="P72" s="164"/>
      <c r="Q72" s="164"/>
      <c r="R72" s="164">
        <f>IF('Courses-Degrees'!$N73=1,1,0)</f>
        <v>0</v>
      </c>
      <c r="S72" s="164"/>
      <c r="T72" s="164"/>
      <c r="U72" s="164"/>
      <c r="V72" s="164"/>
    </row>
    <row r="73" spans="2:22" x14ac:dyDescent="0.25">
      <c r="B73" s="37" t="s">
        <v>485</v>
      </c>
      <c r="C73" s="88"/>
      <c r="D73" s="164"/>
      <c r="E73" s="164"/>
      <c r="F73" s="164"/>
      <c r="G73" s="164"/>
      <c r="H73" s="164"/>
      <c r="I73" s="164"/>
      <c r="J73" s="164"/>
      <c r="K73" s="164"/>
      <c r="L73" s="164"/>
      <c r="M73" s="164"/>
      <c r="N73" s="164"/>
      <c r="O73" s="164"/>
      <c r="P73" s="164"/>
      <c r="Q73" s="164"/>
      <c r="R73" s="164"/>
      <c r="S73" s="164">
        <f>IF('Courses-Degrees'!$N84=1,1,0)</f>
        <v>0</v>
      </c>
      <c r="T73" s="164"/>
      <c r="U73" s="164"/>
      <c r="V73" s="164"/>
    </row>
    <row r="74" spans="2:22" x14ac:dyDescent="0.25">
      <c r="B74" s="37" t="s">
        <v>486</v>
      </c>
      <c r="C74" s="88"/>
      <c r="D74" s="164"/>
      <c r="E74" s="164"/>
      <c r="F74" s="164"/>
      <c r="G74" s="164"/>
      <c r="H74" s="164"/>
      <c r="I74" s="164"/>
      <c r="J74" s="164"/>
      <c r="K74" s="164"/>
      <c r="L74" s="164"/>
      <c r="M74" s="164"/>
      <c r="N74" s="164"/>
      <c r="O74" s="164"/>
      <c r="P74" s="164"/>
      <c r="Q74" s="164"/>
      <c r="R74" s="164"/>
      <c r="S74" s="164">
        <f>IF('Courses-Degrees'!$N85=1,1,0)</f>
        <v>0</v>
      </c>
      <c r="T74" s="164"/>
      <c r="U74" s="164"/>
      <c r="V74" s="164"/>
    </row>
    <row r="75" spans="2:22" x14ac:dyDescent="0.25">
      <c r="B75" s="37" t="s">
        <v>487</v>
      </c>
      <c r="C75" s="88"/>
      <c r="D75" s="164"/>
      <c r="E75" s="164"/>
      <c r="F75" s="164"/>
      <c r="G75" s="164"/>
      <c r="H75" s="164"/>
      <c r="I75" s="164"/>
      <c r="J75" s="164"/>
      <c r="K75" s="164"/>
      <c r="L75" s="164"/>
      <c r="M75" s="164"/>
      <c r="N75" s="164"/>
      <c r="O75" s="164"/>
      <c r="P75" s="164"/>
      <c r="Q75" s="164"/>
      <c r="R75" s="164"/>
      <c r="S75" s="164">
        <f>IF('Courses-Degrees'!$N86=1,1,0)</f>
        <v>0</v>
      </c>
      <c r="T75" s="164"/>
      <c r="U75" s="164"/>
      <c r="V75" s="164"/>
    </row>
    <row r="76" spans="2:22" x14ac:dyDescent="0.25">
      <c r="B76" s="37" t="s">
        <v>490</v>
      </c>
      <c r="C76" s="88"/>
      <c r="D76" s="164"/>
      <c r="E76" s="164"/>
      <c r="F76" s="164"/>
      <c r="G76" s="164"/>
      <c r="H76" s="164"/>
      <c r="I76" s="164"/>
      <c r="J76" s="164"/>
      <c r="K76" s="164"/>
      <c r="L76" s="164"/>
      <c r="M76" s="164"/>
      <c r="N76" s="164"/>
      <c r="O76" s="164"/>
      <c r="P76" s="164"/>
      <c r="Q76" s="164"/>
      <c r="R76" s="164"/>
      <c r="S76" s="164"/>
      <c r="T76" s="164">
        <f>IF('Courses-Degrees'!$N87=1,1,0)</f>
        <v>0</v>
      </c>
      <c r="U76" s="164"/>
      <c r="V76" s="164"/>
    </row>
    <row r="77" spans="2:22" x14ac:dyDescent="0.25">
      <c r="B77" s="37" t="s">
        <v>491</v>
      </c>
      <c r="C77" s="88"/>
      <c r="D77" s="164"/>
      <c r="E77" s="164"/>
      <c r="F77" s="164"/>
      <c r="G77" s="164"/>
      <c r="H77" s="164"/>
      <c r="I77" s="164"/>
      <c r="J77" s="164"/>
      <c r="K77" s="164"/>
      <c r="L77" s="164"/>
      <c r="M77" s="164"/>
      <c r="N77" s="164"/>
      <c r="O77" s="164"/>
      <c r="P77" s="164"/>
      <c r="Q77" s="164"/>
      <c r="R77" s="164"/>
      <c r="S77" s="164"/>
      <c r="T77" s="164">
        <f>IF('Courses-Degrees'!$N88=1,1,0)</f>
        <v>0</v>
      </c>
      <c r="U77" s="164"/>
      <c r="V77" s="164"/>
    </row>
    <row r="78" spans="2:22" x14ac:dyDescent="0.25">
      <c r="B78" s="37" t="s">
        <v>34</v>
      </c>
      <c r="C78" s="88"/>
      <c r="D78" s="164"/>
      <c r="E78" s="164"/>
      <c r="F78" s="164"/>
      <c r="G78" s="164"/>
      <c r="H78" s="164"/>
      <c r="I78" s="164"/>
      <c r="J78" s="164"/>
      <c r="K78" s="164"/>
      <c r="L78" s="164"/>
      <c r="M78" s="164"/>
      <c r="N78" s="164"/>
      <c r="O78" s="164"/>
      <c r="P78" s="164"/>
      <c r="Q78" s="164"/>
      <c r="R78" s="164"/>
      <c r="S78" s="164"/>
      <c r="T78" s="164">
        <f>IF('Courses-Degrees'!$N89=1,1,0)</f>
        <v>0</v>
      </c>
      <c r="U78" s="164"/>
      <c r="V78" s="164"/>
    </row>
    <row r="79" spans="2:22" x14ac:dyDescent="0.25">
      <c r="B79" s="35" t="s">
        <v>36</v>
      </c>
      <c r="C79" s="88"/>
      <c r="D79" s="164"/>
      <c r="E79" s="164"/>
      <c r="F79" s="164"/>
      <c r="G79" s="164"/>
      <c r="H79" s="164"/>
      <c r="I79" s="164"/>
      <c r="J79" s="164"/>
      <c r="K79" s="164">
        <f>IF('Courses-Degrees'!$N93=1,1,0)</f>
        <v>0</v>
      </c>
      <c r="L79" s="164"/>
      <c r="M79" s="164"/>
      <c r="N79" s="164"/>
      <c r="O79" s="164"/>
      <c r="P79" s="164"/>
      <c r="Q79" s="164"/>
      <c r="R79" s="164"/>
      <c r="S79" s="164"/>
      <c r="T79" s="164"/>
      <c r="U79" s="164"/>
      <c r="V79" s="164"/>
    </row>
    <row r="80" spans="2:22" x14ac:dyDescent="0.25">
      <c r="B80" s="35" t="s">
        <v>37</v>
      </c>
      <c r="C80" s="88"/>
      <c r="D80" s="164"/>
      <c r="E80" s="164"/>
      <c r="F80" s="164"/>
      <c r="G80" s="164"/>
      <c r="H80" s="164"/>
      <c r="I80" s="164"/>
      <c r="J80" s="164"/>
      <c r="K80" s="164">
        <f>IF('Courses-Degrees'!$N94=1,1,0)</f>
        <v>0</v>
      </c>
      <c r="L80" s="164"/>
      <c r="M80" s="164"/>
      <c r="N80" s="164"/>
      <c r="O80" s="164"/>
      <c r="P80" s="164">
        <f>IF('Courses-Degrees'!$N94=1,1,0)</f>
        <v>0</v>
      </c>
      <c r="Q80" s="164"/>
      <c r="R80" s="164"/>
      <c r="S80" s="164"/>
      <c r="T80" s="164"/>
      <c r="U80" s="164"/>
      <c r="V80" s="164"/>
    </row>
    <row r="81" spans="2:22" x14ac:dyDescent="0.25">
      <c r="B81" s="35" t="s">
        <v>38</v>
      </c>
      <c r="C81" s="88"/>
      <c r="D81" s="164"/>
      <c r="E81" s="164"/>
      <c r="F81" s="164"/>
      <c r="G81" s="164"/>
      <c r="H81" s="164"/>
      <c r="I81" s="164"/>
      <c r="J81" s="164"/>
      <c r="K81" s="164"/>
      <c r="L81" s="164"/>
      <c r="M81" s="164"/>
      <c r="N81" s="164"/>
      <c r="O81" s="164"/>
      <c r="P81" s="164">
        <f>IF('Courses-Degrees'!$N95=1,1,0)</f>
        <v>0</v>
      </c>
      <c r="Q81" s="164"/>
      <c r="R81" s="164"/>
      <c r="S81" s="164"/>
      <c r="T81" s="164"/>
      <c r="U81" s="164"/>
      <c r="V81" s="164"/>
    </row>
    <row r="82" spans="2:22" x14ac:dyDescent="0.25">
      <c r="B82" s="35" t="s">
        <v>39</v>
      </c>
      <c r="C82" s="88"/>
      <c r="D82" s="164"/>
      <c r="E82" s="164"/>
      <c r="F82" s="164"/>
      <c r="G82" s="164"/>
      <c r="H82" s="164"/>
      <c r="I82" s="164"/>
      <c r="J82" s="164"/>
      <c r="K82" s="164"/>
      <c r="L82" s="164"/>
      <c r="M82" s="164"/>
      <c r="N82" s="164"/>
      <c r="O82" s="164"/>
      <c r="P82" s="164">
        <f>IF('Courses-Degrees'!$N96=1,1,0)</f>
        <v>0</v>
      </c>
      <c r="Q82" s="164"/>
      <c r="R82" s="164"/>
      <c r="S82" s="164"/>
      <c r="T82" s="164"/>
      <c r="U82" s="164"/>
      <c r="V82" s="164"/>
    </row>
    <row r="83" spans="2:22" x14ac:dyDescent="0.25">
      <c r="B83" s="35" t="s">
        <v>40</v>
      </c>
      <c r="C83" s="88"/>
      <c r="D83" s="164"/>
      <c r="E83" s="164"/>
      <c r="F83" s="164"/>
      <c r="G83" s="164"/>
      <c r="H83" s="164"/>
      <c r="I83" s="164"/>
      <c r="J83" s="164"/>
      <c r="K83" s="164"/>
      <c r="L83" s="164"/>
      <c r="M83" s="164"/>
      <c r="N83" s="164"/>
      <c r="O83" s="164"/>
      <c r="P83" s="164">
        <f>IF('Courses-Degrees'!$N97=1,1,0)</f>
        <v>0</v>
      </c>
      <c r="Q83" s="164"/>
      <c r="R83" s="164"/>
      <c r="S83" s="164"/>
      <c r="T83" s="164"/>
      <c r="U83" s="164"/>
      <c r="V83" s="164"/>
    </row>
    <row r="84" spans="2:22" x14ac:dyDescent="0.25">
      <c r="B84" s="35" t="s">
        <v>41</v>
      </c>
      <c r="C84" s="88"/>
      <c r="D84" s="164"/>
      <c r="E84" s="164"/>
      <c r="F84" s="164"/>
      <c r="G84" s="164"/>
      <c r="H84" s="164"/>
      <c r="I84" s="164"/>
      <c r="J84" s="164"/>
      <c r="K84" s="164"/>
      <c r="L84" s="164"/>
      <c r="M84" s="164"/>
      <c r="N84" s="164"/>
      <c r="O84" s="164"/>
      <c r="P84" s="164"/>
      <c r="Q84" s="164">
        <f>IF('Courses-Degrees'!$N98=1,1,0)</f>
        <v>0</v>
      </c>
      <c r="R84" s="164"/>
      <c r="S84" s="164"/>
      <c r="T84" s="164"/>
      <c r="U84" s="164"/>
      <c r="V84" s="164"/>
    </row>
    <row r="85" spans="2:22" x14ac:dyDescent="0.25">
      <c r="B85" s="35" t="s">
        <v>42</v>
      </c>
      <c r="C85" s="88"/>
      <c r="D85" s="164"/>
      <c r="E85" s="164"/>
      <c r="F85" s="164"/>
      <c r="G85" s="164"/>
      <c r="H85" s="164"/>
      <c r="I85" s="164"/>
      <c r="J85" s="164"/>
      <c r="K85" s="164"/>
      <c r="L85" s="164"/>
      <c r="M85" s="164"/>
      <c r="N85" s="164"/>
      <c r="O85" s="164"/>
      <c r="P85" s="164"/>
      <c r="Q85" s="164">
        <f>IF('Courses-Degrees'!$N99=1,1,0)</f>
        <v>0</v>
      </c>
      <c r="R85" s="164"/>
      <c r="S85" s="164"/>
      <c r="T85" s="164"/>
      <c r="U85" s="164"/>
      <c r="V85" s="164"/>
    </row>
    <row r="86" spans="2:22" x14ac:dyDescent="0.25">
      <c r="B86" s="35" t="s">
        <v>43</v>
      </c>
      <c r="C86" s="88"/>
      <c r="D86" s="164"/>
      <c r="E86" s="164"/>
      <c r="F86" s="164"/>
      <c r="G86" s="164"/>
      <c r="H86" s="164"/>
      <c r="I86" s="164"/>
      <c r="J86" s="164"/>
      <c r="K86" s="164"/>
      <c r="L86" s="164"/>
      <c r="M86" s="164"/>
      <c r="N86" s="164"/>
      <c r="O86" s="164"/>
      <c r="P86" s="164"/>
      <c r="Q86" s="164">
        <f>IF('Courses-Degrees'!$N100=1,1,0)</f>
        <v>0</v>
      </c>
      <c r="R86" s="164"/>
      <c r="S86" s="164"/>
      <c r="T86" s="164"/>
      <c r="U86" s="164"/>
      <c r="V86" s="164"/>
    </row>
    <row r="87" spans="2:22" x14ac:dyDescent="0.25">
      <c r="B87" s="35" t="s">
        <v>44</v>
      </c>
      <c r="C87" s="88"/>
      <c r="D87" s="164"/>
      <c r="E87" s="164"/>
      <c r="F87" s="164"/>
      <c r="G87" s="164"/>
      <c r="H87" s="164"/>
      <c r="I87" s="164"/>
      <c r="J87" s="164"/>
      <c r="K87" s="164"/>
      <c r="L87" s="164"/>
      <c r="M87" s="164"/>
      <c r="N87" s="164"/>
      <c r="O87" s="164"/>
      <c r="P87" s="164"/>
      <c r="Q87" s="164">
        <f>IF('Courses-Degrees'!$N101=1,1,0)</f>
        <v>0</v>
      </c>
      <c r="R87" s="164"/>
      <c r="S87" s="164"/>
      <c r="T87" s="164"/>
      <c r="U87" s="164"/>
      <c r="V87" s="164"/>
    </row>
    <row r="88" spans="2:22" x14ac:dyDescent="0.25">
      <c r="B88" s="35" t="s">
        <v>230</v>
      </c>
      <c r="C88" s="88"/>
      <c r="D88" s="164"/>
      <c r="E88" s="164"/>
      <c r="F88" s="164"/>
      <c r="G88" s="164"/>
      <c r="H88" s="164"/>
      <c r="I88" s="164"/>
      <c r="J88" s="164"/>
      <c r="K88" s="164"/>
      <c r="L88" s="164"/>
      <c r="M88" s="164"/>
      <c r="N88" s="164"/>
      <c r="O88" s="164">
        <f>IF('Courses-Degrees'!$N102=1,'Courses-Degrees'!C102,0)</f>
        <v>0</v>
      </c>
      <c r="P88" s="164"/>
      <c r="Q88" s="164"/>
      <c r="R88" s="164"/>
      <c r="S88" s="164"/>
      <c r="T88" s="164"/>
      <c r="U88" s="164"/>
      <c r="V88" s="164"/>
    </row>
    <row r="89" spans="2:22" x14ac:dyDescent="0.25">
      <c r="B89" s="35" t="s">
        <v>231</v>
      </c>
      <c r="C89" s="88"/>
      <c r="D89" s="164"/>
      <c r="E89" s="164"/>
      <c r="F89" s="164"/>
      <c r="G89" s="164"/>
      <c r="H89" s="164"/>
      <c r="I89" s="164"/>
      <c r="J89" s="164"/>
      <c r="K89" s="164"/>
      <c r="L89" s="164"/>
      <c r="M89" s="164"/>
      <c r="N89" s="164"/>
      <c r="O89" s="164">
        <f>IF('Courses-Degrees'!$N103=1,'Courses-Degrees'!C103,0)</f>
        <v>0</v>
      </c>
      <c r="P89" s="164"/>
      <c r="Q89" s="164"/>
      <c r="R89" s="164"/>
      <c r="S89" s="164"/>
      <c r="T89" s="164"/>
      <c r="U89" s="164"/>
      <c r="V89" s="164"/>
    </row>
    <row r="90" spans="2:22" x14ac:dyDescent="0.25">
      <c r="B90" s="36" t="s">
        <v>45</v>
      </c>
      <c r="C90" s="88"/>
      <c r="D90" s="164"/>
      <c r="E90" s="164"/>
      <c r="F90" s="164"/>
      <c r="G90" s="164"/>
      <c r="H90" s="164"/>
      <c r="I90" s="164"/>
      <c r="J90" s="164"/>
      <c r="K90" s="164"/>
      <c r="L90" s="164"/>
      <c r="M90" s="164"/>
      <c r="N90" s="164"/>
      <c r="O90" s="164"/>
      <c r="P90" s="164"/>
      <c r="Q90" s="164"/>
      <c r="R90" s="164"/>
      <c r="S90" s="164"/>
      <c r="T90" s="164"/>
      <c r="U90" s="164">
        <f>IF('Courses-Degrees'!$N105=1,1,0)</f>
        <v>0</v>
      </c>
      <c r="V90" s="164"/>
    </row>
    <row r="91" spans="2:22" x14ac:dyDescent="0.25">
      <c r="B91" s="36" t="s">
        <v>46</v>
      </c>
      <c r="C91" s="88"/>
      <c r="D91" s="164"/>
      <c r="E91" s="164"/>
      <c r="F91" s="164"/>
      <c r="G91" s="164"/>
      <c r="H91" s="164"/>
      <c r="I91" s="164"/>
      <c r="J91" s="164"/>
      <c r="K91" s="164"/>
      <c r="L91" s="164"/>
      <c r="M91" s="164"/>
      <c r="N91" s="164"/>
      <c r="O91" s="164"/>
      <c r="P91" s="164"/>
      <c r="Q91" s="164"/>
      <c r="R91" s="164"/>
      <c r="S91" s="164"/>
      <c r="T91" s="164"/>
      <c r="U91" s="164">
        <f>IF('Courses-Degrees'!$N106=1,1,0)</f>
        <v>0</v>
      </c>
      <c r="V91" s="164"/>
    </row>
    <row r="92" spans="2:22" x14ac:dyDescent="0.25">
      <c r="B92" s="36" t="s">
        <v>47</v>
      </c>
      <c r="C92" s="88"/>
      <c r="D92" s="164"/>
      <c r="E92" s="164"/>
      <c r="F92" s="164"/>
      <c r="G92" s="164"/>
      <c r="H92" s="164"/>
      <c r="I92" s="164"/>
      <c r="J92" s="164"/>
      <c r="K92" s="164"/>
      <c r="L92" s="164"/>
      <c r="M92" s="164"/>
      <c r="N92" s="164"/>
      <c r="O92" s="164"/>
      <c r="P92" s="164"/>
      <c r="Q92" s="164"/>
      <c r="R92" s="164"/>
      <c r="S92" s="164"/>
      <c r="T92" s="164"/>
      <c r="U92" s="164">
        <f>IF('Courses-Degrees'!$N108=1,1,0)</f>
        <v>0</v>
      </c>
      <c r="V92" s="164"/>
    </row>
    <row r="93" spans="2:22" x14ac:dyDescent="0.25">
      <c r="B93" s="36" t="s">
        <v>393</v>
      </c>
      <c r="C93" s="88"/>
      <c r="D93" s="164"/>
      <c r="E93" s="164"/>
      <c r="F93" s="164"/>
      <c r="G93" s="164"/>
      <c r="H93" s="164"/>
      <c r="I93" s="164"/>
      <c r="J93" s="164"/>
      <c r="K93" s="164"/>
      <c r="L93" s="164"/>
      <c r="M93" s="164"/>
      <c r="N93" s="164"/>
      <c r="O93" s="164"/>
      <c r="P93" s="164"/>
      <c r="Q93" s="164"/>
      <c r="R93" s="164"/>
      <c r="S93" s="164"/>
      <c r="T93" s="164"/>
      <c r="U93" s="164">
        <f>IF('Courses-Degrees'!$N109=1,1,0)</f>
        <v>0</v>
      </c>
      <c r="V93" s="164"/>
    </row>
    <row r="94" spans="2:22" x14ac:dyDescent="0.25">
      <c r="B94" s="36" t="s">
        <v>48</v>
      </c>
      <c r="C94" s="88"/>
      <c r="D94" s="164"/>
      <c r="E94" s="164"/>
      <c r="F94" s="164"/>
      <c r="G94" s="164"/>
      <c r="H94" s="164"/>
      <c r="I94" s="164"/>
      <c r="J94" s="164"/>
      <c r="K94" s="164"/>
      <c r="L94" s="164"/>
      <c r="M94" s="164"/>
      <c r="N94" s="164"/>
      <c r="O94" s="164"/>
      <c r="P94" s="164"/>
      <c r="Q94" s="164"/>
      <c r="R94" s="164"/>
      <c r="S94" s="164"/>
      <c r="T94" s="164"/>
      <c r="U94" s="164"/>
      <c r="V94" s="164">
        <f>IF('Courses-Degrees'!$N110=1,1,0)</f>
        <v>0</v>
      </c>
    </row>
    <row r="95" spans="2:22" x14ac:dyDescent="0.25">
      <c r="B95" s="36" t="s">
        <v>402</v>
      </c>
      <c r="C95" s="88"/>
      <c r="D95" s="164"/>
      <c r="E95" s="164"/>
      <c r="F95" s="164"/>
      <c r="G95" s="164"/>
      <c r="H95" s="164"/>
      <c r="I95" s="164"/>
      <c r="J95" s="164"/>
      <c r="K95" s="164"/>
      <c r="L95" s="164"/>
      <c r="M95" s="164"/>
      <c r="N95" s="164"/>
      <c r="O95" s="164"/>
      <c r="P95" s="164"/>
      <c r="Q95" s="164"/>
      <c r="R95" s="164"/>
      <c r="S95" s="164"/>
      <c r="T95" s="164"/>
      <c r="U95" s="164">
        <f>IF('Courses-Degrees'!$N111=1,1,0)</f>
        <v>0</v>
      </c>
      <c r="V95" s="164"/>
    </row>
    <row r="96" spans="2:22" x14ac:dyDescent="0.25">
      <c r="B96" s="36" t="s">
        <v>403</v>
      </c>
      <c r="C96" s="88"/>
      <c r="D96" s="164"/>
      <c r="E96" s="164"/>
      <c r="F96" s="164"/>
      <c r="G96" s="164"/>
      <c r="H96" s="164"/>
      <c r="I96" s="164"/>
      <c r="J96" s="164"/>
      <c r="K96" s="164"/>
      <c r="L96" s="164"/>
      <c r="M96" s="164"/>
      <c r="N96" s="164"/>
      <c r="O96" s="164"/>
      <c r="P96" s="164"/>
      <c r="Q96" s="164"/>
      <c r="R96" s="164"/>
      <c r="S96" s="164"/>
      <c r="T96" s="164"/>
      <c r="U96" s="164">
        <f>IF('Courses-Degrees'!$N112=1,1,0)</f>
        <v>0</v>
      </c>
      <c r="V96" s="164"/>
    </row>
    <row r="97" spans="2:22" x14ac:dyDescent="0.25">
      <c r="B97" s="36" t="s">
        <v>49</v>
      </c>
      <c r="C97" s="88"/>
      <c r="D97" s="164"/>
      <c r="E97" s="164"/>
      <c r="F97" s="164"/>
      <c r="G97" s="164"/>
      <c r="H97" s="164"/>
      <c r="I97" s="164"/>
      <c r="J97" s="164"/>
      <c r="K97" s="164"/>
      <c r="L97" s="164"/>
      <c r="M97" s="164"/>
      <c r="N97" s="164"/>
      <c r="O97" s="164"/>
      <c r="P97" s="164"/>
      <c r="Q97" s="164"/>
      <c r="R97" s="164"/>
      <c r="S97" s="164"/>
      <c r="T97" s="164"/>
      <c r="U97" s="164"/>
      <c r="V97" s="164">
        <f>IF('Courses-Degrees'!$N113=1,1,0)</f>
        <v>0</v>
      </c>
    </row>
    <row r="98" spans="2:22" x14ac:dyDescent="0.25">
      <c r="B98" s="36" t="s">
        <v>50</v>
      </c>
      <c r="C98" s="88"/>
      <c r="D98" s="164"/>
      <c r="E98" s="164"/>
      <c r="F98" s="164"/>
      <c r="G98" s="164"/>
      <c r="H98" s="164"/>
      <c r="I98" s="164"/>
      <c r="J98" s="164"/>
      <c r="K98" s="164"/>
      <c r="L98" s="164"/>
      <c r="M98" s="164"/>
      <c r="N98" s="164"/>
      <c r="O98" s="164"/>
      <c r="P98" s="164"/>
      <c r="Q98" s="164"/>
      <c r="R98" s="164"/>
      <c r="S98" s="164"/>
      <c r="T98" s="164"/>
      <c r="U98" s="164"/>
      <c r="V98" s="164">
        <f>IF('Courses-Degrees'!$N114=1,1,0)</f>
        <v>0</v>
      </c>
    </row>
    <row r="99" spans="2:22" x14ac:dyDescent="0.25">
      <c r="B99" s="142" t="s">
        <v>373</v>
      </c>
      <c r="C99" s="88"/>
      <c r="D99" s="164"/>
      <c r="E99" s="164"/>
      <c r="F99" s="164"/>
      <c r="G99" s="164"/>
      <c r="H99" s="164"/>
      <c r="I99" s="164"/>
      <c r="J99" s="164"/>
      <c r="K99" s="164"/>
      <c r="L99" s="164"/>
      <c r="M99" s="164"/>
      <c r="N99" s="164"/>
      <c r="O99" s="164"/>
      <c r="P99" s="164"/>
      <c r="Q99" s="164"/>
      <c r="R99" s="164"/>
      <c r="S99" s="164"/>
      <c r="T99" s="164"/>
      <c r="U99" s="164">
        <f>IF('Courses-Degrees'!$N115=1,1,0)</f>
        <v>0</v>
      </c>
      <c r="V99" s="164"/>
    </row>
    <row r="100" spans="2:22" x14ac:dyDescent="0.25">
      <c r="B100" s="142" t="s">
        <v>374</v>
      </c>
      <c r="C100" s="88"/>
      <c r="D100" s="164"/>
      <c r="E100" s="164"/>
      <c r="F100" s="164"/>
      <c r="G100" s="164"/>
      <c r="H100" s="164"/>
      <c r="I100" s="164"/>
      <c r="J100" s="164"/>
      <c r="K100" s="164"/>
      <c r="L100" s="164"/>
      <c r="M100" s="164"/>
      <c r="N100" s="164"/>
      <c r="O100" s="164"/>
      <c r="P100" s="164"/>
      <c r="Q100" s="164"/>
      <c r="R100" s="164"/>
      <c r="S100" s="164"/>
      <c r="T100" s="164"/>
      <c r="U100" s="164">
        <f>IF('Courses-Degrees'!$N116=1,1,0)</f>
        <v>0</v>
      </c>
      <c r="V100" s="164"/>
    </row>
    <row r="101" spans="2:22" x14ac:dyDescent="0.25">
      <c r="B101" s="142" t="s">
        <v>375</v>
      </c>
      <c r="C101" s="88"/>
      <c r="D101" s="164"/>
      <c r="E101" s="164"/>
      <c r="F101" s="164"/>
      <c r="G101" s="164"/>
      <c r="H101" s="164"/>
      <c r="I101" s="164"/>
      <c r="J101" s="164"/>
      <c r="K101" s="164"/>
      <c r="L101" s="164"/>
      <c r="M101" s="164"/>
      <c r="N101" s="164"/>
      <c r="O101" s="164"/>
      <c r="P101" s="164"/>
      <c r="Q101" s="164"/>
      <c r="R101" s="164"/>
      <c r="S101" s="164"/>
      <c r="T101" s="164"/>
      <c r="U101" s="164">
        <f>IF('Courses-Degrees'!$N117=1,1,0)</f>
        <v>0</v>
      </c>
      <c r="V101" s="164"/>
    </row>
    <row r="102" spans="2:22" x14ac:dyDescent="0.25">
      <c r="B102" s="39"/>
    </row>
    <row r="104" spans="2:22" x14ac:dyDescent="0.25">
      <c r="D104" s="261" t="s">
        <v>246</v>
      </c>
      <c r="E104" s="261"/>
      <c r="F104" s="261"/>
      <c r="G104" s="261"/>
      <c r="H104" s="261"/>
      <c r="I104" s="261"/>
      <c r="J104" s="261"/>
      <c r="K104" s="261"/>
      <c r="L104" s="261"/>
      <c r="M104" s="261"/>
      <c r="N104" s="261" t="s">
        <v>248</v>
      </c>
      <c r="O104" s="261"/>
      <c r="P104" s="261"/>
      <c r="Q104" s="261"/>
      <c r="R104" s="261"/>
      <c r="S104" s="261"/>
      <c r="T104" s="261"/>
      <c r="U104" s="261"/>
      <c r="V104" s="30">
        <f>IF(COUNTIF(D3:G3,"not met")&gt;0,0,1)</f>
        <v>0</v>
      </c>
    </row>
    <row r="105" spans="2:22" x14ac:dyDescent="0.25">
      <c r="D105" s="261" t="s">
        <v>232</v>
      </c>
      <c r="E105" s="261"/>
      <c r="F105" s="261"/>
      <c r="G105" s="261"/>
      <c r="H105" s="261"/>
      <c r="I105" s="261"/>
      <c r="J105" s="261"/>
      <c r="K105" s="261"/>
      <c r="L105" s="261"/>
      <c r="M105" s="261"/>
      <c r="N105" s="261" t="s">
        <v>233</v>
      </c>
      <c r="O105" s="261"/>
      <c r="P105" s="261"/>
      <c r="Q105" s="261"/>
      <c r="R105" s="261"/>
      <c r="S105" s="261"/>
      <c r="T105" s="261"/>
      <c r="U105" s="261"/>
      <c r="V105" s="30">
        <f>IF(COUNTIF(H3,"not met")&gt;0,0,1)</f>
        <v>0</v>
      </c>
    </row>
    <row r="106" spans="2:22" x14ac:dyDescent="0.25">
      <c r="D106" s="261" t="s">
        <v>250</v>
      </c>
      <c r="E106" s="261"/>
      <c r="F106" s="261"/>
      <c r="G106" s="261"/>
      <c r="H106" s="261"/>
      <c r="I106" s="261"/>
      <c r="J106" s="261"/>
      <c r="K106" s="261"/>
      <c r="L106" s="261"/>
      <c r="M106" s="261"/>
      <c r="N106" s="261" t="s">
        <v>251</v>
      </c>
      <c r="O106" s="261"/>
      <c r="P106" s="261"/>
      <c r="Q106" s="261"/>
      <c r="R106" s="261"/>
      <c r="S106" s="261"/>
      <c r="T106" s="261"/>
      <c r="U106" s="261"/>
      <c r="V106" s="30">
        <f>IF(COUNTIF(I3,"not met")&gt;0,0,1)</f>
        <v>0</v>
      </c>
    </row>
    <row r="107" spans="2:22" x14ac:dyDescent="0.25">
      <c r="D107" s="261" t="s">
        <v>343</v>
      </c>
      <c r="E107" s="261"/>
      <c r="F107" s="261"/>
      <c r="G107" s="261"/>
      <c r="H107" s="261"/>
      <c r="I107" s="261"/>
      <c r="J107" s="261"/>
      <c r="K107" s="261"/>
      <c r="L107" s="261"/>
      <c r="M107" s="261"/>
      <c r="N107" s="261" t="s">
        <v>342</v>
      </c>
      <c r="O107" s="261"/>
      <c r="P107" s="261"/>
      <c r="Q107" s="261"/>
      <c r="R107" s="261"/>
      <c r="S107" s="261"/>
      <c r="T107" s="261"/>
      <c r="U107" s="261"/>
      <c r="V107" s="30">
        <f>IF(COUNTIF(K3,"not met")&gt;0,0,1)</f>
        <v>0</v>
      </c>
    </row>
    <row r="108" spans="2:22" x14ac:dyDescent="0.25">
      <c r="D108" s="261" t="s">
        <v>252</v>
      </c>
      <c r="E108" s="261"/>
      <c r="F108" s="261"/>
      <c r="G108" s="261"/>
      <c r="H108" s="261"/>
      <c r="I108" s="261"/>
      <c r="J108" s="261"/>
      <c r="K108" s="261"/>
      <c r="L108" s="261"/>
      <c r="M108" s="261"/>
      <c r="N108" s="261" t="s">
        <v>253</v>
      </c>
      <c r="O108" s="261"/>
      <c r="P108" s="261"/>
      <c r="Q108" s="261"/>
      <c r="R108" s="261"/>
      <c r="S108" s="261"/>
      <c r="T108" s="261"/>
      <c r="U108" s="261"/>
      <c r="V108" s="30">
        <f>IF(COUNTIF(L3,"not met")&gt;0,0,1)</f>
        <v>0</v>
      </c>
    </row>
    <row r="109" spans="2:22" x14ac:dyDescent="0.25">
      <c r="D109" s="261" t="s">
        <v>254</v>
      </c>
      <c r="E109" s="261"/>
      <c r="F109" s="261"/>
      <c r="G109" s="261"/>
      <c r="H109" s="261"/>
      <c r="I109" s="261"/>
      <c r="J109" s="261"/>
      <c r="K109" s="261"/>
      <c r="L109" s="261"/>
      <c r="M109" s="261"/>
      <c r="N109" s="261" t="s">
        <v>255</v>
      </c>
      <c r="O109" s="261"/>
      <c r="P109" s="261"/>
      <c r="Q109" s="261"/>
      <c r="R109" s="261"/>
      <c r="S109" s="261"/>
      <c r="T109" s="261"/>
      <c r="U109" s="261"/>
      <c r="V109" s="30">
        <f>IF(COUNTIF(O3,"not met")&gt;0,0,1)</f>
        <v>0</v>
      </c>
    </row>
    <row r="110" spans="2:22" x14ac:dyDescent="0.25">
      <c r="D110" s="261" t="s">
        <v>240</v>
      </c>
      <c r="E110" s="261"/>
      <c r="F110" s="261"/>
      <c r="G110" s="261"/>
      <c r="H110" s="261"/>
      <c r="I110" s="261"/>
      <c r="J110" s="261"/>
      <c r="K110" s="261"/>
      <c r="L110" s="261"/>
      <c r="M110" s="261"/>
      <c r="N110" s="261" t="s">
        <v>241</v>
      </c>
      <c r="O110" s="261"/>
      <c r="P110" s="261"/>
      <c r="Q110" s="261"/>
      <c r="R110" s="261"/>
      <c r="S110" s="261"/>
      <c r="T110" s="261"/>
      <c r="U110" s="261"/>
      <c r="V110" s="30">
        <f>IF(COUNTIF(P3:V3,"MET")&lt;1,0,1)</f>
        <v>0</v>
      </c>
    </row>
    <row r="111" spans="2:22" x14ac:dyDescent="0.25">
      <c r="C111" t="s">
        <v>301</v>
      </c>
      <c r="D111" s="261"/>
      <c r="E111" s="261"/>
      <c r="F111" s="261"/>
      <c r="G111" s="261"/>
      <c r="H111" s="261"/>
      <c r="I111" s="261"/>
      <c r="J111" s="261"/>
      <c r="K111" s="261"/>
      <c r="L111" s="261"/>
      <c r="M111" s="261"/>
      <c r="N111" s="261" t="s">
        <v>301</v>
      </c>
      <c r="O111" s="261"/>
      <c r="P111" s="261"/>
      <c r="Q111" s="261"/>
      <c r="R111" s="261"/>
      <c r="S111" s="261"/>
      <c r="T111" s="261"/>
      <c r="U111" s="261"/>
      <c r="V111" s="30">
        <v>1</v>
      </c>
    </row>
    <row r="112" spans="2:22" x14ac:dyDescent="0.25">
      <c r="C112" t="s">
        <v>301</v>
      </c>
      <c r="D112" s="261"/>
      <c r="E112" s="261"/>
      <c r="F112" s="261"/>
      <c r="G112" s="261"/>
      <c r="H112" s="261"/>
      <c r="I112" s="261"/>
      <c r="J112" s="261"/>
      <c r="K112" s="261"/>
      <c r="L112" s="261"/>
      <c r="M112" s="261"/>
      <c r="N112" s="261" t="s">
        <v>301</v>
      </c>
      <c r="O112" s="261"/>
      <c r="P112" s="261"/>
      <c r="Q112" s="261"/>
      <c r="R112" s="261"/>
      <c r="S112" s="261"/>
      <c r="T112" s="261"/>
      <c r="U112" s="261"/>
      <c r="V112" s="30">
        <v>1</v>
      </c>
    </row>
    <row r="113" spans="22:22" x14ac:dyDescent="0.25">
      <c r="V113" s="30">
        <f>COUNTIF(V104:V112,0)</f>
        <v>7</v>
      </c>
    </row>
  </sheetData>
  <mergeCells count="31">
    <mergeCell ref="D112:M112"/>
    <mergeCell ref="N112:U112"/>
    <mergeCell ref="D107:M107"/>
    <mergeCell ref="N107:U107"/>
    <mergeCell ref="D108:M108"/>
    <mergeCell ref="N108:U108"/>
    <mergeCell ref="D109:M109"/>
    <mergeCell ref="N109:U109"/>
    <mergeCell ref="D110:M110"/>
    <mergeCell ref="N110:U110"/>
    <mergeCell ref="D111:M111"/>
    <mergeCell ref="N111:U111"/>
    <mergeCell ref="U2:V2"/>
    <mergeCell ref="U3:V3"/>
    <mergeCell ref="E3:F3"/>
    <mergeCell ref="I3:J3"/>
    <mergeCell ref="L3:N3"/>
    <mergeCell ref="P3:Q3"/>
    <mergeCell ref="S3:T3"/>
    <mergeCell ref="S2:T2"/>
    <mergeCell ref="D104:M104"/>
    <mergeCell ref="N104:U104"/>
    <mergeCell ref="D105:M105"/>
    <mergeCell ref="N105:U105"/>
    <mergeCell ref="D106:M106"/>
    <mergeCell ref="N106:U106"/>
    <mergeCell ref="L1:N1"/>
    <mergeCell ref="E2:F2"/>
    <mergeCell ref="I2:J2"/>
    <mergeCell ref="L2:N2"/>
    <mergeCell ref="P2:Q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V1048494"/>
  <sheetViews>
    <sheetView workbookViewId="0">
      <pane ySplit="5" topLeftCell="A64" activePane="bottomLeft" state="frozen"/>
      <selection activeCell="N64" sqref="N64:EQ64"/>
      <selection pane="bottomLeft" activeCell="B70" sqref="B70"/>
    </sheetView>
  </sheetViews>
  <sheetFormatPr defaultRowHeight="15" x14ac:dyDescent="0.25"/>
  <cols>
    <col min="2" max="2" width="12.5703125" style="30" customWidth="1"/>
    <col min="3" max="3" width="2.85546875" style="30" customWidth="1"/>
    <col min="4" max="9" width="8.140625" style="30" customWidth="1"/>
    <col min="10" max="10" width="7.7109375" style="30" customWidth="1"/>
    <col min="11" max="11" width="7.85546875" style="30" customWidth="1"/>
    <col min="12" max="12" width="8.42578125" style="30" customWidth="1"/>
    <col min="13" max="14" width="9.140625" style="30" customWidth="1"/>
    <col min="15" max="15" width="9.7109375" style="30" customWidth="1"/>
    <col min="16" max="22" width="9.140625" style="30" customWidth="1"/>
  </cols>
  <sheetData>
    <row r="1" spans="2:22" x14ac:dyDescent="0.25">
      <c r="C1" s="135"/>
      <c r="D1" s="155"/>
      <c r="E1" s="155"/>
      <c r="F1" s="155"/>
      <c r="G1" s="155"/>
      <c r="H1" s="155"/>
      <c r="I1" s="155"/>
      <c r="J1" s="155"/>
      <c r="K1" s="155"/>
      <c r="L1" s="155"/>
      <c r="M1" s="155"/>
      <c r="N1" s="152"/>
      <c r="O1" s="153"/>
      <c r="P1" s="155"/>
      <c r="Q1" s="155"/>
      <c r="R1" s="155"/>
      <c r="S1" s="155"/>
      <c r="T1" s="155"/>
      <c r="U1" s="155"/>
      <c r="V1" s="155"/>
    </row>
    <row r="2" spans="2:22" x14ac:dyDescent="0.25">
      <c r="C2" s="135"/>
      <c r="D2" s="155"/>
      <c r="E2" s="154" t="s">
        <v>462</v>
      </c>
      <c r="F2" s="154">
        <v>400</v>
      </c>
      <c r="G2" s="155"/>
      <c r="H2" s="168"/>
      <c r="I2" s="155"/>
      <c r="J2" s="155"/>
      <c r="K2" s="155"/>
      <c r="L2" s="154"/>
      <c r="M2" s="155"/>
      <c r="N2" s="154"/>
      <c r="O2" s="154"/>
      <c r="P2" s="154"/>
      <c r="Q2" s="154"/>
      <c r="R2" s="154"/>
      <c r="S2" s="154"/>
      <c r="T2" s="154"/>
      <c r="U2" s="154"/>
      <c r="V2" s="155"/>
    </row>
    <row r="3" spans="2:22" x14ac:dyDescent="0.25">
      <c r="C3" s="135"/>
      <c r="D3" s="155" t="str">
        <f>D5</f>
        <v>not met</v>
      </c>
      <c r="E3" s="155" t="str">
        <f>E5</f>
        <v>not met</v>
      </c>
      <c r="F3" s="155" t="str">
        <f>F5</f>
        <v>not met</v>
      </c>
      <c r="G3" s="155" t="str">
        <f t="shared" ref="G3" si="0">G5</f>
        <v>not met</v>
      </c>
      <c r="H3" s="155"/>
      <c r="I3" s="155"/>
      <c r="J3" s="155"/>
      <c r="K3" s="155"/>
      <c r="L3" s="155"/>
      <c r="M3" s="155"/>
      <c r="N3" s="154"/>
      <c r="O3" s="154"/>
      <c r="P3" s="155"/>
      <c r="Q3" s="155"/>
      <c r="R3" s="155"/>
      <c r="S3" s="155"/>
      <c r="T3" s="155"/>
      <c r="U3" s="155"/>
      <c r="V3" s="155"/>
    </row>
    <row r="4" spans="2:22" ht="165" x14ac:dyDescent="0.25">
      <c r="B4"/>
      <c r="C4" s="115" t="s">
        <v>454</v>
      </c>
      <c r="D4" s="156" t="s">
        <v>461</v>
      </c>
      <c r="E4" s="157" t="s">
        <v>463</v>
      </c>
      <c r="F4" s="157" t="s">
        <v>464</v>
      </c>
      <c r="G4" s="157" t="s">
        <v>191</v>
      </c>
      <c r="H4" s="157"/>
      <c r="I4" s="157"/>
      <c r="J4" s="158"/>
      <c r="K4" s="158"/>
      <c r="L4" s="158"/>
      <c r="M4" s="158"/>
      <c r="N4" s="157"/>
      <c r="O4" s="157"/>
      <c r="P4" s="157"/>
      <c r="Q4" s="157"/>
      <c r="R4" s="157"/>
      <c r="S4" s="157"/>
      <c r="T4" s="157"/>
      <c r="U4" s="157"/>
      <c r="V4" s="158"/>
    </row>
    <row r="5" spans="2:22" ht="42" x14ac:dyDescent="0.25">
      <c r="C5" s="90"/>
      <c r="D5" s="157" t="str">
        <f>IF(SUM(D6:D70)&gt;=6,"MET","not met")</f>
        <v>not met</v>
      </c>
      <c r="E5" s="157" t="str">
        <f>IF(SUM(E6:E70)=3,"MET","not met")</f>
        <v>not met</v>
      </c>
      <c r="F5" s="157" t="str">
        <f>IF(SUM(F6:F70)=2,"MET","not met")</f>
        <v>not met</v>
      </c>
      <c r="G5" s="157" t="str">
        <f>IF(SUM(G6:G70)&gt;=2,"MET","not met")</f>
        <v>not met</v>
      </c>
      <c r="H5" s="157"/>
      <c r="I5" s="157"/>
      <c r="J5" s="157"/>
      <c r="K5" s="157"/>
      <c r="L5" s="157"/>
      <c r="M5" s="157"/>
      <c r="N5" s="157"/>
      <c r="O5" s="157"/>
      <c r="P5" s="157"/>
      <c r="Q5" s="157"/>
      <c r="R5" s="157"/>
      <c r="S5" s="157"/>
      <c r="T5" s="157"/>
      <c r="U5" s="157"/>
      <c r="V5" s="157"/>
    </row>
    <row r="6" spans="2:22" x14ac:dyDescent="0.25">
      <c r="B6" s="33" t="s">
        <v>30</v>
      </c>
      <c r="C6" s="76"/>
      <c r="D6" s="155"/>
      <c r="E6" s="155"/>
      <c r="F6" s="155"/>
      <c r="G6" s="155">
        <f>IF('Courses-Degrees'!$N6=1,1,0)</f>
        <v>0</v>
      </c>
      <c r="H6" s="155"/>
      <c r="I6" s="155"/>
      <c r="J6" s="155"/>
      <c r="K6" s="155"/>
      <c r="L6" s="155"/>
      <c r="M6" s="155"/>
      <c r="N6" s="155"/>
      <c r="O6" s="155"/>
      <c r="P6" s="155"/>
      <c r="Q6" s="155"/>
      <c r="R6" s="155"/>
      <c r="S6" s="155"/>
      <c r="T6" s="155"/>
      <c r="U6" s="155"/>
      <c r="V6" s="155"/>
    </row>
    <row r="7" spans="2:22" x14ac:dyDescent="0.25">
      <c r="B7" s="33" t="s">
        <v>192</v>
      </c>
      <c r="C7" s="76"/>
      <c r="D7" s="155"/>
      <c r="E7" s="155"/>
      <c r="F7" s="155"/>
      <c r="G7" s="155">
        <f>IF('Courses-Degrees'!$N7=1,1,0)</f>
        <v>0</v>
      </c>
      <c r="H7" s="155"/>
      <c r="I7" s="155"/>
      <c r="J7" s="155"/>
      <c r="K7" s="155"/>
      <c r="L7" s="155"/>
      <c r="M7" s="155"/>
      <c r="N7" s="155"/>
      <c r="O7" s="155"/>
      <c r="P7" s="155"/>
      <c r="Q7" s="155"/>
      <c r="R7" s="155"/>
      <c r="S7" s="155"/>
      <c r="T7" s="155"/>
      <c r="U7" s="155"/>
      <c r="V7" s="155"/>
    </row>
    <row r="8" spans="2:22" x14ac:dyDescent="0.25">
      <c r="B8" s="33" t="s">
        <v>194</v>
      </c>
      <c r="C8" s="76"/>
      <c r="D8" s="155"/>
      <c r="E8" s="155"/>
      <c r="F8" s="155"/>
      <c r="G8" s="155">
        <f>IF('Courses-Degrees'!$N8=1,1,0)</f>
        <v>0</v>
      </c>
      <c r="H8" s="155"/>
      <c r="I8" s="155"/>
      <c r="J8" s="155"/>
      <c r="K8" s="155"/>
      <c r="L8" s="155"/>
      <c r="M8" s="155"/>
      <c r="N8" s="155"/>
      <c r="O8" s="155"/>
      <c r="P8" s="155"/>
      <c r="Q8" s="155"/>
      <c r="R8" s="155"/>
      <c r="S8" s="155"/>
      <c r="T8" s="155"/>
      <c r="U8" s="155"/>
      <c r="V8" s="155"/>
    </row>
    <row r="9" spans="2:22" x14ac:dyDescent="0.25">
      <c r="B9" s="33" t="s">
        <v>193</v>
      </c>
      <c r="C9" s="76"/>
      <c r="D9" s="155"/>
      <c r="E9" s="155"/>
      <c r="F9" s="155"/>
      <c r="G9" s="155">
        <f>IF('Courses-Degrees'!$N9=1,1,0)</f>
        <v>0</v>
      </c>
      <c r="H9" s="155"/>
      <c r="I9" s="155"/>
      <c r="J9" s="155"/>
      <c r="K9" s="155"/>
      <c r="L9" s="155"/>
      <c r="M9" s="155"/>
      <c r="N9" s="155"/>
      <c r="O9" s="155"/>
      <c r="P9" s="155"/>
      <c r="Q9" s="155"/>
      <c r="R9" s="155"/>
      <c r="S9" s="155"/>
      <c r="T9" s="155"/>
      <c r="U9" s="155"/>
      <c r="V9" s="155"/>
    </row>
    <row r="10" spans="2:22" x14ac:dyDescent="0.25">
      <c r="B10" s="33" t="s">
        <v>51</v>
      </c>
      <c r="C10" s="76"/>
      <c r="D10" s="155"/>
      <c r="E10" s="155"/>
      <c r="F10" s="155"/>
      <c r="G10" s="155">
        <f>IF('Courses-Degrees'!$N10=1,1,0)</f>
        <v>0</v>
      </c>
      <c r="H10" s="155"/>
      <c r="I10" s="155"/>
      <c r="J10" s="155"/>
      <c r="K10" s="155"/>
      <c r="L10" s="155"/>
      <c r="M10" s="155"/>
      <c r="N10" s="155"/>
      <c r="O10" s="155"/>
      <c r="P10" s="155"/>
      <c r="Q10" s="155"/>
      <c r="R10" s="155"/>
      <c r="S10" s="155"/>
      <c r="T10" s="155"/>
      <c r="U10" s="155"/>
      <c r="V10" s="155"/>
    </row>
    <row r="11" spans="2:22" x14ac:dyDescent="0.25">
      <c r="B11" s="33" t="s">
        <v>52</v>
      </c>
      <c r="C11" s="76"/>
      <c r="D11" s="155"/>
      <c r="E11" s="155"/>
      <c r="F11" s="155"/>
      <c r="G11" s="155"/>
      <c r="H11" s="155"/>
      <c r="I11" s="155"/>
      <c r="J11" s="155"/>
      <c r="K11" s="155"/>
      <c r="L11" s="155"/>
      <c r="M11" s="155"/>
      <c r="N11" s="155"/>
      <c r="O11" s="155"/>
      <c r="P11" s="155"/>
      <c r="Q11" s="155"/>
      <c r="R11" s="155"/>
      <c r="S11" s="155"/>
      <c r="T11" s="155"/>
      <c r="U11" s="155"/>
      <c r="V11" s="155"/>
    </row>
    <row r="12" spans="2:22" x14ac:dyDescent="0.25">
      <c r="B12" s="33" t="s">
        <v>53</v>
      </c>
      <c r="C12" s="76"/>
      <c r="D12" s="155">
        <f>IF('Courses-Degrees'!$N12=1,1,0)</f>
        <v>0</v>
      </c>
      <c r="E12" s="155"/>
      <c r="F12" s="155"/>
      <c r="G12" s="155"/>
      <c r="H12" s="155"/>
      <c r="I12" s="155"/>
      <c r="J12" s="155"/>
      <c r="K12" s="155"/>
      <c r="L12" s="155"/>
      <c r="M12" s="155"/>
      <c r="N12" s="155"/>
      <c r="O12" s="155"/>
      <c r="P12" s="155"/>
      <c r="Q12" s="155"/>
      <c r="R12" s="155"/>
      <c r="S12" s="155"/>
      <c r="T12" s="155"/>
      <c r="U12" s="155"/>
      <c r="V12" s="155"/>
    </row>
    <row r="13" spans="2:22" x14ac:dyDescent="0.25">
      <c r="B13" s="33" t="s">
        <v>54</v>
      </c>
      <c r="C13" s="76"/>
      <c r="D13" s="155"/>
      <c r="E13" s="155"/>
      <c r="F13" s="155"/>
      <c r="G13" s="155"/>
      <c r="H13" s="155"/>
      <c r="I13" s="155"/>
      <c r="J13" s="155"/>
      <c r="K13" s="155"/>
      <c r="L13" s="155"/>
      <c r="M13" s="155"/>
      <c r="N13" s="155"/>
      <c r="O13" s="155"/>
      <c r="P13" s="155"/>
      <c r="Q13" s="155"/>
      <c r="R13" s="155"/>
      <c r="S13" s="155"/>
      <c r="T13" s="155"/>
      <c r="U13" s="155"/>
      <c r="V13" s="155"/>
    </row>
    <row r="14" spans="2:22" x14ac:dyDescent="0.25">
      <c r="B14" s="33" t="s">
        <v>55</v>
      </c>
      <c r="C14" s="76"/>
      <c r="D14" s="155"/>
      <c r="E14" s="155"/>
      <c r="F14" s="155"/>
      <c r="G14" s="155"/>
      <c r="H14" s="155"/>
      <c r="I14" s="155"/>
      <c r="J14" s="155"/>
      <c r="K14" s="155"/>
      <c r="L14" s="155"/>
      <c r="M14" s="155"/>
      <c r="N14" s="155"/>
      <c r="O14" s="155"/>
      <c r="P14" s="155"/>
      <c r="Q14" s="155"/>
      <c r="R14" s="155"/>
      <c r="S14" s="155"/>
      <c r="T14" s="155"/>
      <c r="U14" s="155"/>
      <c r="V14" s="155"/>
    </row>
    <row r="15" spans="2:22" x14ac:dyDescent="0.25">
      <c r="B15" s="33" t="s">
        <v>56</v>
      </c>
      <c r="C15" s="76"/>
      <c r="D15" s="155"/>
      <c r="E15" s="155"/>
      <c r="F15" s="155"/>
      <c r="G15" s="155"/>
      <c r="H15" s="155"/>
      <c r="I15" s="155"/>
      <c r="J15" s="155"/>
      <c r="K15" s="155"/>
      <c r="L15" s="155"/>
      <c r="M15" s="155"/>
      <c r="N15" s="155"/>
      <c r="O15" s="155"/>
      <c r="P15" s="155"/>
      <c r="Q15" s="155"/>
      <c r="R15" s="155"/>
      <c r="S15" s="155"/>
      <c r="T15" s="155"/>
      <c r="U15" s="155"/>
      <c r="V15" s="155"/>
    </row>
    <row r="16" spans="2:22" x14ac:dyDescent="0.25">
      <c r="B16" s="33" t="s">
        <v>57</v>
      </c>
      <c r="C16" s="76"/>
      <c r="D16" s="155"/>
      <c r="E16" s="155"/>
      <c r="F16" s="155"/>
      <c r="G16" s="155"/>
      <c r="H16" s="155"/>
      <c r="I16" s="155"/>
      <c r="J16" s="155"/>
      <c r="K16" s="155"/>
      <c r="L16" s="155"/>
      <c r="M16" s="155"/>
      <c r="N16" s="155"/>
      <c r="O16" s="155"/>
      <c r="P16" s="155"/>
      <c r="Q16" s="155"/>
      <c r="R16" s="155"/>
      <c r="S16" s="155"/>
      <c r="T16" s="155"/>
      <c r="U16" s="155"/>
      <c r="V16" s="155"/>
    </row>
    <row r="17" spans="2:22" x14ac:dyDescent="0.25">
      <c r="B17" s="33" t="s">
        <v>58</v>
      </c>
      <c r="C17" s="76"/>
      <c r="D17" s="155">
        <f>IF('Courses-Degrees'!$N17=1,1,0)</f>
        <v>0</v>
      </c>
      <c r="E17" s="155"/>
      <c r="F17" s="155"/>
      <c r="G17" s="155"/>
      <c r="H17" s="155"/>
      <c r="I17" s="155"/>
      <c r="J17" s="155"/>
      <c r="K17" s="155"/>
      <c r="L17" s="155"/>
      <c r="M17" s="155"/>
      <c r="N17" s="155"/>
      <c r="O17" s="155"/>
      <c r="P17" s="155"/>
      <c r="Q17" s="155"/>
      <c r="R17" s="155"/>
      <c r="S17" s="155"/>
      <c r="T17" s="155"/>
      <c r="U17" s="155"/>
      <c r="V17" s="155"/>
    </row>
    <row r="18" spans="2:22" x14ac:dyDescent="0.25">
      <c r="B18" s="33" t="s">
        <v>59</v>
      </c>
      <c r="C18" s="76"/>
      <c r="D18" s="155"/>
      <c r="E18" s="155"/>
      <c r="F18" s="155"/>
      <c r="G18" s="155"/>
      <c r="H18" s="155"/>
      <c r="I18" s="155"/>
      <c r="J18" s="155"/>
      <c r="K18" s="155"/>
      <c r="L18" s="155"/>
      <c r="M18" s="155"/>
      <c r="N18" s="155"/>
      <c r="O18" s="155"/>
      <c r="P18" s="155"/>
      <c r="Q18" s="155"/>
      <c r="R18" s="155"/>
      <c r="S18" s="155"/>
      <c r="T18" s="155"/>
      <c r="U18" s="155"/>
      <c r="V18" s="155"/>
    </row>
    <row r="19" spans="2:22" x14ac:dyDescent="0.25">
      <c r="B19" s="33" t="s">
        <v>60</v>
      </c>
      <c r="C19" s="76"/>
      <c r="D19" s="155"/>
      <c r="E19" s="155"/>
      <c r="F19" s="155"/>
      <c r="G19" s="155"/>
      <c r="H19" s="155"/>
      <c r="I19" s="155"/>
      <c r="J19" s="155"/>
      <c r="K19" s="155"/>
      <c r="L19" s="155"/>
      <c r="M19" s="155"/>
      <c r="N19" s="155"/>
      <c r="O19" s="155"/>
      <c r="P19" s="155"/>
      <c r="Q19" s="155"/>
      <c r="R19" s="155"/>
      <c r="S19" s="155"/>
      <c r="T19" s="155"/>
      <c r="U19" s="155"/>
      <c r="V19" s="155"/>
    </row>
    <row r="20" spans="2:22" x14ac:dyDescent="0.25">
      <c r="B20" s="33" t="s">
        <v>61</v>
      </c>
      <c r="C20" s="76"/>
      <c r="D20" s="155">
        <f>IF('Courses-Degrees'!$N20=1,1,0)</f>
        <v>0</v>
      </c>
      <c r="E20" s="155"/>
      <c r="F20" s="155"/>
      <c r="G20" s="155"/>
      <c r="H20" s="155"/>
      <c r="I20" s="155"/>
      <c r="J20" s="155"/>
      <c r="K20" s="155"/>
      <c r="L20" s="155"/>
      <c r="M20" s="155"/>
      <c r="N20" s="155"/>
      <c r="O20" s="155"/>
      <c r="P20" s="155"/>
      <c r="Q20" s="155"/>
      <c r="R20" s="155"/>
      <c r="S20" s="155"/>
      <c r="T20" s="155"/>
      <c r="U20" s="155"/>
      <c r="V20" s="155"/>
    </row>
    <row r="21" spans="2:22" x14ac:dyDescent="0.25">
      <c r="B21" s="33" t="s">
        <v>62</v>
      </c>
      <c r="C21" s="76"/>
      <c r="D21" s="155">
        <f>IF('Courses-Degrees'!$N21=1,1,0)</f>
        <v>0</v>
      </c>
      <c r="E21" s="155"/>
      <c r="F21" s="155"/>
      <c r="G21" s="155"/>
      <c r="H21" s="155"/>
      <c r="I21" s="155"/>
      <c r="J21" s="155"/>
      <c r="K21" s="155"/>
      <c r="L21" s="155"/>
      <c r="M21" s="155"/>
      <c r="N21" s="155"/>
      <c r="O21" s="155"/>
      <c r="P21" s="155"/>
      <c r="Q21" s="155"/>
      <c r="R21" s="155"/>
      <c r="S21" s="155"/>
      <c r="T21" s="155"/>
      <c r="U21" s="155"/>
      <c r="V21" s="155"/>
    </row>
    <row r="22" spans="2:22" x14ac:dyDescent="0.25">
      <c r="B22" s="33" t="s">
        <v>63</v>
      </c>
      <c r="C22" s="76"/>
      <c r="D22" s="155"/>
      <c r="E22" s="155"/>
      <c r="F22" s="155"/>
      <c r="G22" s="155"/>
      <c r="H22" s="155"/>
      <c r="I22" s="155"/>
      <c r="J22" s="155"/>
      <c r="K22" s="155"/>
      <c r="L22" s="155"/>
      <c r="M22" s="155"/>
      <c r="N22" s="155"/>
      <c r="O22" s="155"/>
      <c r="P22" s="155"/>
      <c r="Q22" s="155"/>
      <c r="R22" s="155"/>
      <c r="S22" s="155"/>
      <c r="T22" s="155"/>
      <c r="U22" s="155"/>
      <c r="V22" s="155"/>
    </row>
    <row r="23" spans="2:22" x14ac:dyDescent="0.25">
      <c r="B23" s="33" t="s">
        <v>64</v>
      </c>
      <c r="C23" s="76"/>
      <c r="D23" s="155"/>
      <c r="E23" s="155"/>
      <c r="F23" s="155"/>
      <c r="G23" s="155"/>
      <c r="H23" s="155"/>
      <c r="I23" s="155"/>
      <c r="J23" s="155"/>
      <c r="K23" s="155"/>
      <c r="L23" s="155"/>
      <c r="M23" s="155"/>
      <c r="N23" s="155"/>
      <c r="O23" s="155"/>
      <c r="P23" s="155"/>
      <c r="Q23" s="155"/>
      <c r="R23" s="155"/>
      <c r="S23" s="155"/>
      <c r="T23" s="155"/>
      <c r="U23" s="155"/>
      <c r="V23" s="155"/>
    </row>
    <row r="24" spans="2:22" x14ac:dyDescent="0.25">
      <c r="B24" s="33" t="s">
        <v>65</v>
      </c>
      <c r="C24" s="76"/>
      <c r="D24" s="155">
        <f>IF('Courses-Degrees'!$N24=1,1,0)</f>
        <v>0</v>
      </c>
      <c r="E24" s="155"/>
      <c r="F24" s="155"/>
      <c r="G24" s="155"/>
      <c r="H24" s="155"/>
      <c r="I24" s="155"/>
      <c r="J24" s="155"/>
      <c r="K24" s="155"/>
      <c r="L24" s="155"/>
      <c r="M24" s="155"/>
      <c r="N24" s="155"/>
      <c r="O24" s="155"/>
      <c r="P24" s="155"/>
      <c r="Q24" s="155"/>
      <c r="R24" s="155"/>
      <c r="S24" s="155"/>
      <c r="T24" s="155"/>
      <c r="U24" s="155"/>
      <c r="V24" s="155"/>
    </row>
    <row r="25" spans="2:22" x14ac:dyDescent="0.25">
      <c r="B25" s="33" t="s">
        <v>66</v>
      </c>
      <c r="C25" s="76"/>
      <c r="D25" s="155"/>
      <c r="E25" s="155"/>
      <c r="F25" s="155"/>
      <c r="G25" s="155"/>
      <c r="H25" s="155"/>
      <c r="I25" s="155"/>
      <c r="J25" s="155"/>
      <c r="K25" s="155"/>
      <c r="L25" s="155"/>
      <c r="M25" s="155"/>
      <c r="N25" s="155"/>
      <c r="O25" s="155"/>
      <c r="P25" s="155"/>
      <c r="Q25" s="155"/>
      <c r="R25" s="155"/>
      <c r="S25" s="155"/>
      <c r="T25" s="155"/>
      <c r="U25" s="155"/>
      <c r="V25" s="155"/>
    </row>
    <row r="26" spans="2:22" x14ac:dyDescent="0.25">
      <c r="B26" s="33" t="s">
        <v>308</v>
      </c>
      <c r="C26" s="76"/>
      <c r="D26" s="155"/>
      <c r="E26" s="155"/>
      <c r="F26" s="155"/>
      <c r="G26" s="155"/>
      <c r="H26" s="155"/>
      <c r="I26" s="155"/>
      <c r="J26" s="155"/>
      <c r="K26" s="155"/>
      <c r="L26" s="155"/>
      <c r="M26" s="155"/>
      <c r="N26" s="155"/>
      <c r="O26" s="155"/>
      <c r="P26" s="155"/>
      <c r="Q26" s="155"/>
      <c r="R26" s="155"/>
      <c r="S26" s="155"/>
      <c r="T26" s="155"/>
      <c r="U26" s="155"/>
      <c r="V26" s="155"/>
    </row>
    <row r="27" spans="2:22" x14ac:dyDescent="0.25">
      <c r="B27" s="33" t="s">
        <v>309</v>
      </c>
      <c r="C27" s="76"/>
      <c r="D27" s="155"/>
      <c r="E27" s="155"/>
      <c r="F27" s="155"/>
      <c r="G27" s="155"/>
      <c r="H27" s="155"/>
      <c r="I27" s="155"/>
      <c r="J27" s="155"/>
      <c r="K27" s="155"/>
      <c r="L27" s="155"/>
      <c r="M27" s="155"/>
      <c r="N27" s="155"/>
      <c r="O27" s="155"/>
      <c r="P27" s="155"/>
      <c r="Q27" s="155"/>
      <c r="R27" s="155"/>
      <c r="S27" s="155"/>
      <c r="T27" s="155"/>
      <c r="U27" s="155"/>
      <c r="V27" s="155"/>
    </row>
    <row r="28" spans="2:22" x14ac:dyDescent="0.25">
      <c r="B28" s="33" t="s">
        <v>67</v>
      </c>
      <c r="C28" s="76"/>
      <c r="D28" s="155"/>
      <c r="E28" s="155"/>
      <c r="F28" s="155"/>
      <c r="G28" s="155"/>
      <c r="H28" s="155"/>
      <c r="I28" s="155"/>
      <c r="J28" s="155"/>
      <c r="K28" s="155"/>
      <c r="L28" s="155"/>
      <c r="M28" s="155"/>
      <c r="N28" s="155"/>
      <c r="O28" s="155"/>
      <c r="P28" s="155"/>
      <c r="Q28" s="155"/>
      <c r="R28" s="155"/>
      <c r="S28" s="155"/>
      <c r="T28" s="155"/>
      <c r="U28" s="155"/>
      <c r="V28" s="155"/>
    </row>
    <row r="29" spans="2:22" x14ac:dyDescent="0.25">
      <c r="B29" s="33" t="s">
        <v>68</v>
      </c>
      <c r="C29" s="76"/>
      <c r="D29" s="155">
        <f>IF('Courses-Degrees'!$N29=1,1,0)</f>
        <v>0</v>
      </c>
      <c r="E29" s="155"/>
      <c r="F29" s="155"/>
      <c r="G29" s="155"/>
      <c r="H29" s="155"/>
      <c r="I29" s="155"/>
      <c r="J29" s="155"/>
      <c r="K29" s="155"/>
      <c r="L29" s="155"/>
      <c r="M29" s="155"/>
      <c r="N29" s="155"/>
      <c r="O29" s="155"/>
      <c r="P29" s="155"/>
      <c r="Q29" s="155"/>
      <c r="R29" s="155"/>
      <c r="S29" s="155"/>
      <c r="T29" s="155"/>
      <c r="U29" s="155"/>
      <c r="V29" s="155"/>
    </row>
    <row r="30" spans="2:22" x14ac:dyDescent="0.25">
      <c r="B30" s="33" t="s">
        <v>69</v>
      </c>
      <c r="C30" s="76"/>
      <c r="D30" s="155"/>
      <c r="E30" s="155">
        <f>IF('Courses-Degrees'!$N30=1,1,0)</f>
        <v>0</v>
      </c>
      <c r="F30" s="155"/>
      <c r="G30" s="155"/>
      <c r="H30" s="155"/>
      <c r="I30" s="155"/>
      <c r="J30" s="155"/>
      <c r="K30" s="155"/>
      <c r="L30" s="155"/>
      <c r="M30" s="155"/>
      <c r="N30" s="155"/>
      <c r="O30" s="155"/>
      <c r="P30" s="155"/>
      <c r="Q30" s="155"/>
      <c r="R30" s="155"/>
      <c r="S30" s="155"/>
      <c r="T30" s="155"/>
      <c r="U30" s="155"/>
      <c r="V30" s="155"/>
    </row>
    <row r="31" spans="2:22" x14ac:dyDescent="0.25">
      <c r="B31" s="33" t="s">
        <v>70</v>
      </c>
      <c r="C31" s="76"/>
      <c r="D31" s="155"/>
      <c r="E31" s="155">
        <f>IF('Courses-Degrees'!$N31=1,1,0)</f>
        <v>0</v>
      </c>
      <c r="F31" s="155"/>
      <c r="G31" s="155"/>
      <c r="H31" s="155"/>
      <c r="I31" s="155"/>
      <c r="J31" s="155"/>
      <c r="K31" s="155"/>
      <c r="L31" s="155"/>
      <c r="M31" s="155"/>
      <c r="N31" s="155"/>
      <c r="O31" s="155"/>
      <c r="P31" s="155"/>
      <c r="Q31" s="155"/>
      <c r="R31" s="155"/>
      <c r="S31" s="155"/>
      <c r="T31" s="155"/>
      <c r="U31" s="155"/>
      <c r="V31" s="155"/>
    </row>
    <row r="32" spans="2:22" x14ac:dyDescent="0.25">
      <c r="B32" s="33" t="s">
        <v>71</v>
      </c>
      <c r="C32" s="76"/>
      <c r="D32" s="155"/>
      <c r="E32" s="155">
        <f>IF('Courses-Degrees'!$N32=1,1,0)</f>
        <v>0</v>
      </c>
      <c r="F32" s="155"/>
      <c r="G32" s="155"/>
      <c r="H32" s="155"/>
      <c r="I32" s="155"/>
      <c r="J32" s="155"/>
      <c r="K32" s="155"/>
      <c r="L32" s="155"/>
      <c r="M32" s="155"/>
      <c r="N32" s="155"/>
      <c r="O32" s="155"/>
      <c r="P32" s="155"/>
      <c r="Q32" s="155"/>
      <c r="R32" s="155"/>
      <c r="S32" s="155"/>
      <c r="T32" s="155"/>
      <c r="U32" s="155"/>
      <c r="V32" s="155"/>
    </row>
    <row r="33" spans="2:22" x14ac:dyDescent="0.25">
      <c r="B33" s="33" t="s">
        <v>72</v>
      </c>
      <c r="C33" s="76"/>
      <c r="D33" s="155"/>
      <c r="E33" s="155"/>
      <c r="F33" s="155"/>
      <c r="G33" s="155"/>
      <c r="H33" s="155"/>
      <c r="I33" s="155"/>
      <c r="J33" s="155"/>
      <c r="K33" s="155"/>
      <c r="L33" s="155"/>
      <c r="M33" s="155"/>
      <c r="N33" s="155"/>
      <c r="O33" s="155"/>
      <c r="P33" s="155"/>
      <c r="Q33" s="155"/>
      <c r="R33" s="155"/>
      <c r="S33" s="155"/>
      <c r="T33" s="155"/>
      <c r="U33" s="155"/>
      <c r="V33" s="155"/>
    </row>
    <row r="34" spans="2:22" x14ac:dyDescent="0.25">
      <c r="B34" s="33" t="s">
        <v>73</v>
      </c>
      <c r="C34" s="76"/>
      <c r="D34" s="155"/>
      <c r="E34" s="155"/>
      <c r="F34" s="155"/>
      <c r="G34" s="155"/>
      <c r="H34" s="155"/>
      <c r="I34" s="155"/>
      <c r="J34" s="155"/>
      <c r="K34" s="155"/>
      <c r="L34" s="155"/>
      <c r="M34" s="155"/>
      <c r="N34" s="155"/>
      <c r="O34" s="155"/>
      <c r="P34" s="155"/>
      <c r="Q34" s="155"/>
      <c r="R34" s="155"/>
      <c r="S34" s="155"/>
      <c r="T34" s="155"/>
      <c r="U34" s="155"/>
      <c r="V34" s="155"/>
    </row>
    <row r="35" spans="2:22" x14ac:dyDescent="0.25">
      <c r="B35" s="33" t="s">
        <v>74</v>
      </c>
      <c r="C35" s="76"/>
      <c r="D35" s="155"/>
      <c r="E35" s="155"/>
      <c r="F35" s="155"/>
      <c r="G35" s="155"/>
      <c r="H35" s="155"/>
      <c r="I35" s="155"/>
      <c r="J35" s="155"/>
      <c r="K35" s="155"/>
      <c r="L35" s="155"/>
      <c r="M35" s="155"/>
      <c r="N35" s="155"/>
      <c r="O35" s="155"/>
      <c r="P35" s="155"/>
      <c r="Q35" s="155"/>
      <c r="R35" s="155"/>
      <c r="S35" s="155"/>
      <c r="T35" s="155"/>
      <c r="U35" s="155"/>
      <c r="V35" s="155"/>
    </row>
    <row r="36" spans="2:22" x14ac:dyDescent="0.25">
      <c r="B36" s="33" t="s">
        <v>75</v>
      </c>
      <c r="C36" s="76"/>
      <c r="D36" s="155"/>
      <c r="E36" s="155"/>
      <c r="F36" s="155"/>
      <c r="G36" s="155"/>
      <c r="H36" s="155"/>
      <c r="I36" s="155"/>
      <c r="J36" s="155"/>
      <c r="K36" s="155"/>
      <c r="L36" s="155"/>
      <c r="M36" s="155"/>
      <c r="N36" s="155"/>
      <c r="O36" s="155"/>
      <c r="P36" s="155"/>
      <c r="Q36" s="155"/>
      <c r="R36" s="155"/>
      <c r="S36" s="155"/>
      <c r="T36" s="155"/>
      <c r="U36" s="155"/>
      <c r="V36" s="155"/>
    </row>
    <row r="37" spans="2:22" x14ac:dyDescent="0.25">
      <c r="B37" s="33" t="s">
        <v>76</v>
      </c>
      <c r="C37" s="76"/>
      <c r="D37" s="155"/>
      <c r="E37" s="155"/>
      <c r="F37" s="155"/>
      <c r="G37" s="155"/>
      <c r="H37" s="155"/>
      <c r="I37" s="155"/>
      <c r="J37" s="155"/>
      <c r="K37" s="155"/>
      <c r="L37" s="155"/>
      <c r="M37" s="155"/>
      <c r="N37" s="155"/>
      <c r="O37" s="155"/>
      <c r="P37" s="155"/>
      <c r="Q37" s="155"/>
      <c r="R37" s="155"/>
      <c r="S37" s="155"/>
      <c r="T37" s="155"/>
      <c r="U37" s="155"/>
      <c r="V37" s="155"/>
    </row>
    <row r="38" spans="2:22" x14ac:dyDescent="0.25">
      <c r="B38" s="33" t="s">
        <v>77</v>
      </c>
      <c r="C38" s="76"/>
      <c r="D38" s="155"/>
      <c r="E38" s="155"/>
      <c r="F38" s="155"/>
      <c r="G38" s="155"/>
      <c r="H38" s="155"/>
      <c r="I38" s="155"/>
      <c r="J38" s="155"/>
      <c r="K38" s="155"/>
      <c r="L38" s="155"/>
      <c r="M38" s="155"/>
      <c r="N38" s="155"/>
      <c r="O38" s="155"/>
      <c r="P38" s="155"/>
      <c r="Q38" s="155"/>
      <c r="R38" s="155"/>
      <c r="S38" s="155"/>
      <c r="T38" s="155"/>
      <c r="U38" s="155"/>
      <c r="V38" s="155"/>
    </row>
    <row r="39" spans="2:22" x14ac:dyDescent="0.25">
      <c r="B39" s="33" t="s">
        <v>78</v>
      </c>
      <c r="C39" s="76"/>
      <c r="D39" s="155"/>
      <c r="E39" s="155"/>
      <c r="F39" s="155"/>
      <c r="G39" s="155"/>
      <c r="H39" s="155"/>
      <c r="I39" s="155"/>
      <c r="J39" s="155"/>
      <c r="K39" s="155"/>
      <c r="L39" s="155"/>
      <c r="M39" s="155"/>
      <c r="N39" s="155"/>
      <c r="O39" s="155"/>
      <c r="P39" s="155"/>
      <c r="Q39" s="155"/>
      <c r="R39" s="155"/>
      <c r="S39" s="155"/>
      <c r="T39" s="155"/>
      <c r="U39" s="155"/>
      <c r="V39" s="155"/>
    </row>
    <row r="40" spans="2:22" x14ac:dyDescent="0.25">
      <c r="B40" s="33" t="s">
        <v>79</v>
      </c>
      <c r="C40" s="76"/>
      <c r="D40" s="155"/>
      <c r="E40" s="155"/>
      <c r="F40" s="155">
        <f>IF('Courses-Degrees'!$N40=1,1,0)</f>
        <v>0</v>
      </c>
      <c r="G40" s="155"/>
      <c r="H40" s="155"/>
      <c r="I40" s="155"/>
      <c r="J40" s="155"/>
      <c r="K40" s="155"/>
      <c r="L40" s="155"/>
      <c r="M40" s="155"/>
      <c r="N40" s="155"/>
      <c r="O40" s="155"/>
      <c r="P40" s="155"/>
      <c r="Q40" s="155"/>
      <c r="R40" s="155"/>
      <c r="S40" s="155"/>
      <c r="T40" s="155"/>
      <c r="U40" s="155"/>
      <c r="V40" s="155"/>
    </row>
    <row r="41" spans="2:22" x14ac:dyDescent="0.25">
      <c r="B41" s="33" t="s">
        <v>80</v>
      </c>
      <c r="C41" s="76"/>
      <c r="D41" s="155"/>
      <c r="E41" s="155"/>
      <c r="F41" s="155"/>
      <c r="G41" s="155"/>
      <c r="H41" s="155"/>
      <c r="I41" s="155"/>
      <c r="J41" s="155"/>
      <c r="K41" s="155"/>
      <c r="L41" s="155"/>
      <c r="M41" s="155"/>
      <c r="N41" s="155"/>
      <c r="O41" s="155"/>
      <c r="P41" s="155"/>
      <c r="Q41" s="155"/>
      <c r="R41" s="155"/>
      <c r="S41" s="155"/>
      <c r="T41" s="155"/>
      <c r="U41" s="155"/>
      <c r="V41" s="155"/>
    </row>
    <row r="42" spans="2:22" x14ac:dyDescent="0.25">
      <c r="B42" s="33" t="s">
        <v>81</v>
      </c>
      <c r="C42" s="76"/>
      <c r="D42" s="155"/>
      <c r="E42" s="155"/>
      <c r="F42" s="155"/>
      <c r="G42" s="155"/>
      <c r="H42" s="155"/>
      <c r="I42" s="155"/>
      <c r="J42" s="155"/>
      <c r="K42" s="155"/>
      <c r="L42" s="155"/>
      <c r="M42" s="155"/>
      <c r="N42" s="155"/>
      <c r="O42" s="155"/>
      <c r="P42" s="155"/>
      <c r="Q42" s="155"/>
      <c r="R42" s="155"/>
      <c r="S42" s="155"/>
      <c r="T42" s="155"/>
      <c r="U42" s="155"/>
      <c r="V42" s="155"/>
    </row>
    <row r="43" spans="2:22" x14ac:dyDescent="0.25">
      <c r="B43" s="33" t="s">
        <v>82</v>
      </c>
      <c r="C43" s="76"/>
      <c r="D43" s="155"/>
      <c r="E43" s="155"/>
      <c r="F43" s="155"/>
      <c r="G43" s="155"/>
      <c r="H43" s="155"/>
      <c r="I43" s="155"/>
      <c r="J43" s="155"/>
      <c r="K43" s="155"/>
      <c r="L43" s="155"/>
      <c r="M43" s="155"/>
      <c r="N43" s="155"/>
      <c r="O43" s="155"/>
      <c r="P43" s="155"/>
      <c r="Q43" s="155"/>
      <c r="R43" s="155"/>
      <c r="S43" s="155"/>
      <c r="T43" s="155"/>
      <c r="U43" s="155"/>
      <c r="V43" s="155"/>
    </row>
    <row r="44" spans="2:22" x14ac:dyDescent="0.25">
      <c r="B44" s="33" t="s">
        <v>140</v>
      </c>
      <c r="C44" s="76"/>
      <c r="D44" s="155"/>
      <c r="E44" s="155"/>
      <c r="F44" s="155"/>
      <c r="G44" s="155"/>
      <c r="H44" s="155"/>
      <c r="I44" s="155"/>
      <c r="J44" s="155"/>
      <c r="K44" s="155"/>
      <c r="L44" s="155"/>
      <c r="M44" s="155"/>
      <c r="N44" s="155"/>
      <c r="O44" s="155"/>
      <c r="P44" s="155"/>
      <c r="Q44" s="155"/>
      <c r="R44" s="155"/>
      <c r="S44" s="155"/>
      <c r="T44" s="155"/>
      <c r="U44" s="155"/>
      <c r="V44" s="155"/>
    </row>
    <row r="45" spans="2:22" x14ac:dyDescent="0.25">
      <c r="B45" s="33" t="s">
        <v>83</v>
      </c>
      <c r="C45" s="76"/>
      <c r="D45" s="155"/>
      <c r="E45" s="155"/>
      <c r="F45" s="155"/>
      <c r="G45" s="155"/>
      <c r="H45" s="155"/>
      <c r="I45" s="155"/>
      <c r="J45" s="155"/>
      <c r="K45" s="155"/>
      <c r="L45" s="155"/>
      <c r="M45" s="155"/>
      <c r="N45" s="155"/>
      <c r="O45" s="155"/>
      <c r="P45" s="155"/>
      <c r="Q45" s="155"/>
      <c r="R45" s="155"/>
      <c r="S45" s="155"/>
      <c r="T45" s="155"/>
      <c r="U45" s="155"/>
      <c r="V45" s="155"/>
    </row>
    <row r="46" spans="2:22" x14ac:dyDescent="0.25">
      <c r="B46" s="33" t="s">
        <v>84</v>
      </c>
      <c r="C46" s="76"/>
      <c r="D46" s="155"/>
      <c r="E46" s="155"/>
      <c r="F46" s="155"/>
      <c r="G46" s="155"/>
      <c r="H46" s="155"/>
      <c r="I46" s="155"/>
      <c r="J46" s="155"/>
      <c r="K46" s="155"/>
      <c r="L46" s="155"/>
      <c r="M46" s="155"/>
      <c r="N46" s="155"/>
      <c r="O46" s="155"/>
      <c r="P46" s="155"/>
      <c r="Q46" s="155"/>
      <c r="R46" s="155"/>
      <c r="S46" s="155"/>
      <c r="T46" s="155"/>
      <c r="U46" s="155"/>
      <c r="V46" s="155"/>
    </row>
    <row r="47" spans="2:22" x14ac:dyDescent="0.25">
      <c r="B47" s="33" t="s">
        <v>85</v>
      </c>
      <c r="C47" s="76"/>
      <c r="D47" s="155"/>
      <c r="E47" s="155"/>
      <c r="F47" s="155"/>
      <c r="G47" s="155"/>
      <c r="H47" s="155"/>
      <c r="I47" s="155"/>
      <c r="J47" s="155"/>
      <c r="K47" s="155"/>
      <c r="L47" s="155"/>
      <c r="M47" s="155"/>
      <c r="N47" s="155"/>
      <c r="O47" s="155"/>
      <c r="P47" s="155"/>
      <c r="Q47" s="155"/>
      <c r="R47" s="155"/>
      <c r="S47" s="155"/>
      <c r="T47" s="155"/>
      <c r="U47" s="155"/>
      <c r="V47" s="155"/>
    </row>
    <row r="48" spans="2:22" x14ac:dyDescent="0.25">
      <c r="B48" s="33" t="s">
        <v>86</v>
      </c>
      <c r="C48" s="76"/>
      <c r="D48" s="155"/>
      <c r="E48" s="155"/>
      <c r="F48" s="155"/>
      <c r="G48" s="155"/>
      <c r="H48" s="155"/>
      <c r="I48" s="155"/>
      <c r="J48" s="155"/>
      <c r="K48" s="155"/>
      <c r="L48" s="155"/>
      <c r="M48" s="155"/>
      <c r="N48" s="155"/>
      <c r="O48" s="155"/>
      <c r="P48" s="155"/>
      <c r="Q48" s="155"/>
      <c r="R48" s="155"/>
      <c r="S48" s="155"/>
      <c r="T48" s="155"/>
      <c r="U48" s="155"/>
      <c r="V48" s="155"/>
    </row>
    <row r="49" spans="2:22" x14ac:dyDescent="0.25">
      <c r="B49" s="33" t="s">
        <v>87</v>
      </c>
      <c r="C49" s="76"/>
      <c r="D49" s="155"/>
      <c r="E49" s="155"/>
      <c r="F49" s="155"/>
      <c r="G49" s="155"/>
      <c r="H49" s="155"/>
      <c r="I49" s="155"/>
      <c r="J49" s="155"/>
      <c r="K49" s="155"/>
      <c r="L49" s="155"/>
      <c r="M49" s="155"/>
      <c r="N49" s="155"/>
      <c r="O49" s="155"/>
      <c r="P49" s="155"/>
      <c r="Q49" s="155"/>
      <c r="R49" s="155"/>
      <c r="S49" s="155"/>
      <c r="T49" s="155"/>
      <c r="U49" s="155"/>
      <c r="V49" s="155"/>
    </row>
    <row r="50" spans="2:22" x14ac:dyDescent="0.25">
      <c r="B50" s="33" t="s">
        <v>88</v>
      </c>
      <c r="C50" s="76"/>
      <c r="D50" s="155"/>
      <c r="E50" s="155"/>
      <c r="F50" s="155"/>
      <c r="G50" s="155"/>
      <c r="H50" s="155"/>
      <c r="I50" s="155"/>
      <c r="J50" s="155"/>
      <c r="K50" s="155"/>
      <c r="L50" s="155"/>
      <c r="M50" s="155"/>
      <c r="N50" s="155"/>
      <c r="O50" s="155"/>
      <c r="P50" s="155"/>
      <c r="Q50" s="155"/>
      <c r="R50" s="155"/>
      <c r="S50" s="155"/>
      <c r="T50" s="155"/>
      <c r="U50" s="155"/>
      <c r="V50" s="155"/>
    </row>
    <row r="51" spans="2:22" x14ac:dyDescent="0.25">
      <c r="B51" s="33" t="s">
        <v>89</v>
      </c>
      <c r="C51" s="76"/>
      <c r="D51" s="155"/>
      <c r="E51" s="155"/>
      <c r="F51" s="155"/>
      <c r="G51" s="155"/>
      <c r="H51" s="155"/>
      <c r="I51" s="155"/>
      <c r="J51" s="155"/>
      <c r="K51" s="155"/>
      <c r="L51" s="155"/>
      <c r="M51" s="155"/>
      <c r="N51" s="155"/>
      <c r="O51" s="155"/>
      <c r="P51" s="155"/>
      <c r="Q51" s="155"/>
      <c r="R51" s="155"/>
      <c r="S51" s="155"/>
      <c r="T51" s="155"/>
      <c r="U51" s="155"/>
      <c r="V51" s="155"/>
    </row>
    <row r="52" spans="2:22" x14ac:dyDescent="0.25">
      <c r="B52" s="33" t="s">
        <v>141</v>
      </c>
      <c r="C52" s="76"/>
      <c r="D52" s="155"/>
      <c r="E52" s="155"/>
      <c r="F52" s="155"/>
      <c r="G52" s="155"/>
      <c r="H52" s="155"/>
      <c r="I52" s="155"/>
      <c r="J52" s="155"/>
      <c r="K52" s="155"/>
      <c r="L52" s="155"/>
      <c r="M52" s="155"/>
      <c r="N52" s="155"/>
      <c r="O52" s="155"/>
      <c r="P52" s="155"/>
      <c r="Q52" s="155"/>
      <c r="R52" s="155"/>
      <c r="S52" s="155"/>
      <c r="T52" s="155"/>
      <c r="U52" s="155"/>
      <c r="V52" s="155"/>
    </row>
    <row r="53" spans="2:22" x14ac:dyDescent="0.25">
      <c r="B53" s="33" t="s">
        <v>142</v>
      </c>
      <c r="C53" s="76"/>
      <c r="D53" s="155"/>
      <c r="E53" s="155"/>
      <c r="F53" s="155"/>
      <c r="G53" s="155"/>
      <c r="H53" s="155"/>
      <c r="I53" s="155"/>
      <c r="J53" s="155"/>
      <c r="K53" s="155"/>
      <c r="L53" s="155"/>
      <c r="M53" s="155"/>
      <c r="N53" s="155"/>
      <c r="O53" s="155"/>
      <c r="P53" s="155"/>
      <c r="Q53" s="155"/>
      <c r="R53" s="155"/>
      <c r="S53" s="155"/>
      <c r="T53" s="155"/>
      <c r="U53" s="155"/>
      <c r="V53" s="155"/>
    </row>
    <row r="54" spans="2:22" x14ac:dyDescent="0.25">
      <c r="B54" s="141" t="s">
        <v>359</v>
      </c>
      <c r="C54" s="76"/>
      <c r="D54" s="155"/>
      <c r="E54" s="155"/>
      <c r="F54" s="155"/>
      <c r="G54" s="155"/>
      <c r="H54" s="155"/>
      <c r="I54" s="155"/>
      <c r="J54" s="155"/>
      <c r="K54" s="155"/>
      <c r="L54" s="155"/>
      <c r="M54" s="155"/>
      <c r="N54" s="155"/>
      <c r="O54" s="155"/>
      <c r="P54" s="155"/>
      <c r="Q54" s="155"/>
      <c r="R54" s="155"/>
      <c r="S54" s="155"/>
      <c r="T54" s="155"/>
      <c r="U54" s="155"/>
      <c r="V54" s="155"/>
    </row>
    <row r="55" spans="2:22" x14ac:dyDescent="0.25">
      <c r="B55" s="141" t="s">
        <v>361</v>
      </c>
      <c r="C55" s="76"/>
      <c r="D55" s="155"/>
      <c r="E55" s="155"/>
      <c r="F55" s="155"/>
      <c r="G55" s="155"/>
      <c r="H55" s="155"/>
      <c r="I55" s="155"/>
      <c r="J55" s="155"/>
      <c r="K55" s="155"/>
      <c r="L55" s="155"/>
      <c r="M55" s="155"/>
      <c r="N55" s="155"/>
      <c r="O55" s="155"/>
      <c r="P55" s="155"/>
      <c r="Q55" s="155"/>
      <c r="R55" s="155"/>
      <c r="S55" s="155"/>
      <c r="T55" s="155"/>
      <c r="U55" s="155"/>
      <c r="V55" s="155"/>
    </row>
    <row r="56" spans="2:22" x14ac:dyDescent="0.25">
      <c r="B56" s="60" t="s">
        <v>143</v>
      </c>
      <c r="C56" s="76"/>
      <c r="D56" s="155"/>
      <c r="E56" s="155"/>
      <c r="F56" s="155"/>
      <c r="G56" s="155"/>
      <c r="H56" s="155"/>
      <c r="I56" s="155"/>
      <c r="J56" s="155"/>
      <c r="K56" s="155"/>
      <c r="L56" s="155"/>
      <c r="M56" s="155"/>
      <c r="N56" s="155"/>
      <c r="O56" s="155"/>
      <c r="P56" s="155"/>
      <c r="Q56" s="155"/>
      <c r="R56" s="155"/>
      <c r="S56" s="155"/>
      <c r="T56" s="155"/>
      <c r="U56" s="155"/>
      <c r="V56" s="155"/>
    </row>
    <row r="57" spans="2:22" x14ac:dyDescent="0.25">
      <c r="B57" s="33" t="s">
        <v>310</v>
      </c>
      <c r="C57" s="76"/>
      <c r="D57" s="155"/>
      <c r="E57" s="155"/>
      <c r="F57" s="155"/>
      <c r="G57" s="155"/>
      <c r="H57" s="155"/>
      <c r="I57" s="155"/>
      <c r="J57" s="155"/>
      <c r="K57" s="155"/>
      <c r="L57" s="155"/>
      <c r="M57" s="155"/>
      <c r="N57" s="155"/>
      <c r="O57" s="155"/>
      <c r="P57" s="155"/>
      <c r="Q57" s="155"/>
      <c r="R57" s="155"/>
      <c r="S57" s="155"/>
      <c r="T57" s="155"/>
      <c r="U57" s="155"/>
      <c r="V57" s="155"/>
    </row>
    <row r="58" spans="2:22" x14ac:dyDescent="0.25">
      <c r="B58" s="33" t="s">
        <v>311</v>
      </c>
      <c r="C58" s="76"/>
      <c r="D58" s="155"/>
      <c r="E58" s="155"/>
      <c r="F58" s="155"/>
      <c r="G58" s="155"/>
      <c r="H58" s="155"/>
      <c r="I58" s="155"/>
      <c r="J58" s="155"/>
      <c r="K58" s="155"/>
      <c r="L58" s="155"/>
      <c r="M58" s="155"/>
      <c r="N58" s="155"/>
      <c r="O58" s="155"/>
      <c r="P58" s="155"/>
      <c r="Q58" s="155"/>
      <c r="R58" s="155"/>
      <c r="S58" s="155"/>
      <c r="T58" s="155"/>
      <c r="U58" s="155"/>
      <c r="V58" s="155"/>
    </row>
    <row r="59" spans="2:22" x14ac:dyDescent="0.25">
      <c r="B59" s="33" t="s">
        <v>144</v>
      </c>
      <c r="C59" s="76"/>
      <c r="D59" s="155"/>
      <c r="E59" s="155"/>
      <c r="F59" s="155"/>
      <c r="G59" s="155"/>
      <c r="H59" s="155"/>
      <c r="I59" s="155"/>
      <c r="J59" s="155"/>
      <c r="K59" s="155"/>
      <c r="L59" s="155"/>
      <c r="M59" s="155"/>
      <c r="N59" s="155"/>
      <c r="O59" s="155"/>
      <c r="P59" s="155"/>
      <c r="Q59" s="155"/>
      <c r="R59" s="155"/>
      <c r="S59" s="155"/>
      <c r="T59" s="155"/>
      <c r="U59" s="155"/>
      <c r="V59" s="155"/>
    </row>
    <row r="60" spans="2:22" x14ac:dyDescent="0.25">
      <c r="B60" s="33" t="s">
        <v>353</v>
      </c>
      <c r="C60" s="76"/>
      <c r="D60" s="155"/>
      <c r="E60" s="155"/>
      <c r="F60" s="155"/>
      <c r="G60" s="155"/>
      <c r="H60" s="155"/>
      <c r="I60" s="155"/>
      <c r="J60" s="155"/>
      <c r="K60" s="155"/>
      <c r="L60" s="155"/>
      <c r="M60" s="155"/>
      <c r="N60" s="155"/>
      <c r="O60" s="155"/>
      <c r="P60" s="155"/>
      <c r="Q60" s="155"/>
      <c r="R60" s="155"/>
      <c r="S60" s="155"/>
      <c r="T60" s="155"/>
      <c r="U60" s="155"/>
      <c r="V60" s="155"/>
    </row>
    <row r="61" spans="2:22" x14ac:dyDescent="0.25">
      <c r="B61" s="33" t="s">
        <v>182</v>
      </c>
      <c r="C61" s="76"/>
      <c r="D61" s="155"/>
      <c r="E61" s="155"/>
      <c r="F61" s="155"/>
      <c r="G61" s="155"/>
      <c r="H61" s="155"/>
      <c r="I61" s="155"/>
      <c r="J61" s="155"/>
      <c r="K61" s="155"/>
      <c r="L61" s="155"/>
      <c r="M61" s="155"/>
      <c r="N61" s="155"/>
      <c r="O61" s="155"/>
      <c r="P61" s="155"/>
      <c r="Q61" s="155"/>
      <c r="R61" s="155"/>
      <c r="S61" s="155"/>
      <c r="T61" s="155"/>
      <c r="U61" s="155"/>
      <c r="V61" s="155"/>
    </row>
    <row r="62" spans="2:22" x14ac:dyDescent="0.25">
      <c r="B62" s="33" t="s">
        <v>90</v>
      </c>
      <c r="C62" s="76"/>
      <c r="D62" s="155"/>
      <c r="E62" s="155"/>
      <c r="F62" s="155"/>
      <c r="G62" s="155"/>
      <c r="H62" s="155"/>
      <c r="I62" s="155"/>
      <c r="J62" s="155"/>
      <c r="K62" s="155"/>
      <c r="L62" s="155"/>
      <c r="M62" s="155"/>
      <c r="N62" s="155"/>
      <c r="O62" s="155"/>
      <c r="P62" s="155"/>
      <c r="Q62" s="155"/>
      <c r="R62" s="155"/>
      <c r="S62" s="155"/>
      <c r="T62" s="155"/>
      <c r="U62" s="155"/>
      <c r="V62" s="155"/>
    </row>
    <row r="63" spans="2:22" x14ac:dyDescent="0.25">
      <c r="B63" s="33" t="s">
        <v>312</v>
      </c>
      <c r="C63" s="76"/>
      <c r="D63" s="155"/>
      <c r="E63" s="155"/>
      <c r="F63" s="155"/>
      <c r="G63" s="155"/>
      <c r="H63" s="155"/>
      <c r="I63" s="155"/>
      <c r="J63" s="155"/>
      <c r="K63" s="155"/>
      <c r="L63" s="155"/>
      <c r="M63" s="155"/>
      <c r="N63" s="155"/>
      <c r="O63" s="155"/>
      <c r="P63" s="155"/>
      <c r="Q63" s="155"/>
      <c r="R63" s="155"/>
      <c r="S63" s="155"/>
      <c r="T63" s="155"/>
      <c r="U63" s="155"/>
      <c r="V63" s="155"/>
    </row>
    <row r="64" spans="2:22" x14ac:dyDescent="0.25">
      <c r="B64" s="33" t="s">
        <v>91</v>
      </c>
      <c r="C64" s="76"/>
      <c r="D64" s="155"/>
      <c r="E64" s="155"/>
      <c r="F64" s="155">
        <f>IF('Courses-Degrees'!$N64=1,1,0)</f>
        <v>0</v>
      </c>
      <c r="G64" s="155"/>
      <c r="H64" s="155"/>
      <c r="I64" s="155"/>
      <c r="J64" s="155"/>
      <c r="K64" s="155"/>
      <c r="L64" s="155"/>
      <c r="M64" s="155"/>
      <c r="N64" s="155"/>
      <c r="O64" s="155"/>
      <c r="P64" s="155"/>
      <c r="Q64" s="155"/>
      <c r="R64" s="155"/>
      <c r="S64" s="155"/>
      <c r="T64" s="155"/>
      <c r="U64" s="155"/>
      <c r="V64" s="155"/>
    </row>
    <row r="65" spans="2:22" x14ac:dyDescent="0.25">
      <c r="B65" s="34" t="s">
        <v>92</v>
      </c>
      <c r="C65" s="76"/>
      <c r="D65" s="155"/>
      <c r="E65" s="155"/>
      <c r="F65" s="155"/>
      <c r="G65" s="155"/>
      <c r="H65" s="155"/>
      <c r="I65" s="155"/>
      <c r="J65" s="155"/>
      <c r="K65" s="155"/>
      <c r="L65" s="155"/>
      <c r="M65" s="155"/>
      <c r="N65" s="155"/>
      <c r="O65" s="155"/>
      <c r="P65" s="155"/>
      <c r="Q65" s="155"/>
      <c r="R65" s="155"/>
      <c r="S65" s="155"/>
      <c r="T65" s="155"/>
      <c r="U65" s="155"/>
      <c r="V65" s="155"/>
    </row>
    <row r="66" spans="2:22" x14ac:dyDescent="0.25">
      <c r="B66" s="34" t="s">
        <v>93</v>
      </c>
      <c r="C66" s="76"/>
      <c r="D66" s="155"/>
      <c r="E66" s="155"/>
      <c r="F66" s="155"/>
      <c r="G66" s="155"/>
      <c r="H66" s="155"/>
      <c r="I66" s="155"/>
      <c r="J66" s="155"/>
      <c r="K66" s="155"/>
      <c r="L66" s="155"/>
      <c r="M66" s="155"/>
      <c r="N66" s="155"/>
      <c r="O66" s="155"/>
      <c r="P66" s="155"/>
      <c r="Q66" s="155"/>
      <c r="R66" s="155"/>
      <c r="S66" s="155"/>
      <c r="T66" s="155"/>
      <c r="U66" s="155"/>
      <c r="V66" s="155"/>
    </row>
    <row r="67" spans="2:22" x14ac:dyDescent="0.25">
      <c r="B67" s="34" t="s">
        <v>94</v>
      </c>
      <c r="C67" s="76"/>
      <c r="D67" s="155"/>
      <c r="E67" s="155"/>
      <c r="F67" s="155"/>
      <c r="G67" s="155"/>
      <c r="H67" s="155"/>
      <c r="I67" s="155"/>
      <c r="J67" s="155"/>
      <c r="K67" s="155"/>
      <c r="L67" s="155"/>
      <c r="M67" s="155"/>
      <c r="N67" s="155"/>
      <c r="O67" s="155"/>
      <c r="P67" s="155"/>
      <c r="Q67" s="155"/>
      <c r="R67" s="155"/>
      <c r="S67" s="155"/>
      <c r="T67" s="155"/>
      <c r="U67" s="155"/>
      <c r="V67" s="155"/>
    </row>
    <row r="68" spans="2:22" x14ac:dyDescent="0.25">
      <c r="B68" s="34" t="s">
        <v>95</v>
      </c>
      <c r="C68" s="76"/>
      <c r="D68" s="155"/>
      <c r="E68" s="155"/>
      <c r="F68" s="155"/>
      <c r="G68" s="155"/>
      <c r="H68" s="155"/>
      <c r="I68" s="155"/>
      <c r="J68" s="155"/>
      <c r="K68" s="155"/>
      <c r="L68" s="155"/>
      <c r="M68" s="155"/>
      <c r="N68" s="155"/>
      <c r="O68" s="155"/>
      <c r="P68" s="155"/>
      <c r="Q68" s="155"/>
      <c r="R68" s="155"/>
      <c r="S68" s="155"/>
      <c r="T68" s="155"/>
      <c r="U68" s="155"/>
      <c r="V68" s="155"/>
    </row>
    <row r="69" spans="2:22" x14ac:dyDescent="0.25">
      <c r="B69" s="34" t="s">
        <v>476</v>
      </c>
      <c r="C69" s="76"/>
      <c r="D69" s="155"/>
      <c r="E69" s="155"/>
      <c r="F69" s="155"/>
      <c r="G69" s="155"/>
      <c r="H69" s="155"/>
      <c r="I69" s="155"/>
      <c r="J69" s="155"/>
      <c r="K69" s="155"/>
      <c r="L69" s="155"/>
      <c r="M69" s="155"/>
      <c r="N69" s="155"/>
      <c r="O69" s="155"/>
      <c r="P69" s="155"/>
      <c r="Q69" s="155"/>
      <c r="R69" s="155"/>
      <c r="S69" s="155"/>
      <c r="T69" s="155"/>
      <c r="U69" s="155"/>
      <c r="V69" s="155"/>
    </row>
    <row r="70" spans="2:22" x14ac:dyDescent="0.25">
      <c r="B70" s="39"/>
    </row>
    <row r="72" spans="2:22" x14ac:dyDescent="0.25">
      <c r="D72" t="s">
        <v>470</v>
      </c>
      <c r="E72"/>
      <c r="F72"/>
      <c r="G72"/>
      <c r="H72"/>
      <c r="I72"/>
      <c r="J72"/>
      <c r="K72"/>
      <c r="L72"/>
      <c r="M72"/>
      <c r="N72" t="s">
        <v>471</v>
      </c>
      <c r="O72"/>
      <c r="P72"/>
      <c r="Q72"/>
      <c r="R72"/>
      <c r="S72"/>
      <c r="T72"/>
      <c r="U72"/>
      <c r="V72" s="30">
        <f>IF(OR(COUNTIF(D3,"not met")&gt;0,COUNTIF(G3,"not met")&gt;0),0,1)</f>
        <v>0</v>
      </c>
    </row>
    <row r="73" spans="2:22" x14ac:dyDescent="0.25">
      <c r="D73" t="s">
        <v>465</v>
      </c>
      <c r="E73"/>
      <c r="F73"/>
      <c r="G73"/>
      <c r="H73"/>
      <c r="I73"/>
      <c r="J73"/>
      <c r="K73"/>
      <c r="L73"/>
      <c r="M73"/>
      <c r="N73" t="s">
        <v>468</v>
      </c>
      <c r="O73"/>
      <c r="P73"/>
      <c r="Q73"/>
      <c r="R73"/>
      <c r="S73"/>
      <c r="T73"/>
      <c r="U73"/>
      <c r="V73" s="30">
        <f>IF(COUNTIF(E3,"not met")&gt;0,0,1)</f>
        <v>0</v>
      </c>
    </row>
    <row r="74" spans="2:22" x14ac:dyDescent="0.25">
      <c r="D74" t="s">
        <v>466</v>
      </c>
      <c r="E74"/>
      <c r="F74"/>
      <c r="G74"/>
      <c r="H74"/>
      <c r="I74"/>
      <c r="J74"/>
      <c r="K74"/>
      <c r="L74"/>
      <c r="M74"/>
      <c r="N74" t="s">
        <v>469</v>
      </c>
      <c r="O74"/>
      <c r="P74"/>
      <c r="Q74"/>
      <c r="R74"/>
      <c r="S74"/>
      <c r="T74"/>
      <c r="U74"/>
      <c r="V74" s="30">
        <f>IF(COUNTIF(F3,"not met")&gt;0,0,1)</f>
        <v>0</v>
      </c>
    </row>
    <row r="75" spans="2:22" x14ac:dyDescent="0.25">
      <c r="D75" t="s">
        <v>467</v>
      </c>
      <c r="E75"/>
      <c r="F75"/>
      <c r="G75"/>
      <c r="H75"/>
      <c r="I75"/>
      <c r="J75"/>
      <c r="K75"/>
      <c r="L75"/>
      <c r="M75"/>
      <c r="N75" t="s">
        <v>467</v>
      </c>
      <c r="O75"/>
      <c r="P75"/>
      <c r="Q75"/>
      <c r="R75"/>
      <c r="S75"/>
      <c r="T75"/>
      <c r="U75"/>
      <c r="V75" s="30">
        <f>IF(COUNTIF(J3,"not met")&gt;0,0,1)</f>
        <v>1</v>
      </c>
    </row>
    <row r="76" spans="2:22" x14ac:dyDescent="0.25">
      <c r="D76"/>
      <c r="E76"/>
      <c r="F76"/>
      <c r="G76"/>
      <c r="H76"/>
      <c r="I76"/>
      <c r="J76"/>
      <c r="K76"/>
      <c r="L76"/>
      <c r="M76"/>
      <c r="N76"/>
      <c r="O76"/>
      <c r="P76"/>
      <c r="Q76"/>
      <c r="R76"/>
      <c r="S76"/>
      <c r="T76"/>
      <c r="U76"/>
      <c r="V76" s="30">
        <f>IF(COUNTIF(K3,"not met")&gt;0,0,1)</f>
        <v>1</v>
      </c>
    </row>
    <row r="77" spans="2:22" x14ac:dyDescent="0.25">
      <c r="D77"/>
      <c r="E77"/>
      <c r="F77"/>
      <c r="G77"/>
      <c r="H77"/>
      <c r="I77"/>
      <c r="J77"/>
      <c r="K77"/>
      <c r="L77"/>
      <c r="M77"/>
      <c r="N77"/>
      <c r="O77"/>
      <c r="P77"/>
      <c r="Q77"/>
      <c r="R77"/>
      <c r="S77"/>
      <c r="T77"/>
      <c r="U77"/>
      <c r="V77" s="30">
        <f>IF(COUNTIF(L3,"not met")&gt;0,0,1)</f>
        <v>1</v>
      </c>
    </row>
    <row r="78" spans="2:22" x14ac:dyDescent="0.25">
      <c r="D78"/>
      <c r="E78"/>
      <c r="F78"/>
      <c r="G78"/>
      <c r="H78"/>
      <c r="I78"/>
      <c r="J78"/>
      <c r="K78"/>
      <c r="L78"/>
      <c r="M78"/>
      <c r="N78"/>
      <c r="O78"/>
      <c r="P78"/>
      <c r="Q78"/>
      <c r="R78"/>
      <c r="S78"/>
      <c r="T78"/>
      <c r="U78"/>
      <c r="V78" s="30">
        <f>IF(COUNTIF(M3,"not met")&gt;0,0,1)</f>
        <v>1</v>
      </c>
    </row>
    <row r="79" spans="2:22" x14ac:dyDescent="0.25">
      <c r="D79"/>
      <c r="E79"/>
      <c r="F79"/>
      <c r="G79"/>
      <c r="H79"/>
      <c r="I79"/>
      <c r="J79"/>
      <c r="K79"/>
      <c r="L79"/>
      <c r="M79"/>
      <c r="N79"/>
      <c r="O79"/>
      <c r="P79"/>
      <c r="Q79"/>
      <c r="R79"/>
      <c r="S79"/>
      <c r="T79"/>
      <c r="U79"/>
      <c r="V79" s="30">
        <v>1</v>
      </c>
    </row>
    <row r="80" spans="2:22" x14ac:dyDescent="0.25">
      <c r="D80" s="269"/>
      <c r="E80" s="269"/>
      <c r="F80" s="269"/>
      <c r="G80" s="269"/>
      <c r="H80" s="269"/>
      <c r="I80" s="269"/>
      <c r="J80" s="269"/>
      <c r="K80" s="269"/>
      <c r="L80" s="269"/>
      <c r="M80" s="269"/>
      <c r="N80" s="172" t="s">
        <v>301</v>
      </c>
      <c r="O80" s="172"/>
      <c r="P80" s="172"/>
      <c r="Q80" s="172"/>
      <c r="R80" s="172"/>
      <c r="S80" s="172"/>
      <c r="T80" s="172"/>
      <c r="U80" s="172"/>
      <c r="V80" s="30">
        <v>1</v>
      </c>
    </row>
    <row r="81" spans="4:22" x14ac:dyDescent="0.25">
      <c r="D81"/>
      <c r="E81"/>
      <c r="F81"/>
      <c r="G81"/>
      <c r="H81"/>
      <c r="I81"/>
      <c r="J81"/>
      <c r="K81"/>
      <c r="L81"/>
      <c r="M81"/>
      <c r="N81"/>
      <c r="O81"/>
      <c r="P81"/>
      <c r="Q81"/>
      <c r="V81" s="30">
        <f>COUNTIF(V72:V80,0)</f>
        <v>3</v>
      </c>
    </row>
    <row r="82" spans="4:22" x14ac:dyDescent="0.25">
      <c r="D82"/>
      <c r="E82"/>
      <c r="F82"/>
      <c r="G82"/>
      <c r="H82"/>
      <c r="I82"/>
      <c r="J82"/>
      <c r="K82"/>
      <c r="L82"/>
      <c r="M82"/>
      <c r="N82"/>
      <c r="O82"/>
      <c r="P82"/>
      <c r="Q82"/>
    </row>
    <row r="83" spans="4:22" x14ac:dyDescent="0.25">
      <c r="D83"/>
      <c r="E83"/>
      <c r="F83"/>
      <c r="G83"/>
      <c r="H83"/>
      <c r="I83"/>
      <c r="J83"/>
      <c r="K83"/>
      <c r="L83"/>
      <c r="M83"/>
      <c r="N83"/>
      <c r="O83"/>
      <c r="P83"/>
      <c r="Q83"/>
    </row>
    <row r="84" spans="4:22" x14ac:dyDescent="0.25">
      <c r="D84"/>
      <c r="E84"/>
      <c r="F84"/>
      <c r="G84"/>
      <c r="H84"/>
      <c r="I84"/>
      <c r="J84"/>
      <c r="K84"/>
      <c r="L84"/>
      <c r="M84"/>
      <c r="N84"/>
      <c r="O84"/>
      <c r="P84"/>
      <c r="Q84"/>
    </row>
    <row r="85" spans="4:22" x14ac:dyDescent="0.25">
      <c r="D85"/>
      <c r="E85"/>
      <c r="F85"/>
      <c r="G85"/>
      <c r="H85"/>
      <c r="I85"/>
      <c r="J85"/>
      <c r="K85"/>
      <c r="L85"/>
      <c r="M85"/>
      <c r="N85"/>
      <c r="O85"/>
      <c r="P85"/>
      <c r="Q85"/>
    </row>
    <row r="162" spans="3:3" x14ac:dyDescent="0.25">
      <c r="C162" s="62"/>
    </row>
    <row r="163" spans="3:3" x14ac:dyDescent="0.25">
      <c r="C163" s="62"/>
    </row>
    <row r="251" spans="3:3" x14ac:dyDescent="0.25">
      <c r="C251" s="62"/>
    </row>
    <row r="252" spans="3:3" x14ac:dyDescent="0.25">
      <c r="C252" s="62"/>
    </row>
    <row r="340" spans="3:3" x14ac:dyDescent="0.25">
      <c r="C340" s="62"/>
    </row>
    <row r="341" spans="3:3" x14ac:dyDescent="0.25">
      <c r="C341" s="62"/>
    </row>
    <row r="429" spans="3:3" x14ac:dyDescent="0.25">
      <c r="C429" s="62"/>
    </row>
    <row r="430" spans="3:3" x14ac:dyDescent="0.25">
      <c r="C430" s="62"/>
    </row>
    <row r="518" spans="3:3" x14ac:dyDescent="0.25">
      <c r="C518" s="62"/>
    </row>
    <row r="519" spans="3:3" x14ac:dyDescent="0.25">
      <c r="C519" s="62"/>
    </row>
    <row r="607" spans="3:3" x14ac:dyDescent="0.25">
      <c r="C607" s="62"/>
    </row>
    <row r="608" spans="3:3" x14ac:dyDescent="0.25">
      <c r="C608" s="62"/>
    </row>
    <row r="696" spans="3:3" x14ac:dyDescent="0.25">
      <c r="C696" s="62"/>
    </row>
    <row r="697" spans="3:3" x14ac:dyDescent="0.25">
      <c r="C697" s="62"/>
    </row>
    <row r="785" spans="3:3" x14ac:dyDescent="0.25">
      <c r="C785" s="62"/>
    </row>
    <row r="786" spans="3:3" x14ac:dyDescent="0.25">
      <c r="C786" s="62"/>
    </row>
    <row r="874" spans="3:3" x14ac:dyDescent="0.25">
      <c r="C874" s="62"/>
    </row>
    <row r="875" spans="3:3" x14ac:dyDescent="0.25">
      <c r="C875" s="62"/>
    </row>
    <row r="963" spans="3:3" x14ac:dyDescent="0.25">
      <c r="C963" s="62"/>
    </row>
    <row r="964" spans="3:3" x14ac:dyDescent="0.25">
      <c r="C964" s="62"/>
    </row>
    <row r="1052" spans="3:3" x14ac:dyDescent="0.25">
      <c r="C1052" s="62"/>
    </row>
    <row r="1053" spans="3:3" x14ac:dyDescent="0.25">
      <c r="C1053" s="62"/>
    </row>
    <row r="1141" spans="3:3" x14ac:dyDescent="0.25">
      <c r="C1141" s="62"/>
    </row>
    <row r="1142" spans="3:3" x14ac:dyDescent="0.25">
      <c r="C1142" s="62"/>
    </row>
    <row r="1230" spans="3:3" x14ac:dyDescent="0.25">
      <c r="C1230" s="62"/>
    </row>
    <row r="1231" spans="3:3" x14ac:dyDescent="0.25">
      <c r="C1231" s="62"/>
    </row>
    <row r="1319" spans="3:3" x14ac:dyDescent="0.25">
      <c r="C1319" s="62"/>
    </row>
    <row r="1320" spans="3:3" x14ac:dyDescent="0.25">
      <c r="C1320" s="62"/>
    </row>
    <row r="1408" spans="3:3" x14ac:dyDescent="0.25">
      <c r="C1408" s="62"/>
    </row>
    <row r="1409" spans="3:3" x14ac:dyDescent="0.25">
      <c r="C1409" s="62"/>
    </row>
    <row r="1497" spans="3:3" x14ac:dyDescent="0.25">
      <c r="C1497" s="62"/>
    </row>
    <row r="1498" spans="3:3" x14ac:dyDescent="0.25">
      <c r="C1498" s="62"/>
    </row>
    <row r="1586" spans="3:3" x14ac:dyDescent="0.25">
      <c r="C1586" s="62"/>
    </row>
    <row r="1587" spans="3:3" x14ac:dyDescent="0.25">
      <c r="C1587" s="62"/>
    </row>
    <row r="1675" spans="3:3" x14ac:dyDescent="0.25">
      <c r="C1675" s="62"/>
    </row>
    <row r="1676" spans="3:3" x14ac:dyDescent="0.25">
      <c r="C1676" s="62"/>
    </row>
    <row r="1764" spans="3:3" x14ac:dyDescent="0.25">
      <c r="C1764" s="62"/>
    </row>
    <row r="1765" spans="3:3" x14ac:dyDescent="0.25">
      <c r="C1765" s="62"/>
    </row>
    <row r="1853" spans="3:3" x14ac:dyDescent="0.25">
      <c r="C1853" s="62"/>
    </row>
    <row r="1854" spans="3:3" x14ac:dyDescent="0.25">
      <c r="C1854" s="62"/>
    </row>
    <row r="1942" spans="3:3" x14ac:dyDescent="0.25">
      <c r="C1942" s="62"/>
    </row>
    <row r="1943" spans="3:3" x14ac:dyDescent="0.25">
      <c r="C1943" s="62"/>
    </row>
    <row r="2031" spans="3:3" x14ac:dyDescent="0.25">
      <c r="C2031" s="62"/>
    </row>
    <row r="2032" spans="3:3" x14ac:dyDescent="0.25">
      <c r="C2032" s="62"/>
    </row>
    <row r="2120" spans="3:3" x14ac:dyDescent="0.25">
      <c r="C2120" s="62"/>
    </row>
    <row r="2121" spans="3:3" x14ac:dyDescent="0.25">
      <c r="C2121" s="62"/>
    </row>
    <row r="2209" spans="3:3" x14ac:dyDescent="0.25">
      <c r="C2209" s="62"/>
    </row>
    <row r="2210" spans="3:3" x14ac:dyDescent="0.25">
      <c r="C2210" s="62"/>
    </row>
    <row r="2298" spans="3:3" x14ac:dyDescent="0.25">
      <c r="C2298" s="62"/>
    </row>
    <row r="2299" spans="3:3" x14ac:dyDescent="0.25">
      <c r="C2299" s="62"/>
    </row>
    <row r="2387" spans="3:3" x14ac:dyDescent="0.25">
      <c r="C2387" s="62"/>
    </row>
    <row r="2388" spans="3:3" x14ac:dyDescent="0.25">
      <c r="C2388" s="62"/>
    </row>
    <row r="2476" spans="3:3" x14ac:dyDescent="0.25">
      <c r="C2476" s="62"/>
    </row>
    <row r="2477" spans="3:3" x14ac:dyDescent="0.25">
      <c r="C2477" s="62"/>
    </row>
    <row r="2565" spans="3:3" x14ac:dyDescent="0.25">
      <c r="C2565" s="62"/>
    </row>
    <row r="2566" spans="3:3" x14ac:dyDescent="0.25">
      <c r="C2566" s="62"/>
    </row>
    <row r="2654" spans="3:3" x14ac:dyDescent="0.25">
      <c r="C2654" s="62"/>
    </row>
    <row r="2655" spans="3:3" x14ac:dyDescent="0.25">
      <c r="C2655" s="62"/>
    </row>
    <row r="2743" spans="3:3" x14ac:dyDescent="0.25">
      <c r="C2743" s="62"/>
    </row>
    <row r="2744" spans="3:3" x14ac:dyDescent="0.25">
      <c r="C2744" s="62"/>
    </row>
    <row r="2832" spans="3:3" x14ac:dyDescent="0.25">
      <c r="C2832" s="62"/>
    </row>
    <row r="2833" spans="3:3" x14ac:dyDescent="0.25">
      <c r="C2833" s="62"/>
    </row>
    <row r="2921" spans="3:3" x14ac:dyDescent="0.25">
      <c r="C2921" s="62"/>
    </row>
    <row r="2922" spans="3:3" x14ac:dyDescent="0.25">
      <c r="C2922" s="62"/>
    </row>
    <row r="3010" spans="3:3" x14ac:dyDescent="0.25">
      <c r="C3010" s="62"/>
    </row>
    <row r="3011" spans="3:3" x14ac:dyDescent="0.25">
      <c r="C3011" s="62"/>
    </row>
    <row r="3099" spans="3:3" x14ac:dyDescent="0.25">
      <c r="C3099" s="62"/>
    </row>
    <row r="3100" spans="3:3" x14ac:dyDescent="0.25">
      <c r="C3100" s="62"/>
    </row>
    <row r="3188" spans="3:3" x14ac:dyDescent="0.25">
      <c r="C3188" s="62"/>
    </row>
    <row r="3189" spans="3:3" x14ac:dyDescent="0.25">
      <c r="C3189" s="62"/>
    </row>
    <row r="3277" spans="3:3" x14ac:dyDescent="0.25">
      <c r="C3277" s="62"/>
    </row>
    <row r="3278" spans="3:3" x14ac:dyDescent="0.25">
      <c r="C3278" s="62"/>
    </row>
    <row r="3366" spans="3:3" x14ac:dyDescent="0.25">
      <c r="C3366" s="62"/>
    </row>
    <row r="3367" spans="3:3" x14ac:dyDescent="0.25">
      <c r="C3367" s="62"/>
    </row>
    <row r="3455" spans="3:3" x14ac:dyDescent="0.25">
      <c r="C3455" s="62"/>
    </row>
    <row r="3456" spans="3:3" x14ac:dyDescent="0.25">
      <c r="C3456" s="62"/>
    </row>
    <row r="3544" spans="3:3" x14ac:dyDescent="0.25">
      <c r="C3544" s="62"/>
    </row>
    <row r="3545" spans="3:3" x14ac:dyDescent="0.25">
      <c r="C3545" s="62"/>
    </row>
    <row r="3633" spans="3:3" x14ac:dyDescent="0.25">
      <c r="C3633" s="62"/>
    </row>
    <row r="3634" spans="3:3" x14ac:dyDescent="0.25">
      <c r="C3634" s="62"/>
    </row>
    <row r="3722" spans="3:3" x14ac:dyDescent="0.25">
      <c r="C3722" s="62"/>
    </row>
    <row r="3723" spans="3:3" x14ac:dyDescent="0.25">
      <c r="C3723" s="62"/>
    </row>
    <row r="3811" spans="3:3" x14ac:dyDescent="0.25">
      <c r="C3811" s="62"/>
    </row>
    <row r="3812" spans="3:3" x14ac:dyDescent="0.25">
      <c r="C3812" s="62"/>
    </row>
    <row r="3900" spans="3:3" x14ac:dyDescent="0.25">
      <c r="C3900" s="62"/>
    </row>
    <row r="3901" spans="3:3" x14ac:dyDescent="0.25">
      <c r="C3901" s="62"/>
    </row>
    <row r="3989" spans="3:3" x14ac:dyDescent="0.25">
      <c r="C3989" s="62"/>
    </row>
    <row r="3990" spans="3:3" x14ac:dyDescent="0.25">
      <c r="C3990" s="62"/>
    </row>
    <row r="4078" spans="3:3" x14ac:dyDescent="0.25">
      <c r="C4078" s="62"/>
    </row>
    <row r="4079" spans="3:3" x14ac:dyDescent="0.25">
      <c r="C4079" s="62"/>
    </row>
    <row r="4167" spans="3:3" x14ac:dyDescent="0.25">
      <c r="C4167" s="62"/>
    </row>
    <row r="4168" spans="3:3" x14ac:dyDescent="0.25">
      <c r="C4168" s="62"/>
    </row>
    <row r="4256" spans="3:3" x14ac:dyDescent="0.25">
      <c r="C4256" s="62"/>
    </row>
    <row r="4257" spans="3:3" x14ac:dyDescent="0.25">
      <c r="C4257" s="62"/>
    </row>
    <row r="4345" spans="3:3" x14ac:dyDescent="0.25">
      <c r="C4345" s="62"/>
    </row>
    <row r="4346" spans="3:3" x14ac:dyDescent="0.25">
      <c r="C4346" s="62"/>
    </row>
    <row r="4434" spans="3:3" x14ac:dyDescent="0.25">
      <c r="C4434" s="62"/>
    </row>
    <row r="4435" spans="3:3" x14ac:dyDescent="0.25">
      <c r="C4435" s="62"/>
    </row>
    <row r="4523" spans="3:3" x14ac:dyDescent="0.25">
      <c r="C4523" s="62"/>
    </row>
    <row r="4524" spans="3:3" x14ac:dyDescent="0.25">
      <c r="C4524" s="62"/>
    </row>
    <row r="4612" spans="3:3" x14ac:dyDescent="0.25">
      <c r="C4612" s="62"/>
    </row>
    <row r="4613" spans="3:3" x14ac:dyDescent="0.25">
      <c r="C4613" s="62"/>
    </row>
    <row r="4701" spans="3:3" x14ac:dyDescent="0.25">
      <c r="C4701" s="62"/>
    </row>
    <row r="4702" spans="3:3" x14ac:dyDescent="0.25">
      <c r="C4702" s="62"/>
    </row>
    <row r="4790" spans="3:3" x14ac:dyDescent="0.25">
      <c r="C4790" s="62"/>
    </row>
    <row r="4791" spans="3:3" x14ac:dyDescent="0.25">
      <c r="C4791" s="62"/>
    </row>
    <row r="4879" spans="3:3" x14ac:dyDescent="0.25">
      <c r="C4879" s="62"/>
    </row>
    <row r="4880" spans="3:3" x14ac:dyDescent="0.25">
      <c r="C4880" s="62"/>
    </row>
    <row r="4968" spans="3:3" x14ac:dyDescent="0.25">
      <c r="C4968" s="62"/>
    </row>
    <row r="4969" spans="3:3" x14ac:dyDescent="0.25">
      <c r="C4969" s="62"/>
    </row>
    <row r="5057" spans="3:3" x14ac:dyDescent="0.25">
      <c r="C5057" s="62"/>
    </row>
    <row r="5058" spans="3:3" x14ac:dyDescent="0.25">
      <c r="C5058" s="62"/>
    </row>
    <row r="5146" spans="3:3" x14ac:dyDescent="0.25">
      <c r="C5146" s="62"/>
    </row>
    <row r="5147" spans="3:3" x14ac:dyDescent="0.25">
      <c r="C5147" s="62"/>
    </row>
    <row r="5235" spans="3:3" x14ac:dyDescent="0.25">
      <c r="C5235" s="62"/>
    </row>
    <row r="5236" spans="3:3" x14ac:dyDescent="0.25">
      <c r="C5236" s="62"/>
    </row>
    <row r="5324" spans="3:3" x14ac:dyDescent="0.25">
      <c r="C5324" s="62"/>
    </row>
    <row r="5325" spans="3:3" x14ac:dyDescent="0.25">
      <c r="C5325" s="62"/>
    </row>
    <row r="5413" spans="3:3" x14ac:dyDescent="0.25">
      <c r="C5413" s="62"/>
    </row>
    <row r="5414" spans="3:3" x14ac:dyDescent="0.25">
      <c r="C5414" s="62"/>
    </row>
    <row r="5502" spans="3:3" x14ac:dyDescent="0.25">
      <c r="C5502" s="62"/>
    </row>
    <row r="5503" spans="3:3" x14ac:dyDescent="0.25">
      <c r="C5503" s="62"/>
    </row>
    <row r="5591" spans="3:3" x14ac:dyDescent="0.25">
      <c r="C5591" s="62"/>
    </row>
    <row r="5592" spans="3:3" x14ac:dyDescent="0.25">
      <c r="C5592" s="62"/>
    </row>
    <row r="5680" spans="3:3" x14ac:dyDescent="0.25">
      <c r="C5680" s="62"/>
    </row>
    <row r="5681" spans="3:3" x14ac:dyDescent="0.25">
      <c r="C5681" s="62"/>
    </row>
    <row r="5769" spans="3:3" x14ac:dyDescent="0.25">
      <c r="C5769" s="62"/>
    </row>
    <row r="5770" spans="3:3" x14ac:dyDescent="0.25">
      <c r="C5770" s="62"/>
    </row>
    <row r="5858" spans="3:3" x14ac:dyDescent="0.25">
      <c r="C5858" s="62"/>
    </row>
    <row r="5859" spans="3:3" x14ac:dyDescent="0.25">
      <c r="C5859" s="62"/>
    </row>
    <row r="5947" spans="3:3" x14ac:dyDescent="0.25">
      <c r="C5947" s="62"/>
    </row>
    <row r="5948" spans="3:3" x14ac:dyDescent="0.25">
      <c r="C5948" s="62"/>
    </row>
    <row r="6036" spans="3:3" x14ac:dyDescent="0.25">
      <c r="C6036" s="62"/>
    </row>
    <row r="6037" spans="3:3" x14ac:dyDescent="0.25">
      <c r="C6037" s="62"/>
    </row>
    <row r="6125" spans="3:3" x14ac:dyDescent="0.25">
      <c r="C6125" s="62"/>
    </row>
    <row r="6126" spans="3:3" x14ac:dyDescent="0.25">
      <c r="C6126" s="62"/>
    </row>
    <row r="6214" spans="3:3" x14ac:dyDescent="0.25">
      <c r="C6214" s="62"/>
    </row>
    <row r="6215" spans="3:3" x14ac:dyDescent="0.25">
      <c r="C6215" s="62"/>
    </row>
    <row r="6303" spans="3:3" x14ac:dyDescent="0.25">
      <c r="C6303" s="62"/>
    </row>
    <row r="6304" spans="3:3" x14ac:dyDescent="0.25">
      <c r="C6304" s="62"/>
    </row>
    <row r="6392" spans="3:3" x14ac:dyDescent="0.25">
      <c r="C6392" s="62"/>
    </row>
    <row r="6393" spans="3:3" x14ac:dyDescent="0.25">
      <c r="C6393" s="62"/>
    </row>
    <row r="6481" spans="3:3" x14ac:dyDescent="0.25">
      <c r="C6481" s="62"/>
    </row>
    <row r="6482" spans="3:3" x14ac:dyDescent="0.25">
      <c r="C6482" s="62"/>
    </row>
    <row r="6570" spans="3:3" x14ac:dyDescent="0.25">
      <c r="C6570" s="62"/>
    </row>
    <row r="6571" spans="3:3" x14ac:dyDescent="0.25">
      <c r="C6571" s="62"/>
    </row>
    <row r="6659" spans="3:3" x14ac:dyDescent="0.25">
      <c r="C6659" s="62"/>
    </row>
    <row r="6660" spans="3:3" x14ac:dyDescent="0.25">
      <c r="C6660" s="62"/>
    </row>
    <row r="6748" spans="3:3" x14ac:dyDescent="0.25">
      <c r="C6748" s="62"/>
    </row>
    <row r="6749" spans="3:3" x14ac:dyDescent="0.25">
      <c r="C6749" s="62"/>
    </row>
    <row r="6837" spans="3:3" x14ac:dyDescent="0.25">
      <c r="C6837" s="62"/>
    </row>
    <row r="6838" spans="3:3" x14ac:dyDescent="0.25">
      <c r="C6838" s="62"/>
    </row>
    <row r="6926" spans="3:3" x14ac:dyDescent="0.25">
      <c r="C6926" s="62"/>
    </row>
    <row r="6927" spans="3:3" x14ac:dyDescent="0.25">
      <c r="C6927" s="62"/>
    </row>
    <row r="7015" spans="3:3" x14ac:dyDescent="0.25">
      <c r="C7015" s="62"/>
    </row>
    <row r="7016" spans="3:3" x14ac:dyDescent="0.25">
      <c r="C7016" s="62"/>
    </row>
    <row r="7104" spans="3:3" x14ac:dyDescent="0.25">
      <c r="C7104" s="62"/>
    </row>
    <row r="7105" spans="3:3" x14ac:dyDescent="0.25">
      <c r="C7105" s="62"/>
    </row>
    <row r="7193" spans="3:3" x14ac:dyDescent="0.25">
      <c r="C7193" s="62"/>
    </row>
    <row r="7194" spans="3:3" x14ac:dyDescent="0.25">
      <c r="C7194" s="62"/>
    </row>
    <row r="7282" spans="3:3" x14ac:dyDescent="0.25">
      <c r="C7282" s="62"/>
    </row>
    <row r="7283" spans="3:3" x14ac:dyDescent="0.25">
      <c r="C7283" s="62"/>
    </row>
    <row r="7371" spans="3:3" x14ac:dyDescent="0.25">
      <c r="C7371" s="62"/>
    </row>
    <row r="7372" spans="3:3" x14ac:dyDescent="0.25">
      <c r="C7372" s="62"/>
    </row>
    <row r="7460" spans="3:3" x14ac:dyDescent="0.25">
      <c r="C7460" s="62"/>
    </row>
    <row r="7461" spans="3:3" x14ac:dyDescent="0.25">
      <c r="C7461" s="62"/>
    </row>
    <row r="7549" spans="3:3" x14ac:dyDescent="0.25">
      <c r="C7549" s="62"/>
    </row>
    <row r="7550" spans="3:3" x14ac:dyDescent="0.25">
      <c r="C7550" s="62"/>
    </row>
    <row r="7638" spans="3:3" x14ac:dyDescent="0.25">
      <c r="C7638" s="62"/>
    </row>
    <row r="7639" spans="3:3" x14ac:dyDescent="0.25">
      <c r="C7639" s="62"/>
    </row>
    <row r="7727" spans="3:3" x14ac:dyDescent="0.25">
      <c r="C7727" s="62"/>
    </row>
    <row r="7728" spans="3:3" x14ac:dyDescent="0.25">
      <c r="C7728" s="62"/>
    </row>
    <row r="7816" spans="3:3" x14ac:dyDescent="0.25">
      <c r="C7816" s="62"/>
    </row>
    <row r="7817" spans="3:3" x14ac:dyDescent="0.25">
      <c r="C7817" s="62"/>
    </row>
    <row r="7905" spans="3:3" x14ac:dyDescent="0.25">
      <c r="C7905" s="62"/>
    </row>
    <row r="7906" spans="3:3" x14ac:dyDescent="0.25">
      <c r="C7906" s="62"/>
    </row>
    <row r="7994" spans="3:3" x14ac:dyDescent="0.25">
      <c r="C7994" s="62"/>
    </row>
    <row r="7995" spans="3:3" x14ac:dyDescent="0.25">
      <c r="C7995" s="62"/>
    </row>
    <row r="8083" spans="3:3" x14ac:dyDescent="0.25">
      <c r="C8083" s="62"/>
    </row>
    <row r="8084" spans="3:3" x14ac:dyDescent="0.25">
      <c r="C8084" s="62"/>
    </row>
    <row r="8172" spans="3:3" x14ac:dyDescent="0.25">
      <c r="C8172" s="62"/>
    </row>
    <row r="8173" spans="3:3" x14ac:dyDescent="0.25">
      <c r="C8173" s="62"/>
    </row>
    <row r="8261" spans="3:3" x14ac:dyDescent="0.25">
      <c r="C8261" s="62"/>
    </row>
    <row r="8262" spans="3:3" x14ac:dyDescent="0.25">
      <c r="C8262" s="62"/>
    </row>
    <row r="8350" spans="3:3" x14ac:dyDescent="0.25">
      <c r="C8350" s="62"/>
    </row>
    <row r="8351" spans="3:3" x14ac:dyDescent="0.25">
      <c r="C8351" s="62"/>
    </row>
    <row r="8439" spans="3:3" x14ac:dyDescent="0.25">
      <c r="C8439" s="62"/>
    </row>
    <row r="8440" spans="3:3" x14ac:dyDescent="0.25">
      <c r="C8440" s="62"/>
    </row>
    <row r="8528" spans="3:3" x14ac:dyDescent="0.25">
      <c r="C8528" s="62"/>
    </row>
    <row r="8529" spans="3:3" x14ac:dyDescent="0.25">
      <c r="C8529" s="62"/>
    </row>
    <row r="8617" spans="3:3" x14ac:dyDescent="0.25">
      <c r="C8617" s="62"/>
    </row>
    <row r="8618" spans="3:3" x14ac:dyDescent="0.25">
      <c r="C8618" s="62"/>
    </row>
    <row r="8706" spans="3:3" x14ac:dyDescent="0.25">
      <c r="C8706" s="62"/>
    </row>
    <row r="8707" spans="3:3" x14ac:dyDescent="0.25">
      <c r="C8707" s="62"/>
    </row>
    <row r="8795" spans="3:3" x14ac:dyDescent="0.25">
      <c r="C8795" s="62"/>
    </row>
    <row r="8796" spans="3:3" x14ac:dyDescent="0.25">
      <c r="C8796" s="62"/>
    </row>
    <row r="8884" spans="3:3" x14ac:dyDescent="0.25">
      <c r="C8884" s="62"/>
    </row>
    <row r="8885" spans="3:3" x14ac:dyDescent="0.25">
      <c r="C8885" s="62"/>
    </row>
    <row r="8973" spans="3:3" x14ac:dyDescent="0.25">
      <c r="C8973" s="62"/>
    </row>
    <row r="8974" spans="3:3" x14ac:dyDescent="0.25">
      <c r="C8974" s="62"/>
    </row>
    <row r="9062" spans="3:3" x14ac:dyDescent="0.25">
      <c r="C9062" s="62"/>
    </row>
    <row r="9063" spans="3:3" x14ac:dyDescent="0.25">
      <c r="C9063" s="62"/>
    </row>
    <row r="9151" spans="3:3" x14ac:dyDescent="0.25">
      <c r="C9151" s="62"/>
    </row>
    <row r="9152" spans="3:3" x14ac:dyDescent="0.25">
      <c r="C9152" s="62"/>
    </row>
    <row r="9240" spans="3:3" x14ac:dyDescent="0.25">
      <c r="C9240" s="62"/>
    </row>
    <row r="9241" spans="3:3" x14ac:dyDescent="0.25">
      <c r="C9241" s="62"/>
    </row>
    <row r="9329" spans="3:3" x14ac:dyDescent="0.25">
      <c r="C9329" s="62"/>
    </row>
    <row r="9330" spans="3:3" x14ac:dyDescent="0.25">
      <c r="C9330" s="62"/>
    </row>
    <row r="9418" spans="3:3" x14ac:dyDescent="0.25">
      <c r="C9418" s="62"/>
    </row>
    <row r="9419" spans="3:3" x14ac:dyDescent="0.25">
      <c r="C9419" s="62"/>
    </row>
    <row r="9507" spans="3:3" x14ac:dyDescent="0.25">
      <c r="C9507" s="62"/>
    </row>
    <row r="9508" spans="3:3" x14ac:dyDescent="0.25">
      <c r="C9508" s="62"/>
    </row>
    <row r="9596" spans="3:3" x14ac:dyDescent="0.25">
      <c r="C9596" s="62"/>
    </row>
    <row r="9597" spans="3:3" x14ac:dyDescent="0.25">
      <c r="C9597" s="62"/>
    </row>
    <row r="9685" spans="3:3" x14ac:dyDescent="0.25">
      <c r="C9685" s="62"/>
    </row>
    <row r="9686" spans="3:3" x14ac:dyDescent="0.25">
      <c r="C9686" s="62"/>
    </row>
    <row r="9774" spans="3:3" x14ac:dyDescent="0.25">
      <c r="C9774" s="62"/>
    </row>
    <row r="9775" spans="3:3" x14ac:dyDescent="0.25">
      <c r="C9775" s="62"/>
    </row>
    <row r="9863" spans="3:3" x14ac:dyDescent="0.25">
      <c r="C9863" s="62"/>
    </row>
    <row r="9864" spans="3:3" x14ac:dyDescent="0.25">
      <c r="C9864" s="62"/>
    </row>
    <row r="9952" spans="3:3" x14ac:dyDescent="0.25">
      <c r="C9952" s="62"/>
    </row>
    <row r="9953" spans="3:3" x14ac:dyDescent="0.25">
      <c r="C9953" s="62"/>
    </row>
    <row r="10041" spans="3:3" x14ac:dyDescent="0.25">
      <c r="C10041" s="62"/>
    </row>
    <row r="10042" spans="3:3" x14ac:dyDescent="0.25">
      <c r="C10042" s="62"/>
    </row>
    <row r="10130" spans="3:3" x14ac:dyDescent="0.25">
      <c r="C10130" s="62"/>
    </row>
    <row r="10131" spans="3:3" x14ac:dyDescent="0.25">
      <c r="C10131" s="62"/>
    </row>
    <row r="10219" spans="3:3" x14ac:dyDescent="0.25">
      <c r="C10219" s="62"/>
    </row>
    <row r="10220" spans="3:3" x14ac:dyDescent="0.25">
      <c r="C10220" s="62"/>
    </row>
    <row r="10308" spans="3:3" x14ac:dyDescent="0.25">
      <c r="C10308" s="62"/>
    </row>
    <row r="10309" spans="3:3" x14ac:dyDescent="0.25">
      <c r="C10309" s="62"/>
    </row>
    <row r="10397" spans="3:3" x14ac:dyDescent="0.25">
      <c r="C10397" s="62"/>
    </row>
    <row r="10398" spans="3:3" x14ac:dyDescent="0.25">
      <c r="C10398" s="62"/>
    </row>
    <row r="10486" spans="3:3" x14ac:dyDescent="0.25">
      <c r="C10486" s="62"/>
    </row>
    <row r="10487" spans="3:3" x14ac:dyDescent="0.25">
      <c r="C10487" s="62"/>
    </row>
    <row r="10575" spans="3:3" x14ac:dyDescent="0.25">
      <c r="C10575" s="62"/>
    </row>
    <row r="10576" spans="3:3" x14ac:dyDescent="0.25">
      <c r="C10576" s="62"/>
    </row>
    <row r="10664" spans="3:3" x14ac:dyDescent="0.25">
      <c r="C10664" s="62"/>
    </row>
    <row r="10665" spans="3:3" x14ac:dyDescent="0.25">
      <c r="C10665" s="62"/>
    </row>
    <row r="10753" spans="3:3" x14ac:dyDescent="0.25">
      <c r="C10753" s="62"/>
    </row>
    <row r="10754" spans="3:3" x14ac:dyDescent="0.25">
      <c r="C10754" s="62"/>
    </row>
    <row r="10842" spans="3:3" x14ac:dyDescent="0.25">
      <c r="C10842" s="62"/>
    </row>
    <row r="10843" spans="3:3" x14ac:dyDescent="0.25">
      <c r="C10843" s="62"/>
    </row>
    <row r="10931" spans="3:3" x14ac:dyDescent="0.25">
      <c r="C10931" s="62"/>
    </row>
    <row r="10932" spans="3:3" x14ac:dyDescent="0.25">
      <c r="C10932" s="62"/>
    </row>
    <row r="11020" spans="3:3" x14ac:dyDescent="0.25">
      <c r="C11020" s="62"/>
    </row>
    <row r="11021" spans="3:3" x14ac:dyDescent="0.25">
      <c r="C11021" s="62"/>
    </row>
    <row r="11109" spans="3:3" x14ac:dyDescent="0.25">
      <c r="C11109" s="62"/>
    </row>
    <row r="11110" spans="3:3" x14ac:dyDescent="0.25">
      <c r="C11110" s="62"/>
    </row>
    <row r="11198" spans="3:3" x14ac:dyDescent="0.25">
      <c r="C11198" s="62"/>
    </row>
    <row r="11199" spans="3:3" x14ac:dyDescent="0.25">
      <c r="C11199" s="62"/>
    </row>
    <row r="11287" spans="3:3" x14ac:dyDescent="0.25">
      <c r="C11287" s="62"/>
    </row>
    <row r="11288" spans="3:3" x14ac:dyDescent="0.25">
      <c r="C11288" s="62"/>
    </row>
    <row r="11376" spans="3:3" x14ac:dyDescent="0.25">
      <c r="C11376" s="62"/>
    </row>
    <row r="11377" spans="3:3" x14ac:dyDescent="0.25">
      <c r="C11377" s="62"/>
    </row>
    <row r="11465" spans="3:3" x14ac:dyDescent="0.25">
      <c r="C11465" s="62"/>
    </row>
    <row r="11466" spans="3:3" x14ac:dyDescent="0.25">
      <c r="C11466" s="62"/>
    </row>
    <row r="11554" spans="3:3" x14ac:dyDescent="0.25">
      <c r="C11554" s="62"/>
    </row>
    <row r="11555" spans="3:3" x14ac:dyDescent="0.25">
      <c r="C11555" s="62"/>
    </row>
    <row r="11643" spans="3:3" x14ac:dyDescent="0.25">
      <c r="C11643" s="62"/>
    </row>
    <row r="11644" spans="3:3" x14ac:dyDescent="0.25">
      <c r="C11644" s="62"/>
    </row>
    <row r="11732" spans="3:3" x14ac:dyDescent="0.25">
      <c r="C11732" s="62"/>
    </row>
    <row r="11733" spans="3:3" x14ac:dyDescent="0.25">
      <c r="C11733" s="62"/>
    </row>
    <row r="11821" spans="3:3" x14ac:dyDescent="0.25">
      <c r="C11821" s="62"/>
    </row>
    <row r="11822" spans="3:3" x14ac:dyDescent="0.25">
      <c r="C11822" s="62"/>
    </row>
    <row r="11910" spans="3:3" x14ac:dyDescent="0.25">
      <c r="C11910" s="62"/>
    </row>
    <row r="11911" spans="3:3" x14ac:dyDescent="0.25">
      <c r="C11911" s="62"/>
    </row>
    <row r="11999" spans="3:3" x14ac:dyDescent="0.25">
      <c r="C11999" s="62"/>
    </row>
    <row r="12000" spans="3:3" x14ac:dyDescent="0.25">
      <c r="C12000" s="62"/>
    </row>
    <row r="12088" spans="3:3" x14ac:dyDescent="0.25">
      <c r="C12088" s="62"/>
    </row>
    <row r="12089" spans="3:3" x14ac:dyDescent="0.25">
      <c r="C12089" s="62"/>
    </row>
    <row r="12177" spans="3:3" x14ac:dyDescent="0.25">
      <c r="C12177" s="62"/>
    </row>
    <row r="12178" spans="3:3" x14ac:dyDescent="0.25">
      <c r="C12178" s="62"/>
    </row>
    <row r="12266" spans="3:3" x14ac:dyDescent="0.25">
      <c r="C12266" s="62"/>
    </row>
    <row r="12267" spans="3:3" x14ac:dyDescent="0.25">
      <c r="C12267" s="62"/>
    </row>
    <row r="12355" spans="3:3" x14ac:dyDescent="0.25">
      <c r="C12355" s="62"/>
    </row>
    <row r="12356" spans="3:3" x14ac:dyDescent="0.25">
      <c r="C12356" s="62"/>
    </row>
    <row r="12444" spans="3:3" x14ac:dyDescent="0.25">
      <c r="C12444" s="62"/>
    </row>
    <row r="12445" spans="3:3" x14ac:dyDescent="0.25">
      <c r="C12445" s="62"/>
    </row>
    <row r="12533" spans="3:3" x14ac:dyDescent="0.25">
      <c r="C12533" s="62"/>
    </row>
    <row r="12534" spans="3:3" x14ac:dyDescent="0.25">
      <c r="C12534" s="62"/>
    </row>
    <row r="12622" spans="3:3" x14ac:dyDescent="0.25">
      <c r="C12622" s="62"/>
    </row>
    <row r="12623" spans="3:3" x14ac:dyDescent="0.25">
      <c r="C12623" s="62"/>
    </row>
    <row r="12711" spans="3:3" x14ac:dyDescent="0.25">
      <c r="C12711" s="62"/>
    </row>
    <row r="12712" spans="3:3" x14ac:dyDescent="0.25">
      <c r="C12712" s="62"/>
    </row>
    <row r="12800" spans="3:3" x14ac:dyDescent="0.25">
      <c r="C12800" s="62"/>
    </row>
    <row r="12801" spans="3:3" x14ac:dyDescent="0.25">
      <c r="C12801" s="62"/>
    </row>
    <row r="12889" spans="3:3" x14ac:dyDescent="0.25">
      <c r="C12889" s="62"/>
    </row>
    <row r="12890" spans="3:3" x14ac:dyDescent="0.25">
      <c r="C12890" s="62"/>
    </row>
    <row r="12978" spans="3:3" x14ac:dyDescent="0.25">
      <c r="C12978" s="62"/>
    </row>
    <row r="12979" spans="3:3" x14ac:dyDescent="0.25">
      <c r="C12979" s="62"/>
    </row>
    <row r="13067" spans="3:3" x14ac:dyDescent="0.25">
      <c r="C13067" s="62"/>
    </row>
    <row r="13068" spans="3:3" x14ac:dyDescent="0.25">
      <c r="C13068" s="62"/>
    </row>
    <row r="13156" spans="3:3" x14ac:dyDescent="0.25">
      <c r="C13156" s="62"/>
    </row>
    <row r="13157" spans="3:3" x14ac:dyDescent="0.25">
      <c r="C13157" s="62"/>
    </row>
    <row r="13245" spans="3:3" x14ac:dyDescent="0.25">
      <c r="C13245" s="62"/>
    </row>
    <row r="13246" spans="3:3" x14ac:dyDescent="0.25">
      <c r="C13246" s="62"/>
    </row>
    <row r="13334" spans="3:3" x14ac:dyDescent="0.25">
      <c r="C13334" s="62"/>
    </row>
    <row r="13335" spans="3:3" x14ac:dyDescent="0.25">
      <c r="C13335" s="62"/>
    </row>
    <row r="13423" spans="3:3" x14ac:dyDescent="0.25">
      <c r="C13423" s="62"/>
    </row>
    <row r="13424" spans="3:3" x14ac:dyDescent="0.25">
      <c r="C13424" s="62"/>
    </row>
    <row r="13512" spans="3:3" x14ac:dyDescent="0.25">
      <c r="C13512" s="62"/>
    </row>
    <row r="13513" spans="3:3" x14ac:dyDescent="0.25">
      <c r="C13513" s="62"/>
    </row>
    <row r="13601" spans="3:3" x14ac:dyDescent="0.25">
      <c r="C13601" s="62"/>
    </row>
    <row r="13602" spans="3:3" x14ac:dyDescent="0.25">
      <c r="C13602" s="62"/>
    </row>
    <row r="13690" spans="3:3" x14ac:dyDescent="0.25">
      <c r="C13690" s="62"/>
    </row>
    <row r="13691" spans="3:3" x14ac:dyDescent="0.25">
      <c r="C13691" s="62"/>
    </row>
    <row r="13779" spans="3:3" x14ac:dyDescent="0.25">
      <c r="C13779" s="62"/>
    </row>
    <row r="13780" spans="3:3" x14ac:dyDescent="0.25">
      <c r="C13780" s="62"/>
    </row>
    <row r="13868" spans="3:3" x14ac:dyDescent="0.25">
      <c r="C13868" s="62"/>
    </row>
    <row r="13869" spans="3:3" x14ac:dyDescent="0.25">
      <c r="C13869" s="62"/>
    </row>
    <row r="13957" spans="3:3" x14ac:dyDescent="0.25">
      <c r="C13957" s="62"/>
    </row>
    <row r="13958" spans="3:3" x14ac:dyDescent="0.25">
      <c r="C13958" s="62"/>
    </row>
    <row r="14046" spans="3:3" x14ac:dyDescent="0.25">
      <c r="C14046" s="62"/>
    </row>
    <row r="14047" spans="3:3" x14ac:dyDescent="0.25">
      <c r="C14047" s="62"/>
    </row>
    <row r="14135" spans="3:3" x14ac:dyDescent="0.25">
      <c r="C14135" s="62"/>
    </row>
    <row r="14136" spans="3:3" x14ac:dyDescent="0.25">
      <c r="C14136" s="62"/>
    </row>
    <row r="14224" spans="3:3" x14ac:dyDescent="0.25">
      <c r="C14224" s="62"/>
    </row>
    <row r="14225" spans="3:3" x14ac:dyDescent="0.25">
      <c r="C14225" s="62"/>
    </row>
    <row r="14313" spans="3:3" x14ac:dyDescent="0.25">
      <c r="C14313" s="62"/>
    </row>
    <row r="14314" spans="3:3" x14ac:dyDescent="0.25">
      <c r="C14314" s="62"/>
    </row>
    <row r="14402" spans="3:3" x14ac:dyDescent="0.25">
      <c r="C14402" s="62"/>
    </row>
    <row r="14403" spans="3:3" x14ac:dyDescent="0.25">
      <c r="C14403" s="62"/>
    </row>
    <row r="14491" spans="3:3" x14ac:dyDescent="0.25">
      <c r="C14491" s="62"/>
    </row>
    <row r="14492" spans="3:3" x14ac:dyDescent="0.25">
      <c r="C14492" s="62"/>
    </row>
    <row r="14580" spans="3:3" x14ac:dyDescent="0.25">
      <c r="C14580" s="62"/>
    </row>
    <row r="14581" spans="3:3" x14ac:dyDescent="0.25">
      <c r="C14581" s="62"/>
    </row>
    <row r="14669" spans="3:3" x14ac:dyDescent="0.25">
      <c r="C14669" s="62"/>
    </row>
    <row r="14670" spans="3:3" x14ac:dyDescent="0.25">
      <c r="C14670" s="62"/>
    </row>
    <row r="14758" spans="3:3" x14ac:dyDescent="0.25">
      <c r="C14758" s="62"/>
    </row>
    <row r="14759" spans="3:3" x14ac:dyDescent="0.25">
      <c r="C14759" s="62"/>
    </row>
    <row r="14847" spans="3:3" x14ac:dyDescent="0.25">
      <c r="C14847" s="62"/>
    </row>
    <row r="14848" spans="3:3" x14ac:dyDescent="0.25">
      <c r="C14848" s="62"/>
    </row>
    <row r="14936" spans="3:3" x14ac:dyDescent="0.25">
      <c r="C14936" s="62"/>
    </row>
    <row r="14937" spans="3:3" x14ac:dyDescent="0.25">
      <c r="C14937" s="62"/>
    </row>
    <row r="15025" spans="3:3" x14ac:dyDescent="0.25">
      <c r="C15025" s="62"/>
    </row>
    <row r="15026" spans="3:3" x14ac:dyDescent="0.25">
      <c r="C15026" s="62"/>
    </row>
    <row r="15114" spans="3:3" x14ac:dyDescent="0.25">
      <c r="C15114" s="62"/>
    </row>
    <row r="15115" spans="3:3" x14ac:dyDescent="0.25">
      <c r="C15115" s="62"/>
    </row>
    <row r="15203" spans="3:3" x14ac:dyDescent="0.25">
      <c r="C15203" s="62"/>
    </row>
    <row r="15204" spans="3:3" x14ac:dyDescent="0.25">
      <c r="C15204" s="62"/>
    </row>
    <row r="15292" spans="3:3" x14ac:dyDescent="0.25">
      <c r="C15292" s="62"/>
    </row>
    <row r="15293" spans="3:3" x14ac:dyDescent="0.25">
      <c r="C15293" s="62"/>
    </row>
    <row r="15381" spans="3:3" x14ac:dyDescent="0.25">
      <c r="C15381" s="62"/>
    </row>
    <row r="15382" spans="3:3" x14ac:dyDescent="0.25">
      <c r="C15382" s="62"/>
    </row>
    <row r="15470" spans="3:3" x14ac:dyDescent="0.25">
      <c r="C15470" s="62"/>
    </row>
    <row r="15471" spans="3:3" x14ac:dyDescent="0.25">
      <c r="C15471" s="62"/>
    </row>
    <row r="15559" spans="3:3" x14ac:dyDescent="0.25">
      <c r="C15559" s="62"/>
    </row>
    <row r="15560" spans="3:3" x14ac:dyDescent="0.25">
      <c r="C15560" s="62"/>
    </row>
    <row r="15648" spans="3:3" x14ac:dyDescent="0.25">
      <c r="C15648" s="62"/>
    </row>
    <row r="15649" spans="3:3" x14ac:dyDescent="0.25">
      <c r="C15649" s="62"/>
    </row>
    <row r="15737" spans="3:3" x14ac:dyDescent="0.25">
      <c r="C15737" s="62"/>
    </row>
    <row r="15738" spans="3:3" x14ac:dyDescent="0.25">
      <c r="C15738" s="62"/>
    </row>
    <row r="15826" spans="3:3" x14ac:dyDescent="0.25">
      <c r="C15826" s="62"/>
    </row>
    <row r="15827" spans="3:3" x14ac:dyDescent="0.25">
      <c r="C15827" s="62"/>
    </row>
    <row r="15915" spans="3:3" x14ac:dyDescent="0.25">
      <c r="C15915" s="62"/>
    </row>
    <row r="15916" spans="3:3" x14ac:dyDescent="0.25">
      <c r="C15916" s="62"/>
    </row>
    <row r="16004" spans="3:3" x14ac:dyDescent="0.25">
      <c r="C16004" s="62"/>
    </row>
    <row r="16005" spans="3:3" x14ac:dyDescent="0.25">
      <c r="C16005" s="62"/>
    </row>
    <row r="16093" spans="3:3" x14ac:dyDescent="0.25">
      <c r="C16093" s="62"/>
    </row>
    <row r="16094" spans="3:3" x14ac:dyDescent="0.25">
      <c r="C16094" s="62"/>
    </row>
    <row r="16182" spans="3:3" x14ac:dyDescent="0.25">
      <c r="C16182" s="62"/>
    </row>
    <row r="16183" spans="3:3" x14ac:dyDescent="0.25">
      <c r="C16183" s="62"/>
    </row>
    <row r="16271" spans="3:3" x14ac:dyDescent="0.25">
      <c r="C16271" s="62"/>
    </row>
    <row r="16272" spans="3:3" x14ac:dyDescent="0.25">
      <c r="C16272" s="62"/>
    </row>
    <row r="16360" spans="3:3" x14ac:dyDescent="0.25">
      <c r="C16360" s="62"/>
    </row>
    <row r="16361" spans="3:3" x14ac:dyDescent="0.25">
      <c r="C16361" s="62"/>
    </row>
    <row r="16449" spans="3:3" x14ac:dyDescent="0.25">
      <c r="C16449" s="62"/>
    </row>
    <row r="16450" spans="3:3" x14ac:dyDescent="0.25">
      <c r="C16450" s="62"/>
    </row>
    <row r="16538" spans="3:3" x14ac:dyDescent="0.25">
      <c r="C16538" s="62"/>
    </row>
    <row r="16539" spans="3:3" x14ac:dyDescent="0.25">
      <c r="C16539" s="62"/>
    </row>
    <row r="16627" spans="3:3" x14ac:dyDescent="0.25">
      <c r="C16627" s="62"/>
    </row>
    <row r="16628" spans="3:3" x14ac:dyDescent="0.25">
      <c r="C16628" s="62"/>
    </row>
    <row r="16716" spans="3:3" x14ac:dyDescent="0.25">
      <c r="C16716" s="62"/>
    </row>
    <row r="16717" spans="3:3" x14ac:dyDescent="0.25">
      <c r="C16717" s="62"/>
    </row>
    <row r="16805" spans="3:3" x14ac:dyDescent="0.25">
      <c r="C16805" s="62"/>
    </row>
    <row r="16806" spans="3:3" x14ac:dyDescent="0.25">
      <c r="C16806" s="62"/>
    </row>
    <row r="16894" spans="3:3" x14ac:dyDescent="0.25">
      <c r="C16894" s="62"/>
    </row>
    <row r="16895" spans="3:3" x14ac:dyDescent="0.25">
      <c r="C16895" s="62"/>
    </row>
    <row r="16983" spans="3:3" x14ac:dyDescent="0.25">
      <c r="C16983" s="62"/>
    </row>
    <row r="16984" spans="3:3" x14ac:dyDescent="0.25">
      <c r="C16984" s="62"/>
    </row>
    <row r="17072" spans="3:3" x14ac:dyDescent="0.25">
      <c r="C17072" s="62"/>
    </row>
    <row r="17073" spans="3:3" x14ac:dyDescent="0.25">
      <c r="C17073" s="62"/>
    </row>
    <row r="17161" spans="3:3" x14ac:dyDescent="0.25">
      <c r="C17161" s="62"/>
    </row>
    <row r="17162" spans="3:3" x14ac:dyDescent="0.25">
      <c r="C17162" s="62"/>
    </row>
    <row r="17250" spans="3:3" x14ac:dyDescent="0.25">
      <c r="C17250" s="62"/>
    </row>
    <row r="17251" spans="3:3" x14ac:dyDescent="0.25">
      <c r="C17251" s="62"/>
    </row>
    <row r="17339" spans="3:3" x14ac:dyDescent="0.25">
      <c r="C17339" s="62"/>
    </row>
    <row r="17340" spans="3:3" x14ac:dyDescent="0.25">
      <c r="C17340" s="62"/>
    </row>
    <row r="17428" spans="3:3" x14ac:dyDescent="0.25">
      <c r="C17428" s="62"/>
    </row>
    <row r="17429" spans="3:3" x14ac:dyDescent="0.25">
      <c r="C17429" s="62"/>
    </row>
    <row r="17517" spans="3:3" x14ac:dyDescent="0.25">
      <c r="C17517" s="62"/>
    </row>
    <row r="17518" spans="3:3" x14ac:dyDescent="0.25">
      <c r="C17518" s="62"/>
    </row>
    <row r="17606" spans="3:3" x14ac:dyDescent="0.25">
      <c r="C17606" s="62"/>
    </row>
    <row r="17607" spans="3:3" x14ac:dyDescent="0.25">
      <c r="C17607" s="62"/>
    </row>
    <row r="17695" spans="3:3" x14ac:dyDescent="0.25">
      <c r="C17695" s="62"/>
    </row>
    <row r="17696" spans="3:3" x14ac:dyDescent="0.25">
      <c r="C17696" s="62"/>
    </row>
    <row r="17784" spans="3:3" x14ac:dyDescent="0.25">
      <c r="C17784" s="62"/>
    </row>
    <row r="17785" spans="3:3" x14ac:dyDescent="0.25">
      <c r="C17785" s="62"/>
    </row>
    <row r="17873" spans="3:3" x14ac:dyDescent="0.25">
      <c r="C17873" s="62"/>
    </row>
    <row r="17874" spans="3:3" x14ac:dyDescent="0.25">
      <c r="C17874" s="62"/>
    </row>
    <row r="17962" spans="3:3" x14ac:dyDescent="0.25">
      <c r="C17962" s="62"/>
    </row>
    <row r="17963" spans="3:3" x14ac:dyDescent="0.25">
      <c r="C17963" s="62"/>
    </row>
    <row r="18051" spans="3:3" x14ac:dyDescent="0.25">
      <c r="C18051" s="62"/>
    </row>
    <row r="18052" spans="3:3" x14ac:dyDescent="0.25">
      <c r="C18052" s="62"/>
    </row>
    <row r="18140" spans="3:3" x14ac:dyDescent="0.25">
      <c r="C18140" s="62"/>
    </row>
    <row r="18141" spans="3:3" x14ac:dyDescent="0.25">
      <c r="C18141" s="62"/>
    </row>
    <row r="18229" spans="3:3" x14ac:dyDescent="0.25">
      <c r="C18229" s="62"/>
    </row>
    <row r="18230" spans="3:3" x14ac:dyDescent="0.25">
      <c r="C18230" s="62"/>
    </row>
    <row r="18318" spans="3:3" x14ac:dyDescent="0.25">
      <c r="C18318" s="62"/>
    </row>
    <row r="18319" spans="3:3" x14ac:dyDescent="0.25">
      <c r="C18319" s="62"/>
    </row>
    <row r="18407" spans="3:3" x14ac:dyDescent="0.25">
      <c r="C18407" s="62"/>
    </row>
    <row r="18408" spans="3:3" x14ac:dyDescent="0.25">
      <c r="C18408" s="62"/>
    </row>
    <row r="18496" spans="3:3" x14ac:dyDescent="0.25">
      <c r="C18496" s="62"/>
    </row>
    <row r="18497" spans="3:3" x14ac:dyDescent="0.25">
      <c r="C18497" s="62"/>
    </row>
    <row r="18585" spans="3:3" x14ac:dyDescent="0.25">
      <c r="C18585" s="62"/>
    </row>
    <row r="18586" spans="3:3" x14ac:dyDescent="0.25">
      <c r="C18586" s="62"/>
    </row>
    <row r="18674" spans="3:3" x14ac:dyDescent="0.25">
      <c r="C18674" s="62"/>
    </row>
    <row r="18675" spans="3:3" x14ac:dyDescent="0.25">
      <c r="C18675" s="62"/>
    </row>
    <row r="18763" spans="3:3" x14ac:dyDescent="0.25">
      <c r="C18763" s="62"/>
    </row>
    <row r="18764" spans="3:3" x14ac:dyDescent="0.25">
      <c r="C18764" s="62"/>
    </row>
    <row r="18852" spans="3:3" x14ac:dyDescent="0.25">
      <c r="C18852" s="62"/>
    </row>
    <row r="18853" spans="3:3" x14ac:dyDescent="0.25">
      <c r="C18853" s="62"/>
    </row>
    <row r="18941" spans="3:3" x14ac:dyDescent="0.25">
      <c r="C18941" s="62"/>
    </row>
    <row r="18942" spans="3:3" x14ac:dyDescent="0.25">
      <c r="C18942" s="62"/>
    </row>
    <row r="19030" spans="3:3" x14ac:dyDescent="0.25">
      <c r="C19030" s="62"/>
    </row>
    <row r="19031" spans="3:3" x14ac:dyDescent="0.25">
      <c r="C19031" s="62"/>
    </row>
    <row r="19119" spans="3:3" x14ac:dyDescent="0.25">
      <c r="C19119" s="62"/>
    </row>
    <row r="19120" spans="3:3" x14ac:dyDescent="0.25">
      <c r="C19120" s="62"/>
    </row>
    <row r="19208" spans="3:3" x14ac:dyDescent="0.25">
      <c r="C19208" s="62"/>
    </row>
    <row r="19209" spans="3:3" x14ac:dyDescent="0.25">
      <c r="C19209" s="62"/>
    </row>
    <row r="19297" spans="3:3" x14ac:dyDescent="0.25">
      <c r="C19297" s="62"/>
    </row>
    <row r="19298" spans="3:3" x14ac:dyDescent="0.25">
      <c r="C19298" s="62"/>
    </row>
    <row r="19386" spans="3:3" x14ac:dyDescent="0.25">
      <c r="C19386" s="62"/>
    </row>
    <row r="19387" spans="3:3" x14ac:dyDescent="0.25">
      <c r="C19387" s="62"/>
    </row>
    <row r="19475" spans="3:3" x14ac:dyDescent="0.25">
      <c r="C19475" s="62"/>
    </row>
    <row r="19476" spans="3:3" x14ac:dyDescent="0.25">
      <c r="C19476" s="62"/>
    </row>
    <row r="19564" spans="3:3" x14ac:dyDescent="0.25">
      <c r="C19564" s="62"/>
    </row>
    <row r="19565" spans="3:3" x14ac:dyDescent="0.25">
      <c r="C19565" s="62"/>
    </row>
    <row r="19653" spans="3:3" x14ac:dyDescent="0.25">
      <c r="C19653" s="62"/>
    </row>
    <row r="19654" spans="3:3" x14ac:dyDescent="0.25">
      <c r="C19654" s="62"/>
    </row>
    <row r="19742" spans="3:3" x14ac:dyDescent="0.25">
      <c r="C19742" s="62"/>
    </row>
    <row r="19743" spans="3:3" x14ac:dyDescent="0.25">
      <c r="C19743" s="62"/>
    </row>
    <row r="19831" spans="3:3" x14ac:dyDescent="0.25">
      <c r="C19831" s="62"/>
    </row>
    <row r="19832" spans="3:3" x14ac:dyDescent="0.25">
      <c r="C19832" s="62"/>
    </row>
    <row r="19920" spans="3:3" x14ac:dyDescent="0.25">
      <c r="C19920" s="62"/>
    </row>
    <row r="19921" spans="3:3" x14ac:dyDescent="0.25">
      <c r="C19921" s="62"/>
    </row>
    <row r="20009" spans="3:3" x14ac:dyDescent="0.25">
      <c r="C20009" s="62"/>
    </row>
    <row r="20010" spans="3:3" x14ac:dyDescent="0.25">
      <c r="C20010" s="62"/>
    </row>
    <row r="20098" spans="3:3" x14ac:dyDescent="0.25">
      <c r="C20098" s="62"/>
    </row>
    <row r="20099" spans="3:3" x14ac:dyDescent="0.25">
      <c r="C20099" s="62"/>
    </row>
    <row r="20187" spans="3:3" x14ac:dyDescent="0.25">
      <c r="C20187" s="62"/>
    </row>
    <row r="20188" spans="3:3" x14ac:dyDescent="0.25">
      <c r="C20188" s="62"/>
    </row>
    <row r="20276" spans="3:3" x14ac:dyDescent="0.25">
      <c r="C20276" s="62"/>
    </row>
    <row r="20277" spans="3:3" x14ac:dyDescent="0.25">
      <c r="C20277" s="62"/>
    </row>
    <row r="20365" spans="3:3" x14ac:dyDescent="0.25">
      <c r="C20365" s="62"/>
    </row>
    <row r="20366" spans="3:3" x14ac:dyDescent="0.25">
      <c r="C20366" s="62"/>
    </row>
    <row r="20454" spans="3:3" x14ac:dyDescent="0.25">
      <c r="C20454" s="62"/>
    </row>
    <row r="20455" spans="3:3" x14ac:dyDescent="0.25">
      <c r="C20455" s="62"/>
    </row>
    <row r="20543" spans="3:3" x14ac:dyDescent="0.25">
      <c r="C20543" s="62"/>
    </row>
    <row r="20544" spans="3:3" x14ac:dyDescent="0.25">
      <c r="C20544" s="62"/>
    </row>
    <row r="20632" spans="3:3" x14ac:dyDescent="0.25">
      <c r="C20632" s="62"/>
    </row>
    <row r="20633" spans="3:3" x14ac:dyDescent="0.25">
      <c r="C20633" s="62"/>
    </row>
    <row r="20721" spans="3:3" x14ac:dyDescent="0.25">
      <c r="C20721" s="62"/>
    </row>
    <row r="20722" spans="3:3" x14ac:dyDescent="0.25">
      <c r="C20722" s="62"/>
    </row>
    <row r="20810" spans="3:3" x14ac:dyDescent="0.25">
      <c r="C20810" s="62"/>
    </row>
    <row r="20811" spans="3:3" x14ac:dyDescent="0.25">
      <c r="C20811" s="62"/>
    </row>
    <row r="20899" spans="3:3" x14ac:dyDescent="0.25">
      <c r="C20899" s="62"/>
    </row>
    <row r="20900" spans="3:3" x14ac:dyDescent="0.25">
      <c r="C20900" s="62"/>
    </row>
    <row r="20988" spans="3:3" x14ac:dyDescent="0.25">
      <c r="C20988" s="62"/>
    </row>
    <row r="20989" spans="3:3" x14ac:dyDescent="0.25">
      <c r="C20989" s="62"/>
    </row>
    <row r="21077" spans="3:3" x14ac:dyDescent="0.25">
      <c r="C21077" s="62"/>
    </row>
    <row r="21078" spans="3:3" x14ac:dyDescent="0.25">
      <c r="C21078" s="62"/>
    </row>
    <row r="21166" spans="3:3" x14ac:dyDescent="0.25">
      <c r="C21166" s="62"/>
    </row>
    <row r="21167" spans="3:3" x14ac:dyDescent="0.25">
      <c r="C21167" s="62"/>
    </row>
    <row r="21255" spans="3:3" x14ac:dyDescent="0.25">
      <c r="C21255" s="62"/>
    </row>
    <row r="21256" spans="3:3" x14ac:dyDescent="0.25">
      <c r="C21256" s="62"/>
    </row>
    <row r="21344" spans="3:3" x14ac:dyDescent="0.25">
      <c r="C21344" s="62"/>
    </row>
    <row r="21345" spans="3:3" x14ac:dyDescent="0.25">
      <c r="C21345" s="62"/>
    </row>
    <row r="21433" spans="3:3" x14ac:dyDescent="0.25">
      <c r="C21433" s="62"/>
    </row>
    <row r="21434" spans="3:3" x14ac:dyDescent="0.25">
      <c r="C21434" s="62"/>
    </row>
    <row r="21522" spans="3:3" x14ac:dyDescent="0.25">
      <c r="C21522" s="62"/>
    </row>
    <row r="21523" spans="3:3" x14ac:dyDescent="0.25">
      <c r="C21523" s="62"/>
    </row>
    <row r="21611" spans="3:3" x14ac:dyDescent="0.25">
      <c r="C21611" s="62"/>
    </row>
    <row r="21612" spans="3:3" x14ac:dyDescent="0.25">
      <c r="C21612" s="62"/>
    </row>
    <row r="21700" spans="3:3" x14ac:dyDescent="0.25">
      <c r="C21700" s="62"/>
    </row>
    <row r="21701" spans="3:3" x14ac:dyDescent="0.25">
      <c r="C21701" s="62"/>
    </row>
    <row r="21789" spans="3:3" x14ac:dyDescent="0.25">
      <c r="C21789" s="62"/>
    </row>
    <row r="21790" spans="3:3" x14ac:dyDescent="0.25">
      <c r="C21790" s="62"/>
    </row>
    <row r="21878" spans="3:3" x14ac:dyDescent="0.25">
      <c r="C21878" s="62"/>
    </row>
    <row r="21879" spans="3:3" x14ac:dyDescent="0.25">
      <c r="C21879" s="62"/>
    </row>
    <row r="21967" spans="3:3" x14ac:dyDescent="0.25">
      <c r="C21967" s="62"/>
    </row>
    <row r="21968" spans="3:3" x14ac:dyDescent="0.25">
      <c r="C21968" s="62"/>
    </row>
    <row r="22056" spans="3:3" x14ac:dyDescent="0.25">
      <c r="C22056" s="62"/>
    </row>
    <row r="22057" spans="3:3" x14ac:dyDescent="0.25">
      <c r="C22057" s="62"/>
    </row>
    <row r="22145" spans="3:3" x14ac:dyDescent="0.25">
      <c r="C22145" s="62"/>
    </row>
    <row r="22146" spans="3:3" x14ac:dyDescent="0.25">
      <c r="C22146" s="62"/>
    </row>
    <row r="22234" spans="3:3" x14ac:dyDescent="0.25">
      <c r="C22234" s="62"/>
    </row>
    <row r="22235" spans="3:3" x14ac:dyDescent="0.25">
      <c r="C22235" s="62"/>
    </row>
    <row r="22323" spans="3:3" x14ac:dyDescent="0.25">
      <c r="C22323" s="62"/>
    </row>
    <row r="22324" spans="3:3" x14ac:dyDescent="0.25">
      <c r="C22324" s="62"/>
    </row>
    <row r="22412" spans="3:3" x14ac:dyDescent="0.25">
      <c r="C22412" s="62"/>
    </row>
    <row r="22413" spans="3:3" x14ac:dyDescent="0.25">
      <c r="C22413" s="62"/>
    </row>
    <row r="22501" spans="3:3" x14ac:dyDescent="0.25">
      <c r="C22501" s="62"/>
    </row>
    <row r="22502" spans="3:3" x14ac:dyDescent="0.25">
      <c r="C22502" s="62"/>
    </row>
    <row r="22590" spans="3:3" x14ac:dyDescent="0.25">
      <c r="C22590" s="62"/>
    </row>
    <row r="22591" spans="3:3" x14ac:dyDescent="0.25">
      <c r="C22591" s="62"/>
    </row>
    <row r="22679" spans="3:3" x14ac:dyDescent="0.25">
      <c r="C22679" s="62"/>
    </row>
    <row r="22680" spans="3:3" x14ac:dyDescent="0.25">
      <c r="C22680" s="62"/>
    </row>
    <row r="22768" spans="3:3" x14ac:dyDescent="0.25">
      <c r="C22768" s="62"/>
    </row>
    <row r="22769" spans="3:3" x14ac:dyDescent="0.25">
      <c r="C22769" s="62"/>
    </row>
    <row r="22857" spans="3:3" x14ac:dyDescent="0.25">
      <c r="C22857" s="62"/>
    </row>
    <row r="22858" spans="3:3" x14ac:dyDescent="0.25">
      <c r="C22858" s="62"/>
    </row>
    <row r="22946" spans="3:3" x14ac:dyDescent="0.25">
      <c r="C22946" s="62"/>
    </row>
    <row r="22947" spans="3:3" x14ac:dyDescent="0.25">
      <c r="C22947" s="62"/>
    </row>
    <row r="23035" spans="3:3" x14ac:dyDescent="0.25">
      <c r="C23035" s="62"/>
    </row>
    <row r="23036" spans="3:3" x14ac:dyDescent="0.25">
      <c r="C23036" s="62"/>
    </row>
    <row r="23124" spans="3:3" x14ac:dyDescent="0.25">
      <c r="C23124" s="62"/>
    </row>
    <row r="23125" spans="3:3" x14ac:dyDescent="0.25">
      <c r="C23125" s="62"/>
    </row>
    <row r="23213" spans="3:3" x14ac:dyDescent="0.25">
      <c r="C23213" s="62"/>
    </row>
    <row r="23214" spans="3:3" x14ac:dyDescent="0.25">
      <c r="C23214" s="62"/>
    </row>
    <row r="23302" spans="3:3" x14ac:dyDescent="0.25">
      <c r="C23302" s="62"/>
    </row>
    <row r="23303" spans="3:3" x14ac:dyDescent="0.25">
      <c r="C23303" s="62"/>
    </row>
    <row r="23391" spans="3:3" x14ac:dyDescent="0.25">
      <c r="C23391" s="62"/>
    </row>
    <row r="23392" spans="3:3" x14ac:dyDescent="0.25">
      <c r="C23392" s="62"/>
    </row>
    <row r="23480" spans="3:3" x14ac:dyDescent="0.25">
      <c r="C23480" s="62"/>
    </row>
    <row r="23481" spans="3:3" x14ac:dyDescent="0.25">
      <c r="C23481" s="62"/>
    </row>
    <row r="23569" spans="3:3" x14ac:dyDescent="0.25">
      <c r="C23569" s="62"/>
    </row>
    <row r="23570" spans="3:3" x14ac:dyDescent="0.25">
      <c r="C23570" s="62"/>
    </row>
    <row r="23658" spans="3:3" x14ac:dyDescent="0.25">
      <c r="C23658" s="62"/>
    </row>
    <row r="23659" spans="3:3" x14ac:dyDescent="0.25">
      <c r="C23659" s="62"/>
    </row>
    <row r="23747" spans="3:3" x14ac:dyDescent="0.25">
      <c r="C23747" s="62"/>
    </row>
    <row r="23748" spans="3:3" x14ac:dyDescent="0.25">
      <c r="C23748" s="62"/>
    </row>
    <row r="23836" spans="3:3" x14ac:dyDescent="0.25">
      <c r="C23836" s="62"/>
    </row>
    <row r="23837" spans="3:3" x14ac:dyDescent="0.25">
      <c r="C23837" s="62"/>
    </row>
    <row r="23925" spans="3:3" x14ac:dyDescent="0.25">
      <c r="C23925" s="62"/>
    </row>
    <row r="23926" spans="3:3" x14ac:dyDescent="0.25">
      <c r="C23926" s="62"/>
    </row>
    <row r="24014" spans="3:3" x14ac:dyDescent="0.25">
      <c r="C24014" s="62"/>
    </row>
    <row r="24015" spans="3:3" x14ac:dyDescent="0.25">
      <c r="C24015" s="62"/>
    </row>
    <row r="24103" spans="3:3" x14ac:dyDescent="0.25">
      <c r="C24103" s="62"/>
    </row>
    <row r="24104" spans="3:3" x14ac:dyDescent="0.25">
      <c r="C24104" s="62"/>
    </row>
    <row r="24192" spans="3:3" x14ac:dyDescent="0.25">
      <c r="C24192" s="62"/>
    </row>
    <row r="24193" spans="3:3" x14ac:dyDescent="0.25">
      <c r="C24193" s="62"/>
    </row>
    <row r="24281" spans="3:3" x14ac:dyDescent="0.25">
      <c r="C24281" s="62"/>
    </row>
    <row r="24282" spans="3:3" x14ac:dyDescent="0.25">
      <c r="C24282" s="62"/>
    </row>
    <row r="24370" spans="3:3" x14ac:dyDescent="0.25">
      <c r="C24370" s="62"/>
    </row>
    <row r="24371" spans="3:3" x14ac:dyDescent="0.25">
      <c r="C24371" s="62"/>
    </row>
    <row r="24459" spans="3:3" x14ac:dyDescent="0.25">
      <c r="C24459" s="62"/>
    </row>
    <row r="24460" spans="3:3" x14ac:dyDescent="0.25">
      <c r="C24460" s="62"/>
    </row>
    <row r="24548" spans="3:3" x14ac:dyDescent="0.25">
      <c r="C24548" s="62"/>
    </row>
    <row r="24549" spans="3:3" x14ac:dyDescent="0.25">
      <c r="C24549" s="62"/>
    </row>
    <row r="24637" spans="3:3" x14ac:dyDescent="0.25">
      <c r="C24637" s="62"/>
    </row>
    <row r="24638" spans="3:3" x14ac:dyDescent="0.25">
      <c r="C24638" s="62"/>
    </row>
    <row r="24726" spans="3:3" x14ac:dyDescent="0.25">
      <c r="C24726" s="62"/>
    </row>
    <row r="24727" spans="3:3" x14ac:dyDescent="0.25">
      <c r="C24727" s="62"/>
    </row>
    <row r="24815" spans="3:3" x14ac:dyDescent="0.25">
      <c r="C24815" s="62"/>
    </row>
    <row r="24816" spans="3:3" x14ac:dyDescent="0.25">
      <c r="C24816" s="62"/>
    </row>
    <row r="24904" spans="3:3" x14ac:dyDescent="0.25">
      <c r="C24904" s="62"/>
    </row>
    <row r="24905" spans="3:3" x14ac:dyDescent="0.25">
      <c r="C24905" s="62"/>
    </row>
    <row r="24993" spans="3:3" x14ac:dyDescent="0.25">
      <c r="C24993" s="62"/>
    </row>
    <row r="24994" spans="3:3" x14ac:dyDescent="0.25">
      <c r="C24994" s="62"/>
    </row>
    <row r="25082" spans="3:3" x14ac:dyDescent="0.25">
      <c r="C25082" s="62"/>
    </row>
    <row r="25083" spans="3:3" x14ac:dyDescent="0.25">
      <c r="C25083" s="62"/>
    </row>
    <row r="25171" spans="3:3" x14ac:dyDescent="0.25">
      <c r="C25171" s="62"/>
    </row>
    <row r="25172" spans="3:3" x14ac:dyDescent="0.25">
      <c r="C25172" s="62"/>
    </row>
    <row r="25260" spans="3:3" x14ac:dyDescent="0.25">
      <c r="C25260" s="62"/>
    </row>
    <row r="25261" spans="3:3" x14ac:dyDescent="0.25">
      <c r="C25261" s="62"/>
    </row>
    <row r="25349" spans="3:3" x14ac:dyDescent="0.25">
      <c r="C25349" s="62"/>
    </row>
    <row r="25350" spans="3:3" x14ac:dyDescent="0.25">
      <c r="C25350" s="62"/>
    </row>
    <row r="25438" spans="3:3" x14ac:dyDescent="0.25">
      <c r="C25438" s="62"/>
    </row>
    <row r="25439" spans="3:3" x14ac:dyDescent="0.25">
      <c r="C25439" s="62"/>
    </row>
    <row r="25527" spans="3:3" x14ac:dyDescent="0.25">
      <c r="C25527" s="62"/>
    </row>
    <row r="25528" spans="3:3" x14ac:dyDescent="0.25">
      <c r="C25528" s="62"/>
    </row>
    <row r="25616" spans="3:3" x14ac:dyDescent="0.25">
      <c r="C25616" s="62"/>
    </row>
    <row r="25617" spans="3:3" x14ac:dyDescent="0.25">
      <c r="C25617" s="62"/>
    </row>
    <row r="25705" spans="3:3" x14ac:dyDescent="0.25">
      <c r="C25705" s="62"/>
    </row>
    <row r="25706" spans="3:3" x14ac:dyDescent="0.25">
      <c r="C25706" s="62"/>
    </row>
    <row r="25794" spans="3:3" x14ac:dyDescent="0.25">
      <c r="C25794" s="62"/>
    </row>
    <row r="25795" spans="3:3" x14ac:dyDescent="0.25">
      <c r="C25795" s="62"/>
    </row>
    <row r="25883" spans="3:3" x14ac:dyDescent="0.25">
      <c r="C25883" s="62"/>
    </row>
    <row r="25884" spans="3:3" x14ac:dyDescent="0.25">
      <c r="C25884" s="62"/>
    </row>
    <row r="25972" spans="3:3" x14ac:dyDescent="0.25">
      <c r="C25972" s="62"/>
    </row>
    <row r="25973" spans="3:3" x14ac:dyDescent="0.25">
      <c r="C25973" s="62"/>
    </row>
    <row r="26061" spans="3:3" x14ac:dyDescent="0.25">
      <c r="C26061" s="62"/>
    </row>
    <row r="26062" spans="3:3" x14ac:dyDescent="0.25">
      <c r="C26062" s="62"/>
    </row>
    <row r="26150" spans="3:3" x14ac:dyDescent="0.25">
      <c r="C26150" s="62"/>
    </row>
    <row r="26151" spans="3:3" x14ac:dyDescent="0.25">
      <c r="C26151" s="62"/>
    </row>
    <row r="26239" spans="3:3" x14ac:dyDescent="0.25">
      <c r="C26239" s="62"/>
    </row>
    <row r="26240" spans="3:3" x14ac:dyDescent="0.25">
      <c r="C26240" s="62"/>
    </row>
    <row r="26328" spans="3:3" x14ac:dyDescent="0.25">
      <c r="C26328" s="62"/>
    </row>
    <row r="26329" spans="3:3" x14ac:dyDescent="0.25">
      <c r="C26329" s="62"/>
    </row>
    <row r="26417" spans="3:3" x14ac:dyDescent="0.25">
      <c r="C26417" s="62"/>
    </row>
    <row r="26418" spans="3:3" x14ac:dyDescent="0.25">
      <c r="C26418" s="62"/>
    </row>
    <row r="26506" spans="3:3" x14ac:dyDescent="0.25">
      <c r="C26506" s="62"/>
    </row>
    <row r="26507" spans="3:3" x14ac:dyDescent="0.25">
      <c r="C26507" s="62"/>
    </row>
    <row r="26595" spans="3:3" x14ac:dyDescent="0.25">
      <c r="C26595" s="62"/>
    </row>
    <row r="26596" spans="3:3" x14ac:dyDescent="0.25">
      <c r="C26596" s="62"/>
    </row>
    <row r="26684" spans="3:3" x14ac:dyDescent="0.25">
      <c r="C26684" s="62"/>
    </row>
    <row r="26685" spans="3:3" x14ac:dyDescent="0.25">
      <c r="C26685" s="62"/>
    </row>
    <row r="26773" spans="3:3" x14ac:dyDescent="0.25">
      <c r="C26773" s="62"/>
    </row>
    <row r="26774" spans="3:3" x14ac:dyDescent="0.25">
      <c r="C26774" s="62"/>
    </row>
    <row r="26862" spans="3:3" x14ac:dyDescent="0.25">
      <c r="C26862" s="62"/>
    </row>
    <row r="26863" spans="3:3" x14ac:dyDescent="0.25">
      <c r="C26863" s="62"/>
    </row>
    <row r="26951" spans="3:3" x14ac:dyDescent="0.25">
      <c r="C26951" s="62"/>
    </row>
    <row r="26952" spans="3:3" x14ac:dyDescent="0.25">
      <c r="C26952" s="62"/>
    </row>
    <row r="27040" spans="3:3" x14ac:dyDescent="0.25">
      <c r="C27040" s="62"/>
    </row>
    <row r="27041" spans="3:3" x14ac:dyDescent="0.25">
      <c r="C27041" s="62"/>
    </row>
    <row r="27129" spans="3:3" x14ac:dyDescent="0.25">
      <c r="C27129" s="62"/>
    </row>
    <row r="27130" spans="3:3" x14ac:dyDescent="0.25">
      <c r="C27130" s="62"/>
    </row>
    <row r="27218" spans="3:3" x14ac:dyDescent="0.25">
      <c r="C27218" s="62"/>
    </row>
    <row r="27219" spans="3:3" x14ac:dyDescent="0.25">
      <c r="C27219" s="62"/>
    </row>
    <row r="27307" spans="3:3" x14ac:dyDescent="0.25">
      <c r="C27307" s="62"/>
    </row>
    <row r="27308" spans="3:3" x14ac:dyDescent="0.25">
      <c r="C27308" s="62"/>
    </row>
    <row r="27396" spans="3:3" x14ac:dyDescent="0.25">
      <c r="C27396" s="62"/>
    </row>
    <row r="27397" spans="3:3" x14ac:dyDescent="0.25">
      <c r="C27397" s="62"/>
    </row>
    <row r="27485" spans="3:3" x14ac:dyDescent="0.25">
      <c r="C27485" s="62"/>
    </row>
    <row r="27486" spans="3:3" x14ac:dyDescent="0.25">
      <c r="C27486" s="62"/>
    </row>
    <row r="27574" spans="3:3" x14ac:dyDescent="0.25">
      <c r="C27574" s="62"/>
    </row>
    <row r="27575" spans="3:3" x14ac:dyDescent="0.25">
      <c r="C27575" s="62"/>
    </row>
    <row r="27663" spans="3:3" x14ac:dyDescent="0.25">
      <c r="C27663" s="62"/>
    </row>
    <row r="27664" spans="3:3" x14ac:dyDescent="0.25">
      <c r="C27664" s="62"/>
    </row>
    <row r="27752" spans="3:3" x14ac:dyDescent="0.25">
      <c r="C27752" s="62"/>
    </row>
    <row r="27753" spans="3:3" x14ac:dyDescent="0.25">
      <c r="C27753" s="62"/>
    </row>
    <row r="27841" spans="3:3" x14ac:dyDescent="0.25">
      <c r="C27841" s="62"/>
    </row>
    <row r="27842" spans="3:3" x14ac:dyDescent="0.25">
      <c r="C27842" s="62"/>
    </row>
    <row r="27930" spans="3:3" x14ac:dyDescent="0.25">
      <c r="C27930" s="62"/>
    </row>
    <row r="27931" spans="3:3" x14ac:dyDescent="0.25">
      <c r="C27931" s="62"/>
    </row>
    <row r="28019" spans="3:3" x14ac:dyDescent="0.25">
      <c r="C28019" s="62"/>
    </row>
    <row r="28020" spans="3:3" x14ac:dyDescent="0.25">
      <c r="C28020" s="62"/>
    </row>
    <row r="28108" spans="3:3" x14ac:dyDescent="0.25">
      <c r="C28108" s="62"/>
    </row>
    <row r="28109" spans="3:3" x14ac:dyDescent="0.25">
      <c r="C28109" s="62"/>
    </row>
    <row r="28197" spans="3:3" x14ac:dyDescent="0.25">
      <c r="C28197" s="62"/>
    </row>
    <row r="28198" spans="3:3" x14ac:dyDescent="0.25">
      <c r="C28198" s="62"/>
    </row>
    <row r="28286" spans="3:3" x14ac:dyDescent="0.25">
      <c r="C28286" s="62"/>
    </row>
    <row r="28287" spans="3:3" x14ac:dyDescent="0.25">
      <c r="C28287" s="62"/>
    </row>
    <row r="28375" spans="3:3" x14ac:dyDescent="0.25">
      <c r="C28375" s="62"/>
    </row>
    <row r="28376" spans="3:3" x14ac:dyDescent="0.25">
      <c r="C28376" s="62"/>
    </row>
    <row r="28464" spans="3:3" x14ac:dyDescent="0.25">
      <c r="C28464" s="62"/>
    </row>
    <row r="28465" spans="3:3" x14ac:dyDescent="0.25">
      <c r="C28465" s="62"/>
    </row>
    <row r="28553" spans="3:3" x14ac:dyDescent="0.25">
      <c r="C28553" s="62"/>
    </row>
    <row r="28554" spans="3:3" x14ac:dyDescent="0.25">
      <c r="C28554" s="62"/>
    </row>
    <row r="28642" spans="3:3" x14ac:dyDescent="0.25">
      <c r="C28642" s="62"/>
    </row>
    <row r="28643" spans="3:3" x14ac:dyDescent="0.25">
      <c r="C28643" s="62"/>
    </row>
    <row r="28731" spans="3:3" x14ac:dyDescent="0.25">
      <c r="C28731" s="62"/>
    </row>
    <row r="28732" spans="3:3" x14ac:dyDescent="0.25">
      <c r="C28732" s="62"/>
    </row>
    <row r="28820" spans="3:3" x14ac:dyDescent="0.25">
      <c r="C28820" s="62"/>
    </row>
    <row r="28821" spans="3:3" x14ac:dyDescent="0.25">
      <c r="C28821" s="62"/>
    </row>
    <row r="28909" spans="3:3" x14ac:dyDescent="0.25">
      <c r="C28909" s="62"/>
    </row>
    <row r="28910" spans="3:3" x14ac:dyDescent="0.25">
      <c r="C28910" s="62"/>
    </row>
    <row r="28998" spans="3:3" x14ac:dyDescent="0.25">
      <c r="C28998" s="62"/>
    </row>
    <row r="28999" spans="3:3" x14ac:dyDescent="0.25">
      <c r="C28999" s="62"/>
    </row>
    <row r="29087" spans="3:3" x14ac:dyDescent="0.25">
      <c r="C29087" s="62"/>
    </row>
    <row r="29088" spans="3:3" x14ac:dyDescent="0.25">
      <c r="C29088" s="62"/>
    </row>
    <row r="29176" spans="3:3" x14ac:dyDescent="0.25">
      <c r="C29176" s="62"/>
    </row>
    <row r="29177" spans="3:3" x14ac:dyDescent="0.25">
      <c r="C29177" s="62"/>
    </row>
    <row r="29265" spans="3:3" x14ac:dyDescent="0.25">
      <c r="C29265" s="62"/>
    </row>
    <row r="29266" spans="3:3" x14ac:dyDescent="0.25">
      <c r="C29266" s="62"/>
    </row>
    <row r="29354" spans="3:3" x14ac:dyDescent="0.25">
      <c r="C29354" s="62"/>
    </row>
    <row r="29355" spans="3:3" x14ac:dyDescent="0.25">
      <c r="C29355" s="62"/>
    </row>
    <row r="29443" spans="3:3" x14ac:dyDescent="0.25">
      <c r="C29443" s="62"/>
    </row>
    <row r="29444" spans="3:3" x14ac:dyDescent="0.25">
      <c r="C29444" s="62"/>
    </row>
    <row r="29532" spans="3:3" x14ac:dyDescent="0.25">
      <c r="C29532" s="62"/>
    </row>
    <row r="29533" spans="3:3" x14ac:dyDescent="0.25">
      <c r="C29533" s="62"/>
    </row>
    <row r="29621" spans="3:3" x14ac:dyDescent="0.25">
      <c r="C29621" s="62"/>
    </row>
    <row r="29622" spans="3:3" x14ac:dyDescent="0.25">
      <c r="C29622" s="62"/>
    </row>
    <row r="29710" spans="3:3" x14ac:dyDescent="0.25">
      <c r="C29710" s="62"/>
    </row>
    <row r="29711" spans="3:3" x14ac:dyDescent="0.25">
      <c r="C29711" s="62"/>
    </row>
    <row r="29799" spans="3:3" x14ac:dyDescent="0.25">
      <c r="C29799" s="62"/>
    </row>
    <row r="29800" spans="3:3" x14ac:dyDescent="0.25">
      <c r="C29800" s="62"/>
    </row>
    <row r="29888" spans="3:3" x14ac:dyDescent="0.25">
      <c r="C29888" s="62"/>
    </row>
    <row r="29889" spans="3:3" x14ac:dyDescent="0.25">
      <c r="C29889" s="62"/>
    </row>
    <row r="29977" spans="3:3" x14ac:dyDescent="0.25">
      <c r="C29977" s="62"/>
    </row>
    <row r="29978" spans="3:3" x14ac:dyDescent="0.25">
      <c r="C29978" s="62"/>
    </row>
    <row r="30066" spans="3:3" x14ac:dyDescent="0.25">
      <c r="C30066" s="62"/>
    </row>
    <row r="30067" spans="3:3" x14ac:dyDescent="0.25">
      <c r="C30067" s="62"/>
    </row>
    <row r="30155" spans="3:3" x14ac:dyDescent="0.25">
      <c r="C30155" s="62"/>
    </row>
    <row r="30156" spans="3:3" x14ac:dyDescent="0.25">
      <c r="C30156" s="62"/>
    </row>
    <row r="30244" spans="3:3" x14ac:dyDescent="0.25">
      <c r="C30244" s="62"/>
    </row>
    <row r="30245" spans="3:3" x14ac:dyDescent="0.25">
      <c r="C30245" s="62"/>
    </row>
    <row r="30333" spans="3:3" x14ac:dyDescent="0.25">
      <c r="C30333" s="62"/>
    </row>
    <row r="30334" spans="3:3" x14ac:dyDescent="0.25">
      <c r="C30334" s="62"/>
    </row>
    <row r="30422" spans="3:3" x14ac:dyDescent="0.25">
      <c r="C30422" s="62"/>
    </row>
    <row r="30423" spans="3:3" x14ac:dyDescent="0.25">
      <c r="C30423" s="62"/>
    </row>
    <row r="30511" spans="3:3" x14ac:dyDescent="0.25">
      <c r="C30511" s="62"/>
    </row>
    <row r="30512" spans="3:3" x14ac:dyDescent="0.25">
      <c r="C30512" s="62"/>
    </row>
    <row r="30600" spans="3:3" x14ac:dyDescent="0.25">
      <c r="C30600" s="62"/>
    </row>
    <row r="30601" spans="3:3" x14ac:dyDescent="0.25">
      <c r="C30601" s="62"/>
    </row>
    <row r="30689" spans="3:3" x14ac:dyDescent="0.25">
      <c r="C30689" s="62"/>
    </row>
    <row r="30690" spans="3:3" x14ac:dyDescent="0.25">
      <c r="C30690" s="62"/>
    </row>
    <row r="30778" spans="3:3" x14ac:dyDescent="0.25">
      <c r="C30778" s="62"/>
    </row>
    <row r="30779" spans="3:3" x14ac:dyDescent="0.25">
      <c r="C30779" s="62"/>
    </row>
    <row r="30867" spans="3:3" x14ac:dyDescent="0.25">
      <c r="C30867" s="62"/>
    </row>
    <row r="30868" spans="3:3" x14ac:dyDescent="0.25">
      <c r="C30868" s="62"/>
    </row>
    <row r="30956" spans="3:3" x14ac:dyDescent="0.25">
      <c r="C30956" s="62"/>
    </row>
    <row r="30957" spans="3:3" x14ac:dyDescent="0.25">
      <c r="C30957" s="62"/>
    </row>
    <row r="31045" spans="3:3" x14ac:dyDescent="0.25">
      <c r="C31045" s="62"/>
    </row>
    <row r="31046" spans="3:3" x14ac:dyDescent="0.25">
      <c r="C31046" s="62"/>
    </row>
    <row r="31134" spans="3:3" x14ac:dyDescent="0.25">
      <c r="C31134" s="62"/>
    </row>
    <row r="31135" spans="3:3" x14ac:dyDescent="0.25">
      <c r="C31135" s="62"/>
    </row>
    <row r="31223" spans="3:3" x14ac:dyDescent="0.25">
      <c r="C31223" s="62"/>
    </row>
    <row r="31224" spans="3:3" x14ac:dyDescent="0.25">
      <c r="C31224" s="62"/>
    </row>
    <row r="31312" spans="3:3" x14ac:dyDescent="0.25">
      <c r="C31312" s="62"/>
    </row>
    <row r="31313" spans="3:3" x14ac:dyDescent="0.25">
      <c r="C31313" s="62"/>
    </row>
    <row r="31401" spans="3:3" x14ac:dyDescent="0.25">
      <c r="C31401" s="62"/>
    </row>
    <row r="31402" spans="3:3" x14ac:dyDescent="0.25">
      <c r="C31402" s="62"/>
    </row>
    <row r="31490" spans="3:3" x14ac:dyDescent="0.25">
      <c r="C31490" s="62"/>
    </row>
    <row r="31491" spans="3:3" x14ac:dyDescent="0.25">
      <c r="C31491" s="62"/>
    </row>
    <row r="31579" spans="3:3" x14ac:dyDescent="0.25">
      <c r="C31579" s="62"/>
    </row>
    <row r="31580" spans="3:3" x14ac:dyDescent="0.25">
      <c r="C31580" s="62"/>
    </row>
    <row r="31668" spans="3:3" x14ac:dyDescent="0.25">
      <c r="C31668" s="62"/>
    </row>
    <row r="31669" spans="3:3" x14ac:dyDescent="0.25">
      <c r="C31669" s="62"/>
    </row>
    <row r="31757" spans="3:3" x14ac:dyDescent="0.25">
      <c r="C31757" s="62"/>
    </row>
    <row r="31758" spans="3:3" x14ac:dyDescent="0.25">
      <c r="C31758" s="62"/>
    </row>
    <row r="31846" spans="3:3" x14ac:dyDescent="0.25">
      <c r="C31846" s="62"/>
    </row>
    <row r="31847" spans="3:3" x14ac:dyDescent="0.25">
      <c r="C31847" s="62"/>
    </row>
    <row r="31935" spans="3:3" x14ac:dyDescent="0.25">
      <c r="C31935" s="62"/>
    </row>
    <row r="31936" spans="3:3" x14ac:dyDescent="0.25">
      <c r="C31936" s="62"/>
    </row>
    <row r="32024" spans="3:3" x14ac:dyDescent="0.25">
      <c r="C32024" s="62"/>
    </row>
    <row r="32025" spans="3:3" x14ac:dyDescent="0.25">
      <c r="C32025" s="62"/>
    </row>
    <row r="32113" spans="3:3" x14ac:dyDescent="0.25">
      <c r="C32113" s="62"/>
    </row>
    <row r="32114" spans="3:3" x14ac:dyDescent="0.25">
      <c r="C32114" s="62"/>
    </row>
    <row r="32202" spans="3:3" x14ac:dyDescent="0.25">
      <c r="C32202" s="62"/>
    </row>
    <row r="32203" spans="3:3" x14ac:dyDescent="0.25">
      <c r="C32203" s="62"/>
    </row>
    <row r="32291" spans="3:3" x14ac:dyDescent="0.25">
      <c r="C32291" s="62"/>
    </row>
    <row r="32292" spans="3:3" x14ac:dyDescent="0.25">
      <c r="C32292" s="62"/>
    </row>
    <row r="32380" spans="3:3" x14ac:dyDescent="0.25">
      <c r="C32380" s="62"/>
    </row>
    <row r="32381" spans="3:3" x14ac:dyDescent="0.25">
      <c r="C32381" s="62"/>
    </row>
    <row r="32469" spans="3:3" x14ac:dyDescent="0.25">
      <c r="C32469" s="62"/>
    </row>
    <row r="32470" spans="3:3" x14ac:dyDescent="0.25">
      <c r="C32470" s="62"/>
    </row>
    <row r="32558" spans="3:3" x14ac:dyDescent="0.25">
      <c r="C32558" s="62"/>
    </row>
    <row r="32559" spans="3:3" x14ac:dyDescent="0.25">
      <c r="C32559" s="62"/>
    </row>
    <row r="32647" spans="3:3" x14ac:dyDescent="0.25">
      <c r="C32647" s="62"/>
    </row>
    <row r="32648" spans="3:3" x14ac:dyDescent="0.25">
      <c r="C32648" s="62"/>
    </row>
    <row r="32736" spans="3:3" x14ac:dyDescent="0.25">
      <c r="C32736" s="62"/>
    </row>
    <row r="32737" spans="3:3" x14ac:dyDescent="0.25">
      <c r="C32737" s="62"/>
    </row>
    <row r="32825" spans="3:3" x14ac:dyDescent="0.25">
      <c r="C32825" s="62"/>
    </row>
    <row r="32826" spans="3:3" x14ac:dyDescent="0.25">
      <c r="C32826" s="62"/>
    </row>
    <row r="32914" spans="3:3" x14ac:dyDescent="0.25">
      <c r="C32914" s="62"/>
    </row>
    <row r="32915" spans="3:3" x14ac:dyDescent="0.25">
      <c r="C32915" s="62"/>
    </row>
    <row r="33003" spans="3:3" x14ac:dyDescent="0.25">
      <c r="C33003" s="62"/>
    </row>
    <row r="33004" spans="3:3" x14ac:dyDescent="0.25">
      <c r="C33004" s="62"/>
    </row>
    <row r="33092" spans="3:3" x14ac:dyDescent="0.25">
      <c r="C33092" s="62"/>
    </row>
    <row r="33093" spans="3:3" x14ac:dyDescent="0.25">
      <c r="C33093" s="62"/>
    </row>
    <row r="33181" spans="3:3" x14ac:dyDescent="0.25">
      <c r="C33181" s="62"/>
    </row>
    <row r="33182" spans="3:3" x14ac:dyDescent="0.25">
      <c r="C33182" s="62"/>
    </row>
    <row r="33270" spans="3:3" x14ac:dyDescent="0.25">
      <c r="C33270" s="62"/>
    </row>
    <row r="33271" spans="3:3" x14ac:dyDescent="0.25">
      <c r="C33271" s="62"/>
    </row>
    <row r="33359" spans="3:3" x14ac:dyDescent="0.25">
      <c r="C33359" s="62"/>
    </row>
    <row r="33360" spans="3:3" x14ac:dyDescent="0.25">
      <c r="C33360" s="62"/>
    </row>
    <row r="33448" spans="3:3" x14ac:dyDescent="0.25">
      <c r="C33448" s="62"/>
    </row>
    <row r="33449" spans="3:3" x14ac:dyDescent="0.25">
      <c r="C33449" s="62"/>
    </row>
    <row r="33537" spans="3:3" x14ac:dyDescent="0.25">
      <c r="C33537" s="62"/>
    </row>
    <row r="33538" spans="3:3" x14ac:dyDescent="0.25">
      <c r="C33538" s="62"/>
    </row>
    <row r="33626" spans="3:3" x14ac:dyDescent="0.25">
      <c r="C33626" s="62"/>
    </row>
    <row r="33627" spans="3:3" x14ac:dyDescent="0.25">
      <c r="C33627" s="62"/>
    </row>
    <row r="33715" spans="3:3" x14ac:dyDescent="0.25">
      <c r="C33715" s="62"/>
    </row>
    <row r="33716" spans="3:3" x14ac:dyDescent="0.25">
      <c r="C33716" s="62"/>
    </row>
    <row r="33804" spans="3:3" x14ac:dyDescent="0.25">
      <c r="C33804" s="62"/>
    </row>
    <row r="33805" spans="3:3" x14ac:dyDescent="0.25">
      <c r="C33805" s="62"/>
    </row>
    <row r="33893" spans="3:3" x14ac:dyDescent="0.25">
      <c r="C33893" s="62"/>
    </row>
    <row r="33894" spans="3:3" x14ac:dyDescent="0.25">
      <c r="C33894" s="62"/>
    </row>
    <row r="33982" spans="3:3" x14ac:dyDescent="0.25">
      <c r="C33982" s="62"/>
    </row>
    <row r="33983" spans="3:3" x14ac:dyDescent="0.25">
      <c r="C33983" s="62"/>
    </row>
    <row r="34071" spans="3:3" x14ac:dyDescent="0.25">
      <c r="C34071" s="62"/>
    </row>
    <row r="34072" spans="3:3" x14ac:dyDescent="0.25">
      <c r="C34072" s="62"/>
    </row>
    <row r="34160" spans="3:3" x14ac:dyDescent="0.25">
      <c r="C34160" s="62"/>
    </row>
    <row r="34161" spans="3:3" x14ac:dyDescent="0.25">
      <c r="C34161" s="62"/>
    </row>
    <row r="34249" spans="3:3" x14ac:dyDescent="0.25">
      <c r="C34249" s="62"/>
    </row>
    <row r="34250" spans="3:3" x14ac:dyDescent="0.25">
      <c r="C34250" s="62"/>
    </row>
    <row r="34338" spans="3:3" x14ac:dyDescent="0.25">
      <c r="C34338" s="62"/>
    </row>
    <row r="34339" spans="3:3" x14ac:dyDescent="0.25">
      <c r="C34339" s="62"/>
    </row>
    <row r="34427" spans="3:3" x14ac:dyDescent="0.25">
      <c r="C34427" s="62"/>
    </row>
    <row r="34428" spans="3:3" x14ac:dyDescent="0.25">
      <c r="C34428" s="62"/>
    </row>
    <row r="34516" spans="3:3" x14ac:dyDescent="0.25">
      <c r="C34516" s="62"/>
    </row>
    <row r="34517" spans="3:3" x14ac:dyDescent="0.25">
      <c r="C34517" s="62"/>
    </row>
    <row r="34605" spans="3:3" x14ac:dyDescent="0.25">
      <c r="C34605" s="62"/>
    </row>
    <row r="34606" spans="3:3" x14ac:dyDescent="0.25">
      <c r="C34606" s="62"/>
    </row>
    <row r="34694" spans="3:3" x14ac:dyDescent="0.25">
      <c r="C34694" s="62"/>
    </row>
    <row r="34695" spans="3:3" x14ac:dyDescent="0.25">
      <c r="C34695" s="62"/>
    </row>
    <row r="34783" spans="3:3" x14ac:dyDescent="0.25">
      <c r="C34783" s="62"/>
    </row>
    <row r="34784" spans="3:3" x14ac:dyDescent="0.25">
      <c r="C34784" s="62"/>
    </row>
    <row r="34872" spans="3:3" x14ac:dyDescent="0.25">
      <c r="C34872" s="62"/>
    </row>
    <row r="34873" spans="3:3" x14ac:dyDescent="0.25">
      <c r="C34873" s="62"/>
    </row>
    <row r="34961" spans="3:3" x14ac:dyDescent="0.25">
      <c r="C34961" s="62"/>
    </row>
    <row r="34962" spans="3:3" x14ac:dyDescent="0.25">
      <c r="C34962" s="62"/>
    </row>
    <row r="35050" spans="3:3" x14ac:dyDescent="0.25">
      <c r="C35050" s="62"/>
    </row>
    <row r="35051" spans="3:3" x14ac:dyDescent="0.25">
      <c r="C35051" s="62"/>
    </row>
    <row r="35139" spans="3:3" x14ac:dyDescent="0.25">
      <c r="C35139" s="62"/>
    </row>
    <row r="35140" spans="3:3" x14ac:dyDescent="0.25">
      <c r="C35140" s="62"/>
    </row>
    <row r="35228" spans="3:3" x14ac:dyDescent="0.25">
      <c r="C35228" s="62"/>
    </row>
    <row r="35229" spans="3:3" x14ac:dyDescent="0.25">
      <c r="C35229" s="62"/>
    </row>
    <row r="35317" spans="3:3" x14ac:dyDescent="0.25">
      <c r="C35317" s="62"/>
    </row>
    <row r="35318" spans="3:3" x14ac:dyDescent="0.25">
      <c r="C35318" s="62"/>
    </row>
    <row r="35406" spans="3:3" x14ac:dyDescent="0.25">
      <c r="C35406" s="62"/>
    </row>
    <row r="35407" spans="3:3" x14ac:dyDescent="0.25">
      <c r="C35407" s="62"/>
    </row>
    <row r="35495" spans="3:3" x14ac:dyDescent="0.25">
      <c r="C35495" s="62"/>
    </row>
    <row r="35496" spans="3:3" x14ac:dyDescent="0.25">
      <c r="C35496" s="62"/>
    </row>
    <row r="35584" spans="3:3" x14ac:dyDescent="0.25">
      <c r="C35584" s="62"/>
    </row>
    <row r="35585" spans="3:3" x14ac:dyDescent="0.25">
      <c r="C35585" s="62"/>
    </row>
    <row r="35673" spans="3:3" x14ac:dyDescent="0.25">
      <c r="C35673" s="62"/>
    </row>
    <row r="35674" spans="3:3" x14ac:dyDescent="0.25">
      <c r="C35674" s="62"/>
    </row>
    <row r="35762" spans="3:3" x14ac:dyDescent="0.25">
      <c r="C35762" s="62"/>
    </row>
    <row r="35763" spans="3:3" x14ac:dyDescent="0.25">
      <c r="C35763" s="62"/>
    </row>
    <row r="35851" spans="3:3" x14ac:dyDescent="0.25">
      <c r="C35851" s="62"/>
    </row>
    <row r="35852" spans="3:3" x14ac:dyDescent="0.25">
      <c r="C35852" s="62"/>
    </row>
    <row r="35940" spans="3:3" x14ac:dyDescent="0.25">
      <c r="C35940" s="62"/>
    </row>
    <row r="35941" spans="3:3" x14ac:dyDescent="0.25">
      <c r="C35941" s="62"/>
    </row>
    <row r="36029" spans="3:3" x14ac:dyDescent="0.25">
      <c r="C36029" s="62"/>
    </row>
    <row r="36030" spans="3:3" x14ac:dyDescent="0.25">
      <c r="C36030" s="62"/>
    </row>
    <row r="36118" spans="3:3" x14ac:dyDescent="0.25">
      <c r="C36118" s="62"/>
    </row>
    <row r="36119" spans="3:3" x14ac:dyDescent="0.25">
      <c r="C36119" s="62"/>
    </row>
    <row r="36207" spans="3:3" x14ac:dyDescent="0.25">
      <c r="C36207" s="62"/>
    </row>
    <row r="36208" spans="3:3" x14ac:dyDescent="0.25">
      <c r="C36208" s="62"/>
    </row>
    <row r="36296" spans="3:3" x14ac:dyDescent="0.25">
      <c r="C36296" s="62"/>
    </row>
    <row r="36297" spans="3:3" x14ac:dyDescent="0.25">
      <c r="C36297" s="62"/>
    </row>
    <row r="36385" spans="3:3" x14ac:dyDescent="0.25">
      <c r="C36385" s="62"/>
    </row>
    <row r="36386" spans="3:3" x14ac:dyDescent="0.25">
      <c r="C36386" s="62"/>
    </row>
    <row r="36474" spans="3:3" x14ac:dyDescent="0.25">
      <c r="C36474" s="62"/>
    </row>
    <row r="36475" spans="3:3" x14ac:dyDescent="0.25">
      <c r="C36475" s="62"/>
    </row>
    <row r="36563" spans="3:3" x14ac:dyDescent="0.25">
      <c r="C36563" s="62"/>
    </row>
    <row r="36564" spans="3:3" x14ac:dyDescent="0.25">
      <c r="C36564" s="62"/>
    </row>
    <row r="36652" spans="3:3" x14ac:dyDescent="0.25">
      <c r="C36652" s="62"/>
    </row>
    <row r="36653" spans="3:3" x14ac:dyDescent="0.25">
      <c r="C36653" s="62"/>
    </row>
    <row r="36741" spans="3:3" x14ac:dyDescent="0.25">
      <c r="C36741" s="62"/>
    </row>
    <row r="36742" spans="3:3" x14ac:dyDescent="0.25">
      <c r="C36742" s="62"/>
    </row>
    <row r="36830" spans="3:3" x14ac:dyDescent="0.25">
      <c r="C36830" s="62"/>
    </row>
    <row r="36831" spans="3:3" x14ac:dyDescent="0.25">
      <c r="C36831" s="62"/>
    </row>
    <row r="36919" spans="3:3" x14ac:dyDescent="0.25">
      <c r="C36919" s="62"/>
    </row>
    <row r="36920" spans="3:3" x14ac:dyDescent="0.25">
      <c r="C36920" s="62"/>
    </row>
    <row r="37008" spans="3:3" x14ac:dyDescent="0.25">
      <c r="C37008" s="62"/>
    </row>
    <row r="37009" spans="3:3" x14ac:dyDescent="0.25">
      <c r="C37009" s="62"/>
    </row>
    <row r="37097" spans="3:3" x14ac:dyDescent="0.25">
      <c r="C37097" s="62"/>
    </row>
    <row r="37098" spans="3:3" x14ac:dyDescent="0.25">
      <c r="C37098" s="62"/>
    </row>
    <row r="37186" spans="3:3" x14ac:dyDescent="0.25">
      <c r="C37186" s="62"/>
    </row>
    <row r="37187" spans="3:3" x14ac:dyDescent="0.25">
      <c r="C37187" s="62"/>
    </row>
    <row r="37275" spans="3:3" x14ac:dyDescent="0.25">
      <c r="C37275" s="62"/>
    </row>
    <row r="37276" spans="3:3" x14ac:dyDescent="0.25">
      <c r="C37276" s="62"/>
    </row>
    <row r="37364" spans="3:3" x14ac:dyDescent="0.25">
      <c r="C37364" s="62"/>
    </row>
    <row r="37365" spans="3:3" x14ac:dyDescent="0.25">
      <c r="C37365" s="62"/>
    </row>
    <row r="37453" spans="3:3" x14ac:dyDescent="0.25">
      <c r="C37453" s="62"/>
    </row>
    <row r="37454" spans="3:3" x14ac:dyDescent="0.25">
      <c r="C37454" s="62"/>
    </row>
    <row r="37542" spans="3:3" x14ac:dyDescent="0.25">
      <c r="C37542" s="62"/>
    </row>
    <row r="37543" spans="3:3" x14ac:dyDescent="0.25">
      <c r="C37543" s="62"/>
    </row>
    <row r="37631" spans="3:3" x14ac:dyDescent="0.25">
      <c r="C37631" s="62"/>
    </row>
    <row r="37632" spans="3:3" x14ac:dyDescent="0.25">
      <c r="C37632" s="62"/>
    </row>
    <row r="37720" spans="3:3" x14ac:dyDescent="0.25">
      <c r="C37720" s="62"/>
    </row>
    <row r="37721" spans="3:3" x14ac:dyDescent="0.25">
      <c r="C37721" s="62"/>
    </row>
    <row r="37809" spans="3:3" x14ac:dyDescent="0.25">
      <c r="C37809" s="62"/>
    </row>
    <row r="37810" spans="3:3" x14ac:dyDescent="0.25">
      <c r="C37810" s="62"/>
    </row>
    <row r="37898" spans="3:3" x14ac:dyDescent="0.25">
      <c r="C37898" s="62"/>
    </row>
    <row r="37899" spans="3:3" x14ac:dyDescent="0.25">
      <c r="C37899" s="62"/>
    </row>
    <row r="37987" spans="3:3" x14ac:dyDescent="0.25">
      <c r="C37987" s="62"/>
    </row>
    <row r="37988" spans="3:3" x14ac:dyDescent="0.25">
      <c r="C37988" s="62"/>
    </row>
    <row r="38076" spans="3:3" x14ac:dyDescent="0.25">
      <c r="C38076" s="62"/>
    </row>
    <row r="38077" spans="3:3" x14ac:dyDescent="0.25">
      <c r="C38077" s="62"/>
    </row>
    <row r="38165" spans="3:3" x14ac:dyDescent="0.25">
      <c r="C38165" s="62"/>
    </row>
    <row r="38166" spans="3:3" x14ac:dyDescent="0.25">
      <c r="C38166" s="62"/>
    </row>
    <row r="38254" spans="3:3" x14ac:dyDescent="0.25">
      <c r="C38254" s="62"/>
    </row>
    <row r="38255" spans="3:3" x14ac:dyDescent="0.25">
      <c r="C38255" s="62"/>
    </row>
    <row r="38343" spans="3:3" x14ac:dyDescent="0.25">
      <c r="C38343" s="62"/>
    </row>
    <row r="38344" spans="3:3" x14ac:dyDescent="0.25">
      <c r="C38344" s="62"/>
    </row>
    <row r="38432" spans="3:3" x14ac:dyDescent="0.25">
      <c r="C38432" s="62"/>
    </row>
    <row r="38433" spans="3:3" x14ac:dyDescent="0.25">
      <c r="C38433" s="62"/>
    </row>
    <row r="38521" spans="3:3" x14ac:dyDescent="0.25">
      <c r="C38521" s="62"/>
    </row>
    <row r="38522" spans="3:3" x14ac:dyDescent="0.25">
      <c r="C38522" s="62"/>
    </row>
    <row r="38610" spans="3:3" x14ac:dyDescent="0.25">
      <c r="C38610" s="62"/>
    </row>
    <row r="38611" spans="3:3" x14ac:dyDescent="0.25">
      <c r="C38611" s="62"/>
    </row>
    <row r="38699" spans="3:3" x14ac:dyDescent="0.25">
      <c r="C38699" s="62"/>
    </row>
    <row r="38700" spans="3:3" x14ac:dyDescent="0.25">
      <c r="C38700" s="62"/>
    </row>
    <row r="38788" spans="3:3" x14ac:dyDescent="0.25">
      <c r="C38788" s="62"/>
    </row>
    <row r="38789" spans="3:3" x14ac:dyDescent="0.25">
      <c r="C38789" s="62"/>
    </row>
    <row r="38877" spans="3:3" x14ac:dyDescent="0.25">
      <c r="C38877" s="62"/>
    </row>
    <row r="38878" spans="3:3" x14ac:dyDescent="0.25">
      <c r="C38878" s="62"/>
    </row>
    <row r="38966" spans="3:3" x14ac:dyDescent="0.25">
      <c r="C38966" s="62"/>
    </row>
    <row r="38967" spans="3:3" x14ac:dyDescent="0.25">
      <c r="C38967" s="62"/>
    </row>
    <row r="39055" spans="3:3" x14ac:dyDescent="0.25">
      <c r="C39055" s="62"/>
    </row>
    <row r="39056" spans="3:3" x14ac:dyDescent="0.25">
      <c r="C39056" s="62"/>
    </row>
    <row r="39144" spans="3:3" x14ac:dyDescent="0.25">
      <c r="C39144" s="62"/>
    </row>
    <row r="39145" spans="3:3" x14ac:dyDescent="0.25">
      <c r="C39145" s="62"/>
    </row>
    <row r="39233" spans="3:3" x14ac:dyDescent="0.25">
      <c r="C39233" s="62"/>
    </row>
    <row r="39234" spans="3:3" x14ac:dyDescent="0.25">
      <c r="C39234" s="62"/>
    </row>
    <row r="39322" spans="3:3" x14ac:dyDescent="0.25">
      <c r="C39322" s="62"/>
    </row>
    <row r="39323" spans="3:3" x14ac:dyDescent="0.25">
      <c r="C39323" s="62"/>
    </row>
    <row r="39411" spans="3:3" x14ac:dyDescent="0.25">
      <c r="C39411" s="62"/>
    </row>
    <row r="39412" spans="3:3" x14ac:dyDescent="0.25">
      <c r="C39412" s="62"/>
    </row>
    <row r="39500" spans="3:3" x14ac:dyDescent="0.25">
      <c r="C39500" s="62"/>
    </row>
    <row r="39501" spans="3:3" x14ac:dyDescent="0.25">
      <c r="C39501" s="62"/>
    </row>
    <row r="39589" spans="3:3" x14ac:dyDescent="0.25">
      <c r="C39589" s="62"/>
    </row>
    <row r="39590" spans="3:3" x14ac:dyDescent="0.25">
      <c r="C39590" s="62"/>
    </row>
    <row r="39678" spans="3:3" x14ac:dyDescent="0.25">
      <c r="C39678" s="62"/>
    </row>
    <row r="39679" spans="3:3" x14ac:dyDescent="0.25">
      <c r="C39679" s="62"/>
    </row>
    <row r="39767" spans="3:3" x14ac:dyDescent="0.25">
      <c r="C39767" s="62"/>
    </row>
    <row r="39768" spans="3:3" x14ac:dyDescent="0.25">
      <c r="C39768" s="62"/>
    </row>
    <row r="39856" spans="3:3" x14ac:dyDescent="0.25">
      <c r="C39856" s="62"/>
    </row>
    <row r="39857" spans="3:3" x14ac:dyDescent="0.25">
      <c r="C39857" s="62"/>
    </row>
    <row r="39945" spans="3:3" x14ac:dyDescent="0.25">
      <c r="C39945" s="62"/>
    </row>
    <row r="39946" spans="3:3" x14ac:dyDescent="0.25">
      <c r="C39946" s="62"/>
    </row>
    <row r="40034" spans="3:3" x14ac:dyDescent="0.25">
      <c r="C40034" s="62"/>
    </row>
    <row r="40035" spans="3:3" x14ac:dyDescent="0.25">
      <c r="C40035" s="62"/>
    </row>
    <row r="40123" spans="3:3" x14ac:dyDescent="0.25">
      <c r="C40123" s="62"/>
    </row>
    <row r="40124" spans="3:3" x14ac:dyDescent="0.25">
      <c r="C40124" s="62"/>
    </row>
    <row r="40212" spans="3:3" x14ac:dyDescent="0.25">
      <c r="C40212" s="62"/>
    </row>
    <row r="40213" spans="3:3" x14ac:dyDescent="0.25">
      <c r="C40213" s="62"/>
    </row>
    <row r="40301" spans="3:3" x14ac:dyDescent="0.25">
      <c r="C40301" s="62"/>
    </row>
    <row r="40302" spans="3:3" x14ac:dyDescent="0.25">
      <c r="C40302" s="62"/>
    </row>
    <row r="40390" spans="3:3" x14ac:dyDescent="0.25">
      <c r="C40390" s="62"/>
    </row>
    <row r="40391" spans="3:3" x14ac:dyDescent="0.25">
      <c r="C40391" s="62"/>
    </row>
    <row r="40479" spans="3:3" x14ac:dyDescent="0.25">
      <c r="C40479" s="62"/>
    </row>
    <row r="40480" spans="3:3" x14ac:dyDescent="0.25">
      <c r="C40480" s="62"/>
    </row>
    <row r="40568" spans="3:3" x14ac:dyDescent="0.25">
      <c r="C40568" s="62"/>
    </row>
    <row r="40569" spans="3:3" x14ac:dyDescent="0.25">
      <c r="C40569" s="62"/>
    </row>
    <row r="40657" spans="3:3" x14ac:dyDescent="0.25">
      <c r="C40657" s="62"/>
    </row>
    <row r="40658" spans="3:3" x14ac:dyDescent="0.25">
      <c r="C40658" s="62"/>
    </row>
    <row r="40746" spans="3:3" x14ac:dyDescent="0.25">
      <c r="C40746" s="62"/>
    </row>
    <row r="40747" spans="3:3" x14ac:dyDescent="0.25">
      <c r="C40747" s="62"/>
    </row>
    <row r="40835" spans="3:3" x14ac:dyDescent="0.25">
      <c r="C40835" s="62"/>
    </row>
    <row r="40836" spans="3:3" x14ac:dyDescent="0.25">
      <c r="C40836" s="62"/>
    </row>
    <row r="40924" spans="3:3" x14ac:dyDescent="0.25">
      <c r="C40924" s="62"/>
    </row>
    <row r="40925" spans="3:3" x14ac:dyDescent="0.25">
      <c r="C40925" s="62"/>
    </row>
    <row r="41013" spans="3:3" x14ac:dyDescent="0.25">
      <c r="C41013" s="62"/>
    </row>
    <row r="41014" spans="3:3" x14ac:dyDescent="0.25">
      <c r="C41014" s="62"/>
    </row>
    <row r="41102" spans="3:3" x14ac:dyDescent="0.25">
      <c r="C41102" s="62"/>
    </row>
    <row r="41103" spans="3:3" x14ac:dyDescent="0.25">
      <c r="C41103" s="62"/>
    </row>
    <row r="41191" spans="3:3" x14ac:dyDescent="0.25">
      <c r="C41191" s="62"/>
    </row>
    <row r="41192" spans="3:3" x14ac:dyDescent="0.25">
      <c r="C41192" s="62"/>
    </row>
    <row r="41280" spans="3:3" x14ac:dyDescent="0.25">
      <c r="C41280" s="62"/>
    </row>
    <row r="41281" spans="3:3" x14ac:dyDescent="0.25">
      <c r="C41281" s="62"/>
    </row>
    <row r="41369" spans="3:3" x14ac:dyDescent="0.25">
      <c r="C41369" s="62"/>
    </row>
    <row r="41370" spans="3:3" x14ac:dyDescent="0.25">
      <c r="C41370" s="62"/>
    </row>
    <row r="41458" spans="3:3" x14ac:dyDescent="0.25">
      <c r="C41458" s="62"/>
    </row>
    <row r="41459" spans="3:3" x14ac:dyDescent="0.25">
      <c r="C41459" s="62"/>
    </row>
    <row r="41547" spans="3:3" x14ac:dyDescent="0.25">
      <c r="C41547" s="62"/>
    </row>
    <row r="41548" spans="3:3" x14ac:dyDescent="0.25">
      <c r="C41548" s="62"/>
    </row>
    <row r="41636" spans="3:3" x14ac:dyDescent="0.25">
      <c r="C41636" s="62"/>
    </row>
    <row r="41637" spans="3:3" x14ac:dyDescent="0.25">
      <c r="C41637" s="62"/>
    </row>
    <row r="41725" spans="3:3" x14ac:dyDescent="0.25">
      <c r="C41725" s="62"/>
    </row>
    <row r="41726" spans="3:3" x14ac:dyDescent="0.25">
      <c r="C41726" s="62"/>
    </row>
    <row r="41814" spans="3:3" x14ac:dyDescent="0.25">
      <c r="C41814" s="62"/>
    </row>
    <row r="41815" spans="3:3" x14ac:dyDescent="0.25">
      <c r="C41815" s="62"/>
    </row>
    <row r="41903" spans="3:3" x14ac:dyDescent="0.25">
      <c r="C41903" s="62"/>
    </row>
    <row r="41904" spans="3:3" x14ac:dyDescent="0.25">
      <c r="C41904" s="62"/>
    </row>
    <row r="41992" spans="3:3" x14ac:dyDescent="0.25">
      <c r="C41992" s="62"/>
    </row>
    <row r="41993" spans="3:3" x14ac:dyDescent="0.25">
      <c r="C41993" s="62"/>
    </row>
    <row r="42081" spans="3:3" x14ac:dyDescent="0.25">
      <c r="C42081" s="62"/>
    </row>
    <row r="42082" spans="3:3" x14ac:dyDescent="0.25">
      <c r="C42082" s="62"/>
    </row>
    <row r="42170" spans="3:3" x14ac:dyDescent="0.25">
      <c r="C42170" s="62"/>
    </row>
    <row r="42171" spans="3:3" x14ac:dyDescent="0.25">
      <c r="C42171" s="62"/>
    </row>
    <row r="42259" spans="3:3" x14ac:dyDescent="0.25">
      <c r="C42259" s="62"/>
    </row>
    <row r="42260" spans="3:3" x14ac:dyDescent="0.25">
      <c r="C42260" s="62"/>
    </row>
    <row r="42348" spans="3:3" x14ac:dyDescent="0.25">
      <c r="C42348" s="62"/>
    </row>
    <row r="42349" spans="3:3" x14ac:dyDescent="0.25">
      <c r="C42349" s="62"/>
    </row>
    <row r="42437" spans="3:3" x14ac:dyDescent="0.25">
      <c r="C42437" s="62"/>
    </row>
    <row r="42438" spans="3:3" x14ac:dyDescent="0.25">
      <c r="C42438" s="62"/>
    </row>
    <row r="42526" spans="3:3" x14ac:dyDescent="0.25">
      <c r="C42526" s="62"/>
    </row>
    <row r="42527" spans="3:3" x14ac:dyDescent="0.25">
      <c r="C42527" s="62"/>
    </row>
    <row r="42615" spans="3:3" x14ac:dyDescent="0.25">
      <c r="C42615" s="62"/>
    </row>
    <row r="42616" spans="3:3" x14ac:dyDescent="0.25">
      <c r="C42616" s="62"/>
    </row>
    <row r="42704" spans="3:3" x14ac:dyDescent="0.25">
      <c r="C42704" s="62"/>
    </row>
    <row r="42705" spans="3:3" x14ac:dyDescent="0.25">
      <c r="C42705" s="62"/>
    </row>
    <row r="42793" spans="3:3" x14ac:dyDescent="0.25">
      <c r="C42793" s="62"/>
    </row>
    <row r="42794" spans="3:3" x14ac:dyDescent="0.25">
      <c r="C42794" s="62"/>
    </row>
    <row r="42882" spans="3:3" x14ac:dyDescent="0.25">
      <c r="C42882" s="62"/>
    </row>
    <row r="42883" spans="3:3" x14ac:dyDescent="0.25">
      <c r="C42883" s="62"/>
    </row>
    <row r="42971" spans="3:3" x14ac:dyDescent="0.25">
      <c r="C42971" s="62"/>
    </row>
    <row r="42972" spans="3:3" x14ac:dyDescent="0.25">
      <c r="C42972" s="62"/>
    </row>
    <row r="43060" spans="3:3" x14ac:dyDescent="0.25">
      <c r="C43060" s="62"/>
    </row>
    <row r="43061" spans="3:3" x14ac:dyDescent="0.25">
      <c r="C43061" s="62"/>
    </row>
    <row r="43149" spans="3:3" x14ac:dyDescent="0.25">
      <c r="C43149" s="62"/>
    </row>
    <row r="43150" spans="3:3" x14ac:dyDescent="0.25">
      <c r="C43150" s="62"/>
    </row>
    <row r="43238" spans="3:3" x14ac:dyDescent="0.25">
      <c r="C43238" s="62"/>
    </row>
    <row r="43239" spans="3:3" x14ac:dyDescent="0.25">
      <c r="C43239" s="62"/>
    </row>
    <row r="43327" spans="3:3" x14ac:dyDescent="0.25">
      <c r="C43327" s="62"/>
    </row>
    <row r="43328" spans="3:3" x14ac:dyDescent="0.25">
      <c r="C43328" s="62"/>
    </row>
    <row r="43416" spans="3:3" x14ac:dyDescent="0.25">
      <c r="C43416" s="62"/>
    </row>
    <row r="43417" spans="3:3" x14ac:dyDescent="0.25">
      <c r="C43417" s="62"/>
    </row>
    <row r="43505" spans="3:3" x14ac:dyDescent="0.25">
      <c r="C43505" s="62"/>
    </row>
    <row r="43506" spans="3:3" x14ac:dyDescent="0.25">
      <c r="C43506" s="62"/>
    </row>
    <row r="43594" spans="3:3" x14ac:dyDescent="0.25">
      <c r="C43594" s="62"/>
    </row>
    <row r="43595" spans="3:3" x14ac:dyDescent="0.25">
      <c r="C43595" s="62"/>
    </row>
    <row r="43683" spans="3:3" x14ac:dyDescent="0.25">
      <c r="C43683" s="62"/>
    </row>
    <row r="43684" spans="3:3" x14ac:dyDescent="0.25">
      <c r="C43684" s="62"/>
    </row>
    <row r="43772" spans="3:3" x14ac:dyDescent="0.25">
      <c r="C43772" s="62"/>
    </row>
    <row r="43773" spans="3:3" x14ac:dyDescent="0.25">
      <c r="C43773" s="62"/>
    </row>
    <row r="43861" spans="3:3" x14ac:dyDescent="0.25">
      <c r="C43861" s="62"/>
    </row>
    <row r="43862" spans="3:3" x14ac:dyDescent="0.25">
      <c r="C43862" s="62"/>
    </row>
    <row r="43950" spans="3:3" x14ac:dyDescent="0.25">
      <c r="C43950" s="62"/>
    </row>
    <row r="43951" spans="3:3" x14ac:dyDescent="0.25">
      <c r="C43951" s="62"/>
    </row>
    <row r="44039" spans="3:3" x14ac:dyDescent="0.25">
      <c r="C44039" s="62"/>
    </row>
    <row r="44040" spans="3:3" x14ac:dyDescent="0.25">
      <c r="C44040" s="62"/>
    </row>
    <row r="44128" spans="3:3" x14ac:dyDescent="0.25">
      <c r="C44128" s="62"/>
    </row>
    <row r="44129" spans="3:3" x14ac:dyDescent="0.25">
      <c r="C44129" s="62"/>
    </row>
    <row r="44217" spans="3:3" x14ac:dyDescent="0.25">
      <c r="C44217" s="62"/>
    </row>
    <row r="44218" spans="3:3" x14ac:dyDescent="0.25">
      <c r="C44218" s="62"/>
    </row>
    <row r="44306" spans="3:3" x14ac:dyDescent="0.25">
      <c r="C44306" s="62"/>
    </row>
    <row r="44307" spans="3:3" x14ac:dyDescent="0.25">
      <c r="C44307" s="62"/>
    </row>
    <row r="44395" spans="3:3" x14ac:dyDescent="0.25">
      <c r="C44395" s="62"/>
    </row>
    <row r="44396" spans="3:3" x14ac:dyDescent="0.25">
      <c r="C44396" s="62"/>
    </row>
    <row r="44484" spans="3:3" x14ac:dyDescent="0.25">
      <c r="C44484" s="62"/>
    </row>
    <row r="44485" spans="3:3" x14ac:dyDescent="0.25">
      <c r="C44485" s="62"/>
    </row>
    <row r="44573" spans="3:3" x14ac:dyDescent="0.25">
      <c r="C44573" s="62"/>
    </row>
    <row r="44574" spans="3:3" x14ac:dyDescent="0.25">
      <c r="C44574" s="62"/>
    </row>
    <row r="44662" spans="3:3" x14ac:dyDescent="0.25">
      <c r="C44662" s="62"/>
    </row>
    <row r="44663" spans="3:3" x14ac:dyDescent="0.25">
      <c r="C44663" s="62"/>
    </row>
    <row r="44751" spans="3:3" x14ac:dyDescent="0.25">
      <c r="C44751" s="62"/>
    </row>
    <row r="44752" spans="3:3" x14ac:dyDescent="0.25">
      <c r="C44752" s="62"/>
    </row>
    <row r="44840" spans="3:3" x14ac:dyDescent="0.25">
      <c r="C44840" s="62"/>
    </row>
    <row r="44841" spans="3:3" x14ac:dyDescent="0.25">
      <c r="C44841" s="62"/>
    </row>
    <row r="44929" spans="3:3" x14ac:dyDescent="0.25">
      <c r="C44929" s="62"/>
    </row>
    <row r="44930" spans="3:3" x14ac:dyDescent="0.25">
      <c r="C44930" s="62"/>
    </row>
    <row r="45018" spans="3:3" x14ac:dyDescent="0.25">
      <c r="C45018" s="62"/>
    </row>
    <row r="45019" spans="3:3" x14ac:dyDescent="0.25">
      <c r="C45019" s="62"/>
    </row>
    <row r="45107" spans="3:3" x14ac:dyDescent="0.25">
      <c r="C45107" s="62"/>
    </row>
    <row r="45108" spans="3:3" x14ac:dyDescent="0.25">
      <c r="C45108" s="62"/>
    </row>
    <row r="45196" spans="3:3" x14ac:dyDescent="0.25">
      <c r="C45196" s="62"/>
    </row>
    <row r="45197" spans="3:3" x14ac:dyDescent="0.25">
      <c r="C45197" s="62"/>
    </row>
    <row r="45285" spans="3:3" x14ac:dyDescent="0.25">
      <c r="C45285" s="62"/>
    </row>
    <row r="45286" spans="3:3" x14ac:dyDescent="0.25">
      <c r="C45286" s="62"/>
    </row>
    <row r="45374" spans="3:3" x14ac:dyDescent="0.25">
      <c r="C45374" s="62"/>
    </row>
    <row r="45375" spans="3:3" x14ac:dyDescent="0.25">
      <c r="C45375" s="62"/>
    </row>
    <row r="45463" spans="3:3" x14ac:dyDescent="0.25">
      <c r="C45463" s="62"/>
    </row>
    <row r="45464" spans="3:3" x14ac:dyDescent="0.25">
      <c r="C45464" s="62"/>
    </row>
    <row r="45552" spans="3:3" x14ac:dyDescent="0.25">
      <c r="C45552" s="62"/>
    </row>
    <row r="45553" spans="3:3" x14ac:dyDescent="0.25">
      <c r="C45553" s="62"/>
    </row>
    <row r="45641" spans="3:3" x14ac:dyDescent="0.25">
      <c r="C45641" s="62"/>
    </row>
    <row r="45642" spans="3:3" x14ac:dyDescent="0.25">
      <c r="C45642" s="62"/>
    </row>
    <row r="45730" spans="3:3" x14ac:dyDescent="0.25">
      <c r="C45730" s="62"/>
    </row>
    <row r="45731" spans="3:3" x14ac:dyDescent="0.25">
      <c r="C45731" s="62"/>
    </row>
    <row r="45819" spans="3:3" x14ac:dyDescent="0.25">
      <c r="C45819" s="62"/>
    </row>
    <row r="45820" spans="3:3" x14ac:dyDescent="0.25">
      <c r="C45820" s="62"/>
    </row>
    <row r="45908" spans="3:3" x14ac:dyDescent="0.25">
      <c r="C45908" s="62"/>
    </row>
    <row r="45909" spans="3:3" x14ac:dyDescent="0.25">
      <c r="C45909" s="62"/>
    </row>
    <row r="45997" spans="3:3" x14ac:dyDescent="0.25">
      <c r="C45997" s="62"/>
    </row>
    <row r="45998" spans="3:3" x14ac:dyDescent="0.25">
      <c r="C45998" s="62"/>
    </row>
    <row r="46086" spans="3:3" x14ac:dyDescent="0.25">
      <c r="C46086" s="62"/>
    </row>
    <row r="46087" spans="3:3" x14ac:dyDescent="0.25">
      <c r="C46087" s="62"/>
    </row>
    <row r="46175" spans="3:3" x14ac:dyDescent="0.25">
      <c r="C46175" s="62"/>
    </row>
    <row r="46176" spans="3:3" x14ac:dyDescent="0.25">
      <c r="C46176" s="62"/>
    </row>
    <row r="46264" spans="3:3" x14ac:dyDescent="0.25">
      <c r="C46264" s="62"/>
    </row>
    <row r="46265" spans="3:3" x14ac:dyDescent="0.25">
      <c r="C46265" s="62"/>
    </row>
    <row r="46353" spans="3:3" x14ac:dyDescent="0.25">
      <c r="C46353" s="62"/>
    </row>
    <row r="46354" spans="3:3" x14ac:dyDescent="0.25">
      <c r="C46354" s="62"/>
    </row>
    <row r="46442" spans="3:3" x14ac:dyDescent="0.25">
      <c r="C46442" s="62"/>
    </row>
    <row r="46443" spans="3:3" x14ac:dyDescent="0.25">
      <c r="C46443" s="62"/>
    </row>
    <row r="46531" spans="3:3" x14ac:dyDescent="0.25">
      <c r="C46531" s="62"/>
    </row>
    <row r="46532" spans="3:3" x14ac:dyDescent="0.25">
      <c r="C46532" s="62"/>
    </row>
    <row r="46620" spans="3:3" x14ac:dyDescent="0.25">
      <c r="C46620" s="62"/>
    </row>
    <row r="46621" spans="3:3" x14ac:dyDescent="0.25">
      <c r="C46621" s="62"/>
    </row>
    <row r="46709" spans="3:3" x14ac:dyDescent="0.25">
      <c r="C46709" s="62"/>
    </row>
    <row r="46710" spans="3:3" x14ac:dyDescent="0.25">
      <c r="C46710" s="62"/>
    </row>
    <row r="46798" spans="3:3" x14ac:dyDescent="0.25">
      <c r="C46798" s="62"/>
    </row>
    <row r="46799" spans="3:3" x14ac:dyDescent="0.25">
      <c r="C46799" s="62"/>
    </row>
    <row r="46887" spans="3:3" x14ac:dyDescent="0.25">
      <c r="C46887" s="62"/>
    </row>
    <row r="46888" spans="3:3" x14ac:dyDescent="0.25">
      <c r="C46888" s="62"/>
    </row>
    <row r="46976" spans="3:3" x14ac:dyDescent="0.25">
      <c r="C46976" s="62"/>
    </row>
    <row r="46977" spans="3:3" x14ac:dyDescent="0.25">
      <c r="C46977" s="62"/>
    </row>
    <row r="47065" spans="3:3" x14ac:dyDescent="0.25">
      <c r="C47065" s="62"/>
    </row>
    <row r="47066" spans="3:3" x14ac:dyDescent="0.25">
      <c r="C47066" s="62"/>
    </row>
    <row r="47154" spans="3:3" x14ac:dyDescent="0.25">
      <c r="C47154" s="62"/>
    </row>
    <row r="47155" spans="3:3" x14ac:dyDescent="0.25">
      <c r="C47155" s="62"/>
    </row>
    <row r="47243" spans="3:3" x14ac:dyDescent="0.25">
      <c r="C47243" s="62"/>
    </row>
    <row r="47244" spans="3:3" x14ac:dyDescent="0.25">
      <c r="C47244" s="62"/>
    </row>
    <row r="47332" spans="3:3" x14ac:dyDescent="0.25">
      <c r="C47332" s="62"/>
    </row>
    <row r="47333" spans="3:3" x14ac:dyDescent="0.25">
      <c r="C47333" s="62"/>
    </row>
    <row r="47421" spans="3:3" x14ac:dyDescent="0.25">
      <c r="C47421" s="62"/>
    </row>
    <row r="47422" spans="3:3" x14ac:dyDescent="0.25">
      <c r="C47422" s="62"/>
    </row>
    <row r="47510" spans="3:3" x14ac:dyDescent="0.25">
      <c r="C47510" s="62"/>
    </row>
    <row r="47511" spans="3:3" x14ac:dyDescent="0.25">
      <c r="C47511" s="62"/>
    </row>
    <row r="47599" spans="3:3" x14ac:dyDescent="0.25">
      <c r="C47599" s="62"/>
    </row>
    <row r="47600" spans="3:3" x14ac:dyDescent="0.25">
      <c r="C47600" s="62"/>
    </row>
    <row r="47688" spans="3:3" x14ac:dyDescent="0.25">
      <c r="C47688" s="62"/>
    </row>
    <row r="47689" spans="3:3" x14ac:dyDescent="0.25">
      <c r="C47689" s="62"/>
    </row>
    <row r="47777" spans="3:3" x14ac:dyDescent="0.25">
      <c r="C47777" s="62"/>
    </row>
    <row r="47778" spans="3:3" x14ac:dyDescent="0.25">
      <c r="C47778" s="62"/>
    </row>
    <row r="47866" spans="3:3" x14ac:dyDescent="0.25">
      <c r="C47866" s="62"/>
    </row>
    <row r="47867" spans="3:3" x14ac:dyDescent="0.25">
      <c r="C47867" s="62"/>
    </row>
    <row r="47955" spans="3:3" x14ac:dyDescent="0.25">
      <c r="C47955" s="62"/>
    </row>
    <row r="47956" spans="3:3" x14ac:dyDescent="0.25">
      <c r="C47956" s="62"/>
    </row>
    <row r="48044" spans="3:3" x14ac:dyDescent="0.25">
      <c r="C48044" s="62"/>
    </row>
    <row r="48045" spans="3:3" x14ac:dyDescent="0.25">
      <c r="C48045" s="62"/>
    </row>
    <row r="48133" spans="3:3" x14ac:dyDescent="0.25">
      <c r="C48133" s="62"/>
    </row>
    <row r="48134" spans="3:3" x14ac:dyDescent="0.25">
      <c r="C48134" s="62"/>
    </row>
    <row r="48222" spans="3:3" x14ac:dyDescent="0.25">
      <c r="C48222" s="62"/>
    </row>
    <row r="48223" spans="3:3" x14ac:dyDescent="0.25">
      <c r="C48223" s="62"/>
    </row>
    <row r="48311" spans="3:3" x14ac:dyDescent="0.25">
      <c r="C48311" s="62"/>
    </row>
    <row r="48312" spans="3:3" x14ac:dyDescent="0.25">
      <c r="C48312" s="62"/>
    </row>
    <row r="48400" spans="3:3" x14ac:dyDescent="0.25">
      <c r="C48400" s="62"/>
    </row>
    <row r="48401" spans="3:3" x14ac:dyDescent="0.25">
      <c r="C48401" s="62"/>
    </row>
    <row r="48489" spans="3:3" x14ac:dyDescent="0.25">
      <c r="C48489" s="62"/>
    </row>
    <row r="48490" spans="3:3" x14ac:dyDescent="0.25">
      <c r="C48490" s="62"/>
    </row>
    <row r="48578" spans="3:3" x14ac:dyDescent="0.25">
      <c r="C48578" s="62"/>
    </row>
    <row r="48579" spans="3:3" x14ac:dyDescent="0.25">
      <c r="C48579" s="62"/>
    </row>
    <row r="48667" spans="3:3" x14ac:dyDescent="0.25">
      <c r="C48667" s="62"/>
    </row>
    <row r="48668" spans="3:3" x14ac:dyDescent="0.25">
      <c r="C48668" s="62"/>
    </row>
    <row r="48756" spans="3:3" x14ac:dyDescent="0.25">
      <c r="C48756" s="62"/>
    </row>
    <row r="48757" spans="3:3" x14ac:dyDescent="0.25">
      <c r="C48757" s="62"/>
    </row>
    <row r="48845" spans="3:3" x14ac:dyDescent="0.25">
      <c r="C48845" s="62"/>
    </row>
    <row r="48846" spans="3:3" x14ac:dyDescent="0.25">
      <c r="C48846" s="62"/>
    </row>
    <row r="48934" spans="3:3" x14ac:dyDescent="0.25">
      <c r="C48934" s="62"/>
    </row>
    <row r="48935" spans="3:3" x14ac:dyDescent="0.25">
      <c r="C48935" s="62"/>
    </row>
    <row r="49023" spans="3:3" x14ac:dyDescent="0.25">
      <c r="C49023" s="62"/>
    </row>
    <row r="49024" spans="3:3" x14ac:dyDescent="0.25">
      <c r="C49024" s="62"/>
    </row>
    <row r="49112" spans="3:3" x14ac:dyDescent="0.25">
      <c r="C49112" s="62"/>
    </row>
    <row r="49113" spans="3:3" x14ac:dyDescent="0.25">
      <c r="C49113" s="62"/>
    </row>
    <row r="49201" spans="3:3" x14ac:dyDescent="0.25">
      <c r="C49201" s="62"/>
    </row>
    <row r="49202" spans="3:3" x14ac:dyDescent="0.25">
      <c r="C49202" s="62"/>
    </row>
    <row r="49290" spans="3:3" x14ac:dyDescent="0.25">
      <c r="C49290" s="62"/>
    </row>
    <row r="49291" spans="3:3" x14ac:dyDescent="0.25">
      <c r="C49291" s="62"/>
    </row>
    <row r="49379" spans="3:3" x14ac:dyDescent="0.25">
      <c r="C49379" s="62"/>
    </row>
    <row r="49380" spans="3:3" x14ac:dyDescent="0.25">
      <c r="C49380" s="62"/>
    </row>
    <row r="49468" spans="3:3" x14ac:dyDescent="0.25">
      <c r="C49468" s="62"/>
    </row>
    <row r="49469" spans="3:3" x14ac:dyDescent="0.25">
      <c r="C49469" s="62"/>
    </row>
    <row r="49557" spans="3:3" x14ac:dyDescent="0.25">
      <c r="C49557" s="62"/>
    </row>
    <row r="49558" spans="3:3" x14ac:dyDescent="0.25">
      <c r="C49558" s="62"/>
    </row>
    <row r="49646" spans="3:3" x14ac:dyDescent="0.25">
      <c r="C49646" s="62"/>
    </row>
    <row r="49647" spans="3:3" x14ac:dyDescent="0.25">
      <c r="C49647" s="62"/>
    </row>
    <row r="49735" spans="3:3" x14ac:dyDescent="0.25">
      <c r="C49735" s="62"/>
    </row>
    <row r="49736" spans="3:3" x14ac:dyDescent="0.25">
      <c r="C49736" s="62"/>
    </row>
    <row r="49824" spans="3:3" x14ac:dyDescent="0.25">
      <c r="C49824" s="62"/>
    </row>
    <row r="49825" spans="3:3" x14ac:dyDescent="0.25">
      <c r="C49825" s="62"/>
    </row>
    <row r="49913" spans="3:3" x14ac:dyDescent="0.25">
      <c r="C49913" s="62"/>
    </row>
    <row r="49914" spans="3:3" x14ac:dyDescent="0.25">
      <c r="C49914" s="62"/>
    </row>
    <row r="50002" spans="3:3" x14ac:dyDescent="0.25">
      <c r="C50002" s="62"/>
    </row>
    <row r="50003" spans="3:3" x14ac:dyDescent="0.25">
      <c r="C50003" s="62"/>
    </row>
    <row r="50091" spans="3:3" x14ac:dyDescent="0.25">
      <c r="C50091" s="62"/>
    </row>
    <row r="50092" spans="3:3" x14ac:dyDescent="0.25">
      <c r="C50092" s="62"/>
    </row>
    <row r="50180" spans="3:3" x14ac:dyDescent="0.25">
      <c r="C50180" s="62"/>
    </row>
    <row r="50181" spans="3:3" x14ac:dyDescent="0.25">
      <c r="C50181" s="62"/>
    </row>
    <row r="50269" spans="3:3" x14ac:dyDescent="0.25">
      <c r="C50269" s="62"/>
    </row>
    <row r="50270" spans="3:3" x14ac:dyDescent="0.25">
      <c r="C50270" s="62"/>
    </row>
    <row r="50358" spans="3:3" x14ac:dyDescent="0.25">
      <c r="C50358" s="62"/>
    </row>
    <row r="50359" spans="3:3" x14ac:dyDescent="0.25">
      <c r="C50359" s="62"/>
    </row>
    <row r="50447" spans="3:3" x14ac:dyDescent="0.25">
      <c r="C50447" s="62"/>
    </row>
    <row r="50448" spans="3:3" x14ac:dyDescent="0.25">
      <c r="C50448" s="62"/>
    </row>
    <row r="50536" spans="3:3" x14ac:dyDescent="0.25">
      <c r="C50536" s="62"/>
    </row>
    <row r="50537" spans="3:3" x14ac:dyDescent="0.25">
      <c r="C50537" s="62"/>
    </row>
    <row r="50625" spans="3:3" x14ac:dyDescent="0.25">
      <c r="C50625" s="62"/>
    </row>
    <row r="50626" spans="3:3" x14ac:dyDescent="0.25">
      <c r="C50626" s="62"/>
    </row>
    <row r="50714" spans="3:3" x14ac:dyDescent="0.25">
      <c r="C50714" s="62"/>
    </row>
    <row r="50715" spans="3:3" x14ac:dyDescent="0.25">
      <c r="C50715" s="62"/>
    </row>
    <row r="50803" spans="3:3" x14ac:dyDescent="0.25">
      <c r="C50803" s="62"/>
    </row>
    <row r="50804" spans="3:3" x14ac:dyDescent="0.25">
      <c r="C50804" s="62"/>
    </row>
    <row r="50892" spans="3:3" x14ac:dyDescent="0.25">
      <c r="C50892" s="62"/>
    </row>
    <row r="50893" spans="3:3" x14ac:dyDescent="0.25">
      <c r="C50893" s="62"/>
    </row>
    <row r="50981" spans="3:3" x14ac:dyDescent="0.25">
      <c r="C50981" s="62"/>
    </row>
    <row r="50982" spans="3:3" x14ac:dyDescent="0.25">
      <c r="C50982" s="62"/>
    </row>
    <row r="51070" spans="3:3" x14ac:dyDescent="0.25">
      <c r="C51070" s="62"/>
    </row>
    <row r="51071" spans="3:3" x14ac:dyDescent="0.25">
      <c r="C51071" s="62"/>
    </row>
    <row r="51159" spans="3:3" x14ac:dyDescent="0.25">
      <c r="C51159" s="62"/>
    </row>
    <row r="51160" spans="3:3" x14ac:dyDescent="0.25">
      <c r="C51160" s="62"/>
    </row>
    <row r="51248" spans="3:3" x14ac:dyDescent="0.25">
      <c r="C51248" s="62"/>
    </row>
    <row r="51249" spans="3:3" x14ac:dyDescent="0.25">
      <c r="C51249" s="62"/>
    </row>
    <row r="51337" spans="3:3" x14ac:dyDescent="0.25">
      <c r="C51337" s="62"/>
    </row>
    <row r="51338" spans="3:3" x14ac:dyDescent="0.25">
      <c r="C51338" s="62"/>
    </row>
    <row r="51426" spans="3:3" x14ac:dyDescent="0.25">
      <c r="C51426" s="62"/>
    </row>
    <row r="51427" spans="3:3" x14ac:dyDescent="0.25">
      <c r="C51427" s="62"/>
    </row>
    <row r="51515" spans="3:3" x14ac:dyDescent="0.25">
      <c r="C51515" s="62"/>
    </row>
    <row r="51516" spans="3:3" x14ac:dyDescent="0.25">
      <c r="C51516" s="62"/>
    </row>
    <row r="51604" spans="3:3" x14ac:dyDescent="0.25">
      <c r="C51604" s="62"/>
    </row>
    <row r="51605" spans="3:3" x14ac:dyDescent="0.25">
      <c r="C51605" s="62"/>
    </row>
    <row r="51693" spans="3:3" x14ac:dyDescent="0.25">
      <c r="C51693" s="62"/>
    </row>
    <row r="51694" spans="3:3" x14ac:dyDescent="0.25">
      <c r="C51694" s="62"/>
    </row>
    <row r="51782" spans="3:3" x14ac:dyDescent="0.25">
      <c r="C51782" s="62"/>
    </row>
    <row r="51783" spans="3:3" x14ac:dyDescent="0.25">
      <c r="C51783" s="62"/>
    </row>
    <row r="51871" spans="3:3" x14ac:dyDescent="0.25">
      <c r="C51871" s="62"/>
    </row>
    <row r="51872" spans="3:3" x14ac:dyDescent="0.25">
      <c r="C51872" s="62"/>
    </row>
    <row r="51960" spans="3:3" x14ac:dyDescent="0.25">
      <c r="C51960" s="62"/>
    </row>
    <row r="51961" spans="3:3" x14ac:dyDescent="0.25">
      <c r="C51961" s="62"/>
    </row>
    <row r="52049" spans="3:3" x14ac:dyDescent="0.25">
      <c r="C52049" s="62"/>
    </row>
    <row r="52050" spans="3:3" x14ac:dyDescent="0.25">
      <c r="C52050" s="62"/>
    </row>
    <row r="52138" spans="3:3" x14ac:dyDescent="0.25">
      <c r="C52138" s="62"/>
    </row>
    <row r="52139" spans="3:3" x14ac:dyDescent="0.25">
      <c r="C52139" s="62"/>
    </row>
    <row r="52227" spans="3:3" x14ac:dyDescent="0.25">
      <c r="C52227" s="62"/>
    </row>
    <row r="52228" spans="3:3" x14ac:dyDescent="0.25">
      <c r="C52228" s="62"/>
    </row>
    <row r="52316" spans="3:3" x14ac:dyDescent="0.25">
      <c r="C52316" s="62"/>
    </row>
    <row r="52317" spans="3:3" x14ac:dyDescent="0.25">
      <c r="C52317" s="62"/>
    </row>
    <row r="52405" spans="3:3" x14ac:dyDescent="0.25">
      <c r="C52405" s="62"/>
    </row>
    <row r="52406" spans="3:3" x14ac:dyDescent="0.25">
      <c r="C52406" s="62"/>
    </row>
    <row r="52494" spans="3:3" x14ac:dyDescent="0.25">
      <c r="C52494" s="62"/>
    </row>
    <row r="52495" spans="3:3" x14ac:dyDescent="0.25">
      <c r="C52495" s="62"/>
    </row>
    <row r="52583" spans="3:3" x14ac:dyDescent="0.25">
      <c r="C52583" s="62"/>
    </row>
    <row r="52584" spans="3:3" x14ac:dyDescent="0.25">
      <c r="C52584" s="62"/>
    </row>
    <row r="52672" spans="3:3" x14ac:dyDescent="0.25">
      <c r="C52672" s="62"/>
    </row>
    <row r="52673" spans="3:3" x14ac:dyDescent="0.25">
      <c r="C52673" s="62"/>
    </row>
    <row r="52761" spans="3:3" x14ac:dyDescent="0.25">
      <c r="C52761" s="62"/>
    </row>
    <row r="52762" spans="3:3" x14ac:dyDescent="0.25">
      <c r="C52762" s="62"/>
    </row>
    <row r="52850" spans="3:3" x14ac:dyDescent="0.25">
      <c r="C52850" s="62"/>
    </row>
    <row r="52851" spans="3:3" x14ac:dyDescent="0.25">
      <c r="C52851" s="62"/>
    </row>
    <row r="52939" spans="3:3" x14ac:dyDescent="0.25">
      <c r="C52939" s="62"/>
    </row>
    <row r="52940" spans="3:3" x14ac:dyDescent="0.25">
      <c r="C52940" s="62"/>
    </row>
    <row r="53028" spans="3:3" x14ac:dyDescent="0.25">
      <c r="C53028" s="62"/>
    </row>
    <row r="53029" spans="3:3" x14ac:dyDescent="0.25">
      <c r="C53029" s="62"/>
    </row>
    <row r="53117" spans="3:3" x14ac:dyDescent="0.25">
      <c r="C53117" s="62"/>
    </row>
    <row r="53118" spans="3:3" x14ac:dyDescent="0.25">
      <c r="C53118" s="62"/>
    </row>
    <row r="53206" spans="3:3" x14ac:dyDescent="0.25">
      <c r="C53206" s="62"/>
    </row>
    <row r="53207" spans="3:3" x14ac:dyDescent="0.25">
      <c r="C53207" s="62"/>
    </row>
    <row r="53295" spans="3:3" x14ac:dyDescent="0.25">
      <c r="C53295" s="62"/>
    </row>
    <row r="53296" spans="3:3" x14ac:dyDescent="0.25">
      <c r="C53296" s="62"/>
    </row>
    <row r="53384" spans="3:3" x14ac:dyDescent="0.25">
      <c r="C53384" s="62"/>
    </row>
    <row r="53385" spans="3:3" x14ac:dyDescent="0.25">
      <c r="C53385" s="62"/>
    </row>
    <row r="53473" spans="3:3" x14ac:dyDescent="0.25">
      <c r="C53473" s="62"/>
    </row>
    <row r="53474" spans="3:3" x14ac:dyDescent="0.25">
      <c r="C53474" s="62"/>
    </row>
    <row r="53562" spans="3:3" x14ac:dyDescent="0.25">
      <c r="C53562" s="62"/>
    </row>
    <row r="53563" spans="3:3" x14ac:dyDescent="0.25">
      <c r="C53563" s="62"/>
    </row>
    <row r="53651" spans="3:3" x14ac:dyDescent="0.25">
      <c r="C53651" s="62"/>
    </row>
    <row r="53652" spans="3:3" x14ac:dyDescent="0.25">
      <c r="C53652" s="62"/>
    </row>
    <row r="53740" spans="3:3" x14ac:dyDescent="0.25">
      <c r="C53740" s="62"/>
    </row>
    <row r="53741" spans="3:3" x14ac:dyDescent="0.25">
      <c r="C53741" s="62"/>
    </row>
    <row r="53829" spans="3:3" x14ac:dyDescent="0.25">
      <c r="C53829" s="62"/>
    </row>
    <row r="53830" spans="3:3" x14ac:dyDescent="0.25">
      <c r="C53830" s="62"/>
    </row>
    <row r="53918" spans="3:3" x14ac:dyDescent="0.25">
      <c r="C53918" s="62"/>
    </row>
    <row r="53919" spans="3:3" x14ac:dyDescent="0.25">
      <c r="C53919" s="62"/>
    </row>
    <row r="54007" spans="3:3" x14ac:dyDescent="0.25">
      <c r="C54007" s="62"/>
    </row>
    <row r="54008" spans="3:3" x14ac:dyDescent="0.25">
      <c r="C54008" s="62"/>
    </row>
    <row r="54096" spans="3:3" x14ac:dyDescent="0.25">
      <c r="C54096" s="62"/>
    </row>
    <row r="54097" spans="3:3" x14ac:dyDescent="0.25">
      <c r="C54097" s="62"/>
    </row>
    <row r="54185" spans="3:3" x14ac:dyDescent="0.25">
      <c r="C54185" s="62"/>
    </row>
    <row r="54186" spans="3:3" x14ac:dyDescent="0.25">
      <c r="C54186" s="62"/>
    </row>
    <row r="54274" spans="3:3" x14ac:dyDescent="0.25">
      <c r="C54274" s="62"/>
    </row>
    <row r="54275" spans="3:3" x14ac:dyDescent="0.25">
      <c r="C54275" s="62"/>
    </row>
    <row r="54363" spans="3:3" x14ac:dyDescent="0.25">
      <c r="C54363" s="62"/>
    </row>
    <row r="54364" spans="3:3" x14ac:dyDescent="0.25">
      <c r="C54364" s="62"/>
    </row>
    <row r="54452" spans="3:3" x14ac:dyDescent="0.25">
      <c r="C54452" s="62"/>
    </row>
    <row r="54453" spans="3:3" x14ac:dyDescent="0.25">
      <c r="C54453" s="62"/>
    </row>
    <row r="54541" spans="3:3" x14ac:dyDescent="0.25">
      <c r="C54541" s="62"/>
    </row>
    <row r="54542" spans="3:3" x14ac:dyDescent="0.25">
      <c r="C54542" s="62"/>
    </row>
    <row r="54630" spans="3:3" x14ac:dyDescent="0.25">
      <c r="C54630" s="62"/>
    </row>
    <row r="54631" spans="3:3" x14ac:dyDescent="0.25">
      <c r="C54631" s="62"/>
    </row>
    <row r="54719" spans="3:3" x14ac:dyDescent="0.25">
      <c r="C54719" s="62"/>
    </row>
    <row r="54720" spans="3:3" x14ac:dyDescent="0.25">
      <c r="C54720" s="62"/>
    </row>
    <row r="54808" spans="3:3" x14ac:dyDescent="0.25">
      <c r="C54808" s="62"/>
    </row>
    <row r="54809" spans="3:3" x14ac:dyDescent="0.25">
      <c r="C54809" s="62"/>
    </row>
    <row r="54897" spans="3:3" x14ac:dyDescent="0.25">
      <c r="C54897" s="62"/>
    </row>
    <row r="54898" spans="3:3" x14ac:dyDescent="0.25">
      <c r="C54898" s="62"/>
    </row>
    <row r="54986" spans="3:3" x14ac:dyDescent="0.25">
      <c r="C54986" s="62"/>
    </row>
    <row r="54987" spans="3:3" x14ac:dyDescent="0.25">
      <c r="C54987" s="62"/>
    </row>
    <row r="55075" spans="3:3" x14ac:dyDescent="0.25">
      <c r="C55075" s="62"/>
    </row>
    <row r="55076" spans="3:3" x14ac:dyDescent="0.25">
      <c r="C55076" s="62"/>
    </row>
    <row r="55164" spans="3:3" x14ac:dyDescent="0.25">
      <c r="C55164" s="62"/>
    </row>
    <row r="55165" spans="3:3" x14ac:dyDescent="0.25">
      <c r="C55165" s="62"/>
    </row>
    <row r="55253" spans="3:3" x14ac:dyDescent="0.25">
      <c r="C55253" s="62"/>
    </row>
    <row r="55254" spans="3:3" x14ac:dyDescent="0.25">
      <c r="C55254" s="62"/>
    </row>
    <row r="55342" spans="3:3" x14ac:dyDescent="0.25">
      <c r="C55342" s="62"/>
    </row>
    <row r="55343" spans="3:3" x14ac:dyDescent="0.25">
      <c r="C55343" s="62"/>
    </row>
    <row r="55431" spans="3:3" x14ac:dyDescent="0.25">
      <c r="C55431" s="62"/>
    </row>
    <row r="55432" spans="3:3" x14ac:dyDescent="0.25">
      <c r="C55432" s="62"/>
    </row>
    <row r="55520" spans="3:3" x14ac:dyDescent="0.25">
      <c r="C55520" s="62"/>
    </row>
    <row r="55521" spans="3:3" x14ac:dyDescent="0.25">
      <c r="C55521" s="62"/>
    </row>
    <row r="55609" spans="3:3" x14ac:dyDescent="0.25">
      <c r="C55609" s="62"/>
    </row>
    <row r="55610" spans="3:3" x14ac:dyDescent="0.25">
      <c r="C55610" s="62"/>
    </row>
    <row r="55698" spans="3:3" x14ac:dyDescent="0.25">
      <c r="C55698" s="62"/>
    </row>
    <row r="55699" spans="3:3" x14ac:dyDescent="0.25">
      <c r="C55699" s="62"/>
    </row>
    <row r="55787" spans="3:3" x14ac:dyDescent="0.25">
      <c r="C55787" s="62"/>
    </row>
    <row r="55788" spans="3:3" x14ac:dyDescent="0.25">
      <c r="C55788" s="62"/>
    </row>
    <row r="55876" spans="3:3" x14ac:dyDescent="0.25">
      <c r="C55876" s="62"/>
    </row>
    <row r="55877" spans="3:3" x14ac:dyDescent="0.25">
      <c r="C55877" s="62"/>
    </row>
    <row r="55965" spans="3:3" x14ac:dyDescent="0.25">
      <c r="C55965" s="62"/>
    </row>
    <row r="55966" spans="3:3" x14ac:dyDescent="0.25">
      <c r="C55966" s="62"/>
    </row>
    <row r="56054" spans="3:3" x14ac:dyDescent="0.25">
      <c r="C56054" s="62"/>
    </row>
    <row r="56055" spans="3:3" x14ac:dyDescent="0.25">
      <c r="C56055" s="62"/>
    </row>
    <row r="56143" spans="3:3" x14ac:dyDescent="0.25">
      <c r="C56143" s="62"/>
    </row>
    <row r="56144" spans="3:3" x14ac:dyDescent="0.25">
      <c r="C56144" s="62"/>
    </row>
    <row r="56232" spans="3:3" x14ac:dyDescent="0.25">
      <c r="C56232" s="62"/>
    </row>
    <row r="56233" spans="3:3" x14ac:dyDescent="0.25">
      <c r="C56233" s="62"/>
    </row>
    <row r="56321" spans="3:3" x14ac:dyDescent="0.25">
      <c r="C56321" s="62"/>
    </row>
    <row r="56322" spans="3:3" x14ac:dyDescent="0.25">
      <c r="C56322" s="62"/>
    </row>
    <row r="56410" spans="3:3" x14ac:dyDescent="0.25">
      <c r="C56410" s="62"/>
    </row>
    <row r="56411" spans="3:3" x14ac:dyDescent="0.25">
      <c r="C56411" s="62"/>
    </row>
    <row r="56499" spans="3:3" x14ac:dyDescent="0.25">
      <c r="C56499" s="62"/>
    </row>
    <row r="56500" spans="3:3" x14ac:dyDescent="0.25">
      <c r="C56500" s="62"/>
    </row>
    <row r="56588" spans="3:3" x14ac:dyDescent="0.25">
      <c r="C56588" s="62"/>
    </row>
    <row r="56589" spans="3:3" x14ac:dyDescent="0.25">
      <c r="C56589" s="62"/>
    </row>
    <row r="56677" spans="3:3" x14ac:dyDescent="0.25">
      <c r="C56677" s="62"/>
    </row>
    <row r="56678" spans="3:3" x14ac:dyDescent="0.25">
      <c r="C56678" s="62"/>
    </row>
    <row r="56766" spans="3:3" x14ac:dyDescent="0.25">
      <c r="C56766" s="62"/>
    </row>
    <row r="56767" spans="3:3" x14ac:dyDescent="0.25">
      <c r="C56767" s="62"/>
    </row>
    <row r="56855" spans="3:3" x14ac:dyDescent="0.25">
      <c r="C56855" s="62"/>
    </row>
    <row r="56856" spans="3:3" x14ac:dyDescent="0.25">
      <c r="C56856" s="62"/>
    </row>
    <row r="56944" spans="3:3" x14ac:dyDescent="0.25">
      <c r="C56944" s="62"/>
    </row>
    <row r="56945" spans="3:3" x14ac:dyDescent="0.25">
      <c r="C56945" s="62"/>
    </row>
    <row r="57033" spans="3:3" x14ac:dyDescent="0.25">
      <c r="C57033" s="62"/>
    </row>
    <row r="57034" spans="3:3" x14ac:dyDescent="0.25">
      <c r="C57034" s="62"/>
    </row>
    <row r="57122" spans="3:3" x14ac:dyDescent="0.25">
      <c r="C57122" s="62"/>
    </row>
    <row r="57123" spans="3:3" x14ac:dyDescent="0.25">
      <c r="C57123" s="62"/>
    </row>
    <row r="57211" spans="3:3" x14ac:dyDescent="0.25">
      <c r="C57211" s="62"/>
    </row>
    <row r="57212" spans="3:3" x14ac:dyDescent="0.25">
      <c r="C57212" s="62"/>
    </row>
    <row r="57300" spans="3:3" x14ac:dyDescent="0.25">
      <c r="C57300" s="62"/>
    </row>
    <row r="57301" spans="3:3" x14ac:dyDescent="0.25">
      <c r="C57301" s="62"/>
    </row>
    <row r="57389" spans="3:3" x14ac:dyDescent="0.25">
      <c r="C57389" s="62"/>
    </row>
    <row r="57390" spans="3:3" x14ac:dyDescent="0.25">
      <c r="C57390" s="62"/>
    </row>
    <row r="57478" spans="3:3" x14ac:dyDescent="0.25">
      <c r="C57478" s="62"/>
    </row>
    <row r="57479" spans="3:3" x14ac:dyDescent="0.25">
      <c r="C57479" s="62"/>
    </row>
    <row r="57567" spans="3:3" x14ac:dyDescent="0.25">
      <c r="C57567" s="62"/>
    </row>
    <row r="57568" spans="3:3" x14ac:dyDescent="0.25">
      <c r="C57568" s="62"/>
    </row>
    <row r="57656" spans="3:3" x14ac:dyDescent="0.25">
      <c r="C57656" s="62"/>
    </row>
    <row r="57657" spans="3:3" x14ac:dyDescent="0.25">
      <c r="C57657" s="62"/>
    </row>
    <row r="57745" spans="3:3" x14ac:dyDescent="0.25">
      <c r="C57745" s="62"/>
    </row>
    <row r="57746" spans="3:3" x14ac:dyDescent="0.25">
      <c r="C57746" s="62"/>
    </row>
    <row r="57834" spans="3:3" x14ac:dyDescent="0.25">
      <c r="C57834" s="62"/>
    </row>
    <row r="57835" spans="3:3" x14ac:dyDescent="0.25">
      <c r="C57835" s="62"/>
    </row>
    <row r="57923" spans="3:3" x14ac:dyDescent="0.25">
      <c r="C57923" s="62"/>
    </row>
    <row r="57924" spans="3:3" x14ac:dyDescent="0.25">
      <c r="C57924" s="62"/>
    </row>
    <row r="58012" spans="3:3" x14ac:dyDescent="0.25">
      <c r="C58012" s="62"/>
    </row>
    <row r="58013" spans="3:3" x14ac:dyDescent="0.25">
      <c r="C58013" s="62"/>
    </row>
    <row r="58101" spans="3:3" x14ac:dyDescent="0.25">
      <c r="C58101" s="62"/>
    </row>
    <row r="58102" spans="3:3" x14ac:dyDescent="0.25">
      <c r="C58102" s="62"/>
    </row>
    <row r="58190" spans="3:3" x14ac:dyDescent="0.25">
      <c r="C58190" s="62"/>
    </row>
    <row r="58191" spans="3:3" x14ac:dyDescent="0.25">
      <c r="C58191" s="62"/>
    </row>
    <row r="58279" spans="3:3" x14ac:dyDescent="0.25">
      <c r="C58279" s="62"/>
    </row>
    <row r="58280" spans="3:3" x14ac:dyDescent="0.25">
      <c r="C58280" s="62"/>
    </row>
    <row r="58368" spans="3:3" x14ac:dyDescent="0.25">
      <c r="C58368" s="62"/>
    </row>
    <row r="58369" spans="3:3" x14ac:dyDescent="0.25">
      <c r="C58369" s="62"/>
    </row>
    <row r="58457" spans="3:3" x14ac:dyDescent="0.25">
      <c r="C58457" s="62"/>
    </row>
    <row r="58458" spans="3:3" x14ac:dyDescent="0.25">
      <c r="C58458" s="62"/>
    </row>
    <row r="58546" spans="3:3" x14ac:dyDescent="0.25">
      <c r="C58546" s="62"/>
    </row>
    <row r="58547" spans="3:3" x14ac:dyDescent="0.25">
      <c r="C58547" s="62"/>
    </row>
    <row r="58635" spans="3:3" x14ac:dyDescent="0.25">
      <c r="C58635" s="62"/>
    </row>
    <row r="58636" spans="3:3" x14ac:dyDescent="0.25">
      <c r="C58636" s="62"/>
    </row>
    <row r="58724" spans="3:3" x14ac:dyDescent="0.25">
      <c r="C58724" s="62"/>
    </row>
    <row r="58725" spans="3:3" x14ac:dyDescent="0.25">
      <c r="C58725" s="62"/>
    </row>
    <row r="58813" spans="3:3" x14ac:dyDescent="0.25">
      <c r="C58813" s="62"/>
    </row>
    <row r="58814" spans="3:3" x14ac:dyDescent="0.25">
      <c r="C58814" s="62"/>
    </row>
    <row r="58902" spans="3:3" x14ac:dyDescent="0.25">
      <c r="C58902" s="62"/>
    </row>
    <row r="58903" spans="3:3" x14ac:dyDescent="0.25">
      <c r="C58903" s="62"/>
    </row>
    <row r="58991" spans="3:3" x14ac:dyDescent="0.25">
      <c r="C58991" s="62"/>
    </row>
    <row r="58992" spans="3:3" x14ac:dyDescent="0.25">
      <c r="C58992" s="62"/>
    </row>
    <row r="59080" spans="3:3" x14ac:dyDescent="0.25">
      <c r="C59080" s="62"/>
    </row>
    <row r="59081" spans="3:3" x14ac:dyDescent="0.25">
      <c r="C59081" s="62"/>
    </row>
    <row r="59169" spans="3:3" x14ac:dyDescent="0.25">
      <c r="C59169" s="62"/>
    </row>
    <row r="59170" spans="3:3" x14ac:dyDescent="0.25">
      <c r="C59170" s="62"/>
    </row>
    <row r="59258" spans="3:3" x14ac:dyDescent="0.25">
      <c r="C59258" s="62"/>
    </row>
    <row r="59259" spans="3:3" x14ac:dyDescent="0.25">
      <c r="C59259" s="62"/>
    </row>
    <row r="59347" spans="3:3" x14ac:dyDescent="0.25">
      <c r="C59347" s="62"/>
    </row>
    <row r="59348" spans="3:3" x14ac:dyDescent="0.25">
      <c r="C59348" s="62"/>
    </row>
    <row r="59436" spans="3:3" x14ac:dyDescent="0.25">
      <c r="C59436" s="62"/>
    </row>
    <row r="59437" spans="3:3" x14ac:dyDescent="0.25">
      <c r="C59437" s="62"/>
    </row>
    <row r="59525" spans="3:3" x14ac:dyDescent="0.25">
      <c r="C59525" s="62"/>
    </row>
    <row r="59526" spans="3:3" x14ac:dyDescent="0.25">
      <c r="C59526" s="62"/>
    </row>
    <row r="59614" spans="3:3" x14ac:dyDescent="0.25">
      <c r="C59614" s="62"/>
    </row>
    <row r="59615" spans="3:3" x14ac:dyDescent="0.25">
      <c r="C59615" s="62"/>
    </row>
    <row r="59703" spans="3:3" x14ac:dyDescent="0.25">
      <c r="C59703" s="62"/>
    </row>
    <row r="59704" spans="3:3" x14ac:dyDescent="0.25">
      <c r="C59704" s="62"/>
    </row>
    <row r="59792" spans="3:3" x14ac:dyDescent="0.25">
      <c r="C59792" s="62"/>
    </row>
    <row r="59793" spans="3:3" x14ac:dyDescent="0.25">
      <c r="C59793" s="62"/>
    </row>
    <row r="59881" spans="3:3" x14ac:dyDescent="0.25">
      <c r="C59881" s="62"/>
    </row>
    <row r="59882" spans="3:3" x14ac:dyDescent="0.25">
      <c r="C59882" s="62"/>
    </row>
    <row r="59970" spans="3:3" x14ac:dyDescent="0.25">
      <c r="C59970" s="62"/>
    </row>
    <row r="59971" spans="3:3" x14ac:dyDescent="0.25">
      <c r="C59971" s="62"/>
    </row>
    <row r="60059" spans="3:3" x14ac:dyDescent="0.25">
      <c r="C60059" s="62"/>
    </row>
    <row r="60060" spans="3:3" x14ac:dyDescent="0.25">
      <c r="C60060" s="62"/>
    </row>
    <row r="60148" spans="3:3" x14ac:dyDescent="0.25">
      <c r="C60148" s="62"/>
    </row>
    <row r="60149" spans="3:3" x14ac:dyDescent="0.25">
      <c r="C60149" s="62"/>
    </row>
    <row r="60237" spans="3:3" x14ac:dyDescent="0.25">
      <c r="C60237" s="62"/>
    </row>
    <row r="60238" spans="3:3" x14ac:dyDescent="0.25">
      <c r="C60238" s="62"/>
    </row>
    <row r="60326" spans="3:3" x14ac:dyDescent="0.25">
      <c r="C60326" s="62"/>
    </row>
    <row r="60327" spans="3:3" x14ac:dyDescent="0.25">
      <c r="C60327" s="62"/>
    </row>
    <row r="60415" spans="3:3" x14ac:dyDescent="0.25">
      <c r="C60415" s="62"/>
    </row>
    <row r="60416" spans="3:3" x14ac:dyDescent="0.25">
      <c r="C60416" s="62"/>
    </row>
    <row r="60504" spans="3:3" x14ac:dyDescent="0.25">
      <c r="C60504" s="62"/>
    </row>
    <row r="60505" spans="3:3" x14ac:dyDescent="0.25">
      <c r="C60505" s="62"/>
    </row>
    <row r="60593" spans="3:3" x14ac:dyDescent="0.25">
      <c r="C60593" s="62"/>
    </row>
    <row r="60594" spans="3:3" x14ac:dyDescent="0.25">
      <c r="C60594" s="62"/>
    </row>
    <row r="60682" spans="3:3" x14ac:dyDescent="0.25">
      <c r="C60682" s="62"/>
    </row>
    <row r="60683" spans="3:3" x14ac:dyDescent="0.25">
      <c r="C60683" s="62"/>
    </row>
    <row r="60771" spans="3:3" x14ac:dyDescent="0.25">
      <c r="C60771" s="62"/>
    </row>
    <row r="60772" spans="3:3" x14ac:dyDescent="0.25">
      <c r="C60772" s="62"/>
    </row>
    <row r="60860" spans="3:3" x14ac:dyDescent="0.25">
      <c r="C60860" s="62"/>
    </row>
    <row r="60861" spans="3:3" x14ac:dyDescent="0.25">
      <c r="C60861" s="62"/>
    </row>
    <row r="60949" spans="3:3" x14ac:dyDescent="0.25">
      <c r="C60949" s="62"/>
    </row>
    <row r="60950" spans="3:3" x14ac:dyDescent="0.25">
      <c r="C60950" s="62"/>
    </row>
    <row r="61038" spans="3:3" x14ac:dyDescent="0.25">
      <c r="C61038" s="62"/>
    </row>
    <row r="61039" spans="3:3" x14ac:dyDescent="0.25">
      <c r="C61039" s="62"/>
    </row>
    <row r="61127" spans="3:3" x14ac:dyDescent="0.25">
      <c r="C61127" s="62"/>
    </row>
    <row r="61128" spans="3:3" x14ac:dyDescent="0.25">
      <c r="C61128" s="62"/>
    </row>
    <row r="61216" spans="3:3" x14ac:dyDescent="0.25">
      <c r="C61216" s="62"/>
    </row>
    <row r="61217" spans="3:3" x14ac:dyDescent="0.25">
      <c r="C61217" s="62"/>
    </row>
    <row r="61305" spans="3:3" x14ac:dyDescent="0.25">
      <c r="C61305" s="62"/>
    </row>
    <row r="61306" spans="3:3" x14ac:dyDescent="0.25">
      <c r="C61306" s="62"/>
    </row>
    <row r="61394" spans="3:3" x14ac:dyDescent="0.25">
      <c r="C61394" s="62"/>
    </row>
    <row r="61395" spans="3:3" x14ac:dyDescent="0.25">
      <c r="C61395" s="62"/>
    </row>
    <row r="61483" spans="3:3" x14ac:dyDescent="0.25">
      <c r="C61483" s="62"/>
    </row>
    <row r="61484" spans="3:3" x14ac:dyDescent="0.25">
      <c r="C61484" s="62"/>
    </row>
    <row r="61572" spans="3:3" x14ac:dyDescent="0.25">
      <c r="C61572" s="62"/>
    </row>
    <row r="61573" spans="3:3" x14ac:dyDescent="0.25">
      <c r="C61573" s="62"/>
    </row>
    <row r="61661" spans="3:3" x14ac:dyDescent="0.25">
      <c r="C61661" s="62"/>
    </row>
    <row r="61662" spans="3:3" x14ac:dyDescent="0.25">
      <c r="C61662" s="62"/>
    </row>
    <row r="61750" spans="3:3" x14ac:dyDescent="0.25">
      <c r="C61750" s="62"/>
    </row>
    <row r="61751" spans="3:3" x14ac:dyDescent="0.25">
      <c r="C61751" s="62"/>
    </row>
    <row r="61839" spans="3:3" x14ac:dyDescent="0.25">
      <c r="C61839" s="62"/>
    </row>
    <row r="61840" spans="3:3" x14ac:dyDescent="0.25">
      <c r="C61840" s="62"/>
    </row>
    <row r="61928" spans="3:3" x14ac:dyDescent="0.25">
      <c r="C61928" s="62"/>
    </row>
    <row r="61929" spans="3:3" x14ac:dyDescent="0.25">
      <c r="C61929" s="62"/>
    </row>
    <row r="62017" spans="3:3" x14ac:dyDescent="0.25">
      <c r="C62017" s="62"/>
    </row>
    <row r="62018" spans="3:3" x14ac:dyDescent="0.25">
      <c r="C62018" s="62"/>
    </row>
    <row r="62106" spans="3:3" x14ac:dyDescent="0.25">
      <c r="C62106" s="62"/>
    </row>
    <row r="62107" spans="3:3" x14ac:dyDescent="0.25">
      <c r="C62107" s="62"/>
    </row>
    <row r="62195" spans="3:3" x14ac:dyDescent="0.25">
      <c r="C62195" s="62"/>
    </row>
    <row r="62196" spans="3:3" x14ac:dyDescent="0.25">
      <c r="C62196" s="62"/>
    </row>
    <row r="62284" spans="3:3" x14ac:dyDescent="0.25">
      <c r="C62284" s="62"/>
    </row>
    <row r="62285" spans="3:3" x14ac:dyDescent="0.25">
      <c r="C62285" s="62"/>
    </row>
    <row r="62373" spans="3:3" x14ac:dyDescent="0.25">
      <c r="C62373" s="62"/>
    </row>
    <row r="62374" spans="3:3" x14ac:dyDescent="0.25">
      <c r="C62374" s="62"/>
    </row>
    <row r="62462" spans="3:3" x14ac:dyDescent="0.25">
      <c r="C62462" s="62"/>
    </row>
    <row r="62463" spans="3:3" x14ac:dyDescent="0.25">
      <c r="C62463" s="62"/>
    </row>
    <row r="62551" spans="3:3" x14ac:dyDescent="0.25">
      <c r="C62551" s="62"/>
    </row>
    <row r="62552" spans="3:3" x14ac:dyDescent="0.25">
      <c r="C62552" s="62"/>
    </row>
    <row r="62640" spans="3:3" x14ac:dyDescent="0.25">
      <c r="C62640" s="62"/>
    </row>
    <row r="62641" spans="3:3" x14ac:dyDescent="0.25">
      <c r="C62641" s="62"/>
    </row>
    <row r="62729" spans="3:3" x14ac:dyDescent="0.25">
      <c r="C62729" s="62"/>
    </row>
    <row r="62730" spans="3:3" x14ac:dyDescent="0.25">
      <c r="C62730" s="62"/>
    </row>
    <row r="62818" spans="3:3" x14ac:dyDescent="0.25">
      <c r="C62818" s="62"/>
    </row>
    <row r="62819" spans="3:3" x14ac:dyDescent="0.25">
      <c r="C62819" s="62"/>
    </row>
    <row r="62907" spans="3:3" x14ac:dyDescent="0.25">
      <c r="C62907" s="62"/>
    </row>
    <row r="62908" spans="3:3" x14ac:dyDescent="0.25">
      <c r="C62908" s="62"/>
    </row>
    <row r="62996" spans="3:3" x14ac:dyDescent="0.25">
      <c r="C62996" s="62"/>
    </row>
    <row r="62997" spans="3:3" x14ac:dyDescent="0.25">
      <c r="C62997" s="62"/>
    </row>
    <row r="63085" spans="3:3" x14ac:dyDescent="0.25">
      <c r="C63085" s="62"/>
    </row>
    <row r="63086" spans="3:3" x14ac:dyDescent="0.25">
      <c r="C63086" s="62"/>
    </row>
    <row r="63174" spans="3:3" x14ac:dyDescent="0.25">
      <c r="C63174" s="62"/>
    </row>
    <row r="63175" spans="3:3" x14ac:dyDescent="0.25">
      <c r="C63175" s="62"/>
    </row>
    <row r="63263" spans="3:3" x14ac:dyDescent="0.25">
      <c r="C63263" s="62"/>
    </row>
    <row r="63264" spans="3:3" x14ac:dyDescent="0.25">
      <c r="C63264" s="62"/>
    </row>
    <row r="63352" spans="3:3" x14ac:dyDescent="0.25">
      <c r="C63352" s="62"/>
    </row>
    <row r="63353" spans="3:3" x14ac:dyDescent="0.25">
      <c r="C63353" s="62"/>
    </row>
    <row r="63441" spans="3:3" x14ac:dyDescent="0.25">
      <c r="C63441" s="62"/>
    </row>
    <row r="63442" spans="3:3" x14ac:dyDescent="0.25">
      <c r="C63442" s="62"/>
    </row>
    <row r="63530" spans="3:3" x14ac:dyDescent="0.25">
      <c r="C63530" s="62"/>
    </row>
    <row r="63531" spans="3:3" x14ac:dyDescent="0.25">
      <c r="C63531" s="62"/>
    </row>
    <row r="63619" spans="3:3" x14ac:dyDescent="0.25">
      <c r="C63619" s="62"/>
    </row>
    <row r="63620" spans="3:3" x14ac:dyDescent="0.25">
      <c r="C63620" s="62"/>
    </row>
    <row r="63708" spans="3:3" x14ac:dyDescent="0.25">
      <c r="C63708" s="62"/>
    </row>
    <row r="63709" spans="3:3" x14ac:dyDescent="0.25">
      <c r="C63709" s="62"/>
    </row>
    <row r="63797" spans="3:3" x14ac:dyDescent="0.25">
      <c r="C63797" s="62"/>
    </row>
    <row r="63798" spans="3:3" x14ac:dyDescent="0.25">
      <c r="C63798" s="62"/>
    </row>
    <row r="63886" spans="3:3" x14ac:dyDescent="0.25">
      <c r="C63886" s="62"/>
    </row>
    <row r="63887" spans="3:3" x14ac:dyDescent="0.25">
      <c r="C63887" s="62"/>
    </row>
    <row r="63975" spans="3:3" x14ac:dyDescent="0.25">
      <c r="C63975" s="62"/>
    </row>
    <row r="63976" spans="3:3" x14ac:dyDescent="0.25">
      <c r="C63976" s="62"/>
    </row>
    <row r="64064" spans="3:3" x14ac:dyDescent="0.25">
      <c r="C64064" s="62"/>
    </row>
    <row r="64065" spans="3:3" x14ac:dyDescent="0.25">
      <c r="C64065" s="62"/>
    </row>
    <row r="64153" spans="3:3" x14ac:dyDescent="0.25">
      <c r="C64153" s="62"/>
    </row>
    <row r="64154" spans="3:3" x14ac:dyDescent="0.25">
      <c r="C64154" s="62"/>
    </row>
    <row r="64242" spans="3:3" x14ac:dyDescent="0.25">
      <c r="C64242" s="62"/>
    </row>
    <row r="64243" spans="3:3" x14ac:dyDescent="0.25">
      <c r="C64243" s="62"/>
    </row>
    <row r="64331" spans="3:3" x14ac:dyDescent="0.25">
      <c r="C64331" s="62"/>
    </row>
    <row r="64332" spans="3:3" x14ac:dyDescent="0.25">
      <c r="C64332" s="62"/>
    </row>
    <row r="64420" spans="3:3" x14ac:dyDescent="0.25">
      <c r="C64420" s="62"/>
    </row>
    <row r="64421" spans="3:3" x14ac:dyDescent="0.25">
      <c r="C64421" s="62"/>
    </row>
    <row r="64509" spans="3:3" x14ac:dyDescent="0.25">
      <c r="C64509" s="62"/>
    </row>
    <row r="64510" spans="3:3" x14ac:dyDescent="0.25">
      <c r="C64510" s="62"/>
    </row>
    <row r="64598" spans="3:3" x14ac:dyDescent="0.25">
      <c r="C64598" s="62"/>
    </row>
    <row r="64599" spans="3:3" x14ac:dyDescent="0.25">
      <c r="C64599" s="62"/>
    </row>
    <row r="64687" spans="3:3" x14ac:dyDescent="0.25">
      <c r="C64687" s="62"/>
    </row>
    <row r="64688" spans="3:3" x14ac:dyDescent="0.25">
      <c r="C64688" s="62"/>
    </row>
    <row r="64776" spans="3:3" x14ac:dyDescent="0.25">
      <c r="C64776" s="62"/>
    </row>
    <row r="64777" spans="3:3" x14ac:dyDescent="0.25">
      <c r="C64777" s="62"/>
    </row>
    <row r="64865" spans="3:3" x14ac:dyDescent="0.25">
      <c r="C64865" s="62"/>
    </row>
    <row r="64866" spans="3:3" x14ac:dyDescent="0.25">
      <c r="C64866" s="62"/>
    </row>
    <row r="64954" spans="3:3" x14ac:dyDescent="0.25">
      <c r="C64954" s="62"/>
    </row>
    <row r="64955" spans="3:3" x14ac:dyDescent="0.25">
      <c r="C64955" s="62"/>
    </row>
    <row r="65043" spans="3:3" x14ac:dyDescent="0.25">
      <c r="C65043" s="62"/>
    </row>
    <row r="65044" spans="3:3" x14ac:dyDescent="0.25">
      <c r="C65044" s="62"/>
    </row>
    <row r="65132" spans="3:3" x14ac:dyDescent="0.25">
      <c r="C65132" s="62"/>
    </row>
    <row r="65133" spans="3:3" x14ac:dyDescent="0.25">
      <c r="C65133" s="62"/>
    </row>
    <row r="65221" spans="3:3" x14ac:dyDescent="0.25">
      <c r="C65221" s="62"/>
    </row>
    <row r="65222" spans="3:3" x14ac:dyDescent="0.25">
      <c r="C65222" s="62"/>
    </row>
    <row r="65310" spans="3:3" x14ac:dyDescent="0.25">
      <c r="C65310" s="62"/>
    </row>
    <row r="65311" spans="3:3" x14ac:dyDescent="0.25">
      <c r="C65311" s="62"/>
    </row>
    <row r="65399" spans="3:3" x14ac:dyDescent="0.25">
      <c r="C65399" s="62"/>
    </row>
    <row r="65400" spans="3:3" x14ac:dyDescent="0.25">
      <c r="C65400" s="62"/>
    </row>
    <row r="65488" spans="3:3" x14ac:dyDescent="0.25">
      <c r="C65488" s="62"/>
    </row>
    <row r="65489" spans="3:3" x14ac:dyDescent="0.25">
      <c r="C65489" s="62"/>
    </row>
    <row r="65577" spans="3:3" x14ac:dyDescent="0.25">
      <c r="C65577" s="62"/>
    </row>
    <row r="65578" spans="3:3" x14ac:dyDescent="0.25">
      <c r="C65578" s="62"/>
    </row>
    <row r="65666" spans="3:3" x14ac:dyDescent="0.25">
      <c r="C65666" s="62"/>
    </row>
    <row r="65667" spans="3:3" x14ac:dyDescent="0.25">
      <c r="C65667" s="62"/>
    </row>
    <row r="65755" spans="3:3" x14ac:dyDescent="0.25">
      <c r="C65755" s="62"/>
    </row>
    <row r="65756" spans="3:3" x14ac:dyDescent="0.25">
      <c r="C65756" s="62"/>
    </row>
    <row r="65844" spans="3:3" x14ac:dyDescent="0.25">
      <c r="C65844" s="62"/>
    </row>
    <row r="65845" spans="3:3" x14ac:dyDescent="0.25">
      <c r="C65845" s="62"/>
    </row>
    <row r="65933" spans="3:3" x14ac:dyDescent="0.25">
      <c r="C65933" s="62"/>
    </row>
    <row r="65934" spans="3:3" x14ac:dyDescent="0.25">
      <c r="C65934" s="62"/>
    </row>
    <row r="66022" spans="3:3" x14ac:dyDescent="0.25">
      <c r="C66022" s="62"/>
    </row>
    <row r="66023" spans="3:3" x14ac:dyDescent="0.25">
      <c r="C66023" s="62"/>
    </row>
    <row r="66111" spans="3:3" x14ac:dyDescent="0.25">
      <c r="C66111" s="62"/>
    </row>
    <row r="66112" spans="3:3" x14ac:dyDescent="0.25">
      <c r="C66112" s="62"/>
    </row>
    <row r="66200" spans="3:3" x14ac:dyDescent="0.25">
      <c r="C66200" s="62"/>
    </row>
    <row r="66201" spans="3:3" x14ac:dyDescent="0.25">
      <c r="C66201" s="62"/>
    </row>
    <row r="66289" spans="3:3" x14ac:dyDescent="0.25">
      <c r="C66289" s="62"/>
    </row>
    <row r="66290" spans="3:3" x14ac:dyDescent="0.25">
      <c r="C66290" s="62"/>
    </row>
    <row r="66378" spans="3:3" x14ac:dyDescent="0.25">
      <c r="C66378" s="62"/>
    </row>
    <row r="66379" spans="3:3" x14ac:dyDescent="0.25">
      <c r="C66379" s="62"/>
    </row>
    <row r="66467" spans="3:3" x14ac:dyDescent="0.25">
      <c r="C66467" s="62"/>
    </row>
    <row r="66468" spans="3:3" x14ac:dyDescent="0.25">
      <c r="C66468" s="62"/>
    </row>
    <row r="66556" spans="3:3" x14ac:dyDescent="0.25">
      <c r="C66556" s="62"/>
    </row>
    <row r="66557" spans="3:3" x14ac:dyDescent="0.25">
      <c r="C66557" s="62"/>
    </row>
    <row r="66645" spans="3:3" x14ac:dyDescent="0.25">
      <c r="C66645" s="62"/>
    </row>
    <row r="66646" spans="3:3" x14ac:dyDescent="0.25">
      <c r="C66646" s="62"/>
    </row>
    <row r="66734" spans="3:3" x14ac:dyDescent="0.25">
      <c r="C66734" s="62"/>
    </row>
    <row r="66735" spans="3:3" x14ac:dyDescent="0.25">
      <c r="C66735" s="62"/>
    </row>
    <row r="66823" spans="3:3" x14ac:dyDescent="0.25">
      <c r="C66823" s="62"/>
    </row>
    <row r="66824" spans="3:3" x14ac:dyDescent="0.25">
      <c r="C66824" s="62"/>
    </row>
    <row r="66912" spans="3:3" x14ac:dyDescent="0.25">
      <c r="C66912" s="62"/>
    </row>
    <row r="66913" spans="3:3" x14ac:dyDescent="0.25">
      <c r="C66913" s="62"/>
    </row>
    <row r="67001" spans="3:3" x14ac:dyDescent="0.25">
      <c r="C67001" s="62"/>
    </row>
    <row r="67002" spans="3:3" x14ac:dyDescent="0.25">
      <c r="C67002" s="62"/>
    </row>
    <row r="67090" spans="3:3" x14ac:dyDescent="0.25">
      <c r="C67090" s="62"/>
    </row>
    <row r="67091" spans="3:3" x14ac:dyDescent="0.25">
      <c r="C67091" s="62"/>
    </row>
    <row r="67179" spans="3:3" x14ac:dyDescent="0.25">
      <c r="C67179" s="62"/>
    </row>
    <row r="67180" spans="3:3" x14ac:dyDescent="0.25">
      <c r="C67180" s="62"/>
    </row>
    <row r="67268" spans="3:3" x14ac:dyDescent="0.25">
      <c r="C67268" s="62"/>
    </row>
    <row r="67269" spans="3:3" x14ac:dyDescent="0.25">
      <c r="C67269" s="62"/>
    </row>
    <row r="67357" spans="3:3" x14ac:dyDescent="0.25">
      <c r="C67357" s="62"/>
    </row>
    <row r="67358" spans="3:3" x14ac:dyDescent="0.25">
      <c r="C67358" s="62"/>
    </row>
    <row r="67446" spans="3:3" x14ac:dyDescent="0.25">
      <c r="C67446" s="62"/>
    </row>
    <row r="67447" spans="3:3" x14ac:dyDescent="0.25">
      <c r="C67447" s="62"/>
    </row>
    <row r="67535" spans="3:3" x14ac:dyDescent="0.25">
      <c r="C67535" s="62"/>
    </row>
    <row r="67536" spans="3:3" x14ac:dyDescent="0.25">
      <c r="C67536" s="62"/>
    </row>
    <row r="67624" spans="3:3" x14ac:dyDescent="0.25">
      <c r="C67624" s="62"/>
    </row>
    <row r="67625" spans="3:3" x14ac:dyDescent="0.25">
      <c r="C67625" s="62"/>
    </row>
    <row r="67713" spans="3:3" x14ac:dyDescent="0.25">
      <c r="C67713" s="62"/>
    </row>
    <row r="67714" spans="3:3" x14ac:dyDescent="0.25">
      <c r="C67714" s="62"/>
    </row>
    <row r="67802" spans="3:3" x14ac:dyDescent="0.25">
      <c r="C67802" s="62"/>
    </row>
    <row r="67803" spans="3:3" x14ac:dyDescent="0.25">
      <c r="C67803" s="62"/>
    </row>
    <row r="67891" spans="3:3" x14ac:dyDescent="0.25">
      <c r="C67891" s="62"/>
    </row>
    <row r="67892" spans="3:3" x14ac:dyDescent="0.25">
      <c r="C67892" s="62"/>
    </row>
    <row r="67980" spans="3:3" x14ac:dyDescent="0.25">
      <c r="C67980" s="62"/>
    </row>
    <row r="67981" spans="3:3" x14ac:dyDescent="0.25">
      <c r="C67981" s="62"/>
    </row>
    <row r="68069" spans="3:3" x14ac:dyDescent="0.25">
      <c r="C68069" s="62"/>
    </row>
    <row r="68070" spans="3:3" x14ac:dyDescent="0.25">
      <c r="C68070" s="62"/>
    </row>
    <row r="68158" spans="3:3" x14ac:dyDescent="0.25">
      <c r="C68158" s="62"/>
    </row>
    <row r="68159" spans="3:3" x14ac:dyDescent="0.25">
      <c r="C68159" s="62"/>
    </row>
    <row r="68247" spans="3:3" x14ac:dyDescent="0.25">
      <c r="C68247" s="62"/>
    </row>
    <row r="68248" spans="3:3" x14ac:dyDescent="0.25">
      <c r="C68248" s="62"/>
    </row>
    <row r="68336" spans="3:3" x14ac:dyDescent="0.25">
      <c r="C68336" s="62"/>
    </row>
    <row r="68337" spans="3:3" x14ac:dyDescent="0.25">
      <c r="C68337" s="62"/>
    </row>
    <row r="68425" spans="3:3" x14ac:dyDescent="0.25">
      <c r="C68425" s="62"/>
    </row>
    <row r="68426" spans="3:3" x14ac:dyDescent="0.25">
      <c r="C68426" s="62"/>
    </row>
    <row r="68514" spans="3:3" x14ac:dyDescent="0.25">
      <c r="C68514" s="62"/>
    </row>
    <row r="68515" spans="3:3" x14ac:dyDescent="0.25">
      <c r="C68515" s="62"/>
    </row>
    <row r="68603" spans="3:3" x14ac:dyDescent="0.25">
      <c r="C68603" s="62"/>
    </row>
    <row r="68604" spans="3:3" x14ac:dyDescent="0.25">
      <c r="C68604" s="62"/>
    </row>
    <row r="68692" spans="3:3" x14ac:dyDescent="0.25">
      <c r="C68692" s="62"/>
    </row>
    <row r="68693" spans="3:3" x14ac:dyDescent="0.25">
      <c r="C68693" s="62"/>
    </row>
    <row r="68781" spans="3:3" x14ac:dyDescent="0.25">
      <c r="C68781" s="62"/>
    </row>
    <row r="68782" spans="3:3" x14ac:dyDescent="0.25">
      <c r="C68782" s="62"/>
    </row>
    <row r="68870" spans="3:3" x14ac:dyDescent="0.25">
      <c r="C68870" s="62"/>
    </row>
    <row r="68871" spans="3:3" x14ac:dyDescent="0.25">
      <c r="C68871" s="62"/>
    </row>
    <row r="68959" spans="3:3" x14ac:dyDescent="0.25">
      <c r="C68959" s="62"/>
    </row>
    <row r="68960" spans="3:3" x14ac:dyDescent="0.25">
      <c r="C68960" s="62"/>
    </row>
    <row r="69048" spans="3:3" x14ac:dyDescent="0.25">
      <c r="C69048" s="62"/>
    </row>
    <row r="69049" spans="3:3" x14ac:dyDescent="0.25">
      <c r="C69049" s="62"/>
    </row>
    <row r="69137" spans="3:3" x14ac:dyDescent="0.25">
      <c r="C69137" s="62"/>
    </row>
    <row r="69138" spans="3:3" x14ac:dyDescent="0.25">
      <c r="C69138" s="62"/>
    </row>
    <row r="69226" spans="3:3" x14ac:dyDescent="0.25">
      <c r="C69226" s="62"/>
    </row>
    <row r="69227" spans="3:3" x14ac:dyDescent="0.25">
      <c r="C69227" s="62"/>
    </row>
    <row r="69315" spans="3:3" x14ac:dyDescent="0.25">
      <c r="C69315" s="62"/>
    </row>
    <row r="69316" spans="3:3" x14ac:dyDescent="0.25">
      <c r="C69316" s="62"/>
    </row>
    <row r="69404" spans="3:3" x14ac:dyDescent="0.25">
      <c r="C69404" s="62"/>
    </row>
    <row r="69405" spans="3:3" x14ac:dyDescent="0.25">
      <c r="C69405" s="62"/>
    </row>
    <row r="69493" spans="3:3" x14ac:dyDescent="0.25">
      <c r="C69493" s="62"/>
    </row>
    <row r="69494" spans="3:3" x14ac:dyDescent="0.25">
      <c r="C69494" s="62"/>
    </row>
    <row r="69582" spans="3:3" x14ac:dyDescent="0.25">
      <c r="C69582" s="62"/>
    </row>
    <row r="69583" spans="3:3" x14ac:dyDescent="0.25">
      <c r="C69583" s="62"/>
    </row>
    <row r="69671" spans="3:3" x14ac:dyDescent="0.25">
      <c r="C69671" s="62"/>
    </row>
    <row r="69672" spans="3:3" x14ac:dyDescent="0.25">
      <c r="C69672" s="62"/>
    </row>
    <row r="69760" spans="3:3" x14ac:dyDescent="0.25">
      <c r="C69760" s="62"/>
    </row>
    <row r="69761" spans="3:3" x14ac:dyDescent="0.25">
      <c r="C69761" s="62"/>
    </row>
    <row r="69849" spans="3:3" x14ac:dyDescent="0.25">
      <c r="C69849" s="62"/>
    </row>
    <row r="69850" spans="3:3" x14ac:dyDescent="0.25">
      <c r="C69850" s="62"/>
    </row>
    <row r="69938" spans="3:3" x14ac:dyDescent="0.25">
      <c r="C69938" s="62"/>
    </row>
    <row r="69939" spans="3:3" x14ac:dyDescent="0.25">
      <c r="C69939" s="62"/>
    </row>
    <row r="70027" spans="3:3" x14ac:dyDescent="0.25">
      <c r="C70027" s="62"/>
    </row>
    <row r="70028" spans="3:3" x14ac:dyDescent="0.25">
      <c r="C70028" s="62"/>
    </row>
    <row r="70116" spans="3:3" x14ac:dyDescent="0.25">
      <c r="C70116" s="62"/>
    </row>
    <row r="70117" spans="3:3" x14ac:dyDescent="0.25">
      <c r="C70117" s="62"/>
    </row>
    <row r="70205" spans="3:3" x14ac:dyDescent="0.25">
      <c r="C70205" s="62"/>
    </row>
    <row r="70206" spans="3:3" x14ac:dyDescent="0.25">
      <c r="C70206" s="62"/>
    </row>
    <row r="70294" spans="3:3" x14ac:dyDescent="0.25">
      <c r="C70294" s="62"/>
    </row>
    <row r="70295" spans="3:3" x14ac:dyDescent="0.25">
      <c r="C70295" s="62"/>
    </row>
    <row r="70383" spans="3:3" x14ac:dyDescent="0.25">
      <c r="C70383" s="62"/>
    </row>
    <row r="70384" spans="3:3" x14ac:dyDescent="0.25">
      <c r="C70384" s="62"/>
    </row>
    <row r="70472" spans="3:3" x14ac:dyDescent="0.25">
      <c r="C70472" s="62"/>
    </row>
    <row r="70473" spans="3:3" x14ac:dyDescent="0.25">
      <c r="C70473" s="62"/>
    </row>
    <row r="70561" spans="3:3" x14ac:dyDescent="0.25">
      <c r="C70561" s="62"/>
    </row>
    <row r="70562" spans="3:3" x14ac:dyDescent="0.25">
      <c r="C70562" s="62"/>
    </row>
    <row r="70650" spans="3:3" x14ac:dyDescent="0.25">
      <c r="C70650" s="62"/>
    </row>
    <row r="70651" spans="3:3" x14ac:dyDescent="0.25">
      <c r="C70651" s="62"/>
    </row>
    <row r="70739" spans="3:3" x14ac:dyDescent="0.25">
      <c r="C70739" s="62"/>
    </row>
    <row r="70740" spans="3:3" x14ac:dyDescent="0.25">
      <c r="C70740" s="62"/>
    </row>
    <row r="70828" spans="3:3" x14ac:dyDescent="0.25">
      <c r="C70828" s="62"/>
    </row>
    <row r="70829" spans="3:3" x14ac:dyDescent="0.25">
      <c r="C70829" s="62"/>
    </row>
    <row r="70917" spans="3:3" x14ac:dyDescent="0.25">
      <c r="C70917" s="62"/>
    </row>
    <row r="70918" spans="3:3" x14ac:dyDescent="0.25">
      <c r="C70918" s="62"/>
    </row>
    <row r="71006" spans="3:3" x14ac:dyDescent="0.25">
      <c r="C71006" s="62"/>
    </row>
    <row r="71007" spans="3:3" x14ac:dyDescent="0.25">
      <c r="C71007" s="62"/>
    </row>
    <row r="71095" spans="3:3" x14ac:dyDescent="0.25">
      <c r="C71095" s="62"/>
    </row>
    <row r="71096" spans="3:3" x14ac:dyDescent="0.25">
      <c r="C71096" s="62"/>
    </row>
    <row r="71184" spans="3:3" x14ac:dyDescent="0.25">
      <c r="C71184" s="62"/>
    </row>
    <row r="71185" spans="3:3" x14ac:dyDescent="0.25">
      <c r="C71185" s="62"/>
    </row>
    <row r="71273" spans="3:3" x14ac:dyDescent="0.25">
      <c r="C71273" s="62"/>
    </row>
    <row r="71274" spans="3:3" x14ac:dyDescent="0.25">
      <c r="C71274" s="62"/>
    </row>
    <row r="71362" spans="3:3" x14ac:dyDescent="0.25">
      <c r="C71362" s="62"/>
    </row>
    <row r="71363" spans="3:3" x14ac:dyDescent="0.25">
      <c r="C71363" s="62"/>
    </row>
    <row r="71451" spans="3:3" x14ac:dyDescent="0.25">
      <c r="C71451" s="62"/>
    </row>
    <row r="71452" spans="3:3" x14ac:dyDescent="0.25">
      <c r="C71452" s="62"/>
    </row>
    <row r="71540" spans="3:3" x14ac:dyDescent="0.25">
      <c r="C71540" s="62"/>
    </row>
    <row r="71541" spans="3:3" x14ac:dyDescent="0.25">
      <c r="C71541" s="62"/>
    </row>
    <row r="71629" spans="3:3" x14ac:dyDescent="0.25">
      <c r="C71629" s="62"/>
    </row>
    <row r="71630" spans="3:3" x14ac:dyDescent="0.25">
      <c r="C71630" s="62"/>
    </row>
    <row r="71718" spans="3:3" x14ac:dyDescent="0.25">
      <c r="C71718" s="62"/>
    </row>
    <row r="71719" spans="3:3" x14ac:dyDescent="0.25">
      <c r="C71719" s="62"/>
    </row>
    <row r="71807" spans="3:3" x14ac:dyDescent="0.25">
      <c r="C71807" s="62"/>
    </row>
    <row r="71808" spans="3:3" x14ac:dyDescent="0.25">
      <c r="C71808" s="62"/>
    </row>
    <row r="71896" spans="3:3" x14ac:dyDescent="0.25">
      <c r="C71896" s="62"/>
    </row>
    <row r="71897" spans="3:3" x14ac:dyDescent="0.25">
      <c r="C71897" s="62"/>
    </row>
    <row r="71985" spans="3:3" x14ac:dyDescent="0.25">
      <c r="C71985" s="62"/>
    </row>
    <row r="71986" spans="3:3" x14ac:dyDescent="0.25">
      <c r="C71986" s="62"/>
    </row>
    <row r="72074" spans="3:3" x14ac:dyDescent="0.25">
      <c r="C72074" s="62"/>
    </row>
    <row r="72075" spans="3:3" x14ac:dyDescent="0.25">
      <c r="C72075" s="62"/>
    </row>
    <row r="72163" spans="3:3" x14ac:dyDescent="0.25">
      <c r="C72163" s="62"/>
    </row>
    <row r="72164" spans="3:3" x14ac:dyDescent="0.25">
      <c r="C72164" s="62"/>
    </row>
    <row r="72252" spans="3:3" x14ac:dyDescent="0.25">
      <c r="C72252" s="62"/>
    </row>
    <row r="72253" spans="3:3" x14ac:dyDescent="0.25">
      <c r="C72253" s="62"/>
    </row>
    <row r="72341" spans="3:3" x14ac:dyDescent="0.25">
      <c r="C72341" s="62"/>
    </row>
    <row r="72342" spans="3:3" x14ac:dyDescent="0.25">
      <c r="C72342" s="62"/>
    </row>
    <row r="72430" spans="3:3" x14ac:dyDescent="0.25">
      <c r="C72430" s="62"/>
    </row>
    <row r="72431" spans="3:3" x14ac:dyDescent="0.25">
      <c r="C72431" s="62"/>
    </row>
    <row r="72519" spans="3:3" x14ac:dyDescent="0.25">
      <c r="C72519" s="62"/>
    </row>
    <row r="72520" spans="3:3" x14ac:dyDescent="0.25">
      <c r="C72520" s="62"/>
    </row>
    <row r="72608" spans="3:3" x14ac:dyDescent="0.25">
      <c r="C72608" s="62"/>
    </row>
    <row r="72609" spans="3:3" x14ac:dyDescent="0.25">
      <c r="C72609" s="62"/>
    </row>
    <row r="72697" spans="3:3" x14ac:dyDescent="0.25">
      <c r="C72697" s="62"/>
    </row>
    <row r="72698" spans="3:3" x14ac:dyDescent="0.25">
      <c r="C72698" s="62"/>
    </row>
    <row r="72786" spans="3:3" x14ac:dyDescent="0.25">
      <c r="C72786" s="62"/>
    </row>
    <row r="72787" spans="3:3" x14ac:dyDescent="0.25">
      <c r="C72787" s="62"/>
    </row>
    <row r="72875" spans="3:3" x14ac:dyDescent="0.25">
      <c r="C72875" s="62"/>
    </row>
    <row r="72876" spans="3:3" x14ac:dyDescent="0.25">
      <c r="C72876" s="62"/>
    </row>
    <row r="72964" spans="3:3" x14ac:dyDescent="0.25">
      <c r="C72964" s="62"/>
    </row>
    <row r="72965" spans="3:3" x14ac:dyDescent="0.25">
      <c r="C72965" s="62"/>
    </row>
    <row r="73053" spans="3:3" x14ac:dyDescent="0.25">
      <c r="C73053" s="62"/>
    </row>
    <row r="73054" spans="3:3" x14ac:dyDescent="0.25">
      <c r="C73054" s="62"/>
    </row>
    <row r="73142" spans="3:3" x14ac:dyDescent="0.25">
      <c r="C73142" s="62"/>
    </row>
    <row r="73143" spans="3:3" x14ac:dyDescent="0.25">
      <c r="C73143" s="62"/>
    </row>
    <row r="73231" spans="3:3" x14ac:dyDescent="0.25">
      <c r="C73231" s="62"/>
    </row>
    <row r="73232" spans="3:3" x14ac:dyDescent="0.25">
      <c r="C73232" s="62"/>
    </row>
    <row r="73320" spans="3:3" x14ac:dyDescent="0.25">
      <c r="C73320" s="62"/>
    </row>
    <row r="73321" spans="3:3" x14ac:dyDescent="0.25">
      <c r="C73321" s="62"/>
    </row>
    <row r="73409" spans="3:3" x14ac:dyDescent="0.25">
      <c r="C73409" s="62"/>
    </row>
    <row r="73410" spans="3:3" x14ac:dyDescent="0.25">
      <c r="C73410" s="62"/>
    </row>
    <row r="73498" spans="3:3" x14ac:dyDescent="0.25">
      <c r="C73498" s="62"/>
    </row>
    <row r="73499" spans="3:3" x14ac:dyDescent="0.25">
      <c r="C73499" s="62"/>
    </row>
    <row r="73587" spans="3:3" x14ac:dyDescent="0.25">
      <c r="C73587" s="62"/>
    </row>
    <row r="73588" spans="3:3" x14ac:dyDescent="0.25">
      <c r="C73588" s="62"/>
    </row>
    <row r="73676" spans="3:3" x14ac:dyDescent="0.25">
      <c r="C73676" s="62"/>
    </row>
    <row r="73677" spans="3:3" x14ac:dyDescent="0.25">
      <c r="C73677" s="62"/>
    </row>
    <row r="73765" spans="3:3" x14ac:dyDescent="0.25">
      <c r="C73765" s="62"/>
    </row>
    <row r="73766" spans="3:3" x14ac:dyDescent="0.25">
      <c r="C73766" s="62"/>
    </row>
    <row r="73854" spans="3:3" x14ac:dyDescent="0.25">
      <c r="C73854" s="62"/>
    </row>
    <row r="73855" spans="3:3" x14ac:dyDescent="0.25">
      <c r="C73855" s="62"/>
    </row>
    <row r="73943" spans="3:3" x14ac:dyDescent="0.25">
      <c r="C73943" s="62"/>
    </row>
    <row r="73944" spans="3:3" x14ac:dyDescent="0.25">
      <c r="C73944" s="62"/>
    </row>
    <row r="74032" spans="3:3" x14ac:dyDescent="0.25">
      <c r="C74032" s="62"/>
    </row>
    <row r="74033" spans="3:3" x14ac:dyDescent="0.25">
      <c r="C74033" s="62"/>
    </row>
    <row r="74121" spans="3:3" x14ac:dyDescent="0.25">
      <c r="C74121" s="62"/>
    </row>
    <row r="74122" spans="3:3" x14ac:dyDescent="0.25">
      <c r="C74122" s="62"/>
    </row>
    <row r="74210" spans="3:3" x14ac:dyDescent="0.25">
      <c r="C74210" s="62"/>
    </row>
    <row r="74211" spans="3:3" x14ac:dyDescent="0.25">
      <c r="C74211" s="62"/>
    </row>
    <row r="74299" spans="3:3" x14ac:dyDescent="0.25">
      <c r="C74299" s="62"/>
    </row>
    <row r="74300" spans="3:3" x14ac:dyDescent="0.25">
      <c r="C74300" s="62"/>
    </row>
    <row r="74388" spans="3:3" x14ac:dyDescent="0.25">
      <c r="C74388" s="62"/>
    </row>
    <row r="74389" spans="3:3" x14ac:dyDescent="0.25">
      <c r="C74389" s="62"/>
    </row>
    <row r="74477" spans="3:3" x14ac:dyDescent="0.25">
      <c r="C74477" s="62"/>
    </row>
    <row r="74478" spans="3:3" x14ac:dyDescent="0.25">
      <c r="C74478" s="62"/>
    </row>
    <row r="74566" spans="3:3" x14ac:dyDescent="0.25">
      <c r="C74566" s="62"/>
    </row>
    <row r="74567" spans="3:3" x14ac:dyDescent="0.25">
      <c r="C74567" s="62"/>
    </row>
    <row r="74655" spans="3:3" x14ac:dyDescent="0.25">
      <c r="C74655" s="62"/>
    </row>
    <row r="74656" spans="3:3" x14ac:dyDescent="0.25">
      <c r="C74656" s="62"/>
    </row>
    <row r="74744" spans="3:3" x14ac:dyDescent="0.25">
      <c r="C74744" s="62"/>
    </row>
    <row r="74745" spans="3:3" x14ac:dyDescent="0.25">
      <c r="C74745" s="62"/>
    </row>
    <row r="74833" spans="3:3" x14ac:dyDescent="0.25">
      <c r="C74833" s="62"/>
    </row>
    <row r="74834" spans="3:3" x14ac:dyDescent="0.25">
      <c r="C74834" s="62"/>
    </row>
    <row r="74922" spans="3:3" x14ac:dyDescent="0.25">
      <c r="C74922" s="62"/>
    </row>
    <row r="74923" spans="3:3" x14ac:dyDescent="0.25">
      <c r="C74923" s="62"/>
    </row>
    <row r="75011" spans="3:3" x14ac:dyDescent="0.25">
      <c r="C75011" s="62"/>
    </row>
    <row r="75012" spans="3:3" x14ac:dyDescent="0.25">
      <c r="C75012" s="62"/>
    </row>
    <row r="75100" spans="3:3" x14ac:dyDescent="0.25">
      <c r="C75100" s="62"/>
    </row>
    <row r="75101" spans="3:3" x14ac:dyDescent="0.25">
      <c r="C75101" s="62"/>
    </row>
    <row r="75189" spans="3:3" x14ac:dyDescent="0.25">
      <c r="C75189" s="62"/>
    </row>
    <row r="75190" spans="3:3" x14ac:dyDescent="0.25">
      <c r="C75190" s="62"/>
    </row>
    <row r="75278" spans="3:3" x14ac:dyDescent="0.25">
      <c r="C75278" s="62"/>
    </row>
    <row r="75279" spans="3:3" x14ac:dyDescent="0.25">
      <c r="C75279" s="62"/>
    </row>
    <row r="75367" spans="3:3" x14ac:dyDescent="0.25">
      <c r="C75367" s="62"/>
    </row>
    <row r="75368" spans="3:3" x14ac:dyDescent="0.25">
      <c r="C75368" s="62"/>
    </row>
    <row r="75456" spans="3:3" x14ac:dyDescent="0.25">
      <c r="C75456" s="62"/>
    </row>
    <row r="75457" spans="3:3" x14ac:dyDescent="0.25">
      <c r="C75457" s="62"/>
    </row>
    <row r="75545" spans="3:3" x14ac:dyDescent="0.25">
      <c r="C75545" s="62"/>
    </row>
    <row r="75546" spans="3:3" x14ac:dyDescent="0.25">
      <c r="C75546" s="62"/>
    </row>
    <row r="75634" spans="3:3" x14ac:dyDescent="0.25">
      <c r="C75634" s="62"/>
    </row>
    <row r="75635" spans="3:3" x14ac:dyDescent="0.25">
      <c r="C75635" s="62"/>
    </row>
    <row r="75723" spans="3:3" x14ac:dyDescent="0.25">
      <c r="C75723" s="62"/>
    </row>
    <row r="75724" spans="3:3" x14ac:dyDescent="0.25">
      <c r="C75724" s="62"/>
    </row>
    <row r="75812" spans="3:3" x14ac:dyDescent="0.25">
      <c r="C75812" s="62"/>
    </row>
    <row r="75813" spans="3:3" x14ac:dyDescent="0.25">
      <c r="C75813" s="62"/>
    </row>
    <row r="75901" spans="3:3" x14ac:dyDescent="0.25">
      <c r="C75901" s="62"/>
    </row>
    <row r="75902" spans="3:3" x14ac:dyDescent="0.25">
      <c r="C75902" s="62"/>
    </row>
    <row r="75990" spans="3:3" x14ac:dyDescent="0.25">
      <c r="C75990" s="62"/>
    </row>
    <row r="75991" spans="3:3" x14ac:dyDescent="0.25">
      <c r="C75991" s="62"/>
    </row>
    <row r="76079" spans="3:3" x14ac:dyDescent="0.25">
      <c r="C76079" s="62"/>
    </row>
    <row r="76080" spans="3:3" x14ac:dyDescent="0.25">
      <c r="C76080" s="62"/>
    </row>
    <row r="76168" spans="3:3" x14ac:dyDescent="0.25">
      <c r="C76168" s="62"/>
    </row>
    <row r="76169" spans="3:3" x14ac:dyDescent="0.25">
      <c r="C76169" s="62"/>
    </row>
    <row r="76257" spans="3:3" x14ac:dyDescent="0.25">
      <c r="C76257" s="62"/>
    </row>
    <row r="76258" spans="3:3" x14ac:dyDescent="0.25">
      <c r="C76258" s="62"/>
    </row>
    <row r="76346" spans="3:3" x14ac:dyDescent="0.25">
      <c r="C76346" s="62"/>
    </row>
    <row r="76347" spans="3:3" x14ac:dyDescent="0.25">
      <c r="C76347" s="62"/>
    </row>
    <row r="76435" spans="3:3" x14ac:dyDescent="0.25">
      <c r="C76435" s="62"/>
    </row>
    <row r="76436" spans="3:3" x14ac:dyDescent="0.25">
      <c r="C76436" s="62"/>
    </row>
    <row r="76524" spans="3:3" x14ac:dyDescent="0.25">
      <c r="C76524" s="62"/>
    </row>
    <row r="76525" spans="3:3" x14ac:dyDescent="0.25">
      <c r="C76525" s="62"/>
    </row>
    <row r="76613" spans="3:3" x14ac:dyDescent="0.25">
      <c r="C76613" s="62"/>
    </row>
    <row r="76614" spans="3:3" x14ac:dyDescent="0.25">
      <c r="C76614" s="62"/>
    </row>
    <row r="76702" spans="3:3" x14ac:dyDescent="0.25">
      <c r="C76702" s="62"/>
    </row>
    <row r="76703" spans="3:3" x14ac:dyDescent="0.25">
      <c r="C76703" s="62"/>
    </row>
    <row r="76791" spans="3:3" x14ac:dyDescent="0.25">
      <c r="C76791" s="62"/>
    </row>
    <row r="76792" spans="3:3" x14ac:dyDescent="0.25">
      <c r="C76792" s="62"/>
    </row>
    <row r="76880" spans="3:3" x14ac:dyDescent="0.25">
      <c r="C76880" s="62"/>
    </row>
    <row r="76881" spans="3:3" x14ac:dyDescent="0.25">
      <c r="C76881" s="62"/>
    </row>
    <row r="76969" spans="3:3" x14ac:dyDescent="0.25">
      <c r="C76969" s="62"/>
    </row>
    <row r="76970" spans="3:3" x14ac:dyDescent="0.25">
      <c r="C76970" s="62"/>
    </row>
    <row r="77058" spans="3:3" x14ac:dyDescent="0.25">
      <c r="C77058" s="62"/>
    </row>
    <row r="77059" spans="3:3" x14ac:dyDescent="0.25">
      <c r="C77059" s="62"/>
    </row>
    <row r="77147" spans="3:3" x14ac:dyDescent="0.25">
      <c r="C77147" s="62"/>
    </row>
    <row r="77148" spans="3:3" x14ac:dyDescent="0.25">
      <c r="C77148" s="62"/>
    </row>
    <row r="77236" spans="3:3" x14ac:dyDescent="0.25">
      <c r="C77236" s="62"/>
    </row>
    <row r="77237" spans="3:3" x14ac:dyDescent="0.25">
      <c r="C77237" s="62"/>
    </row>
    <row r="77325" spans="3:3" x14ac:dyDescent="0.25">
      <c r="C77325" s="62"/>
    </row>
    <row r="77326" spans="3:3" x14ac:dyDescent="0.25">
      <c r="C77326" s="62"/>
    </row>
    <row r="77414" spans="3:3" x14ac:dyDescent="0.25">
      <c r="C77414" s="62"/>
    </row>
    <row r="77415" spans="3:3" x14ac:dyDescent="0.25">
      <c r="C77415" s="62"/>
    </row>
    <row r="77503" spans="3:3" x14ac:dyDescent="0.25">
      <c r="C77503" s="62"/>
    </row>
    <row r="77504" spans="3:3" x14ac:dyDescent="0.25">
      <c r="C77504" s="62"/>
    </row>
    <row r="77592" spans="3:3" x14ac:dyDescent="0.25">
      <c r="C77592" s="62"/>
    </row>
    <row r="77593" spans="3:3" x14ac:dyDescent="0.25">
      <c r="C77593" s="62"/>
    </row>
    <row r="77681" spans="3:3" x14ac:dyDescent="0.25">
      <c r="C77681" s="62"/>
    </row>
    <row r="77682" spans="3:3" x14ac:dyDescent="0.25">
      <c r="C77682" s="62"/>
    </row>
    <row r="77770" spans="3:3" x14ac:dyDescent="0.25">
      <c r="C77770" s="62"/>
    </row>
    <row r="77771" spans="3:3" x14ac:dyDescent="0.25">
      <c r="C77771" s="62"/>
    </row>
    <row r="77859" spans="3:3" x14ac:dyDescent="0.25">
      <c r="C77859" s="62"/>
    </row>
    <row r="77860" spans="3:3" x14ac:dyDescent="0.25">
      <c r="C77860" s="62"/>
    </row>
    <row r="77948" spans="3:3" x14ac:dyDescent="0.25">
      <c r="C77948" s="62"/>
    </row>
    <row r="77949" spans="3:3" x14ac:dyDescent="0.25">
      <c r="C77949" s="62"/>
    </row>
    <row r="78037" spans="3:3" x14ac:dyDescent="0.25">
      <c r="C78037" s="62"/>
    </row>
    <row r="78038" spans="3:3" x14ac:dyDescent="0.25">
      <c r="C78038" s="62"/>
    </row>
    <row r="78126" spans="3:3" x14ac:dyDescent="0.25">
      <c r="C78126" s="62"/>
    </row>
    <row r="78127" spans="3:3" x14ac:dyDescent="0.25">
      <c r="C78127" s="62"/>
    </row>
    <row r="78215" spans="3:3" x14ac:dyDescent="0.25">
      <c r="C78215" s="62"/>
    </row>
    <row r="78216" spans="3:3" x14ac:dyDescent="0.25">
      <c r="C78216" s="62"/>
    </row>
    <row r="78304" spans="3:3" x14ac:dyDescent="0.25">
      <c r="C78304" s="62"/>
    </row>
    <row r="78305" spans="3:3" x14ac:dyDescent="0.25">
      <c r="C78305" s="62"/>
    </row>
    <row r="78393" spans="3:3" x14ac:dyDescent="0.25">
      <c r="C78393" s="62"/>
    </row>
    <row r="78394" spans="3:3" x14ac:dyDescent="0.25">
      <c r="C78394" s="62"/>
    </row>
    <row r="78482" spans="3:3" x14ac:dyDescent="0.25">
      <c r="C78482" s="62"/>
    </row>
    <row r="78483" spans="3:3" x14ac:dyDescent="0.25">
      <c r="C78483" s="62"/>
    </row>
    <row r="78571" spans="3:3" x14ac:dyDescent="0.25">
      <c r="C78571" s="62"/>
    </row>
    <row r="78572" spans="3:3" x14ac:dyDescent="0.25">
      <c r="C78572" s="62"/>
    </row>
    <row r="78660" spans="3:3" x14ac:dyDescent="0.25">
      <c r="C78660" s="62"/>
    </row>
    <row r="78661" spans="3:3" x14ac:dyDescent="0.25">
      <c r="C78661" s="62"/>
    </row>
    <row r="78749" spans="3:3" x14ac:dyDescent="0.25">
      <c r="C78749" s="62"/>
    </row>
    <row r="78750" spans="3:3" x14ac:dyDescent="0.25">
      <c r="C78750" s="62"/>
    </row>
    <row r="78838" spans="3:3" x14ac:dyDescent="0.25">
      <c r="C78838" s="62"/>
    </row>
    <row r="78839" spans="3:3" x14ac:dyDescent="0.25">
      <c r="C78839" s="62"/>
    </row>
    <row r="78927" spans="3:3" x14ac:dyDescent="0.25">
      <c r="C78927" s="62"/>
    </row>
    <row r="78928" spans="3:3" x14ac:dyDescent="0.25">
      <c r="C78928" s="62"/>
    </row>
    <row r="79016" spans="3:3" x14ac:dyDescent="0.25">
      <c r="C79016" s="62"/>
    </row>
    <row r="79017" spans="3:3" x14ac:dyDescent="0.25">
      <c r="C79017" s="62"/>
    </row>
    <row r="79105" spans="3:3" x14ac:dyDescent="0.25">
      <c r="C79105" s="62"/>
    </row>
    <row r="79106" spans="3:3" x14ac:dyDescent="0.25">
      <c r="C79106" s="62"/>
    </row>
    <row r="79194" spans="3:3" x14ac:dyDescent="0.25">
      <c r="C79194" s="62"/>
    </row>
    <row r="79195" spans="3:3" x14ac:dyDescent="0.25">
      <c r="C79195" s="62"/>
    </row>
    <row r="79283" spans="3:3" x14ac:dyDescent="0.25">
      <c r="C79283" s="62"/>
    </row>
    <row r="79284" spans="3:3" x14ac:dyDescent="0.25">
      <c r="C79284" s="62"/>
    </row>
    <row r="79372" spans="3:3" x14ac:dyDescent="0.25">
      <c r="C79372" s="62"/>
    </row>
    <row r="79373" spans="3:3" x14ac:dyDescent="0.25">
      <c r="C79373" s="62"/>
    </row>
    <row r="79461" spans="3:3" x14ac:dyDescent="0.25">
      <c r="C79461" s="62"/>
    </row>
    <row r="79462" spans="3:3" x14ac:dyDescent="0.25">
      <c r="C79462" s="62"/>
    </row>
    <row r="79550" spans="3:3" x14ac:dyDescent="0.25">
      <c r="C79550" s="62"/>
    </row>
    <row r="79551" spans="3:3" x14ac:dyDescent="0.25">
      <c r="C79551" s="62"/>
    </row>
    <row r="79639" spans="3:3" x14ac:dyDescent="0.25">
      <c r="C79639" s="62"/>
    </row>
    <row r="79640" spans="3:3" x14ac:dyDescent="0.25">
      <c r="C79640" s="62"/>
    </row>
    <row r="79728" spans="3:3" x14ac:dyDescent="0.25">
      <c r="C79728" s="62"/>
    </row>
    <row r="79729" spans="3:3" x14ac:dyDescent="0.25">
      <c r="C79729" s="62"/>
    </row>
    <row r="79817" spans="3:3" x14ac:dyDescent="0.25">
      <c r="C79817" s="62"/>
    </row>
    <row r="79818" spans="3:3" x14ac:dyDescent="0.25">
      <c r="C79818" s="62"/>
    </row>
    <row r="79906" spans="3:3" x14ac:dyDescent="0.25">
      <c r="C79906" s="62"/>
    </row>
    <row r="79907" spans="3:3" x14ac:dyDescent="0.25">
      <c r="C79907" s="62"/>
    </row>
    <row r="79995" spans="3:3" x14ac:dyDescent="0.25">
      <c r="C79995" s="62"/>
    </row>
    <row r="79996" spans="3:3" x14ac:dyDescent="0.25">
      <c r="C79996" s="62"/>
    </row>
    <row r="80084" spans="3:3" x14ac:dyDescent="0.25">
      <c r="C80084" s="62"/>
    </row>
    <row r="80085" spans="3:3" x14ac:dyDescent="0.25">
      <c r="C80085" s="62"/>
    </row>
    <row r="80173" spans="3:3" x14ac:dyDescent="0.25">
      <c r="C80173" s="62"/>
    </row>
    <row r="80174" spans="3:3" x14ac:dyDescent="0.25">
      <c r="C80174" s="62"/>
    </row>
    <row r="80262" spans="3:3" x14ac:dyDescent="0.25">
      <c r="C80262" s="62"/>
    </row>
    <row r="80263" spans="3:3" x14ac:dyDescent="0.25">
      <c r="C80263" s="62"/>
    </row>
    <row r="80351" spans="3:3" x14ac:dyDescent="0.25">
      <c r="C80351" s="62"/>
    </row>
    <row r="80352" spans="3:3" x14ac:dyDescent="0.25">
      <c r="C80352" s="62"/>
    </row>
    <row r="80440" spans="3:3" x14ac:dyDescent="0.25">
      <c r="C80440" s="62"/>
    </row>
    <row r="80441" spans="3:3" x14ac:dyDescent="0.25">
      <c r="C80441" s="62"/>
    </row>
    <row r="80529" spans="3:3" x14ac:dyDescent="0.25">
      <c r="C80529" s="62"/>
    </row>
    <row r="80530" spans="3:3" x14ac:dyDescent="0.25">
      <c r="C80530" s="62"/>
    </row>
    <row r="80618" spans="3:3" x14ac:dyDescent="0.25">
      <c r="C80618" s="62"/>
    </row>
    <row r="80619" spans="3:3" x14ac:dyDescent="0.25">
      <c r="C80619" s="62"/>
    </row>
    <row r="80707" spans="3:3" x14ac:dyDescent="0.25">
      <c r="C80707" s="62"/>
    </row>
    <row r="80708" spans="3:3" x14ac:dyDescent="0.25">
      <c r="C80708" s="62"/>
    </row>
    <row r="80796" spans="3:3" x14ac:dyDescent="0.25">
      <c r="C80796" s="62"/>
    </row>
    <row r="80797" spans="3:3" x14ac:dyDescent="0.25">
      <c r="C80797" s="62"/>
    </row>
    <row r="80885" spans="3:3" x14ac:dyDescent="0.25">
      <c r="C80885" s="62"/>
    </row>
    <row r="80886" spans="3:3" x14ac:dyDescent="0.25">
      <c r="C80886" s="62"/>
    </row>
    <row r="80974" spans="3:3" x14ac:dyDescent="0.25">
      <c r="C80974" s="62"/>
    </row>
    <row r="80975" spans="3:3" x14ac:dyDescent="0.25">
      <c r="C80975" s="62"/>
    </row>
    <row r="81063" spans="3:3" x14ac:dyDescent="0.25">
      <c r="C81063" s="62"/>
    </row>
    <row r="81064" spans="3:3" x14ac:dyDescent="0.25">
      <c r="C81064" s="62"/>
    </row>
    <row r="81152" spans="3:3" x14ac:dyDescent="0.25">
      <c r="C81152" s="62"/>
    </row>
    <row r="81153" spans="3:3" x14ac:dyDescent="0.25">
      <c r="C81153" s="62"/>
    </row>
    <row r="81241" spans="3:3" x14ac:dyDescent="0.25">
      <c r="C81241" s="62"/>
    </row>
    <row r="81242" spans="3:3" x14ac:dyDescent="0.25">
      <c r="C81242" s="62"/>
    </row>
    <row r="81330" spans="3:3" x14ac:dyDescent="0.25">
      <c r="C81330" s="62"/>
    </row>
    <row r="81331" spans="3:3" x14ac:dyDescent="0.25">
      <c r="C81331" s="62"/>
    </row>
    <row r="81419" spans="3:3" x14ac:dyDescent="0.25">
      <c r="C81419" s="62"/>
    </row>
    <row r="81420" spans="3:3" x14ac:dyDescent="0.25">
      <c r="C81420" s="62"/>
    </row>
    <row r="81508" spans="3:3" x14ac:dyDescent="0.25">
      <c r="C81508" s="62"/>
    </row>
    <row r="81509" spans="3:3" x14ac:dyDescent="0.25">
      <c r="C81509" s="62"/>
    </row>
    <row r="81597" spans="3:3" x14ac:dyDescent="0.25">
      <c r="C81597" s="62"/>
    </row>
    <row r="81598" spans="3:3" x14ac:dyDescent="0.25">
      <c r="C81598" s="62"/>
    </row>
    <row r="81686" spans="3:3" x14ac:dyDescent="0.25">
      <c r="C81686" s="62"/>
    </row>
    <row r="81687" spans="3:3" x14ac:dyDescent="0.25">
      <c r="C81687" s="62"/>
    </row>
    <row r="81775" spans="3:3" x14ac:dyDescent="0.25">
      <c r="C81775" s="62"/>
    </row>
    <row r="81776" spans="3:3" x14ac:dyDescent="0.25">
      <c r="C81776" s="62"/>
    </row>
    <row r="81864" spans="3:3" x14ac:dyDescent="0.25">
      <c r="C81864" s="62"/>
    </row>
    <row r="81865" spans="3:3" x14ac:dyDescent="0.25">
      <c r="C81865" s="62"/>
    </row>
    <row r="81953" spans="3:3" x14ac:dyDescent="0.25">
      <c r="C81953" s="62"/>
    </row>
    <row r="81954" spans="3:3" x14ac:dyDescent="0.25">
      <c r="C81954" s="62"/>
    </row>
    <row r="82042" spans="3:3" x14ac:dyDescent="0.25">
      <c r="C82042" s="62"/>
    </row>
    <row r="82043" spans="3:3" x14ac:dyDescent="0.25">
      <c r="C82043" s="62"/>
    </row>
    <row r="82131" spans="3:3" x14ac:dyDescent="0.25">
      <c r="C82131" s="62"/>
    </row>
    <row r="82132" spans="3:3" x14ac:dyDescent="0.25">
      <c r="C82132" s="62"/>
    </row>
    <row r="82220" spans="3:3" x14ac:dyDescent="0.25">
      <c r="C82220" s="62"/>
    </row>
    <row r="82221" spans="3:3" x14ac:dyDescent="0.25">
      <c r="C82221" s="62"/>
    </row>
    <row r="82309" spans="3:3" x14ac:dyDescent="0.25">
      <c r="C82309" s="62"/>
    </row>
    <row r="82310" spans="3:3" x14ac:dyDescent="0.25">
      <c r="C82310" s="62"/>
    </row>
    <row r="82398" spans="3:3" x14ac:dyDescent="0.25">
      <c r="C82398" s="62"/>
    </row>
    <row r="82399" spans="3:3" x14ac:dyDescent="0.25">
      <c r="C82399" s="62"/>
    </row>
    <row r="82487" spans="3:3" x14ac:dyDescent="0.25">
      <c r="C82487" s="62"/>
    </row>
    <row r="82488" spans="3:3" x14ac:dyDescent="0.25">
      <c r="C82488" s="62"/>
    </row>
    <row r="82576" spans="3:3" x14ac:dyDescent="0.25">
      <c r="C82576" s="62"/>
    </row>
    <row r="82577" spans="3:3" x14ac:dyDescent="0.25">
      <c r="C82577" s="62"/>
    </row>
    <row r="82665" spans="3:3" x14ac:dyDescent="0.25">
      <c r="C82665" s="62"/>
    </row>
    <row r="82666" spans="3:3" x14ac:dyDescent="0.25">
      <c r="C82666" s="62"/>
    </row>
    <row r="82754" spans="3:3" x14ac:dyDescent="0.25">
      <c r="C82754" s="62"/>
    </row>
    <row r="82755" spans="3:3" x14ac:dyDescent="0.25">
      <c r="C82755" s="62"/>
    </row>
    <row r="82843" spans="3:3" x14ac:dyDescent="0.25">
      <c r="C82843" s="62"/>
    </row>
    <row r="82844" spans="3:3" x14ac:dyDescent="0.25">
      <c r="C82844" s="62"/>
    </row>
    <row r="82932" spans="3:3" x14ac:dyDescent="0.25">
      <c r="C82932" s="62"/>
    </row>
    <row r="82933" spans="3:3" x14ac:dyDescent="0.25">
      <c r="C82933" s="62"/>
    </row>
    <row r="83021" spans="3:3" x14ac:dyDescent="0.25">
      <c r="C83021" s="62"/>
    </row>
    <row r="83022" spans="3:3" x14ac:dyDescent="0.25">
      <c r="C83022" s="62"/>
    </row>
    <row r="83110" spans="3:3" x14ac:dyDescent="0.25">
      <c r="C83110" s="62"/>
    </row>
    <row r="83111" spans="3:3" x14ac:dyDescent="0.25">
      <c r="C83111" s="62"/>
    </row>
    <row r="83199" spans="3:3" x14ac:dyDescent="0.25">
      <c r="C83199" s="62"/>
    </row>
    <row r="83200" spans="3:3" x14ac:dyDescent="0.25">
      <c r="C83200" s="62"/>
    </row>
    <row r="83288" spans="3:3" x14ac:dyDescent="0.25">
      <c r="C83288" s="62"/>
    </row>
    <row r="83289" spans="3:3" x14ac:dyDescent="0.25">
      <c r="C83289" s="62"/>
    </row>
    <row r="83377" spans="3:3" x14ac:dyDescent="0.25">
      <c r="C83377" s="62"/>
    </row>
    <row r="83378" spans="3:3" x14ac:dyDescent="0.25">
      <c r="C83378" s="62"/>
    </row>
    <row r="83466" spans="3:3" x14ac:dyDescent="0.25">
      <c r="C83466" s="62"/>
    </row>
    <row r="83467" spans="3:3" x14ac:dyDescent="0.25">
      <c r="C83467" s="62"/>
    </row>
    <row r="83555" spans="3:3" x14ac:dyDescent="0.25">
      <c r="C83555" s="62"/>
    </row>
    <row r="83556" spans="3:3" x14ac:dyDescent="0.25">
      <c r="C83556" s="62"/>
    </row>
    <row r="83644" spans="3:3" x14ac:dyDescent="0.25">
      <c r="C83644" s="62"/>
    </row>
    <row r="83645" spans="3:3" x14ac:dyDescent="0.25">
      <c r="C83645" s="62"/>
    </row>
    <row r="83733" spans="3:3" x14ac:dyDescent="0.25">
      <c r="C83733" s="62"/>
    </row>
    <row r="83734" spans="3:3" x14ac:dyDescent="0.25">
      <c r="C83734" s="62"/>
    </row>
    <row r="83822" spans="3:3" x14ac:dyDescent="0.25">
      <c r="C83822" s="62"/>
    </row>
    <row r="83823" spans="3:3" x14ac:dyDescent="0.25">
      <c r="C83823" s="62"/>
    </row>
    <row r="83911" spans="3:3" x14ac:dyDescent="0.25">
      <c r="C83911" s="62"/>
    </row>
    <row r="83912" spans="3:3" x14ac:dyDescent="0.25">
      <c r="C83912" s="62"/>
    </row>
    <row r="84000" spans="3:3" x14ac:dyDescent="0.25">
      <c r="C84000" s="62"/>
    </row>
    <row r="84001" spans="3:3" x14ac:dyDescent="0.25">
      <c r="C84001" s="62"/>
    </row>
    <row r="84089" spans="3:3" x14ac:dyDescent="0.25">
      <c r="C84089" s="62"/>
    </row>
    <row r="84090" spans="3:3" x14ac:dyDescent="0.25">
      <c r="C84090" s="62"/>
    </row>
    <row r="84178" spans="3:3" x14ac:dyDescent="0.25">
      <c r="C84178" s="62"/>
    </row>
    <row r="84179" spans="3:3" x14ac:dyDescent="0.25">
      <c r="C84179" s="62"/>
    </row>
    <row r="84267" spans="3:3" x14ac:dyDescent="0.25">
      <c r="C84267" s="62"/>
    </row>
    <row r="84268" spans="3:3" x14ac:dyDescent="0.25">
      <c r="C84268" s="62"/>
    </row>
    <row r="84356" spans="3:3" x14ac:dyDescent="0.25">
      <c r="C84356" s="62"/>
    </row>
    <row r="84357" spans="3:3" x14ac:dyDescent="0.25">
      <c r="C84357" s="62"/>
    </row>
    <row r="84445" spans="3:3" x14ac:dyDescent="0.25">
      <c r="C84445" s="62"/>
    </row>
    <row r="84446" spans="3:3" x14ac:dyDescent="0.25">
      <c r="C84446" s="62"/>
    </row>
    <row r="84534" spans="3:3" x14ac:dyDescent="0.25">
      <c r="C84534" s="62"/>
    </row>
    <row r="84535" spans="3:3" x14ac:dyDescent="0.25">
      <c r="C84535" s="62"/>
    </row>
    <row r="84623" spans="3:3" x14ac:dyDescent="0.25">
      <c r="C84623" s="62"/>
    </row>
    <row r="84624" spans="3:3" x14ac:dyDescent="0.25">
      <c r="C84624" s="62"/>
    </row>
    <row r="84712" spans="3:3" x14ac:dyDescent="0.25">
      <c r="C84712" s="62"/>
    </row>
    <row r="84713" spans="3:3" x14ac:dyDescent="0.25">
      <c r="C84713" s="62"/>
    </row>
    <row r="84801" spans="3:3" x14ac:dyDescent="0.25">
      <c r="C84801" s="62"/>
    </row>
    <row r="84802" spans="3:3" x14ac:dyDescent="0.25">
      <c r="C84802" s="62"/>
    </row>
    <row r="84890" spans="3:3" x14ac:dyDescent="0.25">
      <c r="C84890" s="62"/>
    </row>
    <row r="84891" spans="3:3" x14ac:dyDescent="0.25">
      <c r="C84891" s="62"/>
    </row>
    <row r="84979" spans="3:3" x14ac:dyDescent="0.25">
      <c r="C84979" s="62"/>
    </row>
    <row r="84980" spans="3:3" x14ac:dyDescent="0.25">
      <c r="C84980" s="62"/>
    </row>
    <row r="85068" spans="3:3" x14ac:dyDescent="0.25">
      <c r="C85068" s="62"/>
    </row>
    <row r="85069" spans="3:3" x14ac:dyDescent="0.25">
      <c r="C85069" s="62"/>
    </row>
    <row r="85157" spans="3:3" x14ac:dyDescent="0.25">
      <c r="C85157" s="62"/>
    </row>
    <row r="85158" spans="3:3" x14ac:dyDescent="0.25">
      <c r="C85158" s="62"/>
    </row>
    <row r="85246" spans="3:3" x14ac:dyDescent="0.25">
      <c r="C85246" s="62"/>
    </row>
    <row r="85247" spans="3:3" x14ac:dyDescent="0.25">
      <c r="C85247" s="62"/>
    </row>
    <row r="85335" spans="3:3" x14ac:dyDescent="0.25">
      <c r="C85335" s="62"/>
    </row>
    <row r="85336" spans="3:3" x14ac:dyDescent="0.25">
      <c r="C85336" s="62"/>
    </row>
    <row r="85424" spans="3:3" x14ac:dyDescent="0.25">
      <c r="C85424" s="62"/>
    </row>
    <row r="85425" spans="3:3" x14ac:dyDescent="0.25">
      <c r="C85425" s="62"/>
    </row>
    <row r="85513" spans="3:3" x14ac:dyDescent="0.25">
      <c r="C85513" s="62"/>
    </row>
    <row r="85514" spans="3:3" x14ac:dyDescent="0.25">
      <c r="C85514" s="62"/>
    </row>
    <row r="85602" spans="3:3" x14ac:dyDescent="0.25">
      <c r="C85602" s="62"/>
    </row>
    <row r="85603" spans="3:3" x14ac:dyDescent="0.25">
      <c r="C85603" s="62"/>
    </row>
    <row r="85691" spans="3:3" x14ac:dyDescent="0.25">
      <c r="C85691" s="62"/>
    </row>
    <row r="85692" spans="3:3" x14ac:dyDescent="0.25">
      <c r="C85692" s="62"/>
    </row>
    <row r="85780" spans="3:3" x14ac:dyDescent="0.25">
      <c r="C85780" s="62"/>
    </row>
    <row r="85781" spans="3:3" x14ac:dyDescent="0.25">
      <c r="C85781" s="62"/>
    </row>
    <row r="85869" spans="3:3" x14ac:dyDescent="0.25">
      <c r="C85869" s="62"/>
    </row>
    <row r="85870" spans="3:3" x14ac:dyDescent="0.25">
      <c r="C85870" s="62"/>
    </row>
    <row r="85958" spans="3:3" x14ac:dyDescent="0.25">
      <c r="C85958" s="62"/>
    </row>
    <row r="85959" spans="3:3" x14ac:dyDescent="0.25">
      <c r="C85959" s="62"/>
    </row>
    <row r="86047" spans="3:3" x14ac:dyDescent="0.25">
      <c r="C86047" s="62"/>
    </row>
    <row r="86048" spans="3:3" x14ac:dyDescent="0.25">
      <c r="C86048" s="62"/>
    </row>
    <row r="86136" spans="3:3" x14ac:dyDescent="0.25">
      <c r="C86136" s="62"/>
    </row>
    <row r="86137" spans="3:3" x14ac:dyDescent="0.25">
      <c r="C86137" s="62"/>
    </row>
    <row r="86225" spans="3:3" x14ac:dyDescent="0.25">
      <c r="C86225" s="62"/>
    </row>
    <row r="86226" spans="3:3" x14ac:dyDescent="0.25">
      <c r="C86226" s="62"/>
    </row>
    <row r="86314" spans="3:3" x14ac:dyDescent="0.25">
      <c r="C86314" s="62"/>
    </row>
    <row r="86315" spans="3:3" x14ac:dyDescent="0.25">
      <c r="C86315" s="62"/>
    </row>
    <row r="86403" spans="3:3" x14ac:dyDescent="0.25">
      <c r="C86403" s="62"/>
    </row>
    <row r="86404" spans="3:3" x14ac:dyDescent="0.25">
      <c r="C86404" s="62"/>
    </row>
    <row r="86492" spans="3:3" x14ac:dyDescent="0.25">
      <c r="C86492" s="62"/>
    </row>
    <row r="86493" spans="3:3" x14ac:dyDescent="0.25">
      <c r="C86493" s="62"/>
    </row>
    <row r="86581" spans="3:3" x14ac:dyDescent="0.25">
      <c r="C86581" s="62"/>
    </row>
    <row r="86582" spans="3:3" x14ac:dyDescent="0.25">
      <c r="C86582" s="62"/>
    </row>
    <row r="86670" spans="3:3" x14ac:dyDescent="0.25">
      <c r="C86670" s="62"/>
    </row>
    <row r="86671" spans="3:3" x14ac:dyDescent="0.25">
      <c r="C86671" s="62"/>
    </row>
    <row r="86759" spans="3:3" x14ac:dyDescent="0.25">
      <c r="C86759" s="62"/>
    </row>
    <row r="86760" spans="3:3" x14ac:dyDescent="0.25">
      <c r="C86760" s="62"/>
    </row>
    <row r="86848" spans="3:3" x14ac:dyDescent="0.25">
      <c r="C86848" s="62"/>
    </row>
    <row r="86849" spans="3:3" x14ac:dyDescent="0.25">
      <c r="C86849" s="62"/>
    </row>
    <row r="86937" spans="3:3" x14ac:dyDescent="0.25">
      <c r="C86937" s="62"/>
    </row>
    <row r="86938" spans="3:3" x14ac:dyDescent="0.25">
      <c r="C86938" s="62"/>
    </row>
    <row r="87026" spans="3:3" x14ac:dyDescent="0.25">
      <c r="C87026" s="62"/>
    </row>
    <row r="87027" spans="3:3" x14ac:dyDescent="0.25">
      <c r="C87027" s="62"/>
    </row>
    <row r="87115" spans="3:3" x14ac:dyDescent="0.25">
      <c r="C87115" s="62"/>
    </row>
    <row r="87116" spans="3:3" x14ac:dyDescent="0.25">
      <c r="C87116" s="62"/>
    </row>
    <row r="87204" spans="3:3" x14ac:dyDescent="0.25">
      <c r="C87204" s="62"/>
    </row>
    <row r="87205" spans="3:3" x14ac:dyDescent="0.25">
      <c r="C87205" s="62"/>
    </row>
    <row r="87293" spans="3:3" x14ac:dyDescent="0.25">
      <c r="C87293" s="62"/>
    </row>
    <row r="87294" spans="3:3" x14ac:dyDescent="0.25">
      <c r="C87294" s="62"/>
    </row>
    <row r="87382" spans="3:3" x14ac:dyDescent="0.25">
      <c r="C87382" s="62"/>
    </row>
    <row r="87383" spans="3:3" x14ac:dyDescent="0.25">
      <c r="C87383" s="62"/>
    </row>
    <row r="87471" spans="3:3" x14ac:dyDescent="0.25">
      <c r="C87471" s="62"/>
    </row>
    <row r="87472" spans="3:3" x14ac:dyDescent="0.25">
      <c r="C87472" s="62"/>
    </row>
    <row r="87560" spans="3:3" x14ac:dyDescent="0.25">
      <c r="C87560" s="62"/>
    </row>
    <row r="87561" spans="3:3" x14ac:dyDescent="0.25">
      <c r="C87561" s="62"/>
    </row>
    <row r="87649" spans="3:3" x14ac:dyDescent="0.25">
      <c r="C87649" s="62"/>
    </row>
    <row r="87650" spans="3:3" x14ac:dyDescent="0.25">
      <c r="C87650" s="62"/>
    </row>
    <row r="87738" spans="3:3" x14ac:dyDescent="0.25">
      <c r="C87738" s="62"/>
    </row>
    <row r="87739" spans="3:3" x14ac:dyDescent="0.25">
      <c r="C87739" s="62"/>
    </row>
    <row r="87827" spans="3:3" x14ac:dyDescent="0.25">
      <c r="C87827" s="62"/>
    </row>
    <row r="87828" spans="3:3" x14ac:dyDescent="0.25">
      <c r="C87828" s="62"/>
    </row>
    <row r="87916" spans="3:3" x14ac:dyDescent="0.25">
      <c r="C87916" s="62"/>
    </row>
    <row r="87917" spans="3:3" x14ac:dyDescent="0.25">
      <c r="C87917" s="62"/>
    </row>
    <row r="88005" spans="3:3" x14ac:dyDescent="0.25">
      <c r="C88005" s="62"/>
    </row>
    <row r="88006" spans="3:3" x14ac:dyDescent="0.25">
      <c r="C88006" s="62"/>
    </row>
    <row r="88094" spans="3:3" x14ac:dyDescent="0.25">
      <c r="C88094" s="62"/>
    </row>
    <row r="88095" spans="3:3" x14ac:dyDescent="0.25">
      <c r="C88095" s="62"/>
    </row>
    <row r="88183" spans="3:3" x14ac:dyDescent="0.25">
      <c r="C88183" s="62"/>
    </row>
    <row r="88184" spans="3:3" x14ac:dyDescent="0.25">
      <c r="C88184" s="62"/>
    </row>
    <row r="88272" spans="3:3" x14ac:dyDescent="0.25">
      <c r="C88272" s="62"/>
    </row>
    <row r="88273" spans="3:3" x14ac:dyDescent="0.25">
      <c r="C88273" s="62"/>
    </row>
    <row r="88361" spans="3:3" x14ac:dyDescent="0.25">
      <c r="C88361" s="62"/>
    </row>
    <row r="88362" spans="3:3" x14ac:dyDescent="0.25">
      <c r="C88362" s="62"/>
    </row>
    <row r="88450" spans="3:3" x14ac:dyDescent="0.25">
      <c r="C88450" s="62"/>
    </row>
    <row r="88451" spans="3:3" x14ac:dyDescent="0.25">
      <c r="C88451" s="62"/>
    </row>
    <row r="88539" spans="3:3" x14ac:dyDescent="0.25">
      <c r="C88539" s="62"/>
    </row>
    <row r="88540" spans="3:3" x14ac:dyDescent="0.25">
      <c r="C88540" s="62"/>
    </row>
    <row r="88628" spans="3:3" x14ac:dyDescent="0.25">
      <c r="C88628" s="62"/>
    </row>
    <row r="88629" spans="3:3" x14ac:dyDescent="0.25">
      <c r="C88629" s="62"/>
    </row>
    <row r="88717" spans="3:3" x14ac:dyDescent="0.25">
      <c r="C88717" s="62"/>
    </row>
    <row r="88718" spans="3:3" x14ac:dyDescent="0.25">
      <c r="C88718" s="62"/>
    </row>
    <row r="88806" spans="3:3" x14ac:dyDescent="0.25">
      <c r="C88806" s="62"/>
    </row>
    <row r="88807" spans="3:3" x14ac:dyDescent="0.25">
      <c r="C88807" s="62"/>
    </row>
    <row r="88895" spans="3:3" x14ac:dyDescent="0.25">
      <c r="C88895" s="62"/>
    </row>
    <row r="88896" spans="3:3" x14ac:dyDescent="0.25">
      <c r="C88896" s="62"/>
    </row>
    <row r="88984" spans="3:3" x14ac:dyDescent="0.25">
      <c r="C88984" s="62"/>
    </row>
    <row r="88985" spans="3:3" x14ac:dyDescent="0.25">
      <c r="C88985" s="62"/>
    </row>
    <row r="89073" spans="3:3" x14ac:dyDescent="0.25">
      <c r="C89073" s="62"/>
    </row>
    <row r="89074" spans="3:3" x14ac:dyDescent="0.25">
      <c r="C89074" s="62"/>
    </row>
    <row r="89162" spans="3:3" x14ac:dyDescent="0.25">
      <c r="C89162" s="62"/>
    </row>
    <row r="89163" spans="3:3" x14ac:dyDescent="0.25">
      <c r="C89163" s="62"/>
    </row>
    <row r="89251" spans="3:3" x14ac:dyDescent="0.25">
      <c r="C89251" s="62"/>
    </row>
    <row r="89252" spans="3:3" x14ac:dyDescent="0.25">
      <c r="C89252" s="62"/>
    </row>
    <row r="89340" spans="3:3" x14ac:dyDescent="0.25">
      <c r="C89340" s="62"/>
    </row>
    <row r="89341" spans="3:3" x14ac:dyDescent="0.25">
      <c r="C89341" s="62"/>
    </row>
    <row r="89429" spans="3:3" x14ac:dyDescent="0.25">
      <c r="C89429" s="62"/>
    </row>
    <row r="89430" spans="3:3" x14ac:dyDescent="0.25">
      <c r="C89430" s="62"/>
    </row>
    <row r="89518" spans="3:3" x14ac:dyDescent="0.25">
      <c r="C89518" s="62"/>
    </row>
    <row r="89519" spans="3:3" x14ac:dyDescent="0.25">
      <c r="C89519" s="62"/>
    </row>
    <row r="89607" spans="3:3" x14ac:dyDescent="0.25">
      <c r="C89607" s="62"/>
    </row>
    <row r="89608" spans="3:3" x14ac:dyDescent="0.25">
      <c r="C89608" s="62"/>
    </row>
    <row r="89696" spans="3:3" x14ac:dyDescent="0.25">
      <c r="C89696" s="62"/>
    </row>
    <row r="89697" spans="3:3" x14ac:dyDescent="0.25">
      <c r="C89697" s="62"/>
    </row>
    <row r="89785" spans="3:3" x14ac:dyDescent="0.25">
      <c r="C89785" s="62"/>
    </row>
    <row r="89786" spans="3:3" x14ac:dyDescent="0.25">
      <c r="C89786" s="62"/>
    </row>
    <row r="89874" spans="3:3" x14ac:dyDescent="0.25">
      <c r="C89874" s="62"/>
    </row>
    <row r="89875" spans="3:3" x14ac:dyDescent="0.25">
      <c r="C89875" s="62"/>
    </row>
    <row r="89963" spans="3:3" x14ac:dyDescent="0.25">
      <c r="C89963" s="62"/>
    </row>
    <row r="89964" spans="3:3" x14ac:dyDescent="0.25">
      <c r="C89964" s="62"/>
    </row>
    <row r="90052" spans="3:3" x14ac:dyDescent="0.25">
      <c r="C90052" s="62"/>
    </row>
    <row r="90053" spans="3:3" x14ac:dyDescent="0.25">
      <c r="C90053" s="62"/>
    </row>
    <row r="90141" spans="3:3" x14ac:dyDescent="0.25">
      <c r="C90141" s="62"/>
    </row>
    <row r="90142" spans="3:3" x14ac:dyDescent="0.25">
      <c r="C90142" s="62"/>
    </row>
    <row r="90230" spans="3:3" x14ac:dyDescent="0.25">
      <c r="C90230" s="62"/>
    </row>
    <row r="90231" spans="3:3" x14ac:dyDescent="0.25">
      <c r="C90231" s="62"/>
    </row>
    <row r="90319" spans="3:3" x14ac:dyDescent="0.25">
      <c r="C90319" s="62"/>
    </row>
    <row r="90320" spans="3:3" x14ac:dyDescent="0.25">
      <c r="C90320" s="62"/>
    </row>
    <row r="90408" spans="3:3" x14ac:dyDescent="0.25">
      <c r="C90408" s="62"/>
    </row>
    <row r="90409" spans="3:3" x14ac:dyDescent="0.25">
      <c r="C90409" s="62"/>
    </row>
    <row r="90497" spans="3:3" x14ac:dyDescent="0.25">
      <c r="C90497" s="62"/>
    </row>
    <row r="90498" spans="3:3" x14ac:dyDescent="0.25">
      <c r="C90498" s="62"/>
    </row>
    <row r="90586" spans="3:3" x14ac:dyDescent="0.25">
      <c r="C90586" s="62"/>
    </row>
    <row r="90587" spans="3:3" x14ac:dyDescent="0.25">
      <c r="C90587" s="62"/>
    </row>
    <row r="90675" spans="3:3" x14ac:dyDescent="0.25">
      <c r="C90675" s="62"/>
    </row>
    <row r="90676" spans="3:3" x14ac:dyDescent="0.25">
      <c r="C90676" s="62"/>
    </row>
    <row r="90764" spans="3:3" x14ac:dyDescent="0.25">
      <c r="C90764" s="62"/>
    </row>
    <row r="90765" spans="3:3" x14ac:dyDescent="0.25">
      <c r="C90765" s="62"/>
    </row>
    <row r="90853" spans="3:3" x14ac:dyDescent="0.25">
      <c r="C90853" s="62"/>
    </row>
    <row r="90854" spans="3:3" x14ac:dyDescent="0.25">
      <c r="C90854" s="62"/>
    </row>
    <row r="90942" spans="3:3" x14ac:dyDescent="0.25">
      <c r="C90942" s="62"/>
    </row>
    <row r="90943" spans="3:3" x14ac:dyDescent="0.25">
      <c r="C90943" s="62"/>
    </row>
    <row r="91031" spans="3:3" x14ac:dyDescent="0.25">
      <c r="C91031" s="62"/>
    </row>
    <row r="91032" spans="3:3" x14ac:dyDescent="0.25">
      <c r="C91032" s="62"/>
    </row>
    <row r="91120" spans="3:3" x14ac:dyDescent="0.25">
      <c r="C91120" s="62"/>
    </row>
    <row r="91121" spans="3:3" x14ac:dyDescent="0.25">
      <c r="C91121" s="62"/>
    </row>
    <row r="91209" spans="3:3" x14ac:dyDescent="0.25">
      <c r="C91209" s="62"/>
    </row>
    <row r="91210" spans="3:3" x14ac:dyDescent="0.25">
      <c r="C91210" s="62"/>
    </row>
    <row r="91298" spans="3:3" x14ac:dyDescent="0.25">
      <c r="C91298" s="62"/>
    </row>
    <row r="91299" spans="3:3" x14ac:dyDescent="0.25">
      <c r="C91299" s="62"/>
    </row>
    <row r="91387" spans="3:3" x14ac:dyDescent="0.25">
      <c r="C91387" s="62"/>
    </row>
    <row r="91388" spans="3:3" x14ac:dyDescent="0.25">
      <c r="C91388" s="62"/>
    </row>
    <row r="91476" spans="3:3" x14ac:dyDescent="0.25">
      <c r="C91476" s="62"/>
    </row>
    <row r="91477" spans="3:3" x14ac:dyDescent="0.25">
      <c r="C91477" s="62"/>
    </row>
    <row r="91565" spans="3:3" x14ac:dyDescent="0.25">
      <c r="C91565" s="62"/>
    </row>
    <row r="91566" spans="3:3" x14ac:dyDescent="0.25">
      <c r="C91566" s="62"/>
    </row>
    <row r="91654" spans="3:3" x14ac:dyDescent="0.25">
      <c r="C91654" s="62"/>
    </row>
    <row r="91655" spans="3:3" x14ac:dyDescent="0.25">
      <c r="C91655" s="62"/>
    </row>
    <row r="91743" spans="3:3" x14ac:dyDescent="0.25">
      <c r="C91743" s="62"/>
    </row>
    <row r="91744" spans="3:3" x14ac:dyDescent="0.25">
      <c r="C91744" s="62"/>
    </row>
    <row r="91832" spans="3:3" x14ac:dyDescent="0.25">
      <c r="C91832" s="62"/>
    </row>
    <row r="91833" spans="3:3" x14ac:dyDescent="0.25">
      <c r="C91833" s="62"/>
    </row>
    <row r="91921" spans="3:3" x14ac:dyDescent="0.25">
      <c r="C91921" s="62"/>
    </row>
    <row r="91922" spans="3:3" x14ac:dyDescent="0.25">
      <c r="C91922" s="62"/>
    </row>
    <row r="92010" spans="3:3" x14ac:dyDescent="0.25">
      <c r="C92010" s="62"/>
    </row>
    <row r="92011" spans="3:3" x14ac:dyDescent="0.25">
      <c r="C92011" s="62"/>
    </row>
    <row r="92099" spans="3:3" x14ac:dyDescent="0.25">
      <c r="C92099" s="62"/>
    </row>
    <row r="92100" spans="3:3" x14ac:dyDescent="0.25">
      <c r="C92100" s="62"/>
    </row>
    <row r="92188" spans="3:3" x14ac:dyDescent="0.25">
      <c r="C92188" s="62"/>
    </row>
    <row r="92189" spans="3:3" x14ac:dyDescent="0.25">
      <c r="C92189" s="62"/>
    </row>
    <row r="92277" spans="3:3" x14ac:dyDescent="0.25">
      <c r="C92277" s="62"/>
    </row>
    <row r="92278" spans="3:3" x14ac:dyDescent="0.25">
      <c r="C92278" s="62"/>
    </row>
    <row r="92366" spans="3:3" x14ac:dyDescent="0.25">
      <c r="C92366" s="62"/>
    </row>
    <row r="92367" spans="3:3" x14ac:dyDescent="0.25">
      <c r="C92367" s="62"/>
    </row>
    <row r="92455" spans="3:3" x14ac:dyDescent="0.25">
      <c r="C92455" s="62"/>
    </row>
    <row r="92456" spans="3:3" x14ac:dyDescent="0.25">
      <c r="C92456" s="62"/>
    </row>
    <row r="92544" spans="3:3" x14ac:dyDescent="0.25">
      <c r="C92544" s="62"/>
    </row>
    <row r="92545" spans="3:3" x14ac:dyDescent="0.25">
      <c r="C92545" s="62"/>
    </row>
    <row r="92633" spans="3:3" x14ac:dyDescent="0.25">
      <c r="C92633" s="62"/>
    </row>
    <row r="92634" spans="3:3" x14ac:dyDescent="0.25">
      <c r="C92634" s="62"/>
    </row>
    <row r="92722" spans="3:3" x14ac:dyDescent="0.25">
      <c r="C92722" s="62"/>
    </row>
    <row r="92723" spans="3:3" x14ac:dyDescent="0.25">
      <c r="C92723" s="62"/>
    </row>
    <row r="92811" spans="3:3" x14ac:dyDescent="0.25">
      <c r="C92811" s="62"/>
    </row>
    <row r="92812" spans="3:3" x14ac:dyDescent="0.25">
      <c r="C92812" s="62"/>
    </row>
    <row r="92900" spans="3:3" x14ac:dyDescent="0.25">
      <c r="C92900" s="62"/>
    </row>
    <row r="92901" spans="3:3" x14ac:dyDescent="0.25">
      <c r="C92901" s="62"/>
    </row>
    <row r="92989" spans="3:3" x14ac:dyDescent="0.25">
      <c r="C92989" s="62"/>
    </row>
    <row r="92990" spans="3:3" x14ac:dyDescent="0.25">
      <c r="C92990" s="62"/>
    </row>
    <row r="93078" spans="3:3" x14ac:dyDescent="0.25">
      <c r="C93078" s="62"/>
    </row>
    <row r="93079" spans="3:3" x14ac:dyDescent="0.25">
      <c r="C93079" s="62"/>
    </row>
    <row r="93167" spans="3:3" x14ac:dyDescent="0.25">
      <c r="C93167" s="62"/>
    </row>
    <row r="93168" spans="3:3" x14ac:dyDescent="0.25">
      <c r="C93168" s="62"/>
    </row>
    <row r="93256" spans="3:3" x14ac:dyDescent="0.25">
      <c r="C93256" s="62"/>
    </row>
    <row r="93257" spans="3:3" x14ac:dyDescent="0.25">
      <c r="C93257" s="62"/>
    </row>
    <row r="93345" spans="3:3" x14ac:dyDescent="0.25">
      <c r="C93345" s="62"/>
    </row>
    <row r="93346" spans="3:3" x14ac:dyDescent="0.25">
      <c r="C93346" s="62"/>
    </row>
    <row r="93434" spans="3:3" x14ac:dyDescent="0.25">
      <c r="C93434" s="62"/>
    </row>
    <row r="93435" spans="3:3" x14ac:dyDescent="0.25">
      <c r="C93435" s="62"/>
    </row>
    <row r="93523" spans="3:3" x14ac:dyDescent="0.25">
      <c r="C93523" s="62"/>
    </row>
    <row r="93524" spans="3:3" x14ac:dyDescent="0.25">
      <c r="C93524" s="62"/>
    </row>
    <row r="93612" spans="3:3" x14ac:dyDescent="0.25">
      <c r="C93612" s="62"/>
    </row>
    <row r="93613" spans="3:3" x14ac:dyDescent="0.25">
      <c r="C93613" s="62"/>
    </row>
    <row r="93701" spans="3:3" x14ac:dyDescent="0.25">
      <c r="C93701" s="62"/>
    </row>
    <row r="93702" spans="3:3" x14ac:dyDescent="0.25">
      <c r="C93702" s="62"/>
    </row>
    <row r="93790" spans="3:3" x14ac:dyDescent="0.25">
      <c r="C93790" s="62"/>
    </row>
    <row r="93791" spans="3:3" x14ac:dyDescent="0.25">
      <c r="C93791" s="62"/>
    </row>
    <row r="93879" spans="3:3" x14ac:dyDescent="0.25">
      <c r="C93879" s="62"/>
    </row>
    <row r="93880" spans="3:3" x14ac:dyDescent="0.25">
      <c r="C93880" s="62"/>
    </row>
    <row r="93968" spans="3:3" x14ac:dyDescent="0.25">
      <c r="C93968" s="62"/>
    </row>
    <row r="93969" spans="3:3" x14ac:dyDescent="0.25">
      <c r="C93969" s="62"/>
    </row>
    <row r="94057" spans="3:3" x14ac:dyDescent="0.25">
      <c r="C94057" s="62"/>
    </row>
    <row r="94058" spans="3:3" x14ac:dyDescent="0.25">
      <c r="C94058" s="62"/>
    </row>
    <row r="94146" spans="3:3" x14ac:dyDescent="0.25">
      <c r="C94146" s="62"/>
    </row>
    <row r="94147" spans="3:3" x14ac:dyDescent="0.25">
      <c r="C94147" s="62"/>
    </row>
    <row r="94235" spans="3:3" x14ac:dyDescent="0.25">
      <c r="C94235" s="62"/>
    </row>
    <row r="94236" spans="3:3" x14ac:dyDescent="0.25">
      <c r="C94236" s="62"/>
    </row>
    <row r="94324" spans="3:3" x14ac:dyDescent="0.25">
      <c r="C94324" s="62"/>
    </row>
    <row r="94325" spans="3:3" x14ac:dyDescent="0.25">
      <c r="C94325" s="62"/>
    </row>
    <row r="94413" spans="3:3" x14ac:dyDescent="0.25">
      <c r="C94413" s="62"/>
    </row>
    <row r="94414" spans="3:3" x14ac:dyDescent="0.25">
      <c r="C94414" s="62"/>
    </row>
    <row r="94502" spans="3:3" x14ac:dyDescent="0.25">
      <c r="C94502" s="62"/>
    </row>
    <row r="94503" spans="3:3" x14ac:dyDescent="0.25">
      <c r="C94503" s="62"/>
    </row>
    <row r="94591" spans="3:3" x14ac:dyDescent="0.25">
      <c r="C94591" s="62"/>
    </row>
    <row r="94592" spans="3:3" x14ac:dyDescent="0.25">
      <c r="C94592" s="62"/>
    </row>
    <row r="94680" spans="3:3" x14ac:dyDescent="0.25">
      <c r="C94680" s="62"/>
    </row>
    <row r="94681" spans="3:3" x14ac:dyDescent="0.25">
      <c r="C94681" s="62"/>
    </row>
    <row r="94769" spans="3:3" x14ac:dyDescent="0.25">
      <c r="C94769" s="62"/>
    </row>
    <row r="94770" spans="3:3" x14ac:dyDescent="0.25">
      <c r="C94770" s="62"/>
    </row>
    <row r="94858" spans="3:3" x14ac:dyDescent="0.25">
      <c r="C94858" s="62"/>
    </row>
    <row r="94859" spans="3:3" x14ac:dyDescent="0.25">
      <c r="C94859" s="62"/>
    </row>
    <row r="94947" spans="3:3" x14ac:dyDescent="0.25">
      <c r="C94947" s="62"/>
    </row>
    <row r="94948" spans="3:3" x14ac:dyDescent="0.25">
      <c r="C94948" s="62"/>
    </row>
    <row r="95036" spans="3:3" x14ac:dyDescent="0.25">
      <c r="C95036" s="62"/>
    </row>
    <row r="95037" spans="3:3" x14ac:dyDescent="0.25">
      <c r="C95037" s="62"/>
    </row>
    <row r="95125" spans="3:3" x14ac:dyDescent="0.25">
      <c r="C95125" s="62"/>
    </row>
    <row r="95126" spans="3:3" x14ac:dyDescent="0.25">
      <c r="C95126" s="62"/>
    </row>
    <row r="95214" spans="3:3" x14ac:dyDescent="0.25">
      <c r="C95214" s="62"/>
    </row>
    <row r="95215" spans="3:3" x14ac:dyDescent="0.25">
      <c r="C95215" s="62"/>
    </row>
    <row r="95303" spans="3:3" x14ac:dyDescent="0.25">
      <c r="C95303" s="62"/>
    </row>
    <row r="95304" spans="3:3" x14ac:dyDescent="0.25">
      <c r="C95304" s="62"/>
    </row>
    <row r="95392" spans="3:3" x14ac:dyDescent="0.25">
      <c r="C95392" s="62"/>
    </row>
    <row r="95393" spans="3:3" x14ac:dyDescent="0.25">
      <c r="C95393" s="62"/>
    </row>
    <row r="95481" spans="3:3" x14ac:dyDescent="0.25">
      <c r="C95481" s="62"/>
    </row>
    <row r="95482" spans="3:3" x14ac:dyDescent="0.25">
      <c r="C95482" s="62"/>
    </row>
    <row r="95570" spans="3:3" x14ac:dyDescent="0.25">
      <c r="C95570" s="62"/>
    </row>
    <row r="95571" spans="3:3" x14ac:dyDescent="0.25">
      <c r="C95571" s="62"/>
    </row>
    <row r="95659" spans="3:3" x14ac:dyDescent="0.25">
      <c r="C95659" s="62"/>
    </row>
    <row r="95660" spans="3:3" x14ac:dyDescent="0.25">
      <c r="C95660" s="62"/>
    </row>
    <row r="95748" spans="3:3" x14ac:dyDescent="0.25">
      <c r="C95748" s="62"/>
    </row>
    <row r="95749" spans="3:3" x14ac:dyDescent="0.25">
      <c r="C95749" s="62"/>
    </row>
    <row r="95837" spans="3:3" x14ac:dyDescent="0.25">
      <c r="C95837" s="62"/>
    </row>
    <row r="95838" spans="3:3" x14ac:dyDescent="0.25">
      <c r="C95838" s="62"/>
    </row>
    <row r="95926" spans="3:3" x14ac:dyDescent="0.25">
      <c r="C95926" s="62"/>
    </row>
    <row r="95927" spans="3:3" x14ac:dyDescent="0.25">
      <c r="C95927" s="62"/>
    </row>
    <row r="96015" spans="3:3" x14ac:dyDescent="0.25">
      <c r="C96015" s="62"/>
    </row>
    <row r="96016" spans="3:3" x14ac:dyDescent="0.25">
      <c r="C96016" s="62"/>
    </row>
    <row r="96104" spans="3:3" x14ac:dyDescent="0.25">
      <c r="C96104" s="62"/>
    </row>
    <row r="96105" spans="3:3" x14ac:dyDescent="0.25">
      <c r="C96105" s="62"/>
    </row>
    <row r="96193" spans="3:3" x14ac:dyDescent="0.25">
      <c r="C96193" s="62"/>
    </row>
    <row r="96194" spans="3:3" x14ac:dyDescent="0.25">
      <c r="C96194" s="62"/>
    </row>
    <row r="96282" spans="3:3" x14ac:dyDescent="0.25">
      <c r="C96282" s="62"/>
    </row>
    <row r="96283" spans="3:3" x14ac:dyDescent="0.25">
      <c r="C96283" s="62"/>
    </row>
    <row r="96371" spans="3:3" x14ac:dyDescent="0.25">
      <c r="C96371" s="62"/>
    </row>
    <row r="96372" spans="3:3" x14ac:dyDescent="0.25">
      <c r="C96372" s="62"/>
    </row>
    <row r="96460" spans="3:3" x14ac:dyDescent="0.25">
      <c r="C96460" s="62"/>
    </row>
    <row r="96461" spans="3:3" x14ac:dyDescent="0.25">
      <c r="C96461" s="62"/>
    </row>
    <row r="96549" spans="3:3" x14ac:dyDescent="0.25">
      <c r="C96549" s="62"/>
    </row>
    <row r="96550" spans="3:3" x14ac:dyDescent="0.25">
      <c r="C96550" s="62"/>
    </row>
    <row r="96638" spans="3:3" x14ac:dyDescent="0.25">
      <c r="C96638" s="62"/>
    </row>
    <row r="96639" spans="3:3" x14ac:dyDescent="0.25">
      <c r="C96639" s="62"/>
    </row>
    <row r="96727" spans="3:3" x14ac:dyDescent="0.25">
      <c r="C96727" s="62"/>
    </row>
    <row r="96728" spans="3:3" x14ac:dyDescent="0.25">
      <c r="C96728" s="62"/>
    </row>
    <row r="96816" spans="3:3" x14ac:dyDescent="0.25">
      <c r="C96816" s="62"/>
    </row>
    <row r="96817" spans="3:3" x14ac:dyDescent="0.25">
      <c r="C96817" s="62"/>
    </row>
    <row r="96905" spans="3:3" x14ac:dyDescent="0.25">
      <c r="C96905" s="62"/>
    </row>
    <row r="96906" spans="3:3" x14ac:dyDescent="0.25">
      <c r="C96906" s="62"/>
    </row>
    <row r="96994" spans="3:3" x14ac:dyDescent="0.25">
      <c r="C96994" s="62"/>
    </row>
    <row r="96995" spans="3:3" x14ac:dyDescent="0.25">
      <c r="C96995" s="62"/>
    </row>
    <row r="97083" spans="3:3" x14ac:dyDescent="0.25">
      <c r="C97083" s="62"/>
    </row>
    <row r="97084" spans="3:3" x14ac:dyDescent="0.25">
      <c r="C97084" s="62"/>
    </row>
    <row r="97172" spans="3:3" x14ac:dyDescent="0.25">
      <c r="C97172" s="62"/>
    </row>
    <row r="97173" spans="3:3" x14ac:dyDescent="0.25">
      <c r="C97173" s="62"/>
    </row>
    <row r="97261" spans="3:3" x14ac:dyDescent="0.25">
      <c r="C97261" s="62"/>
    </row>
    <row r="97262" spans="3:3" x14ac:dyDescent="0.25">
      <c r="C97262" s="62"/>
    </row>
    <row r="97350" spans="3:3" x14ac:dyDescent="0.25">
      <c r="C97350" s="62"/>
    </row>
    <row r="97351" spans="3:3" x14ac:dyDescent="0.25">
      <c r="C97351" s="62"/>
    </row>
    <row r="97439" spans="3:3" x14ac:dyDescent="0.25">
      <c r="C97439" s="62"/>
    </row>
    <row r="97440" spans="3:3" x14ac:dyDescent="0.25">
      <c r="C97440" s="62"/>
    </row>
    <row r="97528" spans="3:3" x14ac:dyDescent="0.25">
      <c r="C97528" s="62"/>
    </row>
    <row r="97529" spans="3:3" x14ac:dyDescent="0.25">
      <c r="C97529" s="62"/>
    </row>
    <row r="97617" spans="3:3" x14ac:dyDescent="0.25">
      <c r="C97617" s="62"/>
    </row>
    <row r="97618" spans="3:3" x14ac:dyDescent="0.25">
      <c r="C97618" s="62"/>
    </row>
    <row r="97706" spans="3:3" x14ac:dyDescent="0.25">
      <c r="C97706" s="62"/>
    </row>
    <row r="97707" spans="3:3" x14ac:dyDescent="0.25">
      <c r="C97707" s="62"/>
    </row>
    <row r="97795" spans="3:3" x14ac:dyDescent="0.25">
      <c r="C97795" s="62"/>
    </row>
    <row r="97796" spans="3:3" x14ac:dyDescent="0.25">
      <c r="C97796" s="62"/>
    </row>
    <row r="97884" spans="3:3" x14ac:dyDescent="0.25">
      <c r="C97884" s="62"/>
    </row>
    <row r="97885" spans="3:3" x14ac:dyDescent="0.25">
      <c r="C97885" s="62"/>
    </row>
    <row r="97973" spans="3:3" x14ac:dyDescent="0.25">
      <c r="C97973" s="62"/>
    </row>
    <row r="97974" spans="3:3" x14ac:dyDescent="0.25">
      <c r="C97974" s="62"/>
    </row>
    <row r="98062" spans="3:3" x14ac:dyDescent="0.25">
      <c r="C98062" s="62"/>
    </row>
    <row r="98063" spans="3:3" x14ac:dyDescent="0.25">
      <c r="C98063" s="62"/>
    </row>
    <row r="98151" spans="3:3" x14ac:dyDescent="0.25">
      <c r="C98151" s="62"/>
    </row>
    <row r="98152" spans="3:3" x14ac:dyDescent="0.25">
      <c r="C98152" s="62"/>
    </row>
    <row r="98240" spans="3:3" x14ac:dyDescent="0.25">
      <c r="C98240" s="62"/>
    </row>
    <row r="98241" spans="3:3" x14ac:dyDescent="0.25">
      <c r="C98241" s="62"/>
    </row>
    <row r="98329" spans="3:3" x14ac:dyDescent="0.25">
      <c r="C98329" s="62"/>
    </row>
    <row r="98330" spans="3:3" x14ac:dyDescent="0.25">
      <c r="C98330" s="62"/>
    </row>
    <row r="98418" spans="3:3" x14ac:dyDescent="0.25">
      <c r="C98418" s="62"/>
    </row>
    <row r="98419" spans="3:3" x14ac:dyDescent="0.25">
      <c r="C98419" s="62"/>
    </row>
    <row r="98507" spans="3:3" x14ac:dyDescent="0.25">
      <c r="C98507" s="62"/>
    </row>
    <row r="98508" spans="3:3" x14ac:dyDescent="0.25">
      <c r="C98508" s="62"/>
    </row>
    <row r="98596" spans="3:3" x14ac:dyDescent="0.25">
      <c r="C98596" s="62"/>
    </row>
    <row r="98597" spans="3:3" x14ac:dyDescent="0.25">
      <c r="C98597" s="62"/>
    </row>
    <row r="98685" spans="3:3" x14ac:dyDescent="0.25">
      <c r="C98685" s="62"/>
    </row>
    <row r="98686" spans="3:3" x14ac:dyDescent="0.25">
      <c r="C98686" s="62"/>
    </row>
    <row r="98774" spans="3:3" x14ac:dyDescent="0.25">
      <c r="C98774" s="62"/>
    </row>
    <row r="98775" spans="3:3" x14ac:dyDescent="0.25">
      <c r="C98775" s="62"/>
    </row>
    <row r="98863" spans="3:3" x14ac:dyDescent="0.25">
      <c r="C98863" s="62"/>
    </row>
    <row r="98864" spans="3:3" x14ac:dyDescent="0.25">
      <c r="C98864" s="62"/>
    </row>
    <row r="98952" spans="3:3" x14ac:dyDescent="0.25">
      <c r="C98952" s="62"/>
    </row>
    <row r="98953" spans="3:3" x14ac:dyDescent="0.25">
      <c r="C98953" s="62"/>
    </row>
    <row r="99041" spans="3:3" x14ac:dyDescent="0.25">
      <c r="C99041" s="62"/>
    </row>
    <row r="99042" spans="3:3" x14ac:dyDescent="0.25">
      <c r="C99042" s="62"/>
    </row>
    <row r="99130" spans="3:3" x14ac:dyDescent="0.25">
      <c r="C99130" s="62"/>
    </row>
    <row r="99131" spans="3:3" x14ac:dyDescent="0.25">
      <c r="C99131" s="62"/>
    </row>
    <row r="99219" spans="3:3" x14ac:dyDescent="0.25">
      <c r="C99219" s="62"/>
    </row>
    <row r="99220" spans="3:3" x14ac:dyDescent="0.25">
      <c r="C99220" s="62"/>
    </row>
    <row r="99308" spans="3:3" x14ac:dyDescent="0.25">
      <c r="C99308" s="62"/>
    </row>
    <row r="99309" spans="3:3" x14ac:dyDescent="0.25">
      <c r="C99309" s="62"/>
    </row>
    <row r="99397" spans="3:3" x14ac:dyDescent="0.25">
      <c r="C99397" s="62"/>
    </row>
    <row r="99398" spans="3:3" x14ac:dyDescent="0.25">
      <c r="C99398" s="62"/>
    </row>
    <row r="99486" spans="3:3" x14ac:dyDescent="0.25">
      <c r="C99486" s="62"/>
    </row>
    <row r="99487" spans="3:3" x14ac:dyDescent="0.25">
      <c r="C99487" s="62"/>
    </row>
    <row r="99575" spans="3:3" x14ac:dyDescent="0.25">
      <c r="C99575" s="62"/>
    </row>
    <row r="99576" spans="3:3" x14ac:dyDescent="0.25">
      <c r="C99576" s="62"/>
    </row>
    <row r="99664" spans="3:3" x14ac:dyDescent="0.25">
      <c r="C99664" s="62"/>
    </row>
    <row r="99665" spans="3:3" x14ac:dyDescent="0.25">
      <c r="C99665" s="62"/>
    </row>
    <row r="99753" spans="3:3" x14ac:dyDescent="0.25">
      <c r="C99753" s="62"/>
    </row>
    <row r="99754" spans="3:3" x14ac:dyDescent="0.25">
      <c r="C99754" s="62"/>
    </row>
    <row r="99842" spans="3:3" x14ac:dyDescent="0.25">
      <c r="C99842" s="62"/>
    </row>
    <row r="99843" spans="3:3" x14ac:dyDescent="0.25">
      <c r="C99843" s="62"/>
    </row>
    <row r="99931" spans="3:3" x14ac:dyDescent="0.25">
      <c r="C99931" s="62"/>
    </row>
    <row r="99932" spans="3:3" x14ac:dyDescent="0.25">
      <c r="C99932" s="62"/>
    </row>
    <row r="100020" spans="3:3" x14ac:dyDescent="0.25">
      <c r="C100020" s="62"/>
    </row>
    <row r="100021" spans="3:3" x14ac:dyDescent="0.25">
      <c r="C100021" s="62"/>
    </row>
    <row r="100109" spans="3:3" x14ac:dyDescent="0.25">
      <c r="C100109" s="62"/>
    </row>
    <row r="100110" spans="3:3" x14ac:dyDescent="0.25">
      <c r="C100110" s="62"/>
    </row>
    <row r="100198" spans="3:3" x14ac:dyDescent="0.25">
      <c r="C100198" s="62"/>
    </row>
    <row r="100199" spans="3:3" x14ac:dyDescent="0.25">
      <c r="C100199" s="62"/>
    </row>
    <row r="100287" spans="3:3" x14ac:dyDescent="0.25">
      <c r="C100287" s="62"/>
    </row>
    <row r="100288" spans="3:3" x14ac:dyDescent="0.25">
      <c r="C100288" s="62"/>
    </row>
    <row r="100376" spans="3:3" x14ac:dyDescent="0.25">
      <c r="C100376" s="62"/>
    </row>
    <row r="100377" spans="3:3" x14ac:dyDescent="0.25">
      <c r="C100377" s="62"/>
    </row>
    <row r="100465" spans="3:3" x14ac:dyDescent="0.25">
      <c r="C100465" s="62"/>
    </row>
    <row r="100466" spans="3:3" x14ac:dyDescent="0.25">
      <c r="C100466" s="62"/>
    </row>
    <row r="100554" spans="3:3" x14ac:dyDescent="0.25">
      <c r="C100554" s="62"/>
    </row>
    <row r="100555" spans="3:3" x14ac:dyDescent="0.25">
      <c r="C100555" s="62"/>
    </row>
    <row r="100643" spans="3:3" x14ac:dyDescent="0.25">
      <c r="C100643" s="62"/>
    </row>
    <row r="100644" spans="3:3" x14ac:dyDescent="0.25">
      <c r="C100644" s="62"/>
    </row>
    <row r="100732" spans="3:3" x14ac:dyDescent="0.25">
      <c r="C100732" s="62"/>
    </row>
    <row r="100733" spans="3:3" x14ac:dyDescent="0.25">
      <c r="C100733" s="62"/>
    </row>
    <row r="100821" spans="3:3" x14ac:dyDescent="0.25">
      <c r="C100821" s="62"/>
    </row>
    <row r="100822" spans="3:3" x14ac:dyDescent="0.25">
      <c r="C100822" s="62"/>
    </row>
    <row r="100910" spans="3:3" x14ac:dyDescent="0.25">
      <c r="C100910" s="62"/>
    </row>
    <row r="100911" spans="3:3" x14ac:dyDescent="0.25">
      <c r="C100911" s="62"/>
    </row>
    <row r="100999" spans="3:3" x14ac:dyDescent="0.25">
      <c r="C100999" s="62"/>
    </row>
    <row r="101000" spans="3:3" x14ac:dyDescent="0.25">
      <c r="C101000" s="62"/>
    </row>
    <row r="101088" spans="3:3" x14ac:dyDescent="0.25">
      <c r="C101088" s="62"/>
    </row>
    <row r="101089" spans="3:3" x14ac:dyDescent="0.25">
      <c r="C101089" s="62"/>
    </row>
    <row r="101177" spans="3:3" x14ac:dyDescent="0.25">
      <c r="C101177" s="62"/>
    </row>
    <row r="101178" spans="3:3" x14ac:dyDescent="0.25">
      <c r="C101178" s="62"/>
    </row>
    <row r="101266" spans="3:3" x14ac:dyDescent="0.25">
      <c r="C101266" s="62"/>
    </row>
    <row r="101267" spans="3:3" x14ac:dyDescent="0.25">
      <c r="C101267" s="62"/>
    </row>
    <row r="101355" spans="3:3" x14ac:dyDescent="0.25">
      <c r="C101355" s="62"/>
    </row>
    <row r="101356" spans="3:3" x14ac:dyDescent="0.25">
      <c r="C101356" s="62"/>
    </row>
    <row r="101444" spans="3:3" x14ac:dyDescent="0.25">
      <c r="C101444" s="62"/>
    </row>
    <row r="101445" spans="3:3" x14ac:dyDescent="0.25">
      <c r="C101445" s="62"/>
    </row>
    <row r="101533" spans="3:3" x14ac:dyDescent="0.25">
      <c r="C101533" s="62"/>
    </row>
    <row r="101534" spans="3:3" x14ac:dyDescent="0.25">
      <c r="C101534" s="62"/>
    </row>
    <row r="101622" spans="3:3" x14ac:dyDescent="0.25">
      <c r="C101622" s="62"/>
    </row>
    <row r="101623" spans="3:3" x14ac:dyDescent="0.25">
      <c r="C101623" s="62"/>
    </row>
    <row r="101711" spans="3:3" x14ac:dyDescent="0.25">
      <c r="C101711" s="62"/>
    </row>
    <row r="101712" spans="3:3" x14ac:dyDescent="0.25">
      <c r="C101712" s="62"/>
    </row>
    <row r="101800" spans="3:3" x14ac:dyDescent="0.25">
      <c r="C101800" s="62"/>
    </row>
    <row r="101801" spans="3:3" x14ac:dyDescent="0.25">
      <c r="C101801" s="62"/>
    </row>
    <row r="101889" spans="3:3" x14ac:dyDescent="0.25">
      <c r="C101889" s="62"/>
    </row>
    <row r="101890" spans="3:3" x14ac:dyDescent="0.25">
      <c r="C101890" s="62"/>
    </row>
    <row r="101978" spans="3:3" x14ac:dyDescent="0.25">
      <c r="C101978" s="62"/>
    </row>
    <row r="101979" spans="3:3" x14ac:dyDescent="0.25">
      <c r="C101979" s="62"/>
    </row>
    <row r="102067" spans="3:3" x14ac:dyDescent="0.25">
      <c r="C102067" s="62"/>
    </row>
    <row r="102068" spans="3:3" x14ac:dyDescent="0.25">
      <c r="C102068" s="62"/>
    </row>
    <row r="102156" spans="3:3" x14ac:dyDescent="0.25">
      <c r="C102156" s="62"/>
    </row>
    <row r="102157" spans="3:3" x14ac:dyDescent="0.25">
      <c r="C102157" s="62"/>
    </row>
    <row r="102245" spans="3:3" x14ac:dyDescent="0.25">
      <c r="C102245" s="62"/>
    </row>
    <row r="102246" spans="3:3" x14ac:dyDescent="0.25">
      <c r="C102246" s="62"/>
    </row>
    <row r="102334" spans="3:3" x14ac:dyDescent="0.25">
      <c r="C102334" s="62"/>
    </row>
    <row r="102335" spans="3:3" x14ac:dyDescent="0.25">
      <c r="C102335" s="62"/>
    </row>
    <row r="102423" spans="3:3" x14ac:dyDescent="0.25">
      <c r="C102423" s="62"/>
    </row>
    <row r="102424" spans="3:3" x14ac:dyDescent="0.25">
      <c r="C102424" s="62"/>
    </row>
    <row r="102512" spans="3:3" x14ac:dyDescent="0.25">
      <c r="C102512" s="62"/>
    </row>
    <row r="102513" spans="3:3" x14ac:dyDescent="0.25">
      <c r="C102513" s="62"/>
    </row>
    <row r="102601" spans="3:3" x14ac:dyDescent="0.25">
      <c r="C102601" s="62"/>
    </row>
    <row r="102602" spans="3:3" x14ac:dyDescent="0.25">
      <c r="C102602" s="62"/>
    </row>
    <row r="102690" spans="3:3" x14ac:dyDescent="0.25">
      <c r="C102690" s="62"/>
    </row>
    <row r="102691" spans="3:3" x14ac:dyDescent="0.25">
      <c r="C102691" s="62"/>
    </row>
    <row r="102779" spans="3:3" x14ac:dyDescent="0.25">
      <c r="C102779" s="62"/>
    </row>
    <row r="102780" spans="3:3" x14ac:dyDescent="0.25">
      <c r="C102780" s="62"/>
    </row>
    <row r="102868" spans="3:3" x14ac:dyDescent="0.25">
      <c r="C102868" s="62"/>
    </row>
    <row r="102869" spans="3:3" x14ac:dyDescent="0.25">
      <c r="C102869" s="62"/>
    </row>
    <row r="102957" spans="3:3" x14ac:dyDescent="0.25">
      <c r="C102957" s="62"/>
    </row>
    <row r="102958" spans="3:3" x14ac:dyDescent="0.25">
      <c r="C102958" s="62"/>
    </row>
    <row r="103046" spans="3:3" x14ac:dyDescent="0.25">
      <c r="C103046" s="62"/>
    </row>
    <row r="103047" spans="3:3" x14ac:dyDescent="0.25">
      <c r="C103047" s="62"/>
    </row>
    <row r="103135" spans="3:3" x14ac:dyDescent="0.25">
      <c r="C103135" s="62"/>
    </row>
    <row r="103136" spans="3:3" x14ac:dyDescent="0.25">
      <c r="C103136" s="62"/>
    </row>
    <row r="103224" spans="3:3" x14ac:dyDescent="0.25">
      <c r="C103224" s="62"/>
    </row>
    <row r="103225" spans="3:3" x14ac:dyDescent="0.25">
      <c r="C103225" s="62"/>
    </row>
    <row r="103313" spans="3:3" x14ac:dyDescent="0.25">
      <c r="C103313" s="62"/>
    </row>
    <row r="103314" spans="3:3" x14ac:dyDescent="0.25">
      <c r="C103314" s="62"/>
    </row>
    <row r="103402" spans="3:3" x14ac:dyDescent="0.25">
      <c r="C103402" s="62"/>
    </row>
    <row r="103403" spans="3:3" x14ac:dyDescent="0.25">
      <c r="C103403" s="62"/>
    </row>
    <row r="103491" spans="3:3" x14ac:dyDescent="0.25">
      <c r="C103491" s="62"/>
    </row>
    <row r="103492" spans="3:3" x14ac:dyDescent="0.25">
      <c r="C103492" s="62"/>
    </row>
    <row r="103580" spans="3:3" x14ac:dyDescent="0.25">
      <c r="C103580" s="62"/>
    </row>
    <row r="103581" spans="3:3" x14ac:dyDescent="0.25">
      <c r="C103581" s="62"/>
    </row>
    <row r="103669" spans="3:3" x14ac:dyDescent="0.25">
      <c r="C103669" s="62"/>
    </row>
    <row r="103670" spans="3:3" x14ac:dyDescent="0.25">
      <c r="C103670" s="62"/>
    </row>
    <row r="103758" spans="3:3" x14ac:dyDescent="0.25">
      <c r="C103758" s="62"/>
    </row>
    <row r="103759" spans="3:3" x14ac:dyDescent="0.25">
      <c r="C103759" s="62"/>
    </row>
    <row r="103847" spans="3:3" x14ac:dyDescent="0.25">
      <c r="C103847" s="62"/>
    </row>
    <row r="103848" spans="3:3" x14ac:dyDescent="0.25">
      <c r="C103848" s="62"/>
    </row>
    <row r="103936" spans="3:3" x14ac:dyDescent="0.25">
      <c r="C103936" s="62"/>
    </row>
    <row r="103937" spans="3:3" x14ac:dyDescent="0.25">
      <c r="C103937" s="62"/>
    </row>
    <row r="104025" spans="3:3" x14ac:dyDescent="0.25">
      <c r="C104025" s="62"/>
    </row>
    <row r="104026" spans="3:3" x14ac:dyDescent="0.25">
      <c r="C104026" s="62"/>
    </row>
    <row r="104114" spans="3:3" x14ac:dyDescent="0.25">
      <c r="C104114" s="62"/>
    </row>
    <row r="104115" spans="3:3" x14ac:dyDescent="0.25">
      <c r="C104115" s="62"/>
    </row>
    <row r="104203" spans="3:3" x14ac:dyDescent="0.25">
      <c r="C104203" s="62"/>
    </row>
    <row r="104204" spans="3:3" x14ac:dyDescent="0.25">
      <c r="C104204" s="62"/>
    </row>
    <row r="104292" spans="3:3" x14ac:dyDescent="0.25">
      <c r="C104292" s="62"/>
    </row>
    <row r="104293" spans="3:3" x14ac:dyDescent="0.25">
      <c r="C104293" s="62"/>
    </row>
    <row r="104381" spans="3:3" x14ac:dyDescent="0.25">
      <c r="C104381" s="62"/>
    </row>
    <row r="104382" spans="3:3" x14ac:dyDescent="0.25">
      <c r="C104382" s="62"/>
    </row>
    <row r="104470" spans="3:3" x14ac:dyDescent="0.25">
      <c r="C104470" s="62"/>
    </row>
    <row r="104471" spans="3:3" x14ac:dyDescent="0.25">
      <c r="C104471" s="62"/>
    </row>
    <row r="104559" spans="3:3" x14ac:dyDescent="0.25">
      <c r="C104559" s="62"/>
    </row>
    <row r="104560" spans="3:3" x14ac:dyDescent="0.25">
      <c r="C104560" s="62"/>
    </row>
    <row r="104648" spans="3:3" x14ac:dyDescent="0.25">
      <c r="C104648" s="62"/>
    </row>
    <row r="104649" spans="3:3" x14ac:dyDescent="0.25">
      <c r="C104649" s="62"/>
    </row>
    <row r="104737" spans="3:3" x14ac:dyDescent="0.25">
      <c r="C104737" s="62"/>
    </row>
    <row r="104738" spans="3:3" x14ac:dyDescent="0.25">
      <c r="C104738" s="62"/>
    </row>
    <row r="104826" spans="3:3" x14ac:dyDescent="0.25">
      <c r="C104826" s="62"/>
    </row>
    <row r="104827" spans="3:3" x14ac:dyDescent="0.25">
      <c r="C104827" s="62"/>
    </row>
    <row r="104915" spans="3:3" x14ac:dyDescent="0.25">
      <c r="C104915" s="62"/>
    </row>
    <row r="104916" spans="3:3" x14ac:dyDescent="0.25">
      <c r="C104916" s="62"/>
    </row>
    <row r="105004" spans="3:3" x14ac:dyDescent="0.25">
      <c r="C105004" s="62"/>
    </row>
    <row r="105005" spans="3:3" x14ac:dyDescent="0.25">
      <c r="C105005" s="62"/>
    </row>
    <row r="105093" spans="3:3" x14ac:dyDescent="0.25">
      <c r="C105093" s="62"/>
    </row>
    <row r="105094" spans="3:3" x14ac:dyDescent="0.25">
      <c r="C105094" s="62"/>
    </row>
    <row r="105182" spans="3:3" x14ac:dyDescent="0.25">
      <c r="C105182" s="62"/>
    </row>
    <row r="105183" spans="3:3" x14ac:dyDescent="0.25">
      <c r="C105183" s="62"/>
    </row>
    <row r="105271" spans="3:3" x14ac:dyDescent="0.25">
      <c r="C105271" s="62"/>
    </row>
    <row r="105272" spans="3:3" x14ac:dyDescent="0.25">
      <c r="C105272" s="62"/>
    </row>
    <row r="105360" spans="3:3" x14ac:dyDescent="0.25">
      <c r="C105360" s="62"/>
    </row>
    <row r="105361" spans="3:3" x14ac:dyDescent="0.25">
      <c r="C105361" s="62"/>
    </row>
    <row r="105449" spans="3:3" x14ac:dyDescent="0.25">
      <c r="C105449" s="62"/>
    </row>
    <row r="105450" spans="3:3" x14ac:dyDescent="0.25">
      <c r="C105450" s="62"/>
    </row>
    <row r="105538" spans="3:3" x14ac:dyDescent="0.25">
      <c r="C105538" s="62"/>
    </row>
    <row r="105539" spans="3:3" x14ac:dyDescent="0.25">
      <c r="C105539" s="62"/>
    </row>
    <row r="105627" spans="3:3" x14ac:dyDescent="0.25">
      <c r="C105627" s="62"/>
    </row>
    <row r="105628" spans="3:3" x14ac:dyDescent="0.25">
      <c r="C105628" s="62"/>
    </row>
    <row r="105716" spans="3:3" x14ac:dyDescent="0.25">
      <c r="C105716" s="62"/>
    </row>
    <row r="105717" spans="3:3" x14ac:dyDescent="0.25">
      <c r="C105717" s="62"/>
    </row>
    <row r="105805" spans="3:3" x14ac:dyDescent="0.25">
      <c r="C105805" s="62"/>
    </row>
    <row r="105806" spans="3:3" x14ac:dyDescent="0.25">
      <c r="C105806" s="62"/>
    </row>
    <row r="105894" spans="3:3" x14ac:dyDescent="0.25">
      <c r="C105894" s="62"/>
    </row>
    <row r="105895" spans="3:3" x14ac:dyDescent="0.25">
      <c r="C105895" s="62"/>
    </row>
    <row r="105983" spans="3:3" x14ac:dyDescent="0.25">
      <c r="C105983" s="62"/>
    </row>
    <row r="105984" spans="3:3" x14ac:dyDescent="0.25">
      <c r="C105984" s="62"/>
    </row>
    <row r="106072" spans="3:3" x14ac:dyDescent="0.25">
      <c r="C106072" s="62"/>
    </row>
    <row r="106073" spans="3:3" x14ac:dyDescent="0.25">
      <c r="C106073" s="62"/>
    </row>
    <row r="106161" spans="3:3" x14ac:dyDescent="0.25">
      <c r="C106161" s="62"/>
    </row>
    <row r="106162" spans="3:3" x14ac:dyDescent="0.25">
      <c r="C106162" s="62"/>
    </row>
    <row r="106250" spans="3:3" x14ac:dyDescent="0.25">
      <c r="C106250" s="62"/>
    </row>
    <row r="106251" spans="3:3" x14ac:dyDescent="0.25">
      <c r="C106251" s="62"/>
    </row>
    <row r="106339" spans="3:3" x14ac:dyDescent="0.25">
      <c r="C106339" s="62"/>
    </row>
    <row r="106340" spans="3:3" x14ac:dyDescent="0.25">
      <c r="C106340" s="62"/>
    </row>
    <row r="106428" spans="3:3" x14ac:dyDescent="0.25">
      <c r="C106428" s="62"/>
    </row>
    <row r="106429" spans="3:3" x14ac:dyDescent="0.25">
      <c r="C106429" s="62"/>
    </row>
    <row r="106517" spans="3:3" x14ac:dyDescent="0.25">
      <c r="C106517" s="62"/>
    </row>
    <row r="106518" spans="3:3" x14ac:dyDescent="0.25">
      <c r="C106518" s="62"/>
    </row>
    <row r="106606" spans="3:3" x14ac:dyDescent="0.25">
      <c r="C106606" s="62"/>
    </row>
    <row r="106607" spans="3:3" x14ac:dyDescent="0.25">
      <c r="C106607" s="62"/>
    </row>
    <row r="106695" spans="3:3" x14ac:dyDescent="0.25">
      <c r="C106695" s="62"/>
    </row>
    <row r="106696" spans="3:3" x14ac:dyDescent="0.25">
      <c r="C106696" s="62"/>
    </row>
    <row r="106784" spans="3:3" x14ac:dyDescent="0.25">
      <c r="C106784" s="62"/>
    </row>
    <row r="106785" spans="3:3" x14ac:dyDescent="0.25">
      <c r="C106785" s="62"/>
    </row>
    <row r="106873" spans="3:3" x14ac:dyDescent="0.25">
      <c r="C106873" s="62"/>
    </row>
    <row r="106874" spans="3:3" x14ac:dyDescent="0.25">
      <c r="C106874" s="62"/>
    </row>
    <row r="106962" spans="3:3" x14ac:dyDescent="0.25">
      <c r="C106962" s="62"/>
    </row>
    <row r="106963" spans="3:3" x14ac:dyDescent="0.25">
      <c r="C106963" s="62"/>
    </row>
    <row r="107051" spans="3:3" x14ac:dyDescent="0.25">
      <c r="C107051" s="62"/>
    </row>
    <row r="107052" spans="3:3" x14ac:dyDescent="0.25">
      <c r="C107052" s="62"/>
    </row>
    <row r="107140" spans="3:3" x14ac:dyDescent="0.25">
      <c r="C107140" s="62"/>
    </row>
    <row r="107141" spans="3:3" x14ac:dyDescent="0.25">
      <c r="C107141" s="62"/>
    </row>
    <row r="107229" spans="3:3" x14ac:dyDescent="0.25">
      <c r="C107229" s="62"/>
    </row>
    <row r="107230" spans="3:3" x14ac:dyDescent="0.25">
      <c r="C107230" s="62"/>
    </row>
    <row r="107318" spans="3:3" x14ac:dyDescent="0.25">
      <c r="C107318" s="62"/>
    </row>
    <row r="107319" spans="3:3" x14ac:dyDescent="0.25">
      <c r="C107319" s="62"/>
    </row>
    <row r="107407" spans="3:3" x14ac:dyDescent="0.25">
      <c r="C107407" s="62"/>
    </row>
    <row r="107408" spans="3:3" x14ac:dyDescent="0.25">
      <c r="C107408" s="62"/>
    </row>
    <row r="107496" spans="3:3" x14ac:dyDescent="0.25">
      <c r="C107496" s="62"/>
    </row>
    <row r="107497" spans="3:3" x14ac:dyDescent="0.25">
      <c r="C107497" s="62"/>
    </row>
    <row r="107585" spans="3:3" x14ac:dyDescent="0.25">
      <c r="C107585" s="62"/>
    </row>
    <row r="107586" spans="3:3" x14ac:dyDescent="0.25">
      <c r="C107586" s="62"/>
    </row>
    <row r="107674" spans="3:3" x14ac:dyDescent="0.25">
      <c r="C107674" s="62"/>
    </row>
    <row r="107675" spans="3:3" x14ac:dyDescent="0.25">
      <c r="C107675" s="62"/>
    </row>
    <row r="107763" spans="3:3" x14ac:dyDescent="0.25">
      <c r="C107763" s="62"/>
    </row>
    <row r="107764" spans="3:3" x14ac:dyDescent="0.25">
      <c r="C107764" s="62"/>
    </row>
    <row r="107852" spans="3:3" x14ac:dyDescent="0.25">
      <c r="C107852" s="62"/>
    </row>
    <row r="107853" spans="3:3" x14ac:dyDescent="0.25">
      <c r="C107853" s="62"/>
    </row>
    <row r="107941" spans="3:3" x14ac:dyDescent="0.25">
      <c r="C107941" s="62"/>
    </row>
    <row r="107942" spans="3:3" x14ac:dyDescent="0.25">
      <c r="C107942" s="62"/>
    </row>
    <row r="108030" spans="3:3" x14ac:dyDescent="0.25">
      <c r="C108030" s="62"/>
    </row>
    <row r="108031" spans="3:3" x14ac:dyDescent="0.25">
      <c r="C108031" s="62"/>
    </row>
    <row r="108119" spans="3:3" x14ac:dyDescent="0.25">
      <c r="C108119" s="62"/>
    </row>
    <row r="108120" spans="3:3" x14ac:dyDescent="0.25">
      <c r="C108120" s="62"/>
    </row>
    <row r="108208" spans="3:3" x14ac:dyDescent="0.25">
      <c r="C108208" s="62"/>
    </row>
    <row r="108209" spans="3:3" x14ac:dyDescent="0.25">
      <c r="C108209" s="62"/>
    </row>
    <row r="108297" spans="3:3" x14ac:dyDescent="0.25">
      <c r="C108297" s="62"/>
    </row>
    <row r="108298" spans="3:3" x14ac:dyDescent="0.25">
      <c r="C108298" s="62"/>
    </row>
    <row r="108386" spans="3:3" x14ac:dyDescent="0.25">
      <c r="C108386" s="62"/>
    </row>
    <row r="108387" spans="3:3" x14ac:dyDescent="0.25">
      <c r="C108387" s="62"/>
    </row>
    <row r="108475" spans="3:3" x14ac:dyDescent="0.25">
      <c r="C108475" s="62"/>
    </row>
    <row r="108476" spans="3:3" x14ac:dyDescent="0.25">
      <c r="C108476" s="62"/>
    </row>
    <row r="108564" spans="3:3" x14ac:dyDescent="0.25">
      <c r="C108564" s="62"/>
    </row>
    <row r="108565" spans="3:3" x14ac:dyDescent="0.25">
      <c r="C108565" s="62"/>
    </row>
    <row r="108653" spans="3:3" x14ac:dyDescent="0.25">
      <c r="C108653" s="62"/>
    </row>
    <row r="108654" spans="3:3" x14ac:dyDescent="0.25">
      <c r="C108654" s="62"/>
    </row>
    <row r="108742" spans="3:3" x14ac:dyDescent="0.25">
      <c r="C108742" s="62"/>
    </row>
    <row r="108743" spans="3:3" x14ac:dyDescent="0.25">
      <c r="C108743" s="62"/>
    </row>
    <row r="108831" spans="3:3" x14ac:dyDescent="0.25">
      <c r="C108831" s="62"/>
    </row>
    <row r="108832" spans="3:3" x14ac:dyDescent="0.25">
      <c r="C108832" s="62"/>
    </row>
    <row r="108920" spans="3:3" x14ac:dyDescent="0.25">
      <c r="C108920" s="62"/>
    </row>
    <row r="108921" spans="3:3" x14ac:dyDescent="0.25">
      <c r="C108921" s="62"/>
    </row>
    <row r="109009" spans="3:3" x14ac:dyDescent="0.25">
      <c r="C109009" s="62"/>
    </row>
    <row r="109010" spans="3:3" x14ac:dyDescent="0.25">
      <c r="C109010" s="62"/>
    </row>
    <row r="109098" spans="3:3" x14ac:dyDescent="0.25">
      <c r="C109098" s="62"/>
    </row>
    <row r="109099" spans="3:3" x14ac:dyDescent="0.25">
      <c r="C109099" s="62"/>
    </row>
    <row r="109187" spans="3:3" x14ac:dyDescent="0.25">
      <c r="C109187" s="62"/>
    </row>
    <row r="109188" spans="3:3" x14ac:dyDescent="0.25">
      <c r="C109188" s="62"/>
    </row>
    <row r="109276" spans="3:3" x14ac:dyDescent="0.25">
      <c r="C109276" s="62"/>
    </row>
    <row r="109277" spans="3:3" x14ac:dyDescent="0.25">
      <c r="C109277" s="62"/>
    </row>
    <row r="109365" spans="3:3" x14ac:dyDescent="0.25">
      <c r="C109365" s="62"/>
    </row>
    <row r="109366" spans="3:3" x14ac:dyDescent="0.25">
      <c r="C109366" s="62"/>
    </row>
    <row r="109454" spans="3:3" x14ac:dyDescent="0.25">
      <c r="C109454" s="62"/>
    </row>
    <row r="109455" spans="3:3" x14ac:dyDescent="0.25">
      <c r="C109455" s="62"/>
    </row>
    <row r="109543" spans="3:3" x14ac:dyDescent="0.25">
      <c r="C109543" s="62"/>
    </row>
    <row r="109544" spans="3:3" x14ac:dyDescent="0.25">
      <c r="C109544" s="62"/>
    </row>
    <row r="109632" spans="3:3" x14ac:dyDescent="0.25">
      <c r="C109632" s="62"/>
    </row>
    <row r="109633" spans="3:3" x14ac:dyDescent="0.25">
      <c r="C109633" s="62"/>
    </row>
    <row r="109721" spans="3:3" x14ac:dyDescent="0.25">
      <c r="C109721" s="62"/>
    </row>
    <row r="109722" spans="3:3" x14ac:dyDescent="0.25">
      <c r="C109722" s="62"/>
    </row>
    <row r="109810" spans="3:3" x14ac:dyDescent="0.25">
      <c r="C109810" s="62"/>
    </row>
    <row r="109811" spans="3:3" x14ac:dyDescent="0.25">
      <c r="C109811" s="62"/>
    </row>
    <row r="109899" spans="3:3" x14ac:dyDescent="0.25">
      <c r="C109899" s="62"/>
    </row>
    <row r="109900" spans="3:3" x14ac:dyDescent="0.25">
      <c r="C109900" s="62"/>
    </row>
    <row r="109988" spans="3:3" x14ac:dyDescent="0.25">
      <c r="C109988" s="62"/>
    </row>
    <row r="109989" spans="3:3" x14ac:dyDescent="0.25">
      <c r="C109989" s="62"/>
    </row>
    <row r="110077" spans="3:3" x14ac:dyDescent="0.25">
      <c r="C110077" s="62"/>
    </row>
    <row r="110078" spans="3:3" x14ac:dyDescent="0.25">
      <c r="C110078" s="62"/>
    </row>
    <row r="110166" spans="3:3" x14ac:dyDescent="0.25">
      <c r="C110166" s="62"/>
    </row>
    <row r="110167" spans="3:3" x14ac:dyDescent="0.25">
      <c r="C110167" s="62"/>
    </row>
    <row r="110255" spans="3:3" x14ac:dyDescent="0.25">
      <c r="C110255" s="62"/>
    </row>
    <row r="110256" spans="3:3" x14ac:dyDescent="0.25">
      <c r="C110256" s="62"/>
    </row>
    <row r="110344" spans="3:3" x14ac:dyDescent="0.25">
      <c r="C110344" s="62"/>
    </row>
    <row r="110345" spans="3:3" x14ac:dyDescent="0.25">
      <c r="C110345" s="62"/>
    </row>
    <row r="110433" spans="3:3" x14ac:dyDescent="0.25">
      <c r="C110433" s="62"/>
    </row>
    <row r="110434" spans="3:3" x14ac:dyDescent="0.25">
      <c r="C110434" s="62"/>
    </row>
    <row r="110522" spans="3:3" x14ac:dyDescent="0.25">
      <c r="C110522" s="62"/>
    </row>
    <row r="110523" spans="3:3" x14ac:dyDescent="0.25">
      <c r="C110523" s="62"/>
    </row>
    <row r="110611" spans="3:3" x14ac:dyDescent="0.25">
      <c r="C110611" s="62"/>
    </row>
    <row r="110612" spans="3:3" x14ac:dyDescent="0.25">
      <c r="C110612" s="62"/>
    </row>
    <row r="110700" spans="3:3" x14ac:dyDescent="0.25">
      <c r="C110700" s="62"/>
    </row>
    <row r="110701" spans="3:3" x14ac:dyDescent="0.25">
      <c r="C110701" s="62"/>
    </row>
    <row r="110789" spans="3:3" x14ac:dyDescent="0.25">
      <c r="C110789" s="62"/>
    </row>
    <row r="110790" spans="3:3" x14ac:dyDescent="0.25">
      <c r="C110790" s="62"/>
    </row>
    <row r="110878" spans="3:3" x14ac:dyDescent="0.25">
      <c r="C110878" s="62"/>
    </row>
    <row r="110879" spans="3:3" x14ac:dyDescent="0.25">
      <c r="C110879" s="62"/>
    </row>
    <row r="110967" spans="3:3" x14ac:dyDescent="0.25">
      <c r="C110967" s="62"/>
    </row>
    <row r="110968" spans="3:3" x14ac:dyDescent="0.25">
      <c r="C110968" s="62"/>
    </row>
    <row r="111056" spans="3:3" x14ac:dyDescent="0.25">
      <c r="C111056" s="62"/>
    </row>
    <row r="111057" spans="3:3" x14ac:dyDescent="0.25">
      <c r="C111057" s="62"/>
    </row>
    <row r="111145" spans="3:3" x14ac:dyDescent="0.25">
      <c r="C111145" s="62"/>
    </row>
    <row r="111146" spans="3:3" x14ac:dyDescent="0.25">
      <c r="C111146" s="62"/>
    </row>
    <row r="111234" spans="3:3" x14ac:dyDescent="0.25">
      <c r="C111234" s="62"/>
    </row>
    <row r="111235" spans="3:3" x14ac:dyDescent="0.25">
      <c r="C111235" s="62"/>
    </row>
    <row r="111323" spans="3:3" x14ac:dyDescent="0.25">
      <c r="C111323" s="62"/>
    </row>
    <row r="111324" spans="3:3" x14ac:dyDescent="0.25">
      <c r="C111324" s="62"/>
    </row>
    <row r="111412" spans="3:3" x14ac:dyDescent="0.25">
      <c r="C111412" s="62"/>
    </row>
    <row r="111413" spans="3:3" x14ac:dyDescent="0.25">
      <c r="C111413" s="62"/>
    </row>
    <row r="111501" spans="3:3" x14ac:dyDescent="0.25">
      <c r="C111501" s="62"/>
    </row>
    <row r="111502" spans="3:3" x14ac:dyDescent="0.25">
      <c r="C111502" s="62"/>
    </row>
    <row r="111590" spans="3:3" x14ac:dyDescent="0.25">
      <c r="C111590" s="62"/>
    </row>
    <row r="111591" spans="3:3" x14ac:dyDescent="0.25">
      <c r="C111591" s="62"/>
    </row>
    <row r="111679" spans="3:3" x14ac:dyDescent="0.25">
      <c r="C111679" s="62"/>
    </row>
    <row r="111680" spans="3:3" x14ac:dyDescent="0.25">
      <c r="C111680" s="62"/>
    </row>
    <row r="111768" spans="3:3" x14ac:dyDescent="0.25">
      <c r="C111768" s="62"/>
    </row>
    <row r="111769" spans="3:3" x14ac:dyDescent="0.25">
      <c r="C111769" s="62"/>
    </row>
    <row r="111857" spans="3:3" x14ac:dyDescent="0.25">
      <c r="C111857" s="62"/>
    </row>
    <row r="111858" spans="3:3" x14ac:dyDescent="0.25">
      <c r="C111858" s="62"/>
    </row>
    <row r="111946" spans="3:3" x14ac:dyDescent="0.25">
      <c r="C111946" s="62"/>
    </row>
    <row r="111947" spans="3:3" x14ac:dyDescent="0.25">
      <c r="C111947" s="62"/>
    </row>
    <row r="112035" spans="3:3" x14ac:dyDescent="0.25">
      <c r="C112035" s="62"/>
    </row>
    <row r="112036" spans="3:3" x14ac:dyDescent="0.25">
      <c r="C112036" s="62"/>
    </row>
    <row r="112124" spans="3:3" x14ac:dyDescent="0.25">
      <c r="C112124" s="62"/>
    </row>
    <row r="112125" spans="3:3" x14ac:dyDescent="0.25">
      <c r="C112125" s="62"/>
    </row>
    <row r="112213" spans="3:3" x14ac:dyDescent="0.25">
      <c r="C112213" s="62"/>
    </row>
    <row r="112214" spans="3:3" x14ac:dyDescent="0.25">
      <c r="C112214" s="62"/>
    </row>
    <row r="112302" spans="3:3" x14ac:dyDescent="0.25">
      <c r="C112302" s="62"/>
    </row>
    <row r="112303" spans="3:3" x14ac:dyDescent="0.25">
      <c r="C112303" s="62"/>
    </row>
    <row r="112391" spans="3:3" x14ac:dyDescent="0.25">
      <c r="C112391" s="62"/>
    </row>
    <row r="112392" spans="3:3" x14ac:dyDescent="0.25">
      <c r="C112392" s="62"/>
    </row>
    <row r="112480" spans="3:3" x14ac:dyDescent="0.25">
      <c r="C112480" s="62"/>
    </row>
    <row r="112481" spans="3:3" x14ac:dyDescent="0.25">
      <c r="C112481" s="62"/>
    </row>
    <row r="112569" spans="3:3" x14ac:dyDescent="0.25">
      <c r="C112569" s="62"/>
    </row>
    <row r="112570" spans="3:3" x14ac:dyDescent="0.25">
      <c r="C112570" s="62"/>
    </row>
    <row r="112658" spans="3:3" x14ac:dyDescent="0.25">
      <c r="C112658" s="62"/>
    </row>
    <row r="112659" spans="3:3" x14ac:dyDescent="0.25">
      <c r="C112659" s="62"/>
    </row>
    <row r="112747" spans="3:3" x14ac:dyDescent="0.25">
      <c r="C112747" s="62"/>
    </row>
    <row r="112748" spans="3:3" x14ac:dyDescent="0.25">
      <c r="C112748" s="62"/>
    </row>
    <row r="112836" spans="3:3" x14ac:dyDescent="0.25">
      <c r="C112836" s="62"/>
    </row>
    <row r="112837" spans="3:3" x14ac:dyDescent="0.25">
      <c r="C112837" s="62"/>
    </row>
    <row r="112925" spans="3:3" x14ac:dyDescent="0.25">
      <c r="C112925" s="62"/>
    </row>
    <row r="112926" spans="3:3" x14ac:dyDescent="0.25">
      <c r="C112926" s="62"/>
    </row>
    <row r="113014" spans="3:3" x14ac:dyDescent="0.25">
      <c r="C113014" s="62"/>
    </row>
    <row r="113015" spans="3:3" x14ac:dyDescent="0.25">
      <c r="C113015" s="62"/>
    </row>
    <row r="113103" spans="3:3" x14ac:dyDescent="0.25">
      <c r="C113103" s="62"/>
    </row>
    <row r="113104" spans="3:3" x14ac:dyDescent="0.25">
      <c r="C113104" s="62"/>
    </row>
    <row r="113192" spans="3:3" x14ac:dyDescent="0.25">
      <c r="C113192" s="62"/>
    </row>
    <row r="113193" spans="3:3" x14ac:dyDescent="0.25">
      <c r="C113193" s="62"/>
    </row>
    <row r="113281" spans="3:3" x14ac:dyDescent="0.25">
      <c r="C113281" s="62"/>
    </row>
    <row r="113282" spans="3:3" x14ac:dyDescent="0.25">
      <c r="C113282" s="62"/>
    </row>
    <row r="113370" spans="3:3" x14ac:dyDescent="0.25">
      <c r="C113370" s="62"/>
    </row>
    <row r="113371" spans="3:3" x14ac:dyDescent="0.25">
      <c r="C113371" s="62"/>
    </row>
    <row r="113459" spans="3:3" x14ac:dyDescent="0.25">
      <c r="C113459" s="62"/>
    </row>
    <row r="113460" spans="3:3" x14ac:dyDescent="0.25">
      <c r="C113460" s="62"/>
    </row>
    <row r="113548" spans="3:3" x14ac:dyDescent="0.25">
      <c r="C113548" s="62"/>
    </row>
    <row r="113549" spans="3:3" x14ac:dyDescent="0.25">
      <c r="C113549" s="62"/>
    </row>
    <row r="113637" spans="3:3" x14ac:dyDescent="0.25">
      <c r="C113637" s="62"/>
    </row>
    <row r="113638" spans="3:3" x14ac:dyDescent="0.25">
      <c r="C113638" s="62"/>
    </row>
    <row r="113726" spans="3:3" x14ac:dyDescent="0.25">
      <c r="C113726" s="62"/>
    </row>
    <row r="113727" spans="3:3" x14ac:dyDescent="0.25">
      <c r="C113727" s="62"/>
    </row>
    <row r="113815" spans="3:3" x14ac:dyDescent="0.25">
      <c r="C113815" s="62"/>
    </row>
    <row r="113816" spans="3:3" x14ac:dyDescent="0.25">
      <c r="C113816" s="62"/>
    </row>
    <row r="113904" spans="3:3" x14ac:dyDescent="0.25">
      <c r="C113904" s="62"/>
    </row>
    <row r="113905" spans="3:3" x14ac:dyDescent="0.25">
      <c r="C113905" s="62"/>
    </row>
    <row r="113993" spans="3:3" x14ac:dyDescent="0.25">
      <c r="C113993" s="62"/>
    </row>
    <row r="113994" spans="3:3" x14ac:dyDescent="0.25">
      <c r="C113994" s="62"/>
    </row>
    <row r="114082" spans="3:3" x14ac:dyDescent="0.25">
      <c r="C114082" s="62"/>
    </row>
    <row r="114083" spans="3:3" x14ac:dyDescent="0.25">
      <c r="C114083" s="62"/>
    </row>
    <row r="114171" spans="3:3" x14ac:dyDescent="0.25">
      <c r="C114171" s="62"/>
    </row>
    <row r="114172" spans="3:3" x14ac:dyDescent="0.25">
      <c r="C114172" s="62"/>
    </row>
    <row r="114260" spans="3:3" x14ac:dyDescent="0.25">
      <c r="C114260" s="62"/>
    </row>
    <row r="114261" spans="3:3" x14ac:dyDescent="0.25">
      <c r="C114261" s="62"/>
    </row>
    <row r="114349" spans="3:3" x14ac:dyDescent="0.25">
      <c r="C114349" s="62"/>
    </row>
    <row r="114350" spans="3:3" x14ac:dyDescent="0.25">
      <c r="C114350" s="62"/>
    </row>
    <row r="114438" spans="3:3" x14ac:dyDescent="0.25">
      <c r="C114438" s="62"/>
    </row>
    <row r="114439" spans="3:3" x14ac:dyDescent="0.25">
      <c r="C114439" s="62"/>
    </row>
    <row r="114527" spans="3:3" x14ac:dyDescent="0.25">
      <c r="C114527" s="62"/>
    </row>
    <row r="114528" spans="3:3" x14ac:dyDescent="0.25">
      <c r="C114528" s="62"/>
    </row>
    <row r="114616" spans="3:3" x14ac:dyDescent="0.25">
      <c r="C114616" s="62"/>
    </row>
    <row r="114617" spans="3:3" x14ac:dyDescent="0.25">
      <c r="C114617" s="62"/>
    </row>
    <row r="114705" spans="3:3" x14ac:dyDescent="0.25">
      <c r="C114705" s="62"/>
    </row>
    <row r="114706" spans="3:3" x14ac:dyDescent="0.25">
      <c r="C114706" s="62"/>
    </row>
    <row r="114794" spans="3:3" x14ac:dyDescent="0.25">
      <c r="C114794" s="62"/>
    </row>
    <row r="114795" spans="3:3" x14ac:dyDescent="0.25">
      <c r="C114795" s="62"/>
    </row>
    <row r="114883" spans="3:3" x14ac:dyDescent="0.25">
      <c r="C114883" s="62"/>
    </row>
    <row r="114884" spans="3:3" x14ac:dyDescent="0.25">
      <c r="C114884" s="62"/>
    </row>
    <row r="114972" spans="3:3" x14ac:dyDescent="0.25">
      <c r="C114972" s="62"/>
    </row>
    <row r="114973" spans="3:3" x14ac:dyDescent="0.25">
      <c r="C114973" s="62"/>
    </row>
    <row r="115061" spans="3:3" x14ac:dyDescent="0.25">
      <c r="C115061" s="62"/>
    </row>
    <row r="115062" spans="3:3" x14ac:dyDescent="0.25">
      <c r="C115062" s="62"/>
    </row>
    <row r="115150" spans="3:3" x14ac:dyDescent="0.25">
      <c r="C115150" s="62"/>
    </row>
    <row r="115151" spans="3:3" x14ac:dyDescent="0.25">
      <c r="C115151" s="62"/>
    </row>
    <row r="115239" spans="3:3" x14ac:dyDescent="0.25">
      <c r="C115239" s="62"/>
    </row>
    <row r="115240" spans="3:3" x14ac:dyDescent="0.25">
      <c r="C115240" s="62"/>
    </row>
    <row r="115328" spans="3:3" x14ac:dyDescent="0.25">
      <c r="C115328" s="62"/>
    </row>
    <row r="115329" spans="3:3" x14ac:dyDescent="0.25">
      <c r="C115329" s="62"/>
    </row>
    <row r="115417" spans="3:3" x14ac:dyDescent="0.25">
      <c r="C115417" s="62"/>
    </row>
    <row r="115418" spans="3:3" x14ac:dyDescent="0.25">
      <c r="C115418" s="62"/>
    </row>
    <row r="115506" spans="3:3" x14ac:dyDescent="0.25">
      <c r="C115506" s="62"/>
    </row>
    <row r="115507" spans="3:3" x14ac:dyDescent="0.25">
      <c r="C115507" s="62"/>
    </row>
    <row r="115595" spans="3:3" x14ac:dyDescent="0.25">
      <c r="C115595" s="62"/>
    </row>
    <row r="115596" spans="3:3" x14ac:dyDescent="0.25">
      <c r="C115596" s="62"/>
    </row>
    <row r="115684" spans="3:3" x14ac:dyDescent="0.25">
      <c r="C115684" s="62"/>
    </row>
    <row r="115685" spans="3:3" x14ac:dyDescent="0.25">
      <c r="C115685" s="62"/>
    </row>
    <row r="115773" spans="3:3" x14ac:dyDescent="0.25">
      <c r="C115773" s="62"/>
    </row>
    <row r="115774" spans="3:3" x14ac:dyDescent="0.25">
      <c r="C115774" s="62"/>
    </row>
    <row r="115862" spans="3:3" x14ac:dyDescent="0.25">
      <c r="C115862" s="62"/>
    </row>
    <row r="115863" spans="3:3" x14ac:dyDescent="0.25">
      <c r="C115863" s="62"/>
    </row>
    <row r="115951" spans="3:3" x14ac:dyDescent="0.25">
      <c r="C115951" s="62"/>
    </row>
    <row r="115952" spans="3:3" x14ac:dyDescent="0.25">
      <c r="C115952" s="62"/>
    </row>
    <row r="116040" spans="3:3" x14ac:dyDescent="0.25">
      <c r="C116040" s="62"/>
    </row>
    <row r="116041" spans="3:3" x14ac:dyDescent="0.25">
      <c r="C116041" s="62"/>
    </row>
    <row r="116129" spans="3:3" x14ac:dyDescent="0.25">
      <c r="C116129" s="62"/>
    </row>
    <row r="116130" spans="3:3" x14ac:dyDescent="0.25">
      <c r="C116130" s="62"/>
    </row>
    <row r="116218" spans="3:3" x14ac:dyDescent="0.25">
      <c r="C116218" s="62"/>
    </row>
    <row r="116219" spans="3:3" x14ac:dyDescent="0.25">
      <c r="C116219" s="62"/>
    </row>
    <row r="116307" spans="3:3" x14ac:dyDescent="0.25">
      <c r="C116307" s="62"/>
    </row>
    <row r="116308" spans="3:3" x14ac:dyDescent="0.25">
      <c r="C116308" s="62"/>
    </row>
    <row r="116396" spans="3:3" x14ac:dyDescent="0.25">
      <c r="C116396" s="62"/>
    </row>
    <row r="116397" spans="3:3" x14ac:dyDescent="0.25">
      <c r="C116397" s="62"/>
    </row>
    <row r="116485" spans="3:3" x14ac:dyDescent="0.25">
      <c r="C116485" s="62"/>
    </row>
    <row r="116486" spans="3:3" x14ac:dyDescent="0.25">
      <c r="C116486" s="62"/>
    </row>
    <row r="116574" spans="3:3" x14ac:dyDescent="0.25">
      <c r="C116574" s="62"/>
    </row>
    <row r="116575" spans="3:3" x14ac:dyDescent="0.25">
      <c r="C116575" s="62"/>
    </row>
    <row r="116663" spans="3:3" x14ac:dyDescent="0.25">
      <c r="C116663" s="62"/>
    </row>
    <row r="116664" spans="3:3" x14ac:dyDescent="0.25">
      <c r="C116664" s="62"/>
    </row>
    <row r="116752" spans="3:3" x14ac:dyDescent="0.25">
      <c r="C116752" s="62"/>
    </row>
    <row r="116753" spans="3:3" x14ac:dyDescent="0.25">
      <c r="C116753" s="62"/>
    </row>
    <row r="116841" spans="3:3" x14ac:dyDescent="0.25">
      <c r="C116841" s="62"/>
    </row>
    <row r="116842" spans="3:3" x14ac:dyDescent="0.25">
      <c r="C116842" s="62"/>
    </row>
    <row r="116930" spans="3:3" x14ac:dyDescent="0.25">
      <c r="C116930" s="62"/>
    </row>
    <row r="116931" spans="3:3" x14ac:dyDescent="0.25">
      <c r="C116931" s="62"/>
    </row>
    <row r="117019" spans="3:3" x14ac:dyDescent="0.25">
      <c r="C117019" s="62"/>
    </row>
    <row r="117020" spans="3:3" x14ac:dyDescent="0.25">
      <c r="C117020" s="62"/>
    </row>
    <row r="117108" spans="3:3" x14ac:dyDescent="0.25">
      <c r="C117108" s="62"/>
    </row>
    <row r="117109" spans="3:3" x14ac:dyDescent="0.25">
      <c r="C117109" s="62"/>
    </row>
    <row r="117197" spans="3:3" x14ac:dyDescent="0.25">
      <c r="C117197" s="62"/>
    </row>
    <row r="117198" spans="3:3" x14ac:dyDescent="0.25">
      <c r="C117198" s="62"/>
    </row>
    <row r="117286" spans="3:3" x14ac:dyDescent="0.25">
      <c r="C117286" s="62"/>
    </row>
    <row r="117287" spans="3:3" x14ac:dyDescent="0.25">
      <c r="C117287" s="62"/>
    </row>
    <row r="117375" spans="3:3" x14ac:dyDescent="0.25">
      <c r="C117375" s="62"/>
    </row>
    <row r="117376" spans="3:3" x14ac:dyDescent="0.25">
      <c r="C117376" s="62"/>
    </row>
    <row r="117464" spans="3:3" x14ac:dyDescent="0.25">
      <c r="C117464" s="62"/>
    </row>
    <row r="117465" spans="3:3" x14ac:dyDescent="0.25">
      <c r="C117465" s="62"/>
    </row>
    <row r="117553" spans="3:3" x14ac:dyDescent="0.25">
      <c r="C117553" s="62"/>
    </row>
    <row r="117554" spans="3:3" x14ac:dyDescent="0.25">
      <c r="C117554" s="62"/>
    </row>
    <row r="117642" spans="3:3" x14ac:dyDescent="0.25">
      <c r="C117642" s="62"/>
    </row>
    <row r="117643" spans="3:3" x14ac:dyDescent="0.25">
      <c r="C117643" s="62"/>
    </row>
    <row r="117731" spans="3:3" x14ac:dyDescent="0.25">
      <c r="C117731" s="62"/>
    </row>
    <row r="117732" spans="3:3" x14ac:dyDescent="0.25">
      <c r="C117732" s="62"/>
    </row>
    <row r="117820" spans="3:3" x14ac:dyDescent="0.25">
      <c r="C117820" s="62"/>
    </row>
    <row r="117821" spans="3:3" x14ac:dyDescent="0.25">
      <c r="C117821" s="62"/>
    </row>
    <row r="117909" spans="3:3" x14ac:dyDescent="0.25">
      <c r="C117909" s="62"/>
    </row>
    <row r="117910" spans="3:3" x14ac:dyDescent="0.25">
      <c r="C117910" s="62"/>
    </row>
    <row r="117998" spans="3:3" x14ac:dyDescent="0.25">
      <c r="C117998" s="62"/>
    </row>
    <row r="117999" spans="3:3" x14ac:dyDescent="0.25">
      <c r="C117999" s="62"/>
    </row>
    <row r="118087" spans="3:3" x14ac:dyDescent="0.25">
      <c r="C118087" s="62"/>
    </row>
    <row r="118088" spans="3:3" x14ac:dyDescent="0.25">
      <c r="C118088" s="62"/>
    </row>
    <row r="118176" spans="3:3" x14ac:dyDescent="0.25">
      <c r="C118176" s="62"/>
    </row>
    <row r="118177" spans="3:3" x14ac:dyDescent="0.25">
      <c r="C118177" s="62"/>
    </row>
    <row r="118265" spans="3:3" x14ac:dyDescent="0.25">
      <c r="C118265" s="62"/>
    </row>
    <row r="118266" spans="3:3" x14ac:dyDescent="0.25">
      <c r="C118266" s="62"/>
    </row>
    <row r="118354" spans="3:3" x14ac:dyDescent="0.25">
      <c r="C118354" s="62"/>
    </row>
    <row r="118355" spans="3:3" x14ac:dyDescent="0.25">
      <c r="C118355" s="62"/>
    </row>
    <row r="118443" spans="3:3" x14ac:dyDescent="0.25">
      <c r="C118443" s="62"/>
    </row>
    <row r="118444" spans="3:3" x14ac:dyDescent="0.25">
      <c r="C118444" s="62"/>
    </row>
    <row r="118532" spans="3:3" x14ac:dyDescent="0.25">
      <c r="C118532" s="62"/>
    </row>
    <row r="118533" spans="3:3" x14ac:dyDescent="0.25">
      <c r="C118533" s="62"/>
    </row>
    <row r="118621" spans="3:3" x14ac:dyDescent="0.25">
      <c r="C118621" s="62"/>
    </row>
    <row r="118622" spans="3:3" x14ac:dyDescent="0.25">
      <c r="C118622" s="62"/>
    </row>
    <row r="118710" spans="3:3" x14ac:dyDescent="0.25">
      <c r="C118710" s="62"/>
    </row>
    <row r="118711" spans="3:3" x14ac:dyDescent="0.25">
      <c r="C118711" s="62"/>
    </row>
    <row r="118799" spans="3:3" x14ac:dyDescent="0.25">
      <c r="C118799" s="62"/>
    </row>
    <row r="118800" spans="3:3" x14ac:dyDescent="0.25">
      <c r="C118800" s="62"/>
    </row>
    <row r="118888" spans="3:3" x14ac:dyDescent="0.25">
      <c r="C118888" s="62"/>
    </row>
    <row r="118889" spans="3:3" x14ac:dyDescent="0.25">
      <c r="C118889" s="62"/>
    </row>
    <row r="118977" spans="3:3" x14ac:dyDescent="0.25">
      <c r="C118977" s="62"/>
    </row>
    <row r="118978" spans="3:3" x14ac:dyDescent="0.25">
      <c r="C118978" s="62"/>
    </row>
    <row r="119066" spans="3:3" x14ac:dyDescent="0.25">
      <c r="C119066" s="62"/>
    </row>
    <row r="119067" spans="3:3" x14ac:dyDescent="0.25">
      <c r="C119067" s="62"/>
    </row>
    <row r="119155" spans="3:3" x14ac:dyDescent="0.25">
      <c r="C119155" s="62"/>
    </row>
    <row r="119156" spans="3:3" x14ac:dyDescent="0.25">
      <c r="C119156" s="62"/>
    </row>
    <row r="119244" spans="3:3" x14ac:dyDescent="0.25">
      <c r="C119244" s="62"/>
    </row>
    <row r="119245" spans="3:3" x14ac:dyDescent="0.25">
      <c r="C119245" s="62"/>
    </row>
    <row r="119333" spans="3:3" x14ac:dyDescent="0.25">
      <c r="C119333" s="62"/>
    </row>
    <row r="119334" spans="3:3" x14ac:dyDescent="0.25">
      <c r="C119334" s="62"/>
    </row>
    <row r="119422" spans="3:3" x14ac:dyDescent="0.25">
      <c r="C119422" s="62"/>
    </row>
    <row r="119423" spans="3:3" x14ac:dyDescent="0.25">
      <c r="C119423" s="62"/>
    </row>
    <row r="119511" spans="3:3" x14ac:dyDescent="0.25">
      <c r="C119511" s="62"/>
    </row>
    <row r="119512" spans="3:3" x14ac:dyDescent="0.25">
      <c r="C119512" s="62"/>
    </row>
    <row r="119600" spans="3:3" x14ac:dyDescent="0.25">
      <c r="C119600" s="62"/>
    </row>
    <row r="119601" spans="3:3" x14ac:dyDescent="0.25">
      <c r="C119601" s="62"/>
    </row>
    <row r="119689" spans="3:3" x14ac:dyDescent="0.25">
      <c r="C119689" s="62"/>
    </row>
    <row r="119690" spans="3:3" x14ac:dyDescent="0.25">
      <c r="C119690" s="62"/>
    </row>
    <row r="119778" spans="3:3" x14ac:dyDescent="0.25">
      <c r="C119778" s="62"/>
    </row>
    <row r="119779" spans="3:3" x14ac:dyDescent="0.25">
      <c r="C119779" s="62"/>
    </row>
    <row r="119867" spans="3:3" x14ac:dyDescent="0.25">
      <c r="C119867" s="62"/>
    </row>
    <row r="119868" spans="3:3" x14ac:dyDescent="0.25">
      <c r="C119868" s="62"/>
    </row>
    <row r="119956" spans="3:3" x14ac:dyDescent="0.25">
      <c r="C119956" s="62"/>
    </row>
    <row r="119957" spans="3:3" x14ac:dyDescent="0.25">
      <c r="C119957" s="62"/>
    </row>
    <row r="120045" spans="3:3" x14ac:dyDescent="0.25">
      <c r="C120045" s="62"/>
    </row>
    <row r="120046" spans="3:3" x14ac:dyDescent="0.25">
      <c r="C120046" s="62"/>
    </row>
    <row r="120134" spans="3:3" x14ac:dyDescent="0.25">
      <c r="C120134" s="62"/>
    </row>
    <row r="120135" spans="3:3" x14ac:dyDescent="0.25">
      <c r="C120135" s="62"/>
    </row>
    <row r="120223" spans="3:3" x14ac:dyDescent="0.25">
      <c r="C120223" s="62"/>
    </row>
    <row r="120224" spans="3:3" x14ac:dyDescent="0.25">
      <c r="C120224" s="62"/>
    </row>
    <row r="120312" spans="3:3" x14ac:dyDescent="0.25">
      <c r="C120312" s="62"/>
    </row>
    <row r="120313" spans="3:3" x14ac:dyDescent="0.25">
      <c r="C120313" s="62"/>
    </row>
    <row r="120401" spans="3:3" x14ac:dyDescent="0.25">
      <c r="C120401" s="62"/>
    </row>
    <row r="120402" spans="3:3" x14ac:dyDescent="0.25">
      <c r="C120402" s="62"/>
    </row>
    <row r="120490" spans="3:3" x14ac:dyDescent="0.25">
      <c r="C120490" s="62"/>
    </row>
    <row r="120491" spans="3:3" x14ac:dyDescent="0.25">
      <c r="C120491" s="62"/>
    </row>
    <row r="120579" spans="3:3" x14ac:dyDescent="0.25">
      <c r="C120579" s="62"/>
    </row>
    <row r="120580" spans="3:3" x14ac:dyDescent="0.25">
      <c r="C120580" s="62"/>
    </row>
    <row r="120668" spans="3:3" x14ac:dyDescent="0.25">
      <c r="C120668" s="62"/>
    </row>
    <row r="120669" spans="3:3" x14ac:dyDescent="0.25">
      <c r="C120669" s="62"/>
    </row>
    <row r="120757" spans="3:3" x14ac:dyDescent="0.25">
      <c r="C120757" s="62"/>
    </row>
    <row r="120758" spans="3:3" x14ac:dyDescent="0.25">
      <c r="C120758" s="62"/>
    </row>
    <row r="120846" spans="3:3" x14ac:dyDescent="0.25">
      <c r="C120846" s="62"/>
    </row>
    <row r="120847" spans="3:3" x14ac:dyDescent="0.25">
      <c r="C120847" s="62"/>
    </row>
    <row r="120935" spans="3:3" x14ac:dyDescent="0.25">
      <c r="C120935" s="62"/>
    </row>
    <row r="120936" spans="3:3" x14ac:dyDescent="0.25">
      <c r="C120936" s="62"/>
    </row>
    <row r="121024" spans="3:3" x14ac:dyDescent="0.25">
      <c r="C121024" s="62"/>
    </row>
    <row r="121025" spans="3:3" x14ac:dyDescent="0.25">
      <c r="C121025" s="62"/>
    </row>
    <row r="121113" spans="3:3" x14ac:dyDescent="0.25">
      <c r="C121113" s="62"/>
    </row>
    <row r="121114" spans="3:3" x14ac:dyDescent="0.25">
      <c r="C121114" s="62"/>
    </row>
    <row r="121202" spans="3:3" x14ac:dyDescent="0.25">
      <c r="C121202" s="62"/>
    </row>
    <row r="121203" spans="3:3" x14ac:dyDescent="0.25">
      <c r="C121203" s="62"/>
    </row>
    <row r="121291" spans="3:3" x14ac:dyDescent="0.25">
      <c r="C121291" s="62"/>
    </row>
    <row r="121292" spans="3:3" x14ac:dyDescent="0.25">
      <c r="C121292" s="62"/>
    </row>
    <row r="121380" spans="3:3" x14ac:dyDescent="0.25">
      <c r="C121380" s="62"/>
    </row>
    <row r="121381" spans="3:3" x14ac:dyDescent="0.25">
      <c r="C121381" s="62"/>
    </row>
    <row r="121469" spans="3:3" x14ac:dyDescent="0.25">
      <c r="C121469" s="62"/>
    </row>
    <row r="121470" spans="3:3" x14ac:dyDescent="0.25">
      <c r="C121470" s="62"/>
    </row>
    <row r="121558" spans="3:3" x14ac:dyDescent="0.25">
      <c r="C121558" s="62"/>
    </row>
    <row r="121559" spans="3:3" x14ac:dyDescent="0.25">
      <c r="C121559" s="62"/>
    </row>
    <row r="121647" spans="3:3" x14ac:dyDescent="0.25">
      <c r="C121647" s="62"/>
    </row>
    <row r="121648" spans="3:3" x14ac:dyDescent="0.25">
      <c r="C121648" s="62"/>
    </row>
    <row r="121736" spans="3:3" x14ac:dyDescent="0.25">
      <c r="C121736" s="62"/>
    </row>
    <row r="121737" spans="3:3" x14ac:dyDescent="0.25">
      <c r="C121737" s="62"/>
    </row>
    <row r="121825" spans="3:3" x14ac:dyDescent="0.25">
      <c r="C121825" s="62"/>
    </row>
    <row r="121826" spans="3:3" x14ac:dyDescent="0.25">
      <c r="C121826" s="62"/>
    </row>
    <row r="121914" spans="3:3" x14ac:dyDescent="0.25">
      <c r="C121914" s="62"/>
    </row>
    <row r="121915" spans="3:3" x14ac:dyDescent="0.25">
      <c r="C121915" s="62"/>
    </row>
    <row r="122003" spans="3:3" x14ac:dyDescent="0.25">
      <c r="C122003" s="62"/>
    </row>
    <row r="122004" spans="3:3" x14ac:dyDescent="0.25">
      <c r="C122004" s="62"/>
    </row>
    <row r="122092" spans="3:3" x14ac:dyDescent="0.25">
      <c r="C122092" s="62"/>
    </row>
    <row r="122093" spans="3:3" x14ac:dyDescent="0.25">
      <c r="C122093" s="62"/>
    </row>
    <row r="122181" spans="3:3" x14ac:dyDescent="0.25">
      <c r="C122181" s="62"/>
    </row>
    <row r="122182" spans="3:3" x14ac:dyDescent="0.25">
      <c r="C122182" s="62"/>
    </row>
    <row r="122270" spans="3:3" x14ac:dyDescent="0.25">
      <c r="C122270" s="62"/>
    </row>
    <row r="122271" spans="3:3" x14ac:dyDescent="0.25">
      <c r="C122271" s="62"/>
    </row>
    <row r="122359" spans="3:3" x14ac:dyDescent="0.25">
      <c r="C122359" s="62"/>
    </row>
    <row r="122360" spans="3:3" x14ac:dyDescent="0.25">
      <c r="C122360" s="62"/>
    </row>
    <row r="122448" spans="3:3" x14ac:dyDescent="0.25">
      <c r="C122448" s="62"/>
    </row>
    <row r="122449" spans="3:3" x14ac:dyDescent="0.25">
      <c r="C122449" s="62"/>
    </row>
    <row r="122537" spans="3:3" x14ac:dyDescent="0.25">
      <c r="C122537" s="62"/>
    </row>
    <row r="122538" spans="3:3" x14ac:dyDescent="0.25">
      <c r="C122538" s="62"/>
    </row>
    <row r="122626" spans="3:3" x14ac:dyDescent="0.25">
      <c r="C122626" s="62"/>
    </row>
    <row r="122627" spans="3:3" x14ac:dyDescent="0.25">
      <c r="C122627" s="62"/>
    </row>
    <row r="122715" spans="3:3" x14ac:dyDescent="0.25">
      <c r="C122715" s="62"/>
    </row>
    <row r="122716" spans="3:3" x14ac:dyDescent="0.25">
      <c r="C122716" s="62"/>
    </row>
    <row r="122804" spans="3:3" x14ac:dyDescent="0.25">
      <c r="C122804" s="62"/>
    </row>
    <row r="122805" spans="3:3" x14ac:dyDescent="0.25">
      <c r="C122805" s="62"/>
    </row>
    <row r="122893" spans="3:3" x14ac:dyDescent="0.25">
      <c r="C122893" s="62"/>
    </row>
    <row r="122894" spans="3:3" x14ac:dyDescent="0.25">
      <c r="C122894" s="62"/>
    </row>
    <row r="122982" spans="3:3" x14ac:dyDescent="0.25">
      <c r="C122982" s="62"/>
    </row>
    <row r="122983" spans="3:3" x14ac:dyDescent="0.25">
      <c r="C122983" s="62"/>
    </row>
    <row r="123071" spans="3:3" x14ac:dyDescent="0.25">
      <c r="C123071" s="62"/>
    </row>
    <row r="123072" spans="3:3" x14ac:dyDescent="0.25">
      <c r="C123072" s="62"/>
    </row>
    <row r="123160" spans="3:3" x14ac:dyDescent="0.25">
      <c r="C123160" s="62"/>
    </row>
    <row r="123161" spans="3:3" x14ac:dyDescent="0.25">
      <c r="C123161" s="62"/>
    </row>
    <row r="123249" spans="3:3" x14ac:dyDescent="0.25">
      <c r="C123249" s="62"/>
    </row>
    <row r="123250" spans="3:3" x14ac:dyDescent="0.25">
      <c r="C123250" s="62"/>
    </row>
    <row r="123338" spans="3:3" x14ac:dyDescent="0.25">
      <c r="C123338" s="62"/>
    </row>
    <row r="123339" spans="3:3" x14ac:dyDescent="0.25">
      <c r="C123339" s="62"/>
    </row>
    <row r="123427" spans="3:3" x14ac:dyDescent="0.25">
      <c r="C123427" s="62"/>
    </row>
    <row r="123428" spans="3:3" x14ac:dyDescent="0.25">
      <c r="C123428" s="62"/>
    </row>
    <row r="123516" spans="3:3" x14ac:dyDescent="0.25">
      <c r="C123516" s="62"/>
    </row>
    <row r="123517" spans="3:3" x14ac:dyDescent="0.25">
      <c r="C123517" s="62"/>
    </row>
    <row r="123605" spans="3:3" x14ac:dyDescent="0.25">
      <c r="C123605" s="62"/>
    </row>
    <row r="123606" spans="3:3" x14ac:dyDescent="0.25">
      <c r="C123606" s="62"/>
    </row>
    <row r="123694" spans="3:3" x14ac:dyDescent="0.25">
      <c r="C123694" s="62"/>
    </row>
    <row r="123695" spans="3:3" x14ac:dyDescent="0.25">
      <c r="C123695" s="62"/>
    </row>
    <row r="123783" spans="3:3" x14ac:dyDescent="0.25">
      <c r="C123783" s="62"/>
    </row>
    <row r="123784" spans="3:3" x14ac:dyDescent="0.25">
      <c r="C123784" s="62"/>
    </row>
    <row r="123872" spans="3:3" x14ac:dyDescent="0.25">
      <c r="C123872" s="62"/>
    </row>
    <row r="123873" spans="3:3" x14ac:dyDescent="0.25">
      <c r="C123873" s="62"/>
    </row>
    <row r="123961" spans="3:3" x14ac:dyDescent="0.25">
      <c r="C123961" s="62"/>
    </row>
    <row r="123962" spans="3:3" x14ac:dyDescent="0.25">
      <c r="C123962" s="62"/>
    </row>
    <row r="124050" spans="3:3" x14ac:dyDescent="0.25">
      <c r="C124050" s="62"/>
    </row>
    <row r="124051" spans="3:3" x14ac:dyDescent="0.25">
      <c r="C124051" s="62"/>
    </row>
    <row r="124139" spans="3:3" x14ac:dyDescent="0.25">
      <c r="C124139" s="62"/>
    </row>
    <row r="124140" spans="3:3" x14ac:dyDescent="0.25">
      <c r="C124140" s="62"/>
    </row>
    <row r="124228" spans="3:3" x14ac:dyDescent="0.25">
      <c r="C124228" s="62"/>
    </row>
    <row r="124229" spans="3:3" x14ac:dyDescent="0.25">
      <c r="C124229" s="62"/>
    </row>
    <row r="124317" spans="3:3" x14ac:dyDescent="0.25">
      <c r="C124317" s="62"/>
    </row>
    <row r="124318" spans="3:3" x14ac:dyDescent="0.25">
      <c r="C124318" s="62"/>
    </row>
    <row r="124406" spans="3:3" x14ac:dyDescent="0.25">
      <c r="C124406" s="62"/>
    </row>
    <row r="124407" spans="3:3" x14ac:dyDescent="0.25">
      <c r="C124407" s="62"/>
    </row>
    <row r="124495" spans="3:3" x14ac:dyDescent="0.25">
      <c r="C124495" s="62"/>
    </row>
    <row r="124496" spans="3:3" x14ac:dyDescent="0.25">
      <c r="C124496" s="62"/>
    </row>
    <row r="124584" spans="3:3" x14ac:dyDescent="0.25">
      <c r="C124584" s="62"/>
    </row>
    <row r="124585" spans="3:3" x14ac:dyDescent="0.25">
      <c r="C124585" s="62"/>
    </row>
    <row r="124673" spans="3:3" x14ac:dyDescent="0.25">
      <c r="C124673" s="62"/>
    </row>
    <row r="124674" spans="3:3" x14ac:dyDescent="0.25">
      <c r="C124674" s="62"/>
    </row>
    <row r="124762" spans="3:3" x14ac:dyDescent="0.25">
      <c r="C124762" s="62"/>
    </row>
    <row r="124763" spans="3:3" x14ac:dyDescent="0.25">
      <c r="C124763" s="62"/>
    </row>
    <row r="124851" spans="3:3" x14ac:dyDescent="0.25">
      <c r="C124851" s="62"/>
    </row>
    <row r="124852" spans="3:3" x14ac:dyDescent="0.25">
      <c r="C124852" s="62"/>
    </row>
    <row r="124940" spans="3:3" x14ac:dyDescent="0.25">
      <c r="C124940" s="62"/>
    </row>
    <row r="124941" spans="3:3" x14ac:dyDescent="0.25">
      <c r="C124941" s="62"/>
    </row>
    <row r="125029" spans="3:3" x14ac:dyDescent="0.25">
      <c r="C125029" s="62"/>
    </row>
    <row r="125030" spans="3:3" x14ac:dyDescent="0.25">
      <c r="C125030" s="62"/>
    </row>
    <row r="125118" spans="3:3" x14ac:dyDescent="0.25">
      <c r="C125118" s="62"/>
    </row>
    <row r="125119" spans="3:3" x14ac:dyDescent="0.25">
      <c r="C125119" s="62"/>
    </row>
    <row r="125207" spans="3:3" x14ac:dyDescent="0.25">
      <c r="C125207" s="62"/>
    </row>
    <row r="125208" spans="3:3" x14ac:dyDescent="0.25">
      <c r="C125208" s="62"/>
    </row>
    <row r="125296" spans="3:3" x14ac:dyDescent="0.25">
      <c r="C125296" s="62"/>
    </row>
    <row r="125297" spans="3:3" x14ac:dyDescent="0.25">
      <c r="C125297" s="62"/>
    </row>
    <row r="125385" spans="3:3" x14ac:dyDescent="0.25">
      <c r="C125385" s="62"/>
    </row>
    <row r="125386" spans="3:3" x14ac:dyDescent="0.25">
      <c r="C125386" s="62"/>
    </row>
    <row r="125474" spans="3:3" x14ac:dyDescent="0.25">
      <c r="C125474" s="62"/>
    </row>
    <row r="125475" spans="3:3" x14ac:dyDescent="0.25">
      <c r="C125475" s="62"/>
    </row>
    <row r="125563" spans="3:3" x14ac:dyDescent="0.25">
      <c r="C125563" s="62"/>
    </row>
    <row r="125564" spans="3:3" x14ac:dyDescent="0.25">
      <c r="C125564" s="62"/>
    </row>
    <row r="125652" spans="3:3" x14ac:dyDescent="0.25">
      <c r="C125652" s="62"/>
    </row>
    <row r="125653" spans="3:3" x14ac:dyDescent="0.25">
      <c r="C125653" s="62"/>
    </row>
    <row r="125741" spans="3:3" x14ac:dyDescent="0.25">
      <c r="C125741" s="62"/>
    </row>
    <row r="125742" spans="3:3" x14ac:dyDescent="0.25">
      <c r="C125742" s="62"/>
    </row>
    <row r="125830" spans="3:3" x14ac:dyDescent="0.25">
      <c r="C125830" s="62"/>
    </row>
    <row r="125831" spans="3:3" x14ac:dyDescent="0.25">
      <c r="C125831" s="62"/>
    </row>
    <row r="125919" spans="3:3" x14ac:dyDescent="0.25">
      <c r="C125919" s="62"/>
    </row>
    <row r="125920" spans="3:3" x14ac:dyDescent="0.25">
      <c r="C125920" s="62"/>
    </row>
    <row r="126008" spans="3:3" x14ac:dyDescent="0.25">
      <c r="C126008" s="62"/>
    </row>
    <row r="126009" spans="3:3" x14ac:dyDescent="0.25">
      <c r="C126009" s="62"/>
    </row>
    <row r="126097" spans="3:3" x14ac:dyDescent="0.25">
      <c r="C126097" s="62"/>
    </row>
    <row r="126098" spans="3:3" x14ac:dyDescent="0.25">
      <c r="C126098" s="62"/>
    </row>
    <row r="126186" spans="3:3" x14ac:dyDescent="0.25">
      <c r="C126186" s="62"/>
    </row>
    <row r="126187" spans="3:3" x14ac:dyDescent="0.25">
      <c r="C126187" s="62"/>
    </row>
    <row r="126275" spans="3:3" x14ac:dyDescent="0.25">
      <c r="C126275" s="62"/>
    </row>
    <row r="126276" spans="3:3" x14ac:dyDescent="0.25">
      <c r="C126276" s="62"/>
    </row>
    <row r="126364" spans="3:3" x14ac:dyDescent="0.25">
      <c r="C126364" s="62"/>
    </row>
    <row r="126365" spans="3:3" x14ac:dyDescent="0.25">
      <c r="C126365" s="62"/>
    </row>
    <row r="126453" spans="3:3" x14ac:dyDescent="0.25">
      <c r="C126453" s="62"/>
    </row>
    <row r="126454" spans="3:3" x14ac:dyDescent="0.25">
      <c r="C126454" s="62"/>
    </row>
    <row r="126542" spans="3:3" x14ac:dyDescent="0.25">
      <c r="C126542" s="62"/>
    </row>
    <row r="126543" spans="3:3" x14ac:dyDescent="0.25">
      <c r="C126543" s="62"/>
    </row>
    <row r="126631" spans="3:3" x14ac:dyDescent="0.25">
      <c r="C126631" s="62"/>
    </row>
    <row r="126632" spans="3:3" x14ac:dyDescent="0.25">
      <c r="C126632" s="62"/>
    </row>
    <row r="126720" spans="3:3" x14ac:dyDescent="0.25">
      <c r="C126720" s="62"/>
    </row>
    <row r="126721" spans="3:3" x14ac:dyDescent="0.25">
      <c r="C126721" s="62"/>
    </row>
    <row r="126809" spans="3:3" x14ac:dyDescent="0.25">
      <c r="C126809" s="62"/>
    </row>
    <row r="126810" spans="3:3" x14ac:dyDescent="0.25">
      <c r="C126810" s="62"/>
    </row>
    <row r="126898" spans="3:3" x14ac:dyDescent="0.25">
      <c r="C126898" s="62"/>
    </row>
    <row r="126899" spans="3:3" x14ac:dyDescent="0.25">
      <c r="C126899" s="62"/>
    </row>
    <row r="126987" spans="3:3" x14ac:dyDescent="0.25">
      <c r="C126987" s="62"/>
    </row>
    <row r="126988" spans="3:3" x14ac:dyDescent="0.25">
      <c r="C126988" s="62"/>
    </row>
    <row r="127076" spans="3:3" x14ac:dyDescent="0.25">
      <c r="C127076" s="62"/>
    </row>
    <row r="127077" spans="3:3" x14ac:dyDescent="0.25">
      <c r="C127077" s="62"/>
    </row>
    <row r="127165" spans="3:3" x14ac:dyDescent="0.25">
      <c r="C127165" s="62"/>
    </row>
    <row r="127166" spans="3:3" x14ac:dyDescent="0.25">
      <c r="C127166" s="62"/>
    </row>
    <row r="127254" spans="3:3" x14ac:dyDescent="0.25">
      <c r="C127254" s="62"/>
    </row>
    <row r="127255" spans="3:3" x14ac:dyDescent="0.25">
      <c r="C127255" s="62"/>
    </row>
    <row r="127343" spans="3:3" x14ac:dyDescent="0.25">
      <c r="C127343" s="62"/>
    </row>
    <row r="127344" spans="3:3" x14ac:dyDescent="0.25">
      <c r="C127344" s="62"/>
    </row>
    <row r="127432" spans="3:3" x14ac:dyDescent="0.25">
      <c r="C127432" s="62"/>
    </row>
    <row r="127433" spans="3:3" x14ac:dyDescent="0.25">
      <c r="C127433" s="62"/>
    </row>
    <row r="127521" spans="3:3" x14ac:dyDescent="0.25">
      <c r="C127521" s="62"/>
    </row>
    <row r="127522" spans="3:3" x14ac:dyDescent="0.25">
      <c r="C127522" s="62"/>
    </row>
    <row r="127610" spans="3:3" x14ac:dyDescent="0.25">
      <c r="C127610" s="62"/>
    </row>
    <row r="127611" spans="3:3" x14ac:dyDescent="0.25">
      <c r="C127611" s="62"/>
    </row>
    <row r="127699" spans="3:3" x14ac:dyDescent="0.25">
      <c r="C127699" s="62"/>
    </row>
    <row r="127700" spans="3:3" x14ac:dyDescent="0.25">
      <c r="C127700" s="62"/>
    </row>
    <row r="127788" spans="3:3" x14ac:dyDescent="0.25">
      <c r="C127788" s="62"/>
    </row>
    <row r="127789" spans="3:3" x14ac:dyDescent="0.25">
      <c r="C127789" s="62"/>
    </row>
    <row r="127877" spans="3:3" x14ac:dyDescent="0.25">
      <c r="C127877" s="62"/>
    </row>
    <row r="127878" spans="3:3" x14ac:dyDescent="0.25">
      <c r="C127878" s="62"/>
    </row>
    <row r="127966" spans="3:3" x14ac:dyDescent="0.25">
      <c r="C127966" s="62"/>
    </row>
    <row r="127967" spans="3:3" x14ac:dyDescent="0.25">
      <c r="C127967" s="62"/>
    </row>
    <row r="128055" spans="3:3" x14ac:dyDescent="0.25">
      <c r="C128055" s="62"/>
    </row>
    <row r="128056" spans="3:3" x14ac:dyDescent="0.25">
      <c r="C128056" s="62"/>
    </row>
    <row r="128144" spans="3:3" x14ac:dyDescent="0.25">
      <c r="C128144" s="62"/>
    </row>
    <row r="128145" spans="3:3" x14ac:dyDescent="0.25">
      <c r="C128145" s="62"/>
    </row>
    <row r="128233" spans="3:3" x14ac:dyDescent="0.25">
      <c r="C128233" s="62"/>
    </row>
    <row r="128234" spans="3:3" x14ac:dyDescent="0.25">
      <c r="C128234" s="62"/>
    </row>
    <row r="128322" spans="3:3" x14ac:dyDescent="0.25">
      <c r="C128322" s="62"/>
    </row>
    <row r="128323" spans="3:3" x14ac:dyDescent="0.25">
      <c r="C128323" s="62"/>
    </row>
    <row r="128411" spans="3:3" x14ac:dyDescent="0.25">
      <c r="C128411" s="62"/>
    </row>
    <row r="128412" spans="3:3" x14ac:dyDescent="0.25">
      <c r="C128412" s="62"/>
    </row>
    <row r="128500" spans="3:3" x14ac:dyDescent="0.25">
      <c r="C128500" s="62"/>
    </row>
    <row r="128501" spans="3:3" x14ac:dyDescent="0.25">
      <c r="C128501" s="62"/>
    </row>
    <row r="128589" spans="3:3" x14ac:dyDescent="0.25">
      <c r="C128589" s="62"/>
    </row>
    <row r="128590" spans="3:3" x14ac:dyDescent="0.25">
      <c r="C128590" s="62"/>
    </row>
    <row r="128678" spans="3:3" x14ac:dyDescent="0.25">
      <c r="C128678" s="62"/>
    </row>
    <row r="128679" spans="3:3" x14ac:dyDescent="0.25">
      <c r="C128679" s="62"/>
    </row>
    <row r="128767" spans="3:3" x14ac:dyDescent="0.25">
      <c r="C128767" s="62"/>
    </row>
    <row r="128768" spans="3:3" x14ac:dyDescent="0.25">
      <c r="C128768" s="62"/>
    </row>
    <row r="128856" spans="3:3" x14ac:dyDescent="0.25">
      <c r="C128856" s="62"/>
    </row>
    <row r="128857" spans="3:3" x14ac:dyDescent="0.25">
      <c r="C128857" s="62"/>
    </row>
    <row r="128945" spans="3:3" x14ac:dyDescent="0.25">
      <c r="C128945" s="62"/>
    </row>
    <row r="128946" spans="3:3" x14ac:dyDescent="0.25">
      <c r="C128946" s="62"/>
    </row>
    <row r="129034" spans="3:3" x14ac:dyDescent="0.25">
      <c r="C129034" s="62"/>
    </row>
    <row r="129035" spans="3:3" x14ac:dyDescent="0.25">
      <c r="C129035" s="62"/>
    </row>
    <row r="129123" spans="3:3" x14ac:dyDescent="0.25">
      <c r="C129123" s="62"/>
    </row>
    <row r="129124" spans="3:3" x14ac:dyDescent="0.25">
      <c r="C129124" s="62"/>
    </row>
    <row r="129212" spans="3:3" x14ac:dyDescent="0.25">
      <c r="C129212" s="62"/>
    </row>
    <row r="129213" spans="3:3" x14ac:dyDescent="0.25">
      <c r="C129213" s="62"/>
    </row>
    <row r="129301" spans="3:3" x14ac:dyDescent="0.25">
      <c r="C129301" s="62"/>
    </row>
    <row r="129302" spans="3:3" x14ac:dyDescent="0.25">
      <c r="C129302" s="62"/>
    </row>
    <row r="129390" spans="3:3" x14ac:dyDescent="0.25">
      <c r="C129390" s="62"/>
    </row>
    <row r="129391" spans="3:3" x14ac:dyDescent="0.25">
      <c r="C129391" s="62"/>
    </row>
    <row r="129479" spans="3:3" x14ac:dyDescent="0.25">
      <c r="C129479" s="62"/>
    </row>
    <row r="129480" spans="3:3" x14ac:dyDescent="0.25">
      <c r="C129480" s="62"/>
    </row>
    <row r="129568" spans="3:3" x14ac:dyDescent="0.25">
      <c r="C129568" s="62"/>
    </row>
    <row r="129569" spans="3:3" x14ac:dyDescent="0.25">
      <c r="C129569" s="62"/>
    </row>
    <row r="129657" spans="3:3" x14ac:dyDescent="0.25">
      <c r="C129657" s="62"/>
    </row>
    <row r="129658" spans="3:3" x14ac:dyDescent="0.25">
      <c r="C129658" s="62"/>
    </row>
    <row r="129746" spans="3:3" x14ac:dyDescent="0.25">
      <c r="C129746" s="62"/>
    </row>
    <row r="129747" spans="3:3" x14ac:dyDescent="0.25">
      <c r="C129747" s="62"/>
    </row>
    <row r="129835" spans="3:3" x14ac:dyDescent="0.25">
      <c r="C129835" s="62"/>
    </row>
    <row r="129836" spans="3:3" x14ac:dyDescent="0.25">
      <c r="C129836" s="62"/>
    </row>
    <row r="129924" spans="3:3" x14ac:dyDescent="0.25">
      <c r="C129924" s="62"/>
    </row>
    <row r="129925" spans="3:3" x14ac:dyDescent="0.25">
      <c r="C129925" s="62"/>
    </row>
    <row r="130013" spans="3:3" x14ac:dyDescent="0.25">
      <c r="C130013" s="62"/>
    </row>
    <row r="130014" spans="3:3" x14ac:dyDescent="0.25">
      <c r="C130014" s="62"/>
    </row>
    <row r="130102" spans="3:3" x14ac:dyDescent="0.25">
      <c r="C130102" s="62"/>
    </row>
    <row r="130103" spans="3:3" x14ac:dyDescent="0.25">
      <c r="C130103" s="62"/>
    </row>
    <row r="130191" spans="3:3" x14ac:dyDescent="0.25">
      <c r="C130191" s="62"/>
    </row>
    <row r="130192" spans="3:3" x14ac:dyDescent="0.25">
      <c r="C130192" s="62"/>
    </row>
    <row r="130280" spans="3:3" x14ac:dyDescent="0.25">
      <c r="C130280" s="62"/>
    </row>
    <row r="130281" spans="3:3" x14ac:dyDescent="0.25">
      <c r="C130281" s="62"/>
    </row>
    <row r="130369" spans="3:3" x14ac:dyDescent="0.25">
      <c r="C130369" s="62"/>
    </row>
    <row r="130370" spans="3:3" x14ac:dyDescent="0.25">
      <c r="C130370" s="62"/>
    </row>
    <row r="130458" spans="3:3" x14ac:dyDescent="0.25">
      <c r="C130458" s="62"/>
    </row>
    <row r="130459" spans="3:3" x14ac:dyDescent="0.25">
      <c r="C130459" s="62"/>
    </row>
    <row r="130547" spans="3:3" x14ac:dyDescent="0.25">
      <c r="C130547" s="62"/>
    </row>
    <row r="130548" spans="3:3" x14ac:dyDescent="0.25">
      <c r="C130548" s="62"/>
    </row>
    <row r="130636" spans="3:3" x14ac:dyDescent="0.25">
      <c r="C130636" s="62"/>
    </row>
    <row r="130637" spans="3:3" x14ac:dyDescent="0.25">
      <c r="C130637" s="62"/>
    </row>
    <row r="130725" spans="3:3" x14ac:dyDescent="0.25">
      <c r="C130725" s="62"/>
    </row>
    <row r="130726" spans="3:3" x14ac:dyDescent="0.25">
      <c r="C130726" s="62"/>
    </row>
    <row r="130814" spans="3:3" x14ac:dyDescent="0.25">
      <c r="C130814" s="62"/>
    </row>
    <row r="130815" spans="3:3" x14ac:dyDescent="0.25">
      <c r="C130815" s="62"/>
    </row>
    <row r="130903" spans="3:3" x14ac:dyDescent="0.25">
      <c r="C130903" s="62"/>
    </row>
    <row r="130904" spans="3:3" x14ac:dyDescent="0.25">
      <c r="C130904" s="62"/>
    </row>
    <row r="130992" spans="3:3" x14ac:dyDescent="0.25">
      <c r="C130992" s="62"/>
    </row>
    <row r="130993" spans="3:3" x14ac:dyDescent="0.25">
      <c r="C130993" s="62"/>
    </row>
    <row r="131081" spans="3:3" x14ac:dyDescent="0.25">
      <c r="C131081" s="62"/>
    </row>
    <row r="131082" spans="3:3" x14ac:dyDescent="0.25">
      <c r="C131082" s="62"/>
    </row>
    <row r="131170" spans="3:3" x14ac:dyDescent="0.25">
      <c r="C131170" s="62"/>
    </row>
    <row r="131171" spans="3:3" x14ac:dyDescent="0.25">
      <c r="C131171" s="62"/>
    </row>
    <row r="131259" spans="3:3" x14ac:dyDescent="0.25">
      <c r="C131259" s="62"/>
    </row>
    <row r="131260" spans="3:3" x14ac:dyDescent="0.25">
      <c r="C131260" s="62"/>
    </row>
    <row r="131348" spans="3:3" x14ac:dyDescent="0.25">
      <c r="C131348" s="62"/>
    </row>
    <row r="131349" spans="3:3" x14ac:dyDescent="0.25">
      <c r="C131349" s="62"/>
    </row>
    <row r="131437" spans="3:3" x14ac:dyDescent="0.25">
      <c r="C131437" s="62"/>
    </row>
    <row r="131438" spans="3:3" x14ac:dyDescent="0.25">
      <c r="C131438" s="62"/>
    </row>
    <row r="131526" spans="3:3" x14ac:dyDescent="0.25">
      <c r="C131526" s="62"/>
    </row>
    <row r="131527" spans="3:3" x14ac:dyDescent="0.25">
      <c r="C131527" s="62"/>
    </row>
    <row r="131615" spans="3:3" x14ac:dyDescent="0.25">
      <c r="C131615" s="62"/>
    </row>
    <row r="131616" spans="3:3" x14ac:dyDescent="0.25">
      <c r="C131616" s="62"/>
    </row>
    <row r="131704" spans="3:3" x14ac:dyDescent="0.25">
      <c r="C131704" s="62"/>
    </row>
    <row r="131705" spans="3:3" x14ac:dyDescent="0.25">
      <c r="C131705" s="62"/>
    </row>
    <row r="131793" spans="3:3" x14ac:dyDescent="0.25">
      <c r="C131793" s="62"/>
    </row>
    <row r="131794" spans="3:3" x14ac:dyDescent="0.25">
      <c r="C131794" s="62"/>
    </row>
    <row r="131882" spans="3:3" x14ac:dyDescent="0.25">
      <c r="C131882" s="62"/>
    </row>
    <row r="131883" spans="3:3" x14ac:dyDescent="0.25">
      <c r="C131883" s="62"/>
    </row>
    <row r="131971" spans="3:3" x14ac:dyDescent="0.25">
      <c r="C131971" s="62"/>
    </row>
    <row r="131972" spans="3:3" x14ac:dyDescent="0.25">
      <c r="C131972" s="62"/>
    </row>
    <row r="132060" spans="3:3" x14ac:dyDescent="0.25">
      <c r="C132060" s="62"/>
    </row>
    <row r="132061" spans="3:3" x14ac:dyDescent="0.25">
      <c r="C132061" s="62"/>
    </row>
    <row r="132149" spans="3:3" x14ac:dyDescent="0.25">
      <c r="C132149" s="62"/>
    </row>
    <row r="132150" spans="3:3" x14ac:dyDescent="0.25">
      <c r="C132150" s="62"/>
    </row>
    <row r="132238" spans="3:3" x14ac:dyDescent="0.25">
      <c r="C132238" s="62"/>
    </row>
    <row r="132239" spans="3:3" x14ac:dyDescent="0.25">
      <c r="C132239" s="62"/>
    </row>
    <row r="132327" spans="3:3" x14ac:dyDescent="0.25">
      <c r="C132327" s="62"/>
    </row>
    <row r="132328" spans="3:3" x14ac:dyDescent="0.25">
      <c r="C132328" s="62"/>
    </row>
    <row r="132416" spans="3:3" x14ac:dyDescent="0.25">
      <c r="C132416" s="62"/>
    </row>
    <row r="132417" spans="3:3" x14ac:dyDescent="0.25">
      <c r="C132417" s="62"/>
    </row>
    <row r="132505" spans="3:3" x14ac:dyDescent="0.25">
      <c r="C132505" s="62"/>
    </row>
    <row r="132506" spans="3:3" x14ac:dyDescent="0.25">
      <c r="C132506" s="62"/>
    </row>
    <row r="132594" spans="3:3" x14ac:dyDescent="0.25">
      <c r="C132594" s="62"/>
    </row>
    <row r="132595" spans="3:3" x14ac:dyDescent="0.25">
      <c r="C132595" s="62"/>
    </row>
    <row r="132683" spans="3:3" x14ac:dyDescent="0.25">
      <c r="C132683" s="62"/>
    </row>
    <row r="132684" spans="3:3" x14ac:dyDescent="0.25">
      <c r="C132684" s="62"/>
    </row>
    <row r="132772" spans="3:3" x14ac:dyDescent="0.25">
      <c r="C132772" s="62"/>
    </row>
    <row r="132773" spans="3:3" x14ac:dyDescent="0.25">
      <c r="C132773" s="62"/>
    </row>
    <row r="132861" spans="3:3" x14ac:dyDescent="0.25">
      <c r="C132861" s="62"/>
    </row>
    <row r="132862" spans="3:3" x14ac:dyDescent="0.25">
      <c r="C132862" s="62"/>
    </row>
    <row r="132950" spans="3:3" x14ac:dyDescent="0.25">
      <c r="C132950" s="62"/>
    </row>
    <row r="132951" spans="3:3" x14ac:dyDescent="0.25">
      <c r="C132951" s="62"/>
    </row>
    <row r="133039" spans="3:3" x14ac:dyDescent="0.25">
      <c r="C133039" s="62"/>
    </row>
    <row r="133040" spans="3:3" x14ac:dyDescent="0.25">
      <c r="C133040" s="62"/>
    </row>
    <row r="133128" spans="3:3" x14ac:dyDescent="0.25">
      <c r="C133128" s="62"/>
    </row>
    <row r="133129" spans="3:3" x14ac:dyDescent="0.25">
      <c r="C133129" s="62"/>
    </row>
    <row r="133217" spans="3:3" x14ac:dyDescent="0.25">
      <c r="C133217" s="62"/>
    </row>
    <row r="133218" spans="3:3" x14ac:dyDescent="0.25">
      <c r="C133218" s="62"/>
    </row>
    <row r="133306" spans="3:3" x14ac:dyDescent="0.25">
      <c r="C133306" s="62"/>
    </row>
    <row r="133307" spans="3:3" x14ac:dyDescent="0.25">
      <c r="C133307" s="62"/>
    </row>
    <row r="133395" spans="3:3" x14ac:dyDescent="0.25">
      <c r="C133395" s="62"/>
    </row>
    <row r="133396" spans="3:3" x14ac:dyDescent="0.25">
      <c r="C133396" s="62"/>
    </row>
    <row r="133484" spans="3:3" x14ac:dyDescent="0.25">
      <c r="C133484" s="62"/>
    </row>
    <row r="133485" spans="3:3" x14ac:dyDescent="0.25">
      <c r="C133485" s="62"/>
    </row>
    <row r="133573" spans="3:3" x14ac:dyDescent="0.25">
      <c r="C133573" s="62"/>
    </row>
    <row r="133574" spans="3:3" x14ac:dyDescent="0.25">
      <c r="C133574" s="62"/>
    </row>
    <row r="133662" spans="3:3" x14ac:dyDescent="0.25">
      <c r="C133662" s="62"/>
    </row>
    <row r="133663" spans="3:3" x14ac:dyDescent="0.25">
      <c r="C133663" s="62"/>
    </row>
    <row r="133751" spans="3:3" x14ac:dyDescent="0.25">
      <c r="C133751" s="62"/>
    </row>
    <row r="133752" spans="3:3" x14ac:dyDescent="0.25">
      <c r="C133752" s="62"/>
    </row>
    <row r="133840" spans="3:3" x14ac:dyDescent="0.25">
      <c r="C133840" s="62"/>
    </row>
    <row r="133841" spans="3:3" x14ac:dyDescent="0.25">
      <c r="C133841" s="62"/>
    </row>
    <row r="133929" spans="3:3" x14ac:dyDescent="0.25">
      <c r="C133929" s="62"/>
    </row>
    <row r="133930" spans="3:3" x14ac:dyDescent="0.25">
      <c r="C133930" s="62"/>
    </row>
    <row r="134018" spans="3:3" x14ac:dyDescent="0.25">
      <c r="C134018" s="62"/>
    </row>
    <row r="134019" spans="3:3" x14ac:dyDescent="0.25">
      <c r="C134019" s="62"/>
    </row>
    <row r="134107" spans="3:3" x14ac:dyDescent="0.25">
      <c r="C134107" s="62"/>
    </row>
    <row r="134108" spans="3:3" x14ac:dyDescent="0.25">
      <c r="C134108" s="62"/>
    </row>
    <row r="134196" spans="3:3" x14ac:dyDescent="0.25">
      <c r="C134196" s="62"/>
    </row>
    <row r="134197" spans="3:3" x14ac:dyDescent="0.25">
      <c r="C134197" s="62"/>
    </row>
    <row r="134285" spans="3:3" x14ac:dyDescent="0.25">
      <c r="C134285" s="62"/>
    </row>
    <row r="134286" spans="3:3" x14ac:dyDescent="0.25">
      <c r="C134286" s="62"/>
    </row>
    <row r="134374" spans="3:3" x14ac:dyDescent="0.25">
      <c r="C134374" s="62"/>
    </row>
    <row r="134375" spans="3:3" x14ac:dyDescent="0.25">
      <c r="C134375" s="62"/>
    </row>
    <row r="134463" spans="3:3" x14ac:dyDescent="0.25">
      <c r="C134463" s="62"/>
    </row>
    <row r="134464" spans="3:3" x14ac:dyDescent="0.25">
      <c r="C134464" s="62"/>
    </row>
    <row r="134552" spans="3:3" x14ac:dyDescent="0.25">
      <c r="C134552" s="62"/>
    </row>
    <row r="134553" spans="3:3" x14ac:dyDescent="0.25">
      <c r="C134553" s="62"/>
    </row>
    <row r="134641" spans="3:3" x14ac:dyDescent="0.25">
      <c r="C134641" s="62"/>
    </row>
    <row r="134642" spans="3:3" x14ac:dyDescent="0.25">
      <c r="C134642" s="62"/>
    </row>
    <row r="134730" spans="3:3" x14ac:dyDescent="0.25">
      <c r="C134730" s="62"/>
    </row>
    <row r="134731" spans="3:3" x14ac:dyDescent="0.25">
      <c r="C134731" s="62"/>
    </row>
    <row r="134819" spans="3:3" x14ac:dyDescent="0.25">
      <c r="C134819" s="62"/>
    </row>
    <row r="134820" spans="3:3" x14ac:dyDescent="0.25">
      <c r="C134820" s="62"/>
    </row>
    <row r="134908" spans="3:3" x14ac:dyDescent="0.25">
      <c r="C134908" s="62"/>
    </row>
    <row r="134909" spans="3:3" x14ac:dyDescent="0.25">
      <c r="C134909" s="62"/>
    </row>
    <row r="134997" spans="3:3" x14ac:dyDescent="0.25">
      <c r="C134997" s="62"/>
    </row>
    <row r="134998" spans="3:3" x14ac:dyDescent="0.25">
      <c r="C134998" s="62"/>
    </row>
    <row r="135086" spans="3:3" x14ac:dyDescent="0.25">
      <c r="C135086" s="62"/>
    </row>
    <row r="135087" spans="3:3" x14ac:dyDescent="0.25">
      <c r="C135087" s="62"/>
    </row>
    <row r="135175" spans="3:3" x14ac:dyDescent="0.25">
      <c r="C135175" s="62"/>
    </row>
    <row r="135176" spans="3:3" x14ac:dyDescent="0.25">
      <c r="C135176" s="62"/>
    </row>
    <row r="135264" spans="3:3" x14ac:dyDescent="0.25">
      <c r="C135264" s="62"/>
    </row>
    <row r="135265" spans="3:3" x14ac:dyDescent="0.25">
      <c r="C135265" s="62"/>
    </row>
    <row r="135353" spans="3:3" x14ac:dyDescent="0.25">
      <c r="C135353" s="62"/>
    </row>
    <row r="135354" spans="3:3" x14ac:dyDescent="0.25">
      <c r="C135354" s="62"/>
    </row>
    <row r="135442" spans="3:3" x14ac:dyDescent="0.25">
      <c r="C135442" s="62"/>
    </row>
    <row r="135443" spans="3:3" x14ac:dyDescent="0.25">
      <c r="C135443" s="62"/>
    </row>
    <row r="135531" spans="3:3" x14ac:dyDescent="0.25">
      <c r="C135531" s="62"/>
    </row>
    <row r="135532" spans="3:3" x14ac:dyDescent="0.25">
      <c r="C135532" s="62"/>
    </row>
    <row r="135620" spans="3:3" x14ac:dyDescent="0.25">
      <c r="C135620" s="62"/>
    </row>
    <row r="135621" spans="3:3" x14ac:dyDescent="0.25">
      <c r="C135621" s="62"/>
    </row>
    <row r="135709" spans="3:3" x14ac:dyDescent="0.25">
      <c r="C135709" s="62"/>
    </row>
    <row r="135710" spans="3:3" x14ac:dyDescent="0.25">
      <c r="C135710" s="62"/>
    </row>
    <row r="135798" spans="3:3" x14ac:dyDescent="0.25">
      <c r="C135798" s="62"/>
    </row>
    <row r="135799" spans="3:3" x14ac:dyDescent="0.25">
      <c r="C135799" s="62"/>
    </row>
    <row r="135887" spans="3:3" x14ac:dyDescent="0.25">
      <c r="C135887" s="62"/>
    </row>
    <row r="135888" spans="3:3" x14ac:dyDescent="0.25">
      <c r="C135888" s="62"/>
    </row>
    <row r="135976" spans="3:3" x14ac:dyDescent="0.25">
      <c r="C135976" s="62"/>
    </row>
    <row r="135977" spans="3:3" x14ac:dyDescent="0.25">
      <c r="C135977" s="62"/>
    </row>
    <row r="136065" spans="3:3" x14ac:dyDescent="0.25">
      <c r="C136065" s="62"/>
    </row>
    <row r="136066" spans="3:3" x14ac:dyDescent="0.25">
      <c r="C136066" s="62"/>
    </row>
    <row r="136154" spans="3:3" x14ac:dyDescent="0.25">
      <c r="C136154" s="62"/>
    </row>
    <row r="136155" spans="3:3" x14ac:dyDescent="0.25">
      <c r="C136155" s="62"/>
    </row>
    <row r="136243" spans="3:3" x14ac:dyDescent="0.25">
      <c r="C136243" s="62"/>
    </row>
    <row r="136244" spans="3:3" x14ac:dyDescent="0.25">
      <c r="C136244" s="62"/>
    </row>
    <row r="136332" spans="3:3" x14ac:dyDescent="0.25">
      <c r="C136332" s="62"/>
    </row>
    <row r="136333" spans="3:3" x14ac:dyDescent="0.25">
      <c r="C136333" s="62"/>
    </row>
    <row r="136421" spans="3:3" x14ac:dyDescent="0.25">
      <c r="C136421" s="62"/>
    </row>
    <row r="136422" spans="3:3" x14ac:dyDescent="0.25">
      <c r="C136422" s="62"/>
    </row>
    <row r="136510" spans="3:3" x14ac:dyDescent="0.25">
      <c r="C136510" s="62"/>
    </row>
    <row r="136511" spans="3:3" x14ac:dyDescent="0.25">
      <c r="C136511" s="62"/>
    </row>
    <row r="136599" spans="3:3" x14ac:dyDescent="0.25">
      <c r="C136599" s="62"/>
    </row>
    <row r="136600" spans="3:3" x14ac:dyDescent="0.25">
      <c r="C136600" s="62"/>
    </row>
    <row r="136688" spans="3:3" x14ac:dyDescent="0.25">
      <c r="C136688" s="62"/>
    </row>
    <row r="136689" spans="3:3" x14ac:dyDescent="0.25">
      <c r="C136689" s="62"/>
    </row>
    <row r="136777" spans="3:3" x14ac:dyDescent="0.25">
      <c r="C136777" s="62"/>
    </row>
    <row r="136778" spans="3:3" x14ac:dyDescent="0.25">
      <c r="C136778" s="62"/>
    </row>
    <row r="136866" spans="3:3" x14ac:dyDescent="0.25">
      <c r="C136866" s="62"/>
    </row>
    <row r="136867" spans="3:3" x14ac:dyDescent="0.25">
      <c r="C136867" s="62"/>
    </row>
    <row r="136955" spans="3:3" x14ac:dyDescent="0.25">
      <c r="C136955" s="62"/>
    </row>
    <row r="136956" spans="3:3" x14ac:dyDescent="0.25">
      <c r="C136956" s="62"/>
    </row>
    <row r="137044" spans="3:3" x14ac:dyDescent="0.25">
      <c r="C137044" s="62"/>
    </row>
    <row r="137045" spans="3:3" x14ac:dyDescent="0.25">
      <c r="C137045" s="62"/>
    </row>
    <row r="137133" spans="3:3" x14ac:dyDescent="0.25">
      <c r="C137133" s="62"/>
    </row>
    <row r="137134" spans="3:3" x14ac:dyDescent="0.25">
      <c r="C137134" s="62"/>
    </row>
    <row r="137222" spans="3:3" x14ac:dyDescent="0.25">
      <c r="C137222" s="62"/>
    </row>
    <row r="137223" spans="3:3" x14ac:dyDescent="0.25">
      <c r="C137223" s="62"/>
    </row>
    <row r="137311" spans="3:3" x14ac:dyDescent="0.25">
      <c r="C137311" s="62"/>
    </row>
    <row r="137312" spans="3:3" x14ac:dyDescent="0.25">
      <c r="C137312" s="62"/>
    </row>
    <row r="137400" spans="3:3" x14ac:dyDescent="0.25">
      <c r="C137400" s="62"/>
    </row>
    <row r="137401" spans="3:3" x14ac:dyDescent="0.25">
      <c r="C137401" s="62"/>
    </row>
    <row r="137489" spans="3:3" x14ac:dyDescent="0.25">
      <c r="C137489" s="62"/>
    </row>
    <row r="137490" spans="3:3" x14ac:dyDescent="0.25">
      <c r="C137490" s="62"/>
    </row>
    <row r="137578" spans="3:3" x14ac:dyDescent="0.25">
      <c r="C137578" s="62"/>
    </row>
    <row r="137579" spans="3:3" x14ac:dyDescent="0.25">
      <c r="C137579" s="62"/>
    </row>
    <row r="137667" spans="3:3" x14ac:dyDescent="0.25">
      <c r="C137667" s="62"/>
    </row>
    <row r="137668" spans="3:3" x14ac:dyDescent="0.25">
      <c r="C137668" s="62"/>
    </row>
    <row r="137756" spans="3:3" x14ac:dyDescent="0.25">
      <c r="C137756" s="62"/>
    </row>
    <row r="137757" spans="3:3" x14ac:dyDescent="0.25">
      <c r="C137757" s="62"/>
    </row>
    <row r="137845" spans="3:3" x14ac:dyDescent="0.25">
      <c r="C137845" s="62"/>
    </row>
    <row r="137846" spans="3:3" x14ac:dyDescent="0.25">
      <c r="C137846" s="62"/>
    </row>
    <row r="137934" spans="3:3" x14ac:dyDescent="0.25">
      <c r="C137934" s="62"/>
    </row>
    <row r="137935" spans="3:3" x14ac:dyDescent="0.25">
      <c r="C137935" s="62"/>
    </row>
    <row r="138023" spans="3:3" x14ac:dyDescent="0.25">
      <c r="C138023" s="62"/>
    </row>
    <row r="138024" spans="3:3" x14ac:dyDescent="0.25">
      <c r="C138024" s="62"/>
    </row>
    <row r="138112" spans="3:3" x14ac:dyDescent="0.25">
      <c r="C138112" s="62"/>
    </row>
    <row r="138113" spans="3:3" x14ac:dyDescent="0.25">
      <c r="C138113" s="62"/>
    </row>
    <row r="138201" spans="3:3" x14ac:dyDescent="0.25">
      <c r="C138201" s="62"/>
    </row>
    <row r="138202" spans="3:3" x14ac:dyDescent="0.25">
      <c r="C138202" s="62"/>
    </row>
    <row r="138290" spans="3:3" x14ac:dyDescent="0.25">
      <c r="C138290" s="62"/>
    </row>
    <row r="138291" spans="3:3" x14ac:dyDescent="0.25">
      <c r="C138291" s="62"/>
    </row>
    <row r="138379" spans="3:3" x14ac:dyDescent="0.25">
      <c r="C138379" s="62"/>
    </row>
    <row r="138380" spans="3:3" x14ac:dyDescent="0.25">
      <c r="C138380" s="62"/>
    </row>
    <row r="138468" spans="3:3" x14ac:dyDescent="0.25">
      <c r="C138468" s="62"/>
    </row>
    <row r="138469" spans="3:3" x14ac:dyDescent="0.25">
      <c r="C138469" s="62"/>
    </row>
    <row r="138557" spans="3:3" x14ac:dyDescent="0.25">
      <c r="C138557" s="62"/>
    </row>
    <row r="138558" spans="3:3" x14ac:dyDescent="0.25">
      <c r="C138558" s="62"/>
    </row>
    <row r="138646" spans="3:3" x14ac:dyDescent="0.25">
      <c r="C138646" s="62"/>
    </row>
    <row r="138647" spans="3:3" x14ac:dyDescent="0.25">
      <c r="C138647" s="62"/>
    </row>
    <row r="138735" spans="3:3" x14ac:dyDescent="0.25">
      <c r="C138735" s="62"/>
    </row>
    <row r="138736" spans="3:3" x14ac:dyDescent="0.25">
      <c r="C138736" s="62"/>
    </row>
    <row r="138824" spans="3:3" x14ac:dyDescent="0.25">
      <c r="C138824" s="62"/>
    </row>
    <row r="138825" spans="3:3" x14ac:dyDescent="0.25">
      <c r="C138825" s="62"/>
    </row>
    <row r="138913" spans="3:3" x14ac:dyDescent="0.25">
      <c r="C138913" s="62"/>
    </row>
    <row r="138914" spans="3:3" x14ac:dyDescent="0.25">
      <c r="C138914" s="62"/>
    </row>
    <row r="139002" spans="3:3" x14ac:dyDescent="0.25">
      <c r="C139002" s="62"/>
    </row>
    <row r="139003" spans="3:3" x14ac:dyDescent="0.25">
      <c r="C139003" s="62"/>
    </row>
    <row r="139091" spans="3:3" x14ac:dyDescent="0.25">
      <c r="C139091" s="62"/>
    </row>
    <row r="139092" spans="3:3" x14ac:dyDescent="0.25">
      <c r="C139092" s="62"/>
    </row>
    <row r="139180" spans="3:3" x14ac:dyDescent="0.25">
      <c r="C139180" s="62"/>
    </row>
    <row r="139181" spans="3:3" x14ac:dyDescent="0.25">
      <c r="C139181" s="62"/>
    </row>
    <row r="139269" spans="3:3" x14ac:dyDescent="0.25">
      <c r="C139269" s="62"/>
    </row>
    <row r="139270" spans="3:3" x14ac:dyDescent="0.25">
      <c r="C139270" s="62"/>
    </row>
    <row r="139358" spans="3:3" x14ac:dyDescent="0.25">
      <c r="C139358" s="62"/>
    </row>
    <row r="139359" spans="3:3" x14ac:dyDescent="0.25">
      <c r="C139359" s="62"/>
    </row>
    <row r="139447" spans="3:3" x14ac:dyDescent="0.25">
      <c r="C139447" s="62"/>
    </row>
    <row r="139448" spans="3:3" x14ac:dyDescent="0.25">
      <c r="C139448" s="62"/>
    </row>
    <row r="139536" spans="3:3" x14ac:dyDescent="0.25">
      <c r="C139536" s="62"/>
    </row>
    <row r="139537" spans="3:3" x14ac:dyDescent="0.25">
      <c r="C139537" s="62"/>
    </row>
    <row r="139625" spans="3:3" x14ac:dyDescent="0.25">
      <c r="C139625" s="62"/>
    </row>
    <row r="139626" spans="3:3" x14ac:dyDescent="0.25">
      <c r="C139626" s="62"/>
    </row>
    <row r="139714" spans="3:3" x14ac:dyDescent="0.25">
      <c r="C139714" s="62"/>
    </row>
    <row r="139715" spans="3:3" x14ac:dyDescent="0.25">
      <c r="C139715" s="62"/>
    </row>
    <row r="139803" spans="3:3" x14ac:dyDescent="0.25">
      <c r="C139803" s="62"/>
    </row>
    <row r="139804" spans="3:3" x14ac:dyDescent="0.25">
      <c r="C139804" s="62"/>
    </row>
    <row r="139892" spans="3:3" x14ac:dyDescent="0.25">
      <c r="C139892" s="62"/>
    </row>
    <row r="139893" spans="3:3" x14ac:dyDescent="0.25">
      <c r="C139893" s="62"/>
    </row>
    <row r="139981" spans="3:3" x14ac:dyDescent="0.25">
      <c r="C139981" s="62"/>
    </row>
    <row r="139982" spans="3:3" x14ac:dyDescent="0.25">
      <c r="C139982" s="62"/>
    </row>
    <row r="140070" spans="3:3" x14ac:dyDescent="0.25">
      <c r="C140070" s="62"/>
    </row>
    <row r="140071" spans="3:3" x14ac:dyDescent="0.25">
      <c r="C140071" s="62"/>
    </row>
    <row r="140159" spans="3:3" x14ac:dyDescent="0.25">
      <c r="C140159" s="62"/>
    </row>
    <row r="140160" spans="3:3" x14ac:dyDescent="0.25">
      <c r="C140160" s="62"/>
    </row>
    <row r="140248" spans="3:3" x14ac:dyDescent="0.25">
      <c r="C140248" s="62"/>
    </row>
    <row r="140249" spans="3:3" x14ac:dyDescent="0.25">
      <c r="C140249" s="62"/>
    </row>
    <row r="140337" spans="3:3" x14ac:dyDescent="0.25">
      <c r="C140337" s="62"/>
    </row>
    <row r="140338" spans="3:3" x14ac:dyDescent="0.25">
      <c r="C140338" s="62"/>
    </row>
    <row r="140426" spans="3:3" x14ac:dyDescent="0.25">
      <c r="C140426" s="62"/>
    </row>
    <row r="140427" spans="3:3" x14ac:dyDescent="0.25">
      <c r="C140427" s="62"/>
    </row>
    <row r="140515" spans="3:3" x14ac:dyDescent="0.25">
      <c r="C140515" s="62"/>
    </row>
    <row r="140516" spans="3:3" x14ac:dyDescent="0.25">
      <c r="C140516" s="62"/>
    </row>
    <row r="140604" spans="3:3" x14ac:dyDescent="0.25">
      <c r="C140604" s="62"/>
    </row>
    <row r="140605" spans="3:3" x14ac:dyDescent="0.25">
      <c r="C140605" s="62"/>
    </row>
    <row r="140693" spans="3:3" x14ac:dyDescent="0.25">
      <c r="C140693" s="62"/>
    </row>
    <row r="140694" spans="3:3" x14ac:dyDescent="0.25">
      <c r="C140694" s="62"/>
    </row>
    <row r="140782" spans="3:3" x14ac:dyDescent="0.25">
      <c r="C140782" s="62"/>
    </row>
    <row r="140783" spans="3:3" x14ac:dyDescent="0.25">
      <c r="C140783" s="62"/>
    </row>
    <row r="140871" spans="3:3" x14ac:dyDescent="0.25">
      <c r="C140871" s="62"/>
    </row>
    <row r="140872" spans="3:3" x14ac:dyDescent="0.25">
      <c r="C140872" s="62"/>
    </row>
    <row r="140960" spans="3:3" x14ac:dyDescent="0.25">
      <c r="C140960" s="62"/>
    </row>
    <row r="140961" spans="3:3" x14ac:dyDescent="0.25">
      <c r="C140961" s="62"/>
    </row>
    <row r="141049" spans="3:3" x14ac:dyDescent="0.25">
      <c r="C141049" s="62"/>
    </row>
    <row r="141050" spans="3:3" x14ac:dyDescent="0.25">
      <c r="C141050" s="62"/>
    </row>
    <row r="141138" spans="3:3" x14ac:dyDescent="0.25">
      <c r="C141138" s="62"/>
    </row>
    <row r="141139" spans="3:3" x14ac:dyDescent="0.25">
      <c r="C141139" s="62"/>
    </row>
    <row r="141227" spans="3:3" x14ac:dyDescent="0.25">
      <c r="C141227" s="62"/>
    </row>
    <row r="141228" spans="3:3" x14ac:dyDescent="0.25">
      <c r="C141228" s="62"/>
    </row>
    <row r="141316" spans="3:3" x14ac:dyDescent="0.25">
      <c r="C141316" s="62"/>
    </row>
    <row r="141317" spans="3:3" x14ac:dyDescent="0.25">
      <c r="C141317" s="62"/>
    </row>
    <row r="141405" spans="3:3" x14ac:dyDescent="0.25">
      <c r="C141405" s="62"/>
    </row>
    <row r="141406" spans="3:3" x14ac:dyDescent="0.25">
      <c r="C141406" s="62"/>
    </row>
    <row r="141494" spans="3:3" x14ac:dyDescent="0.25">
      <c r="C141494" s="62"/>
    </row>
    <row r="141495" spans="3:3" x14ac:dyDescent="0.25">
      <c r="C141495" s="62"/>
    </row>
    <row r="141583" spans="3:3" x14ac:dyDescent="0.25">
      <c r="C141583" s="62"/>
    </row>
    <row r="141584" spans="3:3" x14ac:dyDescent="0.25">
      <c r="C141584" s="62"/>
    </row>
    <row r="141672" spans="3:3" x14ac:dyDescent="0.25">
      <c r="C141672" s="62"/>
    </row>
    <row r="141673" spans="3:3" x14ac:dyDescent="0.25">
      <c r="C141673" s="62"/>
    </row>
    <row r="141761" spans="3:3" x14ac:dyDescent="0.25">
      <c r="C141761" s="62"/>
    </row>
    <row r="141762" spans="3:3" x14ac:dyDescent="0.25">
      <c r="C141762" s="62"/>
    </row>
    <row r="141850" spans="3:3" x14ac:dyDescent="0.25">
      <c r="C141850" s="62"/>
    </row>
    <row r="141851" spans="3:3" x14ac:dyDescent="0.25">
      <c r="C141851" s="62"/>
    </row>
    <row r="141939" spans="3:3" x14ac:dyDescent="0.25">
      <c r="C141939" s="62"/>
    </row>
    <row r="141940" spans="3:3" x14ac:dyDescent="0.25">
      <c r="C141940" s="62"/>
    </row>
    <row r="142028" spans="3:3" x14ac:dyDescent="0.25">
      <c r="C142028" s="62"/>
    </row>
    <row r="142029" spans="3:3" x14ac:dyDescent="0.25">
      <c r="C142029" s="62"/>
    </row>
    <row r="142117" spans="3:3" x14ac:dyDescent="0.25">
      <c r="C142117" s="62"/>
    </row>
    <row r="142118" spans="3:3" x14ac:dyDescent="0.25">
      <c r="C142118" s="62"/>
    </row>
    <row r="142206" spans="3:3" x14ac:dyDescent="0.25">
      <c r="C142206" s="62"/>
    </row>
    <row r="142207" spans="3:3" x14ac:dyDescent="0.25">
      <c r="C142207" s="62"/>
    </row>
    <row r="142295" spans="3:3" x14ac:dyDescent="0.25">
      <c r="C142295" s="62"/>
    </row>
    <row r="142296" spans="3:3" x14ac:dyDescent="0.25">
      <c r="C142296" s="62"/>
    </row>
    <row r="142384" spans="3:3" x14ac:dyDescent="0.25">
      <c r="C142384" s="62"/>
    </row>
    <row r="142385" spans="3:3" x14ac:dyDescent="0.25">
      <c r="C142385" s="62"/>
    </row>
    <row r="142473" spans="3:3" x14ac:dyDescent="0.25">
      <c r="C142473" s="62"/>
    </row>
    <row r="142474" spans="3:3" x14ac:dyDescent="0.25">
      <c r="C142474" s="62"/>
    </row>
    <row r="142562" spans="3:3" x14ac:dyDescent="0.25">
      <c r="C142562" s="62"/>
    </row>
    <row r="142563" spans="3:3" x14ac:dyDescent="0.25">
      <c r="C142563" s="62"/>
    </row>
    <row r="142651" spans="3:3" x14ac:dyDescent="0.25">
      <c r="C142651" s="62"/>
    </row>
    <row r="142652" spans="3:3" x14ac:dyDescent="0.25">
      <c r="C142652" s="62"/>
    </row>
    <row r="142740" spans="3:3" x14ac:dyDescent="0.25">
      <c r="C142740" s="62"/>
    </row>
    <row r="142741" spans="3:3" x14ac:dyDescent="0.25">
      <c r="C142741" s="62"/>
    </row>
    <row r="142829" spans="3:3" x14ac:dyDescent="0.25">
      <c r="C142829" s="62"/>
    </row>
    <row r="142830" spans="3:3" x14ac:dyDescent="0.25">
      <c r="C142830" s="62"/>
    </row>
    <row r="142918" spans="3:3" x14ac:dyDescent="0.25">
      <c r="C142918" s="62"/>
    </row>
    <row r="142919" spans="3:3" x14ac:dyDescent="0.25">
      <c r="C142919" s="62"/>
    </row>
    <row r="143007" spans="3:3" x14ac:dyDescent="0.25">
      <c r="C143007" s="62"/>
    </row>
    <row r="143008" spans="3:3" x14ac:dyDescent="0.25">
      <c r="C143008" s="62"/>
    </row>
    <row r="143096" spans="3:3" x14ac:dyDescent="0.25">
      <c r="C143096" s="62"/>
    </row>
    <row r="143097" spans="3:3" x14ac:dyDescent="0.25">
      <c r="C143097" s="62"/>
    </row>
    <row r="143185" spans="3:3" x14ac:dyDescent="0.25">
      <c r="C143185" s="62"/>
    </row>
    <row r="143186" spans="3:3" x14ac:dyDescent="0.25">
      <c r="C143186" s="62"/>
    </row>
    <row r="143274" spans="3:3" x14ac:dyDescent="0.25">
      <c r="C143274" s="62"/>
    </row>
    <row r="143275" spans="3:3" x14ac:dyDescent="0.25">
      <c r="C143275" s="62"/>
    </row>
    <row r="143363" spans="3:3" x14ac:dyDescent="0.25">
      <c r="C143363" s="62"/>
    </row>
    <row r="143364" spans="3:3" x14ac:dyDescent="0.25">
      <c r="C143364" s="62"/>
    </row>
    <row r="143452" spans="3:3" x14ac:dyDescent="0.25">
      <c r="C143452" s="62"/>
    </row>
    <row r="143453" spans="3:3" x14ac:dyDescent="0.25">
      <c r="C143453" s="62"/>
    </row>
    <row r="143541" spans="3:3" x14ac:dyDescent="0.25">
      <c r="C143541" s="62"/>
    </row>
    <row r="143542" spans="3:3" x14ac:dyDescent="0.25">
      <c r="C143542" s="62"/>
    </row>
    <row r="143630" spans="3:3" x14ac:dyDescent="0.25">
      <c r="C143630" s="62"/>
    </row>
    <row r="143631" spans="3:3" x14ac:dyDescent="0.25">
      <c r="C143631" s="62"/>
    </row>
    <row r="143719" spans="3:3" x14ac:dyDescent="0.25">
      <c r="C143719" s="62"/>
    </row>
    <row r="143720" spans="3:3" x14ac:dyDescent="0.25">
      <c r="C143720" s="62"/>
    </row>
    <row r="143808" spans="3:3" x14ac:dyDescent="0.25">
      <c r="C143808" s="62"/>
    </row>
    <row r="143809" spans="3:3" x14ac:dyDescent="0.25">
      <c r="C143809" s="62"/>
    </row>
    <row r="143897" spans="3:3" x14ac:dyDescent="0.25">
      <c r="C143897" s="62"/>
    </row>
    <row r="143898" spans="3:3" x14ac:dyDescent="0.25">
      <c r="C143898" s="62"/>
    </row>
    <row r="143986" spans="3:3" x14ac:dyDescent="0.25">
      <c r="C143986" s="62"/>
    </row>
    <row r="143987" spans="3:3" x14ac:dyDescent="0.25">
      <c r="C143987" s="62"/>
    </row>
    <row r="144075" spans="3:3" x14ac:dyDescent="0.25">
      <c r="C144075" s="62"/>
    </row>
    <row r="144076" spans="3:3" x14ac:dyDescent="0.25">
      <c r="C144076" s="62"/>
    </row>
    <row r="144164" spans="3:3" x14ac:dyDescent="0.25">
      <c r="C144164" s="62"/>
    </row>
    <row r="144165" spans="3:3" x14ac:dyDescent="0.25">
      <c r="C144165" s="62"/>
    </row>
    <row r="144253" spans="3:3" x14ac:dyDescent="0.25">
      <c r="C144253" s="62"/>
    </row>
    <row r="144254" spans="3:3" x14ac:dyDescent="0.25">
      <c r="C144254" s="62"/>
    </row>
    <row r="144342" spans="3:3" x14ac:dyDescent="0.25">
      <c r="C144342" s="62"/>
    </row>
    <row r="144343" spans="3:3" x14ac:dyDescent="0.25">
      <c r="C144343" s="62"/>
    </row>
    <row r="144431" spans="3:3" x14ac:dyDescent="0.25">
      <c r="C144431" s="62"/>
    </row>
    <row r="144432" spans="3:3" x14ac:dyDescent="0.25">
      <c r="C144432" s="62"/>
    </row>
    <row r="144520" spans="3:3" x14ac:dyDescent="0.25">
      <c r="C144520" s="62"/>
    </row>
    <row r="144521" spans="3:3" x14ac:dyDescent="0.25">
      <c r="C144521" s="62"/>
    </row>
    <row r="144609" spans="3:3" x14ac:dyDescent="0.25">
      <c r="C144609" s="62"/>
    </row>
    <row r="144610" spans="3:3" x14ac:dyDescent="0.25">
      <c r="C144610" s="62"/>
    </row>
    <row r="144698" spans="3:3" x14ac:dyDescent="0.25">
      <c r="C144698" s="62"/>
    </row>
    <row r="144699" spans="3:3" x14ac:dyDescent="0.25">
      <c r="C144699" s="62"/>
    </row>
    <row r="144787" spans="3:3" x14ac:dyDescent="0.25">
      <c r="C144787" s="62"/>
    </row>
    <row r="144788" spans="3:3" x14ac:dyDescent="0.25">
      <c r="C144788" s="62"/>
    </row>
    <row r="144876" spans="3:3" x14ac:dyDescent="0.25">
      <c r="C144876" s="62"/>
    </row>
    <row r="144877" spans="3:3" x14ac:dyDescent="0.25">
      <c r="C144877" s="62"/>
    </row>
    <row r="144965" spans="3:3" x14ac:dyDescent="0.25">
      <c r="C144965" s="62"/>
    </row>
    <row r="144966" spans="3:3" x14ac:dyDescent="0.25">
      <c r="C144966" s="62"/>
    </row>
    <row r="145054" spans="3:3" x14ac:dyDescent="0.25">
      <c r="C145054" s="62"/>
    </row>
    <row r="145055" spans="3:3" x14ac:dyDescent="0.25">
      <c r="C145055" s="62"/>
    </row>
    <row r="145143" spans="3:3" x14ac:dyDescent="0.25">
      <c r="C145143" s="62"/>
    </row>
    <row r="145144" spans="3:3" x14ac:dyDescent="0.25">
      <c r="C145144" s="62"/>
    </row>
    <row r="145232" spans="3:3" x14ac:dyDescent="0.25">
      <c r="C145232" s="62"/>
    </row>
    <row r="145233" spans="3:3" x14ac:dyDescent="0.25">
      <c r="C145233" s="62"/>
    </row>
    <row r="145321" spans="3:3" x14ac:dyDescent="0.25">
      <c r="C145321" s="62"/>
    </row>
    <row r="145322" spans="3:3" x14ac:dyDescent="0.25">
      <c r="C145322" s="62"/>
    </row>
    <row r="145410" spans="3:3" x14ac:dyDescent="0.25">
      <c r="C145410" s="62"/>
    </row>
    <row r="145411" spans="3:3" x14ac:dyDescent="0.25">
      <c r="C145411" s="62"/>
    </row>
    <row r="145499" spans="3:3" x14ac:dyDescent="0.25">
      <c r="C145499" s="62"/>
    </row>
    <row r="145500" spans="3:3" x14ac:dyDescent="0.25">
      <c r="C145500" s="62"/>
    </row>
    <row r="145588" spans="3:3" x14ac:dyDescent="0.25">
      <c r="C145588" s="62"/>
    </row>
    <row r="145589" spans="3:3" x14ac:dyDescent="0.25">
      <c r="C145589" s="62"/>
    </row>
    <row r="145677" spans="3:3" x14ac:dyDescent="0.25">
      <c r="C145677" s="62"/>
    </row>
    <row r="145678" spans="3:3" x14ac:dyDescent="0.25">
      <c r="C145678" s="62"/>
    </row>
    <row r="145766" spans="3:3" x14ac:dyDescent="0.25">
      <c r="C145766" s="62"/>
    </row>
    <row r="145767" spans="3:3" x14ac:dyDescent="0.25">
      <c r="C145767" s="62"/>
    </row>
    <row r="145855" spans="3:3" x14ac:dyDescent="0.25">
      <c r="C145855" s="62"/>
    </row>
    <row r="145856" spans="3:3" x14ac:dyDescent="0.25">
      <c r="C145856" s="62"/>
    </row>
    <row r="145944" spans="3:3" x14ac:dyDescent="0.25">
      <c r="C145944" s="62"/>
    </row>
    <row r="145945" spans="3:3" x14ac:dyDescent="0.25">
      <c r="C145945" s="62"/>
    </row>
    <row r="146033" spans="3:3" x14ac:dyDescent="0.25">
      <c r="C146033" s="62"/>
    </row>
    <row r="146034" spans="3:3" x14ac:dyDescent="0.25">
      <c r="C146034" s="62"/>
    </row>
    <row r="146122" spans="3:3" x14ac:dyDescent="0.25">
      <c r="C146122" s="62"/>
    </row>
    <row r="146123" spans="3:3" x14ac:dyDescent="0.25">
      <c r="C146123" s="62"/>
    </row>
    <row r="146211" spans="3:3" x14ac:dyDescent="0.25">
      <c r="C146211" s="62"/>
    </row>
    <row r="146212" spans="3:3" x14ac:dyDescent="0.25">
      <c r="C146212" s="62"/>
    </row>
    <row r="146300" spans="3:3" x14ac:dyDescent="0.25">
      <c r="C146300" s="62"/>
    </row>
    <row r="146301" spans="3:3" x14ac:dyDescent="0.25">
      <c r="C146301" s="62"/>
    </row>
    <row r="146389" spans="3:3" x14ac:dyDescent="0.25">
      <c r="C146389" s="62"/>
    </row>
    <row r="146390" spans="3:3" x14ac:dyDescent="0.25">
      <c r="C146390" s="62"/>
    </row>
    <row r="146478" spans="3:3" x14ac:dyDescent="0.25">
      <c r="C146478" s="62"/>
    </row>
    <row r="146479" spans="3:3" x14ac:dyDescent="0.25">
      <c r="C146479" s="62"/>
    </row>
    <row r="146567" spans="3:3" x14ac:dyDescent="0.25">
      <c r="C146567" s="62"/>
    </row>
    <row r="146568" spans="3:3" x14ac:dyDescent="0.25">
      <c r="C146568" s="62"/>
    </row>
    <row r="146656" spans="3:3" x14ac:dyDescent="0.25">
      <c r="C146656" s="62"/>
    </row>
    <row r="146657" spans="3:3" x14ac:dyDescent="0.25">
      <c r="C146657" s="62"/>
    </row>
    <row r="146745" spans="3:3" x14ac:dyDescent="0.25">
      <c r="C146745" s="62"/>
    </row>
    <row r="146746" spans="3:3" x14ac:dyDescent="0.25">
      <c r="C146746" s="62"/>
    </row>
    <row r="146834" spans="3:3" x14ac:dyDescent="0.25">
      <c r="C146834" s="62"/>
    </row>
    <row r="146835" spans="3:3" x14ac:dyDescent="0.25">
      <c r="C146835" s="62"/>
    </row>
    <row r="146923" spans="3:3" x14ac:dyDescent="0.25">
      <c r="C146923" s="62"/>
    </row>
    <row r="146924" spans="3:3" x14ac:dyDescent="0.25">
      <c r="C146924" s="62"/>
    </row>
    <row r="147012" spans="3:3" x14ac:dyDescent="0.25">
      <c r="C147012" s="62"/>
    </row>
    <row r="147013" spans="3:3" x14ac:dyDescent="0.25">
      <c r="C147013" s="62"/>
    </row>
    <row r="147101" spans="3:3" x14ac:dyDescent="0.25">
      <c r="C147101" s="62"/>
    </row>
    <row r="147102" spans="3:3" x14ac:dyDescent="0.25">
      <c r="C147102" s="62"/>
    </row>
    <row r="147190" spans="3:3" x14ac:dyDescent="0.25">
      <c r="C147190" s="62"/>
    </row>
    <row r="147191" spans="3:3" x14ac:dyDescent="0.25">
      <c r="C147191" s="62"/>
    </row>
    <row r="147279" spans="3:3" x14ac:dyDescent="0.25">
      <c r="C147279" s="62"/>
    </row>
    <row r="147280" spans="3:3" x14ac:dyDescent="0.25">
      <c r="C147280" s="62"/>
    </row>
    <row r="147368" spans="3:3" x14ac:dyDescent="0.25">
      <c r="C147368" s="62"/>
    </row>
    <row r="147369" spans="3:3" x14ac:dyDescent="0.25">
      <c r="C147369" s="62"/>
    </row>
    <row r="147457" spans="3:3" x14ac:dyDescent="0.25">
      <c r="C147457" s="62"/>
    </row>
    <row r="147458" spans="3:3" x14ac:dyDescent="0.25">
      <c r="C147458" s="62"/>
    </row>
    <row r="147546" spans="3:3" x14ac:dyDescent="0.25">
      <c r="C147546" s="62"/>
    </row>
    <row r="147547" spans="3:3" x14ac:dyDescent="0.25">
      <c r="C147547" s="62"/>
    </row>
    <row r="147635" spans="3:3" x14ac:dyDescent="0.25">
      <c r="C147635" s="62"/>
    </row>
    <row r="147636" spans="3:3" x14ac:dyDescent="0.25">
      <c r="C147636" s="62"/>
    </row>
    <row r="147724" spans="3:3" x14ac:dyDescent="0.25">
      <c r="C147724" s="62"/>
    </row>
    <row r="147725" spans="3:3" x14ac:dyDescent="0.25">
      <c r="C147725" s="62"/>
    </row>
    <row r="147813" spans="3:3" x14ac:dyDescent="0.25">
      <c r="C147813" s="62"/>
    </row>
    <row r="147814" spans="3:3" x14ac:dyDescent="0.25">
      <c r="C147814" s="62"/>
    </row>
    <row r="147902" spans="3:3" x14ac:dyDescent="0.25">
      <c r="C147902" s="62"/>
    </row>
    <row r="147903" spans="3:3" x14ac:dyDescent="0.25">
      <c r="C147903" s="62"/>
    </row>
    <row r="147991" spans="3:3" x14ac:dyDescent="0.25">
      <c r="C147991" s="62"/>
    </row>
    <row r="147992" spans="3:3" x14ac:dyDescent="0.25">
      <c r="C147992" s="62"/>
    </row>
    <row r="148080" spans="3:3" x14ac:dyDescent="0.25">
      <c r="C148080" s="62"/>
    </row>
    <row r="148081" spans="3:3" x14ac:dyDescent="0.25">
      <c r="C148081" s="62"/>
    </row>
    <row r="148169" spans="3:3" x14ac:dyDescent="0.25">
      <c r="C148169" s="62"/>
    </row>
    <row r="148170" spans="3:3" x14ac:dyDescent="0.25">
      <c r="C148170" s="62"/>
    </row>
    <row r="148258" spans="3:3" x14ac:dyDescent="0.25">
      <c r="C148258" s="62"/>
    </row>
    <row r="148259" spans="3:3" x14ac:dyDescent="0.25">
      <c r="C148259" s="62"/>
    </row>
    <row r="148347" spans="3:3" x14ac:dyDescent="0.25">
      <c r="C148347" s="62"/>
    </row>
    <row r="148348" spans="3:3" x14ac:dyDescent="0.25">
      <c r="C148348" s="62"/>
    </row>
    <row r="148436" spans="3:3" x14ac:dyDescent="0.25">
      <c r="C148436" s="62"/>
    </row>
    <row r="148437" spans="3:3" x14ac:dyDescent="0.25">
      <c r="C148437" s="62"/>
    </row>
    <row r="148525" spans="3:3" x14ac:dyDescent="0.25">
      <c r="C148525" s="62"/>
    </row>
    <row r="148526" spans="3:3" x14ac:dyDescent="0.25">
      <c r="C148526" s="62"/>
    </row>
    <row r="148614" spans="3:3" x14ac:dyDescent="0.25">
      <c r="C148614" s="62"/>
    </row>
    <row r="148615" spans="3:3" x14ac:dyDescent="0.25">
      <c r="C148615" s="62"/>
    </row>
    <row r="148703" spans="3:3" x14ac:dyDescent="0.25">
      <c r="C148703" s="62"/>
    </row>
    <row r="148704" spans="3:3" x14ac:dyDescent="0.25">
      <c r="C148704" s="62"/>
    </row>
    <row r="148792" spans="3:3" x14ac:dyDescent="0.25">
      <c r="C148792" s="62"/>
    </row>
    <row r="148793" spans="3:3" x14ac:dyDescent="0.25">
      <c r="C148793" s="62"/>
    </row>
    <row r="148881" spans="3:3" x14ac:dyDescent="0.25">
      <c r="C148881" s="62"/>
    </row>
    <row r="148882" spans="3:3" x14ac:dyDescent="0.25">
      <c r="C148882" s="62"/>
    </row>
    <row r="148970" spans="3:3" x14ac:dyDescent="0.25">
      <c r="C148970" s="62"/>
    </row>
    <row r="148971" spans="3:3" x14ac:dyDescent="0.25">
      <c r="C148971" s="62"/>
    </row>
    <row r="149059" spans="3:3" x14ac:dyDescent="0.25">
      <c r="C149059" s="62"/>
    </row>
    <row r="149060" spans="3:3" x14ac:dyDescent="0.25">
      <c r="C149060" s="62"/>
    </row>
    <row r="149148" spans="3:3" x14ac:dyDescent="0.25">
      <c r="C149148" s="62"/>
    </row>
    <row r="149149" spans="3:3" x14ac:dyDescent="0.25">
      <c r="C149149" s="62"/>
    </row>
    <row r="149237" spans="3:3" x14ac:dyDescent="0.25">
      <c r="C149237" s="62"/>
    </row>
    <row r="149238" spans="3:3" x14ac:dyDescent="0.25">
      <c r="C149238" s="62"/>
    </row>
    <row r="149326" spans="3:3" x14ac:dyDescent="0.25">
      <c r="C149326" s="62"/>
    </row>
    <row r="149327" spans="3:3" x14ac:dyDescent="0.25">
      <c r="C149327" s="62"/>
    </row>
    <row r="149415" spans="3:3" x14ac:dyDescent="0.25">
      <c r="C149415" s="62"/>
    </row>
    <row r="149416" spans="3:3" x14ac:dyDescent="0.25">
      <c r="C149416" s="62"/>
    </row>
    <row r="149504" spans="3:3" x14ac:dyDescent="0.25">
      <c r="C149504" s="62"/>
    </row>
    <row r="149505" spans="3:3" x14ac:dyDescent="0.25">
      <c r="C149505" s="62"/>
    </row>
    <row r="149593" spans="3:3" x14ac:dyDescent="0.25">
      <c r="C149593" s="62"/>
    </row>
    <row r="149594" spans="3:3" x14ac:dyDescent="0.25">
      <c r="C149594" s="62"/>
    </row>
    <row r="149682" spans="3:3" x14ac:dyDescent="0.25">
      <c r="C149682" s="62"/>
    </row>
    <row r="149683" spans="3:3" x14ac:dyDescent="0.25">
      <c r="C149683" s="62"/>
    </row>
    <row r="149771" spans="3:3" x14ac:dyDescent="0.25">
      <c r="C149771" s="62"/>
    </row>
    <row r="149772" spans="3:3" x14ac:dyDescent="0.25">
      <c r="C149772" s="62"/>
    </row>
    <row r="149860" spans="3:3" x14ac:dyDescent="0.25">
      <c r="C149860" s="62"/>
    </row>
    <row r="149861" spans="3:3" x14ac:dyDescent="0.25">
      <c r="C149861" s="62"/>
    </row>
    <row r="149949" spans="3:3" x14ac:dyDescent="0.25">
      <c r="C149949" s="62"/>
    </row>
    <row r="149950" spans="3:3" x14ac:dyDescent="0.25">
      <c r="C149950" s="62"/>
    </row>
    <row r="150038" spans="3:3" x14ac:dyDescent="0.25">
      <c r="C150038" s="62"/>
    </row>
    <row r="150039" spans="3:3" x14ac:dyDescent="0.25">
      <c r="C150039" s="62"/>
    </row>
    <row r="150127" spans="3:3" x14ac:dyDescent="0.25">
      <c r="C150127" s="62"/>
    </row>
    <row r="150128" spans="3:3" x14ac:dyDescent="0.25">
      <c r="C150128" s="62"/>
    </row>
    <row r="150216" spans="3:3" x14ac:dyDescent="0.25">
      <c r="C150216" s="62"/>
    </row>
    <row r="150217" spans="3:3" x14ac:dyDescent="0.25">
      <c r="C150217" s="62"/>
    </row>
    <row r="150305" spans="3:3" x14ac:dyDescent="0.25">
      <c r="C150305" s="62"/>
    </row>
    <row r="150306" spans="3:3" x14ac:dyDescent="0.25">
      <c r="C150306" s="62"/>
    </row>
    <row r="150394" spans="3:3" x14ac:dyDescent="0.25">
      <c r="C150394" s="62"/>
    </row>
    <row r="150395" spans="3:3" x14ac:dyDescent="0.25">
      <c r="C150395" s="62"/>
    </row>
    <row r="150483" spans="3:3" x14ac:dyDescent="0.25">
      <c r="C150483" s="62"/>
    </row>
    <row r="150484" spans="3:3" x14ac:dyDescent="0.25">
      <c r="C150484" s="62"/>
    </row>
    <row r="150572" spans="3:3" x14ac:dyDescent="0.25">
      <c r="C150572" s="62"/>
    </row>
    <row r="150573" spans="3:3" x14ac:dyDescent="0.25">
      <c r="C150573" s="62"/>
    </row>
    <row r="150661" spans="3:3" x14ac:dyDescent="0.25">
      <c r="C150661" s="62"/>
    </row>
    <row r="150662" spans="3:3" x14ac:dyDescent="0.25">
      <c r="C150662" s="62"/>
    </row>
    <row r="150750" spans="3:3" x14ac:dyDescent="0.25">
      <c r="C150750" s="62"/>
    </row>
    <row r="150751" spans="3:3" x14ac:dyDescent="0.25">
      <c r="C150751" s="62"/>
    </row>
    <row r="150839" spans="3:3" x14ac:dyDescent="0.25">
      <c r="C150839" s="62"/>
    </row>
    <row r="150840" spans="3:3" x14ac:dyDescent="0.25">
      <c r="C150840" s="62"/>
    </row>
    <row r="150928" spans="3:3" x14ac:dyDescent="0.25">
      <c r="C150928" s="62"/>
    </row>
    <row r="150929" spans="3:3" x14ac:dyDescent="0.25">
      <c r="C150929" s="62"/>
    </row>
    <row r="151017" spans="3:3" x14ac:dyDescent="0.25">
      <c r="C151017" s="62"/>
    </row>
    <row r="151018" spans="3:3" x14ac:dyDescent="0.25">
      <c r="C151018" s="62"/>
    </row>
    <row r="151106" spans="3:3" x14ac:dyDescent="0.25">
      <c r="C151106" s="62"/>
    </row>
    <row r="151107" spans="3:3" x14ac:dyDescent="0.25">
      <c r="C151107" s="62"/>
    </row>
    <row r="151195" spans="3:3" x14ac:dyDescent="0.25">
      <c r="C151195" s="62"/>
    </row>
    <row r="151196" spans="3:3" x14ac:dyDescent="0.25">
      <c r="C151196" s="62"/>
    </row>
    <row r="151284" spans="3:3" x14ac:dyDescent="0.25">
      <c r="C151284" s="62"/>
    </row>
    <row r="151285" spans="3:3" x14ac:dyDescent="0.25">
      <c r="C151285" s="62"/>
    </row>
    <row r="151373" spans="3:3" x14ac:dyDescent="0.25">
      <c r="C151373" s="62"/>
    </row>
    <row r="151374" spans="3:3" x14ac:dyDescent="0.25">
      <c r="C151374" s="62"/>
    </row>
    <row r="151462" spans="3:3" x14ac:dyDescent="0.25">
      <c r="C151462" s="62"/>
    </row>
    <row r="151463" spans="3:3" x14ac:dyDescent="0.25">
      <c r="C151463" s="62"/>
    </row>
    <row r="151551" spans="3:3" x14ac:dyDescent="0.25">
      <c r="C151551" s="62"/>
    </row>
    <row r="151552" spans="3:3" x14ac:dyDescent="0.25">
      <c r="C151552" s="62"/>
    </row>
    <row r="151640" spans="3:3" x14ac:dyDescent="0.25">
      <c r="C151640" s="62"/>
    </row>
    <row r="151641" spans="3:3" x14ac:dyDescent="0.25">
      <c r="C151641" s="62"/>
    </row>
    <row r="151729" spans="3:3" x14ac:dyDescent="0.25">
      <c r="C151729" s="62"/>
    </row>
    <row r="151730" spans="3:3" x14ac:dyDescent="0.25">
      <c r="C151730" s="62"/>
    </row>
    <row r="151818" spans="3:3" x14ac:dyDescent="0.25">
      <c r="C151818" s="62"/>
    </row>
    <row r="151819" spans="3:3" x14ac:dyDescent="0.25">
      <c r="C151819" s="62"/>
    </row>
    <row r="151907" spans="3:3" x14ac:dyDescent="0.25">
      <c r="C151907" s="62"/>
    </row>
    <row r="151908" spans="3:3" x14ac:dyDescent="0.25">
      <c r="C151908" s="62"/>
    </row>
    <row r="151996" spans="3:3" x14ac:dyDescent="0.25">
      <c r="C151996" s="62"/>
    </row>
    <row r="151997" spans="3:3" x14ac:dyDescent="0.25">
      <c r="C151997" s="62"/>
    </row>
    <row r="152085" spans="3:3" x14ac:dyDescent="0.25">
      <c r="C152085" s="62"/>
    </row>
    <row r="152086" spans="3:3" x14ac:dyDescent="0.25">
      <c r="C152086" s="62"/>
    </row>
    <row r="152174" spans="3:3" x14ac:dyDescent="0.25">
      <c r="C152174" s="62"/>
    </row>
    <row r="152175" spans="3:3" x14ac:dyDescent="0.25">
      <c r="C152175" s="62"/>
    </row>
    <row r="152263" spans="3:3" x14ac:dyDescent="0.25">
      <c r="C152263" s="62"/>
    </row>
    <row r="152264" spans="3:3" x14ac:dyDescent="0.25">
      <c r="C152264" s="62"/>
    </row>
    <row r="152352" spans="3:3" x14ac:dyDescent="0.25">
      <c r="C152352" s="62"/>
    </row>
    <row r="152353" spans="3:3" x14ac:dyDescent="0.25">
      <c r="C152353" s="62"/>
    </row>
    <row r="152441" spans="3:3" x14ac:dyDescent="0.25">
      <c r="C152441" s="62"/>
    </row>
    <row r="152442" spans="3:3" x14ac:dyDescent="0.25">
      <c r="C152442" s="62"/>
    </row>
    <row r="152530" spans="3:3" x14ac:dyDescent="0.25">
      <c r="C152530" s="62"/>
    </row>
    <row r="152531" spans="3:3" x14ac:dyDescent="0.25">
      <c r="C152531" s="62"/>
    </row>
    <row r="152619" spans="3:3" x14ac:dyDescent="0.25">
      <c r="C152619" s="62"/>
    </row>
    <row r="152620" spans="3:3" x14ac:dyDescent="0.25">
      <c r="C152620" s="62"/>
    </row>
    <row r="152708" spans="3:3" x14ac:dyDescent="0.25">
      <c r="C152708" s="62"/>
    </row>
    <row r="152709" spans="3:3" x14ac:dyDescent="0.25">
      <c r="C152709" s="62"/>
    </row>
    <row r="152797" spans="3:3" x14ac:dyDescent="0.25">
      <c r="C152797" s="62"/>
    </row>
    <row r="152798" spans="3:3" x14ac:dyDescent="0.25">
      <c r="C152798" s="62"/>
    </row>
    <row r="152886" spans="3:3" x14ac:dyDescent="0.25">
      <c r="C152886" s="62"/>
    </row>
    <row r="152887" spans="3:3" x14ac:dyDescent="0.25">
      <c r="C152887" s="62"/>
    </row>
    <row r="152975" spans="3:3" x14ac:dyDescent="0.25">
      <c r="C152975" s="62"/>
    </row>
    <row r="152976" spans="3:3" x14ac:dyDescent="0.25">
      <c r="C152976" s="62"/>
    </row>
    <row r="153064" spans="3:3" x14ac:dyDescent="0.25">
      <c r="C153064" s="62"/>
    </row>
    <row r="153065" spans="3:3" x14ac:dyDescent="0.25">
      <c r="C153065" s="62"/>
    </row>
    <row r="153153" spans="3:3" x14ac:dyDescent="0.25">
      <c r="C153153" s="62"/>
    </row>
    <row r="153154" spans="3:3" x14ac:dyDescent="0.25">
      <c r="C153154" s="62"/>
    </row>
    <row r="153242" spans="3:3" x14ac:dyDescent="0.25">
      <c r="C153242" s="62"/>
    </row>
    <row r="153243" spans="3:3" x14ac:dyDescent="0.25">
      <c r="C153243" s="62"/>
    </row>
    <row r="153331" spans="3:3" x14ac:dyDescent="0.25">
      <c r="C153331" s="62"/>
    </row>
    <row r="153332" spans="3:3" x14ac:dyDescent="0.25">
      <c r="C153332" s="62"/>
    </row>
    <row r="153420" spans="3:3" x14ac:dyDescent="0.25">
      <c r="C153420" s="62"/>
    </row>
    <row r="153421" spans="3:3" x14ac:dyDescent="0.25">
      <c r="C153421" s="62"/>
    </row>
    <row r="153509" spans="3:3" x14ac:dyDescent="0.25">
      <c r="C153509" s="62"/>
    </row>
    <row r="153510" spans="3:3" x14ac:dyDescent="0.25">
      <c r="C153510" s="62"/>
    </row>
    <row r="153598" spans="3:3" x14ac:dyDescent="0.25">
      <c r="C153598" s="62"/>
    </row>
    <row r="153599" spans="3:3" x14ac:dyDescent="0.25">
      <c r="C153599" s="62"/>
    </row>
    <row r="153687" spans="3:3" x14ac:dyDescent="0.25">
      <c r="C153687" s="62"/>
    </row>
    <row r="153688" spans="3:3" x14ac:dyDescent="0.25">
      <c r="C153688" s="62"/>
    </row>
    <row r="153776" spans="3:3" x14ac:dyDescent="0.25">
      <c r="C153776" s="62"/>
    </row>
    <row r="153777" spans="3:3" x14ac:dyDescent="0.25">
      <c r="C153777" s="62"/>
    </row>
    <row r="153865" spans="3:3" x14ac:dyDescent="0.25">
      <c r="C153865" s="62"/>
    </row>
    <row r="153866" spans="3:3" x14ac:dyDescent="0.25">
      <c r="C153866" s="62"/>
    </row>
    <row r="153954" spans="3:3" x14ac:dyDescent="0.25">
      <c r="C153954" s="62"/>
    </row>
    <row r="153955" spans="3:3" x14ac:dyDescent="0.25">
      <c r="C153955" s="62"/>
    </row>
    <row r="154043" spans="3:3" x14ac:dyDescent="0.25">
      <c r="C154043" s="62"/>
    </row>
    <row r="154044" spans="3:3" x14ac:dyDescent="0.25">
      <c r="C154044" s="62"/>
    </row>
    <row r="154132" spans="3:3" x14ac:dyDescent="0.25">
      <c r="C154132" s="62"/>
    </row>
    <row r="154133" spans="3:3" x14ac:dyDescent="0.25">
      <c r="C154133" s="62"/>
    </row>
    <row r="154221" spans="3:3" x14ac:dyDescent="0.25">
      <c r="C154221" s="62"/>
    </row>
    <row r="154222" spans="3:3" x14ac:dyDescent="0.25">
      <c r="C154222" s="62"/>
    </row>
    <row r="154310" spans="3:3" x14ac:dyDescent="0.25">
      <c r="C154310" s="62"/>
    </row>
    <row r="154311" spans="3:3" x14ac:dyDescent="0.25">
      <c r="C154311" s="62"/>
    </row>
    <row r="154399" spans="3:3" x14ac:dyDescent="0.25">
      <c r="C154399" s="62"/>
    </row>
    <row r="154400" spans="3:3" x14ac:dyDescent="0.25">
      <c r="C154400" s="62"/>
    </row>
    <row r="154488" spans="3:3" x14ac:dyDescent="0.25">
      <c r="C154488" s="62"/>
    </row>
    <row r="154489" spans="3:3" x14ac:dyDescent="0.25">
      <c r="C154489" s="62"/>
    </row>
    <row r="154577" spans="3:3" x14ac:dyDescent="0.25">
      <c r="C154577" s="62"/>
    </row>
    <row r="154578" spans="3:3" x14ac:dyDescent="0.25">
      <c r="C154578" s="62"/>
    </row>
    <row r="154666" spans="3:3" x14ac:dyDescent="0.25">
      <c r="C154666" s="62"/>
    </row>
    <row r="154667" spans="3:3" x14ac:dyDescent="0.25">
      <c r="C154667" s="62"/>
    </row>
    <row r="154755" spans="3:3" x14ac:dyDescent="0.25">
      <c r="C154755" s="62"/>
    </row>
    <row r="154756" spans="3:3" x14ac:dyDescent="0.25">
      <c r="C154756" s="62"/>
    </row>
    <row r="154844" spans="3:3" x14ac:dyDescent="0.25">
      <c r="C154844" s="62"/>
    </row>
    <row r="154845" spans="3:3" x14ac:dyDescent="0.25">
      <c r="C154845" s="62"/>
    </row>
    <row r="154933" spans="3:3" x14ac:dyDescent="0.25">
      <c r="C154933" s="62"/>
    </row>
    <row r="154934" spans="3:3" x14ac:dyDescent="0.25">
      <c r="C154934" s="62"/>
    </row>
    <row r="155022" spans="3:3" x14ac:dyDescent="0.25">
      <c r="C155022" s="62"/>
    </row>
    <row r="155023" spans="3:3" x14ac:dyDescent="0.25">
      <c r="C155023" s="62"/>
    </row>
    <row r="155111" spans="3:3" x14ac:dyDescent="0.25">
      <c r="C155111" s="62"/>
    </row>
    <row r="155112" spans="3:3" x14ac:dyDescent="0.25">
      <c r="C155112" s="62"/>
    </row>
    <row r="155200" spans="3:3" x14ac:dyDescent="0.25">
      <c r="C155200" s="62"/>
    </row>
    <row r="155201" spans="3:3" x14ac:dyDescent="0.25">
      <c r="C155201" s="62"/>
    </row>
    <row r="155289" spans="3:3" x14ac:dyDescent="0.25">
      <c r="C155289" s="62"/>
    </row>
    <row r="155290" spans="3:3" x14ac:dyDescent="0.25">
      <c r="C155290" s="62"/>
    </row>
    <row r="155378" spans="3:3" x14ac:dyDescent="0.25">
      <c r="C155378" s="62"/>
    </row>
    <row r="155379" spans="3:3" x14ac:dyDescent="0.25">
      <c r="C155379" s="62"/>
    </row>
    <row r="155467" spans="3:3" x14ac:dyDescent="0.25">
      <c r="C155467" s="62"/>
    </row>
    <row r="155468" spans="3:3" x14ac:dyDescent="0.25">
      <c r="C155468" s="62"/>
    </row>
    <row r="155556" spans="3:3" x14ac:dyDescent="0.25">
      <c r="C155556" s="62"/>
    </row>
    <row r="155557" spans="3:3" x14ac:dyDescent="0.25">
      <c r="C155557" s="62"/>
    </row>
    <row r="155645" spans="3:3" x14ac:dyDescent="0.25">
      <c r="C155645" s="62"/>
    </row>
    <row r="155646" spans="3:3" x14ac:dyDescent="0.25">
      <c r="C155646" s="62"/>
    </row>
    <row r="155734" spans="3:3" x14ac:dyDescent="0.25">
      <c r="C155734" s="62"/>
    </row>
    <row r="155735" spans="3:3" x14ac:dyDescent="0.25">
      <c r="C155735" s="62"/>
    </row>
    <row r="155823" spans="3:3" x14ac:dyDescent="0.25">
      <c r="C155823" s="62"/>
    </row>
    <row r="155824" spans="3:3" x14ac:dyDescent="0.25">
      <c r="C155824" s="62"/>
    </row>
    <row r="155912" spans="3:3" x14ac:dyDescent="0.25">
      <c r="C155912" s="62"/>
    </row>
    <row r="155913" spans="3:3" x14ac:dyDescent="0.25">
      <c r="C155913" s="62"/>
    </row>
    <row r="156001" spans="3:3" x14ac:dyDescent="0.25">
      <c r="C156001" s="62"/>
    </row>
    <row r="156002" spans="3:3" x14ac:dyDescent="0.25">
      <c r="C156002" s="62"/>
    </row>
    <row r="156090" spans="3:3" x14ac:dyDescent="0.25">
      <c r="C156090" s="62"/>
    </row>
    <row r="156091" spans="3:3" x14ac:dyDescent="0.25">
      <c r="C156091" s="62"/>
    </row>
    <row r="156179" spans="3:3" x14ac:dyDescent="0.25">
      <c r="C156179" s="62"/>
    </row>
    <row r="156180" spans="3:3" x14ac:dyDescent="0.25">
      <c r="C156180" s="62"/>
    </row>
    <row r="156268" spans="3:3" x14ac:dyDescent="0.25">
      <c r="C156268" s="62"/>
    </row>
    <row r="156269" spans="3:3" x14ac:dyDescent="0.25">
      <c r="C156269" s="62"/>
    </row>
    <row r="156357" spans="3:3" x14ac:dyDescent="0.25">
      <c r="C156357" s="62"/>
    </row>
    <row r="156358" spans="3:3" x14ac:dyDescent="0.25">
      <c r="C156358" s="62"/>
    </row>
    <row r="156446" spans="3:3" x14ac:dyDescent="0.25">
      <c r="C156446" s="62"/>
    </row>
    <row r="156447" spans="3:3" x14ac:dyDescent="0.25">
      <c r="C156447" s="62"/>
    </row>
    <row r="156535" spans="3:3" x14ac:dyDescent="0.25">
      <c r="C156535" s="62"/>
    </row>
    <row r="156536" spans="3:3" x14ac:dyDescent="0.25">
      <c r="C156536" s="62"/>
    </row>
    <row r="156624" spans="3:3" x14ac:dyDescent="0.25">
      <c r="C156624" s="62"/>
    </row>
    <row r="156625" spans="3:3" x14ac:dyDescent="0.25">
      <c r="C156625" s="62"/>
    </row>
    <row r="156713" spans="3:3" x14ac:dyDescent="0.25">
      <c r="C156713" s="62"/>
    </row>
    <row r="156714" spans="3:3" x14ac:dyDescent="0.25">
      <c r="C156714" s="62"/>
    </row>
    <row r="156802" spans="3:3" x14ac:dyDescent="0.25">
      <c r="C156802" s="62"/>
    </row>
    <row r="156803" spans="3:3" x14ac:dyDescent="0.25">
      <c r="C156803" s="62"/>
    </row>
    <row r="156891" spans="3:3" x14ac:dyDescent="0.25">
      <c r="C156891" s="62"/>
    </row>
    <row r="156892" spans="3:3" x14ac:dyDescent="0.25">
      <c r="C156892" s="62"/>
    </row>
    <row r="156980" spans="3:3" x14ac:dyDescent="0.25">
      <c r="C156980" s="62"/>
    </row>
    <row r="156981" spans="3:3" x14ac:dyDescent="0.25">
      <c r="C156981" s="62"/>
    </row>
    <row r="157069" spans="3:3" x14ac:dyDescent="0.25">
      <c r="C157069" s="62"/>
    </row>
    <row r="157070" spans="3:3" x14ac:dyDescent="0.25">
      <c r="C157070" s="62"/>
    </row>
    <row r="157158" spans="3:3" x14ac:dyDescent="0.25">
      <c r="C157158" s="62"/>
    </row>
    <row r="157159" spans="3:3" x14ac:dyDescent="0.25">
      <c r="C157159" s="62"/>
    </row>
    <row r="157247" spans="3:3" x14ac:dyDescent="0.25">
      <c r="C157247" s="62"/>
    </row>
    <row r="157248" spans="3:3" x14ac:dyDescent="0.25">
      <c r="C157248" s="62"/>
    </row>
    <row r="157336" spans="3:3" x14ac:dyDescent="0.25">
      <c r="C157336" s="62"/>
    </row>
    <row r="157337" spans="3:3" x14ac:dyDescent="0.25">
      <c r="C157337" s="62"/>
    </row>
    <row r="157425" spans="3:3" x14ac:dyDescent="0.25">
      <c r="C157425" s="62"/>
    </row>
    <row r="157426" spans="3:3" x14ac:dyDescent="0.25">
      <c r="C157426" s="62"/>
    </row>
    <row r="157514" spans="3:3" x14ac:dyDescent="0.25">
      <c r="C157514" s="62"/>
    </row>
    <row r="157515" spans="3:3" x14ac:dyDescent="0.25">
      <c r="C157515" s="62"/>
    </row>
    <row r="157603" spans="3:3" x14ac:dyDescent="0.25">
      <c r="C157603" s="62"/>
    </row>
    <row r="157604" spans="3:3" x14ac:dyDescent="0.25">
      <c r="C157604" s="62"/>
    </row>
    <row r="157692" spans="3:3" x14ac:dyDescent="0.25">
      <c r="C157692" s="62"/>
    </row>
    <row r="157693" spans="3:3" x14ac:dyDescent="0.25">
      <c r="C157693" s="62"/>
    </row>
    <row r="157781" spans="3:3" x14ac:dyDescent="0.25">
      <c r="C157781" s="62"/>
    </row>
    <row r="157782" spans="3:3" x14ac:dyDescent="0.25">
      <c r="C157782" s="62"/>
    </row>
    <row r="157870" spans="3:3" x14ac:dyDescent="0.25">
      <c r="C157870" s="62"/>
    </row>
    <row r="157871" spans="3:3" x14ac:dyDescent="0.25">
      <c r="C157871" s="62"/>
    </row>
    <row r="157959" spans="3:3" x14ac:dyDescent="0.25">
      <c r="C157959" s="62"/>
    </row>
    <row r="157960" spans="3:3" x14ac:dyDescent="0.25">
      <c r="C157960" s="62"/>
    </row>
    <row r="158048" spans="3:3" x14ac:dyDescent="0.25">
      <c r="C158048" s="62"/>
    </row>
    <row r="158049" spans="3:3" x14ac:dyDescent="0.25">
      <c r="C158049" s="62"/>
    </row>
    <row r="158137" spans="3:3" x14ac:dyDescent="0.25">
      <c r="C158137" s="62"/>
    </row>
    <row r="158138" spans="3:3" x14ac:dyDescent="0.25">
      <c r="C158138" s="62"/>
    </row>
    <row r="158226" spans="3:3" x14ac:dyDescent="0.25">
      <c r="C158226" s="62"/>
    </row>
    <row r="158227" spans="3:3" x14ac:dyDescent="0.25">
      <c r="C158227" s="62"/>
    </row>
    <row r="158315" spans="3:3" x14ac:dyDescent="0.25">
      <c r="C158315" s="62"/>
    </row>
    <row r="158316" spans="3:3" x14ac:dyDescent="0.25">
      <c r="C158316" s="62"/>
    </row>
    <row r="158404" spans="3:3" x14ac:dyDescent="0.25">
      <c r="C158404" s="62"/>
    </row>
    <row r="158405" spans="3:3" x14ac:dyDescent="0.25">
      <c r="C158405" s="62"/>
    </row>
    <row r="158493" spans="3:3" x14ac:dyDescent="0.25">
      <c r="C158493" s="62"/>
    </row>
    <row r="158494" spans="3:3" x14ac:dyDescent="0.25">
      <c r="C158494" s="62"/>
    </row>
    <row r="158582" spans="3:3" x14ac:dyDescent="0.25">
      <c r="C158582" s="62"/>
    </row>
    <row r="158583" spans="3:3" x14ac:dyDescent="0.25">
      <c r="C158583" s="62"/>
    </row>
    <row r="158671" spans="3:3" x14ac:dyDescent="0.25">
      <c r="C158671" s="62"/>
    </row>
    <row r="158672" spans="3:3" x14ac:dyDescent="0.25">
      <c r="C158672" s="62"/>
    </row>
    <row r="158760" spans="3:3" x14ac:dyDescent="0.25">
      <c r="C158760" s="62"/>
    </row>
    <row r="158761" spans="3:3" x14ac:dyDescent="0.25">
      <c r="C158761" s="62"/>
    </row>
    <row r="158849" spans="3:3" x14ac:dyDescent="0.25">
      <c r="C158849" s="62"/>
    </row>
    <row r="158850" spans="3:3" x14ac:dyDescent="0.25">
      <c r="C158850" s="62"/>
    </row>
    <row r="158938" spans="3:3" x14ac:dyDescent="0.25">
      <c r="C158938" s="62"/>
    </row>
    <row r="158939" spans="3:3" x14ac:dyDescent="0.25">
      <c r="C158939" s="62"/>
    </row>
    <row r="159027" spans="3:3" x14ac:dyDescent="0.25">
      <c r="C159027" s="62"/>
    </row>
    <row r="159028" spans="3:3" x14ac:dyDescent="0.25">
      <c r="C159028" s="62"/>
    </row>
    <row r="159116" spans="3:3" x14ac:dyDescent="0.25">
      <c r="C159116" s="62"/>
    </row>
    <row r="159117" spans="3:3" x14ac:dyDescent="0.25">
      <c r="C159117" s="62"/>
    </row>
    <row r="159205" spans="3:3" x14ac:dyDescent="0.25">
      <c r="C159205" s="62"/>
    </row>
    <row r="159206" spans="3:3" x14ac:dyDescent="0.25">
      <c r="C159206" s="62"/>
    </row>
    <row r="159294" spans="3:3" x14ac:dyDescent="0.25">
      <c r="C159294" s="62"/>
    </row>
    <row r="159295" spans="3:3" x14ac:dyDescent="0.25">
      <c r="C159295" s="62"/>
    </row>
    <row r="159383" spans="3:3" x14ac:dyDescent="0.25">
      <c r="C159383" s="62"/>
    </row>
    <row r="159384" spans="3:3" x14ac:dyDescent="0.25">
      <c r="C159384" s="62"/>
    </row>
    <row r="159472" spans="3:3" x14ac:dyDescent="0.25">
      <c r="C159472" s="62"/>
    </row>
    <row r="159473" spans="3:3" x14ac:dyDescent="0.25">
      <c r="C159473" s="62"/>
    </row>
    <row r="159561" spans="3:3" x14ac:dyDescent="0.25">
      <c r="C159561" s="62"/>
    </row>
    <row r="159562" spans="3:3" x14ac:dyDescent="0.25">
      <c r="C159562" s="62"/>
    </row>
    <row r="159650" spans="3:3" x14ac:dyDescent="0.25">
      <c r="C159650" s="62"/>
    </row>
    <row r="159651" spans="3:3" x14ac:dyDescent="0.25">
      <c r="C159651" s="62"/>
    </row>
    <row r="159739" spans="3:3" x14ac:dyDescent="0.25">
      <c r="C159739" s="62"/>
    </row>
    <row r="159740" spans="3:3" x14ac:dyDescent="0.25">
      <c r="C159740" s="62"/>
    </row>
    <row r="159828" spans="3:3" x14ac:dyDescent="0.25">
      <c r="C159828" s="62"/>
    </row>
    <row r="159829" spans="3:3" x14ac:dyDescent="0.25">
      <c r="C159829" s="62"/>
    </row>
    <row r="159917" spans="3:3" x14ac:dyDescent="0.25">
      <c r="C159917" s="62"/>
    </row>
    <row r="159918" spans="3:3" x14ac:dyDescent="0.25">
      <c r="C159918" s="62"/>
    </row>
    <row r="160006" spans="3:3" x14ac:dyDescent="0.25">
      <c r="C160006" s="62"/>
    </row>
    <row r="160007" spans="3:3" x14ac:dyDescent="0.25">
      <c r="C160007" s="62"/>
    </row>
    <row r="160095" spans="3:3" x14ac:dyDescent="0.25">
      <c r="C160095" s="62"/>
    </row>
    <row r="160096" spans="3:3" x14ac:dyDescent="0.25">
      <c r="C160096" s="62"/>
    </row>
    <row r="160184" spans="3:3" x14ac:dyDescent="0.25">
      <c r="C160184" s="62"/>
    </row>
    <row r="160185" spans="3:3" x14ac:dyDescent="0.25">
      <c r="C160185" s="62"/>
    </row>
    <row r="160273" spans="3:3" x14ac:dyDescent="0.25">
      <c r="C160273" s="62"/>
    </row>
    <row r="160274" spans="3:3" x14ac:dyDescent="0.25">
      <c r="C160274" s="62"/>
    </row>
    <row r="160362" spans="3:3" x14ac:dyDescent="0.25">
      <c r="C160362" s="62"/>
    </row>
    <row r="160363" spans="3:3" x14ac:dyDescent="0.25">
      <c r="C160363" s="62"/>
    </row>
    <row r="160451" spans="3:3" x14ac:dyDescent="0.25">
      <c r="C160451" s="62"/>
    </row>
    <row r="160452" spans="3:3" x14ac:dyDescent="0.25">
      <c r="C160452" s="62"/>
    </row>
    <row r="160540" spans="3:3" x14ac:dyDescent="0.25">
      <c r="C160540" s="62"/>
    </row>
    <row r="160541" spans="3:3" x14ac:dyDescent="0.25">
      <c r="C160541" s="62"/>
    </row>
    <row r="160629" spans="3:3" x14ac:dyDescent="0.25">
      <c r="C160629" s="62"/>
    </row>
    <row r="160630" spans="3:3" x14ac:dyDescent="0.25">
      <c r="C160630" s="62"/>
    </row>
    <row r="160718" spans="3:3" x14ac:dyDescent="0.25">
      <c r="C160718" s="62"/>
    </row>
    <row r="160719" spans="3:3" x14ac:dyDescent="0.25">
      <c r="C160719" s="62"/>
    </row>
    <row r="160807" spans="3:3" x14ac:dyDescent="0.25">
      <c r="C160807" s="62"/>
    </row>
    <row r="160808" spans="3:3" x14ac:dyDescent="0.25">
      <c r="C160808" s="62"/>
    </row>
    <row r="160896" spans="3:3" x14ac:dyDescent="0.25">
      <c r="C160896" s="62"/>
    </row>
    <row r="160897" spans="3:3" x14ac:dyDescent="0.25">
      <c r="C160897" s="62"/>
    </row>
    <row r="160985" spans="3:3" x14ac:dyDescent="0.25">
      <c r="C160985" s="62"/>
    </row>
    <row r="160986" spans="3:3" x14ac:dyDescent="0.25">
      <c r="C160986" s="62"/>
    </row>
    <row r="161074" spans="3:3" x14ac:dyDescent="0.25">
      <c r="C161074" s="62"/>
    </row>
    <row r="161075" spans="3:3" x14ac:dyDescent="0.25">
      <c r="C161075" s="62"/>
    </row>
    <row r="161163" spans="3:3" x14ac:dyDescent="0.25">
      <c r="C161163" s="62"/>
    </row>
    <row r="161164" spans="3:3" x14ac:dyDescent="0.25">
      <c r="C161164" s="62"/>
    </row>
    <row r="161252" spans="3:3" x14ac:dyDescent="0.25">
      <c r="C161252" s="62"/>
    </row>
    <row r="161253" spans="3:3" x14ac:dyDescent="0.25">
      <c r="C161253" s="62"/>
    </row>
    <row r="161341" spans="3:3" x14ac:dyDescent="0.25">
      <c r="C161341" s="62"/>
    </row>
    <row r="161342" spans="3:3" x14ac:dyDescent="0.25">
      <c r="C161342" s="62"/>
    </row>
    <row r="161430" spans="3:3" x14ac:dyDescent="0.25">
      <c r="C161430" s="62"/>
    </row>
    <row r="161431" spans="3:3" x14ac:dyDescent="0.25">
      <c r="C161431" s="62"/>
    </row>
    <row r="161519" spans="3:3" x14ac:dyDescent="0.25">
      <c r="C161519" s="62"/>
    </row>
    <row r="161520" spans="3:3" x14ac:dyDescent="0.25">
      <c r="C161520" s="62"/>
    </row>
    <row r="161608" spans="3:3" x14ac:dyDescent="0.25">
      <c r="C161608" s="62"/>
    </row>
    <row r="161609" spans="3:3" x14ac:dyDescent="0.25">
      <c r="C161609" s="62"/>
    </row>
    <row r="161697" spans="3:3" x14ac:dyDescent="0.25">
      <c r="C161697" s="62"/>
    </row>
    <row r="161698" spans="3:3" x14ac:dyDescent="0.25">
      <c r="C161698" s="62"/>
    </row>
    <row r="161786" spans="3:3" x14ac:dyDescent="0.25">
      <c r="C161786" s="62"/>
    </row>
    <row r="161787" spans="3:3" x14ac:dyDescent="0.25">
      <c r="C161787" s="62"/>
    </row>
    <row r="161875" spans="3:3" x14ac:dyDescent="0.25">
      <c r="C161875" s="62"/>
    </row>
    <row r="161876" spans="3:3" x14ac:dyDescent="0.25">
      <c r="C161876" s="62"/>
    </row>
    <row r="161964" spans="3:3" x14ac:dyDescent="0.25">
      <c r="C161964" s="62"/>
    </row>
    <row r="161965" spans="3:3" x14ac:dyDescent="0.25">
      <c r="C161965" s="62"/>
    </row>
    <row r="162053" spans="3:3" x14ac:dyDescent="0.25">
      <c r="C162053" s="62"/>
    </row>
    <row r="162054" spans="3:3" x14ac:dyDescent="0.25">
      <c r="C162054" s="62"/>
    </row>
    <row r="162142" spans="3:3" x14ac:dyDescent="0.25">
      <c r="C162142" s="62"/>
    </row>
    <row r="162143" spans="3:3" x14ac:dyDescent="0.25">
      <c r="C162143" s="62"/>
    </row>
    <row r="162231" spans="3:3" x14ac:dyDescent="0.25">
      <c r="C162231" s="62"/>
    </row>
    <row r="162232" spans="3:3" x14ac:dyDescent="0.25">
      <c r="C162232" s="62"/>
    </row>
    <row r="162320" spans="3:3" x14ac:dyDescent="0.25">
      <c r="C162320" s="62"/>
    </row>
    <row r="162321" spans="3:3" x14ac:dyDescent="0.25">
      <c r="C162321" s="62"/>
    </row>
    <row r="162409" spans="3:3" x14ac:dyDescent="0.25">
      <c r="C162409" s="62"/>
    </row>
    <row r="162410" spans="3:3" x14ac:dyDescent="0.25">
      <c r="C162410" s="62"/>
    </row>
    <row r="162498" spans="3:3" x14ac:dyDescent="0.25">
      <c r="C162498" s="62"/>
    </row>
    <row r="162499" spans="3:3" x14ac:dyDescent="0.25">
      <c r="C162499" s="62"/>
    </row>
    <row r="162587" spans="3:3" x14ac:dyDescent="0.25">
      <c r="C162587" s="62"/>
    </row>
    <row r="162588" spans="3:3" x14ac:dyDescent="0.25">
      <c r="C162588" s="62"/>
    </row>
    <row r="162676" spans="3:3" x14ac:dyDescent="0.25">
      <c r="C162676" s="62"/>
    </row>
    <row r="162677" spans="3:3" x14ac:dyDescent="0.25">
      <c r="C162677" s="62"/>
    </row>
    <row r="162765" spans="3:3" x14ac:dyDescent="0.25">
      <c r="C162765" s="62"/>
    </row>
    <row r="162766" spans="3:3" x14ac:dyDescent="0.25">
      <c r="C162766" s="62"/>
    </row>
    <row r="162854" spans="3:3" x14ac:dyDescent="0.25">
      <c r="C162854" s="62"/>
    </row>
    <row r="162855" spans="3:3" x14ac:dyDescent="0.25">
      <c r="C162855" s="62"/>
    </row>
    <row r="162943" spans="3:3" x14ac:dyDescent="0.25">
      <c r="C162943" s="62"/>
    </row>
    <row r="162944" spans="3:3" x14ac:dyDescent="0.25">
      <c r="C162944" s="62"/>
    </row>
    <row r="163032" spans="3:3" x14ac:dyDescent="0.25">
      <c r="C163032" s="62"/>
    </row>
    <row r="163033" spans="3:3" x14ac:dyDescent="0.25">
      <c r="C163033" s="62"/>
    </row>
    <row r="163121" spans="3:3" x14ac:dyDescent="0.25">
      <c r="C163121" s="62"/>
    </row>
    <row r="163122" spans="3:3" x14ac:dyDescent="0.25">
      <c r="C163122" s="62"/>
    </row>
    <row r="163210" spans="3:3" x14ac:dyDescent="0.25">
      <c r="C163210" s="62"/>
    </row>
    <row r="163211" spans="3:3" x14ac:dyDescent="0.25">
      <c r="C163211" s="62"/>
    </row>
    <row r="163299" spans="3:3" x14ac:dyDescent="0.25">
      <c r="C163299" s="62"/>
    </row>
    <row r="163300" spans="3:3" x14ac:dyDescent="0.25">
      <c r="C163300" s="62"/>
    </row>
    <row r="163388" spans="3:3" x14ac:dyDescent="0.25">
      <c r="C163388" s="62"/>
    </row>
    <row r="163389" spans="3:3" x14ac:dyDescent="0.25">
      <c r="C163389" s="62"/>
    </row>
    <row r="163477" spans="3:3" x14ac:dyDescent="0.25">
      <c r="C163477" s="62"/>
    </row>
    <row r="163478" spans="3:3" x14ac:dyDescent="0.25">
      <c r="C163478" s="62"/>
    </row>
    <row r="163566" spans="3:3" x14ac:dyDescent="0.25">
      <c r="C163566" s="62"/>
    </row>
    <row r="163567" spans="3:3" x14ac:dyDescent="0.25">
      <c r="C163567" s="62"/>
    </row>
    <row r="163655" spans="3:3" x14ac:dyDescent="0.25">
      <c r="C163655" s="62"/>
    </row>
    <row r="163656" spans="3:3" x14ac:dyDescent="0.25">
      <c r="C163656" s="62"/>
    </row>
    <row r="163744" spans="3:3" x14ac:dyDescent="0.25">
      <c r="C163744" s="62"/>
    </row>
    <row r="163745" spans="3:3" x14ac:dyDescent="0.25">
      <c r="C163745" s="62"/>
    </row>
    <row r="163833" spans="3:3" x14ac:dyDescent="0.25">
      <c r="C163833" s="62"/>
    </row>
    <row r="163834" spans="3:3" x14ac:dyDescent="0.25">
      <c r="C163834" s="62"/>
    </row>
    <row r="163922" spans="3:3" x14ac:dyDescent="0.25">
      <c r="C163922" s="62"/>
    </row>
    <row r="163923" spans="3:3" x14ac:dyDescent="0.25">
      <c r="C163923" s="62"/>
    </row>
    <row r="164011" spans="3:3" x14ac:dyDescent="0.25">
      <c r="C164011" s="62"/>
    </row>
    <row r="164012" spans="3:3" x14ac:dyDescent="0.25">
      <c r="C164012" s="62"/>
    </row>
    <row r="164100" spans="3:3" x14ac:dyDescent="0.25">
      <c r="C164100" s="62"/>
    </row>
    <row r="164101" spans="3:3" x14ac:dyDescent="0.25">
      <c r="C164101" s="62"/>
    </row>
    <row r="164189" spans="3:3" x14ac:dyDescent="0.25">
      <c r="C164189" s="62"/>
    </row>
    <row r="164190" spans="3:3" x14ac:dyDescent="0.25">
      <c r="C164190" s="62"/>
    </row>
    <row r="164278" spans="3:3" x14ac:dyDescent="0.25">
      <c r="C164278" s="62"/>
    </row>
    <row r="164279" spans="3:3" x14ac:dyDescent="0.25">
      <c r="C164279" s="62"/>
    </row>
    <row r="164367" spans="3:3" x14ac:dyDescent="0.25">
      <c r="C164367" s="62"/>
    </row>
    <row r="164368" spans="3:3" x14ac:dyDescent="0.25">
      <c r="C164368" s="62"/>
    </row>
    <row r="164456" spans="3:3" x14ac:dyDescent="0.25">
      <c r="C164456" s="62"/>
    </row>
    <row r="164457" spans="3:3" x14ac:dyDescent="0.25">
      <c r="C164457" s="62"/>
    </row>
    <row r="164545" spans="3:3" x14ac:dyDescent="0.25">
      <c r="C164545" s="62"/>
    </row>
    <row r="164546" spans="3:3" x14ac:dyDescent="0.25">
      <c r="C164546" s="62"/>
    </row>
    <row r="164634" spans="3:3" x14ac:dyDescent="0.25">
      <c r="C164634" s="62"/>
    </row>
    <row r="164635" spans="3:3" x14ac:dyDescent="0.25">
      <c r="C164635" s="62"/>
    </row>
    <row r="164723" spans="3:3" x14ac:dyDescent="0.25">
      <c r="C164723" s="62"/>
    </row>
    <row r="164724" spans="3:3" x14ac:dyDescent="0.25">
      <c r="C164724" s="62"/>
    </row>
    <row r="164812" spans="3:3" x14ac:dyDescent="0.25">
      <c r="C164812" s="62"/>
    </row>
    <row r="164813" spans="3:3" x14ac:dyDescent="0.25">
      <c r="C164813" s="62"/>
    </row>
    <row r="164901" spans="3:3" x14ac:dyDescent="0.25">
      <c r="C164901" s="62"/>
    </row>
    <row r="164902" spans="3:3" x14ac:dyDescent="0.25">
      <c r="C164902" s="62"/>
    </row>
    <row r="164990" spans="3:3" x14ac:dyDescent="0.25">
      <c r="C164990" s="62"/>
    </row>
    <row r="164991" spans="3:3" x14ac:dyDescent="0.25">
      <c r="C164991" s="62"/>
    </row>
    <row r="165079" spans="3:3" x14ac:dyDescent="0.25">
      <c r="C165079" s="62"/>
    </row>
    <row r="165080" spans="3:3" x14ac:dyDescent="0.25">
      <c r="C165080" s="62"/>
    </row>
    <row r="165168" spans="3:3" x14ac:dyDescent="0.25">
      <c r="C165168" s="62"/>
    </row>
    <row r="165169" spans="3:3" x14ac:dyDescent="0.25">
      <c r="C165169" s="62"/>
    </row>
    <row r="165257" spans="3:3" x14ac:dyDescent="0.25">
      <c r="C165257" s="62"/>
    </row>
    <row r="165258" spans="3:3" x14ac:dyDescent="0.25">
      <c r="C165258" s="62"/>
    </row>
    <row r="165346" spans="3:3" x14ac:dyDescent="0.25">
      <c r="C165346" s="62"/>
    </row>
    <row r="165347" spans="3:3" x14ac:dyDescent="0.25">
      <c r="C165347" s="62"/>
    </row>
    <row r="165435" spans="3:3" x14ac:dyDescent="0.25">
      <c r="C165435" s="62"/>
    </row>
    <row r="165436" spans="3:3" x14ac:dyDescent="0.25">
      <c r="C165436" s="62"/>
    </row>
    <row r="165524" spans="3:3" x14ac:dyDescent="0.25">
      <c r="C165524" s="62"/>
    </row>
    <row r="165525" spans="3:3" x14ac:dyDescent="0.25">
      <c r="C165525" s="62"/>
    </row>
    <row r="165613" spans="3:3" x14ac:dyDescent="0.25">
      <c r="C165613" s="62"/>
    </row>
    <row r="165614" spans="3:3" x14ac:dyDescent="0.25">
      <c r="C165614" s="62"/>
    </row>
    <row r="165702" spans="3:3" x14ac:dyDescent="0.25">
      <c r="C165702" s="62"/>
    </row>
    <row r="165703" spans="3:3" x14ac:dyDescent="0.25">
      <c r="C165703" s="62"/>
    </row>
    <row r="165791" spans="3:3" x14ac:dyDescent="0.25">
      <c r="C165791" s="62"/>
    </row>
    <row r="165792" spans="3:3" x14ac:dyDescent="0.25">
      <c r="C165792" s="62"/>
    </row>
    <row r="165880" spans="3:3" x14ac:dyDescent="0.25">
      <c r="C165880" s="62"/>
    </row>
    <row r="165881" spans="3:3" x14ac:dyDescent="0.25">
      <c r="C165881" s="62"/>
    </row>
    <row r="165969" spans="3:3" x14ac:dyDescent="0.25">
      <c r="C165969" s="62"/>
    </row>
    <row r="165970" spans="3:3" x14ac:dyDescent="0.25">
      <c r="C165970" s="62"/>
    </row>
    <row r="166058" spans="3:3" x14ac:dyDescent="0.25">
      <c r="C166058" s="62"/>
    </row>
    <row r="166059" spans="3:3" x14ac:dyDescent="0.25">
      <c r="C166059" s="62"/>
    </row>
    <row r="166147" spans="3:3" x14ac:dyDescent="0.25">
      <c r="C166147" s="62"/>
    </row>
    <row r="166148" spans="3:3" x14ac:dyDescent="0.25">
      <c r="C166148" s="62"/>
    </row>
    <row r="166236" spans="3:3" x14ac:dyDescent="0.25">
      <c r="C166236" s="62"/>
    </row>
    <row r="166237" spans="3:3" x14ac:dyDescent="0.25">
      <c r="C166237" s="62"/>
    </row>
    <row r="166325" spans="3:3" x14ac:dyDescent="0.25">
      <c r="C166325" s="62"/>
    </row>
    <row r="166326" spans="3:3" x14ac:dyDescent="0.25">
      <c r="C166326" s="62"/>
    </row>
    <row r="166414" spans="3:3" x14ac:dyDescent="0.25">
      <c r="C166414" s="62"/>
    </row>
    <row r="166415" spans="3:3" x14ac:dyDescent="0.25">
      <c r="C166415" s="62"/>
    </row>
    <row r="166503" spans="3:3" x14ac:dyDescent="0.25">
      <c r="C166503" s="62"/>
    </row>
    <row r="166504" spans="3:3" x14ac:dyDescent="0.25">
      <c r="C166504" s="62"/>
    </row>
    <row r="166592" spans="3:3" x14ac:dyDescent="0.25">
      <c r="C166592" s="62"/>
    </row>
    <row r="166593" spans="3:3" x14ac:dyDescent="0.25">
      <c r="C166593" s="62"/>
    </row>
    <row r="166681" spans="3:3" x14ac:dyDescent="0.25">
      <c r="C166681" s="62"/>
    </row>
    <row r="166682" spans="3:3" x14ac:dyDescent="0.25">
      <c r="C166682" s="62"/>
    </row>
    <row r="166770" spans="3:3" x14ac:dyDescent="0.25">
      <c r="C166770" s="62"/>
    </row>
    <row r="166771" spans="3:3" x14ac:dyDescent="0.25">
      <c r="C166771" s="62"/>
    </row>
    <row r="166859" spans="3:3" x14ac:dyDescent="0.25">
      <c r="C166859" s="62"/>
    </row>
    <row r="166860" spans="3:3" x14ac:dyDescent="0.25">
      <c r="C166860" s="62"/>
    </row>
    <row r="166948" spans="3:3" x14ac:dyDescent="0.25">
      <c r="C166948" s="62"/>
    </row>
    <row r="166949" spans="3:3" x14ac:dyDescent="0.25">
      <c r="C166949" s="62"/>
    </row>
    <row r="167037" spans="3:3" x14ac:dyDescent="0.25">
      <c r="C167037" s="62"/>
    </row>
    <row r="167038" spans="3:3" x14ac:dyDescent="0.25">
      <c r="C167038" s="62"/>
    </row>
    <row r="167126" spans="3:3" x14ac:dyDescent="0.25">
      <c r="C167126" s="62"/>
    </row>
    <row r="167127" spans="3:3" x14ac:dyDescent="0.25">
      <c r="C167127" s="62"/>
    </row>
    <row r="167215" spans="3:3" x14ac:dyDescent="0.25">
      <c r="C167215" s="62"/>
    </row>
    <row r="167216" spans="3:3" x14ac:dyDescent="0.25">
      <c r="C167216" s="62"/>
    </row>
    <row r="167304" spans="3:3" x14ac:dyDescent="0.25">
      <c r="C167304" s="62"/>
    </row>
    <row r="167305" spans="3:3" x14ac:dyDescent="0.25">
      <c r="C167305" s="62"/>
    </row>
    <row r="167393" spans="3:3" x14ac:dyDescent="0.25">
      <c r="C167393" s="62"/>
    </row>
    <row r="167394" spans="3:3" x14ac:dyDescent="0.25">
      <c r="C167394" s="62"/>
    </row>
    <row r="167482" spans="3:3" x14ac:dyDescent="0.25">
      <c r="C167482" s="62"/>
    </row>
    <row r="167483" spans="3:3" x14ac:dyDescent="0.25">
      <c r="C167483" s="62"/>
    </row>
    <row r="167571" spans="3:3" x14ac:dyDescent="0.25">
      <c r="C167571" s="62"/>
    </row>
    <row r="167572" spans="3:3" x14ac:dyDescent="0.25">
      <c r="C167572" s="62"/>
    </row>
    <row r="167660" spans="3:3" x14ac:dyDescent="0.25">
      <c r="C167660" s="62"/>
    </row>
    <row r="167661" spans="3:3" x14ac:dyDescent="0.25">
      <c r="C167661" s="62"/>
    </row>
    <row r="167749" spans="3:3" x14ac:dyDescent="0.25">
      <c r="C167749" s="62"/>
    </row>
    <row r="167750" spans="3:3" x14ac:dyDescent="0.25">
      <c r="C167750" s="62"/>
    </row>
    <row r="167838" spans="3:3" x14ac:dyDescent="0.25">
      <c r="C167838" s="62"/>
    </row>
    <row r="167839" spans="3:3" x14ac:dyDescent="0.25">
      <c r="C167839" s="62"/>
    </row>
    <row r="167927" spans="3:3" x14ac:dyDescent="0.25">
      <c r="C167927" s="62"/>
    </row>
    <row r="167928" spans="3:3" x14ac:dyDescent="0.25">
      <c r="C167928" s="62"/>
    </row>
    <row r="168016" spans="3:3" x14ac:dyDescent="0.25">
      <c r="C168016" s="62"/>
    </row>
    <row r="168017" spans="3:3" x14ac:dyDescent="0.25">
      <c r="C168017" s="62"/>
    </row>
    <row r="168105" spans="3:3" x14ac:dyDescent="0.25">
      <c r="C168105" s="62"/>
    </row>
    <row r="168106" spans="3:3" x14ac:dyDescent="0.25">
      <c r="C168106" s="62"/>
    </row>
    <row r="168194" spans="3:3" x14ac:dyDescent="0.25">
      <c r="C168194" s="62"/>
    </row>
    <row r="168195" spans="3:3" x14ac:dyDescent="0.25">
      <c r="C168195" s="62"/>
    </row>
    <row r="168283" spans="3:3" x14ac:dyDescent="0.25">
      <c r="C168283" s="62"/>
    </row>
    <row r="168284" spans="3:3" x14ac:dyDescent="0.25">
      <c r="C168284" s="62"/>
    </row>
    <row r="168372" spans="3:3" x14ac:dyDescent="0.25">
      <c r="C168372" s="62"/>
    </row>
    <row r="168373" spans="3:3" x14ac:dyDescent="0.25">
      <c r="C168373" s="62"/>
    </row>
    <row r="168461" spans="3:3" x14ac:dyDescent="0.25">
      <c r="C168461" s="62"/>
    </row>
    <row r="168462" spans="3:3" x14ac:dyDescent="0.25">
      <c r="C168462" s="62"/>
    </row>
    <row r="168550" spans="3:3" x14ac:dyDescent="0.25">
      <c r="C168550" s="62"/>
    </row>
    <row r="168551" spans="3:3" x14ac:dyDescent="0.25">
      <c r="C168551" s="62"/>
    </row>
    <row r="168639" spans="3:3" x14ac:dyDescent="0.25">
      <c r="C168639" s="62"/>
    </row>
    <row r="168640" spans="3:3" x14ac:dyDescent="0.25">
      <c r="C168640" s="62"/>
    </row>
    <row r="168728" spans="3:3" x14ac:dyDescent="0.25">
      <c r="C168728" s="62"/>
    </row>
    <row r="168729" spans="3:3" x14ac:dyDescent="0.25">
      <c r="C168729" s="62"/>
    </row>
    <row r="168817" spans="3:3" x14ac:dyDescent="0.25">
      <c r="C168817" s="62"/>
    </row>
    <row r="168818" spans="3:3" x14ac:dyDescent="0.25">
      <c r="C168818" s="62"/>
    </row>
    <row r="168906" spans="3:3" x14ac:dyDescent="0.25">
      <c r="C168906" s="62"/>
    </row>
    <row r="168907" spans="3:3" x14ac:dyDescent="0.25">
      <c r="C168907" s="62"/>
    </row>
    <row r="168995" spans="3:3" x14ac:dyDescent="0.25">
      <c r="C168995" s="62"/>
    </row>
    <row r="168996" spans="3:3" x14ac:dyDescent="0.25">
      <c r="C168996" s="62"/>
    </row>
    <row r="169084" spans="3:3" x14ac:dyDescent="0.25">
      <c r="C169084" s="62"/>
    </row>
    <row r="169085" spans="3:3" x14ac:dyDescent="0.25">
      <c r="C169085" s="62"/>
    </row>
    <row r="169173" spans="3:3" x14ac:dyDescent="0.25">
      <c r="C169173" s="62"/>
    </row>
    <row r="169174" spans="3:3" x14ac:dyDescent="0.25">
      <c r="C169174" s="62"/>
    </row>
    <row r="169262" spans="3:3" x14ac:dyDescent="0.25">
      <c r="C169262" s="62"/>
    </row>
    <row r="169263" spans="3:3" x14ac:dyDescent="0.25">
      <c r="C169263" s="62"/>
    </row>
    <row r="169351" spans="3:3" x14ac:dyDescent="0.25">
      <c r="C169351" s="62"/>
    </row>
    <row r="169352" spans="3:3" x14ac:dyDescent="0.25">
      <c r="C169352" s="62"/>
    </row>
    <row r="169440" spans="3:3" x14ac:dyDescent="0.25">
      <c r="C169440" s="62"/>
    </row>
    <row r="169441" spans="3:3" x14ac:dyDescent="0.25">
      <c r="C169441" s="62"/>
    </row>
    <row r="169529" spans="3:3" x14ac:dyDescent="0.25">
      <c r="C169529" s="62"/>
    </row>
    <row r="169530" spans="3:3" x14ac:dyDescent="0.25">
      <c r="C169530" s="62"/>
    </row>
    <row r="169618" spans="3:3" x14ac:dyDescent="0.25">
      <c r="C169618" s="62"/>
    </row>
    <row r="169619" spans="3:3" x14ac:dyDescent="0.25">
      <c r="C169619" s="62"/>
    </row>
    <row r="169707" spans="3:3" x14ac:dyDescent="0.25">
      <c r="C169707" s="62"/>
    </row>
    <row r="169708" spans="3:3" x14ac:dyDescent="0.25">
      <c r="C169708" s="62"/>
    </row>
    <row r="169796" spans="3:3" x14ac:dyDescent="0.25">
      <c r="C169796" s="62"/>
    </row>
    <row r="169797" spans="3:3" x14ac:dyDescent="0.25">
      <c r="C169797" s="62"/>
    </row>
    <row r="169885" spans="3:3" x14ac:dyDescent="0.25">
      <c r="C169885" s="62"/>
    </row>
    <row r="169886" spans="3:3" x14ac:dyDescent="0.25">
      <c r="C169886" s="62"/>
    </row>
    <row r="169974" spans="3:3" x14ac:dyDescent="0.25">
      <c r="C169974" s="62"/>
    </row>
    <row r="169975" spans="3:3" x14ac:dyDescent="0.25">
      <c r="C169975" s="62"/>
    </row>
    <row r="170063" spans="3:3" x14ac:dyDescent="0.25">
      <c r="C170063" s="62"/>
    </row>
    <row r="170064" spans="3:3" x14ac:dyDescent="0.25">
      <c r="C170064" s="62"/>
    </row>
    <row r="170152" spans="3:3" x14ac:dyDescent="0.25">
      <c r="C170152" s="62"/>
    </row>
    <row r="170153" spans="3:3" x14ac:dyDescent="0.25">
      <c r="C170153" s="62"/>
    </row>
    <row r="170241" spans="3:3" x14ac:dyDescent="0.25">
      <c r="C170241" s="62"/>
    </row>
    <row r="170242" spans="3:3" x14ac:dyDescent="0.25">
      <c r="C170242" s="62"/>
    </row>
    <row r="170330" spans="3:3" x14ac:dyDescent="0.25">
      <c r="C170330" s="62"/>
    </row>
    <row r="170331" spans="3:3" x14ac:dyDescent="0.25">
      <c r="C170331" s="62"/>
    </row>
    <row r="170419" spans="3:3" x14ac:dyDescent="0.25">
      <c r="C170419" s="62"/>
    </row>
    <row r="170420" spans="3:3" x14ac:dyDescent="0.25">
      <c r="C170420" s="62"/>
    </row>
    <row r="170508" spans="3:3" x14ac:dyDescent="0.25">
      <c r="C170508" s="62"/>
    </row>
    <row r="170509" spans="3:3" x14ac:dyDescent="0.25">
      <c r="C170509" s="62"/>
    </row>
    <row r="170597" spans="3:3" x14ac:dyDescent="0.25">
      <c r="C170597" s="62"/>
    </row>
    <row r="170598" spans="3:3" x14ac:dyDescent="0.25">
      <c r="C170598" s="62"/>
    </row>
    <row r="170686" spans="3:3" x14ac:dyDescent="0.25">
      <c r="C170686" s="62"/>
    </row>
    <row r="170687" spans="3:3" x14ac:dyDescent="0.25">
      <c r="C170687" s="62"/>
    </row>
    <row r="170775" spans="3:3" x14ac:dyDescent="0.25">
      <c r="C170775" s="62"/>
    </row>
    <row r="170776" spans="3:3" x14ac:dyDescent="0.25">
      <c r="C170776" s="62"/>
    </row>
    <row r="170864" spans="3:3" x14ac:dyDescent="0.25">
      <c r="C170864" s="62"/>
    </row>
    <row r="170865" spans="3:3" x14ac:dyDescent="0.25">
      <c r="C170865" s="62"/>
    </row>
    <row r="170953" spans="3:3" x14ac:dyDescent="0.25">
      <c r="C170953" s="62"/>
    </row>
    <row r="170954" spans="3:3" x14ac:dyDescent="0.25">
      <c r="C170954" s="62"/>
    </row>
    <row r="171042" spans="3:3" x14ac:dyDescent="0.25">
      <c r="C171042" s="62"/>
    </row>
    <row r="171043" spans="3:3" x14ac:dyDescent="0.25">
      <c r="C171043" s="62"/>
    </row>
    <row r="171131" spans="3:3" x14ac:dyDescent="0.25">
      <c r="C171131" s="62"/>
    </row>
    <row r="171132" spans="3:3" x14ac:dyDescent="0.25">
      <c r="C171132" s="62"/>
    </row>
    <row r="171220" spans="3:3" x14ac:dyDescent="0.25">
      <c r="C171220" s="62"/>
    </row>
    <row r="171221" spans="3:3" x14ac:dyDescent="0.25">
      <c r="C171221" s="62"/>
    </row>
    <row r="171309" spans="3:3" x14ac:dyDescent="0.25">
      <c r="C171309" s="62"/>
    </row>
    <row r="171310" spans="3:3" x14ac:dyDescent="0.25">
      <c r="C171310" s="62"/>
    </row>
    <row r="171398" spans="3:3" x14ac:dyDescent="0.25">
      <c r="C171398" s="62"/>
    </row>
    <row r="171399" spans="3:3" x14ac:dyDescent="0.25">
      <c r="C171399" s="62"/>
    </row>
    <row r="171487" spans="3:3" x14ac:dyDescent="0.25">
      <c r="C171487" s="62"/>
    </row>
    <row r="171488" spans="3:3" x14ac:dyDescent="0.25">
      <c r="C171488" s="62"/>
    </row>
    <row r="171576" spans="3:3" x14ac:dyDescent="0.25">
      <c r="C171576" s="62"/>
    </row>
    <row r="171577" spans="3:3" x14ac:dyDescent="0.25">
      <c r="C171577" s="62"/>
    </row>
    <row r="171665" spans="3:3" x14ac:dyDescent="0.25">
      <c r="C171665" s="62"/>
    </row>
    <row r="171666" spans="3:3" x14ac:dyDescent="0.25">
      <c r="C171666" s="62"/>
    </row>
    <row r="171754" spans="3:3" x14ac:dyDescent="0.25">
      <c r="C171754" s="62"/>
    </row>
    <row r="171755" spans="3:3" x14ac:dyDescent="0.25">
      <c r="C171755" s="62"/>
    </row>
    <row r="171843" spans="3:3" x14ac:dyDescent="0.25">
      <c r="C171843" s="62"/>
    </row>
    <row r="171844" spans="3:3" x14ac:dyDescent="0.25">
      <c r="C171844" s="62"/>
    </row>
    <row r="171932" spans="3:3" x14ac:dyDescent="0.25">
      <c r="C171932" s="62"/>
    </row>
    <row r="171933" spans="3:3" x14ac:dyDescent="0.25">
      <c r="C171933" s="62"/>
    </row>
    <row r="172021" spans="3:3" x14ac:dyDescent="0.25">
      <c r="C172021" s="62"/>
    </row>
    <row r="172022" spans="3:3" x14ac:dyDescent="0.25">
      <c r="C172022" s="62"/>
    </row>
    <row r="172110" spans="3:3" x14ac:dyDescent="0.25">
      <c r="C172110" s="62"/>
    </row>
    <row r="172111" spans="3:3" x14ac:dyDescent="0.25">
      <c r="C172111" s="62"/>
    </row>
    <row r="172199" spans="3:3" x14ac:dyDescent="0.25">
      <c r="C172199" s="62"/>
    </row>
    <row r="172200" spans="3:3" x14ac:dyDescent="0.25">
      <c r="C172200" s="62"/>
    </row>
    <row r="172288" spans="3:3" x14ac:dyDescent="0.25">
      <c r="C172288" s="62"/>
    </row>
    <row r="172289" spans="3:3" x14ac:dyDescent="0.25">
      <c r="C172289" s="62"/>
    </row>
    <row r="172377" spans="3:3" x14ac:dyDescent="0.25">
      <c r="C172377" s="62"/>
    </row>
    <row r="172378" spans="3:3" x14ac:dyDescent="0.25">
      <c r="C172378" s="62"/>
    </row>
    <row r="172466" spans="3:3" x14ac:dyDescent="0.25">
      <c r="C172466" s="62"/>
    </row>
    <row r="172467" spans="3:3" x14ac:dyDescent="0.25">
      <c r="C172467" s="62"/>
    </row>
    <row r="172555" spans="3:3" x14ac:dyDescent="0.25">
      <c r="C172555" s="62"/>
    </row>
    <row r="172556" spans="3:3" x14ac:dyDescent="0.25">
      <c r="C172556" s="62"/>
    </row>
    <row r="172644" spans="3:3" x14ac:dyDescent="0.25">
      <c r="C172644" s="62"/>
    </row>
    <row r="172645" spans="3:3" x14ac:dyDescent="0.25">
      <c r="C172645" s="62"/>
    </row>
    <row r="172733" spans="3:3" x14ac:dyDescent="0.25">
      <c r="C172733" s="62"/>
    </row>
    <row r="172734" spans="3:3" x14ac:dyDescent="0.25">
      <c r="C172734" s="62"/>
    </row>
    <row r="172822" spans="3:3" x14ac:dyDescent="0.25">
      <c r="C172822" s="62"/>
    </row>
    <row r="172823" spans="3:3" x14ac:dyDescent="0.25">
      <c r="C172823" s="62"/>
    </row>
    <row r="172911" spans="3:3" x14ac:dyDescent="0.25">
      <c r="C172911" s="62"/>
    </row>
    <row r="172912" spans="3:3" x14ac:dyDescent="0.25">
      <c r="C172912" s="62"/>
    </row>
    <row r="173000" spans="3:3" x14ac:dyDescent="0.25">
      <c r="C173000" s="62"/>
    </row>
    <row r="173001" spans="3:3" x14ac:dyDescent="0.25">
      <c r="C173001" s="62"/>
    </row>
    <row r="173089" spans="3:3" x14ac:dyDescent="0.25">
      <c r="C173089" s="62"/>
    </row>
    <row r="173090" spans="3:3" x14ac:dyDescent="0.25">
      <c r="C173090" s="62"/>
    </row>
    <row r="173178" spans="3:3" x14ac:dyDescent="0.25">
      <c r="C173178" s="62"/>
    </row>
    <row r="173179" spans="3:3" x14ac:dyDescent="0.25">
      <c r="C173179" s="62"/>
    </row>
    <row r="173267" spans="3:3" x14ac:dyDescent="0.25">
      <c r="C173267" s="62"/>
    </row>
    <row r="173268" spans="3:3" x14ac:dyDescent="0.25">
      <c r="C173268" s="62"/>
    </row>
    <row r="173356" spans="3:3" x14ac:dyDescent="0.25">
      <c r="C173356" s="62"/>
    </row>
    <row r="173357" spans="3:3" x14ac:dyDescent="0.25">
      <c r="C173357" s="62"/>
    </row>
    <row r="173445" spans="3:3" x14ac:dyDescent="0.25">
      <c r="C173445" s="62"/>
    </row>
    <row r="173446" spans="3:3" x14ac:dyDescent="0.25">
      <c r="C173446" s="62"/>
    </row>
    <row r="173534" spans="3:3" x14ac:dyDescent="0.25">
      <c r="C173534" s="62"/>
    </row>
    <row r="173535" spans="3:3" x14ac:dyDescent="0.25">
      <c r="C173535" s="62"/>
    </row>
    <row r="173623" spans="3:3" x14ac:dyDescent="0.25">
      <c r="C173623" s="62"/>
    </row>
    <row r="173624" spans="3:3" x14ac:dyDescent="0.25">
      <c r="C173624" s="62"/>
    </row>
    <row r="173712" spans="3:3" x14ac:dyDescent="0.25">
      <c r="C173712" s="62"/>
    </row>
    <row r="173713" spans="3:3" x14ac:dyDescent="0.25">
      <c r="C173713" s="62"/>
    </row>
    <row r="173801" spans="3:3" x14ac:dyDescent="0.25">
      <c r="C173801" s="62"/>
    </row>
    <row r="173802" spans="3:3" x14ac:dyDescent="0.25">
      <c r="C173802" s="62"/>
    </row>
    <row r="173890" spans="3:3" x14ac:dyDescent="0.25">
      <c r="C173890" s="62"/>
    </row>
    <row r="173891" spans="3:3" x14ac:dyDescent="0.25">
      <c r="C173891" s="62"/>
    </row>
    <row r="173979" spans="3:3" x14ac:dyDescent="0.25">
      <c r="C173979" s="62"/>
    </row>
    <row r="173980" spans="3:3" x14ac:dyDescent="0.25">
      <c r="C173980" s="62"/>
    </row>
    <row r="174068" spans="3:3" x14ac:dyDescent="0.25">
      <c r="C174068" s="62"/>
    </row>
    <row r="174069" spans="3:3" x14ac:dyDescent="0.25">
      <c r="C174069" s="62"/>
    </row>
    <row r="174157" spans="3:3" x14ac:dyDescent="0.25">
      <c r="C174157" s="62"/>
    </row>
    <row r="174158" spans="3:3" x14ac:dyDescent="0.25">
      <c r="C174158" s="62"/>
    </row>
    <row r="174246" spans="3:3" x14ac:dyDescent="0.25">
      <c r="C174246" s="62"/>
    </row>
    <row r="174247" spans="3:3" x14ac:dyDescent="0.25">
      <c r="C174247" s="62"/>
    </row>
    <row r="174335" spans="3:3" x14ac:dyDescent="0.25">
      <c r="C174335" s="62"/>
    </row>
    <row r="174336" spans="3:3" x14ac:dyDescent="0.25">
      <c r="C174336" s="62"/>
    </row>
    <row r="174424" spans="3:3" x14ac:dyDescent="0.25">
      <c r="C174424" s="62"/>
    </row>
    <row r="174425" spans="3:3" x14ac:dyDescent="0.25">
      <c r="C174425" s="62"/>
    </row>
    <row r="174513" spans="3:3" x14ac:dyDescent="0.25">
      <c r="C174513" s="62"/>
    </row>
    <row r="174514" spans="3:3" x14ac:dyDescent="0.25">
      <c r="C174514" s="62"/>
    </row>
    <row r="174602" spans="3:3" x14ac:dyDescent="0.25">
      <c r="C174602" s="62"/>
    </row>
    <row r="174603" spans="3:3" x14ac:dyDescent="0.25">
      <c r="C174603" s="62"/>
    </row>
    <row r="174691" spans="3:3" x14ac:dyDescent="0.25">
      <c r="C174691" s="62"/>
    </row>
    <row r="174692" spans="3:3" x14ac:dyDescent="0.25">
      <c r="C174692" s="62"/>
    </row>
    <row r="174780" spans="3:3" x14ac:dyDescent="0.25">
      <c r="C174780" s="62"/>
    </row>
    <row r="174781" spans="3:3" x14ac:dyDescent="0.25">
      <c r="C174781" s="62"/>
    </row>
    <row r="174869" spans="3:3" x14ac:dyDescent="0.25">
      <c r="C174869" s="62"/>
    </row>
    <row r="174870" spans="3:3" x14ac:dyDescent="0.25">
      <c r="C174870" s="62"/>
    </row>
    <row r="174958" spans="3:3" x14ac:dyDescent="0.25">
      <c r="C174958" s="62"/>
    </row>
    <row r="174959" spans="3:3" x14ac:dyDescent="0.25">
      <c r="C174959" s="62"/>
    </row>
    <row r="175047" spans="3:3" x14ac:dyDescent="0.25">
      <c r="C175047" s="62"/>
    </row>
    <row r="175048" spans="3:3" x14ac:dyDescent="0.25">
      <c r="C175048" s="62"/>
    </row>
    <row r="175136" spans="3:3" x14ac:dyDescent="0.25">
      <c r="C175136" s="62"/>
    </row>
    <row r="175137" spans="3:3" x14ac:dyDescent="0.25">
      <c r="C175137" s="62"/>
    </row>
    <row r="175225" spans="3:3" x14ac:dyDescent="0.25">
      <c r="C175225" s="62"/>
    </row>
    <row r="175226" spans="3:3" x14ac:dyDescent="0.25">
      <c r="C175226" s="62"/>
    </row>
    <row r="175314" spans="3:3" x14ac:dyDescent="0.25">
      <c r="C175314" s="62"/>
    </row>
    <row r="175315" spans="3:3" x14ac:dyDescent="0.25">
      <c r="C175315" s="62"/>
    </row>
    <row r="175403" spans="3:3" x14ac:dyDescent="0.25">
      <c r="C175403" s="62"/>
    </row>
    <row r="175404" spans="3:3" x14ac:dyDescent="0.25">
      <c r="C175404" s="62"/>
    </row>
    <row r="175492" spans="3:3" x14ac:dyDescent="0.25">
      <c r="C175492" s="62"/>
    </row>
    <row r="175493" spans="3:3" x14ac:dyDescent="0.25">
      <c r="C175493" s="62"/>
    </row>
    <row r="175581" spans="3:3" x14ac:dyDescent="0.25">
      <c r="C175581" s="62"/>
    </row>
    <row r="175582" spans="3:3" x14ac:dyDescent="0.25">
      <c r="C175582" s="62"/>
    </row>
    <row r="175670" spans="3:3" x14ac:dyDescent="0.25">
      <c r="C175670" s="62"/>
    </row>
    <row r="175671" spans="3:3" x14ac:dyDescent="0.25">
      <c r="C175671" s="62"/>
    </row>
    <row r="175759" spans="3:3" x14ac:dyDescent="0.25">
      <c r="C175759" s="62"/>
    </row>
    <row r="175760" spans="3:3" x14ac:dyDescent="0.25">
      <c r="C175760" s="62"/>
    </row>
    <row r="175848" spans="3:3" x14ac:dyDescent="0.25">
      <c r="C175848" s="62"/>
    </row>
    <row r="175849" spans="3:3" x14ac:dyDescent="0.25">
      <c r="C175849" s="62"/>
    </row>
    <row r="175937" spans="3:3" x14ac:dyDescent="0.25">
      <c r="C175937" s="62"/>
    </row>
    <row r="175938" spans="3:3" x14ac:dyDescent="0.25">
      <c r="C175938" s="62"/>
    </row>
    <row r="176026" spans="3:3" x14ac:dyDescent="0.25">
      <c r="C176026" s="62"/>
    </row>
    <row r="176027" spans="3:3" x14ac:dyDescent="0.25">
      <c r="C176027" s="62"/>
    </row>
    <row r="176115" spans="3:3" x14ac:dyDescent="0.25">
      <c r="C176115" s="62"/>
    </row>
    <row r="176116" spans="3:3" x14ac:dyDescent="0.25">
      <c r="C176116" s="62"/>
    </row>
    <row r="176204" spans="3:3" x14ac:dyDescent="0.25">
      <c r="C176204" s="62"/>
    </row>
    <row r="176205" spans="3:3" x14ac:dyDescent="0.25">
      <c r="C176205" s="62"/>
    </row>
    <row r="176293" spans="3:3" x14ac:dyDescent="0.25">
      <c r="C176293" s="62"/>
    </row>
    <row r="176294" spans="3:3" x14ac:dyDescent="0.25">
      <c r="C176294" s="62"/>
    </row>
    <row r="176382" spans="3:3" x14ac:dyDescent="0.25">
      <c r="C176382" s="62"/>
    </row>
    <row r="176383" spans="3:3" x14ac:dyDescent="0.25">
      <c r="C176383" s="62"/>
    </row>
    <row r="176471" spans="3:3" x14ac:dyDescent="0.25">
      <c r="C176471" s="62"/>
    </row>
    <row r="176472" spans="3:3" x14ac:dyDescent="0.25">
      <c r="C176472" s="62"/>
    </row>
    <row r="176560" spans="3:3" x14ac:dyDescent="0.25">
      <c r="C176560" s="62"/>
    </row>
    <row r="176561" spans="3:3" x14ac:dyDescent="0.25">
      <c r="C176561" s="62"/>
    </row>
    <row r="176649" spans="3:3" x14ac:dyDescent="0.25">
      <c r="C176649" s="62"/>
    </row>
    <row r="176650" spans="3:3" x14ac:dyDescent="0.25">
      <c r="C176650" s="62"/>
    </row>
    <row r="176738" spans="3:3" x14ac:dyDescent="0.25">
      <c r="C176738" s="62"/>
    </row>
    <row r="176739" spans="3:3" x14ac:dyDescent="0.25">
      <c r="C176739" s="62"/>
    </row>
    <row r="176827" spans="3:3" x14ac:dyDescent="0.25">
      <c r="C176827" s="62"/>
    </row>
    <row r="176828" spans="3:3" x14ac:dyDescent="0.25">
      <c r="C176828" s="62"/>
    </row>
    <row r="176916" spans="3:3" x14ac:dyDescent="0.25">
      <c r="C176916" s="62"/>
    </row>
    <row r="176917" spans="3:3" x14ac:dyDescent="0.25">
      <c r="C176917" s="62"/>
    </row>
    <row r="177005" spans="3:3" x14ac:dyDescent="0.25">
      <c r="C177005" s="62"/>
    </row>
    <row r="177006" spans="3:3" x14ac:dyDescent="0.25">
      <c r="C177006" s="62"/>
    </row>
    <row r="177094" spans="3:3" x14ac:dyDescent="0.25">
      <c r="C177094" s="62"/>
    </row>
    <row r="177095" spans="3:3" x14ac:dyDescent="0.25">
      <c r="C177095" s="62"/>
    </row>
    <row r="177183" spans="3:3" x14ac:dyDescent="0.25">
      <c r="C177183" s="62"/>
    </row>
    <row r="177184" spans="3:3" x14ac:dyDescent="0.25">
      <c r="C177184" s="62"/>
    </row>
    <row r="177272" spans="3:3" x14ac:dyDescent="0.25">
      <c r="C177272" s="62"/>
    </row>
    <row r="177273" spans="3:3" x14ac:dyDescent="0.25">
      <c r="C177273" s="62"/>
    </row>
    <row r="177361" spans="3:3" x14ac:dyDescent="0.25">
      <c r="C177361" s="62"/>
    </row>
    <row r="177362" spans="3:3" x14ac:dyDescent="0.25">
      <c r="C177362" s="62"/>
    </row>
    <row r="177450" spans="3:3" x14ac:dyDescent="0.25">
      <c r="C177450" s="62"/>
    </row>
    <row r="177451" spans="3:3" x14ac:dyDescent="0.25">
      <c r="C177451" s="62"/>
    </row>
    <row r="177539" spans="3:3" x14ac:dyDescent="0.25">
      <c r="C177539" s="62"/>
    </row>
    <row r="177540" spans="3:3" x14ac:dyDescent="0.25">
      <c r="C177540" s="62"/>
    </row>
    <row r="177628" spans="3:3" x14ac:dyDescent="0.25">
      <c r="C177628" s="62"/>
    </row>
    <row r="177629" spans="3:3" x14ac:dyDescent="0.25">
      <c r="C177629" s="62"/>
    </row>
    <row r="177717" spans="3:3" x14ac:dyDescent="0.25">
      <c r="C177717" s="62"/>
    </row>
    <row r="177718" spans="3:3" x14ac:dyDescent="0.25">
      <c r="C177718" s="62"/>
    </row>
    <row r="177806" spans="3:3" x14ac:dyDescent="0.25">
      <c r="C177806" s="62"/>
    </row>
    <row r="177807" spans="3:3" x14ac:dyDescent="0.25">
      <c r="C177807" s="62"/>
    </row>
    <row r="177895" spans="3:3" x14ac:dyDescent="0.25">
      <c r="C177895" s="62"/>
    </row>
    <row r="177896" spans="3:3" x14ac:dyDescent="0.25">
      <c r="C177896" s="62"/>
    </row>
    <row r="177984" spans="3:3" x14ac:dyDescent="0.25">
      <c r="C177984" s="62"/>
    </row>
    <row r="177985" spans="3:3" x14ac:dyDescent="0.25">
      <c r="C177985" s="62"/>
    </row>
    <row r="178073" spans="3:3" x14ac:dyDescent="0.25">
      <c r="C178073" s="62"/>
    </row>
    <row r="178074" spans="3:3" x14ac:dyDescent="0.25">
      <c r="C178074" s="62"/>
    </row>
    <row r="178162" spans="3:3" x14ac:dyDescent="0.25">
      <c r="C178162" s="62"/>
    </row>
    <row r="178163" spans="3:3" x14ac:dyDescent="0.25">
      <c r="C178163" s="62"/>
    </row>
    <row r="178251" spans="3:3" x14ac:dyDescent="0.25">
      <c r="C178251" s="62"/>
    </row>
    <row r="178252" spans="3:3" x14ac:dyDescent="0.25">
      <c r="C178252" s="62"/>
    </row>
    <row r="178340" spans="3:3" x14ac:dyDescent="0.25">
      <c r="C178340" s="62"/>
    </row>
    <row r="178341" spans="3:3" x14ac:dyDescent="0.25">
      <c r="C178341" s="62"/>
    </row>
    <row r="178429" spans="3:3" x14ac:dyDescent="0.25">
      <c r="C178429" s="62"/>
    </row>
    <row r="178430" spans="3:3" x14ac:dyDescent="0.25">
      <c r="C178430" s="62"/>
    </row>
    <row r="178518" spans="3:3" x14ac:dyDescent="0.25">
      <c r="C178518" s="62"/>
    </row>
    <row r="178519" spans="3:3" x14ac:dyDescent="0.25">
      <c r="C178519" s="62"/>
    </row>
    <row r="178607" spans="3:3" x14ac:dyDescent="0.25">
      <c r="C178607" s="62"/>
    </row>
    <row r="178608" spans="3:3" x14ac:dyDescent="0.25">
      <c r="C178608" s="62"/>
    </row>
    <row r="178696" spans="3:3" x14ac:dyDescent="0.25">
      <c r="C178696" s="62"/>
    </row>
    <row r="178697" spans="3:3" x14ac:dyDescent="0.25">
      <c r="C178697" s="62"/>
    </row>
    <row r="178785" spans="3:3" x14ac:dyDescent="0.25">
      <c r="C178785" s="62"/>
    </row>
    <row r="178786" spans="3:3" x14ac:dyDescent="0.25">
      <c r="C178786" s="62"/>
    </row>
    <row r="178874" spans="3:3" x14ac:dyDescent="0.25">
      <c r="C178874" s="62"/>
    </row>
    <row r="178875" spans="3:3" x14ac:dyDescent="0.25">
      <c r="C178875" s="62"/>
    </row>
    <row r="178963" spans="3:3" x14ac:dyDescent="0.25">
      <c r="C178963" s="62"/>
    </row>
    <row r="178964" spans="3:3" x14ac:dyDescent="0.25">
      <c r="C178964" s="62"/>
    </row>
    <row r="179052" spans="3:3" x14ac:dyDescent="0.25">
      <c r="C179052" s="62"/>
    </row>
    <row r="179053" spans="3:3" x14ac:dyDescent="0.25">
      <c r="C179053" s="62"/>
    </row>
    <row r="179141" spans="3:3" x14ac:dyDescent="0.25">
      <c r="C179141" s="62"/>
    </row>
    <row r="179142" spans="3:3" x14ac:dyDescent="0.25">
      <c r="C179142" s="62"/>
    </row>
    <row r="179230" spans="3:3" x14ac:dyDescent="0.25">
      <c r="C179230" s="62"/>
    </row>
    <row r="179231" spans="3:3" x14ac:dyDescent="0.25">
      <c r="C179231" s="62"/>
    </row>
    <row r="179319" spans="3:3" x14ac:dyDescent="0.25">
      <c r="C179319" s="62"/>
    </row>
    <row r="179320" spans="3:3" x14ac:dyDescent="0.25">
      <c r="C179320" s="62"/>
    </row>
    <row r="179408" spans="3:3" x14ac:dyDescent="0.25">
      <c r="C179408" s="62"/>
    </row>
    <row r="179409" spans="3:3" x14ac:dyDescent="0.25">
      <c r="C179409" s="62"/>
    </row>
    <row r="179497" spans="3:3" x14ac:dyDescent="0.25">
      <c r="C179497" s="62"/>
    </row>
    <row r="179498" spans="3:3" x14ac:dyDescent="0.25">
      <c r="C179498" s="62"/>
    </row>
    <row r="179586" spans="3:3" x14ac:dyDescent="0.25">
      <c r="C179586" s="62"/>
    </row>
    <row r="179587" spans="3:3" x14ac:dyDescent="0.25">
      <c r="C179587" s="62"/>
    </row>
    <row r="179675" spans="3:3" x14ac:dyDescent="0.25">
      <c r="C179675" s="62"/>
    </row>
    <row r="179676" spans="3:3" x14ac:dyDescent="0.25">
      <c r="C179676" s="62"/>
    </row>
    <row r="179764" spans="3:3" x14ac:dyDescent="0.25">
      <c r="C179764" s="62"/>
    </row>
    <row r="179765" spans="3:3" x14ac:dyDescent="0.25">
      <c r="C179765" s="62"/>
    </row>
    <row r="179853" spans="3:3" x14ac:dyDescent="0.25">
      <c r="C179853" s="62"/>
    </row>
    <row r="179854" spans="3:3" x14ac:dyDescent="0.25">
      <c r="C179854" s="62"/>
    </row>
    <row r="179942" spans="3:3" x14ac:dyDescent="0.25">
      <c r="C179942" s="62"/>
    </row>
    <row r="179943" spans="3:3" x14ac:dyDescent="0.25">
      <c r="C179943" s="62"/>
    </row>
    <row r="180031" spans="3:3" x14ac:dyDescent="0.25">
      <c r="C180031" s="62"/>
    </row>
    <row r="180032" spans="3:3" x14ac:dyDescent="0.25">
      <c r="C180032" s="62"/>
    </row>
    <row r="180120" spans="3:3" x14ac:dyDescent="0.25">
      <c r="C180120" s="62"/>
    </row>
    <row r="180121" spans="3:3" x14ac:dyDescent="0.25">
      <c r="C180121" s="62"/>
    </row>
    <row r="180209" spans="3:3" x14ac:dyDescent="0.25">
      <c r="C180209" s="62"/>
    </row>
    <row r="180210" spans="3:3" x14ac:dyDescent="0.25">
      <c r="C180210" s="62"/>
    </row>
    <row r="180298" spans="3:3" x14ac:dyDescent="0.25">
      <c r="C180298" s="62"/>
    </row>
    <row r="180299" spans="3:3" x14ac:dyDescent="0.25">
      <c r="C180299" s="62"/>
    </row>
    <row r="180387" spans="3:3" x14ac:dyDescent="0.25">
      <c r="C180387" s="62"/>
    </row>
    <row r="180388" spans="3:3" x14ac:dyDescent="0.25">
      <c r="C180388" s="62"/>
    </row>
    <row r="180476" spans="3:3" x14ac:dyDescent="0.25">
      <c r="C180476" s="62"/>
    </row>
    <row r="180477" spans="3:3" x14ac:dyDescent="0.25">
      <c r="C180477" s="62"/>
    </row>
    <row r="180565" spans="3:3" x14ac:dyDescent="0.25">
      <c r="C180565" s="62"/>
    </row>
    <row r="180566" spans="3:3" x14ac:dyDescent="0.25">
      <c r="C180566" s="62"/>
    </row>
    <row r="180654" spans="3:3" x14ac:dyDescent="0.25">
      <c r="C180654" s="62"/>
    </row>
    <row r="180655" spans="3:3" x14ac:dyDescent="0.25">
      <c r="C180655" s="62"/>
    </row>
    <row r="180743" spans="3:3" x14ac:dyDescent="0.25">
      <c r="C180743" s="62"/>
    </row>
    <row r="180744" spans="3:3" x14ac:dyDescent="0.25">
      <c r="C180744" s="62"/>
    </row>
    <row r="180832" spans="3:3" x14ac:dyDescent="0.25">
      <c r="C180832" s="62"/>
    </row>
    <row r="180833" spans="3:3" x14ac:dyDescent="0.25">
      <c r="C180833" s="62"/>
    </row>
    <row r="180921" spans="3:3" x14ac:dyDescent="0.25">
      <c r="C180921" s="62"/>
    </row>
    <row r="180922" spans="3:3" x14ac:dyDescent="0.25">
      <c r="C180922" s="62"/>
    </row>
    <row r="181010" spans="3:3" x14ac:dyDescent="0.25">
      <c r="C181010" s="62"/>
    </row>
    <row r="181011" spans="3:3" x14ac:dyDescent="0.25">
      <c r="C181011" s="62"/>
    </row>
    <row r="181099" spans="3:3" x14ac:dyDescent="0.25">
      <c r="C181099" s="62"/>
    </row>
    <row r="181100" spans="3:3" x14ac:dyDescent="0.25">
      <c r="C181100" s="62"/>
    </row>
    <row r="181188" spans="3:3" x14ac:dyDescent="0.25">
      <c r="C181188" s="62"/>
    </row>
    <row r="181189" spans="3:3" x14ac:dyDescent="0.25">
      <c r="C181189" s="62"/>
    </row>
    <row r="181277" spans="3:3" x14ac:dyDescent="0.25">
      <c r="C181277" s="62"/>
    </row>
    <row r="181278" spans="3:3" x14ac:dyDescent="0.25">
      <c r="C181278" s="62"/>
    </row>
    <row r="181366" spans="3:3" x14ac:dyDescent="0.25">
      <c r="C181366" s="62"/>
    </row>
    <row r="181367" spans="3:3" x14ac:dyDescent="0.25">
      <c r="C181367" s="62"/>
    </row>
    <row r="181455" spans="3:3" x14ac:dyDescent="0.25">
      <c r="C181455" s="62"/>
    </row>
    <row r="181456" spans="3:3" x14ac:dyDescent="0.25">
      <c r="C181456" s="62"/>
    </row>
    <row r="181544" spans="3:3" x14ac:dyDescent="0.25">
      <c r="C181544" s="62"/>
    </row>
    <row r="181545" spans="3:3" x14ac:dyDescent="0.25">
      <c r="C181545" s="62"/>
    </row>
    <row r="181633" spans="3:3" x14ac:dyDescent="0.25">
      <c r="C181633" s="62"/>
    </row>
    <row r="181634" spans="3:3" x14ac:dyDescent="0.25">
      <c r="C181634" s="62"/>
    </row>
    <row r="181722" spans="3:3" x14ac:dyDescent="0.25">
      <c r="C181722" s="62"/>
    </row>
    <row r="181723" spans="3:3" x14ac:dyDescent="0.25">
      <c r="C181723" s="62"/>
    </row>
    <row r="181811" spans="3:3" x14ac:dyDescent="0.25">
      <c r="C181811" s="62"/>
    </row>
    <row r="181812" spans="3:3" x14ac:dyDescent="0.25">
      <c r="C181812" s="62"/>
    </row>
    <row r="181900" spans="3:3" x14ac:dyDescent="0.25">
      <c r="C181900" s="62"/>
    </row>
    <row r="181901" spans="3:3" x14ac:dyDescent="0.25">
      <c r="C181901" s="62"/>
    </row>
    <row r="181989" spans="3:3" x14ac:dyDescent="0.25">
      <c r="C181989" s="62"/>
    </row>
    <row r="181990" spans="3:3" x14ac:dyDescent="0.25">
      <c r="C181990" s="62"/>
    </row>
    <row r="182078" spans="3:3" x14ac:dyDescent="0.25">
      <c r="C182078" s="62"/>
    </row>
    <row r="182079" spans="3:3" x14ac:dyDescent="0.25">
      <c r="C182079" s="62"/>
    </row>
    <row r="182167" spans="3:3" x14ac:dyDescent="0.25">
      <c r="C182167" s="62"/>
    </row>
    <row r="182168" spans="3:3" x14ac:dyDescent="0.25">
      <c r="C182168" s="62"/>
    </row>
    <row r="182256" spans="3:3" x14ac:dyDescent="0.25">
      <c r="C182256" s="62"/>
    </row>
    <row r="182257" spans="3:3" x14ac:dyDescent="0.25">
      <c r="C182257" s="62"/>
    </row>
    <row r="182345" spans="3:3" x14ac:dyDescent="0.25">
      <c r="C182345" s="62"/>
    </row>
    <row r="182346" spans="3:3" x14ac:dyDescent="0.25">
      <c r="C182346" s="62"/>
    </row>
    <row r="182434" spans="3:3" x14ac:dyDescent="0.25">
      <c r="C182434" s="62"/>
    </row>
    <row r="182435" spans="3:3" x14ac:dyDescent="0.25">
      <c r="C182435" s="62"/>
    </row>
    <row r="182523" spans="3:3" x14ac:dyDescent="0.25">
      <c r="C182523" s="62"/>
    </row>
    <row r="182524" spans="3:3" x14ac:dyDescent="0.25">
      <c r="C182524" s="62"/>
    </row>
    <row r="182612" spans="3:3" x14ac:dyDescent="0.25">
      <c r="C182612" s="62"/>
    </row>
    <row r="182613" spans="3:3" x14ac:dyDescent="0.25">
      <c r="C182613" s="62"/>
    </row>
    <row r="182701" spans="3:3" x14ac:dyDescent="0.25">
      <c r="C182701" s="62"/>
    </row>
    <row r="182702" spans="3:3" x14ac:dyDescent="0.25">
      <c r="C182702" s="62"/>
    </row>
    <row r="182790" spans="3:3" x14ac:dyDescent="0.25">
      <c r="C182790" s="62"/>
    </row>
    <row r="182791" spans="3:3" x14ac:dyDescent="0.25">
      <c r="C182791" s="62"/>
    </row>
    <row r="182879" spans="3:3" x14ac:dyDescent="0.25">
      <c r="C182879" s="62"/>
    </row>
    <row r="182880" spans="3:3" x14ac:dyDescent="0.25">
      <c r="C182880" s="62"/>
    </row>
    <row r="182968" spans="3:3" x14ac:dyDescent="0.25">
      <c r="C182968" s="62"/>
    </row>
    <row r="182969" spans="3:3" x14ac:dyDescent="0.25">
      <c r="C182969" s="62"/>
    </row>
    <row r="183057" spans="3:3" x14ac:dyDescent="0.25">
      <c r="C183057" s="62"/>
    </row>
    <row r="183058" spans="3:3" x14ac:dyDescent="0.25">
      <c r="C183058" s="62"/>
    </row>
    <row r="183146" spans="3:3" x14ac:dyDescent="0.25">
      <c r="C183146" s="62"/>
    </row>
    <row r="183147" spans="3:3" x14ac:dyDescent="0.25">
      <c r="C183147" s="62"/>
    </row>
    <row r="183235" spans="3:3" x14ac:dyDescent="0.25">
      <c r="C183235" s="62"/>
    </row>
    <row r="183236" spans="3:3" x14ac:dyDescent="0.25">
      <c r="C183236" s="62"/>
    </row>
    <row r="183324" spans="3:3" x14ac:dyDescent="0.25">
      <c r="C183324" s="62"/>
    </row>
    <row r="183325" spans="3:3" x14ac:dyDescent="0.25">
      <c r="C183325" s="62"/>
    </row>
    <row r="183413" spans="3:3" x14ac:dyDescent="0.25">
      <c r="C183413" s="62"/>
    </row>
    <row r="183414" spans="3:3" x14ac:dyDescent="0.25">
      <c r="C183414" s="62"/>
    </row>
    <row r="183502" spans="3:3" x14ac:dyDescent="0.25">
      <c r="C183502" s="62"/>
    </row>
    <row r="183503" spans="3:3" x14ac:dyDescent="0.25">
      <c r="C183503" s="62"/>
    </row>
    <row r="183591" spans="3:3" x14ac:dyDescent="0.25">
      <c r="C183591" s="62"/>
    </row>
    <row r="183592" spans="3:3" x14ac:dyDescent="0.25">
      <c r="C183592" s="62"/>
    </row>
    <row r="183680" spans="3:3" x14ac:dyDescent="0.25">
      <c r="C183680" s="62"/>
    </row>
    <row r="183681" spans="3:3" x14ac:dyDescent="0.25">
      <c r="C183681" s="62"/>
    </row>
    <row r="183769" spans="3:3" x14ac:dyDescent="0.25">
      <c r="C183769" s="62"/>
    </row>
    <row r="183770" spans="3:3" x14ac:dyDescent="0.25">
      <c r="C183770" s="62"/>
    </row>
    <row r="183858" spans="3:3" x14ac:dyDescent="0.25">
      <c r="C183858" s="62"/>
    </row>
    <row r="183859" spans="3:3" x14ac:dyDescent="0.25">
      <c r="C183859" s="62"/>
    </row>
    <row r="183947" spans="3:3" x14ac:dyDescent="0.25">
      <c r="C183947" s="62"/>
    </row>
    <row r="183948" spans="3:3" x14ac:dyDescent="0.25">
      <c r="C183948" s="62"/>
    </row>
    <row r="184036" spans="3:3" x14ac:dyDescent="0.25">
      <c r="C184036" s="62"/>
    </row>
    <row r="184037" spans="3:3" x14ac:dyDescent="0.25">
      <c r="C184037" s="62"/>
    </row>
    <row r="184125" spans="3:3" x14ac:dyDescent="0.25">
      <c r="C184125" s="62"/>
    </row>
    <row r="184126" spans="3:3" x14ac:dyDescent="0.25">
      <c r="C184126" s="62"/>
    </row>
    <row r="184214" spans="3:3" x14ac:dyDescent="0.25">
      <c r="C184214" s="62"/>
    </row>
    <row r="184215" spans="3:3" x14ac:dyDescent="0.25">
      <c r="C184215" s="62"/>
    </row>
    <row r="184303" spans="3:3" x14ac:dyDescent="0.25">
      <c r="C184303" s="62"/>
    </row>
    <row r="184304" spans="3:3" x14ac:dyDescent="0.25">
      <c r="C184304" s="62"/>
    </row>
    <row r="184392" spans="3:3" x14ac:dyDescent="0.25">
      <c r="C184392" s="62"/>
    </row>
    <row r="184393" spans="3:3" x14ac:dyDescent="0.25">
      <c r="C184393" s="62"/>
    </row>
    <row r="184481" spans="3:3" x14ac:dyDescent="0.25">
      <c r="C184481" s="62"/>
    </row>
    <row r="184482" spans="3:3" x14ac:dyDescent="0.25">
      <c r="C184482" s="62"/>
    </row>
    <row r="184570" spans="3:3" x14ac:dyDescent="0.25">
      <c r="C184570" s="62"/>
    </row>
    <row r="184571" spans="3:3" x14ac:dyDescent="0.25">
      <c r="C184571" s="62"/>
    </row>
    <row r="184659" spans="3:3" x14ac:dyDescent="0.25">
      <c r="C184659" s="62"/>
    </row>
    <row r="184660" spans="3:3" x14ac:dyDescent="0.25">
      <c r="C184660" s="62"/>
    </row>
    <row r="184748" spans="3:3" x14ac:dyDescent="0.25">
      <c r="C184748" s="62"/>
    </row>
    <row r="184749" spans="3:3" x14ac:dyDescent="0.25">
      <c r="C184749" s="62"/>
    </row>
    <row r="184837" spans="3:3" x14ac:dyDescent="0.25">
      <c r="C184837" s="62"/>
    </row>
    <row r="184838" spans="3:3" x14ac:dyDescent="0.25">
      <c r="C184838" s="62"/>
    </row>
    <row r="184926" spans="3:3" x14ac:dyDescent="0.25">
      <c r="C184926" s="62"/>
    </row>
    <row r="184927" spans="3:3" x14ac:dyDescent="0.25">
      <c r="C184927" s="62"/>
    </row>
    <row r="185015" spans="3:3" x14ac:dyDescent="0.25">
      <c r="C185015" s="62"/>
    </row>
    <row r="185016" spans="3:3" x14ac:dyDescent="0.25">
      <c r="C185016" s="62"/>
    </row>
    <row r="185104" spans="3:3" x14ac:dyDescent="0.25">
      <c r="C185104" s="62"/>
    </row>
    <row r="185105" spans="3:3" x14ac:dyDescent="0.25">
      <c r="C185105" s="62"/>
    </row>
    <row r="185193" spans="3:3" x14ac:dyDescent="0.25">
      <c r="C185193" s="62"/>
    </row>
    <row r="185194" spans="3:3" x14ac:dyDescent="0.25">
      <c r="C185194" s="62"/>
    </row>
    <row r="185282" spans="3:3" x14ac:dyDescent="0.25">
      <c r="C185282" s="62"/>
    </row>
    <row r="185283" spans="3:3" x14ac:dyDescent="0.25">
      <c r="C185283" s="62"/>
    </row>
    <row r="185371" spans="3:3" x14ac:dyDescent="0.25">
      <c r="C185371" s="62"/>
    </row>
    <row r="185372" spans="3:3" x14ac:dyDescent="0.25">
      <c r="C185372" s="62"/>
    </row>
    <row r="185460" spans="3:3" x14ac:dyDescent="0.25">
      <c r="C185460" s="62"/>
    </row>
    <row r="185461" spans="3:3" x14ac:dyDescent="0.25">
      <c r="C185461" s="62"/>
    </row>
    <row r="185549" spans="3:3" x14ac:dyDescent="0.25">
      <c r="C185549" s="62"/>
    </row>
    <row r="185550" spans="3:3" x14ac:dyDescent="0.25">
      <c r="C185550" s="62"/>
    </row>
    <row r="185638" spans="3:3" x14ac:dyDescent="0.25">
      <c r="C185638" s="62"/>
    </row>
    <row r="185639" spans="3:3" x14ac:dyDescent="0.25">
      <c r="C185639" s="62"/>
    </row>
    <row r="185727" spans="3:3" x14ac:dyDescent="0.25">
      <c r="C185727" s="62"/>
    </row>
    <row r="185728" spans="3:3" x14ac:dyDescent="0.25">
      <c r="C185728" s="62"/>
    </row>
    <row r="185816" spans="3:3" x14ac:dyDescent="0.25">
      <c r="C185816" s="62"/>
    </row>
    <row r="185817" spans="3:3" x14ac:dyDescent="0.25">
      <c r="C185817" s="62"/>
    </row>
    <row r="185905" spans="3:3" x14ac:dyDescent="0.25">
      <c r="C185905" s="62"/>
    </row>
    <row r="185906" spans="3:3" x14ac:dyDescent="0.25">
      <c r="C185906" s="62"/>
    </row>
    <row r="185994" spans="3:3" x14ac:dyDescent="0.25">
      <c r="C185994" s="62"/>
    </row>
    <row r="185995" spans="3:3" x14ac:dyDescent="0.25">
      <c r="C185995" s="62"/>
    </row>
    <row r="186083" spans="3:3" x14ac:dyDescent="0.25">
      <c r="C186083" s="62"/>
    </row>
    <row r="186084" spans="3:3" x14ac:dyDescent="0.25">
      <c r="C186084" s="62"/>
    </row>
    <row r="186172" spans="3:3" x14ac:dyDescent="0.25">
      <c r="C186172" s="62"/>
    </row>
    <row r="186173" spans="3:3" x14ac:dyDescent="0.25">
      <c r="C186173" s="62"/>
    </row>
    <row r="186261" spans="3:3" x14ac:dyDescent="0.25">
      <c r="C186261" s="62"/>
    </row>
    <row r="186262" spans="3:3" x14ac:dyDescent="0.25">
      <c r="C186262" s="62"/>
    </row>
    <row r="186350" spans="3:3" x14ac:dyDescent="0.25">
      <c r="C186350" s="62"/>
    </row>
    <row r="186351" spans="3:3" x14ac:dyDescent="0.25">
      <c r="C186351" s="62"/>
    </row>
    <row r="186439" spans="3:3" x14ac:dyDescent="0.25">
      <c r="C186439" s="62"/>
    </row>
    <row r="186440" spans="3:3" x14ac:dyDescent="0.25">
      <c r="C186440" s="62"/>
    </row>
    <row r="186528" spans="3:3" x14ac:dyDescent="0.25">
      <c r="C186528" s="62"/>
    </row>
    <row r="186529" spans="3:3" x14ac:dyDescent="0.25">
      <c r="C186529" s="62"/>
    </row>
    <row r="186617" spans="3:3" x14ac:dyDescent="0.25">
      <c r="C186617" s="62"/>
    </row>
    <row r="186618" spans="3:3" x14ac:dyDescent="0.25">
      <c r="C186618" s="62"/>
    </row>
    <row r="186706" spans="3:3" x14ac:dyDescent="0.25">
      <c r="C186706" s="62"/>
    </row>
    <row r="186707" spans="3:3" x14ac:dyDescent="0.25">
      <c r="C186707" s="62"/>
    </row>
    <row r="186795" spans="3:3" x14ac:dyDescent="0.25">
      <c r="C186795" s="62"/>
    </row>
    <row r="186796" spans="3:3" x14ac:dyDescent="0.25">
      <c r="C186796" s="62"/>
    </row>
    <row r="186884" spans="3:3" x14ac:dyDescent="0.25">
      <c r="C186884" s="62"/>
    </row>
    <row r="186885" spans="3:3" x14ac:dyDescent="0.25">
      <c r="C186885" s="62"/>
    </row>
    <row r="186973" spans="3:3" x14ac:dyDescent="0.25">
      <c r="C186973" s="62"/>
    </row>
    <row r="186974" spans="3:3" x14ac:dyDescent="0.25">
      <c r="C186974" s="62"/>
    </row>
    <row r="187062" spans="3:3" x14ac:dyDescent="0.25">
      <c r="C187062" s="62"/>
    </row>
    <row r="187063" spans="3:3" x14ac:dyDescent="0.25">
      <c r="C187063" s="62"/>
    </row>
    <row r="187151" spans="3:3" x14ac:dyDescent="0.25">
      <c r="C187151" s="62"/>
    </row>
    <row r="187152" spans="3:3" x14ac:dyDescent="0.25">
      <c r="C187152" s="62"/>
    </row>
    <row r="187240" spans="3:3" x14ac:dyDescent="0.25">
      <c r="C187240" s="62"/>
    </row>
    <row r="187241" spans="3:3" x14ac:dyDescent="0.25">
      <c r="C187241" s="62"/>
    </row>
    <row r="187329" spans="3:3" x14ac:dyDescent="0.25">
      <c r="C187329" s="62"/>
    </row>
    <row r="187330" spans="3:3" x14ac:dyDescent="0.25">
      <c r="C187330" s="62"/>
    </row>
    <row r="187418" spans="3:3" x14ac:dyDescent="0.25">
      <c r="C187418" s="62"/>
    </row>
    <row r="187419" spans="3:3" x14ac:dyDescent="0.25">
      <c r="C187419" s="62"/>
    </row>
    <row r="187507" spans="3:3" x14ac:dyDescent="0.25">
      <c r="C187507" s="62"/>
    </row>
    <row r="187508" spans="3:3" x14ac:dyDescent="0.25">
      <c r="C187508" s="62"/>
    </row>
    <row r="187596" spans="3:3" x14ac:dyDescent="0.25">
      <c r="C187596" s="62"/>
    </row>
    <row r="187597" spans="3:3" x14ac:dyDescent="0.25">
      <c r="C187597" s="62"/>
    </row>
    <row r="187685" spans="3:3" x14ac:dyDescent="0.25">
      <c r="C187685" s="62"/>
    </row>
    <row r="187686" spans="3:3" x14ac:dyDescent="0.25">
      <c r="C187686" s="62"/>
    </row>
    <row r="187774" spans="3:3" x14ac:dyDescent="0.25">
      <c r="C187774" s="62"/>
    </row>
    <row r="187775" spans="3:3" x14ac:dyDescent="0.25">
      <c r="C187775" s="62"/>
    </row>
    <row r="187863" spans="3:3" x14ac:dyDescent="0.25">
      <c r="C187863" s="62"/>
    </row>
    <row r="187864" spans="3:3" x14ac:dyDescent="0.25">
      <c r="C187864" s="62"/>
    </row>
    <row r="187952" spans="3:3" x14ac:dyDescent="0.25">
      <c r="C187952" s="62"/>
    </row>
    <row r="187953" spans="3:3" x14ac:dyDescent="0.25">
      <c r="C187953" s="62"/>
    </row>
    <row r="188041" spans="3:3" x14ac:dyDescent="0.25">
      <c r="C188041" s="62"/>
    </row>
    <row r="188042" spans="3:3" x14ac:dyDescent="0.25">
      <c r="C188042" s="62"/>
    </row>
    <row r="188130" spans="3:3" x14ac:dyDescent="0.25">
      <c r="C188130" s="62"/>
    </row>
    <row r="188131" spans="3:3" x14ac:dyDescent="0.25">
      <c r="C188131" s="62"/>
    </row>
    <row r="188219" spans="3:3" x14ac:dyDescent="0.25">
      <c r="C188219" s="62"/>
    </row>
    <row r="188220" spans="3:3" x14ac:dyDescent="0.25">
      <c r="C188220" s="62"/>
    </row>
    <row r="188308" spans="3:3" x14ac:dyDescent="0.25">
      <c r="C188308" s="62"/>
    </row>
    <row r="188309" spans="3:3" x14ac:dyDescent="0.25">
      <c r="C188309" s="62"/>
    </row>
    <row r="188397" spans="3:3" x14ac:dyDescent="0.25">
      <c r="C188397" s="62"/>
    </row>
    <row r="188398" spans="3:3" x14ac:dyDescent="0.25">
      <c r="C188398" s="62"/>
    </row>
    <row r="188486" spans="3:3" x14ac:dyDescent="0.25">
      <c r="C188486" s="62"/>
    </row>
    <row r="188487" spans="3:3" x14ac:dyDescent="0.25">
      <c r="C188487" s="62"/>
    </row>
    <row r="188575" spans="3:3" x14ac:dyDescent="0.25">
      <c r="C188575" s="62"/>
    </row>
    <row r="188576" spans="3:3" x14ac:dyDescent="0.25">
      <c r="C188576" s="62"/>
    </row>
    <row r="188664" spans="3:3" x14ac:dyDescent="0.25">
      <c r="C188664" s="62"/>
    </row>
    <row r="188665" spans="3:3" x14ac:dyDescent="0.25">
      <c r="C188665" s="62"/>
    </row>
    <row r="188753" spans="3:3" x14ac:dyDescent="0.25">
      <c r="C188753" s="62"/>
    </row>
    <row r="188754" spans="3:3" x14ac:dyDescent="0.25">
      <c r="C188754" s="62"/>
    </row>
    <row r="188842" spans="3:3" x14ac:dyDescent="0.25">
      <c r="C188842" s="62"/>
    </row>
    <row r="188843" spans="3:3" x14ac:dyDescent="0.25">
      <c r="C188843" s="62"/>
    </row>
    <row r="188931" spans="3:3" x14ac:dyDescent="0.25">
      <c r="C188931" s="62"/>
    </row>
    <row r="188932" spans="3:3" x14ac:dyDescent="0.25">
      <c r="C188932" s="62"/>
    </row>
    <row r="189020" spans="3:3" x14ac:dyDescent="0.25">
      <c r="C189020" s="62"/>
    </row>
    <row r="189021" spans="3:3" x14ac:dyDescent="0.25">
      <c r="C189021" s="62"/>
    </row>
    <row r="189109" spans="3:3" x14ac:dyDescent="0.25">
      <c r="C189109" s="62"/>
    </row>
    <row r="189110" spans="3:3" x14ac:dyDescent="0.25">
      <c r="C189110" s="62"/>
    </row>
    <row r="189198" spans="3:3" x14ac:dyDescent="0.25">
      <c r="C189198" s="62"/>
    </row>
    <row r="189199" spans="3:3" x14ac:dyDescent="0.25">
      <c r="C189199" s="62"/>
    </row>
    <row r="189287" spans="3:3" x14ac:dyDescent="0.25">
      <c r="C189287" s="62"/>
    </row>
    <row r="189288" spans="3:3" x14ac:dyDescent="0.25">
      <c r="C189288" s="62"/>
    </row>
    <row r="189376" spans="3:3" x14ac:dyDescent="0.25">
      <c r="C189376" s="62"/>
    </row>
    <row r="189377" spans="3:3" x14ac:dyDescent="0.25">
      <c r="C189377" s="62"/>
    </row>
    <row r="189465" spans="3:3" x14ac:dyDescent="0.25">
      <c r="C189465" s="62"/>
    </row>
    <row r="189466" spans="3:3" x14ac:dyDescent="0.25">
      <c r="C189466" s="62"/>
    </row>
    <row r="189554" spans="3:3" x14ac:dyDescent="0.25">
      <c r="C189554" s="62"/>
    </row>
    <row r="189555" spans="3:3" x14ac:dyDescent="0.25">
      <c r="C189555" s="62"/>
    </row>
    <row r="189643" spans="3:3" x14ac:dyDescent="0.25">
      <c r="C189643" s="62"/>
    </row>
    <row r="189644" spans="3:3" x14ac:dyDescent="0.25">
      <c r="C189644" s="62"/>
    </row>
    <row r="189732" spans="3:3" x14ac:dyDescent="0.25">
      <c r="C189732" s="62"/>
    </row>
    <row r="189733" spans="3:3" x14ac:dyDescent="0.25">
      <c r="C189733" s="62"/>
    </row>
    <row r="189821" spans="3:3" x14ac:dyDescent="0.25">
      <c r="C189821" s="62"/>
    </row>
    <row r="189822" spans="3:3" x14ac:dyDescent="0.25">
      <c r="C189822" s="62"/>
    </row>
    <row r="189910" spans="3:3" x14ac:dyDescent="0.25">
      <c r="C189910" s="62"/>
    </row>
    <row r="189911" spans="3:3" x14ac:dyDescent="0.25">
      <c r="C189911" s="62"/>
    </row>
    <row r="189999" spans="3:3" x14ac:dyDescent="0.25">
      <c r="C189999" s="62"/>
    </row>
    <row r="190000" spans="3:3" x14ac:dyDescent="0.25">
      <c r="C190000" s="62"/>
    </row>
    <row r="190088" spans="3:3" x14ac:dyDescent="0.25">
      <c r="C190088" s="62"/>
    </row>
    <row r="190089" spans="3:3" x14ac:dyDescent="0.25">
      <c r="C190089" s="62"/>
    </row>
    <row r="190177" spans="3:3" x14ac:dyDescent="0.25">
      <c r="C190177" s="62"/>
    </row>
    <row r="190178" spans="3:3" x14ac:dyDescent="0.25">
      <c r="C190178" s="62"/>
    </row>
    <row r="190266" spans="3:3" x14ac:dyDescent="0.25">
      <c r="C190266" s="62"/>
    </row>
    <row r="190267" spans="3:3" x14ac:dyDescent="0.25">
      <c r="C190267" s="62"/>
    </row>
    <row r="190355" spans="3:3" x14ac:dyDescent="0.25">
      <c r="C190355" s="62"/>
    </row>
    <row r="190356" spans="3:3" x14ac:dyDescent="0.25">
      <c r="C190356" s="62"/>
    </row>
    <row r="190444" spans="3:3" x14ac:dyDescent="0.25">
      <c r="C190444" s="62"/>
    </row>
    <row r="190445" spans="3:3" x14ac:dyDescent="0.25">
      <c r="C190445" s="62"/>
    </row>
    <row r="190533" spans="3:3" x14ac:dyDescent="0.25">
      <c r="C190533" s="62"/>
    </row>
    <row r="190534" spans="3:3" x14ac:dyDescent="0.25">
      <c r="C190534" s="62"/>
    </row>
    <row r="190622" spans="3:3" x14ac:dyDescent="0.25">
      <c r="C190622" s="62"/>
    </row>
    <row r="190623" spans="3:3" x14ac:dyDescent="0.25">
      <c r="C190623" s="62"/>
    </row>
    <row r="190711" spans="3:3" x14ac:dyDescent="0.25">
      <c r="C190711" s="62"/>
    </row>
    <row r="190712" spans="3:3" x14ac:dyDescent="0.25">
      <c r="C190712" s="62"/>
    </row>
    <row r="190800" spans="3:3" x14ac:dyDescent="0.25">
      <c r="C190800" s="62"/>
    </row>
    <row r="190801" spans="3:3" x14ac:dyDescent="0.25">
      <c r="C190801" s="62"/>
    </row>
    <row r="190889" spans="3:3" x14ac:dyDescent="0.25">
      <c r="C190889" s="62"/>
    </row>
    <row r="190890" spans="3:3" x14ac:dyDescent="0.25">
      <c r="C190890" s="62"/>
    </row>
    <row r="190978" spans="3:3" x14ac:dyDescent="0.25">
      <c r="C190978" s="62"/>
    </row>
    <row r="190979" spans="3:3" x14ac:dyDescent="0.25">
      <c r="C190979" s="62"/>
    </row>
    <row r="191067" spans="3:3" x14ac:dyDescent="0.25">
      <c r="C191067" s="62"/>
    </row>
    <row r="191068" spans="3:3" x14ac:dyDescent="0.25">
      <c r="C191068" s="62"/>
    </row>
    <row r="191156" spans="3:3" x14ac:dyDescent="0.25">
      <c r="C191156" s="62"/>
    </row>
    <row r="191157" spans="3:3" x14ac:dyDescent="0.25">
      <c r="C191157" s="62"/>
    </row>
    <row r="191245" spans="3:3" x14ac:dyDescent="0.25">
      <c r="C191245" s="62"/>
    </row>
    <row r="191246" spans="3:3" x14ac:dyDescent="0.25">
      <c r="C191246" s="62"/>
    </row>
    <row r="191334" spans="3:3" x14ac:dyDescent="0.25">
      <c r="C191334" s="62"/>
    </row>
    <row r="191335" spans="3:3" x14ac:dyDescent="0.25">
      <c r="C191335" s="62"/>
    </row>
    <row r="191423" spans="3:3" x14ac:dyDescent="0.25">
      <c r="C191423" s="62"/>
    </row>
    <row r="191424" spans="3:3" x14ac:dyDescent="0.25">
      <c r="C191424" s="62"/>
    </row>
    <row r="191512" spans="3:3" x14ac:dyDescent="0.25">
      <c r="C191512" s="62"/>
    </row>
    <row r="191513" spans="3:3" x14ac:dyDescent="0.25">
      <c r="C191513" s="62"/>
    </row>
    <row r="191601" spans="3:3" x14ac:dyDescent="0.25">
      <c r="C191601" s="62"/>
    </row>
    <row r="191602" spans="3:3" x14ac:dyDescent="0.25">
      <c r="C191602" s="62"/>
    </row>
    <row r="191690" spans="3:3" x14ac:dyDescent="0.25">
      <c r="C191690" s="62"/>
    </row>
    <row r="191691" spans="3:3" x14ac:dyDescent="0.25">
      <c r="C191691" s="62"/>
    </row>
    <row r="191779" spans="3:3" x14ac:dyDescent="0.25">
      <c r="C191779" s="62"/>
    </row>
    <row r="191780" spans="3:3" x14ac:dyDescent="0.25">
      <c r="C191780" s="62"/>
    </row>
    <row r="191868" spans="3:3" x14ac:dyDescent="0.25">
      <c r="C191868" s="62"/>
    </row>
    <row r="191869" spans="3:3" x14ac:dyDescent="0.25">
      <c r="C191869" s="62"/>
    </row>
    <row r="191957" spans="3:3" x14ac:dyDescent="0.25">
      <c r="C191957" s="62"/>
    </row>
    <row r="191958" spans="3:3" x14ac:dyDescent="0.25">
      <c r="C191958" s="62"/>
    </row>
    <row r="192046" spans="3:3" x14ac:dyDescent="0.25">
      <c r="C192046" s="62"/>
    </row>
    <row r="192047" spans="3:3" x14ac:dyDescent="0.25">
      <c r="C192047" s="62"/>
    </row>
    <row r="192135" spans="3:3" x14ac:dyDescent="0.25">
      <c r="C192135" s="62"/>
    </row>
    <row r="192136" spans="3:3" x14ac:dyDescent="0.25">
      <c r="C192136" s="62"/>
    </row>
    <row r="192224" spans="3:3" x14ac:dyDescent="0.25">
      <c r="C192224" s="62"/>
    </row>
    <row r="192225" spans="3:3" x14ac:dyDescent="0.25">
      <c r="C192225" s="62"/>
    </row>
    <row r="192313" spans="3:3" x14ac:dyDescent="0.25">
      <c r="C192313" s="62"/>
    </row>
    <row r="192314" spans="3:3" x14ac:dyDescent="0.25">
      <c r="C192314" s="62"/>
    </row>
    <row r="192402" spans="3:3" x14ac:dyDescent="0.25">
      <c r="C192402" s="62"/>
    </row>
    <row r="192403" spans="3:3" x14ac:dyDescent="0.25">
      <c r="C192403" s="62"/>
    </row>
    <row r="192491" spans="3:3" x14ac:dyDescent="0.25">
      <c r="C192491" s="62"/>
    </row>
    <row r="192492" spans="3:3" x14ac:dyDescent="0.25">
      <c r="C192492" s="62"/>
    </row>
    <row r="192580" spans="3:3" x14ac:dyDescent="0.25">
      <c r="C192580" s="62"/>
    </row>
    <row r="192581" spans="3:3" x14ac:dyDescent="0.25">
      <c r="C192581" s="62"/>
    </row>
    <row r="192669" spans="3:3" x14ac:dyDescent="0.25">
      <c r="C192669" s="62"/>
    </row>
    <row r="192670" spans="3:3" x14ac:dyDescent="0.25">
      <c r="C192670" s="62"/>
    </row>
    <row r="192758" spans="3:3" x14ac:dyDescent="0.25">
      <c r="C192758" s="62"/>
    </row>
    <row r="192759" spans="3:3" x14ac:dyDescent="0.25">
      <c r="C192759" s="62"/>
    </row>
    <row r="192847" spans="3:3" x14ac:dyDescent="0.25">
      <c r="C192847" s="62"/>
    </row>
    <row r="192848" spans="3:3" x14ac:dyDescent="0.25">
      <c r="C192848" s="62"/>
    </row>
    <row r="192936" spans="3:3" x14ac:dyDescent="0.25">
      <c r="C192936" s="62"/>
    </row>
    <row r="192937" spans="3:3" x14ac:dyDescent="0.25">
      <c r="C192937" s="62"/>
    </row>
    <row r="193025" spans="3:3" x14ac:dyDescent="0.25">
      <c r="C193025" s="62"/>
    </row>
    <row r="193026" spans="3:3" x14ac:dyDescent="0.25">
      <c r="C193026" s="62"/>
    </row>
    <row r="193114" spans="3:3" x14ac:dyDescent="0.25">
      <c r="C193114" s="62"/>
    </row>
    <row r="193115" spans="3:3" x14ac:dyDescent="0.25">
      <c r="C193115" s="62"/>
    </row>
    <row r="193203" spans="3:3" x14ac:dyDescent="0.25">
      <c r="C193203" s="62"/>
    </row>
    <row r="193204" spans="3:3" x14ac:dyDescent="0.25">
      <c r="C193204" s="62"/>
    </row>
    <row r="193292" spans="3:3" x14ac:dyDescent="0.25">
      <c r="C193292" s="62"/>
    </row>
    <row r="193293" spans="3:3" x14ac:dyDescent="0.25">
      <c r="C193293" s="62"/>
    </row>
    <row r="193381" spans="3:3" x14ac:dyDescent="0.25">
      <c r="C193381" s="62"/>
    </row>
    <row r="193382" spans="3:3" x14ac:dyDescent="0.25">
      <c r="C193382" s="62"/>
    </row>
    <row r="193470" spans="3:3" x14ac:dyDescent="0.25">
      <c r="C193470" s="62"/>
    </row>
    <row r="193471" spans="3:3" x14ac:dyDescent="0.25">
      <c r="C193471" s="62"/>
    </row>
    <row r="193559" spans="3:3" x14ac:dyDescent="0.25">
      <c r="C193559" s="62"/>
    </row>
    <row r="193560" spans="3:3" x14ac:dyDescent="0.25">
      <c r="C193560" s="62"/>
    </row>
    <row r="193648" spans="3:3" x14ac:dyDescent="0.25">
      <c r="C193648" s="62"/>
    </row>
    <row r="193649" spans="3:3" x14ac:dyDescent="0.25">
      <c r="C193649" s="62"/>
    </row>
    <row r="193737" spans="3:3" x14ac:dyDescent="0.25">
      <c r="C193737" s="62"/>
    </row>
    <row r="193738" spans="3:3" x14ac:dyDescent="0.25">
      <c r="C193738" s="62"/>
    </row>
    <row r="193826" spans="3:3" x14ac:dyDescent="0.25">
      <c r="C193826" s="62"/>
    </row>
    <row r="193827" spans="3:3" x14ac:dyDescent="0.25">
      <c r="C193827" s="62"/>
    </row>
    <row r="193915" spans="3:3" x14ac:dyDescent="0.25">
      <c r="C193915" s="62"/>
    </row>
    <row r="193916" spans="3:3" x14ac:dyDescent="0.25">
      <c r="C193916" s="62"/>
    </row>
    <row r="194004" spans="3:3" x14ac:dyDescent="0.25">
      <c r="C194004" s="62"/>
    </row>
    <row r="194005" spans="3:3" x14ac:dyDescent="0.25">
      <c r="C194005" s="62"/>
    </row>
    <row r="194093" spans="3:3" x14ac:dyDescent="0.25">
      <c r="C194093" s="62"/>
    </row>
    <row r="194094" spans="3:3" x14ac:dyDescent="0.25">
      <c r="C194094" s="62"/>
    </row>
    <row r="194182" spans="3:3" x14ac:dyDescent="0.25">
      <c r="C194182" s="62"/>
    </row>
    <row r="194183" spans="3:3" x14ac:dyDescent="0.25">
      <c r="C194183" s="62"/>
    </row>
    <row r="194271" spans="3:3" x14ac:dyDescent="0.25">
      <c r="C194271" s="62"/>
    </row>
    <row r="194272" spans="3:3" x14ac:dyDescent="0.25">
      <c r="C194272" s="62"/>
    </row>
    <row r="194360" spans="3:3" x14ac:dyDescent="0.25">
      <c r="C194360" s="62"/>
    </row>
    <row r="194361" spans="3:3" x14ac:dyDescent="0.25">
      <c r="C194361" s="62"/>
    </row>
    <row r="194449" spans="3:3" x14ac:dyDescent="0.25">
      <c r="C194449" s="62"/>
    </row>
    <row r="194450" spans="3:3" x14ac:dyDescent="0.25">
      <c r="C194450" s="62"/>
    </row>
    <row r="194538" spans="3:3" x14ac:dyDescent="0.25">
      <c r="C194538" s="62"/>
    </row>
    <row r="194539" spans="3:3" x14ac:dyDescent="0.25">
      <c r="C194539" s="62"/>
    </row>
    <row r="194627" spans="3:3" x14ac:dyDescent="0.25">
      <c r="C194627" s="62"/>
    </row>
    <row r="194628" spans="3:3" x14ac:dyDescent="0.25">
      <c r="C194628" s="62"/>
    </row>
    <row r="194716" spans="3:3" x14ac:dyDescent="0.25">
      <c r="C194716" s="62"/>
    </row>
    <row r="194717" spans="3:3" x14ac:dyDescent="0.25">
      <c r="C194717" s="62"/>
    </row>
    <row r="194805" spans="3:3" x14ac:dyDescent="0.25">
      <c r="C194805" s="62"/>
    </row>
    <row r="194806" spans="3:3" x14ac:dyDescent="0.25">
      <c r="C194806" s="62"/>
    </row>
    <row r="194894" spans="3:3" x14ac:dyDescent="0.25">
      <c r="C194894" s="62"/>
    </row>
    <row r="194895" spans="3:3" x14ac:dyDescent="0.25">
      <c r="C194895" s="62"/>
    </row>
    <row r="194983" spans="3:3" x14ac:dyDescent="0.25">
      <c r="C194983" s="62"/>
    </row>
    <row r="194984" spans="3:3" x14ac:dyDescent="0.25">
      <c r="C194984" s="62"/>
    </row>
    <row r="195072" spans="3:3" x14ac:dyDescent="0.25">
      <c r="C195072" s="62"/>
    </row>
    <row r="195073" spans="3:3" x14ac:dyDescent="0.25">
      <c r="C195073" s="62"/>
    </row>
    <row r="195161" spans="3:3" x14ac:dyDescent="0.25">
      <c r="C195161" s="62"/>
    </row>
    <row r="195162" spans="3:3" x14ac:dyDescent="0.25">
      <c r="C195162" s="62"/>
    </row>
    <row r="195250" spans="3:3" x14ac:dyDescent="0.25">
      <c r="C195250" s="62"/>
    </row>
    <row r="195251" spans="3:3" x14ac:dyDescent="0.25">
      <c r="C195251" s="62"/>
    </row>
    <row r="195339" spans="3:3" x14ac:dyDescent="0.25">
      <c r="C195339" s="62"/>
    </row>
    <row r="195340" spans="3:3" x14ac:dyDescent="0.25">
      <c r="C195340" s="62"/>
    </row>
    <row r="195428" spans="3:3" x14ac:dyDescent="0.25">
      <c r="C195428" s="62"/>
    </row>
    <row r="195429" spans="3:3" x14ac:dyDescent="0.25">
      <c r="C195429" s="62"/>
    </row>
    <row r="195517" spans="3:3" x14ac:dyDescent="0.25">
      <c r="C195517" s="62"/>
    </row>
    <row r="195518" spans="3:3" x14ac:dyDescent="0.25">
      <c r="C195518" s="62"/>
    </row>
    <row r="195606" spans="3:3" x14ac:dyDescent="0.25">
      <c r="C195606" s="62"/>
    </row>
    <row r="195607" spans="3:3" x14ac:dyDescent="0.25">
      <c r="C195607" s="62"/>
    </row>
    <row r="195695" spans="3:3" x14ac:dyDescent="0.25">
      <c r="C195695" s="62"/>
    </row>
    <row r="195696" spans="3:3" x14ac:dyDescent="0.25">
      <c r="C195696" s="62"/>
    </row>
    <row r="195784" spans="3:3" x14ac:dyDescent="0.25">
      <c r="C195784" s="62"/>
    </row>
    <row r="195785" spans="3:3" x14ac:dyDescent="0.25">
      <c r="C195785" s="62"/>
    </row>
    <row r="195873" spans="3:3" x14ac:dyDescent="0.25">
      <c r="C195873" s="62"/>
    </row>
    <row r="195874" spans="3:3" x14ac:dyDescent="0.25">
      <c r="C195874" s="62"/>
    </row>
    <row r="195962" spans="3:3" x14ac:dyDescent="0.25">
      <c r="C195962" s="62"/>
    </row>
    <row r="195963" spans="3:3" x14ac:dyDescent="0.25">
      <c r="C195963" s="62"/>
    </row>
    <row r="196051" spans="3:3" x14ac:dyDescent="0.25">
      <c r="C196051" s="62"/>
    </row>
    <row r="196052" spans="3:3" x14ac:dyDescent="0.25">
      <c r="C196052" s="62"/>
    </row>
    <row r="196140" spans="3:3" x14ac:dyDescent="0.25">
      <c r="C196140" s="62"/>
    </row>
    <row r="196141" spans="3:3" x14ac:dyDescent="0.25">
      <c r="C196141" s="62"/>
    </row>
    <row r="196229" spans="3:3" x14ac:dyDescent="0.25">
      <c r="C196229" s="62"/>
    </row>
    <row r="196230" spans="3:3" x14ac:dyDescent="0.25">
      <c r="C196230" s="62"/>
    </row>
    <row r="196318" spans="3:3" x14ac:dyDescent="0.25">
      <c r="C196318" s="62"/>
    </row>
    <row r="196319" spans="3:3" x14ac:dyDescent="0.25">
      <c r="C196319" s="62"/>
    </row>
    <row r="196407" spans="3:3" x14ac:dyDescent="0.25">
      <c r="C196407" s="62"/>
    </row>
    <row r="196408" spans="3:3" x14ac:dyDescent="0.25">
      <c r="C196408" s="62"/>
    </row>
    <row r="196496" spans="3:3" x14ac:dyDescent="0.25">
      <c r="C196496" s="62"/>
    </row>
    <row r="196497" spans="3:3" x14ac:dyDescent="0.25">
      <c r="C196497" s="62"/>
    </row>
    <row r="196585" spans="3:3" x14ac:dyDescent="0.25">
      <c r="C196585" s="62"/>
    </row>
    <row r="196586" spans="3:3" x14ac:dyDescent="0.25">
      <c r="C196586" s="62"/>
    </row>
    <row r="196674" spans="3:3" x14ac:dyDescent="0.25">
      <c r="C196674" s="62"/>
    </row>
    <row r="196675" spans="3:3" x14ac:dyDescent="0.25">
      <c r="C196675" s="62"/>
    </row>
    <row r="196763" spans="3:3" x14ac:dyDescent="0.25">
      <c r="C196763" s="62"/>
    </row>
    <row r="196764" spans="3:3" x14ac:dyDescent="0.25">
      <c r="C196764" s="62"/>
    </row>
    <row r="196852" spans="3:3" x14ac:dyDescent="0.25">
      <c r="C196852" s="62"/>
    </row>
    <row r="196853" spans="3:3" x14ac:dyDescent="0.25">
      <c r="C196853" s="62"/>
    </row>
    <row r="196941" spans="3:3" x14ac:dyDescent="0.25">
      <c r="C196941" s="62"/>
    </row>
    <row r="196942" spans="3:3" x14ac:dyDescent="0.25">
      <c r="C196942" s="62"/>
    </row>
    <row r="197030" spans="3:3" x14ac:dyDescent="0.25">
      <c r="C197030" s="62"/>
    </row>
    <row r="197031" spans="3:3" x14ac:dyDescent="0.25">
      <c r="C197031" s="62"/>
    </row>
    <row r="197119" spans="3:3" x14ac:dyDescent="0.25">
      <c r="C197119" s="62"/>
    </row>
    <row r="197120" spans="3:3" x14ac:dyDescent="0.25">
      <c r="C197120" s="62"/>
    </row>
    <row r="197208" spans="3:3" x14ac:dyDescent="0.25">
      <c r="C197208" s="62"/>
    </row>
    <row r="197209" spans="3:3" x14ac:dyDescent="0.25">
      <c r="C197209" s="62"/>
    </row>
    <row r="197297" spans="3:3" x14ac:dyDescent="0.25">
      <c r="C197297" s="62"/>
    </row>
    <row r="197298" spans="3:3" x14ac:dyDescent="0.25">
      <c r="C197298" s="62"/>
    </row>
    <row r="197386" spans="3:3" x14ac:dyDescent="0.25">
      <c r="C197386" s="62"/>
    </row>
    <row r="197387" spans="3:3" x14ac:dyDescent="0.25">
      <c r="C197387" s="62"/>
    </row>
    <row r="197475" spans="3:3" x14ac:dyDescent="0.25">
      <c r="C197475" s="62"/>
    </row>
    <row r="197476" spans="3:3" x14ac:dyDescent="0.25">
      <c r="C197476" s="62"/>
    </row>
    <row r="197564" spans="3:3" x14ac:dyDescent="0.25">
      <c r="C197564" s="62"/>
    </row>
    <row r="197565" spans="3:3" x14ac:dyDescent="0.25">
      <c r="C197565" s="62"/>
    </row>
    <row r="197653" spans="3:3" x14ac:dyDescent="0.25">
      <c r="C197653" s="62"/>
    </row>
    <row r="197654" spans="3:3" x14ac:dyDescent="0.25">
      <c r="C197654" s="62"/>
    </row>
    <row r="197742" spans="3:3" x14ac:dyDescent="0.25">
      <c r="C197742" s="62"/>
    </row>
    <row r="197743" spans="3:3" x14ac:dyDescent="0.25">
      <c r="C197743" s="62"/>
    </row>
    <row r="197831" spans="3:3" x14ac:dyDescent="0.25">
      <c r="C197831" s="62"/>
    </row>
    <row r="197832" spans="3:3" x14ac:dyDescent="0.25">
      <c r="C197832" s="62"/>
    </row>
    <row r="197920" spans="3:3" x14ac:dyDescent="0.25">
      <c r="C197920" s="62"/>
    </row>
    <row r="197921" spans="3:3" x14ac:dyDescent="0.25">
      <c r="C197921" s="62"/>
    </row>
    <row r="198009" spans="3:3" x14ac:dyDescent="0.25">
      <c r="C198009" s="62"/>
    </row>
    <row r="198010" spans="3:3" x14ac:dyDescent="0.25">
      <c r="C198010" s="62"/>
    </row>
    <row r="198098" spans="3:3" x14ac:dyDescent="0.25">
      <c r="C198098" s="62"/>
    </row>
    <row r="198099" spans="3:3" x14ac:dyDescent="0.25">
      <c r="C198099" s="62"/>
    </row>
    <row r="198187" spans="3:3" x14ac:dyDescent="0.25">
      <c r="C198187" s="62"/>
    </row>
    <row r="198188" spans="3:3" x14ac:dyDescent="0.25">
      <c r="C198188" s="62"/>
    </row>
    <row r="198276" spans="3:3" x14ac:dyDescent="0.25">
      <c r="C198276" s="62"/>
    </row>
    <row r="198277" spans="3:3" x14ac:dyDescent="0.25">
      <c r="C198277" s="62"/>
    </row>
    <row r="198365" spans="3:3" x14ac:dyDescent="0.25">
      <c r="C198365" s="62"/>
    </row>
    <row r="198366" spans="3:3" x14ac:dyDescent="0.25">
      <c r="C198366" s="62"/>
    </row>
    <row r="198454" spans="3:3" x14ac:dyDescent="0.25">
      <c r="C198454" s="62"/>
    </row>
    <row r="198455" spans="3:3" x14ac:dyDescent="0.25">
      <c r="C198455" s="62"/>
    </row>
    <row r="198543" spans="3:3" x14ac:dyDescent="0.25">
      <c r="C198543" s="62"/>
    </row>
    <row r="198544" spans="3:3" x14ac:dyDescent="0.25">
      <c r="C198544" s="62"/>
    </row>
    <row r="198632" spans="3:3" x14ac:dyDescent="0.25">
      <c r="C198632" s="62"/>
    </row>
    <row r="198633" spans="3:3" x14ac:dyDescent="0.25">
      <c r="C198633" s="62"/>
    </row>
    <row r="198721" spans="3:3" x14ac:dyDescent="0.25">
      <c r="C198721" s="62"/>
    </row>
    <row r="198722" spans="3:3" x14ac:dyDescent="0.25">
      <c r="C198722" s="62"/>
    </row>
    <row r="198810" spans="3:3" x14ac:dyDescent="0.25">
      <c r="C198810" s="62"/>
    </row>
    <row r="198811" spans="3:3" x14ac:dyDescent="0.25">
      <c r="C198811" s="62"/>
    </row>
    <row r="198899" spans="3:3" x14ac:dyDescent="0.25">
      <c r="C198899" s="62"/>
    </row>
    <row r="198900" spans="3:3" x14ac:dyDescent="0.25">
      <c r="C198900" s="62"/>
    </row>
    <row r="198988" spans="3:3" x14ac:dyDescent="0.25">
      <c r="C198988" s="62"/>
    </row>
    <row r="198989" spans="3:3" x14ac:dyDescent="0.25">
      <c r="C198989" s="62"/>
    </row>
    <row r="199077" spans="3:3" x14ac:dyDescent="0.25">
      <c r="C199077" s="62"/>
    </row>
    <row r="199078" spans="3:3" x14ac:dyDescent="0.25">
      <c r="C199078" s="62"/>
    </row>
    <row r="199166" spans="3:3" x14ac:dyDescent="0.25">
      <c r="C199166" s="62"/>
    </row>
    <row r="199167" spans="3:3" x14ac:dyDescent="0.25">
      <c r="C199167" s="62"/>
    </row>
    <row r="199255" spans="3:3" x14ac:dyDescent="0.25">
      <c r="C199255" s="62"/>
    </row>
    <row r="199256" spans="3:3" x14ac:dyDescent="0.25">
      <c r="C199256" s="62"/>
    </row>
    <row r="199344" spans="3:3" x14ac:dyDescent="0.25">
      <c r="C199344" s="62"/>
    </row>
    <row r="199345" spans="3:3" x14ac:dyDescent="0.25">
      <c r="C199345" s="62"/>
    </row>
    <row r="199433" spans="3:3" x14ac:dyDescent="0.25">
      <c r="C199433" s="62"/>
    </row>
    <row r="199434" spans="3:3" x14ac:dyDescent="0.25">
      <c r="C199434" s="62"/>
    </row>
    <row r="199522" spans="3:3" x14ac:dyDescent="0.25">
      <c r="C199522" s="62"/>
    </row>
    <row r="199523" spans="3:3" x14ac:dyDescent="0.25">
      <c r="C199523" s="62"/>
    </row>
    <row r="199611" spans="3:3" x14ac:dyDescent="0.25">
      <c r="C199611" s="62"/>
    </row>
    <row r="199612" spans="3:3" x14ac:dyDescent="0.25">
      <c r="C199612" s="62"/>
    </row>
    <row r="199700" spans="3:3" x14ac:dyDescent="0.25">
      <c r="C199700" s="62"/>
    </row>
    <row r="199701" spans="3:3" x14ac:dyDescent="0.25">
      <c r="C199701" s="62"/>
    </row>
    <row r="199789" spans="3:3" x14ac:dyDescent="0.25">
      <c r="C199789" s="62"/>
    </row>
    <row r="199790" spans="3:3" x14ac:dyDescent="0.25">
      <c r="C199790" s="62"/>
    </row>
    <row r="199878" spans="3:3" x14ac:dyDescent="0.25">
      <c r="C199878" s="62"/>
    </row>
    <row r="199879" spans="3:3" x14ac:dyDescent="0.25">
      <c r="C199879" s="62"/>
    </row>
    <row r="199967" spans="3:3" x14ac:dyDescent="0.25">
      <c r="C199967" s="62"/>
    </row>
    <row r="199968" spans="3:3" x14ac:dyDescent="0.25">
      <c r="C199968" s="62"/>
    </row>
    <row r="200056" spans="3:3" x14ac:dyDescent="0.25">
      <c r="C200056" s="62"/>
    </row>
    <row r="200057" spans="3:3" x14ac:dyDescent="0.25">
      <c r="C200057" s="62"/>
    </row>
    <row r="200145" spans="3:3" x14ac:dyDescent="0.25">
      <c r="C200145" s="62"/>
    </row>
    <row r="200146" spans="3:3" x14ac:dyDescent="0.25">
      <c r="C200146" s="62"/>
    </row>
    <row r="200234" spans="3:3" x14ac:dyDescent="0.25">
      <c r="C200234" s="62"/>
    </row>
    <row r="200235" spans="3:3" x14ac:dyDescent="0.25">
      <c r="C200235" s="62"/>
    </row>
    <row r="200323" spans="3:3" x14ac:dyDescent="0.25">
      <c r="C200323" s="62"/>
    </row>
    <row r="200324" spans="3:3" x14ac:dyDescent="0.25">
      <c r="C200324" s="62"/>
    </row>
    <row r="200412" spans="3:3" x14ac:dyDescent="0.25">
      <c r="C200412" s="62"/>
    </row>
    <row r="200413" spans="3:3" x14ac:dyDescent="0.25">
      <c r="C200413" s="62"/>
    </row>
    <row r="200501" spans="3:3" x14ac:dyDescent="0.25">
      <c r="C200501" s="62"/>
    </row>
    <row r="200502" spans="3:3" x14ac:dyDescent="0.25">
      <c r="C200502" s="62"/>
    </row>
    <row r="200590" spans="3:3" x14ac:dyDescent="0.25">
      <c r="C200590" s="62"/>
    </row>
    <row r="200591" spans="3:3" x14ac:dyDescent="0.25">
      <c r="C200591" s="62"/>
    </row>
    <row r="200679" spans="3:3" x14ac:dyDescent="0.25">
      <c r="C200679" s="62"/>
    </row>
    <row r="200680" spans="3:3" x14ac:dyDescent="0.25">
      <c r="C200680" s="62"/>
    </row>
    <row r="200768" spans="3:3" x14ac:dyDescent="0.25">
      <c r="C200768" s="62"/>
    </row>
    <row r="200769" spans="3:3" x14ac:dyDescent="0.25">
      <c r="C200769" s="62"/>
    </row>
    <row r="200857" spans="3:3" x14ac:dyDescent="0.25">
      <c r="C200857" s="62"/>
    </row>
    <row r="200858" spans="3:3" x14ac:dyDescent="0.25">
      <c r="C200858" s="62"/>
    </row>
    <row r="200946" spans="3:3" x14ac:dyDescent="0.25">
      <c r="C200946" s="62"/>
    </row>
    <row r="200947" spans="3:3" x14ac:dyDescent="0.25">
      <c r="C200947" s="62"/>
    </row>
    <row r="201035" spans="3:3" x14ac:dyDescent="0.25">
      <c r="C201035" s="62"/>
    </row>
    <row r="201036" spans="3:3" x14ac:dyDescent="0.25">
      <c r="C201036" s="62"/>
    </row>
    <row r="201124" spans="3:3" x14ac:dyDescent="0.25">
      <c r="C201124" s="62"/>
    </row>
    <row r="201125" spans="3:3" x14ac:dyDescent="0.25">
      <c r="C201125" s="62"/>
    </row>
    <row r="201213" spans="3:3" x14ac:dyDescent="0.25">
      <c r="C201213" s="62"/>
    </row>
    <row r="201214" spans="3:3" x14ac:dyDescent="0.25">
      <c r="C201214" s="62"/>
    </row>
    <row r="201302" spans="3:3" x14ac:dyDescent="0.25">
      <c r="C201302" s="62"/>
    </row>
    <row r="201303" spans="3:3" x14ac:dyDescent="0.25">
      <c r="C201303" s="62"/>
    </row>
    <row r="201391" spans="3:3" x14ac:dyDescent="0.25">
      <c r="C201391" s="62"/>
    </row>
    <row r="201392" spans="3:3" x14ac:dyDescent="0.25">
      <c r="C201392" s="62"/>
    </row>
    <row r="201480" spans="3:3" x14ac:dyDescent="0.25">
      <c r="C201480" s="62"/>
    </row>
    <row r="201481" spans="3:3" x14ac:dyDescent="0.25">
      <c r="C201481" s="62"/>
    </row>
    <row r="201569" spans="3:3" x14ac:dyDescent="0.25">
      <c r="C201569" s="62"/>
    </row>
    <row r="201570" spans="3:3" x14ac:dyDescent="0.25">
      <c r="C201570" s="62"/>
    </row>
    <row r="201658" spans="3:3" x14ac:dyDescent="0.25">
      <c r="C201658" s="62"/>
    </row>
    <row r="201659" spans="3:3" x14ac:dyDescent="0.25">
      <c r="C201659" s="62"/>
    </row>
    <row r="201747" spans="3:3" x14ac:dyDescent="0.25">
      <c r="C201747" s="62"/>
    </row>
    <row r="201748" spans="3:3" x14ac:dyDescent="0.25">
      <c r="C201748" s="62"/>
    </row>
    <row r="201836" spans="3:3" x14ac:dyDescent="0.25">
      <c r="C201836" s="62"/>
    </row>
    <row r="201837" spans="3:3" x14ac:dyDescent="0.25">
      <c r="C201837" s="62"/>
    </row>
    <row r="201925" spans="3:3" x14ac:dyDescent="0.25">
      <c r="C201925" s="62"/>
    </row>
    <row r="201926" spans="3:3" x14ac:dyDescent="0.25">
      <c r="C201926" s="62"/>
    </row>
    <row r="202014" spans="3:3" x14ac:dyDescent="0.25">
      <c r="C202014" s="62"/>
    </row>
    <row r="202015" spans="3:3" x14ac:dyDescent="0.25">
      <c r="C202015" s="62"/>
    </row>
    <row r="202103" spans="3:3" x14ac:dyDescent="0.25">
      <c r="C202103" s="62"/>
    </row>
    <row r="202104" spans="3:3" x14ac:dyDescent="0.25">
      <c r="C202104" s="62"/>
    </row>
    <row r="202192" spans="3:3" x14ac:dyDescent="0.25">
      <c r="C202192" s="62"/>
    </row>
    <row r="202193" spans="3:3" x14ac:dyDescent="0.25">
      <c r="C202193" s="62"/>
    </row>
    <row r="202281" spans="3:3" x14ac:dyDescent="0.25">
      <c r="C202281" s="62"/>
    </row>
    <row r="202282" spans="3:3" x14ac:dyDescent="0.25">
      <c r="C202282" s="62"/>
    </row>
    <row r="202370" spans="3:3" x14ac:dyDescent="0.25">
      <c r="C202370" s="62"/>
    </row>
    <row r="202371" spans="3:3" x14ac:dyDescent="0.25">
      <c r="C202371" s="62"/>
    </row>
    <row r="202459" spans="3:3" x14ac:dyDescent="0.25">
      <c r="C202459" s="62"/>
    </row>
    <row r="202460" spans="3:3" x14ac:dyDescent="0.25">
      <c r="C202460" s="62"/>
    </row>
    <row r="202548" spans="3:3" x14ac:dyDescent="0.25">
      <c r="C202548" s="62"/>
    </row>
    <row r="202549" spans="3:3" x14ac:dyDescent="0.25">
      <c r="C202549" s="62"/>
    </row>
    <row r="202637" spans="3:3" x14ac:dyDescent="0.25">
      <c r="C202637" s="62"/>
    </row>
    <row r="202638" spans="3:3" x14ac:dyDescent="0.25">
      <c r="C202638" s="62"/>
    </row>
    <row r="202726" spans="3:3" x14ac:dyDescent="0.25">
      <c r="C202726" s="62"/>
    </row>
    <row r="202727" spans="3:3" x14ac:dyDescent="0.25">
      <c r="C202727" s="62"/>
    </row>
    <row r="202815" spans="3:3" x14ac:dyDescent="0.25">
      <c r="C202815" s="62"/>
    </row>
    <row r="202816" spans="3:3" x14ac:dyDescent="0.25">
      <c r="C202816" s="62"/>
    </row>
    <row r="202904" spans="3:3" x14ac:dyDescent="0.25">
      <c r="C202904" s="62"/>
    </row>
    <row r="202905" spans="3:3" x14ac:dyDescent="0.25">
      <c r="C202905" s="62"/>
    </row>
    <row r="202993" spans="3:3" x14ac:dyDescent="0.25">
      <c r="C202993" s="62"/>
    </row>
    <row r="202994" spans="3:3" x14ac:dyDescent="0.25">
      <c r="C202994" s="62"/>
    </row>
    <row r="203082" spans="3:3" x14ac:dyDescent="0.25">
      <c r="C203082" s="62"/>
    </row>
    <row r="203083" spans="3:3" x14ac:dyDescent="0.25">
      <c r="C203083" s="62"/>
    </row>
    <row r="203171" spans="3:3" x14ac:dyDescent="0.25">
      <c r="C203171" s="62"/>
    </row>
    <row r="203172" spans="3:3" x14ac:dyDescent="0.25">
      <c r="C203172" s="62"/>
    </row>
    <row r="203260" spans="3:3" x14ac:dyDescent="0.25">
      <c r="C203260" s="62"/>
    </row>
    <row r="203261" spans="3:3" x14ac:dyDescent="0.25">
      <c r="C203261" s="62"/>
    </row>
    <row r="203349" spans="3:3" x14ac:dyDescent="0.25">
      <c r="C203349" s="62"/>
    </row>
    <row r="203350" spans="3:3" x14ac:dyDescent="0.25">
      <c r="C203350" s="62"/>
    </row>
    <row r="203438" spans="3:3" x14ac:dyDescent="0.25">
      <c r="C203438" s="62"/>
    </row>
    <row r="203439" spans="3:3" x14ac:dyDescent="0.25">
      <c r="C203439" s="62"/>
    </row>
    <row r="203527" spans="3:3" x14ac:dyDescent="0.25">
      <c r="C203527" s="62"/>
    </row>
    <row r="203528" spans="3:3" x14ac:dyDescent="0.25">
      <c r="C203528" s="62"/>
    </row>
    <row r="203616" spans="3:3" x14ac:dyDescent="0.25">
      <c r="C203616" s="62"/>
    </row>
    <row r="203617" spans="3:3" x14ac:dyDescent="0.25">
      <c r="C203617" s="62"/>
    </row>
    <row r="203705" spans="3:3" x14ac:dyDescent="0.25">
      <c r="C203705" s="62"/>
    </row>
    <row r="203706" spans="3:3" x14ac:dyDescent="0.25">
      <c r="C203706" s="62"/>
    </row>
    <row r="203794" spans="3:3" x14ac:dyDescent="0.25">
      <c r="C203794" s="62"/>
    </row>
    <row r="203795" spans="3:3" x14ac:dyDescent="0.25">
      <c r="C203795" s="62"/>
    </row>
    <row r="203883" spans="3:3" x14ac:dyDescent="0.25">
      <c r="C203883" s="62"/>
    </row>
    <row r="203884" spans="3:3" x14ac:dyDescent="0.25">
      <c r="C203884" s="62"/>
    </row>
    <row r="203972" spans="3:3" x14ac:dyDescent="0.25">
      <c r="C203972" s="62"/>
    </row>
    <row r="203973" spans="3:3" x14ac:dyDescent="0.25">
      <c r="C203973" s="62"/>
    </row>
    <row r="204061" spans="3:3" x14ac:dyDescent="0.25">
      <c r="C204061" s="62"/>
    </row>
    <row r="204062" spans="3:3" x14ac:dyDescent="0.25">
      <c r="C204062" s="62"/>
    </row>
    <row r="204150" spans="3:3" x14ac:dyDescent="0.25">
      <c r="C204150" s="62"/>
    </row>
    <row r="204151" spans="3:3" x14ac:dyDescent="0.25">
      <c r="C204151" s="62"/>
    </row>
    <row r="204239" spans="3:3" x14ac:dyDescent="0.25">
      <c r="C204239" s="62"/>
    </row>
    <row r="204240" spans="3:3" x14ac:dyDescent="0.25">
      <c r="C204240" s="62"/>
    </row>
    <row r="204328" spans="3:3" x14ac:dyDescent="0.25">
      <c r="C204328" s="62"/>
    </row>
    <row r="204329" spans="3:3" x14ac:dyDescent="0.25">
      <c r="C204329" s="62"/>
    </row>
    <row r="204417" spans="3:3" x14ac:dyDescent="0.25">
      <c r="C204417" s="62"/>
    </row>
    <row r="204418" spans="3:3" x14ac:dyDescent="0.25">
      <c r="C204418" s="62"/>
    </row>
    <row r="204506" spans="3:3" x14ac:dyDescent="0.25">
      <c r="C204506" s="62"/>
    </row>
    <row r="204507" spans="3:3" x14ac:dyDescent="0.25">
      <c r="C204507" s="62"/>
    </row>
    <row r="204595" spans="3:3" x14ac:dyDescent="0.25">
      <c r="C204595" s="62"/>
    </row>
    <row r="204596" spans="3:3" x14ac:dyDescent="0.25">
      <c r="C204596" s="62"/>
    </row>
    <row r="204684" spans="3:3" x14ac:dyDescent="0.25">
      <c r="C204684" s="62"/>
    </row>
    <row r="204685" spans="3:3" x14ac:dyDescent="0.25">
      <c r="C204685" s="62"/>
    </row>
    <row r="204773" spans="3:3" x14ac:dyDescent="0.25">
      <c r="C204773" s="62"/>
    </row>
    <row r="204774" spans="3:3" x14ac:dyDescent="0.25">
      <c r="C204774" s="62"/>
    </row>
    <row r="204862" spans="3:3" x14ac:dyDescent="0.25">
      <c r="C204862" s="62"/>
    </row>
    <row r="204863" spans="3:3" x14ac:dyDescent="0.25">
      <c r="C204863" s="62"/>
    </row>
    <row r="204951" spans="3:3" x14ac:dyDescent="0.25">
      <c r="C204951" s="62"/>
    </row>
    <row r="204952" spans="3:3" x14ac:dyDescent="0.25">
      <c r="C204952" s="62"/>
    </row>
    <row r="205040" spans="3:3" x14ac:dyDescent="0.25">
      <c r="C205040" s="62"/>
    </row>
    <row r="205041" spans="3:3" x14ac:dyDescent="0.25">
      <c r="C205041" s="62"/>
    </row>
    <row r="205129" spans="3:3" x14ac:dyDescent="0.25">
      <c r="C205129" s="62"/>
    </row>
    <row r="205130" spans="3:3" x14ac:dyDescent="0.25">
      <c r="C205130" s="62"/>
    </row>
    <row r="205218" spans="3:3" x14ac:dyDescent="0.25">
      <c r="C205218" s="62"/>
    </row>
    <row r="205219" spans="3:3" x14ac:dyDescent="0.25">
      <c r="C205219" s="62"/>
    </row>
    <row r="205307" spans="3:3" x14ac:dyDescent="0.25">
      <c r="C205307" s="62"/>
    </row>
    <row r="205308" spans="3:3" x14ac:dyDescent="0.25">
      <c r="C205308" s="62"/>
    </row>
    <row r="205396" spans="3:3" x14ac:dyDescent="0.25">
      <c r="C205396" s="62"/>
    </row>
    <row r="205397" spans="3:3" x14ac:dyDescent="0.25">
      <c r="C205397" s="62"/>
    </row>
    <row r="205485" spans="3:3" x14ac:dyDescent="0.25">
      <c r="C205485" s="62"/>
    </row>
    <row r="205486" spans="3:3" x14ac:dyDescent="0.25">
      <c r="C205486" s="62"/>
    </row>
    <row r="205574" spans="3:3" x14ac:dyDescent="0.25">
      <c r="C205574" s="62"/>
    </row>
    <row r="205575" spans="3:3" x14ac:dyDescent="0.25">
      <c r="C205575" s="62"/>
    </row>
    <row r="205663" spans="3:3" x14ac:dyDescent="0.25">
      <c r="C205663" s="62"/>
    </row>
    <row r="205664" spans="3:3" x14ac:dyDescent="0.25">
      <c r="C205664" s="62"/>
    </row>
    <row r="205752" spans="3:3" x14ac:dyDescent="0.25">
      <c r="C205752" s="62"/>
    </row>
    <row r="205753" spans="3:3" x14ac:dyDescent="0.25">
      <c r="C205753" s="62"/>
    </row>
    <row r="205841" spans="3:3" x14ac:dyDescent="0.25">
      <c r="C205841" s="62"/>
    </row>
    <row r="205842" spans="3:3" x14ac:dyDescent="0.25">
      <c r="C205842" s="62"/>
    </row>
    <row r="205930" spans="3:3" x14ac:dyDescent="0.25">
      <c r="C205930" s="62"/>
    </row>
    <row r="205931" spans="3:3" x14ac:dyDescent="0.25">
      <c r="C205931" s="62"/>
    </row>
    <row r="206019" spans="3:3" x14ac:dyDescent="0.25">
      <c r="C206019" s="62"/>
    </row>
    <row r="206020" spans="3:3" x14ac:dyDescent="0.25">
      <c r="C206020" s="62"/>
    </row>
    <row r="206108" spans="3:3" x14ac:dyDescent="0.25">
      <c r="C206108" s="62"/>
    </row>
    <row r="206109" spans="3:3" x14ac:dyDescent="0.25">
      <c r="C206109" s="62"/>
    </row>
    <row r="206197" spans="3:3" x14ac:dyDescent="0.25">
      <c r="C206197" s="62"/>
    </row>
    <row r="206198" spans="3:3" x14ac:dyDescent="0.25">
      <c r="C206198" s="62"/>
    </row>
    <row r="206286" spans="3:3" x14ac:dyDescent="0.25">
      <c r="C206286" s="62"/>
    </row>
    <row r="206287" spans="3:3" x14ac:dyDescent="0.25">
      <c r="C206287" s="62"/>
    </row>
    <row r="206375" spans="3:3" x14ac:dyDescent="0.25">
      <c r="C206375" s="62"/>
    </row>
    <row r="206376" spans="3:3" x14ac:dyDescent="0.25">
      <c r="C206376" s="62"/>
    </row>
    <row r="206464" spans="3:3" x14ac:dyDescent="0.25">
      <c r="C206464" s="62"/>
    </row>
    <row r="206465" spans="3:3" x14ac:dyDescent="0.25">
      <c r="C206465" s="62"/>
    </row>
    <row r="206553" spans="3:3" x14ac:dyDescent="0.25">
      <c r="C206553" s="62"/>
    </row>
    <row r="206554" spans="3:3" x14ac:dyDescent="0.25">
      <c r="C206554" s="62"/>
    </row>
    <row r="206642" spans="3:3" x14ac:dyDescent="0.25">
      <c r="C206642" s="62"/>
    </row>
    <row r="206643" spans="3:3" x14ac:dyDescent="0.25">
      <c r="C206643" s="62"/>
    </row>
    <row r="206731" spans="3:3" x14ac:dyDescent="0.25">
      <c r="C206731" s="62"/>
    </row>
    <row r="206732" spans="3:3" x14ac:dyDescent="0.25">
      <c r="C206732" s="62"/>
    </row>
    <row r="206820" spans="3:3" x14ac:dyDescent="0.25">
      <c r="C206820" s="62"/>
    </row>
    <row r="206821" spans="3:3" x14ac:dyDescent="0.25">
      <c r="C206821" s="62"/>
    </row>
    <row r="206909" spans="3:3" x14ac:dyDescent="0.25">
      <c r="C206909" s="62"/>
    </row>
    <row r="206910" spans="3:3" x14ac:dyDescent="0.25">
      <c r="C206910" s="62"/>
    </row>
    <row r="206998" spans="3:3" x14ac:dyDescent="0.25">
      <c r="C206998" s="62"/>
    </row>
    <row r="206999" spans="3:3" x14ac:dyDescent="0.25">
      <c r="C206999" s="62"/>
    </row>
    <row r="207087" spans="3:3" x14ac:dyDescent="0.25">
      <c r="C207087" s="62"/>
    </row>
    <row r="207088" spans="3:3" x14ac:dyDescent="0.25">
      <c r="C207088" s="62"/>
    </row>
    <row r="207176" spans="3:3" x14ac:dyDescent="0.25">
      <c r="C207176" s="62"/>
    </row>
    <row r="207177" spans="3:3" x14ac:dyDescent="0.25">
      <c r="C207177" s="62"/>
    </row>
    <row r="207265" spans="3:3" x14ac:dyDescent="0.25">
      <c r="C207265" s="62"/>
    </row>
    <row r="207266" spans="3:3" x14ac:dyDescent="0.25">
      <c r="C207266" s="62"/>
    </row>
    <row r="207354" spans="3:3" x14ac:dyDescent="0.25">
      <c r="C207354" s="62"/>
    </row>
    <row r="207355" spans="3:3" x14ac:dyDescent="0.25">
      <c r="C207355" s="62"/>
    </row>
    <row r="207443" spans="3:3" x14ac:dyDescent="0.25">
      <c r="C207443" s="62"/>
    </row>
    <row r="207444" spans="3:3" x14ac:dyDescent="0.25">
      <c r="C207444" s="62"/>
    </row>
    <row r="207532" spans="3:3" x14ac:dyDescent="0.25">
      <c r="C207532" s="62"/>
    </row>
    <row r="207533" spans="3:3" x14ac:dyDescent="0.25">
      <c r="C207533" s="62"/>
    </row>
    <row r="207621" spans="3:3" x14ac:dyDescent="0.25">
      <c r="C207621" s="62"/>
    </row>
    <row r="207622" spans="3:3" x14ac:dyDescent="0.25">
      <c r="C207622" s="62"/>
    </row>
    <row r="207710" spans="3:3" x14ac:dyDescent="0.25">
      <c r="C207710" s="62"/>
    </row>
    <row r="207711" spans="3:3" x14ac:dyDescent="0.25">
      <c r="C207711" s="62"/>
    </row>
    <row r="207799" spans="3:3" x14ac:dyDescent="0.25">
      <c r="C207799" s="62"/>
    </row>
    <row r="207800" spans="3:3" x14ac:dyDescent="0.25">
      <c r="C207800" s="62"/>
    </row>
    <row r="207888" spans="3:3" x14ac:dyDescent="0.25">
      <c r="C207888" s="62"/>
    </row>
    <row r="207889" spans="3:3" x14ac:dyDescent="0.25">
      <c r="C207889" s="62"/>
    </row>
    <row r="207977" spans="3:3" x14ac:dyDescent="0.25">
      <c r="C207977" s="62"/>
    </row>
    <row r="207978" spans="3:3" x14ac:dyDescent="0.25">
      <c r="C207978" s="62"/>
    </row>
    <row r="208066" spans="3:3" x14ac:dyDescent="0.25">
      <c r="C208066" s="62"/>
    </row>
    <row r="208067" spans="3:3" x14ac:dyDescent="0.25">
      <c r="C208067" s="62"/>
    </row>
    <row r="208155" spans="3:3" x14ac:dyDescent="0.25">
      <c r="C208155" s="62"/>
    </row>
    <row r="208156" spans="3:3" x14ac:dyDescent="0.25">
      <c r="C208156" s="62"/>
    </row>
    <row r="208244" spans="3:3" x14ac:dyDescent="0.25">
      <c r="C208244" s="62"/>
    </row>
    <row r="208245" spans="3:3" x14ac:dyDescent="0.25">
      <c r="C208245" s="62"/>
    </row>
    <row r="208333" spans="3:3" x14ac:dyDescent="0.25">
      <c r="C208333" s="62"/>
    </row>
    <row r="208334" spans="3:3" x14ac:dyDescent="0.25">
      <c r="C208334" s="62"/>
    </row>
    <row r="208422" spans="3:3" x14ac:dyDescent="0.25">
      <c r="C208422" s="62"/>
    </row>
    <row r="208423" spans="3:3" x14ac:dyDescent="0.25">
      <c r="C208423" s="62"/>
    </row>
    <row r="208511" spans="3:3" x14ac:dyDescent="0.25">
      <c r="C208511" s="62"/>
    </row>
    <row r="208512" spans="3:3" x14ac:dyDescent="0.25">
      <c r="C208512" s="62"/>
    </row>
    <row r="208600" spans="3:3" x14ac:dyDescent="0.25">
      <c r="C208600" s="62"/>
    </row>
    <row r="208601" spans="3:3" x14ac:dyDescent="0.25">
      <c r="C208601" s="62"/>
    </row>
    <row r="208689" spans="3:3" x14ac:dyDescent="0.25">
      <c r="C208689" s="62"/>
    </row>
    <row r="208690" spans="3:3" x14ac:dyDescent="0.25">
      <c r="C208690" s="62"/>
    </row>
    <row r="208778" spans="3:3" x14ac:dyDescent="0.25">
      <c r="C208778" s="62"/>
    </row>
    <row r="208779" spans="3:3" x14ac:dyDescent="0.25">
      <c r="C208779" s="62"/>
    </row>
    <row r="208867" spans="3:3" x14ac:dyDescent="0.25">
      <c r="C208867" s="62"/>
    </row>
    <row r="208868" spans="3:3" x14ac:dyDescent="0.25">
      <c r="C208868" s="62"/>
    </row>
    <row r="208956" spans="3:3" x14ac:dyDescent="0.25">
      <c r="C208956" s="62"/>
    </row>
    <row r="208957" spans="3:3" x14ac:dyDescent="0.25">
      <c r="C208957" s="62"/>
    </row>
    <row r="209045" spans="3:3" x14ac:dyDescent="0.25">
      <c r="C209045" s="62"/>
    </row>
    <row r="209046" spans="3:3" x14ac:dyDescent="0.25">
      <c r="C209046" s="62"/>
    </row>
    <row r="209134" spans="3:3" x14ac:dyDescent="0.25">
      <c r="C209134" s="62"/>
    </row>
    <row r="209135" spans="3:3" x14ac:dyDescent="0.25">
      <c r="C209135" s="62"/>
    </row>
    <row r="209223" spans="3:3" x14ac:dyDescent="0.25">
      <c r="C209223" s="62"/>
    </row>
    <row r="209224" spans="3:3" x14ac:dyDescent="0.25">
      <c r="C209224" s="62"/>
    </row>
    <row r="209312" spans="3:3" x14ac:dyDescent="0.25">
      <c r="C209312" s="62"/>
    </row>
    <row r="209313" spans="3:3" x14ac:dyDescent="0.25">
      <c r="C209313" s="62"/>
    </row>
    <row r="209401" spans="3:3" x14ac:dyDescent="0.25">
      <c r="C209401" s="62"/>
    </row>
    <row r="209402" spans="3:3" x14ac:dyDescent="0.25">
      <c r="C209402" s="62"/>
    </row>
    <row r="209490" spans="3:3" x14ac:dyDescent="0.25">
      <c r="C209490" s="62"/>
    </row>
    <row r="209491" spans="3:3" x14ac:dyDescent="0.25">
      <c r="C209491" s="62"/>
    </row>
    <row r="209579" spans="3:3" x14ac:dyDescent="0.25">
      <c r="C209579" s="62"/>
    </row>
    <row r="209580" spans="3:3" x14ac:dyDescent="0.25">
      <c r="C209580" s="62"/>
    </row>
    <row r="209668" spans="3:3" x14ac:dyDescent="0.25">
      <c r="C209668" s="62"/>
    </row>
    <row r="209669" spans="3:3" x14ac:dyDescent="0.25">
      <c r="C209669" s="62"/>
    </row>
    <row r="209757" spans="3:3" x14ac:dyDescent="0.25">
      <c r="C209757" s="62"/>
    </row>
    <row r="209758" spans="3:3" x14ac:dyDescent="0.25">
      <c r="C209758" s="62"/>
    </row>
    <row r="209846" spans="3:3" x14ac:dyDescent="0.25">
      <c r="C209846" s="62"/>
    </row>
    <row r="209847" spans="3:3" x14ac:dyDescent="0.25">
      <c r="C209847" s="62"/>
    </row>
    <row r="209935" spans="3:3" x14ac:dyDescent="0.25">
      <c r="C209935" s="62"/>
    </row>
    <row r="209936" spans="3:3" x14ac:dyDescent="0.25">
      <c r="C209936" s="62"/>
    </row>
    <row r="210024" spans="3:3" x14ac:dyDescent="0.25">
      <c r="C210024" s="62"/>
    </row>
    <row r="210025" spans="3:3" x14ac:dyDescent="0.25">
      <c r="C210025" s="62"/>
    </row>
    <row r="210113" spans="3:3" x14ac:dyDescent="0.25">
      <c r="C210113" s="62"/>
    </row>
    <row r="210114" spans="3:3" x14ac:dyDescent="0.25">
      <c r="C210114" s="62"/>
    </row>
    <row r="210202" spans="3:3" x14ac:dyDescent="0.25">
      <c r="C210202" s="62"/>
    </row>
    <row r="210203" spans="3:3" x14ac:dyDescent="0.25">
      <c r="C210203" s="62"/>
    </row>
    <row r="210291" spans="3:3" x14ac:dyDescent="0.25">
      <c r="C210291" s="62"/>
    </row>
    <row r="210292" spans="3:3" x14ac:dyDescent="0.25">
      <c r="C210292" s="62"/>
    </row>
    <row r="210380" spans="3:3" x14ac:dyDescent="0.25">
      <c r="C210380" s="62"/>
    </row>
    <row r="210381" spans="3:3" x14ac:dyDescent="0.25">
      <c r="C210381" s="62"/>
    </row>
    <row r="210469" spans="3:3" x14ac:dyDescent="0.25">
      <c r="C210469" s="62"/>
    </row>
    <row r="210470" spans="3:3" x14ac:dyDescent="0.25">
      <c r="C210470" s="62"/>
    </row>
    <row r="210558" spans="3:3" x14ac:dyDescent="0.25">
      <c r="C210558" s="62"/>
    </row>
    <row r="210559" spans="3:3" x14ac:dyDescent="0.25">
      <c r="C210559" s="62"/>
    </row>
    <row r="210647" spans="3:3" x14ac:dyDescent="0.25">
      <c r="C210647" s="62"/>
    </row>
    <row r="210648" spans="3:3" x14ac:dyDescent="0.25">
      <c r="C210648" s="62"/>
    </row>
    <row r="210736" spans="3:3" x14ac:dyDescent="0.25">
      <c r="C210736" s="62"/>
    </row>
    <row r="210737" spans="3:3" x14ac:dyDescent="0.25">
      <c r="C210737" s="62"/>
    </row>
    <row r="210825" spans="3:3" x14ac:dyDescent="0.25">
      <c r="C210825" s="62"/>
    </row>
    <row r="210826" spans="3:3" x14ac:dyDescent="0.25">
      <c r="C210826" s="62"/>
    </row>
    <row r="210914" spans="3:3" x14ac:dyDescent="0.25">
      <c r="C210914" s="62"/>
    </row>
    <row r="210915" spans="3:3" x14ac:dyDescent="0.25">
      <c r="C210915" s="62"/>
    </row>
    <row r="211003" spans="3:3" x14ac:dyDescent="0.25">
      <c r="C211003" s="62"/>
    </row>
    <row r="211004" spans="3:3" x14ac:dyDescent="0.25">
      <c r="C211004" s="62"/>
    </row>
    <row r="211092" spans="3:3" x14ac:dyDescent="0.25">
      <c r="C211092" s="62"/>
    </row>
    <row r="211093" spans="3:3" x14ac:dyDescent="0.25">
      <c r="C211093" s="62"/>
    </row>
    <row r="211181" spans="3:3" x14ac:dyDescent="0.25">
      <c r="C211181" s="62"/>
    </row>
    <row r="211182" spans="3:3" x14ac:dyDescent="0.25">
      <c r="C211182" s="62"/>
    </row>
    <row r="211270" spans="3:3" x14ac:dyDescent="0.25">
      <c r="C211270" s="62"/>
    </row>
    <row r="211271" spans="3:3" x14ac:dyDescent="0.25">
      <c r="C211271" s="62"/>
    </row>
    <row r="211359" spans="3:3" x14ac:dyDescent="0.25">
      <c r="C211359" s="62"/>
    </row>
    <row r="211360" spans="3:3" x14ac:dyDescent="0.25">
      <c r="C211360" s="62"/>
    </row>
    <row r="211448" spans="3:3" x14ac:dyDescent="0.25">
      <c r="C211448" s="62"/>
    </row>
    <row r="211449" spans="3:3" x14ac:dyDescent="0.25">
      <c r="C211449" s="62"/>
    </row>
    <row r="211537" spans="3:3" x14ac:dyDescent="0.25">
      <c r="C211537" s="62"/>
    </row>
    <row r="211538" spans="3:3" x14ac:dyDescent="0.25">
      <c r="C211538" s="62"/>
    </row>
    <row r="211626" spans="3:3" x14ac:dyDescent="0.25">
      <c r="C211626" s="62"/>
    </row>
    <row r="211627" spans="3:3" x14ac:dyDescent="0.25">
      <c r="C211627" s="62"/>
    </row>
    <row r="211715" spans="3:3" x14ac:dyDescent="0.25">
      <c r="C211715" s="62"/>
    </row>
    <row r="211716" spans="3:3" x14ac:dyDescent="0.25">
      <c r="C211716" s="62"/>
    </row>
    <row r="211804" spans="3:3" x14ac:dyDescent="0.25">
      <c r="C211804" s="62"/>
    </row>
    <row r="211805" spans="3:3" x14ac:dyDescent="0.25">
      <c r="C211805" s="62"/>
    </row>
    <row r="211893" spans="3:3" x14ac:dyDescent="0.25">
      <c r="C211893" s="62"/>
    </row>
    <row r="211894" spans="3:3" x14ac:dyDescent="0.25">
      <c r="C211894" s="62"/>
    </row>
    <row r="211982" spans="3:3" x14ac:dyDescent="0.25">
      <c r="C211982" s="62"/>
    </row>
    <row r="211983" spans="3:3" x14ac:dyDescent="0.25">
      <c r="C211983" s="62"/>
    </row>
    <row r="212071" spans="3:3" x14ac:dyDescent="0.25">
      <c r="C212071" s="62"/>
    </row>
    <row r="212072" spans="3:3" x14ac:dyDescent="0.25">
      <c r="C212072" s="62"/>
    </row>
    <row r="212160" spans="3:3" x14ac:dyDescent="0.25">
      <c r="C212160" s="62"/>
    </row>
    <row r="212161" spans="3:3" x14ac:dyDescent="0.25">
      <c r="C212161" s="62"/>
    </row>
    <row r="212249" spans="3:3" x14ac:dyDescent="0.25">
      <c r="C212249" s="62"/>
    </row>
    <row r="212250" spans="3:3" x14ac:dyDescent="0.25">
      <c r="C212250" s="62"/>
    </row>
    <row r="212338" spans="3:3" x14ac:dyDescent="0.25">
      <c r="C212338" s="62"/>
    </row>
    <row r="212339" spans="3:3" x14ac:dyDescent="0.25">
      <c r="C212339" s="62"/>
    </row>
    <row r="212427" spans="3:3" x14ac:dyDescent="0.25">
      <c r="C212427" s="62"/>
    </row>
    <row r="212428" spans="3:3" x14ac:dyDescent="0.25">
      <c r="C212428" s="62"/>
    </row>
    <row r="212516" spans="3:3" x14ac:dyDescent="0.25">
      <c r="C212516" s="62"/>
    </row>
    <row r="212517" spans="3:3" x14ac:dyDescent="0.25">
      <c r="C212517" s="62"/>
    </row>
    <row r="212605" spans="3:3" x14ac:dyDescent="0.25">
      <c r="C212605" s="62"/>
    </row>
    <row r="212606" spans="3:3" x14ac:dyDescent="0.25">
      <c r="C212606" s="62"/>
    </row>
    <row r="212694" spans="3:3" x14ac:dyDescent="0.25">
      <c r="C212694" s="62"/>
    </row>
    <row r="212695" spans="3:3" x14ac:dyDescent="0.25">
      <c r="C212695" s="62"/>
    </row>
    <row r="212783" spans="3:3" x14ac:dyDescent="0.25">
      <c r="C212783" s="62"/>
    </row>
    <row r="212784" spans="3:3" x14ac:dyDescent="0.25">
      <c r="C212784" s="62"/>
    </row>
    <row r="212872" spans="3:3" x14ac:dyDescent="0.25">
      <c r="C212872" s="62"/>
    </row>
    <row r="212873" spans="3:3" x14ac:dyDescent="0.25">
      <c r="C212873" s="62"/>
    </row>
    <row r="212961" spans="3:3" x14ac:dyDescent="0.25">
      <c r="C212961" s="62"/>
    </row>
    <row r="212962" spans="3:3" x14ac:dyDescent="0.25">
      <c r="C212962" s="62"/>
    </row>
    <row r="213050" spans="3:3" x14ac:dyDescent="0.25">
      <c r="C213050" s="62"/>
    </row>
    <row r="213051" spans="3:3" x14ac:dyDescent="0.25">
      <c r="C213051" s="62"/>
    </row>
    <row r="213139" spans="3:3" x14ac:dyDescent="0.25">
      <c r="C213139" s="62"/>
    </row>
    <row r="213140" spans="3:3" x14ac:dyDescent="0.25">
      <c r="C213140" s="62"/>
    </row>
    <row r="213228" spans="3:3" x14ac:dyDescent="0.25">
      <c r="C213228" s="62"/>
    </row>
    <row r="213229" spans="3:3" x14ac:dyDescent="0.25">
      <c r="C213229" s="62"/>
    </row>
    <row r="213317" spans="3:3" x14ac:dyDescent="0.25">
      <c r="C213317" s="62"/>
    </row>
    <row r="213318" spans="3:3" x14ac:dyDescent="0.25">
      <c r="C213318" s="62"/>
    </row>
    <row r="213406" spans="3:3" x14ac:dyDescent="0.25">
      <c r="C213406" s="62"/>
    </row>
    <row r="213407" spans="3:3" x14ac:dyDescent="0.25">
      <c r="C213407" s="62"/>
    </row>
    <row r="213495" spans="3:3" x14ac:dyDescent="0.25">
      <c r="C213495" s="62"/>
    </row>
    <row r="213496" spans="3:3" x14ac:dyDescent="0.25">
      <c r="C213496" s="62"/>
    </row>
    <row r="213584" spans="3:3" x14ac:dyDescent="0.25">
      <c r="C213584" s="62"/>
    </row>
    <row r="213585" spans="3:3" x14ac:dyDescent="0.25">
      <c r="C213585" s="62"/>
    </row>
    <row r="213673" spans="3:3" x14ac:dyDescent="0.25">
      <c r="C213673" s="62"/>
    </row>
    <row r="213674" spans="3:3" x14ac:dyDescent="0.25">
      <c r="C213674" s="62"/>
    </row>
    <row r="213762" spans="3:3" x14ac:dyDescent="0.25">
      <c r="C213762" s="62"/>
    </row>
    <row r="213763" spans="3:3" x14ac:dyDescent="0.25">
      <c r="C213763" s="62"/>
    </row>
    <row r="213851" spans="3:3" x14ac:dyDescent="0.25">
      <c r="C213851" s="62"/>
    </row>
    <row r="213852" spans="3:3" x14ac:dyDescent="0.25">
      <c r="C213852" s="62"/>
    </row>
    <row r="213940" spans="3:3" x14ac:dyDescent="0.25">
      <c r="C213940" s="62"/>
    </row>
    <row r="213941" spans="3:3" x14ac:dyDescent="0.25">
      <c r="C213941" s="62"/>
    </row>
    <row r="214029" spans="3:3" x14ac:dyDescent="0.25">
      <c r="C214029" s="62"/>
    </row>
    <row r="214030" spans="3:3" x14ac:dyDescent="0.25">
      <c r="C214030" s="62"/>
    </row>
    <row r="214118" spans="3:3" x14ac:dyDescent="0.25">
      <c r="C214118" s="62"/>
    </row>
    <row r="214119" spans="3:3" x14ac:dyDescent="0.25">
      <c r="C214119" s="62"/>
    </row>
    <row r="214207" spans="3:3" x14ac:dyDescent="0.25">
      <c r="C214207" s="62"/>
    </row>
    <row r="214208" spans="3:3" x14ac:dyDescent="0.25">
      <c r="C214208" s="62"/>
    </row>
    <row r="214296" spans="3:3" x14ac:dyDescent="0.25">
      <c r="C214296" s="62"/>
    </row>
    <row r="214297" spans="3:3" x14ac:dyDescent="0.25">
      <c r="C214297" s="62"/>
    </row>
    <row r="214385" spans="3:3" x14ac:dyDescent="0.25">
      <c r="C214385" s="62"/>
    </row>
    <row r="214386" spans="3:3" x14ac:dyDescent="0.25">
      <c r="C214386" s="62"/>
    </row>
    <row r="214474" spans="3:3" x14ac:dyDescent="0.25">
      <c r="C214474" s="62"/>
    </row>
    <row r="214475" spans="3:3" x14ac:dyDescent="0.25">
      <c r="C214475" s="62"/>
    </row>
    <row r="214563" spans="3:3" x14ac:dyDescent="0.25">
      <c r="C214563" s="62"/>
    </row>
    <row r="214564" spans="3:3" x14ac:dyDescent="0.25">
      <c r="C214564" s="62"/>
    </row>
    <row r="214652" spans="3:3" x14ac:dyDescent="0.25">
      <c r="C214652" s="62"/>
    </row>
    <row r="214653" spans="3:3" x14ac:dyDescent="0.25">
      <c r="C214653" s="62"/>
    </row>
    <row r="214741" spans="3:3" x14ac:dyDescent="0.25">
      <c r="C214741" s="62"/>
    </row>
    <row r="214742" spans="3:3" x14ac:dyDescent="0.25">
      <c r="C214742" s="62"/>
    </row>
    <row r="214830" spans="3:3" x14ac:dyDescent="0.25">
      <c r="C214830" s="62"/>
    </row>
    <row r="214831" spans="3:3" x14ac:dyDescent="0.25">
      <c r="C214831" s="62"/>
    </row>
    <row r="214919" spans="3:3" x14ac:dyDescent="0.25">
      <c r="C214919" s="62"/>
    </row>
    <row r="214920" spans="3:3" x14ac:dyDescent="0.25">
      <c r="C214920" s="62"/>
    </row>
    <row r="215008" spans="3:3" x14ac:dyDescent="0.25">
      <c r="C215008" s="62"/>
    </row>
    <row r="215009" spans="3:3" x14ac:dyDescent="0.25">
      <c r="C215009" s="62"/>
    </row>
    <row r="215097" spans="3:3" x14ac:dyDescent="0.25">
      <c r="C215097" s="62"/>
    </row>
    <row r="215098" spans="3:3" x14ac:dyDescent="0.25">
      <c r="C215098" s="62"/>
    </row>
    <row r="215186" spans="3:3" x14ac:dyDescent="0.25">
      <c r="C215186" s="62"/>
    </row>
    <row r="215187" spans="3:3" x14ac:dyDescent="0.25">
      <c r="C215187" s="62"/>
    </row>
    <row r="215275" spans="3:3" x14ac:dyDescent="0.25">
      <c r="C215275" s="62"/>
    </row>
    <row r="215276" spans="3:3" x14ac:dyDescent="0.25">
      <c r="C215276" s="62"/>
    </row>
    <row r="215364" spans="3:3" x14ac:dyDescent="0.25">
      <c r="C215364" s="62"/>
    </row>
    <row r="215365" spans="3:3" x14ac:dyDescent="0.25">
      <c r="C215365" s="62"/>
    </row>
    <row r="215453" spans="3:3" x14ac:dyDescent="0.25">
      <c r="C215453" s="62"/>
    </row>
    <row r="215454" spans="3:3" x14ac:dyDescent="0.25">
      <c r="C215454" s="62"/>
    </row>
    <row r="215542" spans="3:3" x14ac:dyDescent="0.25">
      <c r="C215542" s="62"/>
    </row>
    <row r="215543" spans="3:3" x14ac:dyDescent="0.25">
      <c r="C215543" s="62"/>
    </row>
    <row r="215631" spans="3:3" x14ac:dyDescent="0.25">
      <c r="C215631" s="62"/>
    </row>
    <row r="215632" spans="3:3" x14ac:dyDescent="0.25">
      <c r="C215632" s="62"/>
    </row>
    <row r="215720" spans="3:3" x14ac:dyDescent="0.25">
      <c r="C215720" s="62"/>
    </row>
    <row r="215721" spans="3:3" x14ac:dyDescent="0.25">
      <c r="C215721" s="62"/>
    </row>
    <row r="215809" spans="3:3" x14ac:dyDescent="0.25">
      <c r="C215809" s="62"/>
    </row>
    <row r="215810" spans="3:3" x14ac:dyDescent="0.25">
      <c r="C215810" s="62"/>
    </row>
    <row r="215898" spans="3:3" x14ac:dyDescent="0.25">
      <c r="C215898" s="62"/>
    </row>
    <row r="215899" spans="3:3" x14ac:dyDescent="0.25">
      <c r="C215899" s="62"/>
    </row>
    <row r="215987" spans="3:3" x14ac:dyDescent="0.25">
      <c r="C215987" s="62"/>
    </row>
    <row r="215988" spans="3:3" x14ac:dyDescent="0.25">
      <c r="C215988" s="62"/>
    </row>
    <row r="216076" spans="3:3" x14ac:dyDescent="0.25">
      <c r="C216076" s="62"/>
    </row>
    <row r="216077" spans="3:3" x14ac:dyDescent="0.25">
      <c r="C216077" s="62"/>
    </row>
    <row r="216165" spans="3:3" x14ac:dyDescent="0.25">
      <c r="C216165" s="62"/>
    </row>
    <row r="216166" spans="3:3" x14ac:dyDescent="0.25">
      <c r="C216166" s="62"/>
    </row>
    <row r="216254" spans="3:3" x14ac:dyDescent="0.25">
      <c r="C216254" s="62"/>
    </row>
    <row r="216255" spans="3:3" x14ac:dyDescent="0.25">
      <c r="C216255" s="62"/>
    </row>
    <row r="216343" spans="3:3" x14ac:dyDescent="0.25">
      <c r="C216343" s="62"/>
    </row>
    <row r="216344" spans="3:3" x14ac:dyDescent="0.25">
      <c r="C216344" s="62"/>
    </row>
    <row r="216432" spans="3:3" x14ac:dyDescent="0.25">
      <c r="C216432" s="62"/>
    </row>
    <row r="216433" spans="3:3" x14ac:dyDescent="0.25">
      <c r="C216433" s="62"/>
    </row>
    <row r="216521" spans="3:3" x14ac:dyDescent="0.25">
      <c r="C216521" s="62"/>
    </row>
    <row r="216522" spans="3:3" x14ac:dyDescent="0.25">
      <c r="C216522" s="62"/>
    </row>
    <row r="216610" spans="3:3" x14ac:dyDescent="0.25">
      <c r="C216610" s="62"/>
    </row>
    <row r="216611" spans="3:3" x14ac:dyDescent="0.25">
      <c r="C216611" s="62"/>
    </row>
    <row r="216699" spans="3:3" x14ac:dyDescent="0.25">
      <c r="C216699" s="62"/>
    </row>
    <row r="216700" spans="3:3" x14ac:dyDescent="0.25">
      <c r="C216700" s="62"/>
    </row>
    <row r="216788" spans="3:3" x14ac:dyDescent="0.25">
      <c r="C216788" s="62"/>
    </row>
    <row r="216789" spans="3:3" x14ac:dyDescent="0.25">
      <c r="C216789" s="62"/>
    </row>
    <row r="216877" spans="3:3" x14ac:dyDescent="0.25">
      <c r="C216877" s="62"/>
    </row>
    <row r="216878" spans="3:3" x14ac:dyDescent="0.25">
      <c r="C216878" s="62"/>
    </row>
    <row r="216966" spans="3:3" x14ac:dyDescent="0.25">
      <c r="C216966" s="62"/>
    </row>
    <row r="216967" spans="3:3" x14ac:dyDescent="0.25">
      <c r="C216967" s="62"/>
    </row>
    <row r="217055" spans="3:3" x14ac:dyDescent="0.25">
      <c r="C217055" s="62"/>
    </row>
    <row r="217056" spans="3:3" x14ac:dyDescent="0.25">
      <c r="C217056" s="62"/>
    </row>
    <row r="217144" spans="3:3" x14ac:dyDescent="0.25">
      <c r="C217144" s="62"/>
    </row>
    <row r="217145" spans="3:3" x14ac:dyDescent="0.25">
      <c r="C217145" s="62"/>
    </row>
    <row r="217233" spans="3:3" x14ac:dyDescent="0.25">
      <c r="C217233" s="62"/>
    </row>
    <row r="217234" spans="3:3" x14ac:dyDescent="0.25">
      <c r="C217234" s="62"/>
    </row>
    <row r="217322" spans="3:3" x14ac:dyDescent="0.25">
      <c r="C217322" s="62"/>
    </row>
    <row r="217323" spans="3:3" x14ac:dyDescent="0.25">
      <c r="C217323" s="62"/>
    </row>
    <row r="217411" spans="3:3" x14ac:dyDescent="0.25">
      <c r="C217411" s="62"/>
    </row>
    <row r="217412" spans="3:3" x14ac:dyDescent="0.25">
      <c r="C217412" s="62"/>
    </row>
    <row r="217500" spans="3:3" x14ac:dyDescent="0.25">
      <c r="C217500" s="62"/>
    </row>
    <row r="217501" spans="3:3" x14ac:dyDescent="0.25">
      <c r="C217501" s="62"/>
    </row>
    <row r="217589" spans="3:3" x14ac:dyDescent="0.25">
      <c r="C217589" s="62"/>
    </row>
    <row r="217590" spans="3:3" x14ac:dyDescent="0.25">
      <c r="C217590" s="62"/>
    </row>
    <row r="217678" spans="3:3" x14ac:dyDescent="0.25">
      <c r="C217678" s="62"/>
    </row>
    <row r="217679" spans="3:3" x14ac:dyDescent="0.25">
      <c r="C217679" s="62"/>
    </row>
    <row r="217767" spans="3:3" x14ac:dyDescent="0.25">
      <c r="C217767" s="62"/>
    </row>
    <row r="217768" spans="3:3" x14ac:dyDescent="0.25">
      <c r="C217768" s="62"/>
    </row>
    <row r="217856" spans="3:3" x14ac:dyDescent="0.25">
      <c r="C217856" s="62"/>
    </row>
    <row r="217857" spans="3:3" x14ac:dyDescent="0.25">
      <c r="C217857" s="62"/>
    </row>
    <row r="217945" spans="3:3" x14ac:dyDescent="0.25">
      <c r="C217945" s="62"/>
    </row>
    <row r="217946" spans="3:3" x14ac:dyDescent="0.25">
      <c r="C217946" s="62"/>
    </row>
    <row r="218034" spans="3:3" x14ac:dyDescent="0.25">
      <c r="C218034" s="62"/>
    </row>
    <row r="218035" spans="3:3" x14ac:dyDescent="0.25">
      <c r="C218035" s="62"/>
    </row>
    <row r="218123" spans="3:3" x14ac:dyDescent="0.25">
      <c r="C218123" s="62"/>
    </row>
    <row r="218124" spans="3:3" x14ac:dyDescent="0.25">
      <c r="C218124" s="62"/>
    </row>
    <row r="218212" spans="3:3" x14ac:dyDescent="0.25">
      <c r="C218212" s="62"/>
    </row>
    <row r="218213" spans="3:3" x14ac:dyDescent="0.25">
      <c r="C218213" s="62"/>
    </row>
    <row r="218301" spans="3:3" x14ac:dyDescent="0.25">
      <c r="C218301" s="62"/>
    </row>
    <row r="218302" spans="3:3" x14ac:dyDescent="0.25">
      <c r="C218302" s="62"/>
    </row>
    <row r="218390" spans="3:3" x14ac:dyDescent="0.25">
      <c r="C218390" s="62"/>
    </row>
    <row r="218391" spans="3:3" x14ac:dyDescent="0.25">
      <c r="C218391" s="62"/>
    </row>
    <row r="218479" spans="3:3" x14ac:dyDescent="0.25">
      <c r="C218479" s="62"/>
    </row>
    <row r="218480" spans="3:3" x14ac:dyDescent="0.25">
      <c r="C218480" s="62"/>
    </row>
    <row r="218568" spans="3:3" x14ac:dyDescent="0.25">
      <c r="C218568" s="62"/>
    </row>
    <row r="218569" spans="3:3" x14ac:dyDescent="0.25">
      <c r="C218569" s="62"/>
    </row>
    <row r="218657" spans="3:3" x14ac:dyDescent="0.25">
      <c r="C218657" s="62"/>
    </row>
    <row r="218658" spans="3:3" x14ac:dyDescent="0.25">
      <c r="C218658" s="62"/>
    </row>
    <row r="218746" spans="3:3" x14ac:dyDescent="0.25">
      <c r="C218746" s="62"/>
    </row>
    <row r="218747" spans="3:3" x14ac:dyDescent="0.25">
      <c r="C218747" s="62"/>
    </row>
    <row r="218835" spans="3:3" x14ac:dyDescent="0.25">
      <c r="C218835" s="62"/>
    </row>
    <row r="218836" spans="3:3" x14ac:dyDescent="0.25">
      <c r="C218836" s="62"/>
    </row>
    <row r="218924" spans="3:3" x14ac:dyDescent="0.25">
      <c r="C218924" s="62"/>
    </row>
    <row r="218925" spans="3:3" x14ac:dyDescent="0.25">
      <c r="C218925" s="62"/>
    </row>
    <row r="219013" spans="3:3" x14ac:dyDescent="0.25">
      <c r="C219013" s="62"/>
    </row>
    <row r="219014" spans="3:3" x14ac:dyDescent="0.25">
      <c r="C219014" s="62"/>
    </row>
    <row r="219102" spans="3:3" x14ac:dyDescent="0.25">
      <c r="C219102" s="62"/>
    </row>
    <row r="219103" spans="3:3" x14ac:dyDescent="0.25">
      <c r="C219103" s="62"/>
    </row>
    <row r="219191" spans="3:3" x14ac:dyDescent="0.25">
      <c r="C219191" s="62"/>
    </row>
    <row r="219192" spans="3:3" x14ac:dyDescent="0.25">
      <c r="C219192" s="62"/>
    </row>
    <row r="219280" spans="3:3" x14ac:dyDescent="0.25">
      <c r="C219280" s="62"/>
    </row>
    <row r="219281" spans="3:3" x14ac:dyDescent="0.25">
      <c r="C219281" s="62"/>
    </row>
    <row r="219369" spans="3:3" x14ac:dyDescent="0.25">
      <c r="C219369" s="62"/>
    </row>
    <row r="219370" spans="3:3" x14ac:dyDescent="0.25">
      <c r="C219370" s="62"/>
    </row>
    <row r="219458" spans="3:3" x14ac:dyDescent="0.25">
      <c r="C219458" s="62"/>
    </row>
    <row r="219459" spans="3:3" x14ac:dyDescent="0.25">
      <c r="C219459" s="62"/>
    </row>
    <row r="219547" spans="3:3" x14ac:dyDescent="0.25">
      <c r="C219547" s="62"/>
    </row>
    <row r="219548" spans="3:3" x14ac:dyDescent="0.25">
      <c r="C219548" s="62"/>
    </row>
    <row r="219636" spans="3:3" x14ac:dyDescent="0.25">
      <c r="C219636" s="62"/>
    </row>
    <row r="219637" spans="3:3" x14ac:dyDescent="0.25">
      <c r="C219637" s="62"/>
    </row>
    <row r="219725" spans="3:3" x14ac:dyDescent="0.25">
      <c r="C219725" s="62"/>
    </row>
    <row r="219726" spans="3:3" x14ac:dyDescent="0.25">
      <c r="C219726" s="62"/>
    </row>
    <row r="219814" spans="3:3" x14ac:dyDescent="0.25">
      <c r="C219814" s="62"/>
    </row>
    <row r="219815" spans="3:3" x14ac:dyDescent="0.25">
      <c r="C219815" s="62"/>
    </row>
    <row r="219903" spans="3:3" x14ac:dyDescent="0.25">
      <c r="C219903" s="62"/>
    </row>
    <row r="219904" spans="3:3" x14ac:dyDescent="0.25">
      <c r="C219904" s="62"/>
    </row>
    <row r="219992" spans="3:3" x14ac:dyDescent="0.25">
      <c r="C219992" s="62"/>
    </row>
    <row r="219993" spans="3:3" x14ac:dyDescent="0.25">
      <c r="C219993" s="62"/>
    </row>
    <row r="220081" spans="3:3" x14ac:dyDescent="0.25">
      <c r="C220081" s="62"/>
    </row>
    <row r="220082" spans="3:3" x14ac:dyDescent="0.25">
      <c r="C220082" s="62"/>
    </row>
    <row r="220170" spans="3:3" x14ac:dyDescent="0.25">
      <c r="C220170" s="62"/>
    </row>
    <row r="220171" spans="3:3" x14ac:dyDescent="0.25">
      <c r="C220171" s="62"/>
    </row>
    <row r="220259" spans="3:3" x14ac:dyDescent="0.25">
      <c r="C220259" s="62"/>
    </row>
    <row r="220260" spans="3:3" x14ac:dyDescent="0.25">
      <c r="C220260" s="62"/>
    </row>
    <row r="220348" spans="3:3" x14ac:dyDescent="0.25">
      <c r="C220348" s="62"/>
    </row>
    <row r="220349" spans="3:3" x14ac:dyDescent="0.25">
      <c r="C220349" s="62"/>
    </row>
    <row r="220437" spans="3:3" x14ac:dyDescent="0.25">
      <c r="C220437" s="62"/>
    </row>
    <row r="220438" spans="3:3" x14ac:dyDescent="0.25">
      <c r="C220438" s="62"/>
    </row>
    <row r="220526" spans="3:3" x14ac:dyDescent="0.25">
      <c r="C220526" s="62"/>
    </row>
    <row r="220527" spans="3:3" x14ac:dyDescent="0.25">
      <c r="C220527" s="62"/>
    </row>
    <row r="220615" spans="3:3" x14ac:dyDescent="0.25">
      <c r="C220615" s="62"/>
    </row>
    <row r="220616" spans="3:3" x14ac:dyDescent="0.25">
      <c r="C220616" s="62"/>
    </row>
    <row r="220704" spans="3:3" x14ac:dyDescent="0.25">
      <c r="C220704" s="62"/>
    </row>
    <row r="220705" spans="3:3" x14ac:dyDescent="0.25">
      <c r="C220705" s="62"/>
    </row>
    <row r="220793" spans="3:3" x14ac:dyDescent="0.25">
      <c r="C220793" s="62"/>
    </row>
    <row r="220794" spans="3:3" x14ac:dyDescent="0.25">
      <c r="C220794" s="62"/>
    </row>
    <row r="220882" spans="3:3" x14ac:dyDescent="0.25">
      <c r="C220882" s="62"/>
    </row>
    <row r="220883" spans="3:3" x14ac:dyDescent="0.25">
      <c r="C220883" s="62"/>
    </row>
    <row r="220971" spans="3:3" x14ac:dyDescent="0.25">
      <c r="C220971" s="62"/>
    </row>
    <row r="220972" spans="3:3" x14ac:dyDescent="0.25">
      <c r="C220972" s="62"/>
    </row>
    <row r="221060" spans="3:3" x14ac:dyDescent="0.25">
      <c r="C221060" s="62"/>
    </row>
    <row r="221061" spans="3:3" x14ac:dyDescent="0.25">
      <c r="C221061" s="62"/>
    </row>
    <row r="221149" spans="3:3" x14ac:dyDescent="0.25">
      <c r="C221149" s="62"/>
    </row>
    <row r="221150" spans="3:3" x14ac:dyDescent="0.25">
      <c r="C221150" s="62"/>
    </row>
    <row r="221238" spans="3:3" x14ac:dyDescent="0.25">
      <c r="C221238" s="62"/>
    </row>
    <row r="221239" spans="3:3" x14ac:dyDescent="0.25">
      <c r="C221239" s="62"/>
    </row>
    <row r="221327" spans="3:3" x14ac:dyDescent="0.25">
      <c r="C221327" s="62"/>
    </row>
    <row r="221328" spans="3:3" x14ac:dyDescent="0.25">
      <c r="C221328" s="62"/>
    </row>
    <row r="221416" spans="3:3" x14ac:dyDescent="0.25">
      <c r="C221416" s="62"/>
    </row>
    <row r="221417" spans="3:3" x14ac:dyDescent="0.25">
      <c r="C221417" s="62"/>
    </row>
    <row r="221505" spans="3:3" x14ac:dyDescent="0.25">
      <c r="C221505" s="62"/>
    </row>
    <row r="221506" spans="3:3" x14ac:dyDescent="0.25">
      <c r="C221506" s="62"/>
    </row>
    <row r="221594" spans="3:3" x14ac:dyDescent="0.25">
      <c r="C221594" s="62"/>
    </row>
    <row r="221595" spans="3:3" x14ac:dyDescent="0.25">
      <c r="C221595" s="62"/>
    </row>
    <row r="221683" spans="3:3" x14ac:dyDescent="0.25">
      <c r="C221683" s="62"/>
    </row>
    <row r="221684" spans="3:3" x14ac:dyDescent="0.25">
      <c r="C221684" s="62"/>
    </row>
    <row r="221772" spans="3:3" x14ac:dyDescent="0.25">
      <c r="C221772" s="62"/>
    </row>
    <row r="221773" spans="3:3" x14ac:dyDescent="0.25">
      <c r="C221773" s="62"/>
    </row>
    <row r="221861" spans="3:3" x14ac:dyDescent="0.25">
      <c r="C221861" s="62"/>
    </row>
    <row r="221862" spans="3:3" x14ac:dyDescent="0.25">
      <c r="C221862" s="62"/>
    </row>
    <row r="221950" spans="3:3" x14ac:dyDescent="0.25">
      <c r="C221950" s="62"/>
    </row>
    <row r="221951" spans="3:3" x14ac:dyDescent="0.25">
      <c r="C221951" s="62"/>
    </row>
    <row r="222039" spans="3:3" x14ac:dyDescent="0.25">
      <c r="C222039" s="62"/>
    </row>
    <row r="222040" spans="3:3" x14ac:dyDescent="0.25">
      <c r="C222040" s="62"/>
    </row>
    <row r="222128" spans="3:3" x14ac:dyDescent="0.25">
      <c r="C222128" s="62"/>
    </row>
    <row r="222129" spans="3:3" x14ac:dyDescent="0.25">
      <c r="C222129" s="62"/>
    </row>
    <row r="222217" spans="3:3" x14ac:dyDescent="0.25">
      <c r="C222217" s="62"/>
    </row>
    <row r="222218" spans="3:3" x14ac:dyDescent="0.25">
      <c r="C222218" s="62"/>
    </row>
    <row r="222306" spans="3:3" x14ac:dyDescent="0.25">
      <c r="C222306" s="62"/>
    </row>
    <row r="222307" spans="3:3" x14ac:dyDescent="0.25">
      <c r="C222307" s="62"/>
    </row>
    <row r="222395" spans="3:3" x14ac:dyDescent="0.25">
      <c r="C222395" s="62"/>
    </row>
    <row r="222396" spans="3:3" x14ac:dyDescent="0.25">
      <c r="C222396" s="62"/>
    </row>
    <row r="222484" spans="3:3" x14ac:dyDescent="0.25">
      <c r="C222484" s="62"/>
    </row>
    <row r="222485" spans="3:3" x14ac:dyDescent="0.25">
      <c r="C222485" s="62"/>
    </row>
    <row r="222573" spans="3:3" x14ac:dyDescent="0.25">
      <c r="C222573" s="62"/>
    </row>
    <row r="222574" spans="3:3" x14ac:dyDescent="0.25">
      <c r="C222574" s="62"/>
    </row>
    <row r="222662" spans="3:3" x14ac:dyDescent="0.25">
      <c r="C222662" s="62"/>
    </row>
    <row r="222663" spans="3:3" x14ac:dyDescent="0.25">
      <c r="C222663" s="62"/>
    </row>
    <row r="222751" spans="3:3" x14ac:dyDescent="0.25">
      <c r="C222751" s="62"/>
    </row>
    <row r="222752" spans="3:3" x14ac:dyDescent="0.25">
      <c r="C222752" s="62"/>
    </row>
    <row r="222840" spans="3:3" x14ac:dyDescent="0.25">
      <c r="C222840" s="62"/>
    </row>
    <row r="222841" spans="3:3" x14ac:dyDescent="0.25">
      <c r="C222841" s="62"/>
    </row>
    <row r="222929" spans="3:3" x14ac:dyDescent="0.25">
      <c r="C222929" s="62"/>
    </row>
    <row r="222930" spans="3:3" x14ac:dyDescent="0.25">
      <c r="C222930" s="62"/>
    </row>
    <row r="223018" spans="3:3" x14ac:dyDescent="0.25">
      <c r="C223018" s="62"/>
    </row>
    <row r="223019" spans="3:3" x14ac:dyDescent="0.25">
      <c r="C223019" s="62"/>
    </row>
    <row r="223107" spans="3:3" x14ac:dyDescent="0.25">
      <c r="C223107" s="62"/>
    </row>
    <row r="223108" spans="3:3" x14ac:dyDescent="0.25">
      <c r="C223108" s="62"/>
    </row>
    <row r="223196" spans="3:3" x14ac:dyDescent="0.25">
      <c r="C223196" s="62"/>
    </row>
    <row r="223197" spans="3:3" x14ac:dyDescent="0.25">
      <c r="C223197" s="62"/>
    </row>
    <row r="223285" spans="3:3" x14ac:dyDescent="0.25">
      <c r="C223285" s="62"/>
    </row>
    <row r="223286" spans="3:3" x14ac:dyDescent="0.25">
      <c r="C223286" s="62"/>
    </row>
    <row r="223374" spans="3:3" x14ac:dyDescent="0.25">
      <c r="C223374" s="62"/>
    </row>
    <row r="223375" spans="3:3" x14ac:dyDescent="0.25">
      <c r="C223375" s="62"/>
    </row>
    <row r="223463" spans="3:3" x14ac:dyDescent="0.25">
      <c r="C223463" s="62"/>
    </row>
    <row r="223464" spans="3:3" x14ac:dyDescent="0.25">
      <c r="C223464" s="62"/>
    </row>
    <row r="223552" spans="3:3" x14ac:dyDescent="0.25">
      <c r="C223552" s="62"/>
    </row>
    <row r="223553" spans="3:3" x14ac:dyDescent="0.25">
      <c r="C223553" s="62"/>
    </row>
    <row r="223641" spans="3:3" x14ac:dyDescent="0.25">
      <c r="C223641" s="62"/>
    </row>
    <row r="223642" spans="3:3" x14ac:dyDescent="0.25">
      <c r="C223642" s="62"/>
    </row>
    <row r="223730" spans="3:3" x14ac:dyDescent="0.25">
      <c r="C223730" s="62"/>
    </row>
    <row r="223731" spans="3:3" x14ac:dyDescent="0.25">
      <c r="C223731" s="62"/>
    </row>
    <row r="223819" spans="3:3" x14ac:dyDescent="0.25">
      <c r="C223819" s="62"/>
    </row>
    <row r="223820" spans="3:3" x14ac:dyDescent="0.25">
      <c r="C223820" s="62"/>
    </row>
    <row r="223908" spans="3:3" x14ac:dyDescent="0.25">
      <c r="C223908" s="62"/>
    </row>
    <row r="223909" spans="3:3" x14ac:dyDescent="0.25">
      <c r="C223909" s="62"/>
    </row>
    <row r="223997" spans="3:3" x14ac:dyDescent="0.25">
      <c r="C223997" s="62"/>
    </row>
    <row r="223998" spans="3:3" x14ac:dyDescent="0.25">
      <c r="C223998" s="62"/>
    </row>
    <row r="224086" spans="3:3" x14ac:dyDescent="0.25">
      <c r="C224086" s="62"/>
    </row>
    <row r="224087" spans="3:3" x14ac:dyDescent="0.25">
      <c r="C224087" s="62"/>
    </row>
    <row r="224175" spans="3:3" x14ac:dyDescent="0.25">
      <c r="C224175" s="62"/>
    </row>
    <row r="224176" spans="3:3" x14ac:dyDescent="0.25">
      <c r="C224176" s="62"/>
    </row>
    <row r="224264" spans="3:3" x14ac:dyDescent="0.25">
      <c r="C224264" s="62"/>
    </row>
    <row r="224265" spans="3:3" x14ac:dyDescent="0.25">
      <c r="C224265" s="62"/>
    </row>
    <row r="224353" spans="3:3" x14ac:dyDescent="0.25">
      <c r="C224353" s="62"/>
    </row>
    <row r="224354" spans="3:3" x14ac:dyDescent="0.25">
      <c r="C224354" s="62"/>
    </row>
    <row r="224442" spans="3:3" x14ac:dyDescent="0.25">
      <c r="C224442" s="62"/>
    </row>
    <row r="224443" spans="3:3" x14ac:dyDescent="0.25">
      <c r="C224443" s="62"/>
    </row>
    <row r="224531" spans="3:3" x14ac:dyDescent="0.25">
      <c r="C224531" s="62"/>
    </row>
    <row r="224532" spans="3:3" x14ac:dyDescent="0.25">
      <c r="C224532" s="62"/>
    </row>
    <row r="224620" spans="3:3" x14ac:dyDescent="0.25">
      <c r="C224620" s="62"/>
    </row>
    <row r="224621" spans="3:3" x14ac:dyDescent="0.25">
      <c r="C224621" s="62"/>
    </row>
    <row r="224709" spans="3:3" x14ac:dyDescent="0.25">
      <c r="C224709" s="62"/>
    </row>
    <row r="224710" spans="3:3" x14ac:dyDescent="0.25">
      <c r="C224710" s="62"/>
    </row>
    <row r="224798" spans="3:3" x14ac:dyDescent="0.25">
      <c r="C224798" s="62"/>
    </row>
    <row r="224799" spans="3:3" x14ac:dyDescent="0.25">
      <c r="C224799" s="62"/>
    </row>
    <row r="224887" spans="3:3" x14ac:dyDescent="0.25">
      <c r="C224887" s="62"/>
    </row>
    <row r="224888" spans="3:3" x14ac:dyDescent="0.25">
      <c r="C224888" s="62"/>
    </row>
    <row r="224976" spans="3:3" x14ac:dyDescent="0.25">
      <c r="C224976" s="62"/>
    </row>
    <row r="224977" spans="3:3" x14ac:dyDescent="0.25">
      <c r="C224977" s="62"/>
    </row>
    <row r="225065" spans="3:3" x14ac:dyDescent="0.25">
      <c r="C225065" s="62"/>
    </row>
    <row r="225066" spans="3:3" x14ac:dyDescent="0.25">
      <c r="C225066" s="62"/>
    </row>
    <row r="225154" spans="3:3" x14ac:dyDescent="0.25">
      <c r="C225154" s="62"/>
    </row>
    <row r="225155" spans="3:3" x14ac:dyDescent="0.25">
      <c r="C225155" s="62"/>
    </row>
    <row r="225243" spans="3:3" x14ac:dyDescent="0.25">
      <c r="C225243" s="62"/>
    </row>
    <row r="225244" spans="3:3" x14ac:dyDescent="0.25">
      <c r="C225244" s="62"/>
    </row>
    <row r="225332" spans="3:3" x14ac:dyDescent="0.25">
      <c r="C225332" s="62"/>
    </row>
    <row r="225333" spans="3:3" x14ac:dyDescent="0.25">
      <c r="C225333" s="62"/>
    </row>
    <row r="225421" spans="3:3" x14ac:dyDescent="0.25">
      <c r="C225421" s="62"/>
    </row>
    <row r="225422" spans="3:3" x14ac:dyDescent="0.25">
      <c r="C225422" s="62"/>
    </row>
    <row r="225510" spans="3:3" x14ac:dyDescent="0.25">
      <c r="C225510" s="62"/>
    </row>
    <row r="225511" spans="3:3" x14ac:dyDescent="0.25">
      <c r="C225511" s="62"/>
    </row>
    <row r="225599" spans="3:3" x14ac:dyDescent="0.25">
      <c r="C225599" s="62"/>
    </row>
    <row r="225600" spans="3:3" x14ac:dyDescent="0.25">
      <c r="C225600" s="62"/>
    </row>
    <row r="225688" spans="3:3" x14ac:dyDescent="0.25">
      <c r="C225688" s="62"/>
    </row>
    <row r="225689" spans="3:3" x14ac:dyDescent="0.25">
      <c r="C225689" s="62"/>
    </row>
    <row r="225777" spans="3:3" x14ac:dyDescent="0.25">
      <c r="C225777" s="62"/>
    </row>
    <row r="225778" spans="3:3" x14ac:dyDescent="0.25">
      <c r="C225778" s="62"/>
    </row>
    <row r="225866" spans="3:3" x14ac:dyDescent="0.25">
      <c r="C225866" s="62"/>
    </row>
    <row r="225867" spans="3:3" x14ac:dyDescent="0.25">
      <c r="C225867" s="62"/>
    </row>
    <row r="225955" spans="3:3" x14ac:dyDescent="0.25">
      <c r="C225955" s="62"/>
    </row>
    <row r="225956" spans="3:3" x14ac:dyDescent="0.25">
      <c r="C225956" s="62"/>
    </row>
    <row r="226044" spans="3:3" x14ac:dyDescent="0.25">
      <c r="C226044" s="62"/>
    </row>
    <row r="226045" spans="3:3" x14ac:dyDescent="0.25">
      <c r="C226045" s="62"/>
    </row>
    <row r="226133" spans="3:3" x14ac:dyDescent="0.25">
      <c r="C226133" s="62"/>
    </row>
    <row r="226134" spans="3:3" x14ac:dyDescent="0.25">
      <c r="C226134" s="62"/>
    </row>
    <row r="226222" spans="3:3" x14ac:dyDescent="0.25">
      <c r="C226222" s="62"/>
    </row>
    <row r="226223" spans="3:3" x14ac:dyDescent="0.25">
      <c r="C226223" s="62"/>
    </row>
    <row r="226311" spans="3:3" x14ac:dyDescent="0.25">
      <c r="C226311" s="62"/>
    </row>
    <row r="226312" spans="3:3" x14ac:dyDescent="0.25">
      <c r="C226312" s="62"/>
    </row>
    <row r="226400" spans="3:3" x14ac:dyDescent="0.25">
      <c r="C226400" s="62"/>
    </row>
    <row r="226401" spans="3:3" x14ac:dyDescent="0.25">
      <c r="C226401" s="62"/>
    </row>
    <row r="226489" spans="3:3" x14ac:dyDescent="0.25">
      <c r="C226489" s="62"/>
    </row>
    <row r="226490" spans="3:3" x14ac:dyDescent="0.25">
      <c r="C226490" s="62"/>
    </row>
    <row r="226578" spans="3:3" x14ac:dyDescent="0.25">
      <c r="C226578" s="62"/>
    </row>
    <row r="226579" spans="3:3" x14ac:dyDescent="0.25">
      <c r="C226579" s="62"/>
    </row>
    <row r="226667" spans="3:3" x14ac:dyDescent="0.25">
      <c r="C226667" s="62"/>
    </row>
    <row r="226668" spans="3:3" x14ac:dyDescent="0.25">
      <c r="C226668" s="62"/>
    </row>
    <row r="226756" spans="3:3" x14ac:dyDescent="0.25">
      <c r="C226756" s="62"/>
    </row>
    <row r="226757" spans="3:3" x14ac:dyDescent="0.25">
      <c r="C226757" s="62"/>
    </row>
    <row r="226845" spans="3:3" x14ac:dyDescent="0.25">
      <c r="C226845" s="62"/>
    </row>
    <row r="226846" spans="3:3" x14ac:dyDescent="0.25">
      <c r="C226846" s="62"/>
    </row>
    <row r="226934" spans="3:3" x14ac:dyDescent="0.25">
      <c r="C226934" s="62"/>
    </row>
    <row r="226935" spans="3:3" x14ac:dyDescent="0.25">
      <c r="C226935" s="62"/>
    </row>
    <row r="227023" spans="3:3" x14ac:dyDescent="0.25">
      <c r="C227023" s="62"/>
    </row>
    <row r="227024" spans="3:3" x14ac:dyDescent="0.25">
      <c r="C227024" s="62"/>
    </row>
    <row r="227112" spans="3:3" x14ac:dyDescent="0.25">
      <c r="C227112" s="62"/>
    </row>
    <row r="227113" spans="3:3" x14ac:dyDescent="0.25">
      <c r="C227113" s="62"/>
    </row>
    <row r="227201" spans="3:3" x14ac:dyDescent="0.25">
      <c r="C227201" s="62"/>
    </row>
    <row r="227202" spans="3:3" x14ac:dyDescent="0.25">
      <c r="C227202" s="62"/>
    </row>
    <row r="227290" spans="3:3" x14ac:dyDescent="0.25">
      <c r="C227290" s="62"/>
    </row>
    <row r="227291" spans="3:3" x14ac:dyDescent="0.25">
      <c r="C227291" s="62"/>
    </row>
    <row r="227379" spans="3:3" x14ac:dyDescent="0.25">
      <c r="C227379" s="62"/>
    </row>
    <row r="227380" spans="3:3" x14ac:dyDescent="0.25">
      <c r="C227380" s="62"/>
    </row>
    <row r="227468" spans="3:3" x14ac:dyDescent="0.25">
      <c r="C227468" s="62"/>
    </row>
    <row r="227469" spans="3:3" x14ac:dyDescent="0.25">
      <c r="C227469" s="62"/>
    </row>
    <row r="227557" spans="3:3" x14ac:dyDescent="0.25">
      <c r="C227557" s="62"/>
    </row>
    <row r="227558" spans="3:3" x14ac:dyDescent="0.25">
      <c r="C227558" s="62"/>
    </row>
    <row r="227646" spans="3:3" x14ac:dyDescent="0.25">
      <c r="C227646" s="62"/>
    </row>
    <row r="227647" spans="3:3" x14ac:dyDescent="0.25">
      <c r="C227647" s="62"/>
    </row>
    <row r="227735" spans="3:3" x14ac:dyDescent="0.25">
      <c r="C227735" s="62"/>
    </row>
    <row r="227736" spans="3:3" x14ac:dyDescent="0.25">
      <c r="C227736" s="62"/>
    </row>
    <row r="227824" spans="3:3" x14ac:dyDescent="0.25">
      <c r="C227824" s="62"/>
    </row>
    <row r="227825" spans="3:3" x14ac:dyDescent="0.25">
      <c r="C227825" s="62"/>
    </row>
    <row r="227913" spans="3:3" x14ac:dyDescent="0.25">
      <c r="C227913" s="62"/>
    </row>
    <row r="227914" spans="3:3" x14ac:dyDescent="0.25">
      <c r="C227914" s="62"/>
    </row>
    <row r="228002" spans="3:3" x14ac:dyDescent="0.25">
      <c r="C228002" s="62"/>
    </row>
    <row r="228003" spans="3:3" x14ac:dyDescent="0.25">
      <c r="C228003" s="62"/>
    </row>
    <row r="228091" spans="3:3" x14ac:dyDescent="0.25">
      <c r="C228091" s="62"/>
    </row>
    <row r="228092" spans="3:3" x14ac:dyDescent="0.25">
      <c r="C228092" s="62"/>
    </row>
    <row r="228180" spans="3:3" x14ac:dyDescent="0.25">
      <c r="C228180" s="62"/>
    </row>
    <row r="228181" spans="3:3" x14ac:dyDescent="0.25">
      <c r="C228181" s="62"/>
    </row>
    <row r="228269" spans="3:3" x14ac:dyDescent="0.25">
      <c r="C228269" s="62"/>
    </row>
    <row r="228270" spans="3:3" x14ac:dyDescent="0.25">
      <c r="C228270" s="62"/>
    </row>
    <row r="228358" spans="3:3" x14ac:dyDescent="0.25">
      <c r="C228358" s="62"/>
    </row>
    <row r="228359" spans="3:3" x14ac:dyDescent="0.25">
      <c r="C228359" s="62"/>
    </row>
    <row r="228447" spans="3:3" x14ac:dyDescent="0.25">
      <c r="C228447" s="62"/>
    </row>
    <row r="228448" spans="3:3" x14ac:dyDescent="0.25">
      <c r="C228448" s="62"/>
    </row>
    <row r="228536" spans="3:3" x14ac:dyDescent="0.25">
      <c r="C228536" s="62"/>
    </row>
    <row r="228537" spans="3:3" x14ac:dyDescent="0.25">
      <c r="C228537" s="62"/>
    </row>
    <row r="228625" spans="3:3" x14ac:dyDescent="0.25">
      <c r="C228625" s="62"/>
    </row>
    <row r="228626" spans="3:3" x14ac:dyDescent="0.25">
      <c r="C228626" s="62"/>
    </row>
    <row r="228714" spans="3:3" x14ac:dyDescent="0.25">
      <c r="C228714" s="62"/>
    </row>
    <row r="228715" spans="3:3" x14ac:dyDescent="0.25">
      <c r="C228715" s="62"/>
    </row>
    <row r="228803" spans="3:3" x14ac:dyDescent="0.25">
      <c r="C228803" s="62"/>
    </row>
    <row r="228804" spans="3:3" x14ac:dyDescent="0.25">
      <c r="C228804" s="62"/>
    </row>
    <row r="228892" spans="3:3" x14ac:dyDescent="0.25">
      <c r="C228892" s="62"/>
    </row>
    <row r="228893" spans="3:3" x14ac:dyDescent="0.25">
      <c r="C228893" s="62"/>
    </row>
    <row r="228981" spans="3:3" x14ac:dyDescent="0.25">
      <c r="C228981" s="62"/>
    </row>
    <row r="228982" spans="3:3" x14ac:dyDescent="0.25">
      <c r="C228982" s="62"/>
    </row>
    <row r="229070" spans="3:3" x14ac:dyDescent="0.25">
      <c r="C229070" s="62"/>
    </row>
    <row r="229071" spans="3:3" x14ac:dyDescent="0.25">
      <c r="C229071" s="62"/>
    </row>
    <row r="229159" spans="3:3" x14ac:dyDescent="0.25">
      <c r="C229159" s="62"/>
    </row>
    <row r="229160" spans="3:3" x14ac:dyDescent="0.25">
      <c r="C229160" s="62"/>
    </row>
    <row r="229248" spans="3:3" x14ac:dyDescent="0.25">
      <c r="C229248" s="62"/>
    </row>
    <row r="229249" spans="3:3" x14ac:dyDescent="0.25">
      <c r="C229249" s="62"/>
    </row>
    <row r="229337" spans="3:3" x14ac:dyDescent="0.25">
      <c r="C229337" s="62"/>
    </row>
    <row r="229338" spans="3:3" x14ac:dyDescent="0.25">
      <c r="C229338" s="62"/>
    </row>
    <row r="229426" spans="3:3" x14ac:dyDescent="0.25">
      <c r="C229426" s="62"/>
    </row>
    <row r="229427" spans="3:3" x14ac:dyDescent="0.25">
      <c r="C229427" s="62"/>
    </row>
    <row r="229515" spans="3:3" x14ac:dyDescent="0.25">
      <c r="C229515" s="62"/>
    </row>
    <row r="229516" spans="3:3" x14ac:dyDescent="0.25">
      <c r="C229516" s="62"/>
    </row>
    <row r="229604" spans="3:3" x14ac:dyDescent="0.25">
      <c r="C229604" s="62"/>
    </row>
    <row r="229605" spans="3:3" x14ac:dyDescent="0.25">
      <c r="C229605" s="62"/>
    </row>
    <row r="229693" spans="3:3" x14ac:dyDescent="0.25">
      <c r="C229693" s="62"/>
    </row>
    <row r="229694" spans="3:3" x14ac:dyDescent="0.25">
      <c r="C229694" s="62"/>
    </row>
    <row r="229782" spans="3:3" x14ac:dyDescent="0.25">
      <c r="C229782" s="62"/>
    </row>
    <row r="229783" spans="3:3" x14ac:dyDescent="0.25">
      <c r="C229783" s="62"/>
    </row>
    <row r="229871" spans="3:3" x14ac:dyDescent="0.25">
      <c r="C229871" s="62"/>
    </row>
    <row r="229872" spans="3:3" x14ac:dyDescent="0.25">
      <c r="C229872" s="62"/>
    </row>
    <row r="229960" spans="3:3" x14ac:dyDescent="0.25">
      <c r="C229960" s="62"/>
    </row>
    <row r="229961" spans="3:3" x14ac:dyDescent="0.25">
      <c r="C229961" s="62"/>
    </row>
    <row r="230049" spans="3:3" x14ac:dyDescent="0.25">
      <c r="C230049" s="62"/>
    </row>
    <row r="230050" spans="3:3" x14ac:dyDescent="0.25">
      <c r="C230050" s="62"/>
    </row>
    <row r="230138" spans="3:3" x14ac:dyDescent="0.25">
      <c r="C230138" s="62"/>
    </row>
    <row r="230139" spans="3:3" x14ac:dyDescent="0.25">
      <c r="C230139" s="62"/>
    </row>
    <row r="230227" spans="3:3" x14ac:dyDescent="0.25">
      <c r="C230227" s="62"/>
    </row>
    <row r="230228" spans="3:3" x14ac:dyDescent="0.25">
      <c r="C230228" s="62"/>
    </row>
    <row r="230316" spans="3:3" x14ac:dyDescent="0.25">
      <c r="C230316" s="62"/>
    </row>
    <row r="230317" spans="3:3" x14ac:dyDescent="0.25">
      <c r="C230317" s="62"/>
    </row>
    <row r="230405" spans="3:3" x14ac:dyDescent="0.25">
      <c r="C230405" s="62"/>
    </row>
    <row r="230406" spans="3:3" x14ac:dyDescent="0.25">
      <c r="C230406" s="62"/>
    </row>
    <row r="230494" spans="3:3" x14ac:dyDescent="0.25">
      <c r="C230494" s="62"/>
    </row>
    <row r="230495" spans="3:3" x14ac:dyDescent="0.25">
      <c r="C230495" s="62"/>
    </row>
    <row r="230583" spans="3:3" x14ac:dyDescent="0.25">
      <c r="C230583" s="62"/>
    </row>
    <row r="230584" spans="3:3" x14ac:dyDescent="0.25">
      <c r="C230584" s="62"/>
    </row>
    <row r="230672" spans="3:3" x14ac:dyDescent="0.25">
      <c r="C230672" s="62"/>
    </row>
    <row r="230673" spans="3:3" x14ac:dyDescent="0.25">
      <c r="C230673" s="62"/>
    </row>
    <row r="230761" spans="3:3" x14ac:dyDescent="0.25">
      <c r="C230761" s="62"/>
    </row>
    <row r="230762" spans="3:3" x14ac:dyDescent="0.25">
      <c r="C230762" s="62"/>
    </row>
    <row r="230850" spans="3:3" x14ac:dyDescent="0.25">
      <c r="C230850" s="62"/>
    </row>
    <row r="230851" spans="3:3" x14ac:dyDescent="0.25">
      <c r="C230851" s="62"/>
    </row>
    <row r="230939" spans="3:3" x14ac:dyDescent="0.25">
      <c r="C230939" s="62"/>
    </row>
    <row r="230940" spans="3:3" x14ac:dyDescent="0.25">
      <c r="C230940" s="62"/>
    </row>
    <row r="231028" spans="3:3" x14ac:dyDescent="0.25">
      <c r="C231028" s="62"/>
    </row>
    <row r="231029" spans="3:3" x14ac:dyDescent="0.25">
      <c r="C231029" s="62"/>
    </row>
    <row r="231117" spans="3:3" x14ac:dyDescent="0.25">
      <c r="C231117" s="62"/>
    </row>
    <row r="231118" spans="3:3" x14ac:dyDescent="0.25">
      <c r="C231118" s="62"/>
    </row>
    <row r="231206" spans="3:3" x14ac:dyDescent="0.25">
      <c r="C231206" s="62"/>
    </row>
    <row r="231207" spans="3:3" x14ac:dyDescent="0.25">
      <c r="C231207" s="62"/>
    </row>
    <row r="231295" spans="3:3" x14ac:dyDescent="0.25">
      <c r="C231295" s="62"/>
    </row>
    <row r="231296" spans="3:3" x14ac:dyDescent="0.25">
      <c r="C231296" s="62"/>
    </row>
    <row r="231384" spans="3:3" x14ac:dyDescent="0.25">
      <c r="C231384" s="62"/>
    </row>
    <row r="231385" spans="3:3" x14ac:dyDescent="0.25">
      <c r="C231385" s="62"/>
    </row>
    <row r="231473" spans="3:3" x14ac:dyDescent="0.25">
      <c r="C231473" s="62"/>
    </row>
    <row r="231474" spans="3:3" x14ac:dyDescent="0.25">
      <c r="C231474" s="62"/>
    </row>
    <row r="231562" spans="3:3" x14ac:dyDescent="0.25">
      <c r="C231562" s="62"/>
    </row>
    <row r="231563" spans="3:3" x14ac:dyDescent="0.25">
      <c r="C231563" s="62"/>
    </row>
    <row r="231651" spans="3:3" x14ac:dyDescent="0.25">
      <c r="C231651" s="62"/>
    </row>
    <row r="231652" spans="3:3" x14ac:dyDescent="0.25">
      <c r="C231652" s="62"/>
    </row>
    <row r="231740" spans="3:3" x14ac:dyDescent="0.25">
      <c r="C231740" s="62"/>
    </row>
    <row r="231741" spans="3:3" x14ac:dyDescent="0.25">
      <c r="C231741" s="62"/>
    </row>
    <row r="231829" spans="3:3" x14ac:dyDescent="0.25">
      <c r="C231829" s="62"/>
    </row>
    <row r="231830" spans="3:3" x14ac:dyDescent="0.25">
      <c r="C231830" s="62"/>
    </row>
    <row r="231918" spans="3:3" x14ac:dyDescent="0.25">
      <c r="C231918" s="62"/>
    </row>
    <row r="231919" spans="3:3" x14ac:dyDescent="0.25">
      <c r="C231919" s="62"/>
    </row>
    <row r="232007" spans="3:3" x14ac:dyDescent="0.25">
      <c r="C232007" s="62"/>
    </row>
    <row r="232008" spans="3:3" x14ac:dyDescent="0.25">
      <c r="C232008" s="62"/>
    </row>
    <row r="232096" spans="3:3" x14ac:dyDescent="0.25">
      <c r="C232096" s="62"/>
    </row>
    <row r="232097" spans="3:3" x14ac:dyDescent="0.25">
      <c r="C232097" s="62"/>
    </row>
    <row r="232185" spans="3:3" x14ac:dyDescent="0.25">
      <c r="C232185" s="62"/>
    </row>
    <row r="232186" spans="3:3" x14ac:dyDescent="0.25">
      <c r="C232186" s="62"/>
    </row>
    <row r="232274" spans="3:3" x14ac:dyDescent="0.25">
      <c r="C232274" s="62"/>
    </row>
    <row r="232275" spans="3:3" x14ac:dyDescent="0.25">
      <c r="C232275" s="62"/>
    </row>
    <row r="232363" spans="3:3" x14ac:dyDescent="0.25">
      <c r="C232363" s="62"/>
    </row>
    <row r="232364" spans="3:3" x14ac:dyDescent="0.25">
      <c r="C232364" s="62"/>
    </row>
    <row r="232452" spans="3:3" x14ac:dyDescent="0.25">
      <c r="C232452" s="62"/>
    </row>
    <row r="232453" spans="3:3" x14ac:dyDescent="0.25">
      <c r="C232453" s="62"/>
    </row>
    <row r="232541" spans="3:3" x14ac:dyDescent="0.25">
      <c r="C232541" s="62"/>
    </row>
    <row r="232542" spans="3:3" x14ac:dyDescent="0.25">
      <c r="C232542" s="62"/>
    </row>
    <row r="232630" spans="3:3" x14ac:dyDescent="0.25">
      <c r="C232630" s="62"/>
    </row>
    <row r="232631" spans="3:3" x14ac:dyDescent="0.25">
      <c r="C232631" s="62"/>
    </row>
    <row r="232719" spans="3:3" x14ac:dyDescent="0.25">
      <c r="C232719" s="62"/>
    </row>
    <row r="232720" spans="3:3" x14ac:dyDescent="0.25">
      <c r="C232720" s="62"/>
    </row>
    <row r="232808" spans="3:3" x14ac:dyDescent="0.25">
      <c r="C232808" s="62"/>
    </row>
    <row r="232809" spans="3:3" x14ac:dyDescent="0.25">
      <c r="C232809" s="62"/>
    </row>
    <row r="232897" spans="3:3" x14ac:dyDescent="0.25">
      <c r="C232897" s="62"/>
    </row>
    <row r="232898" spans="3:3" x14ac:dyDescent="0.25">
      <c r="C232898" s="62"/>
    </row>
    <row r="232986" spans="3:3" x14ac:dyDescent="0.25">
      <c r="C232986" s="62"/>
    </row>
    <row r="232987" spans="3:3" x14ac:dyDescent="0.25">
      <c r="C232987" s="62"/>
    </row>
    <row r="233075" spans="3:3" x14ac:dyDescent="0.25">
      <c r="C233075" s="62"/>
    </row>
    <row r="233076" spans="3:3" x14ac:dyDescent="0.25">
      <c r="C233076" s="62"/>
    </row>
    <row r="233164" spans="3:3" x14ac:dyDescent="0.25">
      <c r="C233164" s="62"/>
    </row>
    <row r="233165" spans="3:3" x14ac:dyDescent="0.25">
      <c r="C233165" s="62"/>
    </row>
    <row r="233253" spans="3:3" x14ac:dyDescent="0.25">
      <c r="C233253" s="62"/>
    </row>
    <row r="233254" spans="3:3" x14ac:dyDescent="0.25">
      <c r="C233254" s="62"/>
    </row>
    <row r="233342" spans="3:3" x14ac:dyDescent="0.25">
      <c r="C233342" s="62"/>
    </row>
    <row r="233343" spans="3:3" x14ac:dyDescent="0.25">
      <c r="C233343" s="62"/>
    </row>
    <row r="233431" spans="3:3" x14ac:dyDescent="0.25">
      <c r="C233431" s="62"/>
    </row>
    <row r="233432" spans="3:3" x14ac:dyDescent="0.25">
      <c r="C233432" s="62"/>
    </row>
    <row r="233520" spans="3:3" x14ac:dyDescent="0.25">
      <c r="C233520" s="62"/>
    </row>
    <row r="233521" spans="3:3" x14ac:dyDescent="0.25">
      <c r="C233521" s="62"/>
    </row>
    <row r="233609" spans="3:3" x14ac:dyDescent="0.25">
      <c r="C233609" s="62"/>
    </row>
    <row r="233610" spans="3:3" x14ac:dyDescent="0.25">
      <c r="C233610" s="62"/>
    </row>
    <row r="233698" spans="3:3" x14ac:dyDescent="0.25">
      <c r="C233698" s="62"/>
    </row>
    <row r="233699" spans="3:3" x14ac:dyDescent="0.25">
      <c r="C233699" s="62"/>
    </row>
    <row r="233787" spans="3:3" x14ac:dyDescent="0.25">
      <c r="C233787" s="62"/>
    </row>
    <row r="233788" spans="3:3" x14ac:dyDescent="0.25">
      <c r="C233788" s="62"/>
    </row>
    <row r="233876" spans="3:3" x14ac:dyDescent="0.25">
      <c r="C233876" s="62"/>
    </row>
    <row r="233877" spans="3:3" x14ac:dyDescent="0.25">
      <c r="C233877" s="62"/>
    </row>
    <row r="233965" spans="3:3" x14ac:dyDescent="0.25">
      <c r="C233965" s="62"/>
    </row>
    <row r="233966" spans="3:3" x14ac:dyDescent="0.25">
      <c r="C233966" s="62"/>
    </row>
    <row r="234054" spans="3:3" x14ac:dyDescent="0.25">
      <c r="C234054" s="62"/>
    </row>
    <row r="234055" spans="3:3" x14ac:dyDescent="0.25">
      <c r="C234055" s="62"/>
    </row>
    <row r="234143" spans="3:3" x14ac:dyDescent="0.25">
      <c r="C234143" s="62"/>
    </row>
    <row r="234144" spans="3:3" x14ac:dyDescent="0.25">
      <c r="C234144" s="62"/>
    </row>
    <row r="234232" spans="3:3" x14ac:dyDescent="0.25">
      <c r="C234232" s="62"/>
    </row>
    <row r="234233" spans="3:3" x14ac:dyDescent="0.25">
      <c r="C234233" s="62"/>
    </row>
    <row r="234321" spans="3:3" x14ac:dyDescent="0.25">
      <c r="C234321" s="62"/>
    </row>
    <row r="234322" spans="3:3" x14ac:dyDescent="0.25">
      <c r="C234322" s="62"/>
    </row>
    <row r="234410" spans="3:3" x14ac:dyDescent="0.25">
      <c r="C234410" s="62"/>
    </row>
    <row r="234411" spans="3:3" x14ac:dyDescent="0.25">
      <c r="C234411" s="62"/>
    </row>
    <row r="234499" spans="3:3" x14ac:dyDescent="0.25">
      <c r="C234499" s="62"/>
    </row>
    <row r="234500" spans="3:3" x14ac:dyDescent="0.25">
      <c r="C234500" s="62"/>
    </row>
    <row r="234588" spans="3:3" x14ac:dyDescent="0.25">
      <c r="C234588" s="62"/>
    </row>
    <row r="234589" spans="3:3" x14ac:dyDescent="0.25">
      <c r="C234589" s="62"/>
    </row>
    <row r="234677" spans="3:3" x14ac:dyDescent="0.25">
      <c r="C234677" s="62"/>
    </row>
    <row r="234678" spans="3:3" x14ac:dyDescent="0.25">
      <c r="C234678" s="62"/>
    </row>
    <row r="234766" spans="3:3" x14ac:dyDescent="0.25">
      <c r="C234766" s="62"/>
    </row>
    <row r="234767" spans="3:3" x14ac:dyDescent="0.25">
      <c r="C234767" s="62"/>
    </row>
    <row r="234855" spans="3:3" x14ac:dyDescent="0.25">
      <c r="C234855" s="62"/>
    </row>
    <row r="234856" spans="3:3" x14ac:dyDescent="0.25">
      <c r="C234856" s="62"/>
    </row>
    <row r="234944" spans="3:3" x14ac:dyDescent="0.25">
      <c r="C234944" s="62"/>
    </row>
    <row r="234945" spans="3:3" x14ac:dyDescent="0.25">
      <c r="C234945" s="62"/>
    </row>
    <row r="235033" spans="3:3" x14ac:dyDescent="0.25">
      <c r="C235033" s="62"/>
    </row>
    <row r="235034" spans="3:3" x14ac:dyDescent="0.25">
      <c r="C235034" s="62"/>
    </row>
    <row r="235122" spans="3:3" x14ac:dyDescent="0.25">
      <c r="C235122" s="62"/>
    </row>
    <row r="235123" spans="3:3" x14ac:dyDescent="0.25">
      <c r="C235123" s="62"/>
    </row>
    <row r="235211" spans="3:3" x14ac:dyDescent="0.25">
      <c r="C235211" s="62"/>
    </row>
    <row r="235212" spans="3:3" x14ac:dyDescent="0.25">
      <c r="C235212" s="62"/>
    </row>
    <row r="235300" spans="3:3" x14ac:dyDescent="0.25">
      <c r="C235300" s="62"/>
    </row>
    <row r="235301" spans="3:3" x14ac:dyDescent="0.25">
      <c r="C235301" s="62"/>
    </row>
    <row r="235389" spans="3:3" x14ac:dyDescent="0.25">
      <c r="C235389" s="62"/>
    </row>
    <row r="235390" spans="3:3" x14ac:dyDescent="0.25">
      <c r="C235390" s="62"/>
    </row>
    <row r="235478" spans="3:3" x14ac:dyDescent="0.25">
      <c r="C235478" s="62"/>
    </row>
    <row r="235479" spans="3:3" x14ac:dyDescent="0.25">
      <c r="C235479" s="62"/>
    </row>
    <row r="235567" spans="3:3" x14ac:dyDescent="0.25">
      <c r="C235567" s="62"/>
    </row>
    <row r="235568" spans="3:3" x14ac:dyDescent="0.25">
      <c r="C235568" s="62"/>
    </row>
    <row r="235656" spans="3:3" x14ac:dyDescent="0.25">
      <c r="C235656" s="62"/>
    </row>
    <row r="235657" spans="3:3" x14ac:dyDescent="0.25">
      <c r="C235657" s="62"/>
    </row>
    <row r="235745" spans="3:3" x14ac:dyDescent="0.25">
      <c r="C235745" s="62"/>
    </row>
    <row r="235746" spans="3:3" x14ac:dyDescent="0.25">
      <c r="C235746" s="62"/>
    </row>
    <row r="235834" spans="3:3" x14ac:dyDescent="0.25">
      <c r="C235834" s="62"/>
    </row>
    <row r="235835" spans="3:3" x14ac:dyDescent="0.25">
      <c r="C235835" s="62"/>
    </row>
    <row r="235923" spans="3:3" x14ac:dyDescent="0.25">
      <c r="C235923" s="62"/>
    </row>
    <row r="235924" spans="3:3" x14ac:dyDescent="0.25">
      <c r="C235924" s="62"/>
    </row>
    <row r="236012" spans="3:3" x14ac:dyDescent="0.25">
      <c r="C236012" s="62"/>
    </row>
    <row r="236013" spans="3:3" x14ac:dyDescent="0.25">
      <c r="C236013" s="62"/>
    </row>
    <row r="236101" spans="3:3" x14ac:dyDescent="0.25">
      <c r="C236101" s="62"/>
    </row>
    <row r="236102" spans="3:3" x14ac:dyDescent="0.25">
      <c r="C236102" s="62"/>
    </row>
    <row r="236190" spans="3:3" x14ac:dyDescent="0.25">
      <c r="C236190" s="62"/>
    </row>
    <row r="236191" spans="3:3" x14ac:dyDescent="0.25">
      <c r="C236191" s="62"/>
    </row>
    <row r="236279" spans="3:3" x14ac:dyDescent="0.25">
      <c r="C236279" s="62"/>
    </row>
    <row r="236280" spans="3:3" x14ac:dyDescent="0.25">
      <c r="C236280" s="62"/>
    </row>
    <row r="236368" spans="3:3" x14ac:dyDescent="0.25">
      <c r="C236368" s="62"/>
    </row>
    <row r="236369" spans="3:3" x14ac:dyDescent="0.25">
      <c r="C236369" s="62"/>
    </row>
    <row r="236457" spans="3:3" x14ac:dyDescent="0.25">
      <c r="C236457" s="62"/>
    </row>
    <row r="236458" spans="3:3" x14ac:dyDescent="0.25">
      <c r="C236458" s="62"/>
    </row>
    <row r="236546" spans="3:3" x14ac:dyDescent="0.25">
      <c r="C236546" s="62"/>
    </row>
    <row r="236547" spans="3:3" x14ac:dyDescent="0.25">
      <c r="C236547" s="62"/>
    </row>
    <row r="236635" spans="3:3" x14ac:dyDescent="0.25">
      <c r="C236635" s="62"/>
    </row>
    <row r="236636" spans="3:3" x14ac:dyDescent="0.25">
      <c r="C236636" s="62"/>
    </row>
    <row r="236724" spans="3:3" x14ac:dyDescent="0.25">
      <c r="C236724" s="62"/>
    </row>
    <row r="236725" spans="3:3" x14ac:dyDescent="0.25">
      <c r="C236725" s="62"/>
    </row>
    <row r="236813" spans="3:3" x14ac:dyDescent="0.25">
      <c r="C236813" s="62"/>
    </row>
    <row r="236814" spans="3:3" x14ac:dyDescent="0.25">
      <c r="C236814" s="62"/>
    </row>
    <row r="236902" spans="3:3" x14ac:dyDescent="0.25">
      <c r="C236902" s="62"/>
    </row>
    <row r="236903" spans="3:3" x14ac:dyDescent="0.25">
      <c r="C236903" s="62"/>
    </row>
    <row r="236991" spans="3:3" x14ac:dyDescent="0.25">
      <c r="C236991" s="62"/>
    </row>
    <row r="236992" spans="3:3" x14ac:dyDescent="0.25">
      <c r="C236992" s="62"/>
    </row>
    <row r="237080" spans="3:3" x14ac:dyDescent="0.25">
      <c r="C237080" s="62"/>
    </row>
    <row r="237081" spans="3:3" x14ac:dyDescent="0.25">
      <c r="C237081" s="62"/>
    </row>
    <row r="237169" spans="3:3" x14ac:dyDescent="0.25">
      <c r="C237169" s="62"/>
    </row>
    <row r="237170" spans="3:3" x14ac:dyDescent="0.25">
      <c r="C237170" s="62"/>
    </row>
    <row r="237258" spans="3:3" x14ac:dyDescent="0.25">
      <c r="C237258" s="62"/>
    </row>
    <row r="237259" spans="3:3" x14ac:dyDescent="0.25">
      <c r="C237259" s="62"/>
    </row>
    <row r="237347" spans="3:3" x14ac:dyDescent="0.25">
      <c r="C237347" s="62"/>
    </row>
    <row r="237348" spans="3:3" x14ac:dyDescent="0.25">
      <c r="C237348" s="62"/>
    </row>
    <row r="237436" spans="3:3" x14ac:dyDescent="0.25">
      <c r="C237436" s="62"/>
    </row>
    <row r="237437" spans="3:3" x14ac:dyDescent="0.25">
      <c r="C237437" s="62"/>
    </row>
    <row r="237525" spans="3:3" x14ac:dyDescent="0.25">
      <c r="C237525" s="62"/>
    </row>
    <row r="237526" spans="3:3" x14ac:dyDescent="0.25">
      <c r="C237526" s="62"/>
    </row>
    <row r="237614" spans="3:3" x14ac:dyDescent="0.25">
      <c r="C237614" s="62"/>
    </row>
    <row r="237615" spans="3:3" x14ac:dyDescent="0.25">
      <c r="C237615" s="62"/>
    </row>
    <row r="237703" spans="3:3" x14ac:dyDescent="0.25">
      <c r="C237703" s="62"/>
    </row>
    <row r="237704" spans="3:3" x14ac:dyDescent="0.25">
      <c r="C237704" s="62"/>
    </row>
    <row r="237792" spans="3:3" x14ac:dyDescent="0.25">
      <c r="C237792" s="62"/>
    </row>
    <row r="237793" spans="3:3" x14ac:dyDescent="0.25">
      <c r="C237793" s="62"/>
    </row>
    <row r="237881" spans="3:3" x14ac:dyDescent="0.25">
      <c r="C237881" s="62"/>
    </row>
    <row r="237882" spans="3:3" x14ac:dyDescent="0.25">
      <c r="C237882" s="62"/>
    </row>
    <row r="237970" spans="3:3" x14ac:dyDescent="0.25">
      <c r="C237970" s="62"/>
    </row>
    <row r="237971" spans="3:3" x14ac:dyDescent="0.25">
      <c r="C237971" s="62"/>
    </row>
    <row r="238059" spans="3:3" x14ac:dyDescent="0.25">
      <c r="C238059" s="62"/>
    </row>
    <row r="238060" spans="3:3" x14ac:dyDescent="0.25">
      <c r="C238060" s="62"/>
    </row>
    <row r="238148" spans="3:3" x14ac:dyDescent="0.25">
      <c r="C238148" s="62"/>
    </row>
    <row r="238149" spans="3:3" x14ac:dyDescent="0.25">
      <c r="C238149" s="62"/>
    </row>
    <row r="238237" spans="3:3" x14ac:dyDescent="0.25">
      <c r="C238237" s="62"/>
    </row>
    <row r="238238" spans="3:3" x14ac:dyDescent="0.25">
      <c r="C238238" s="62"/>
    </row>
    <row r="238326" spans="3:3" x14ac:dyDescent="0.25">
      <c r="C238326" s="62"/>
    </row>
    <row r="238327" spans="3:3" x14ac:dyDescent="0.25">
      <c r="C238327" s="62"/>
    </row>
    <row r="238415" spans="3:3" x14ac:dyDescent="0.25">
      <c r="C238415" s="62"/>
    </row>
    <row r="238416" spans="3:3" x14ac:dyDescent="0.25">
      <c r="C238416" s="62"/>
    </row>
    <row r="238504" spans="3:3" x14ac:dyDescent="0.25">
      <c r="C238504" s="62"/>
    </row>
    <row r="238505" spans="3:3" x14ac:dyDescent="0.25">
      <c r="C238505" s="62"/>
    </row>
    <row r="238593" spans="3:3" x14ac:dyDescent="0.25">
      <c r="C238593" s="62"/>
    </row>
    <row r="238594" spans="3:3" x14ac:dyDescent="0.25">
      <c r="C238594" s="62"/>
    </row>
    <row r="238682" spans="3:3" x14ac:dyDescent="0.25">
      <c r="C238682" s="62"/>
    </row>
    <row r="238683" spans="3:3" x14ac:dyDescent="0.25">
      <c r="C238683" s="62"/>
    </row>
    <row r="238771" spans="3:3" x14ac:dyDescent="0.25">
      <c r="C238771" s="62"/>
    </row>
    <row r="238772" spans="3:3" x14ac:dyDescent="0.25">
      <c r="C238772" s="62"/>
    </row>
    <row r="238860" spans="3:3" x14ac:dyDescent="0.25">
      <c r="C238860" s="62"/>
    </row>
    <row r="238861" spans="3:3" x14ac:dyDescent="0.25">
      <c r="C238861" s="62"/>
    </row>
    <row r="238949" spans="3:3" x14ac:dyDescent="0.25">
      <c r="C238949" s="62"/>
    </row>
    <row r="238950" spans="3:3" x14ac:dyDescent="0.25">
      <c r="C238950" s="62"/>
    </row>
    <row r="239038" spans="3:3" x14ac:dyDescent="0.25">
      <c r="C239038" s="62"/>
    </row>
    <row r="239039" spans="3:3" x14ac:dyDescent="0.25">
      <c r="C239039" s="62"/>
    </row>
    <row r="239127" spans="3:3" x14ac:dyDescent="0.25">
      <c r="C239127" s="62"/>
    </row>
    <row r="239128" spans="3:3" x14ac:dyDescent="0.25">
      <c r="C239128" s="62"/>
    </row>
    <row r="239216" spans="3:3" x14ac:dyDescent="0.25">
      <c r="C239216" s="62"/>
    </row>
    <row r="239217" spans="3:3" x14ac:dyDescent="0.25">
      <c r="C239217" s="62"/>
    </row>
    <row r="239305" spans="3:3" x14ac:dyDescent="0.25">
      <c r="C239305" s="62"/>
    </row>
    <row r="239306" spans="3:3" x14ac:dyDescent="0.25">
      <c r="C239306" s="62"/>
    </row>
    <row r="239394" spans="3:3" x14ac:dyDescent="0.25">
      <c r="C239394" s="62"/>
    </row>
    <row r="239395" spans="3:3" x14ac:dyDescent="0.25">
      <c r="C239395" s="62"/>
    </row>
    <row r="239483" spans="3:3" x14ac:dyDescent="0.25">
      <c r="C239483" s="62"/>
    </row>
    <row r="239484" spans="3:3" x14ac:dyDescent="0.25">
      <c r="C239484" s="62"/>
    </row>
    <row r="239572" spans="3:3" x14ac:dyDescent="0.25">
      <c r="C239572" s="62"/>
    </row>
    <row r="239573" spans="3:3" x14ac:dyDescent="0.25">
      <c r="C239573" s="62"/>
    </row>
    <row r="239661" spans="3:3" x14ac:dyDescent="0.25">
      <c r="C239661" s="62"/>
    </row>
    <row r="239662" spans="3:3" x14ac:dyDescent="0.25">
      <c r="C239662" s="62"/>
    </row>
    <row r="239750" spans="3:3" x14ac:dyDescent="0.25">
      <c r="C239750" s="62"/>
    </row>
    <row r="239751" spans="3:3" x14ac:dyDescent="0.25">
      <c r="C239751" s="62"/>
    </row>
    <row r="239839" spans="3:3" x14ac:dyDescent="0.25">
      <c r="C239839" s="62"/>
    </row>
    <row r="239840" spans="3:3" x14ac:dyDescent="0.25">
      <c r="C239840" s="62"/>
    </row>
    <row r="239928" spans="3:3" x14ac:dyDescent="0.25">
      <c r="C239928" s="62"/>
    </row>
    <row r="239929" spans="3:3" x14ac:dyDescent="0.25">
      <c r="C239929" s="62"/>
    </row>
    <row r="240017" spans="3:3" x14ac:dyDescent="0.25">
      <c r="C240017" s="62"/>
    </row>
    <row r="240018" spans="3:3" x14ac:dyDescent="0.25">
      <c r="C240018" s="62"/>
    </row>
    <row r="240106" spans="3:3" x14ac:dyDescent="0.25">
      <c r="C240106" s="62"/>
    </row>
    <row r="240107" spans="3:3" x14ac:dyDescent="0.25">
      <c r="C240107" s="62"/>
    </row>
    <row r="240195" spans="3:3" x14ac:dyDescent="0.25">
      <c r="C240195" s="62"/>
    </row>
    <row r="240196" spans="3:3" x14ac:dyDescent="0.25">
      <c r="C240196" s="62"/>
    </row>
    <row r="240284" spans="3:3" x14ac:dyDescent="0.25">
      <c r="C240284" s="62"/>
    </row>
    <row r="240285" spans="3:3" x14ac:dyDescent="0.25">
      <c r="C240285" s="62"/>
    </row>
    <row r="240373" spans="3:3" x14ac:dyDescent="0.25">
      <c r="C240373" s="62"/>
    </row>
    <row r="240374" spans="3:3" x14ac:dyDescent="0.25">
      <c r="C240374" s="62"/>
    </row>
    <row r="240462" spans="3:3" x14ac:dyDescent="0.25">
      <c r="C240462" s="62"/>
    </row>
    <row r="240463" spans="3:3" x14ac:dyDescent="0.25">
      <c r="C240463" s="62"/>
    </row>
    <row r="240551" spans="3:3" x14ac:dyDescent="0.25">
      <c r="C240551" s="62"/>
    </row>
    <row r="240552" spans="3:3" x14ac:dyDescent="0.25">
      <c r="C240552" s="62"/>
    </row>
    <row r="240640" spans="3:3" x14ac:dyDescent="0.25">
      <c r="C240640" s="62"/>
    </row>
    <row r="240641" spans="3:3" x14ac:dyDescent="0.25">
      <c r="C240641" s="62"/>
    </row>
    <row r="240729" spans="3:3" x14ac:dyDescent="0.25">
      <c r="C240729" s="62"/>
    </row>
    <row r="240730" spans="3:3" x14ac:dyDescent="0.25">
      <c r="C240730" s="62"/>
    </row>
    <row r="240818" spans="3:3" x14ac:dyDescent="0.25">
      <c r="C240818" s="62"/>
    </row>
    <row r="240819" spans="3:3" x14ac:dyDescent="0.25">
      <c r="C240819" s="62"/>
    </row>
    <row r="240907" spans="3:3" x14ac:dyDescent="0.25">
      <c r="C240907" s="62"/>
    </row>
    <row r="240908" spans="3:3" x14ac:dyDescent="0.25">
      <c r="C240908" s="62"/>
    </row>
    <row r="240996" spans="3:3" x14ac:dyDescent="0.25">
      <c r="C240996" s="62"/>
    </row>
    <row r="240997" spans="3:3" x14ac:dyDescent="0.25">
      <c r="C240997" s="62"/>
    </row>
    <row r="241085" spans="3:3" x14ac:dyDescent="0.25">
      <c r="C241085" s="62"/>
    </row>
    <row r="241086" spans="3:3" x14ac:dyDescent="0.25">
      <c r="C241086" s="62"/>
    </row>
    <row r="241174" spans="3:3" x14ac:dyDescent="0.25">
      <c r="C241174" s="62"/>
    </row>
    <row r="241175" spans="3:3" x14ac:dyDescent="0.25">
      <c r="C241175" s="62"/>
    </row>
    <row r="241263" spans="3:3" x14ac:dyDescent="0.25">
      <c r="C241263" s="62"/>
    </row>
    <row r="241264" spans="3:3" x14ac:dyDescent="0.25">
      <c r="C241264" s="62"/>
    </row>
    <row r="241352" spans="3:3" x14ac:dyDescent="0.25">
      <c r="C241352" s="62"/>
    </row>
    <row r="241353" spans="3:3" x14ac:dyDescent="0.25">
      <c r="C241353" s="62"/>
    </row>
    <row r="241441" spans="3:3" x14ac:dyDescent="0.25">
      <c r="C241441" s="62"/>
    </row>
    <row r="241442" spans="3:3" x14ac:dyDescent="0.25">
      <c r="C241442" s="62"/>
    </row>
    <row r="241530" spans="3:3" x14ac:dyDescent="0.25">
      <c r="C241530" s="62"/>
    </row>
    <row r="241531" spans="3:3" x14ac:dyDescent="0.25">
      <c r="C241531" s="62"/>
    </row>
    <row r="241619" spans="3:3" x14ac:dyDescent="0.25">
      <c r="C241619" s="62"/>
    </row>
    <row r="241620" spans="3:3" x14ac:dyDescent="0.25">
      <c r="C241620" s="62"/>
    </row>
    <row r="241708" spans="3:3" x14ac:dyDescent="0.25">
      <c r="C241708" s="62"/>
    </row>
    <row r="241709" spans="3:3" x14ac:dyDescent="0.25">
      <c r="C241709" s="62"/>
    </row>
    <row r="241797" spans="3:3" x14ac:dyDescent="0.25">
      <c r="C241797" s="62"/>
    </row>
    <row r="241798" spans="3:3" x14ac:dyDescent="0.25">
      <c r="C241798" s="62"/>
    </row>
    <row r="241886" spans="3:3" x14ac:dyDescent="0.25">
      <c r="C241886" s="62"/>
    </row>
    <row r="241887" spans="3:3" x14ac:dyDescent="0.25">
      <c r="C241887" s="62"/>
    </row>
    <row r="241975" spans="3:3" x14ac:dyDescent="0.25">
      <c r="C241975" s="62"/>
    </row>
    <row r="241976" spans="3:3" x14ac:dyDescent="0.25">
      <c r="C241976" s="62"/>
    </row>
    <row r="242064" spans="3:3" x14ac:dyDescent="0.25">
      <c r="C242064" s="62"/>
    </row>
    <row r="242065" spans="3:3" x14ac:dyDescent="0.25">
      <c r="C242065" s="62"/>
    </row>
    <row r="242153" spans="3:3" x14ac:dyDescent="0.25">
      <c r="C242153" s="62"/>
    </row>
    <row r="242154" spans="3:3" x14ac:dyDescent="0.25">
      <c r="C242154" s="62"/>
    </row>
    <row r="242242" spans="3:3" x14ac:dyDescent="0.25">
      <c r="C242242" s="62"/>
    </row>
    <row r="242243" spans="3:3" x14ac:dyDescent="0.25">
      <c r="C242243" s="62"/>
    </row>
    <row r="242331" spans="3:3" x14ac:dyDescent="0.25">
      <c r="C242331" s="62"/>
    </row>
    <row r="242332" spans="3:3" x14ac:dyDescent="0.25">
      <c r="C242332" s="62"/>
    </row>
    <row r="242420" spans="3:3" x14ac:dyDescent="0.25">
      <c r="C242420" s="62"/>
    </row>
    <row r="242421" spans="3:3" x14ac:dyDescent="0.25">
      <c r="C242421" s="62"/>
    </row>
    <row r="242509" spans="3:3" x14ac:dyDescent="0.25">
      <c r="C242509" s="62"/>
    </row>
    <row r="242510" spans="3:3" x14ac:dyDescent="0.25">
      <c r="C242510" s="62"/>
    </row>
    <row r="242598" spans="3:3" x14ac:dyDescent="0.25">
      <c r="C242598" s="62"/>
    </row>
    <row r="242599" spans="3:3" x14ac:dyDescent="0.25">
      <c r="C242599" s="62"/>
    </row>
    <row r="242687" spans="3:3" x14ac:dyDescent="0.25">
      <c r="C242687" s="62"/>
    </row>
    <row r="242688" spans="3:3" x14ac:dyDescent="0.25">
      <c r="C242688" s="62"/>
    </row>
    <row r="242776" spans="3:3" x14ac:dyDescent="0.25">
      <c r="C242776" s="62"/>
    </row>
    <row r="242777" spans="3:3" x14ac:dyDescent="0.25">
      <c r="C242777" s="62"/>
    </row>
    <row r="242865" spans="3:3" x14ac:dyDescent="0.25">
      <c r="C242865" s="62"/>
    </row>
    <row r="242866" spans="3:3" x14ac:dyDescent="0.25">
      <c r="C242866" s="62"/>
    </row>
    <row r="242954" spans="3:3" x14ac:dyDescent="0.25">
      <c r="C242954" s="62"/>
    </row>
    <row r="242955" spans="3:3" x14ac:dyDescent="0.25">
      <c r="C242955" s="62"/>
    </row>
    <row r="243043" spans="3:3" x14ac:dyDescent="0.25">
      <c r="C243043" s="62"/>
    </row>
    <row r="243044" spans="3:3" x14ac:dyDescent="0.25">
      <c r="C243044" s="62"/>
    </row>
    <row r="243132" spans="3:3" x14ac:dyDescent="0.25">
      <c r="C243132" s="62"/>
    </row>
    <row r="243133" spans="3:3" x14ac:dyDescent="0.25">
      <c r="C243133" s="62"/>
    </row>
    <row r="243221" spans="3:3" x14ac:dyDescent="0.25">
      <c r="C243221" s="62"/>
    </row>
    <row r="243222" spans="3:3" x14ac:dyDescent="0.25">
      <c r="C243222" s="62"/>
    </row>
    <row r="243310" spans="3:3" x14ac:dyDescent="0.25">
      <c r="C243310" s="62"/>
    </row>
    <row r="243311" spans="3:3" x14ac:dyDescent="0.25">
      <c r="C243311" s="62"/>
    </row>
    <row r="243399" spans="3:3" x14ac:dyDescent="0.25">
      <c r="C243399" s="62"/>
    </row>
    <row r="243400" spans="3:3" x14ac:dyDescent="0.25">
      <c r="C243400" s="62"/>
    </row>
    <row r="243488" spans="3:3" x14ac:dyDescent="0.25">
      <c r="C243488" s="62"/>
    </row>
    <row r="243489" spans="3:3" x14ac:dyDescent="0.25">
      <c r="C243489" s="62"/>
    </row>
    <row r="243577" spans="3:3" x14ac:dyDescent="0.25">
      <c r="C243577" s="62"/>
    </row>
    <row r="243578" spans="3:3" x14ac:dyDescent="0.25">
      <c r="C243578" s="62"/>
    </row>
    <row r="243666" spans="3:3" x14ac:dyDescent="0.25">
      <c r="C243666" s="62"/>
    </row>
    <row r="243667" spans="3:3" x14ac:dyDescent="0.25">
      <c r="C243667" s="62"/>
    </row>
    <row r="243755" spans="3:3" x14ac:dyDescent="0.25">
      <c r="C243755" s="62"/>
    </row>
    <row r="243756" spans="3:3" x14ac:dyDescent="0.25">
      <c r="C243756" s="62"/>
    </row>
    <row r="243844" spans="3:3" x14ac:dyDescent="0.25">
      <c r="C243844" s="62"/>
    </row>
    <row r="243845" spans="3:3" x14ac:dyDescent="0.25">
      <c r="C243845" s="62"/>
    </row>
    <row r="243933" spans="3:3" x14ac:dyDescent="0.25">
      <c r="C243933" s="62"/>
    </row>
    <row r="243934" spans="3:3" x14ac:dyDescent="0.25">
      <c r="C243934" s="62"/>
    </row>
    <row r="244022" spans="3:3" x14ac:dyDescent="0.25">
      <c r="C244022" s="62"/>
    </row>
    <row r="244023" spans="3:3" x14ac:dyDescent="0.25">
      <c r="C244023" s="62"/>
    </row>
    <row r="244111" spans="3:3" x14ac:dyDescent="0.25">
      <c r="C244111" s="62"/>
    </row>
    <row r="244112" spans="3:3" x14ac:dyDescent="0.25">
      <c r="C244112" s="62"/>
    </row>
    <row r="244200" spans="3:3" x14ac:dyDescent="0.25">
      <c r="C244200" s="62"/>
    </row>
    <row r="244201" spans="3:3" x14ac:dyDescent="0.25">
      <c r="C244201" s="62"/>
    </row>
    <row r="244289" spans="3:3" x14ac:dyDescent="0.25">
      <c r="C244289" s="62"/>
    </row>
    <row r="244290" spans="3:3" x14ac:dyDescent="0.25">
      <c r="C244290" s="62"/>
    </row>
    <row r="244378" spans="3:3" x14ac:dyDescent="0.25">
      <c r="C244378" s="62"/>
    </row>
    <row r="244379" spans="3:3" x14ac:dyDescent="0.25">
      <c r="C244379" s="62"/>
    </row>
    <row r="244467" spans="3:3" x14ac:dyDescent="0.25">
      <c r="C244467" s="62"/>
    </row>
    <row r="244468" spans="3:3" x14ac:dyDescent="0.25">
      <c r="C244468" s="62"/>
    </row>
    <row r="244556" spans="3:3" x14ac:dyDescent="0.25">
      <c r="C244556" s="62"/>
    </row>
    <row r="244557" spans="3:3" x14ac:dyDescent="0.25">
      <c r="C244557" s="62"/>
    </row>
    <row r="244645" spans="3:3" x14ac:dyDescent="0.25">
      <c r="C244645" s="62"/>
    </row>
    <row r="244646" spans="3:3" x14ac:dyDescent="0.25">
      <c r="C244646" s="62"/>
    </row>
    <row r="244734" spans="3:3" x14ac:dyDescent="0.25">
      <c r="C244734" s="62"/>
    </row>
    <row r="244735" spans="3:3" x14ac:dyDescent="0.25">
      <c r="C244735" s="62"/>
    </row>
    <row r="244823" spans="3:3" x14ac:dyDescent="0.25">
      <c r="C244823" s="62"/>
    </row>
    <row r="244824" spans="3:3" x14ac:dyDescent="0.25">
      <c r="C244824" s="62"/>
    </row>
    <row r="244912" spans="3:3" x14ac:dyDescent="0.25">
      <c r="C244912" s="62"/>
    </row>
    <row r="244913" spans="3:3" x14ac:dyDescent="0.25">
      <c r="C244913" s="62"/>
    </row>
    <row r="245001" spans="3:3" x14ac:dyDescent="0.25">
      <c r="C245001" s="62"/>
    </row>
    <row r="245002" spans="3:3" x14ac:dyDescent="0.25">
      <c r="C245002" s="62"/>
    </row>
    <row r="245090" spans="3:3" x14ac:dyDescent="0.25">
      <c r="C245090" s="62"/>
    </row>
    <row r="245091" spans="3:3" x14ac:dyDescent="0.25">
      <c r="C245091" s="62"/>
    </row>
    <row r="245179" spans="3:3" x14ac:dyDescent="0.25">
      <c r="C245179" s="62"/>
    </row>
    <row r="245180" spans="3:3" x14ac:dyDescent="0.25">
      <c r="C245180" s="62"/>
    </row>
    <row r="245268" spans="3:3" x14ac:dyDescent="0.25">
      <c r="C245268" s="62"/>
    </row>
    <row r="245269" spans="3:3" x14ac:dyDescent="0.25">
      <c r="C245269" s="62"/>
    </row>
    <row r="245357" spans="3:3" x14ac:dyDescent="0.25">
      <c r="C245357" s="62"/>
    </row>
    <row r="245358" spans="3:3" x14ac:dyDescent="0.25">
      <c r="C245358" s="62"/>
    </row>
    <row r="245446" spans="3:3" x14ac:dyDescent="0.25">
      <c r="C245446" s="62"/>
    </row>
    <row r="245447" spans="3:3" x14ac:dyDescent="0.25">
      <c r="C245447" s="62"/>
    </row>
    <row r="245535" spans="3:3" x14ac:dyDescent="0.25">
      <c r="C245535" s="62"/>
    </row>
    <row r="245536" spans="3:3" x14ac:dyDescent="0.25">
      <c r="C245536" s="62"/>
    </row>
    <row r="245624" spans="3:3" x14ac:dyDescent="0.25">
      <c r="C245624" s="62"/>
    </row>
    <row r="245625" spans="3:3" x14ac:dyDescent="0.25">
      <c r="C245625" s="62"/>
    </row>
    <row r="245713" spans="3:3" x14ac:dyDescent="0.25">
      <c r="C245713" s="62"/>
    </row>
    <row r="245714" spans="3:3" x14ac:dyDescent="0.25">
      <c r="C245714" s="62"/>
    </row>
    <row r="245802" spans="3:3" x14ac:dyDescent="0.25">
      <c r="C245802" s="62"/>
    </row>
    <row r="245803" spans="3:3" x14ac:dyDescent="0.25">
      <c r="C245803" s="62"/>
    </row>
    <row r="245891" spans="3:3" x14ac:dyDescent="0.25">
      <c r="C245891" s="62"/>
    </row>
    <row r="245892" spans="3:3" x14ac:dyDescent="0.25">
      <c r="C245892" s="62"/>
    </row>
    <row r="245980" spans="3:3" x14ac:dyDescent="0.25">
      <c r="C245980" s="62"/>
    </row>
    <row r="245981" spans="3:3" x14ac:dyDescent="0.25">
      <c r="C245981" s="62"/>
    </row>
    <row r="246069" spans="3:3" x14ac:dyDescent="0.25">
      <c r="C246069" s="62"/>
    </row>
    <row r="246070" spans="3:3" x14ac:dyDescent="0.25">
      <c r="C246070" s="62"/>
    </row>
    <row r="246158" spans="3:3" x14ac:dyDescent="0.25">
      <c r="C246158" s="62"/>
    </row>
    <row r="246159" spans="3:3" x14ac:dyDescent="0.25">
      <c r="C246159" s="62"/>
    </row>
    <row r="246247" spans="3:3" x14ac:dyDescent="0.25">
      <c r="C246247" s="62"/>
    </row>
    <row r="246248" spans="3:3" x14ac:dyDescent="0.25">
      <c r="C246248" s="62"/>
    </row>
    <row r="246336" spans="3:3" x14ac:dyDescent="0.25">
      <c r="C246336" s="62"/>
    </row>
    <row r="246337" spans="3:3" x14ac:dyDescent="0.25">
      <c r="C246337" s="62"/>
    </row>
    <row r="246425" spans="3:3" x14ac:dyDescent="0.25">
      <c r="C246425" s="62"/>
    </row>
    <row r="246426" spans="3:3" x14ac:dyDescent="0.25">
      <c r="C246426" s="62"/>
    </row>
    <row r="246514" spans="3:3" x14ac:dyDescent="0.25">
      <c r="C246514" s="62"/>
    </row>
    <row r="246515" spans="3:3" x14ac:dyDescent="0.25">
      <c r="C246515" s="62"/>
    </row>
    <row r="246603" spans="3:3" x14ac:dyDescent="0.25">
      <c r="C246603" s="62"/>
    </row>
    <row r="246604" spans="3:3" x14ac:dyDescent="0.25">
      <c r="C246604" s="62"/>
    </row>
    <row r="246692" spans="3:3" x14ac:dyDescent="0.25">
      <c r="C246692" s="62"/>
    </row>
    <row r="246693" spans="3:3" x14ac:dyDescent="0.25">
      <c r="C246693" s="62"/>
    </row>
    <row r="246781" spans="3:3" x14ac:dyDescent="0.25">
      <c r="C246781" s="62"/>
    </row>
    <row r="246782" spans="3:3" x14ac:dyDescent="0.25">
      <c r="C246782" s="62"/>
    </row>
    <row r="246870" spans="3:3" x14ac:dyDescent="0.25">
      <c r="C246870" s="62"/>
    </row>
    <row r="246871" spans="3:3" x14ac:dyDescent="0.25">
      <c r="C246871" s="62"/>
    </row>
    <row r="246959" spans="3:3" x14ac:dyDescent="0.25">
      <c r="C246959" s="62"/>
    </row>
    <row r="246960" spans="3:3" x14ac:dyDescent="0.25">
      <c r="C246960" s="62"/>
    </row>
    <row r="247048" spans="3:3" x14ac:dyDescent="0.25">
      <c r="C247048" s="62"/>
    </row>
    <row r="247049" spans="3:3" x14ac:dyDescent="0.25">
      <c r="C247049" s="62"/>
    </row>
    <row r="247137" spans="3:3" x14ac:dyDescent="0.25">
      <c r="C247137" s="62"/>
    </row>
    <row r="247138" spans="3:3" x14ac:dyDescent="0.25">
      <c r="C247138" s="62"/>
    </row>
    <row r="247226" spans="3:3" x14ac:dyDescent="0.25">
      <c r="C247226" s="62"/>
    </row>
    <row r="247227" spans="3:3" x14ac:dyDescent="0.25">
      <c r="C247227" s="62"/>
    </row>
    <row r="247315" spans="3:3" x14ac:dyDescent="0.25">
      <c r="C247315" s="62"/>
    </row>
    <row r="247316" spans="3:3" x14ac:dyDescent="0.25">
      <c r="C247316" s="62"/>
    </row>
    <row r="247404" spans="3:3" x14ac:dyDescent="0.25">
      <c r="C247404" s="62"/>
    </row>
    <row r="247405" spans="3:3" x14ac:dyDescent="0.25">
      <c r="C247405" s="62"/>
    </row>
    <row r="247493" spans="3:3" x14ac:dyDescent="0.25">
      <c r="C247493" s="62"/>
    </row>
    <row r="247494" spans="3:3" x14ac:dyDescent="0.25">
      <c r="C247494" s="62"/>
    </row>
    <row r="247582" spans="3:3" x14ac:dyDescent="0.25">
      <c r="C247582" s="62"/>
    </row>
    <row r="247583" spans="3:3" x14ac:dyDescent="0.25">
      <c r="C247583" s="62"/>
    </row>
    <row r="247671" spans="3:3" x14ac:dyDescent="0.25">
      <c r="C247671" s="62"/>
    </row>
    <row r="247672" spans="3:3" x14ac:dyDescent="0.25">
      <c r="C247672" s="62"/>
    </row>
    <row r="247760" spans="3:3" x14ac:dyDescent="0.25">
      <c r="C247760" s="62"/>
    </row>
    <row r="247761" spans="3:3" x14ac:dyDescent="0.25">
      <c r="C247761" s="62"/>
    </row>
    <row r="247849" spans="3:3" x14ac:dyDescent="0.25">
      <c r="C247849" s="62"/>
    </row>
    <row r="247850" spans="3:3" x14ac:dyDescent="0.25">
      <c r="C247850" s="62"/>
    </row>
    <row r="247938" spans="3:3" x14ac:dyDescent="0.25">
      <c r="C247938" s="62"/>
    </row>
    <row r="247939" spans="3:3" x14ac:dyDescent="0.25">
      <c r="C247939" s="62"/>
    </row>
    <row r="248027" spans="3:3" x14ac:dyDescent="0.25">
      <c r="C248027" s="62"/>
    </row>
    <row r="248028" spans="3:3" x14ac:dyDescent="0.25">
      <c r="C248028" s="62"/>
    </row>
    <row r="248116" spans="3:3" x14ac:dyDescent="0.25">
      <c r="C248116" s="62"/>
    </row>
    <row r="248117" spans="3:3" x14ac:dyDescent="0.25">
      <c r="C248117" s="62"/>
    </row>
    <row r="248205" spans="3:3" x14ac:dyDescent="0.25">
      <c r="C248205" s="62"/>
    </row>
    <row r="248206" spans="3:3" x14ac:dyDescent="0.25">
      <c r="C248206" s="62"/>
    </row>
    <row r="248294" spans="3:3" x14ac:dyDescent="0.25">
      <c r="C248294" s="62"/>
    </row>
    <row r="248295" spans="3:3" x14ac:dyDescent="0.25">
      <c r="C248295" s="62"/>
    </row>
    <row r="248383" spans="3:3" x14ac:dyDescent="0.25">
      <c r="C248383" s="62"/>
    </row>
    <row r="248384" spans="3:3" x14ac:dyDescent="0.25">
      <c r="C248384" s="62"/>
    </row>
    <row r="248472" spans="3:3" x14ac:dyDescent="0.25">
      <c r="C248472" s="62"/>
    </row>
    <row r="248473" spans="3:3" x14ac:dyDescent="0.25">
      <c r="C248473" s="62"/>
    </row>
    <row r="248561" spans="3:3" x14ac:dyDescent="0.25">
      <c r="C248561" s="62"/>
    </row>
    <row r="248562" spans="3:3" x14ac:dyDescent="0.25">
      <c r="C248562" s="62"/>
    </row>
    <row r="248650" spans="3:3" x14ac:dyDescent="0.25">
      <c r="C248650" s="62"/>
    </row>
    <row r="248651" spans="3:3" x14ac:dyDescent="0.25">
      <c r="C248651" s="62"/>
    </row>
    <row r="248739" spans="3:3" x14ac:dyDescent="0.25">
      <c r="C248739" s="62"/>
    </row>
    <row r="248740" spans="3:3" x14ac:dyDescent="0.25">
      <c r="C248740" s="62"/>
    </row>
    <row r="248828" spans="3:3" x14ac:dyDescent="0.25">
      <c r="C248828" s="62"/>
    </row>
    <row r="248829" spans="3:3" x14ac:dyDescent="0.25">
      <c r="C248829" s="62"/>
    </row>
    <row r="248917" spans="3:3" x14ac:dyDescent="0.25">
      <c r="C248917" s="62"/>
    </row>
    <row r="248918" spans="3:3" x14ac:dyDescent="0.25">
      <c r="C248918" s="62"/>
    </row>
    <row r="249006" spans="3:3" x14ac:dyDescent="0.25">
      <c r="C249006" s="62"/>
    </row>
    <row r="249007" spans="3:3" x14ac:dyDescent="0.25">
      <c r="C249007" s="62"/>
    </row>
    <row r="249095" spans="3:3" x14ac:dyDescent="0.25">
      <c r="C249095" s="62"/>
    </row>
    <row r="249096" spans="3:3" x14ac:dyDescent="0.25">
      <c r="C249096" s="62"/>
    </row>
    <row r="249184" spans="3:3" x14ac:dyDescent="0.25">
      <c r="C249184" s="62"/>
    </row>
    <row r="249185" spans="3:3" x14ac:dyDescent="0.25">
      <c r="C249185" s="62"/>
    </row>
    <row r="249273" spans="3:3" x14ac:dyDescent="0.25">
      <c r="C249273" s="62"/>
    </row>
    <row r="249274" spans="3:3" x14ac:dyDescent="0.25">
      <c r="C249274" s="62"/>
    </row>
    <row r="249362" spans="3:3" x14ac:dyDescent="0.25">
      <c r="C249362" s="62"/>
    </row>
    <row r="249363" spans="3:3" x14ac:dyDescent="0.25">
      <c r="C249363" s="62"/>
    </row>
    <row r="249451" spans="3:3" x14ac:dyDescent="0.25">
      <c r="C249451" s="62"/>
    </row>
    <row r="249452" spans="3:3" x14ac:dyDescent="0.25">
      <c r="C249452" s="62"/>
    </row>
    <row r="249540" spans="3:3" x14ac:dyDescent="0.25">
      <c r="C249540" s="62"/>
    </row>
    <row r="249541" spans="3:3" x14ac:dyDescent="0.25">
      <c r="C249541" s="62"/>
    </row>
    <row r="249629" spans="3:3" x14ac:dyDescent="0.25">
      <c r="C249629" s="62"/>
    </row>
    <row r="249630" spans="3:3" x14ac:dyDescent="0.25">
      <c r="C249630" s="62"/>
    </row>
    <row r="249718" spans="3:3" x14ac:dyDescent="0.25">
      <c r="C249718" s="62"/>
    </row>
    <row r="249719" spans="3:3" x14ac:dyDescent="0.25">
      <c r="C249719" s="62"/>
    </row>
    <row r="249807" spans="3:3" x14ac:dyDescent="0.25">
      <c r="C249807" s="62"/>
    </row>
    <row r="249808" spans="3:3" x14ac:dyDescent="0.25">
      <c r="C249808" s="62"/>
    </row>
    <row r="249896" spans="3:3" x14ac:dyDescent="0.25">
      <c r="C249896" s="62"/>
    </row>
    <row r="249897" spans="3:3" x14ac:dyDescent="0.25">
      <c r="C249897" s="62"/>
    </row>
    <row r="249985" spans="3:3" x14ac:dyDescent="0.25">
      <c r="C249985" s="62"/>
    </row>
    <row r="249986" spans="3:3" x14ac:dyDescent="0.25">
      <c r="C249986" s="62"/>
    </row>
    <row r="250074" spans="3:3" x14ac:dyDescent="0.25">
      <c r="C250074" s="62"/>
    </row>
    <row r="250075" spans="3:3" x14ac:dyDescent="0.25">
      <c r="C250075" s="62"/>
    </row>
    <row r="250163" spans="3:3" x14ac:dyDescent="0.25">
      <c r="C250163" s="62"/>
    </row>
    <row r="250164" spans="3:3" x14ac:dyDescent="0.25">
      <c r="C250164" s="62"/>
    </row>
    <row r="250252" spans="3:3" x14ac:dyDescent="0.25">
      <c r="C250252" s="62"/>
    </row>
    <row r="250253" spans="3:3" x14ac:dyDescent="0.25">
      <c r="C250253" s="62"/>
    </row>
    <row r="250341" spans="3:3" x14ac:dyDescent="0.25">
      <c r="C250341" s="62"/>
    </row>
    <row r="250342" spans="3:3" x14ac:dyDescent="0.25">
      <c r="C250342" s="62"/>
    </row>
    <row r="250430" spans="3:3" x14ac:dyDescent="0.25">
      <c r="C250430" s="62"/>
    </row>
    <row r="250431" spans="3:3" x14ac:dyDescent="0.25">
      <c r="C250431" s="62"/>
    </row>
    <row r="250519" spans="3:3" x14ac:dyDescent="0.25">
      <c r="C250519" s="62"/>
    </row>
    <row r="250520" spans="3:3" x14ac:dyDescent="0.25">
      <c r="C250520" s="62"/>
    </row>
    <row r="250608" spans="3:3" x14ac:dyDescent="0.25">
      <c r="C250608" s="62"/>
    </row>
    <row r="250609" spans="3:3" x14ac:dyDescent="0.25">
      <c r="C250609" s="62"/>
    </row>
    <row r="250697" spans="3:3" x14ac:dyDescent="0.25">
      <c r="C250697" s="62"/>
    </row>
    <row r="250698" spans="3:3" x14ac:dyDescent="0.25">
      <c r="C250698" s="62"/>
    </row>
    <row r="250786" spans="3:3" x14ac:dyDescent="0.25">
      <c r="C250786" s="62"/>
    </row>
    <row r="250787" spans="3:3" x14ac:dyDescent="0.25">
      <c r="C250787" s="62"/>
    </row>
    <row r="250875" spans="3:3" x14ac:dyDescent="0.25">
      <c r="C250875" s="62"/>
    </row>
    <row r="250876" spans="3:3" x14ac:dyDescent="0.25">
      <c r="C250876" s="62"/>
    </row>
    <row r="250964" spans="3:3" x14ac:dyDescent="0.25">
      <c r="C250964" s="62"/>
    </row>
    <row r="250965" spans="3:3" x14ac:dyDescent="0.25">
      <c r="C250965" s="62"/>
    </row>
    <row r="251053" spans="3:3" x14ac:dyDescent="0.25">
      <c r="C251053" s="62"/>
    </row>
    <row r="251054" spans="3:3" x14ac:dyDescent="0.25">
      <c r="C251054" s="62"/>
    </row>
    <row r="251142" spans="3:3" x14ac:dyDescent="0.25">
      <c r="C251142" s="62"/>
    </row>
    <row r="251143" spans="3:3" x14ac:dyDescent="0.25">
      <c r="C251143" s="62"/>
    </row>
    <row r="251231" spans="3:3" x14ac:dyDescent="0.25">
      <c r="C251231" s="62"/>
    </row>
    <row r="251232" spans="3:3" x14ac:dyDescent="0.25">
      <c r="C251232" s="62"/>
    </row>
    <row r="251320" spans="3:3" x14ac:dyDescent="0.25">
      <c r="C251320" s="62"/>
    </row>
    <row r="251321" spans="3:3" x14ac:dyDescent="0.25">
      <c r="C251321" s="62"/>
    </row>
    <row r="251409" spans="3:3" x14ac:dyDescent="0.25">
      <c r="C251409" s="62"/>
    </row>
    <row r="251410" spans="3:3" x14ac:dyDescent="0.25">
      <c r="C251410" s="62"/>
    </row>
    <row r="251498" spans="3:3" x14ac:dyDescent="0.25">
      <c r="C251498" s="62"/>
    </row>
    <row r="251499" spans="3:3" x14ac:dyDescent="0.25">
      <c r="C251499" s="62"/>
    </row>
    <row r="251587" spans="3:3" x14ac:dyDescent="0.25">
      <c r="C251587" s="62"/>
    </row>
    <row r="251588" spans="3:3" x14ac:dyDescent="0.25">
      <c r="C251588" s="62"/>
    </row>
    <row r="251676" spans="3:3" x14ac:dyDescent="0.25">
      <c r="C251676" s="62"/>
    </row>
    <row r="251677" spans="3:3" x14ac:dyDescent="0.25">
      <c r="C251677" s="62"/>
    </row>
    <row r="251765" spans="3:3" x14ac:dyDescent="0.25">
      <c r="C251765" s="62"/>
    </row>
    <row r="251766" spans="3:3" x14ac:dyDescent="0.25">
      <c r="C251766" s="62"/>
    </row>
    <row r="251854" spans="3:3" x14ac:dyDescent="0.25">
      <c r="C251854" s="62"/>
    </row>
    <row r="251855" spans="3:3" x14ac:dyDescent="0.25">
      <c r="C251855" s="62"/>
    </row>
    <row r="251943" spans="3:3" x14ac:dyDescent="0.25">
      <c r="C251943" s="62"/>
    </row>
    <row r="251944" spans="3:3" x14ac:dyDescent="0.25">
      <c r="C251944" s="62"/>
    </row>
    <row r="252032" spans="3:3" x14ac:dyDescent="0.25">
      <c r="C252032" s="62"/>
    </row>
    <row r="252033" spans="3:3" x14ac:dyDescent="0.25">
      <c r="C252033" s="62"/>
    </row>
    <row r="252121" spans="3:3" x14ac:dyDescent="0.25">
      <c r="C252121" s="62"/>
    </row>
    <row r="252122" spans="3:3" x14ac:dyDescent="0.25">
      <c r="C252122" s="62"/>
    </row>
    <row r="252210" spans="3:3" x14ac:dyDescent="0.25">
      <c r="C252210" s="62"/>
    </row>
    <row r="252211" spans="3:3" x14ac:dyDescent="0.25">
      <c r="C252211" s="62"/>
    </row>
    <row r="252299" spans="3:3" x14ac:dyDescent="0.25">
      <c r="C252299" s="62"/>
    </row>
    <row r="252300" spans="3:3" x14ac:dyDescent="0.25">
      <c r="C252300" s="62"/>
    </row>
    <row r="252388" spans="3:3" x14ac:dyDescent="0.25">
      <c r="C252388" s="62"/>
    </row>
    <row r="252389" spans="3:3" x14ac:dyDescent="0.25">
      <c r="C252389" s="62"/>
    </row>
    <row r="252477" spans="3:3" x14ac:dyDescent="0.25">
      <c r="C252477" s="62"/>
    </row>
    <row r="252478" spans="3:3" x14ac:dyDescent="0.25">
      <c r="C252478" s="62"/>
    </row>
    <row r="252566" spans="3:3" x14ac:dyDescent="0.25">
      <c r="C252566" s="62"/>
    </row>
    <row r="252567" spans="3:3" x14ac:dyDescent="0.25">
      <c r="C252567" s="62"/>
    </row>
    <row r="252655" spans="3:3" x14ac:dyDescent="0.25">
      <c r="C252655" s="62"/>
    </row>
    <row r="252656" spans="3:3" x14ac:dyDescent="0.25">
      <c r="C252656" s="62"/>
    </row>
    <row r="252744" spans="3:3" x14ac:dyDescent="0.25">
      <c r="C252744" s="62"/>
    </row>
    <row r="252745" spans="3:3" x14ac:dyDescent="0.25">
      <c r="C252745" s="62"/>
    </row>
    <row r="252833" spans="3:3" x14ac:dyDescent="0.25">
      <c r="C252833" s="62"/>
    </row>
    <row r="252834" spans="3:3" x14ac:dyDescent="0.25">
      <c r="C252834" s="62"/>
    </row>
    <row r="252922" spans="3:3" x14ac:dyDescent="0.25">
      <c r="C252922" s="62"/>
    </row>
    <row r="252923" spans="3:3" x14ac:dyDescent="0.25">
      <c r="C252923" s="62"/>
    </row>
    <row r="253011" spans="3:3" x14ac:dyDescent="0.25">
      <c r="C253011" s="62"/>
    </row>
    <row r="253012" spans="3:3" x14ac:dyDescent="0.25">
      <c r="C253012" s="62"/>
    </row>
    <row r="253100" spans="3:3" x14ac:dyDescent="0.25">
      <c r="C253100" s="62"/>
    </row>
    <row r="253101" spans="3:3" x14ac:dyDescent="0.25">
      <c r="C253101" s="62"/>
    </row>
    <row r="253189" spans="3:3" x14ac:dyDescent="0.25">
      <c r="C253189" s="62"/>
    </row>
    <row r="253190" spans="3:3" x14ac:dyDescent="0.25">
      <c r="C253190" s="62"/>
    </row>
    <row r="253278" spans="3:3" x14ac:dyDescent="0.25">
      <c r="C253278" s="62"/>
    </row>
    <row r="253279" spans="3:3" x14ac:dyDescent="0.25">
      <c r="C253279" s="62"/>
    </row>
    <row r="253367" spans="3:3" x14ac:dyDescent="0.25">
      <c r="C253367" s="62"/>
    </row>
    <row r="253368" spans="3:3" x14ac:dyDescent="0.25">
      <c r="C253368" s="62"/>
    </row>
    <row r="253456" spans="3:3" x14ac:dyDescent="0.25">
      <c r="C253456" s="62"/>
    </row>
    <row r="253457" spans="3:3" x14ac:dyDescent="0.25">
      <c r="C253457" s="62"/>
    </row>
    <row r="253545" spans="3:3" x14ac:dyDescent="0.25">
      <c r="C253545" s="62"/>
    </row>
    <row r="253546" spans="3:3" x14ac:dyDescent="0.25">
      <c r="C253546" s="62"/>
    </row>
    <row r="253634" spans="3:3" x14ac:dyDescent="0.25">
      <c r="C253634" s="62"/>
    </row>
    <row r="253635" spans="3:3" x14ac:dyDescent="0.25">
      <c r="C253635" s="62"/>
    </row>
    <row r="253723" spans="3:3" x14ac:dyDescent="0.25">
      <c r="C253723" s="62"/>
    </row>
    <row r="253724" spans="3:3" x14ac:dyDescent="0.25">
      <c r="C253724" s="62"/>
    </row>
    <row r="253812" spans="3:3" x14ac:dyDescent="0.25">
      <c r="C253812" s="62"/>
    </row>
    <row r="253813" spans="3:3" x14ac:dyDescent="0.25">
      <c r="C253813" s="62"/>
    </row>
    <row r="253901" spans="3:3" x14ac:dyDescent="0.25">
      <c r="C253901" s="62"/>
    </row>
    <row r="253902" spans="3:3" x14ac:dyDescent="0.25">
      <c r="C253902" s="62"/>
    </row>
    <row r="253990" spans="3:3" x14ac:dyDescent="0.25">
      <c r="C253990" s="62"/>
    </row>
    <row r="253991" spans="3:3" x14ac:dyDescent="0.25">
      <c r="C253991" s="62"/>
    </row>
    <row r="254079" spans="3:3" x14ac:dyDescent="0.25">
      <c r="C254079" s="62"/>
    </row>
    <row r="254080" spans="3:3" x14ac:dyDescent="0.25">
      <c r="C254080" s="62"/>
    </row>
    <row r="254168" spans="3:3" x14ac:dyDescent="0.25">
      <c r="C254168" s="62"/>
    </row>
    <row r="254169" spans="3:3" x14ac:dyDescent="0.25">
      <c r="C254169" s="62"/>
    </row>
    <row r="254257" spans="3:3" x14ac:dyDescent="0.25">
      <c r="C254257" s="62"/>
    </row>
    <row r="254258" spans="3:3" x14ac:dyDescent="0.25">
      <c r="C254258" s="62"/>
    </row>
    <row r="254346" spans="3:3" x14ac:dyDescent="0.25">
      <c r="C254346" s="62"/>
    </row>
    <row r="254347" spans="3:3" x14ac:dyDescent="0.25">
      <c r="C254347" s="62"/>
    </row>
    <row r="254435" spans="3:3" x14ac:dyDescent="0.25">
      <c r="C254435" s="62"/>
    </row>
    <row r="254436" spans="3:3" x14ac:dyDescent="0.25">
      <c r="C254436" s="62"/>
    </row>
    <row r="254524" spans="3:3" x14ac:dyDescent="0.25">
      <c r="C254524" s="62"/>
    </row>
    <row r="254525" spans="3:3" x14ac:dyDescent="0.25">
      <c r="C254525" s="62"/>
    </row>
    <row r="254613" spans="3:3" x14ac:dyDescent="0.25">
      <c r="C254613" s="62"/>
    </row>
    <row r="254614" spans="3:3" x14ac:dyDescent="0.25">
      <c r="C254614" s="62"/>
    </row>
    <row r="254702" spans="3:3" x14ac:dyDescent="0.25">
      <c r="C254702" s="62"/>
    </row>
    <row r="254703" spans="3:3" x14ac:dyDescent="0.25">
      <c r="C254703" s="62"/>
    </row>
    <row r="254791" spans="3:3" x14ac:dyDescent="0.25">
      <c r="C254791" s="62"/>
    </row>
    <row r="254792" spans="3:3" x14ac:dyDescent="0.25">
      <c r="C254792" s="62"/>
    </row>
    <row r="254880" spans="3:3" x14ac:dyDescent="0.25">
      <c r="C254880" s="62"/>
    </row>
    <row r="254881" spans="3:3" x14ac:dyDescent="0.25">
      <c r="C254881" s="62"/>
    </row>
    <row r="254969" spans="3:3" x14ac:dyDescent="0.25">
      <c r="C254969" s="62"/>
    </row>
    <row r="254970" spans="3:3" x14ac:dyDescent="0.25">
      <c r="C254970" s="62"/>
    </row>
    <row r="255058" spans="3:3" x14ac:dyDescent="0.25">
      <c r="C255058" s="62"/>
    </row>
    <row r="255059" spans="3:3" x14ac:dyDescent="0.25">
      <c r="C255059" s="62"/>
    </row>
    <row r="255147" spans="3:3" x14ac:dyDescent="0.25">
      <c r="C255147" s="62"/>
    </row>
    <row r="255148" spans="3:3" x14ac:dyDescent="0.25">
      <c r="C255148" s="62"/>
    </row>
    <row r="255236" spans="3:3" x14ac:dyDescent="0.25">
      <c r="C255236" s="62"/>
    </row>
    <row r="255237" spans="3:3" x14ac:dyDescent="0.25">
      <c r="C255237" s="62"/>
    </row>
    <row r="255325" spans="3:3" x14ac:dyDescent="0.25">
      <c r="C255325" s="62"/>
    </row>
    <row r="255326" spans="3:3" x14ac:dyDescent="0.25">
      <c r="C255326" s="62"/>
    </row>
    <row r="255414" spans="3:3" x14ac:dyDescent="0.25">
      <c r="C255414" s="62"/>
    </row>
    <row r="255415" spans="3:3" x14ac:dyDescent="0.25">
      <c r="C255415" s="62"/>
    </row>
    <row r="255503" spans="3:3" x14ac:dyDescent="0.25">
      <c r="C255503" s="62"/>
    </row>
    <row r="255504" spans="3:3" x14ac:dyDescent="0.25">
      <c r="C255504" s="62"/>
    </row>
    <row r="255592" spans="3:3" x14ac:dyDescent="0.25">
      <c r="C255592" s="62"/>
    </row>
    <row r="255593" spans="3:3" x14ac:dyDescent="0.25">
      <c r="C255593" s="62"/>
    </row>
    <row r="255681" spans="3:3" x14ac:dyDescent="0.25">
      <c r="C255681" s="62"/>
    </row>
    <row r="255682" spans="3:3" x14ac:dyDescent="0.25">
      <c r="C255682" s="62"/>
    </row>
    <row r="255770" spans="3:3" x14ac:dyDescent="0.25">
      <c r="C255770" s="62"/>
    </row>
    <row r="255771" spans="3:3" x14ac:dyDescent="0.25">
      <c r="C255771" s="62"/>
    </row>
    <row r="255859" spans="3:3" x14ac:dyDescent="0.25">
      <c r="C255859" s="62"/>
    </row>
    <row r="255860" spans="3:3" x14ac:dyDescent="0.25">
      <c r="C255860" s="62"/>
    </row>
    <row r="255948" spans="3:3" x14ac:dyDescent="0.25">
      <c r="C255948" s="62"/>
    </row>
    <row r="255949" spans="3:3" x14ac:dyDescent="0.25">
      <c r="C255949" s="62"/>
    </row>
    <row r="256037" spans="3:3" x14ac:dyDescent="0.25">
      <c r="C256037" s="62"/>
    </row>
    <row r="256038" spans="3:3" x14ac:dyDescent="0.25">
      <c r="C256038" s="62"/>
    </row>
    <row r="256126" spans="3:3" x14ac:dyDescent="0.25">
      <c r="C256126" s="62"/>
    </row>
    <row r="256127" spans="3:3" x14ac:dyDescent="0.25">
      <c r="C256127" s="62"/>
    </row>
    <row r="256215" spans="3:3" x14ac:dyDescent="0.25">
      <c r="C256215" s="62"/>
    </row>
    <row r="256216" spans="3:3" x14ac:dyDescent="0.25">
      <c r="C256216" s="62"/>
    </row>
    <row r="256304" spans="3:3" x14ac:dyDescent="0.25">
      <c r="C256304" s="62"/>
    </row>
    <row r="256305" spans="3:3" x14ac:dyDescent="0.25">
      <c r="C256305" s="62"/>
    </row>
    <row r="256393" spans="3:3" x14ac:dyDescent="0.25">
      <c r="C256393" s="62"/>
    </row>
    <row r="256394" spans="3:3" x14ac:dyDescent="0.25">
      <c r="C256394" s="62"/>
    </row>
    <row r="256482" spans="3:3" x14ac:dyDescent="0.25">
      <c r="C256482" s="62"/>
    </row>
    <row r="256483" spans="3:3" x14ac:dyDescent="0.25">
      <c r="C256483" s="62"/>
    </row>
    <row r="256571" spans="3:3" x14ac:dyDescent="0.25">
      <c r="C256571" s="62"/>
    </row>
    <row r="256572" spans="3:3" x14ac:dyDescent="0.25">
      <c r="C256572" s="62"/>
    </row>
    <row r="256660" spans="3:3" x14ac:dyDescent="0.25">
      <c r="C256660" s="62"/>
    </row>
    <row r="256661" spans="3:3" x14ac:dyDescent="0.25">
      <c r="C256661" s="62"/>
    </row>
    <row r="256749" spans="3:3" x14ac:dyDescent="0.25">
      <c r="C256749" s="62"/>
    </row>
    <row r="256750" spans="3:3" x14ac:dyDescent="0.25">
      <c r="C256750" s="62"/>
    </row>
    <row r="256838" spans="3:3" x14ac:dyDescent="0.25">
      <c r="C256838" s="62"/>
    </row>
    <row r="256839" spans="3:3" x14ac:dyDescent="0.25">
      <c r="C256839" s="62"/>
    </row>
    <row r="256927" spans="3:3" x14ac:dyDescent="0.25">
      <c r="C256927" s="62"/>
    </row>
    <row r="256928" spans="3:3" x14ac:dyDescent="0.25">
      <c r="C256928" s="62"/>
    </row>
    <row r="257016" spans="3:3" x14ac:dyDescent="0.25">
      <c r="C257016" s="62"/>
    </row>
    <row r="257017" spans="3:3" x14ac:dyDescent="0.25">
      <c r="C257017" s="62"/>
    </row>
    <row r="257105" spans="3:3" x14ac:dyDescent="0.25">
      <c r="C257105" s="62"/>
    </row>
    <row r="257106" spans="3:3" x14ac:dyDescent="0.25">
      <c r="C257106" s="62"/>
    </row>
    <row r="257194" spans="3:3" x14ac:dyDescent="0.25">
      <c r="C257194" s="62"/>
    </row>
    <row r="257195" spans="3:3" x14ac:dyDescent="0.25">
      <c r="C257195" s="62"/>
    </row>
    <row r="257283" spans="3:3" x14ac:dyDescent="0.25">
      <c r="C257283" s="62"/>
    </row>
    <row r="257284" spans="3:3" x14ac:dyDescent="0.25">
      <c r="C257284" s="62"/>
    </row>
    <row r="257372" spans="3:3" x14ac:dyDescent="0.25">
      <c r="C257372" s="62"/>
    </row>
    <row r="257373" spans="3:3" x14ac:dyDescent="0.25">
      <c r="C257373" s="62"/>
    </row>
    <row r="257461" spans="3:3" x14ac:dyDescent="0.25">
      <c r="C257461" s="62"/>
    </row>
    <row r="257462" spans="3:3" x14ac:dyDescent="0.25">
      <c r="C257462" s="62"/>
    </row>
    <row r="257550" spans="3:3" x14ac:dyDescent="0.25">
      <c r="C257550" s="62"/>
    </row>
    <row r="257551" spans="3:3" x14ac:dyDescent="0.25">
      <c r="C257551" s="62"/>
    </row>
    <row r="257639" spans="3:3" x14ac:dyDescent="0.25">
      <c r="C257639" s="62"/>
    </row>
    <row r="257640" spans="3:3" x14ac:dyDescent="0.25">
      <c r="C257640" s="62"/>
    </row>
    <row r="257728" spans="3:3" x14ac:dyDescent="0.25">
      <c r="C257728" s="62"/>
    </row>
    <row r="257729" spans="3:3" x14ac:dyDescent="0.25">
      <c r="C257729" s="62"/>
    </row>
    <row r="257817" spans="3:3" x14ac:dyDescent="0.25">
      <c r="C257817" s="62"/>
    </row>
    <row r="257818" spans="3:3" x14ac:dyDescent="0.25">
      <c r="C257818" s="62"/>
    </row>
    <row r="257906" spans="3:3" x14ac:dyDescent="0.25">
      <c r="C257906" s="62"/>
    </row>
    <row r="257907" spans="3:3" x14ac:dyDescent="0.25">
      <c r="C257907" s="62"/>
    </row>
    <row r="257995" spans="3:3" x14ac:dyDescent="0.25">
      <c r="C257995" s="62"/>
    </row>
    <row r="257996" spans="3:3" x14ac:dyDescent="0.25">
      <c r="C257996" s="62"/>
    </row>
    <row r="258084" spans="3:3" x14ac:dyDescent="0.25">
      <c r="C258084" s="62"/>
    </row>
    <row r="258085" spans="3:3" x14ac:dyDescent="0.25">
      <c r="C258085" s="62"/>
    </row>
    <row r="258173" spans="3:3" x14ac:dyDescent="0.25">
      <c r="C258173" s="62"/>
    </row>
    <row r="258174" spans="3:3" x14ac:dyDescent="0.25">
      <c r="C258174" s="62"/>
    </row>
    <row r="258262" spans="3:3" x14ac:dyDescent="0.25">
      <c r="C258262" s="62"/>
    </row>
    <row r="258263" spans="3:3" x14ac:dyDescent="0.25">
      <c r="C258263" s="62"/>
    </row>
    <row r="258351" spans="3:3" x14ac:dyDescent="0.25">
      <c r="C258351" s="62"/>
    </row>
    <row r="258352" spans="3:3" x14ac:dyDescent="0.25">
      <c r="C258352" s="62"/>
    </row>
    <row r="258440" spans="3:3" x14ac:dyDescent="0.25">
      <c r="C258440" s="62"/>
    </row>
    <row r="258441" spans="3:3" x14ac:dyDescent="0.25">
      <c r="C258441" s="62"/>
    </row>
    <row r="258529" spans="3:3" x14ac:dyDescent="0.25">
      <c r="C258529" s="62"/>
    </row>
    <row r="258530" spans="3:3" x14ac:dyDescent="0.25">
      <c r="C258530" s="62"/>
    </row>
    <row r="258618" spans="3:3" x14ac:dyDescent="0.25">
      <c r="C258618" s="62"/>
    </row>
    <row r="258619" spans="3:3" x14ac:dyDescent="0.25">
      <c r="C258619" s="62"/>
    </row>
    <row r="258707" spans="3:3" x14ac:dyDescent="0.25">
      <c r="C258707" s="62"/>
    </row>
    <row r="258708" spans="3:3" x14ac:dyDescent="0.25">
      <c r="C258708" s="62"/>
    </row>
    <row r="258796" spans="3:3" x14ac:dyDescent="0.25">
      <c r="C258796" s="62"/>
    </row>
    <row r="258797" spans="3:3" x14ac:dyDescent="0.25">
      <c r="C258797" s="62"/>
    </row>
    <row r="258885" spans="3:3" x14ac:dyDescent="0.25">
      <c r="C258885" s="62"/>
    </row>
    <row r="258886" spans="3:3" x14ac:dyDescent="0.25">
      <c r="C258886" s="62"/>
    </row>
    <row r="258974" spans="3:3" x14ac:dyDescent="0.25">
      <c r="C258974" s="62"/>
    </row>
    <row r="258975" spans="3:3" x14ac:dyDescent="0.25">
      <c r="C258975" s="62"/>
    </row>
    <row r="259063" spans="3:3" x14ac:dyDescent="0.25">
      <c r="C259063" s="62"/>
    </row>
    <row r="259064" spans="3:3" x14ac:dyDescent="0.25">
      <c r="C259064" s="62"/>
    </row>
    <row r="259152" spans="3:3" x14ac:dyDescent="0.25">
      <c r="C259152" s="62"/>
    </row>
    <row r="259153" spans="3:3" x14ac:dyDescent="0.25">
      <c r="C259153" s="62"/>
    </row>
    <row r="259241" spans="3:3" x14ac:dyDescent="0.25">
      <c r="C259241" s="62"/>
    </row>
    <row r="259242" spans="3:3" x14ac:dyDescent="0.25">
      <c r="C259242" s="62"/>
    </row>
    <row r="259330" spans="3:3" x14ac:dyDescent="0.25">
      <c r="C259330" s="62"/>
    </row>
    <row r="259331" spans="3:3" x14ac:dyDescent="0.25">
      <c r="C259331" s="62"/>
    </row>
    <row r="259419" spans="3:3" x14ac:dyDescent="0.25">
      <c r="C259419" s="62"/>
    </row>
    <row r="259420" spans="3:3" x14ac:dyDescent="0.25">
      <c r="C259420" s="62"/>
    </row>
    <row r="259508" spans="3:3" x14ac:dyDescent="0.25">
      <c r="C259508" s="62"/>
    </row>
    <row r="259509" spans="3:3" x14ac:dyDescent="0.25">
      <c r="C259509" s="62"/>
    </row>
    <row r="259597" spans="3:3" x14ac:dyDescent="0.25">
      <c r="C259597" s="62"/>
    </row>
    <row r="259598" spans="3:3" x14ac:dyDescent="0.25">
      <c r="C259598" s="62"/>
    </row>
    <row r="259686" spans="3:3" x14ac:dyDescent="0.25">
      <c r="C259686" s="62"/>
    </row>
    <row r="259687" spans="3:3" x14ac:dyDescent="0.25">
      <c r="C259687" s="62"/>
    </row>
    <row r="259775" spans="3:3" x14ac:dyDescent="0.25">
      <c r="C259775" s="62"/>
    </row>
    <row r="259776" spans="3:3" x14ac:dyDescent="0.25">
      <c r="C259776" s="62"/>
    </row>
    <row r="259864" spans="3:3" x14ac:dyDescent="0.25">
      <c r="C259864" s="62"/>
    </row>
    <row r="259865" spans="3:3" x14ac:dyDescent="0.25">
      <c r="C259865" s="62"/>
    </row>
    <row r="259953" spans="3:3" x14ac:dyDescent="0.25">
      <c r="C259953" s="62"/>
    </row>
    <row r="259954" spans="3:3" x14ac:dyDescent="0.25">
      <c r="C259954" s="62"/>
    </row>
    <row r="260042" spans="3:3" x14ac:dyDescent="0.25">
      <c r="C260042" s="62"/>
    </row>
    <row r="260043" spans="3:3" x14ac:dyDescent="0.25">
      <c r="C260043" s="62"/>
    </row>
    <row r="260131" spans="3:3" x14ac:dyDescent="0.25">
      <c r="C260131" s="62"/>
    </row>
    <row r="260132" spans="3:3" x14ac:dyDescent="0.25">
      <c r="C260132" s="62"/>
    </row>
    <row r="260220" spans="3:3" x14ac:dyDescent="0.25">
      <c r="C260220" s="62"/>
    </row>
    <row r="260221" spans="3:3" x14ac:dyDescent="0.25">
      <c r="C260221" s="62"/>
    </row>
    <row r="260309" spans="3:3" x14ac:dyDescent="0.25">
      <c r="C260309" s="62"/>
    </row>
    <row r="260310" spans="3:3" x14ac:dyDescent="0.25">
      <c r="C260310" s="62"/>
    </row>
    <row r="260398" spans="3:3" x14ac:dyDescent="0.25">
      <c r="C260398" s="62"/>
    </row>
    <row r="260399" spans="3:3" x14ac:dyDescent="0.25">
      <c r="C260399" s="62"/>
    </row>
    <row r="260487" spans="3:3" x14ac:dyDescent="0.25">
      <c r="C260487" s="62"/>
    </row>
    <row r="260488" spans="3:3" x14ac:dyDescent="0.25">
      <c r="C260488" s="62"/>
    </row>
    <row r="260576" spans="3:3" x14ac:dyDescent="0.25">
      <c r="C260576" s="62"/>
    </row>
    <row r="260577" spans="3:3" x14ac:dyDescent="0.25">
      <c r="C260577" s="62"/>
    </row>
    <row r="260665" spans="3:3" x14ac:dyDescent="0.25">
      <c r="C260665" s="62"/>
    </row>
    <row r="260666" spans="3:3" x14ac:dyDescent="0.25">
      <c r="C260666" s="62"/>
    </row>
    <row r="260754" spans="3:3" x14ac:dyDescent="0.25">
      <c r="C260754" s="62"/>
    </row>
    <row r="260755" spans="3:3" x14ac:dyDescent="0.25">
      <c r="C260755" s="62"/>
    </row>
    <row r="260843" spans="3:3" x14ac:dyDescent="0.25">
      <c r="C260843" s="62"/>
    </row>
    <row r="260844" spans="3:3" x14ac:dyDescent="0.25">
      <c r="C260844" s="62"/>
    </row>
    <row r="260932" spans="3:3" x14ac:dyDescent="0.25">
      <c r="C260932" s="62"/>
    </row>
    <row r="260933" spans="3:3" x14ac:dyDescent="0.25">
      <c r="C260933" s="62"/>
    </row>
    <row r="261021" spans="3:3" x14ac:dyDescent="0.25">
      <c r="C261021" s="62"/>
    </row>
    <row r="261022" spans="3:3" x14ac:dyDescent="0.25">
      <c r="C261022" s="62"/>
    </row>
    <row r="261110" spans="3:3" x14ac:dyDescent="0.25">
      <c r="C261110" s="62"/>
    </row>
    <row r="261111" spans="3:3" x14ac:dyDescent="0.25">
      <c r="C261111" s="62"/>
    </row>
    <row r="261199" spans="3:3" x14ac:dyDescent="0.25">
      <c r="C261199" s="62"/>
    </row>
    <row r="261200" spans="3:3" x14ac:dyDescent="0.25">
      <c r="C261200" s="62"/>
    </row>
    <row r="261288" spans="3:3" x14ac:dyDescent="0.25">
      <c r="C261288" s="62"/>
    </row>
    <row r="261289" spans="3:3" x14ac:dyDescent="0.25">
      <c r="C261289" s="62"/>
    </row>
    <row r="261377" spans="3:3" x14ac:dyDescent="0.25">
      <c r="C261377" s="62"/>
    </row>
    <row r="261378" spans="3:3" x14ac:dyDescent="0.25">
      <c r="C261378" s="62"/>
    </row>
    <row r="261466" spans="3:3" x14ac:dyDescent="0.25">
      <c r="C261466" s="62"/>
    </row>
    <row r="261467" spans="3:3" x14ac:dyDescent="0.25">
      <c r="C261467" s="62"/>
    </row>
    <row r="261555" spans="3:3" x14ac:dyDescent="0.25">
      <c r="C261555" s="62"/>
    </row>
    <row r="261556" spans="3:3" x14ac:dyDescent="0.25">
      <c r="C261556" s="62"/>
    </row>
    <row r="261644" spans="3:3" x14ac:dyDescent="0.25">
      <c r="C261644" s="62"/>
    </row>
    <row r="261645" spans="3:3" x14ac:dyDescent="0.25">
      <c r="C261645" s="62"/>
    </row>
    <row r="261733" spans="3:3" x14ac:dyDescent="0.25">
      <c r="C261733" s="62"/>
    </row>
    <row r="261734" spans="3:3" x14ac:dyDescent="0.25">
      <c r="C261734" s="62"/>
    </row>
    <row r="261822" spans="3:3" x14ac:dyDescent="0.25">
      <c r="C261822" s="62"/>
    </row>
    <row r="261823" spans="3:3" x14ac:dyDescent="0.25">
      <c r="C261823" s="62"/>
    </row>
    <row r="261911" spans="3:3" x14ac:dyDescent="0.25">
      <c r="C261911" s="62"/>
    </row>
    <row r="261912" spans="3:3" x14ac:dyDescent="0.25">
      <c r="C261912" s="62"/>
    </row>
    <row r="262000" spans="3:3" x14ac:dyDescent="0.25">
      <c r="C262000" s="62"/>
    </row>
    <row r="262001" spans="3:3" x14ac:dyDescent="0.25">
      <c r="C262001" s="62"/>
    </row>
    <row r="262089" spans="3:3" x14ac:dyDescent="0.25">
      <c r="C262089" s="62"/>
    </row>
    <row r="262090" spans="3:3" x14ac:dyDescent="0.25">
      <c r="C262090" s="62"/>
    </row>
    <row r="262178" spans="3:3" x14ac:dyDescent="0.25">
      <c r="C262178" s="62"/>
    </row>
    <row r="262179" spans="3:3" x14ac:dyDescent="0.25">
      <c r="C262179" s="62"/>
    </row>
    <row r="262267" spans="3:3" x14ac:dyDescent="0.25">
      <c r="C262267" s="62"/>
    </row>
    <row r="262268" spans="3:3" x14ac:dyDescent="0.25">
      <c r="C262268" s="62"/>
    </row>
    <row r="262356" spans="3:3" x14ac:dyDescent="0.25">
      <c r="C262356" s="62"/>
    </row>
    <row r="262357" spans="3:3" x14ac:dyDescent="0.25">
      <c r="C262357" s="62"/>
    </row>
    <row r="262445" spans="3:3" x14ac:dyDescent="0.25">
      <c r="C262445" s="62"/>
    </row>
    <row r="262446" spans="3:3" x14ac:dyDescent="0.25">
      <c r="C262446" s="62"/>
    </row>
    <row r="262534" spans="3:3" x14ac:dyDescent="0.25">
      <c r="C262534" s="62"/>
    </row>
    <row r="262535" spans="3:3" x14ac:dyDescent="0.25">
      <c r="C262535" s="62"/>
    </row>
    <row r="262623" spans="3:3" x14ac:dyDescent="0.25">
      <c r="C262623" s="62"/>
    </row>
    <row r="262624" spans="3:3" x14ac:dyDescent="0.25">
      <c r="C262624" s="62"/>
    </row>
    <row r="262712" spans="3:3" x14ac:dyDescent="0.25">
      <c r="C262712" s="62"/>
    </row>
    <row r="262713" spans="3:3" x14ac:dyDescent="0.25">
      <c r="C262713" s="62"/>
    </row>
    <row r="262801" spans="3:3" x14ac:dyDescent="0.25">
      <c r="C262801" s="62"/>
    </row>
    <row r="262802" spans="3:3" x14ac:dyDescent="0.25">
      <c r="C262802" s="62"/>
    </row>
    <row r="262890" spans="3:3" x14ac:dyDescent="0.25">
      <c r="C262890" s="62"/>
    </row>
    <row r="262891" spans="3:3" x14ac:dyDescent="0.25">
      <c r="C262891" s="62"/>
    </row>
    <row r="262979" spans="3:3" x14ac:dyDescent="0.25">
      <c r="C262979" s="62"/>
    </row>
    <row r="262980" spans="3:3" x14ac:dyDescent="0.25">
      <c r="C262980" s="62"/>
    </row>
    <row r="263068" spans="3:3" x14ac:dyDescent="0.25">
      <c r="C263068" s="62"/>
    </row>
    <row r="263069" spans="3:3" x14ac:dyDescent="0.25">
      <c r="C263069" s="62"/>
    </row>
    <row r="263157" spans="3:3" x14ac:dyDescent="0.25">
      <c r="C263157" s="62"/>
    </row>
    <row r="263158" spans="3:3" x14ac:dyDescent="0.25">
      <c r="C263158" s="62"/>
    </row>
    <row r="263246" spans="3:3" x14ac:dyDescent="0.25">
      <c r="C263246" s="62"/>
    </row>
    <row r="263247" spans="3:3" x14ac:dyDescent="0.25">
      <c r="C263247" s="62"/>
    </row>
    <row r="263335" spans="3:3" x14ac:dyDescent="0.25">
      <c r="C263335" s="62"/>
    </row>
    <row r="263336" spans="3:3" x14ac:dyDescent="0.25">
      <c r="C263336" s="62"/>
    </row>
    <row r="263424" spans="3:3" x14ac:dyDescent="0.25">
      <c r="C263424" s="62"/>
    </row>
    <row r="263425" spans="3:3" x14ac:dyDescent="0.25">
      <c r="C263425" s="62"/>
    </row>
    <row r="263513" spans="3:3" x14ac:dyDescent="0.25">
      <c r="C263513" s="62"/>
    </row>
    <row r="263514" spans="3:3" x14ac:dyDescent="0.25">
      <c r="C263514" s="62"/>
    </row>
    <row r="263602" spans="3:3" x14ac:dyDescent="0.25">
      <c r="C263602" s="62"/>
    </row>
    <row r="263603" spans="3:3" x14ac:dyDescent="0.25">
      <c r="C263603" s="62"/>
    </row>
    <row r="263691" spans="3:3" x14ac:dyDescent="0.25">
      <c r="C263691" s="62"/>
    </row>
    <row r="263692" spans="3:3" x14ac:dyDescent="0.25">
      <c r="C263692" s="62"/>
    </row>
    <row r="263780" spans="3:3" x14ac:dyDescent="0.25">
      <c r="C263780" s="62"/>
    </row>
    <row r="263781" spans="3:3" x14ac:dyDescent="0.25">
      <c r="C263781" s="62"/>
    </row>
    <row r="263869" spans="3:3" x14ac:dyDescent="0.25">
      <c r="C263869" s="62"/>
    </row>
    <row r="263870" spans="3:3" x14ac:dyDescent="0.25">
      <c r="C263870" s="62"/>
    </row>
    <row r="263958" spans="3:3" x14ac:dyDescent="0.25">
      <c r="C263958" s="62"/>
    </row>
    <row r="263959" spans="3:3" x14ac:dyDescent="0.25">
      <c r="C263959" s="62"/>
    </row>
    <row r="264047" spans="3:3" x14ac:dyDescent="0.25">
      <c r="C264047" s="62"/>
    </row>
    <row r="264048" spans="3:3" x14ac:dyDescent="0.25">
      <c r="C264048" s="62"/>
    </row>
    <row r="264136" spans="3:3" x14ac:dyDescent="0.25">
      <c r="C264136" s="62"/>
    </row>
    <row r="264137" spans="3:3" x14ac:dyDescent="0.25">
      <c r="C264137" s="62"/>
    </row>
    <row r="264225" spans="3:3" x14ac:dyDescent="0.25">
      <c r="C264225" s="62"/>
    </row>
    <row r="264226" spans="3:3" x14ac:dyDescent="0.25">
      <c r="C264226" s="62"/>
    </row>
    <row r="264314" spans="3:3" x14ac:dyDescent="0.25">
      <c r="C264314" s="62"/>
    </row>
    <row r="264315" spans="3:3" x14ac:dyDescent="0.25">
      <c r="C264315" s="62"/>
    </row>
    <row r="264403" spans="3:3" x14ac:dyDescent="0.25">
      <c r="C264403" s="62"/>
    </row>
    <row r="264404" spans="3:3" x14ac:dyDescent="0.25">
      <c r="C264404" s="62"/>
    </row>
    <row r="264492" spans="3:3" x14ac:dyDescent="0.25">
      <c r="C264492" s="62"/>
    </row>
    <row r="264493" spans="3:3" x14ac:dyDescent="0.25">
      <c r="C264493" s="62"/>
    </row>
    <row r="264581" spans="3:3" x14ac:dyDescent="0.25">
      <c r="C264581" s="62"/>
    </row>
    <row r="264582" spans="3:3" x14ac:dyDescent="0.25">
      <c r="C264582" s="62"/>
    </row>
    <row r="264670" spans="3:3" x14ac:dyDescent="0.25">
      <c r="C264670" s="62"/>
    </row>
    <row r="264671" spans="3:3" x14ac:dyDescent="0.25">
      <c r="C264671" s="62"/>
    </row>
    <row r="264759" spans="3:3" x14ac:dyDescent="0.25">
      <c r="C264759" s="62"/>
    </row>
    <row r="264760" spans="3:3" x14ac:dyDescent="0.25">
      <c r="C264760" s="62"/>
    </row>
    <row r="264848" spans="3:3" x14ac:dyDescent="0.25">
      <c r="C264848" s="62"/>
    </row>
    <row r="264849" spans="3:3" x14ac:dyDescent="0.25">
      <c r="C264849" s="62"/>
    </row>
    <row r="264937" spans="3:3" x14ac:dyDescent="0.25">
      <c r="C264937" s="62"/>
    </row>
    <row r="264938" spans="3:3" x14ac:dyDescent="0.25">
      <c r="C264938" s="62"/>
    </row>
    <row r="265026" spans="3:3" x14ac:dyDescent="0.25">
      <c r="C265026" s="62"/>
    </row>
    <row r="265027" spans="3:3" x14ac:dyDescent="0.25">
      <c r="C265027" s="62"/>
    </row>
    <row r="265115" spans="3:3" x14ac:dyDescent="0.25">
      <c r="C265115" s="62"/>
    </row>
    <row r="265116" spans="3:3" x14ac:dyDescent="0.25">
      <c r="C265116" s="62"/>
    </row>
    <row r="265204" spans="3:3" x14ac:dyDescent="0.25">
      <c r="C265204" s="62"/>
    </row>
    <row r="265205" spans="3:3" x14ac:dyDescent="0.25">
      <c r="C265205" s="62"/>
    </row>
    <row r="265293" spans="3:3" x14ac:dyDescent="0.25">
      <c r="C265293" s="62"/>
    </row>
    <row r="265294" spans="3:3" x14ac:dyDescent="0.25">
      <c r="C265294" s="62"/>
    </row>
    <row r="265382" spans="3:3" x14ac:dyDescent="0.25">
      <c r="C265382" s="62"/>
    </row>
    <row r="265383" spans="3:3" x14ac:dyDescent="0.25">
      <c r="C265383" s="62"/>
    </row>
    <row r="265471" spans="3:3" x14ac:dyDescent="0.25">
      <c r="C265471" s="62"/>
    </row>
    <row r="265472" spans="3:3" x14ac:dyDescent="0.25">
      <c r="C265472" s="62"/>
    </row>
    <row r="265560" spans="3:3" x14ac:dyDescent="0.25">
      <c r="C265560" s="62"/>
    </row>
    <row r="265561" spans="3:3" x14ac:dyDescent="0.25">
      <c r="C265561" s="62"/>
    </row>
    <row r="265649" spans="3:3" x14ac:dyDescent="0.25">
      <c r="C265649" s="62"/>
    </row>
    <row r="265650" spans="3:3" x14ac:dyDescent="0.25">
      <c r="C265650" s="62"/>
    </row>
    <row r="265738" spans="3:3" x14ac:dyDescent="0.25">
      <c r="C265738" s="62"/>
    </row>
    <row r="265739" spans="3:3" x14ac:dyDescent="0.25">
      <c r="C265739" s="62"/>
    </row>
    <row r="265827" spans="3:3" x14ac:dyDescent="0.25">
      <c r="C265827" s="62"/>
    </row>
    <row r="265828" spans="3:3" x14ac:dyDescent="0.25">
      <c r="C265828" s="62"/>
    </row>
    <row r="265916" spans="3:3" x14ac:dyDescent="0.25">
      <c r="C265916" s="62"/>
    </row>
    <row r="265917" spans="3:3" x14ac:dyDescent="0.25">
      <c r="C265917" s="62"/>
    </row>
    <row r="266005" spans="3:3" x14ac:dyDescent="0.25">
      <c r="C266005" s="62"/>
    </row>
    <row r="266006" spans="3:3" x14ac:dyDescent="0.25">
      <c r="C266006" s="62"/>
    </row>
    <row r="266094" spans="3:3" x14ac:dyDescent="0.25">
      <c r="C266094" s="62"/>
    </row>
    <row r="266095" spans="3:3" x14ac:dyDescent="0.25">
      <c r="C266095" s="62"/>
    </row>
    <row r="266183" spans="3:3" x14ac:dyDescent="0.25">
      <c r="C266183" s="62"/>
    </row>
    <row r="266184" spans="3:3" x14ac:dyDescent="0.25">
      <c r="C266184" s="62"/>
    </row>
    <row r="266272" spans="3:3" x14ac:dyDescent="0.25">
      <c r="C266272" s="62"/>
    </row>
    <row r="266273" spans="3:3" x14ac:dyDescent="0.25">
      <c r="C266273" s="62"/>
    </row>
    <row r="266361" spans="3:3" x14ac:dyDescent="0.25">
      <c r="C266361" s="62"/>
    </row>
    <row r="266362" spans="3:3" x14ac:dyDescent="0.25">
      <c r="C266362" s="62"/>
    </row>
    <row r="266450" spans="3:3" x14ac:dyDescent="0.25">
      <c r="C266450" s="62"/>
    </row>
    <row r="266451" spans="3:3" x14ac:dyDescent="0.25">
      <c r="C266451" s="62"/>
    </row>
    <row r="266539" spans="3:3" x14ac:dyDescent="0.25">
      <c r="C266539" s="62"/>
    </row>
    <row r="266540" spans="3:3" x14ac:dyDescent="0.25">
      <c r="C266540" s="62"/>
    </row>
    <row r="266628" spans="3:3" x14ac:dyDescent="0.25">
      <c r="C266628" s="62"/>
    </row>
    <row r="266629" spans="3:3" x14ac:dyDescent="0.25">
      <c r="C266629" s="62"/>
    </row>
    <row r="266717" spans="3:3" x14ac:dyDescent="0.25">
      <c r="C266717" s="62"/>
    </row>
    <row r="266718" spans="3:3" x14ac:dyDescent="0.25">
      <c r="C266718" s="62"/>
    </row>
    <row r="266806" spans="3:3" x14ac:dyDescent="0.25">
      <c r="C266806" s="62"/>
    </row>
    <row r="266807" spans="3:3" x14ac:dyDescent="0.25">
      <c r="C266807" s="62"/>
    </row>
    <row r="266895" spans="3:3" x14ac:dyDescent="0.25">
      <c r="C266895" s="62"/>
    </row>
    <row r="266896" spans="3:3" x14ac:dyDescent="0.25">
      <c r="C266896" s="62"/>
    </row>
    <row r="266984" spans="3:3" x14ac:dyDescent="0.25">
      <c r="C266984" s="62"/>
    </row>
    <row r="266985" spans="3:3" x14ac:dyDescent="0.25">
      <c r="C266985" s="62"/>
    </row>
    <row r="267073" spans="3:3" x14ac:dyDescent="0.25">
      <c r="C267073" s="62"/>
    </row>
    <row r="267074" spans="3:3" x14ac:dyDescent="0.25">
      <c r="C267074" s="62"/>
    </row>
    <row r="267162" spans="3:3" x14ac:dyDescent="0.25">
      <c r="C267162" s="62"/>
    </row>
    <row r="267163" spans="3:3" x14ac:dyDescent="0.25">
      <c r="C267163" s="62"/>
    </row>
    <row r="267251" spans="3:3" x14ac:dyDescent="0.25">
      <c r="C267251" s="62"/>
    </row>
    <row r="267252" spans="3:3" x14ac:dyDescent="0.25">
      <c r="C267252" s="62"/>
    </row>
    <row r="267340" spans="3:3" x14ac:dyDescent="0.25">
      <c r="C267340" s="62"/>
    </row>
    <row r="267341" spans="3:3" x14ac:dyDescent="0.25">
      <c r="C267341" s="62"/>
    </row>
    <row r="267429" spans="3:3" x14ac:dyDescent="0.25">
      <c r="C267429" s="62"/>
    </row>
    <row r="267430" spans="3:3" x14ac:dyDescent="0.25">
      <c r="C267430" s="62"/>
    </row>
    <row r="267518" spans="3:3" x14ac:dyDescent="0.25">
      <c r="C267518" s="62"/>
    </row>
    <row r="267519" spans="3:3" x14ac:dyDescent="0.25">
      <c r="C267519" s="62"/>
    </row>
    <row r="267607" spans="3:3" x14ac:dyDescent="0.25">
      <c r="C267607" s="62"/>
    </row>
    <row r="267608" spans="3:3" x14ac:dyDescent="0.25">
      <c r="C267608" s="62"/>
    </row>
    <row r="267696" spans="3:3" x14ac:dyDescent="0.25">
      <c r="C267696" s="62"/>
    </row>
    <row r="267697" spans="3:3" x14ac:dyDescent="0.25">
      <c r="C267697" s="62"/>
    </row>
    <row r="267785" spans="3:3" x14ac:dyDescent="0.25">
      <c r="C267785" s="62"/>
    </row>
    <row r="267786" spans="3:3" x14ac:dyDescent="0.25">
      <c r="C267786" s="62"/>
    </row>
    <row r="267874" spans="3:3" x14ac:dyDescent="0.25">
      <c r="C267874" s="62"/>
    </row>
    <row r="267875" spans="3:3" x14ac:dyDescent="0.25">
      <c r="C267875" s="62"/>
    </row>
    <row r="267963" spans="3:3" x14ac:dyDescent="0.25">
      <c r="C267963" s="62"/>
    </row>
    <row r="267964" spans="3:3" x14ac:dyDescent="0.25">
      <c r="C267964" s="62"/>
    </row>
    <row r="268052" spans="3:3" x14ac:dyDescent="0.25">
      <c r="C268052" s="62"/>
    </row>
    <row r="268053" spans="3:3" x14ac:dyDescent="0.25">
      <c r="C268053" s="62"/>
    </row>
    <row r="268141" spans="3:3" x14ac:dyDescent="0.25">
      <c r="C268141" s="62"/>
    </row>
    <row r="268142" spans="3:3" x14ac:dyDescent="0.25">
      <c r="C268142" s="62"/>
    </row>
    <row r="268230" spans="3:3" x14ac:dyDescent="0.25">
      <c r="C268230" s="62"/>
    </row>
    <row r="268231" spans="3:3" x14ac:dyDescent="0.25">
      <c r="C268231" s="62"/>
    </row>
    <row r="268319" spans="3:3" x14ac:dyDescent="0.25">
      <c r="C268319" s="62"/>
    </row>
    <row r="268320" spans="3:3" x14ac:dyDescent="0.25">
      <c r="C268320" s="62"/>
    </row>
    <row r="268408" spans="3:3" x14ac:dyDescent="0.25">
      <c r="C268408" s="62"/>
    </row>
    <row r="268409" spans="3:3" x14ac:dyDescent="0.25">
      <c r="C268409" s="62"/>
    </row>
    <row r="268497" spans="3:3" x14ac:dyDescent="0.25">
      <c r="C268497" s="62"/>
    </row>
    <row r="268498" spans="3:3" x14ac:dyDescent="0.25">
      <c r="C268498" s="62"/>
    </row>
    <row r="268586" spans="3:3" x14ac:dyDescent="0.25">
      <c r="C268586" s="62"/>
    </row>
    <row r="268587" spans="3:3" x14ac:dyDescent="0.25">
      <c r="C268587" s="62"/>
    </row>
    <row r="268675" spans="3:3" x14ac:dyDescent="0.25">
      <c r="C268675" s="62"/>
    </row>
    <row r="268676" spans="3:3" x14ac:dyDescent="0.25">
      <c r="C268676" s="62"/>
    </row>
    <row r="268764" spans="3:3" x14ac:dyDescent="0.25">
      <c r="C268764" s="62"/>
    </row>
    <row r="268765" spans="3:3" x14ac:dyDescent="0.25">
      <c r="C268765" s="62"/>
    </row>
    <row r="268853" spans="3:3" x14ac:dyDescent="0.25">
      <c r="C268853" s="62"/>
    </row>
    <row r="268854" spans="3:3" x14ac:dyDescent="0.25">
      <c r="C268854" s="62"/>
    </row>
    <row r="268942" spans="3:3" x14ac:dyDescent="0.25">
      <c r="C268942" s="62"/>
    </row>
    <row r="268943" spans="3:3" x14ac:dyDescent="0.25">
      <c r="C268943" s="62"/>
    </row>
    <row r="269031" spans="3:3" x14ac:dyDescent="0.25">
      <c r="C269031" s="62"/>
    </row>
    <row r="269032" spans="3:3" x14ac:dyDescent="0.25">
      <c r="C269032" s="62"/>
    </row>
    <row r="269120" spans="3:3" x14ac:dyDescent="0.25">
      <c r="C269120" s="62"/>
    </row>
    <row r="269121" spans="3:3" x14ac:dyDescent="0.25">
      <c r="C269121" s="62"/>
    </row>
    <row r="269209" spans="3:3" x14ac:dyDescent="0.25">
      <c r="C269209" s="62"/>
    </row>
    <row r="269210" spans="3:3" x14ac:dyDescent="0.25">
      <c r="C269210" s="62"/>
    </row>
    <row r="269298" spans="3:3" x14ac:dyDescent="0.25">
      <c r="C269298" s="62"/>
    </row>
    <row r="269299" spans="3:3" x14ac:dyDescent="0.25">
      <c r="C269299" s="62"/>
    </row>
    <row r="269387" spans="3:3" x14ac:dyDescent="0.25">
      <c r="C269387" s="62"/>
    </row>
    <row r="269388" spans="3:3" x14ac:dyDescent="0.25">
      <c r="C269388" s="62"/>
    </row>
    <row r="269476" spans="3:3" x14ac:dyDescent="0.25">
      <c r="C269476" s="62"/>
    </row>
    <row r="269477" spans="3:3" x14ac:dyDescent="0.25">
      <c r="C269477" s="62"/>
    </row>
    <row r="269565" spans="3:3" x14ac:dyDescent="0.25">
      <c r="C269565" s="62"/>
    </row>
    <row r="269566" spans="3:3" x14ac:dyDescent="0.25">
      <c r="C269566" s="62"/>
    </row>
    <row r="269654" spans="3:3" x14ac:dyDescent="0.25">
      <c r="C269654" s="62"/>
    </row>
    <row r="269655" spans="3:3" x14ac:dyDescent="0.25">
      <c r="C269655" s="62"/>
    </row>
    <row r="269743" spans="3:3" x14ac:dyDescent="0.25">
      <c r="C269743" s="62"/>
    </row>
    <row r="269744" spans="3:3" x14ac:dyDescent="0.25">
      <c r="C269744" s="62"/>
    </row>
    <row r="269832" spans="3:3" x14ac:dyDescent="0.25">
      <c r="C269832" s="62"/>
    </row>
    <row r="269833" spans="3:3" x14ac:dyDescent="0.25">
      <c r="C269833" s="62"/>
    </row>
    <row r="269921" spans="3:3" x14ac:dyDescent="0.25">
      <c r="C269921" s="62"/>
    </row>
    <row r="269922" spans="3:3" x14ac:dyDescent="0.25">
      <c r="C269922" s="62"/>
    </row>
    <row r="270010" spans="3:3" x14ac:dyDescent="0.25">
      <c r="C270010" s="62"/>
    </row>
    <row r="270011" spans="3:3" x14ac:dyDescent="0.25">
      <c r="C270011" s="62"/>
    </row>
    <row r="270099" spans="3:3" x14ac:dyDescent="0.25">
      <c r="C270099" s="62"/>
    </row>
    <row r="270100" spans="3:3" x14ac:dyDescent="0.25">
      <c r="C270100" s="62"/>
    </row>
    <row r="270188" spans="3:3" x14ac:dyDescent="0.25">
      <c r="C270188" s="62"/>
    </row>
    <row r="270189" spans="3:3" x14ac:dyDescent="0.25">
      <c r="C270189" s="62"/>
    </row>
    <row r="270277" spans="3:3" x14ac:dyDescent="0.25">
      <c r="C270277" s="62"/>
    </row>
    <row r="270278" spans="3:3" x14ac:dyDescent="0.25">
      <c r="C270278" s="62"/>
    </row>
    <row r="270366" spans="3:3" x14ac:dyDescent="0.25">
      <c r="C270366" s="62"/>
    </row>
    <row r="270367" spans="3:3" x14ac:dyDescent="0.25">
      <c r="C270367" s="62"/>
    </row>
    <row r="270455" spans="3:3" x14ac:dyDescent="0.25">
      <c r="C270455" s="62"/>
    </row>
    <row r="270456" spans="3:3" x14ac:dyDescent="0.25">
      <c r="C270456" s="62"/>
    </row>
    <row r="270544" spans="3:3" x14ac:dyDescent="0.25">
      <c r="C270544" s="62"/>
    </row>
    <row r="270545" spans="3:3" x14ac:dyDescent="0.25">
      <c r="C270545" s="62"/>
    </row>
    <row r="270633" spans="3:3" x14ac:dyDescent="0.25">
      <c r="C270633" s="62"/>
    </row>
    <row r="270634" spans="3:3" x14ac:dyDescent="0.25">
      <c r="C270634" s="62"/>
    </row>
    <row r="270722" spans="3:3" x14ac:dyDescent="0.25">
      <c r="C270722" s="62"/>
    </row>
    <row r="270723" spans="3:3" x14ac:dyDescent="0.25">
      <c r="C270723" s="62"/>
    </row>
    <row r="270811" spans="3:3" x14ac:dyDescent="0.25">
      <c r="C270811" s="62"/>
    </row>
    <row r="270812" spans="3:3" x14ac:dyDescent="0.25">
      <c r="C270812" s="62"/>
    </row>
    <row r="270900" spans="3:3" x14ac:dyDescent="0.25">
      <c r="C270900" s="62"/>
    </row>
    <row r="270901" spans="3:3" x14ac:dyDescent="0.25">
      <c r="C270901" s="62"/>
    </row>
    <row r="270989" spans="3:3" x14ac:dyDescent="0.25">
      <c r="C270989" s="62"/>
    </row>
    <row r="270990" spans="3:3" x14ac:dyDescent="0.25">
      <c r="C270990" s="62"/>
    </row>
    <row r="271078" spans="3:3" x14ac:dyDescent="0.25">
      <c r="C271078" s="62"/>
    </row>
    <row r="271079" spans="3:3" x14ac:dyDescent="0.25">
      <c r="C271079" s="62"/>
    </row>
    <row r="271167" spans="3:3" x14ac:dyDescent="0.25">
      <c r="C271167" s="62"/>
    </row>
    <row r="271168" spans="3:3" x14ac:dyDescent="0.25">
      <c r="C271168" s="62"/>
    </row>
    <row r="271256" spans="3:3" x14ac:dyDescent="0.25">
      <c r="C271256" s="62"/>
    </row>
    <row r="271257" spans="3:3" x14ac:dyDescent="0.25">
      <c r="C271257" s="62"/>
    </row>
    <row r="271345" spans="3:3" x14ac:dyDescent="0.25">
      <c r="C271345" s="62"/>
    </row>
    <row r="271346" spans="3:3" x14ac:dyDescent="0.25">
      <c r="C271346" s="62"/>
    </row>
    <row r="271434" spans="3:3" x14ac:dyDescent="0.25">
      <c r="C271434" s="62"/>
    </row>
    <row r="271435" spans="3:3" x14ac:dyDescent="0.25">
      <c r="C271435" s="62"/>
    </row>
    <row r="271523" spans="3:3" x14ac:dyDescent="0.25">
      <c r="C271523" s="62"/>
    </row>
    <row r="271524" spans="3:3" x14ac:dyDescent="0.25">
      <c r="C271524" s="62"/>
    </row>
    <row r="271612" spans="3:3" x14ac:dyDescent="0.25">
      <c r="C271612" s="62"/>
    </row>
    <row r="271613" spans="3:3" x14ac:dyDescent="0.25">
      <c r="C271613" s="62"/>
    </row>
    <row r="271701" spans="3:3" x14ac:dyDescent="0.25">
      <c r="C271701" s="62"/>
    </row>
    <row r="271702" spans="3:3" x14ac:dyDescent="0.25">
      <c r="C271702" s="62"/>
    </row>
    <row r="271790" spans="3:3" x14ac:dyDescent="0.25">
      <c r="C271790" s="62"/>
    </row>
    <row r="271791" spans="3:3" x14ac:dyDescent="0.25">
      <c r="C271791" s="62"/>
    </row>
    <row r="271879" spans="3:3" x14ac:dyDescent="0.25">
      <c r="C271879" s="62"/>
    </row>
    <row r="271880" spans="3:3" x14ac:dyDescent="0.25">
      <c r="C271880" s="62"/>
    </row>
    <row r="271968" spans="3:3" x14ac:dyDescent="0.25">
      <c r="C271968" s="62"/>
    </row>
    <row r="271969" spans="3:3" x14ac:dyDescent="0.25">
      <c r="C271969" s="62"/>
    </row>
    <row r="272057" spans="3:3" x14ac:dyDescent="0.25">
      <c r="C272057" s="62"/>
    </row>
    <row r="272058" spans="3:3" x14ac:dyDescent="0.25">
      <c r="C272058" s="62"/>
    </row>
    <row r="272146" spans="3:3" x14ac:dyDescent="0.25">
      <c r="C272146" s="62"/>
    </row>
    <row r="272147" spans="3:3" x14ac:dyDescent="0.25">
      <c r="C272147" s="62"/>
    </row>
    <row r="272235" spans="3:3" x14ac:dyDescent="0.25">
      <c r="C272235" s="62"/>
    </row>
    <row r="272236" spans="3:3" x14ac:dyDescent="0.25">
      <c r="C272236" s="62"/>
    </row>
    <row r="272324" spans="3:3" x14ac:dyDescent="0.25">
      <c r="C272324" s="62"/>
    </row>
    <row r="272325" spans="3:3" x14ac:dyDescent="0.25">
      <c r="C272325" s="62"/>
    </row>
    <row r="272413" spans="3:3" x14ac:dyDescent="0.25">
      <c r="C272413" s="62"/>
    </row>
    <row r="272414" spans="3:3" x14ac:dyDescent="0.25">
      <c r="C272414" s="62"/>
    </row>
    <row r="272502" spans="3:3" x14ac:dyDescent="0.25">
      <c r="C272502" s="62"/>
    </row>
    <row r="272503" spans="3:3" x14ac:dyDescent="0.25">
      <c r="C272503" s="62"/>
    </row>
    <row r="272591" spans="3:3" x14ac:dyDescent="0.25">
      <c r="C272591" s="62"/>
    </row>
    <row r="272592" spans="3:3" x14ac:dyDescent="0.25">
      <c r="C272592" s="62"/>
    </row>
    <row r="272680" spans="3:3" x14ac:dyDescent="0.25">
      <c r="C272680" s="62"/>
    </row>
    <row r="272681" spans="3:3" x14ac:dyDescent="0.25">
      <c r="C272681" s="62"/>
    </row>
    <row r="272769" spans="3:3" x14ac:dyDescent="0.25">
      <c r="C272769" s="62"/>
    </row>
    <row r="272770" spans="3:3" x14ac:dyDescent="0.25">
      <c r="C272770" s="62"/>
    </row>
    <row r="272858" spans="3:3" x14ac:dyDescent="0.25">
      <c r="C272858" s="62"/>
    </row>
    <row r="272859" spans="3:3" x14ac:dyDescent="0.25">
      <c r="C272859" s="62"/>
    </row>
    <row r="272947" spans="3:3" x14ac:dyDescent="0.25">
      <c r="C272947" s="62"/>
    </row>
    <row r="272948" spans="3:3" x14ac:dyDescent="0.25">
      <c r="C272948" s="62"/>
    </row>
    <row r="273036" spans="3:3" x14ac:dyDescent="0.25">
      <c r="C273036" s="62"/>
    </row>
    <row r="273037" spans="3:3" x14ac:dyDescent="0.25">
      <c r="C273037" s="62"/>
    </row>
    <row r="273125" spans="3:3" x14ac:dyDescent="0.25">
      <c r="C273125" s="62"/>
    </row>
    <row r="273126" spans="3:3" x14ac:dyDescent="0.25">
      <c r="C273126" s="62"/>
    </row>
    <row r="273214" spans="3:3" x14ac:dyDescent="0.25">
      <c r="C273214" s="62"/>
    </row>
    <row r="273215" spans="3:3" x14ac:dyDescent="0.25">
      <c r="C273215" s="62"/>
    </row>
    <row r="273303" spans="3:3" x14ac:dyDescent="0.25">
      <c r="C273303" s="62"/>
    </row>
    <row r="273304" spans="3:3" x14ac:dyDescent="0.25">
      <c r="C273304" s="62"/>
    </row>
    <row r="273392" spans="3:3" x14ac:dyDescent="0.25">
      <c r="C273392" s="62"/>
    </row>
    <row r="273393" spans="3:3" x14ac:dyDescent="0.25">
      <c r="C273393" s="62"/>
    </row>
    <row r="273481" spans="3:3" x14ac:dyDescent="0.25">
      <c r="C273481" s="62"/>
    </row>
    <row r="273482" spans="3:3" x14ac:dyDescent="0.25">
      <c r="C273482" s="62"/>
    </row>
    <row r="273570" spans="3:3" x14ac:dyDescent="0.25">
      <c r="C273570" s="62"/>
    </row>
    <row r="273571" spans="3:3" x14ac:dyDescent="0.25">
      <c r="C273571" s="62"/>
    </row>
    <row r="273659" spans="3:3" x14ac:dyDescent="0.25">
      <c r="C273659" s="62"/>
    </row>
    <row r="273660" spans="3:3" x14ac:dyDescent="0.25">
      <c r="C273660" s="62"/>
    </row>
    <row r="273748" spans="3:3" x14ac:dyDescent="0.25">
      <c r="C273748" s="62"/>
    </row>
    <row r="273749" spans="3:3" x14ac:dyDescent="0.25">
      <c r="C273749" s="62"/>
    </row>
    <row r="273837" spans="3:3" x14ac:dyDescent="0.25">
      <c r="C273837" s="62"/>
    </row>
    <row r="273838" spans="3:3" x14ac:dyDescent="0.25">
      <c r="C273838" s="62"/>
    </row>
    <row r="273926" spans="3:3" x14ac:dyDescent="0.25">
      <c r="C273926" s="62"/>
    </row>
    <row r="273927" spans="3:3" x14ac:dyDescent="0.25">
      <c r="C273927" s="62"/>
    </row>
    <row r="274015" spans="3:3" x14ac:dyDescent="0.25">
      <c r="C274015" s="62"/>
    </row>
    <row r="274016" spans="3:3" x14ac:dyDescent="0.25">
      <c r="C274016" s="62"/>
    </row>
    <row r="274104" spans="3:3" x14ac:dyDescent="0.25">
      <c r="C274104" s="62"/>
    </row>
    <row r="274105" spans="3:3" x14ac:dyDescent="0.25">
      <c r="C274105" s="62"/>
    </row>
    <row r="274193" spans="3:3" x14ac:dyDescent="0.25">
      <c r="C274193" s="62"/>
    </row>
    <row r="274194" spans="3:3" x14ac:dyDescent="0.25">
      <c r="C274194" s="62"/>
    </row>
    <row r="274282" spans="3:3" x14ac:dyDescent="0.25">
      <c r="C274282" s="62"/>
    </row>
    <row r="274283" spans="3:3" x14ac:dyDescent="0.25">
      <c r="C274283" s="62"/>
    </row>
    <row r="274371" spans="3:3" x14ac:dyDescent="0.25">
      <c r="C274371" s="62"/>
    </row>
    <row r="274372" spans="3:3" x14ac:dyDescent="0.25">
      <c r="C274372" s="62"/>
    </row>
    <row r="274460" spans="3:3" x14ac:dyDescent="0.25">
      <c r="C274460" s="62"/>
    </row>
    <row r="274461" spans="3:3" x14ac:dyDescent="0.25">
      <c r="C274461" s="62"/>
    </row>
    <row r="274549" spans="3:3" x14ac:dyDescent="0.25">
      <c r="C274549" s="62"/>
    </row>
    <row r="274550" spans="3:3" x14ac:dyDescent="0.25">
      <c r="C274550" s="62"/>
    </row>
    <row r="274638" spans="3:3" x14ac:dyDescent="0.25">
      <c r="C274638" s="62"/>
    </row>
    <row r="274639" spans="3:3" x14ac:dyDescent="0.25">
      <c r="C274639" s="62"/>
    </row>
    <row r="274727" spans="3:3" x14ac:dyDescent="0.25">
      <c r="C274727" s="62"/>
    </row>
    <row r="274728" spans="3:3" x14ac:dyDescent="0.25">
      <c r="C274728" s="62"/>
    </row>
    <row r="274816" spans="3:3" x14ac:dyDescent="0.25">
      <c r="C274816" s="62"/>
    </row>
    <row r="274817" spans="3:3" x14ac:dyDescent="0.25">
      <c r="C274817" s="62"/>
    </row>
    <row r="274905" spans="3:3" x14ac:dyDescent="0.25">
      <c r="C274905" s="62"/>
    </row>
    <row r="274906" spans="3:3" x14ac:dyDescent="0.25">
      <c r="C274906" s="62"/>
    </row>
    <row r="274994" spans="3:3" x14ac:dyDescent="0.25">
      <c r="C274994" s="62"/>
    </row>
    <row r="274995" spans="3:3" x14ac:dyDescent="0.25">
      <c r="C274995" s="62"/>
    </row>
    <row r="275083" spans="3:3" x14ac:dyDescent="0.25">
      <c r="C275083" s="62"/>
    </row>
    <row r="275084" spans="3:3" x14ac:dyDescent="0.25">
      <c r="C275084" s="62"/>
    </row>
    <row r="275172" spans="3:3" x14ac:dyDescent="0.25">
      <c r="C275172" s="62"/>
    </row>
    <row r="275173" spans="3:3" x14ac:dyDescent="0.25">
      <c r="C275173" s="62"/>
    </row>
    <row r="275261" spans="3:3" x14ac:dyDescent="0.25">
      <c r="C275261" s="62"/>
    </row>
    <row r="275262" spans="3:3" x14ac:dyDescent="0.25">
      <c r="C275262" s="62"/>
    </row>
    <row r="275350" spans="3:3" x14ac:dyDescent="0.25">
      <c r="C275350" s="62"/>
    </row>
    <row r="275351" spans="3:3" x14ac:dyDescent="0.25">
      <c r="C275351" s="62"/>
    </row>
    <row r="275439" spans="3:3" x14ac:dyDescent="0.25">
      <c r="C275439" s="62"/>
    </row>
    <row r="275440" spans="3:3" x14ac:dyDescent="0.25">
      <c r="C275440" s="62"/>
    </row>
    <row r="275528" spans="3:3" x14ac:dyDescent="0.25">
      <c r="C275528" s="62"/>
    </row>
    <row r="275529" spans="3:3" x14ac:dyDescent="0.25">
      <c r="C275529" s="62"/>
    </row>
    <row r="275617" spans="3:3" x14ac:dyDescent="0.25">
      <c r="C275617" s="62"/>
    </row>
    <row r="275618" spans="3:3" x14ac:dyDescent="0.25">
      <c r="C275618" s="62"/>
    </row>
    <row r="275706" spans="3:3" x14ac:dyDescent="0.25">
      <c r="C275706" s="62"/>
    </row>
    <row r="275707" spans="3:3" x14ac:dyDescent="0.25">
      <c r="C275707" s="62"/>
    </row>
    <row r="275795" spans="3:3" x14ac:dyDescent="0.25">
      <c r="C275795" s="62"/>
    </row>
    <row r="275796" spans="3:3" x14ac:dyDescent="0.25">
      <c r="C275796" s="62"/>
    </row>
    <row r="275884" spans="3:3" x14ac:dyDescent="0.25">
      <c r="C275884" s="62"/>
    </row>
    <row r="275885" spans="3:3" x14ac:dyDescent="0.25">
      <c r="C275885" s="62"/>
    </row>
    <row r="275973" spans="3:3" x14ac:dyDescent="0.25">
      <c r="C275973" s="62"/>
    </row>
    <row r="275974" spans="3:3" x14ac:dyDescent="0.25">
      <c r="C275974" s="62"/>
    </row>
    <row r="276062" spans="3:3" x14ac:dyDescent="0.25">
      <c r="C276062" s="62"/>
    </row>
    <row r="276063" spans="3:3" x14ac:dyDescent="0.25">
      <c r="C276063" s="62"/>
    </row>
    <row r="276151" spans="3:3" x14ac:dyDescent="0.25">
      <c r="C276151" s="62"/>
    </row>
    <row r="276152" spans="3:3" x14ac:dyDescent="0.25">
      <c r="C276152" s="62"/>
    </row>
    <row r="276240" spans="3:3" x14ac:dyDescent="0.25">
      <c r="C276240" s="62"/>
    </row>
    <row r="276241" spans="3:3" x14ac:dyDescent="0.25">
      <c r="C276241" s="62"/>
    </row>
    <row r="276329" spans="3:3" x14ac:dyDescent="0.25">
      <c r="C276329" s="62"/>
    </row>
    <row r="276330" spans="3:3" x14ac:dyDescent="0.25">
      <c r="C276330" s="62"/>
    </row>
    <row r="276418" spans="3:3" x14ac:dyDescent="0.25">
      <c r="C276418" s="62"/>
    </row>
    <row r="276419" spans="3:3" x14ac:dyDescent="0.25">
      <c r="C276419" s="62"/>
    </row>
    <row r="276507" spans="3:3" x14ac:dyDescent="0.25">
      <c r="C276507" s="62"/>
    </row>
    <row r="276508" spans="3:3" x14ac:dyDescent="0.25">
      <c r="C276508" s="62"/>
    </row>
    <row r="276596" spans="3:3" x14ac:dyDescent="0.25">
      <c r="C276596" s="62"/>
    </row>
    <row r="276597" spans="3:3" x14ac:dyDescent="0.25">
      <c r="C276597" s="62"/>
    </row>
    <row r="276685" spans="3:3" x14ac:dyDescent="0.25">
      <c r="C276685" s="62"/>
    </row>
    <row r="276686" spans="3:3" x14ac:dyDescent="0.25">
      <c r="C276686" s="62"/>
    </row>
    <row r="276774" spans="3:3" x14ac:dyDescent="0.25">
      <c r="C276774" s="62"/>
    </row>
    <row r="276775" spans="3:3" x14ac:dyDescent="0.25">
      <c r="C276775" s="62"/>
    </row>
    <row r="276863" spans="3:3" x14ac:dyDescent="0.25">
      <c r="C276863" s="62"/>
    </row>
    <row r="276864" spans="3:3" x14ac:dyDescent="0.25">
      <c r="C276864" s="62"/>
    </row>
    <row r="276952" spans="3:3" x14ac:dyDescent="0.25">
      <c r="C276952" s="62"/>
    </row>
    <row r="276953" spans="3:3" x14ac:dyDescent="0.25">
      <c r="C276953" s="62"/>
    </row>
    <row r="277041" spans="3:3" x14ac:dyDescent="0.25">
      <c r="C277041" s="62"/>
    </row>
    <row r="277042" spans="3:3" x14ac:dyDescent="0.25">
      <c r="C277042" s="62"/>
    </row>
    <row r="277130" spans="3:3" x14ac:dyDescent="0.25">
      <c r="C277130" s="62"/>
    </row>
    <row r="277131" spans="3:3" x14ac:dyDescent="0.25">
      <c r="C277131" s="62"/>
    </row>
    <row r="277219" spans="3:3" x14ac:dyDescent="0.25">
      <c r="C277219" s="62"/>
    </row>
    <row r="277220" spans="3:3" x14ac:dyDescent="0.25">
      <c r="C277220" s="62"/>
    </row>
    <row r="277308" spans="3:3" x14ac:dyDescent="0.25">
      <c r="C277308" s="62"/>
    </row>
    <row r="277309" spans="3:3" x14ac:dyDescent="0.25">
      <c r="C277309" s="62"/>
    </row>
    <row r="277397" spans="3:3" x14ac:dyDescent="0.25">
      <c r="C277397" s="62"/>
    </row>
    <row r="277398" spans="3:3" x14ac:dyDescent="0.25">
      <c r="C277398" s="62"/>
    </row>
    <row r="277486" spans="3:3" x14ac:dyDescent="0.25">
      <c r="C277486" s="62"/>
    </row>
    <row r="277487" spans="3:3" x14ac:dyDescent="0.25">
      <c r="C277487" s="62"/>
    </row>
    <row r="277575" spans="3:3" x14ac:dyDescent="0.25">
      <c r="C277575" s="62"/>
    </row>
    <row r="277576" spans="3:3" x14ac:dyDescent="0.25">
      <c r="C277576" s="62"/>
    </row>
    <row r="277664" spans="3:3" x14ac:dyDescent="0.25">
      <c r="C277664" s="62"/>
    </row>
    <row r="277665" spans="3:3" x14ac:dyDescent="0.25">
      <c r="C277665" s="62"/>
    </row>
    <row r="277753" spans="3:3" x14ac:dyDescent="0.25">
      <c r="C277753" s="62"/>
    </row>
    <row r="277754" spans="3:3" x14ac:dyDescent="0.25">
      <c r="C277754" s="62"/>
    </row>
    <row r="277842" spans="3:3" x14ac:dyDescent="0.25">
      <c r="C277842" s="62"/>
    </row>
    <row r="277843" spans="3:3" x14ac:dyDescent="0.25">
      <c r="C277843" s="62"/>
    </row>
    <row r="277931" spans="3:3" x14ac:dyDescent="0.25">
      <c r="C277931" s="62"/>
    </row>
    <row r="277932" spans="3:3" x14ac:dyDescent="0.25">
      <c r="C277932" s="62"/>
    </row>
    <row r="278020" spans="3:3" x14ac:dyDescent="0.25">
      <c r="C278020" s="62"/>
    </row>
    <row r="278021" spans="3:3" x14ac:dyDescent="0.25">
      <c r="C278021" s="62"/>
    </row>
    <row r="278109" spans="3:3" x14ac:dyDescent="0.25">
      <c r="C278109" s="62"/>
    </row>
    <row r="278110" spans="3:3" x14ac:dyDescent="0.25">
      <c r="C278110" s="62"/>
    </row>
    <row r="278198" spans="3:3" x14ac:dyDescent="0.25">
      <c r="C278198" s="62"/>
    </row>
    <row r="278199" spans="3:3" x14ac:dyDescent="0.25">
      <c r="C278199" s="62"/>
    </row>
    <row r="278287" spans="3:3" x14ac:dyDescent="0.25">
      <c r="C278287" s="62"/>
    </row>
    <row r="278288" spans="3:3" x14ac:dyDescent="0.25">
      <c r="C278288" s="62"/>
    </row>
    <row r="278376" spans="3:3" x14ac:dyDescent="0.25">
      <c r="C278376" s="62"/>
    </row>
    <row r="278377" spans="3:3" x14ac:dyDescent="0.25">
      <c r="C278377" s="62"/>
    </row>
    <row r="278465" spans="3:3" x14ac:dyDescent="0.25">
      <c r="C278465" s="62"/>
    </row>
    <row r="278466" spans="3:3" x14ac:dyDescent="0.25">
      <c r="C278466" s="62"/>
    </row>
    <row r="278554" spans="3:3" x14ac:dyDescent="0.25">
      <c r="C278554" s="62"/>
    </row>
    <row r="278555" spans="3:3" x14ac:dyDescent="0.25">
      <c r="C278555" s="62"/>
    </row>
    <row r="278643" spans="3:3" x14ac:dyDescent="0.25">
      <c r="C278643" s="62"/>
    </row>
    <row r="278644" spans="3:3" x14ac:dyDescent="0.25">
      <c r="C278644" s="62"/>
    </row>
    <row r="278732" spans="3:3" x14ac:dyDescent="0.25">
      <c r="C278732" s="62"/>
    </row>
    <row r="278733" spans="3:3" x14ac:dyDescent="0.25">
      <c r="C278733" s="62"/>
    </row>
    <row r="278821" spans="3:3" x14ac:dyDescent="0.25">
      <c r="C278821" s="62"/>
    </row>
    <row r="278822" spans="3:3" x14ac:dyDescent="0.25">
      <c r="C278822" s="62"/>
    </row>
    <row r="278910" spans="3:3" x14ac:dyDescent="0.25">
      <c r="C278910" s="62"/>
    </row>
    <row r="278911" spans="3:3" x14ac:dyDescent="0.25">
      <c r="C278911" s="62"/>
    </row>
    <row r="278999" spans="3:3" x14ac:dyDescent="0.25">
      <c r="C278999" s="62"/>
    </row>
    <row r="279000" spans="3:3" x14ac:dyDescent="0.25">
      <c r="C279000" s="62"/>
    </row>
    <row r="279088" spans="3:3" x14ac:dyDescent="0.25">
      <c r="C279088" s="62"/>
    </row>
    <row r="279089" spans="3:3" x14ac:dyDescent="0.25">
      <c r="C279089" s="62"/>
    </row>
    <row r="279177" spans="3:3" x14ac:dyDescent="0.25">
      <c r="C279177" s="62"/>
    </row>
    <row r="279178" spans="3:3" x14ac:dyDescent="0.25">
      <c r="C279178" s="62"/>
    </row>
    <row r="279266" spans="3:3" x14ac:dyDescent="0.25">
      <c r="C279266" s="62"/>
    </row>
    <row r="279267" spans="3:3" x14ac:dyDescent="0.25">
      <c r="C279267" s="62"/>
    </row>
    <row r="279355" spans="3:3" x14ac:dyDescent="0.25">
      <c r="C279355" s="62"/>
    </row>
    <row r="279356" spans="3:3" x14ac:dyDescent="0.25">
      <c r="C279356" s="62"/>
    </row>
    <row r="279444" spans="3:3" x14ac:dyDescent="0.25">
      <c r="C279444" s="62"/>
    </row>
    <row r="279445" spans="3:3" x14ac:dyDescent="0.25">
      <c r="C279445" s="62"/>
    </row>
    <row r="279533" spans="3:3" x14ac:dyDescent="0.25">
      <c r="C279533" s="62"/>
    </row>
    <row r="279534" spans="3:3" x14ac:dyDescent="0.25">
      <c r="C279534" s="62"/>
    </row>
    <row r="279622" spans="3:3" x14ac:dyDescent="0.25">
      <c r="C279622" s="62"/>
    </row>
    <row r="279623" spans="3:3" x14ac:dyDescent="0.25">
      <c r="C279623" s="62"/>
    </row>
    <row r="279711" spans="3:3" x14ac:dyDescent="0.25">
      <c r="C279711" s="62"/>
    </row>
    <row r="279712" spans="3:3" x14ac:dyDescent="0.25">
      <c r="C279712" s="62"/>
    </row>
    <row r="279800" spans="3:3" x14ac:dyDescent="0.25">
      <c r="C279800" s="62"/>
    </row>
    <row r="279801" spans="3:3" x14ac:dyDescent="0.25">
      <c r="C279801" s="62"/>
    </row>
    <row r="279889" spans="3:3" x14ac:dyDescent="0.25">
      <c r="C279889" s="62"/>
    </row>
    <row r="279890" spans="3:3" x14ac:dyDescent="0.25">
      <c r="C279890" s="62"/>
    </row>
    <row r="279978" spans="3:3" x14ac:dyDescent="0.25">
      <c r="C279978" s="62"/>
    </row>
    <row r="279979" spans="3:3" x14ac:dyDescent="0.25">
      <c r="C279979" s="62"/>
    </row>
    <row r="280067" spans="3:3" x14ac:dyDescent="0.25">
      <c r="C280067" s="62"/>
    </row>
    <row r="280068" spans="3:3" x14ac:dyDescent="0.25">
      <c r="C280068" s="62"/>
    </row>
    <row r="280156" spans="3:3" x14ac:dyDescent="0.25">
      <c r="C280156" s="62"/>
    </row>
    <row r="280157" spans="3:3" x14ac:dyDescent="0.25">
      <c r="C280157" s="62"/>
    </row>
    <row r="280245" spans="3:3" x14ac:dyDescent="0.25">
      <c r="C280245" s="62"/>
    </row>
    <row r="280246" spans="3:3" x14ac:dyDescent="0.25">
      <c r="C280246" s="62"/>
    </row>
    <row r="280334" spans="3:3" x14ac:dyDescent="0.25">
      <c r="C280334" s="62"/>
    </row>
    <row r="280335" spans="3:3" x14ac:dyDescent="0.25">
      <c r="C280335" s="62"/>
    </row>
    <row r="280423" spans="3:3" x14ac:dyDescent="0.25">
      <c r="C280423" s="62"/>
    </row>
    <row r="280424" spans="3:3" x14ac:dyDescent="0.25">
      <c r="C280424" s="62"/>
    </row>
    <row r="280512" spans="3:3" x14ac:dyDescent="0.25">
      <c r="C280512" s="62"/>
    </row>
    <row r="280513" spans="3:3" x14ac:dyDescent="0.25">
      <c r="C280513" s="62"/>
    </row>
    <row r="280601" spans="3:3" x14ac:dyDescent="0.25">
      <c r="C280601" s="62"/>
    </row>
    <row r="280602" spans="3:3" x14ac:dyDescent="0.25">
      <c r="C280602" s="62"/>
    </row>
    <row r="280690" spans="3:3" x14ac:dyDescent="0.25">
      <c r="C280690" s="62"/>
    </row>
    <row r="280691" spans="3:3" x14ac:dyDescent="0.25">
      <c r="C280691" s="62"/>
    </row>
    <row r="280779" spans="3:3" x14ac:dyDescent="0.25">
      <c r="C280779" s="62"/>
    </row>
    <row r="280780" spans="3:3" x14ac:dyDescent="0.25">
      <c r="C280780" s="62"/>
    </row>
    <row r="280868" spans="3:3" x14ac:dyDescent="0.25">
      <c r="C280868" s="62"/>
    </row>
    <row r="280869" spans="3:3" x14ac:dyDescent="0.25">
      <c r="C280869" s="62"/>
    </row>
    <row r="280957" spans="3:3" x14ac:dyDescent="0.25">
      <c r="C280957" s="62"/>
    </row>
    <row r="280958" spans="3:3" x14ac:dyDescent="0.25">
      <c r="C280958" s="62"/>
    </row>
    <row r="281046" spans="3:3" x14ac:dyDescent="0.25">
      <c r="C281046" s="62"/>
    </row>
    <row r="281047" spans="3:3" x14ac:dyDescent="0.25">
      <c r="C281047" s="62"/>
    </row>
    <row r="281135" spans="3:3" x14ac:dyDescent="0.25">
      <c r="C281135" s="62"/>
    </row>
    <row r="281136" spans="3:3" x14ac:dyDescent="0.25">
      <c r="C281136" s="62"/>
    </row>
    <row r="281224" spans="3:3" x14ac:dyDescent="0.25">
      <c r="C281224" s="62"/>
    </row>
    <row r="281225" spans="3:3" x14ac:dyDescent="0.25">
      <c r="C281225" s="62"/>
    </row>
    <row r="281313" spans="3:3" x14ac:dyDescent="0.25">
      <c r="C281313" s="62"/>
    </row>
    <row r="281314" spans="3:3" x14ac:dyDescent="0.25">
      <c r="C281314" s="62"/>
    </row>
    <row r="281402" spans="3:3" x14ac:dyDescent="0.25">
      <c r="C281402" s="62"/>
    </row>
    <row r="281403" spans="3:3" x14ac:dyDescent="0.25">
      <c r="C281403" s="62"/>
    </row>
    <row r="281491" spans="3:3" x14ac:dyDescent="0.25">
      <c r="C281491" s="62"/>
    </row>
    <row r="281492" spans="3:3" x14ac:dyDescent="0.25">
      <c r="C281492" s="62"/>
    </row>
    <row r="281580" spans="3:3" x14ac:dyDescent="0.25">
      <c r="C281580" s="62"/>
    </row>
    <row r="281581" spans="3:3" x14ac:dyDescent="0.25">
      <c r="C281581" s="62"/>
    </row>
    <row r="281669" spans="3:3" x14ac:dyDescent="0.25">
      <c r="C281669" s="62"/>
    </row>
    <row r="281670" spans="3:3" x14ac:dyDescent="0.25">
      <c r="C281670" s="62"/>
    </row>
    <row r="281758" spans="3:3" x14ac:dyDescent="0.25">
      <c r="C281758" s="62"/>
    </row>
    <row r="281759" spans="3:3" x14ac:dyDescent="0.25">
      <c r="C281759" s="62"/>
    </row>
    <row r="281847" spans="3:3" x14ac:dyDescent="0.25">
      <c r="C281847" s="62"/>
    </row>
    <row r="281848" spans="3:3" x14ac:dyDescent="0.25">
      <c r="C281848" s="62"/>
    </row>
    <row r="281936" spans="3:3" x14ac:dyDescent="0.25">
      <c r="C281936" s="62"/>
    </row>
    <row r="281937" spans="3:3" x14ac:dyDescent="0.25">
      <c r="C281937" s="62"/>
    </row>
    <row r="282025" spans="3:3" x14ac:dyDescent="0.25">
      <c r="C282025" s="62"/>
    </row>
    <row r="282026" spans="3:3" x14ac:dyDescent="0.25">
      <c r="C282026" s="62"/>
    </row>
    <row r="282114" spans="3:3" x14ac:dyDescent="0.25">
      <c r="C282114" s="62"/>
    </row>
    <row r="282115" spans="3:3" x14ac:dyDescent="0.25">
      <c r="C282115" s="62"/>
    </row>
    <row r="282203" spans="3:3" x14ac:dyDescent="0.25">
      <c r="C282203" s="62"/>
    </row>
    <row r="282204" spans="3:3" x14ac:dyDescent="0.25">
      <c r="C282204" s="62"/>
    </row>
    <row r="282292" spans="3:3" x14ac:dyDescent="0.25">
      <c r="C282292" s="62"/>
    </row>
    <row r="282293" spans="3:3" x14ac:dyDescent="0.25">
      <c r="C282293" s="62"/>
    </row>
    <row r="282381" spans="3:3" x14ac:dyDescent="0.25">
      <c r="C282381" s="62"/>
    </row>
    <row r="282382" spans="3:3" x14ac:dyDescent="0.25">
      <c r="C282382" s="62"/>
    </row>
    <row r="282470" spans="3:3" x14ac:dyDescent="0.25">
      <c r="C282470" s="62"/>
    </row>
    <row r="282471" spans="3:3" x14ac:dyDescent="0.25">
      <c r="C282471" s="62"/>
    </row>
    <row r="282559" spans="3:3" x14ac:dyDescent="0.25">
      <c r="C282559" s="62"/>
    </row>
    <row r="282560" spans="3:3" x14ac:dyDescent="0.25">
      <c r="C282560" s="62"/>
    </row>
    <row r="282648" spans="3:3" x14ac:dyDescent="0.25">
      <c r="C282648" s="62"/>
    </row>
    <row r="282649" spans="3:3" x14ac:dyDescent="0.25">
      <c r="C282649" s="62"/>
    </row>
    <row r="282737" spans="3:3" x14ac:dyDescent="0.25">
      <c r="C282737" s="62"/>
    </row>
    <row r="282738" spans="3:3" x14ac:dyDescent="0.25">
      <c r="C282738" s="62"/>
    </row>
    <row r="282826" spans="3:3" x14ac:dyDescent="0.25">
      <c r="C282826" s="62"/>
    </row>
    <row r="282827" spans="3:3" x14ac:dyDescent="0.25">
      <c r="C282827" s="62"/>
    </row>
    <row r="282915" spans="3:3" x14ac:dyDescent="0.25">
      <c r="C282915" s="62"/>
    </row>
    <row r="282916" spans="3:3" x14ac:dyDescent="0.25">
      <c r="C282916" s="62"/>
    </row>
    <row r="283004" spans="3:3" x14ac:dyDescent="0.25">
      <c r="C283004" s="62"/>
    </row>
    <row r="283005" spans="3:3" x14ac:dyDescent="0.25">
      <c r="C283005" s="62"/>
    </row>
    <row r="283093" spans="3:3" x14ac:dyDescent="0.25">
      <c r="C283093" s="62"/>
    </row>
    <row r="283094" spans="3:3" x14ac:dyDescent="0.25">
      <c r="C283094" s="62"/>
    </row>
    <row r="283182" spans="3:3" x14ac:dyDescent="0.25">
      <c r="C283182" s="62"/>
    </row>
    <row r="283183" spans="3:3" x14ac:dyDescent="0.25">
      <c r="C283183" s="62"/>
    </row>
    <row r="283271" spans="3:3" x14ac:dyDescent="0.25">
      <c r="C283271" s="62"/>
    </row>
    <row r="283272" spans="3:3" x14ac:dyDescent="0.25">
      <c r="C283272" s="62"/>
    </row>
    <row r="283360" spans="3:3" x14ac:dyDescent="0.25">
      <c r="C283360" s="62"/>
    </row>
    <row r="283361" spans="3:3" x14ac:dyDescent="0.25">
      <c r="C283361" s="62"/>
    </row>
    <row r="283449" spans="3:3" x14ac:dyDescent="0.25">
      <c r="C283449" s="62"/>
    </row>
    <row r="283450" spans="3:3" x14ac:dyDescent="0.25">
      <c r="C283450" s="62"/>
    </row>
    <row r="283538" spans="3:3" x14ac:dyDescent="0.25">
      <c r="C283538" s="62"/>
    </row>
    <row r="283539" spans="3:3" x14ac:dyDescent="0.25">
      <c r="C283539" s="62"/>
    </row>
    <row r="283627" spans="3:3" x14ac:dyDescent="0.25">
      <c r="C283627" s="62"/>
    </row>
    <row r="283628" spans="3:3" x14ac:dyDescent="0.25">
      <c r="C283628" s="62"/>
    </row>
    <row r="283716" spans="3:3" x14ac:dyDescent="0.25">
      <c r="C283716" s="62"/>
    </row>
    <row r="283717" spans="3:3" x14ac:dyDescent="0.25">
      <c r="C283717" s="62"/>
    </row>
    <row r="283805" spans="3:3" x14ac:dyDescent="0.25">
      <c r="C283805" s="62"/>
    </row>
    <row r="283806" spans="3:3" x14ac:dyDescent="0.25">
      <c r="C283806" s="62"/>
    </row>
    <row r="283894" spans="3:3" x14ac:dyDescent="0.25">
      <c r="C283894" s="62"/>
    </row>
    <row r="283895" spans="3:3" x14ac:dyDescent="0.25">
      <c r="C283895" s="62"/>
    </row>
    <row r="283983" spans="3:3" x14ac:dyDescent="0.25">
      <c r="C283983" s="62"/>
    </row>
    <row r="283984" spans="3:3" x14ac:dyDescent="0.25">
      <c r="C283984" s="62"/>
    </row>
    <row r="284072" spans="3:3" x14ac:dyDescent="0.25">
      <c r="C284072" s="62"/>
    </row>
    <row r="284073" spans="3:3" x14ac:dyDescent="0.25">
      <c r="C284073" s="62"/>
    </row>
    <row r="284161" spans="3:3" x14ac:dyDescent="0.25">
      <c r="C284161" s="62"/>
    </row>
    <row r="284162" spans="3:3" x14ac:dyDescent="0.25">
      <c r="C284162" s="62"/>
    </row>
    <row r="284250" spans="3:3" x14ac:dyDescent="0.25">
      <c r="C284250" s="62"/>
    </row>
    <row r="284251" spans="3:3" x14ac:dyDescent="0.25">
      <c r="C284251" s="62"/>
    </row>
    <row r="284339" spans="3:3" x14ac:dyDescent="0.25">
      <c r="C284339" s="62"/>
    </row>
    <row r="284340" spans="3:3" x14ac:dyDescent="0.25">
      <c r="C284340" s="62"/>
    </row>
    <row r="284428" spans="3:3" x14ac:dyDescent="0.25">
      <c r="C284428" s="62"/>
    </row>
    <row r="284429" spans="3:3" x14ac:dyDescent="0.25">
      <c r="C284429" s="62"/>
    </row>
    <row r="284517" spans="3:3" x14ac:dyDescent="0.25">
      <c r="C284517" s="62"/>
    </row>
    <row r="284518" spans="3:3" x14ac:dyDescent="0.25">
      <c r="C284518" s="62"/>
    </row>
    <row r="284606" spans="3:3" x14ac:dyDescent="0.25">
      <c r="C284606" s="62"/>
    </row>
    <row r="284607" spans="3:3" x14ac:dyDescent="0.25">
      <c r="C284607" s="62"/>
    </row>
    <row r="284695" spans="3:3" x14ac:dyDescent="0.25">
      <c r="C284695" s="62"/>
    </row>
    <row r="284696" spans="3:3" x14ac:dyDescent="0.25">
      <c r="C284696" s="62"/>
    </row>
    <row r="284784" spans="3:3" x14ac:dyDescent="0.25">
      <c r="C284784" s="62"/>
    </row>
    <row r="284785" spans="3:3" x14ac:dyDescent="0.25">
      <c r="C284785" s="62"/>
    </row>
    <row r="284873" spans="3:3" x14ac:dyDescent="0.25">
      <c r="C284873" s="62"/>
    </row>
    <row r="284874" spans="3:3" x14ac:dyDescent="0.25">
      <c r="C284874" s="62"/>
    </row>
    <row r="284962" spans="3:3" x14ac:dyDescent="0.25">
      <c r="C284962" s="62"/>
    </row>
    <row r="284963" spans="3:3" x14ac:dyDescent="0.25">
      <c r="C284963" s="62"/>
    </row>
    <row r="285051" spans="3:3" x14ac:dyDescent="0.25">
      <c r="C285051" s="62"/>
    </row>
    <row r="285052" spans="3:3" x14ac:dyDescent="0.25">
      <c r="C285052" s="62"/>
    </row>
    <row r="285140" spans="3:3" x14ac:dyDescent="0.25">
      <c r="C285140" s="62"/>
    </row>
    <row r="285141" spans="3:3" x14ac:dyDescent="0.25">
      <c r="C285141" s="62"/>
    </row>
    <row r="285229" spans="3:3" x14ac:dyDescent="0.25">
      <c r="C285229" s="62"/>
    </row>
    <row r="285230" spans="3:3" x14ac:dyDescent="0.25">
      <c r="C285230" s="62"/>
    </row>
    <row r="285318" spans="3:3" x14ac:dyDescent="0.25">
      <c r="C285318" s="62"/>
    </row>
    <row r="285319" spans="3:3" x14ac:dyDescent="0.25">
      <c r="C285319" s="62"/>
    </row>
    <row r="285407" spans="3:3" x14ac:dyDescent="0.25">
      <c r="C285407" s="62"/>
    </row>
    <row r="285408" spans="3:3" x14ac:dyDescent="0.25">
      <c r="C285408" s="62"/>
    </row>
    <row r="285496" spans="3:3" x14ac:dyDescent="0.25">
      <c r="C285496" s="62"/>
    </row>
    <row r="285497" spans="3:3" x14ac:dyDescent="0.25">
      <c r="C285497" s="62"/>
    </row>
    <row r="285585" spans="3:3" x14ac:dyDescent="0.25">
      <c r="C285585" s="62"/>
    </row>
    <row r="285586" spans="3:3" x14ac:dyDescent="0.25">
      <c r="C285586" s="62"/>
    </row>
    <row r="285674" spans="3:3" x14ac:dyDescent="0.25">
      <c r="C285674" s="62"/>
    </row>
    <row r="285675" spans="3:3" x14ac:dyDescent="0.25">
      <c r="C285675" s="62"/>
    </row>
    <row r="285763" spans="3:3" x14ac:dyDescent="0.25">
      <c r="C285763" s="62"/>
    </row>
    <row r="285764" spans="3:3" x14ac:dyDescent="0.25">
      <c r="C285764" s="62"/>
    </row>
    <row r="285852" spans="3:3" x14ac:dyDescent="0.25">
      <c r="C285852" s="62"/>
    </row>
    <row r="285853" spans="3:3" x14ac:dyDescent="0.25">
      <c r="C285853" s="62"/>
    </row>
    <row r="285941" spans="3:3" x14ac:dyDescent="0.25">
      <c r="C285941" s="62"/>
    </row>
    <row r="285942" spans="3:3" x14ac:dyDescent="0.25">
      <c r="C285942" s="62"/>
    </row>
    <row r="286030" spans="3:3" x14ac:dyDescent="0.25">
      <c r="C286030" s="62"/>
    </row>
    <row r="286031" spans="3:3" x14ac:dyDescent="0.25">
      <c r="C286031" s="62"/>
    </row>
    <row r="286119" spans="3:3" x14ac:dyDescent="0.25">
      <c r="C286119" s="62"/>
    </row>
    <row r="286120" spans="3:3" x14ac:dyDescent="0.25">
      <c r="C286120" s="62"/>
    </row>
    <row r="286208" spans="3:3" x14ac:dyDescent="0.25">
      <c r="C286208" s="62"/>
    </row>
    <row r="286209" spans="3:3" x14ac:dyDescent="0.25">
      <c r="C286209" s="62"/>
    </row>
    <row r="286297" spans="3:3" x14ac:dyDescent="0.25">
      <c r="C286297" s="62"/>
    </row>
    <row r="286298" spans="3:3" x14ac:dyDescent="0.25">
      <c r="C286298" s="62"/>
    </row>
    <row r="286386" spans="3:3" x14ac:dyDescent="0.25">
      <c r="C286386" s="62"/>
    </row>
    <row r="286387" spans="3:3" x14ac:dyDescent="0.25">
      <c r="C286387" s="62"/>
    </row>
    <row r="286475" spans="3:3" x14ac:dyDescent="0.25">
      <c r="C286475" s="62"/>
    </row>
    <row r="286476" spans="3:3" x14ac:dyDescent="0.25">
      <c r="C286476" s="62"/>
    </row>
    <row r="286564" spans="3:3" x14ac:dyDescent="0.25">
      <c r="C286564" s="62"/>
    </row>
    <row r="286565" spans="3:3" x14ac:dyDescent="0.25">
      <c r="C286565" s="62"/>
    </row>
    <row r="286653" spans="3:3" x14ac:dyDescent="0.25">
      <c r="C286653" s="62"/>
    </row>
    <row r="286654" spans="3:3" x14ac:dyDescent="0.25">
      <c r="C286654" s="62"/>
    </row>
    <row r="286742" spans="3:3" x14ac:dyDescent="0.25">
      <c r="C286742" s="62"/>
    </row>
    <row r="286743" spans="3:3" x14ac:dyDescent="0.25">
      <c r="C286743" s="62"/>
    </row>
    <row r="286831" spans="3:3" x14ac:dyDescent="0.25">
      <c r="C286831" s="62"/>
    </row>
    <row r="286832" spans="3:3" x14ac:dyDescent="0.25">
      <c r="C286832" s="62"/>
    </row>
    <row r="286920" spans="3:3" x14ac:dyDescent="0.25">
      <c r="C286920" s="62"/>
    </row>
    <row r="286921" spans="3:3" x14ac:dyDescent="0.25">
      <c r="C286921" s="62"/>
    </row>
    <row r="287009" spans="3:3" x14ac:dyDescent="0.25">
      <c r="C287009" s="62"/>
    </row>
    <row r="287010" spans="3:3" x14ac:dyDescent="0.25">
      <c r="C287010" s="62"/>
    </row>
    <row r="287098" spans="3:3" x14ac:dyDescent="0.25">
      <c r="C287098" s="62"/>
    </row>
    <row r="287099" spans="3:3" x14ac:dyDescent="0.25">
      <c r="C287099" s="62"/>
    </row>
    <row r="287187" spans="3:3" x14ac:dyDescent="0.25">
      <c r="C287187" s="62"/>
    </row>
    <row r="287188" spans="3:3" x14ac:dyDescent="0.25">
      <c r="C287188" s="62"/>
    </row>
    <row r="287276" spans="3:3" x14ac:dyDescent="0.25">
      <c r="C287276" s="62"/>
    </row>
    <row r="287277" spans="3:3" x14ac:dyDescent="0.25">
      <c r="C287277" s="62"/>
    </row>
    <row r="287365" spans="3:3" x14ac:dyDescent="0.25">
      <c r="C287365" s="62"/>
    </row>
    <row r="287366" spans="3:3" x14ac:dyDescent="0.25">
      <c r="C287366" s="62"/>
    </row>
    <row r="287454" spans="3:3" x14ac:dyDescent="0.25">
      <c r="C287454" s="62"/>
    </row>
    <row r="287455" spans="3:3" x14ac:dyDescent="0.25">
      <c r="C287455" s="62"/>
    </row>
    <row r="287543" spans="3:3" x14ac:dyDescent="0.25">
      <c r="C287543" s="62"/>
    </row>
    <row r="287544" spans="3:3" x14ac:dyDescent="0.25">
      <c r="C287544" s="62"/>
    </row>
    <row r="287632" spans="3:3" x14ac:dyDescent="0.25">
      <c r="C287632" s="62"/>
    </row>
    <row r="287633" spans="3:3" x14ac:dyDescent="0.25">
      <c r="C287633" s="62"/>
    </row>
    <row r="287721" spans="3:3" x14ac:dyDescent="0.25">
      <c r="C287721" s="62"/>
    </row>
    <row r="287722" spans="3:3" x14ac:dyDescent="0.25">
      <c r="C287722" s="62"/>
    </row>
    <row r="287810" spans="3:3" x14ac:dyDescent="0.25">
      <c r="C287810" s="62"/>
    </row>
    <row r="287811" spans="3:3" x14ac:dyDescent="0.25">
      <c r="C287811" s="62"/>
    </row>
    <row r="287899" spans="3:3" x14ac:dyDescent="0.25">
      <c r="C287899" s="62"/>
    </row>
    <row r="287900" spans="3:3" x14ac:dyDescent="0.25">
      <c r="C287900" s="62"/>
    </row>
    <row r="287988" spans="3:3" x14ac:dyDescent="0.25">
      <c r="C287988" s="62"/>
    </row>
    <row r="287989" spans="3:3" x14ac:dyDescent="0.25">
      <c r="C287989" s="62"/>
    </row>
    <row r="288077" spans="3:3" x14ac:dyDescent="0.25">
      <c r="C288077" s="62"/>
    </row>
    <row r="288078" spans="3:3" x14ac:dyDescent="0.25">
      <c r="C288078" s="62"/>
    </row>
    <row r="288166" spans="3:3" x14ac:dyDescent="0.25">
      <c r="C288166" s="62"/>
    </row>
    <row r="288167" spans="3:3" x14ac:dyDescent="0.25">
      <c r="C288167" s="62"/>
    </row>
    <row r="288255" spans="3:3" x14ac:dyDescent="0.25">
      <c r="C288255" s="62"/>
    </row>
    <row r="288256" spans="3:3" x14ac:dyDescent="0.25">
      <c r="C288256" s="62"/>
    </row>
    <row r="288344" spans="3:3" x14ac:dyDescent="0.25">
      <c r="C288344" s="62"/>
    </row>
    <row r="288345" spans="3:3" x14ac:dyDescent="0.25">
      <c r="C288345" s="62"/>
    </row>
    <row r="288433" spans="3:3" x14ac:dyDescent="0.25">
      <c r="C288433" s="62"/>
    </row>
    <row r="288434" spans="3:3" x14ac:dyDescent="0.25">
      <c r="C288434" s="62"/>
    </row>
    <row r="288522" spans="3:3" x14ac:dyDescent="0.25">
      <c r="C288522" s="62"/>
    </row>
    <row r="288523" spans="3:3" x14ac:dyDescent="0.25">
      <c r="C288523" s="62"/>
    </row>
    <row r="288611" spans="3:3" x14ac:dyDescent="0.25">
      <c r="C288611" s="62"/>
    </row>
    <row r="288612" spans="3:3" x14ac:dyDescent="0.25">
      <c r="C288612" s="62"/>
    </row>
    <row r="288700" spans="3:3" x14ac:dyDescent="0.25">
      <c r="C288700" s="62"/>
    </row>
    <row r="288701" spans="3:3" x14ac:dyDescent="0.25">
      <c r="C288701" s="62"/>
    </row>
    <row r="288789" spans="3:3" x14ac:dyDescent="0.25">
      <c r="C288789" s="62"/>
    </row>
    <row r="288790" spans="3:3" x14ac:dyDescent="0.25">
      <c r="C288790" s="62"/>
    </row>
    <row r="288878" spans="3:3" x14ac:dyDescent="0.25">
      <c r="C288878" s="62"/>
    </row>
    <row r="288879" spans="3:3" x14ac:dyDescent="0.25">
      <c r="C288879" s="62"/>
    </row>
    <row r="288967" spans="3:3" x14ac:dyDescent="0.25">
      <c r="C288967" s="62"/>
    </row>
    <row r="288968" spans="3:3" x14ac:dyDescent="0.25">
      <c r="C288968" s="62"/>
    </row>
    <row r="289056" spans="3:3" x14ac:dyDescent="0.25">
      <c r="C289056" s="62"/>
    </row>
    <row r="289057" spans="3:3" x14ac:dyDescent="0.25">
      <c r="C289057" s="62"/>
    </row>
    <row r="289145" spans="3:3" x14ac:dyDescent="0.25">
      <c r="C289145" s="62"/>
    </row>
    <row r="289146" spans="3:3" x14ac:dyDescent="0.25">
      <c r="C289146" s="62"/>
    </row>
    <row r="289234" spans="3:3" x14ac:dyDescent="0.25">
      <c r="C289234" s="62"/>
    </row>
    <row r="289235" spans="3:3" x14ac:dyDescent="0.25">
      <c r="C289235" s="62"/>
    </row>
    <row r="289323" spans="3:3" x14ac:dyDescent="0.25">
      <c r="C289323" s="62"/>
    </row>
    <row r="289324" spans="3:3" x14ac:dyDescent="0.25">
      <c r="C289324" s="62"/>
    </row>
    <row r="289412" spans="3:3" x14ac:dyDescent="0.25">
      <c r="C289412" s="62"/>
    </row>
    <row r="289413" spans="3:3" x14ac:dyDescent="0.25">
      <c r="C289413" s="62"/>
    </row>
    <row r="289501" spans="3:3" x14ac:dyDescent="0.25">
      <c r="C289501" s="62"/>
    </row>
    <row r="289502" spans="3:3" x14ac:dyDescent="0.25">
      <c r="C289502" s="62"/>
    </row>
    <row r="289590" spans="3:3" x14ac:dyDescent="0.25">
      <c r="C289590" s="62"/>
    </row>
    <row r="289591" spans="3:3" x14ac:dyDescent="0.25">
      <c r="C289591" s="62"/>
    </row>
    <row r="289679" spans="3:3" x14ac:dyDescent="0.25">
      <c r="C289679" s="62"/>
    </row>
    <row r="289680" spans="3:3" x14ac:dyDescent="0.25">
      <c r="C289680" s="62"/>
    </row>
    <row r="289768" spans="3:3" x14ac:dyDescent="0.25">
      <c r="C289768" s="62"/>
    </row>
    <row r="289769" spans="3:3" x14ac:dyDescent="0.25">
      <c r="C289769" s="62"/>
    </row>
    <row r="289857" spans="3:3" x14ac:dyDescent="0.25">
      <c r="C289857" s="62"/>
    </row>
    <row r="289858" spans="3:3" x14ac:dyDescent="0.25">
      <c r="C289858" s="62"/>
    </row>
    <row r="289946" spans="3:3" x14ac:dyDescent="0.25">
      <c r="C289946" s="62"/>
    </row>
    <row r="289947" spans="3:3" x14ac:dyDescent="0.25">
      <c r="C289947" s="62"/>
    </row>
    <row r="290035" spans="3:3" x14ac:dyDescent="0.25">
      <c r="C290035" s="62"/>
    </row>
    <row r="290036" spans="3:3" x14ac:dyDescent="0.25">
      <c r="C290036" s="62"/>
    </row>
    <row r="290124" spans="3:3" x14ac:dyDescent="0.25">
      <c r="C290124" s="62"/>
    </row>
    <row r="290125" spans="3:3" x14ac:dyDescent="0.25">
      <c r="C290125" s="62"/>
    </row>
    <row r="290213" spans="3:3" x14ac:dyDescent="0.25">
      <c r="C290213" s="62"/>
    </row>
    <row r="290214" spans="3:3" x14ac:dyDescent="0.25">
      <c r="C290214" s="62"/>
    </row>
    <row r="290302" spans="3:3" x14ac:dyDescent="0.25">
      <c r="C290302" s="62"/>
    </row>
    <row r="290303" spans="3:3" x14ac:dyDescent="0.25">
      <c r="C290303" s="62"/>
    </row>
    <row r="290391" spans="3:3" x14ac:dyDescent="0.25">
      <c r="C290391" s="62"/>
    </row>
    <row r="290392" spans="3:3" x14ac:dyDescent="0.25">
      <c r="C290392" s="62"/>
    </row>
    <row r="290480" spans="3:3" x14ac:dyDescent="0.25">
      <c r="C290480" s="62"/>
    </row>
    <row r="290481" spans="3:3" x14ac:dyDescent="0.25">
      <c r="C290481" s="62"/>
    </row>
    <row r="290569" spans="3:3" x14ac:dyDescent="0.25">
      <c r="C290569" s="62"/>
    </row>
    <row r="290570" spans="3:3" x14ac:dyDescent="0.25">
      <c r="C290570" s="62"/>
    </row>
    <row r="290658" spans="3:3" x14ac:dyDescent="0.25">
      <c r="C290658" s="62"/>
    </row>
    <row r="290659" spans="3:3" x14ac:dyDescent="0.25">
      <c r="C290659" s="62"/>
    </row>
    <row r="290747" spans="3:3" x14ac:dyDescent="0.25">
      <c r="C290747" s="62"/>
    </row>
    <row r="290748" spans="3:3" x14ac:dyDescent="0.25">
      <c r="C290748" s="62"/>
    </row>
    <row r="290836" spans="3:3" x14ac:dyDescent="0.25">
      <c r="C290836" s="62"/>
    </row>
    <row r="290837" spans="3:3" x14ac:dyDescent="0.25">
      <c r="C290837" s="62"/>
    </row>
    <row r="290925" spans="3:3" x14ac:dyDescent="0.25">
      <c r="C290925" s="62"/>
    </row>
    <row r="290926" spans="3:3" x14ac:dyDescent="0.25">
      <c r="C290926" s="62"/>
    </row>
    <row r="291014" spans="3:3" x14ac:dyDescent="0.25">
      <c r="C291014" s="62"/>
    </row>
    <row r="291015" spans="3:3" x14ac:dyDescent="0.25">
      <c r="C291015" s="62"/>
    </row>
    <row r="291103" spans="3:3" x14ac:dyDescent="0.25">
      <c r="C291103" s="62"/>
    </row>
    <row r="291104" spans="3:3" x14ac:dyDescent="0.25">
      <c r="C291104" s="62"/>
    </row>
    <row r="291192" spans="3:3" x14ac:dyDescent="0.25">
      <c r="C291192" s="62"/>
    </row>
    <row r="291193" spans="3:3" x14ac:dyDescent="0.25">
      <c r="C291193" s="62"/>
    </row>
    <row r="291281" spans="3:3" x14ac:dyDescent="0.25">
      <c r="C291281" s="62"/>
    </row>
    <row r="291282" spans="3:3" x14ac:dyDescent="0.25">
      <c r="C291282" s="62"/>
    </row>
    <row r="291370" spans="3:3" x14ac:dyDescent="0.25">
      <c r="C291370" s="62"/>
    </row>
    <row r="291371" spans="3:3" x14ac:dyDescent="0.25">
      <c r="C291371" s="62"/>
    </row>
    <row r="291459" spans="3:3" x14ac:dyDescent="0.25">
      <c r="C291459" s="62"/>
    </row>
    <row r="291460" spans="3:3" x14ac:dyDescent="0.25">
      <c r="C291460" s="62"/>
    </row>
    <row r="291548" spans="3:3" x14ac:dyDescent="0.25">
      <c r="C291548" s="62"/>
    </row>
    <row r="291549" spans="3:3" x14ac:dyDescent="0.25">
      <c r="C291549" s="62"/>
    </row>
    <row r="291637" spans="3:3" x14ac:dyDescent="0.25">
      <c r="C291637" s="62"/>
    </row>
    <row r="291638" spans="3:3" x14ac:dyDescent="0.25">
      <c r="C291638" s="62"/>
    </row>
    <row r="291726" spans="3:3" x14ac:dyDescent="0.25">
      <c r="C291726" s="62"/>
    </row>
    <row r="291727" spans="3:3" x14ac:dyDescent="0.25">
      <c r="C291727" s="62"/>
    </row>
    <row r="291815" spans="3:3" x14ac:dyDescent="0.25">
      <c r="C291815" s="62"/>
    </row>
    <row r="291816" spans="3:3" x14ac:dyDescent="0.25">
      <c r="C291816" s="62"/>
    </row>
    <row r="291904" spans="3:3" x14ac:dyDescent="0.25">
      <c r="C291904" s="62"/>
    </row>
    <row r="291905" spans="3:3" x14ac:dyDescent="0.25">
      <c r="C291905" s="62"/>
    </row>
    <row r="291993" spans="3:3" x14ac:dyDescent="0.25">
      <c r="C291993" s="62"/>
    </row>
    <row r="291994" spans="3:3" x14ac:dyDescent="0.25">
      <c r="C291994" s="62"/>
    </row>
    <row r="292082" spans="3:3" x14ac:dyDescent="0.25">
      <c r="C292082" s="62"/>
    </row>
    <row r="292083" spans="3:3" x14ac:dyDescent="0.25">
      <c r="C292083" s="62"/>
    </row>
    <row r="292171" spans="3:3" x14ac:dyDescent="0.25">
      <c r="C292171" s="62"/>
    </row>
    <row r="292172" spans="3:3" x14ac:dyDescent="0.25">
      <c r="C292172" s="62"/>
    </row>
    <row r="292260" spans="3:3" x14ac:dyDescent="0.25">
      <c r="C292260" s="62"/>
    </row>
    <row r="292261" spans="3:3" x14ac:dyDescent="0.25">
      <c r="C292261" s="62"/>
    </row>
    <row r="292349" spans="3:3" x14ac:dyDescent="0.25">
      <c r="C292349" s="62"/>
    </row>
    <row r="292350" spans="3:3" x14ac:dyDescent="0.25">
      <c r="C292350" s="62"/>
    </row>
    <row r="292438" spans="3:3" x14ac:dyDescent="0.25">
      <c r="C292438" s="62"/>
    </row>
    <row r="292439" spans="3:3" x14ac:dyDescent="0.25">
      <c r="C292439" s="62"/>
    </row>
    <row r="292527" spans="3:3" x14ac:dyDescent="0.25">
      <c r="C292527" s="62"/>
    </row>
    <row r="292528" spans="3:3" x14ac:dyDescent="0.25">
      <c r="C292528" s="62"/>
    </row>
    <row r="292616" spans="3:3" x14ac:dyDescent="0.25">
      <c r="C292616" s="62"/>
    </row>
    <row r="292617" spans="3:3" x14ac:dyDescent="0.25">
      <c r="C292617" s="62"/>
    </row>
    <row r="292705" spans="3:3" x14ac:dyDescent="0.25">
      <c r="C292705" s="62"/>
    </row>
    <row r="292706" spans="3:3" x14ac:dyDescent="0.25">
      <c r="C292706" s="62"/>
    </row>
    <row r="292794" spans="3:3" x14ac:dyDescent="0.25">
      <c r="C292794" s="62"/>
    </row>
    <row r="292795" spans="3:3" x14ac:dyDescent="0.25">
      <c r="C292795" s="62"/>
    </row>
    <row r="292883" spans="3:3" x14ac:dyDescent="0.25">
      <c r="C292883" s="62"/>
    </row>
    <row r="292884" spans="3:3" x14ac:dyDescent="0.25">
      <c r="C292884" s="62"/>
    </row>
    <row r="292972" spans="3:3" x14ac:dyDescent="0.25">
      <c r="C292972" s="62"/>
    </row>
    <row r="292973" spans="3:3" x14ac:dyDescent="0.25">
      <c r="C292973" s="62"/>
    </row>
    <row r="293061" spans="3:3" x14ac:dyDescent="0.25">
      <c r="C293061" s="62"/>
    </row>
    <row r="293062" spans="3:3" x14ac:dyDescent="0.25">
      <c r="C293062" s="62"/>
    </row>
    <row r="293150" spans="3:3" x14ac:dyDescent="0.25">
      <c r="C293150" s="62"/>
    </row>
    <row r="293151" spans="3:3" x14ac:dyDescent="0.25">
      <c r="C293151" s="62"/>
    </row>
    <row r="293239" spans="3:3" x14ac:dyDescent="0.25">
      <c r="C293239" s="62"/>
    </row>
    <row r="293240" spans="3:3" x14ac:dyDescent="0.25">
      <c r="C293240" s="62"/>
    </row>
    <row r="293328" spans="3:3" x14ac:dyDescent="0.25">
      <c r="C293328" s="62"/>
    </row>
    <row r="293329" spans="3:3" x14ac:dyDescent="0.25">
      <c r="C293329" s="62"/>
    </row>
    <row r="293417" spans="3:3" x14ac:dyDescent="0.25">
      <c r="C293417" s="62"/>
    </row>
    <row r="293418" spans="3:3" x14ac:dyDescent="0.25">
      <c r="C293418" s="62"/>
    </row>
    <row r="293506" spans="3:3" x14ac:dyDescent="0.25">
      <c r="C293506" s="62"/>
    </row>
    <row r="293507" spans="3:3" x14ac:dyDescent="0.25">
      <c r="C293507" s="62"/>
    </row>
    <row r="293595" spans="3:3" x14ac:dyDescent="0.25">
      <c r="C293595" s="62"/>
    </row>
    <row r="293596" spans="3:3" x14ac:dyDescent="0.25">
      <c r="C293596" s="62"/>
    </row>
    <row r="293684" spans="3:3" x14ac:dyDescent="0.25">
      <c r="C293684" s="62"/>
    </row>
    <row r="293685" spans="3:3" x14ac:dyDescent="0.25">
      <c r="C293685" s="62"/>
    </row>
    <row r="293773" spans="3:3" x14ac:dyDescent="0.25">
      <c r="C293773" s="62"/>
    </row>
    <row r="293774" spans="3:3" x14ac:dyDescent="0.25">
      <c r="C293774" s="62"/>
    </row>
    <row r="293862" spans="3:3" x14ac:dyDescent="0.25">
      <c r="C293862" s="62"/>
    </row>
    <row r="293863" spans="3:3" x14ac:dyDescent="0.25">
      <c r="C293863" s="62"/>
    </row>
    <row r="293951" spans="3:3" x14ac:dyDescent="0.25">
      <c r="C293951" s="62"/>
    </row>
    <row r="293952" spans="3:3" x14ac:dyDescent="0.25">
      <c r="C293952" s="62"/>
    </row>
    <row r="294040" spans="3:3" x14ac:dyDescent="0.25">
      <c r="C294040" s="62"/>
    </row>
    <row r="294041" spans="3:3" x14ac:dyDescent="0.25">
      <c r="C294041" s="62"/>
    </row>
    <row r="294129" spans="3:3" x14ac:dyDescent="0.25">
      <c r="C294129" s="62"/>
    </row>
    <row r="294130" spans="3:3" x14ac:dyDescent="0.25">
      <c r="C294130" s="62"/>
    </row>
    <row r="294218" spans="3:3" x14ac:dyDescent="0.25">
      <c r="C294218" s="62"/>
    </row>
    <row r="294219" spans="3:3" x14ac:dyDescent="0.25">
      <c r="C294219" s="62"/>
    </row>
    <row r="294307" spans="3:3" x14ac:dyDescent="0.25">
      <c r="C294307" s="62"/>
    </row>
    <row r="294308" spans="3:3" x14ac:dyDescent="0.25">
      <c r="C294308" s="62"/>
    </row>
    <row r="294396" spans="3:3" x14ac:dyDescent="0.25">
      <c r="C294396" s="62"/>
    </row>
    <row r="294397" spans="3:3" x14ac:dyDescent="0.25">
      <c r="C294397" s="62"/>
    </row>
    <row r="294485" spans="3:3" x14ac:dyDescent="0.25">
      <c r="C294485" s="62"/>
    </row>
    <row r="294486" spans="3:3" x14ac:dyDescent="0.25">
      <c r="C294486" s="62"/>
    </row>
    <row r="294574" spans="3:3" x14ac:dyDescent="0.25">
      <c r="C294574" s="62"/>
    </row>
    <row r="294575" spans="3:3" x14ac:dyDescent="0.25">
      <c r="C294575" s="62"/>
    </row>
    <row r="294663" spans="3:3" x14ac:dyDescent="0.25">
      <c r="C294663" s="62"/>
    </row>
    <row r="294664" spans="3:3" x14ac:dyDescent="0.25">
      <c r="C294664" s="62"/>
    </row>
    <row r="294752" spans="3:3" x14ac:dyDescent="0.25">
      <c r="C294752" s="62"/>
    </row>
    <row r="294753" spans="3:3" x14ac:dyDescent="0.25">
      <c r="C294753" s="62"/>
    </row>
    <row r="294841" spans="3:3" x14ac:dyDescent="0.25">
      <c r="C294841" s="62"/>
    </row>
    <row r="294842" spans="3:3" x14ac:dyDescent="0.25">
      <c r="C294842" s="62"/>
    </row>
    <row r="294930" spans="3:3" x14ac:dyDescent="0.25">
      <c r="C294930" s="62"/>
    </row>
    <row r="294931" spans="3:3" x14ac:dyDescent="0.25">
      <c r="C294931" s="62"/>
    </row>
    <row r="295019" spans="3:3" x14ac:dyDescent="0.25">
      <c r="C295019" s="62"/>
    </row>
    <row r="295020" spans="3:3" x14ac:dyDescent="0.25">
      <c r="C295020" s="62"/>
    </row>
    <row r="295108" spans="3:3" x14ac:dyDescent="0.25">
      <c r="C295108" s="62"/>
    </row>
    <row r="295109" spans="3:3" x14ac:dyDescent="0.25">
      <c r="C295109" s="62"/>
    </row>
    <row r="295197" spans="3:3" x14ac:dyDescent="0.25">
      <c r="C295197" s="62"/>
    </row>
    <row r="295198" spans="3:3" x14ac:dyDescent="0.25">
      <c r="C295198" s="62"/>
    </row>
    <row r="295286" spans="3:3" x14ac:dyDescent="0.25">
      <c r="C295286" s="62"/>
    </row>
    <row r="295287" spans="3:3" x14ac:dyDescent="0.25">
      <c r="C295287" s="62"/>
    </row>
    <row r="295375" spans="3:3" x14ac:dyDescent="0.25">
      <c r="C295375" s="62"/>
    </row>
    <row r="295376" spans="3:3" x14ac:dyDescent="0.25">
      <c r="C295376" s="62"/>
    </row>
    <row r="295464" spans="3:3" x14ac:dyDescent="0.25">
      <c r="C295464" s="62"/>
    </row>
    <row r="295465" spans="3:3" x14ac:dyDescent="0.25">
      <c r="C295465" s="62"/>
    </row>
    <row r="295553" spans="3:3" x14ac:dyDescent="0.25">
      <c r="C295553" s="62"/>
    </row>
    <row r="295554" spans="3:3" x14ac:dyDescent="0.25">
      <c r="C295554" s="62"/>
    </row>
    <row r="295642" spans="3:3" x14ac:dyDescent="0.25">
      <c r="C295642" s="62"/>
    </row>
    <row r="295643" spans="3:3" x14ac:dyDescent="0.25">
      <c r="C295643" s="62"/>
    </row>
    <row r="295731" spans="3:3" x14ac:dyDescent="0.25">
      <c r="C295731" s="62"/>
    </row>
    <row r="295732" spans="3:3" x14ac:dyDescent="0.25">
      <c r="C295732" s="62"/>
    </row>
    <row r="295820" spans="3:3" x14ac:dyDescent="0.25">
      <c r="C295820" s="62"/>
    </row>
    <row r="295821" spans="3:3" x14ac:dyDescent="0.25">
      <c r="C295821" s="62"/>
    </row>
    <row r="295909" spans="3:3" x14ac:dyDescent="0.25">
      <c r="C295909" s="62"/>
    </row>
    <row r="295910" spans="3:3" x14ac:dyDescent="0.25">
      <c r="C295910" s="62"/>
    </row>
    <row r="295998" spans="3:3" x14ac:dyDescent="0.25">
      <c r="C295998" s="62"/>
    </row>
    <row r="295999" spans="3:3" x14ac:dyDescent="0.25">
      <c r="C295999" s="62"/>
    </row>
    <row r="296087" spans="3:3" x14ac:dyDescent="0.25">
      <c r="C296087" s="62"/>
    </row>
    <row r="296088" spans="3:3" x14ac:dyDescent="0.25">
      <c r="C296088" s="62"/>
    </row>
    <row r="296176" spans="3:3" x14ac:dyDescent="0.25">
      <c r="C296176" s="62"/>
    </row>
    <row r="296177" spans="3:3" x14ac:dyDescent="0.25">
      <c r="C296177" s="62"/>
    </row>
    <row r="296265" spans="3:3" x14ac:dyDescent="0.25">
      <c r="C296265" s="62"/>
    </row>
    <row r="296266" spans="3:3" x14ac:dyDescent="0.25">
      <c r="C296266" s="62"/>
    </row>
    <row r="296354" spans="3:3" x14ac:dyDescent="0.25">
      <c r="C296354" s="62"/>
    </row>
    <row r="296355" spans="3:3" x14ac:dyDescent="0.25">
      <c r="C296355" s="62"/>
    </row>
    <row r="296443" spans="3:3" x14ac:dyDescent="0.25">
      <c r="C296443" s="62"/>
    </row>
    <row r="296444" spans="3:3" x14ac:dyDescent="0.25">
      <c r="C296444" s="62"/>
    </row>
    <row r="296532" spans="3:3" x14ac:dyDescent="0.25">
      <c r="C296532" s="62"/>
    </row>
    <row r="296533" spans="3:3" x14ac:dyDescent="0.25">
      <c r="C296533" s="62"/>
    </row>
    <row r="296621" spans="3:3" x14ac:dyDescent="0.25">
      <c r="C296621" s="62"/>
    </row>
    <row r="296622" spans="3:3" x14ac:dyDescent="0.25">
      <c r="C296622" s="62"/>
    </row>
    <row r="296710" spans="3:3" x14ac:dyDescent="0.25">
      <c r="C296710" s="62"/>
    </row>
    <row r="296711" spans="3:3" x14ac:dyDescent="0.25">
      <c r="C296711" s="62"/>
    </row>
    <row r="296799" spans="3:3" x14ac:dyDescent="0.25">
      <c r="C296799" s="62"/>
    </row>
    <row r="296800" spans="3:3" x14ac:dyDescent="0.25">
      <c r="C296800" s="62"/>
    </row>
    <row r="296888" spans="3:3" x14ac:dyDescent="0.25">
      <c r="C296888" s="62"/>
    </row>
    <row r="296889" spans="3:3" x14ac:dyDescent="0.25">
      <c r="C296889" s="62"/>
    </row>
    <row r="296977" spans="3:3" x14ac:dyDescent="0.25">
      <c r="C296977" s="62"/>
    </row>
    <row r="296978" spans="3:3" x14ac:dyDescent="0.25">
      <c r="C296978" s="62"/>
    </row>
    <row r="297066" spans="3:3" x14ac:dyDescent="0.25">
      <c r="C297066" s="62"/>
    </row>
    <row r="297067" spans="3:3" x14ac:dyDescent="0.25">
      <c r="C297067" s="62"/>
    </row>
    <row r="297155" spans="3:3" x14ac:dyDescent="0.25">
      <c r="C297155" s="62"/>
    </row>
    <row r="297156" spans="3:3" x14ac:dyDescent="0.25">
      <c r="C297156" s="62"/>
    </row>
    <row r="297244" spans="3:3" x14ac:dyDescent="0.25">
      <c r="C297244" s="62"/>
    </row>
    <row r="297245" spans="3:3" x14ac:dyDescent="0.25">
      <c r="C297245" s="62"/>
    </row>
    <row r="297333" spans="3:3" x14ac:dyDescent="0.25">
      <c r="C297333" s="62"/>
    </row>
    <row r="297334" spans="3:3" x14ac:dyDescent="0.25">
      <c r="C297334" s="62"/>
    </row>
    <row r="297422" spans="3:3" x14ac:dyDescent="0.25">
      <c r="C297422" s="62"/>
    </row>
    <row r="297423" spans="3:3" x14ac:dyDescent="0.25">
      <c r="C297423" s="62"/>
    </row>
    <row r="297511" spans="3:3" x14ac:dyDescent="0.25">
      <c r="C297511" s="62"/>
    </row>
    <row r="297512" spans="3:3" x14ac:dyDescent="0.25">
      <c r="C297512" s="62"/>
    </row>
    <row r="297600" spans="3:3" x14ac:dyDescent="0.25">
      <c r="C297600" s="62"/>
    </row>
    <row r="297601" spans="3:3" x14ac:dyDescent="0.25">
      <c r="C297601" s="62"/>
    </row>
    <row r="297689" spans="3:3" x14ac:dyDescent="0.25">
      <c r="C297689" s="62"/>
    </row>
    <row r="297690" spans="3:3" x14ac:dyDescent="0.25">
      <c r="C297690" s="62"/>
    </row>
    <row r="297778" spans="3:3" x14ac:dyDescent="0.25">
      <c r="C297778" s="62"/>
    </row>
    <row r="297779" spans="3:3" x14ac:dyDescent="0.25">
      <c r="C297779" s="62"/>
    </row>
    <row r="297867" spans="3:3" x14ac:dyDescent="0.25">
      <c r="C297867" s="62"/>
    </row>
    <row r="297868" spans="3:3" x14ac:dyDescent="0.25">
      <c r="C297868" s="62"/>
    </row>
    <row r="297956" spans="3:3" x14ac:dyDescent="0.25">
      <c r="C297956" s="62"/>
    </row>
    <row r="297957" spans="3:3" x14ac:dyDescent="0.25">
      <c r="C297957" s="62"/>
    </row>
    <row r="298045" spans="3:3" x14ac:dyDescent="0.25">
      <c r="C298045" s="62"/>
    </row>
    <row r="298046" spans="3:3" x14ac:dyDescent="0.25">
      <c r="C298046" s="62"/>
    </row>
    <row r="298134" spans="3:3" x14ac:dyDescent="0.25">
      <c r="C298134" s="62"/>
    </row>
    <row r="298135" spans="3:3" x14ac:dyDescent="0.25">
      <c r="C298135" s="62"/>
    </row>
    <row r="298223" spans="3:3" x14ac:dyDescent="0.25">
      <c r="C298223" s="62"/>
    </row>
    <row r="298224" spans="3:3" x14ac:dyDescent="0.25">
      <c r="C298224" s="62"/>
    </row>
    <row r="298312" spans="3:3" x14ac:dyDescent="0.25">
      <c r="C298312" s="62"/>
    </row>
    <row r="298313" spans="3:3" x14ac:dyDescent="0.25">
      <c r="C298313" s="62"/>
    </row>
    <row r="298401" spans="3:3" x14ac:dyDescent="0.25">
      <c r="C298401" s="62"/>
    </row>
    <row r="298402" spans="3:3" x14ac:dyDescent="0.25">
      <c r="C298402" s="62"/>
    </row>
    <row r="298490" spans="3:3" x14ac:dyDescent="0.25">
      <c r="C298490" s="62"/>
    </row>
    <row r="298491" spans="3:3" x14ac:dyDescent="0.25">
      <c r="C298491" s="62"/>
    </row>
    <row r="298579" spans="3:3" x14ac:dyDescent="0.25">
      <c r="C298579" s="62"/>
    </row>
    <row r="298580" spans="3:3" x14ac:dyDescent="0.25">
      <c r="C298580" s="62"/>
    </row>
    <row r="298668" spans="3:3" x14ac:dyDescent="0.25">
      <c r="C298668" s="62"/>
    </row>
    <row r="298669" spans="3:3" x14ac:dyDescent="0.25">
      <c r="C298669" s="62"/>
    </row>
    <row r="298757" spans="3:3" x14ac:dyDescent="0.25">
      <c r="C298757" s="62"/>
    </row>
    <row r="298758" spans="3:3" x14ac:dyDescent="0.25">
      <c r="C298758" s="62"/>
    </row>
    <row r="298846" spans="3:3" x14ac:dyDescent="0.25">
      <c r="C298846" s="62"/>
    </row>
    <row r="298847" spans="3:3" x14ac:dyDescent="0.25">
      <c r="C298847" s="62"/>
    </row>
    <row r="298935" spans="3:3" x14ac:dyDescent="0.25">
      <c r="C298935" s="62"/>
    </row>
    <row r="298936" spans="3:3" x14ac:dyDescent="0.25">
      <c r="C298936" s="62"/>
    </row>
    <row r="299024" spans="3:3" x14ac:dyDescent="0.25">
      <c r="C299024" s="62"/>
    </row>
    <row r="299025" spans="3:3" x14ac:dyDescent="0.25">
      <c r="C299025" s="62"/>
    </row>
    <row r="299113" spans="3:3" x14ac:dyDescent="0.25">
      <c r="C299113" s="62"/>
    </row>
    <row r="299114" spans="3:3" x14ac:dyDescent="0.25">
      <c r="C299114" s="62"/>
    </row>
    <row r="299202" spans="3:3" x14ac:dyDescent="0.25">
      <c r="C299202" s="62"/>
    </row>
    <row r="299203" spans="3:3" x14ac:dyDescent="0.25">
      <c r="C299203" s="62"/>
    </row>
    <row r="299291" spans="3:3" x14ac:dyDescent="0.25">
      <c r="C299291" s="62"/>
    </row>
    <row r="299292" spans="3:3" x14ac:dyDescent="0.25">
      <c r="C299292" s="62"/>
    </row>
    <row r="299380" spans="3:3" x14ac:dyDescent="0.25">
      <c r="C299380" s="62"/>
    </row>
    <row r="299381" spans="3:3" x14ac:dyDescent="0.25">
      <c r="C299381" s="62"/>
    </row>
    <row r="299469" spans="3:3" x14ac:dyDescent="0.25">
      <c r="C299469" s="62"/>
    </row>
    <row r="299470" spans="3:3" x14ac:dyDescent="0.25">
      <c r="C299470" s="62"/>
    </row>
    <row r="299558" spans="3:3" x14ac:dyDescent="0.25">
      <c r="C299558" s="62"/>
    </row>
    <row r="299559" spans="3:3" x14ac:dyDescent="0.25">
      <c r="C299559" s="62"/>
    </row>
    <row r="299647" spans="3:3" x14ac:dyDescent="0.25">
      <c r="C299647" s="62"/>
    </row>
    <row r="299648" spans="3:3" x14ac:dyDescent="0.25">
      <c r="C299648" s="62"/>
    </row>
    <row r="299736" spans="3:3" x14ac:dyDescent="0.25">
      <c r="C299736" s="62"/>
    </row>
    <row r="299737" spans="3:3" x14ac:dyDescent="0.25">
      <c r="C299737" s="62"/>
    </row>
    <row r="299825" spans="3:3" x14ac:dyDescent="0.25">
      <c r="C299825" s="62"/>
    </row>
    <row r="299826" spans="3:3" x14ac:dyDescent="0.25">
      <c r="C299826" s="62"/>
    </row>
    <row r="299914" spans="3:3" x14ac:dyDescent="0.25">
      <c r="C299914" s="62"/>
    </row>
    <row r="299915" spans="3:3" x14ac:dyDescent="0.25">
      <c r="C299915" s="62"/>
    </row>
    <row r="300003" spans="3:3" x14ac:dyDescent="0.25">
      <c r="C300003" s="62"/>
    </row>
    <row r="300004" spans="3:3" x14ac:dyDescent="0.25">
      <c r="C300004" s="62"/>
    </row>
    <row r="300092" spans="3:3" x14ac:dyDescent="0.25">
      <c r="C300092" s="62"/>
    </row>
    <row r="300093" spans="3:3" x14ac:dyDescent="0.25">
      <c r="C300093" s="62"/>
    </row>
    <row r="300181" spans="3:3" x14ac:dyDescent="0.25">
      <c r="C300181" s="62"/>
    </row>
    <row r="300182" spans="3:3" x14ac:dyDescent="0.25">
      <c r="C300182" s="62"/>
    </row>
    <row r="300270" spans="3:3" x14ac:dyDescent="0.25">
      <c r="C300270" s="62"/>
    </row>
    <row r="300271" spans="3:3" x14ac:dyDescent="0.25">
      <c r="C300271" s="62"/>
    </row>
    <row r="300359" spans="3:3" x14ac:dyDescent="0.25">
      <c r="C300359" s="62"/>
    </row>
    <row r="300360" spans="3:3" x14ac:dyDescent="0.25">
      <c r="C300360" s="62"/>
    </row>
    <row r="300448" spans="3:3" x14ac:dyDescent="0.25">
      <c r="C300448" s="62"/>
    </row>
    <row r="300449" spans="3:3" x14ac:dyDescent="0.25">
      <c r="C300449" s="62"/>
    </row>
    <row r="300537" spans="3:3" x14ac:dyDescent="0.25">
      <c r="C300537" s="62"/>
    </row>
    <row r="300538" spans="3:3" x14ac:dyDescent="0.25">
      <c r="C300538" s="62"/>
    </row>
    <row r="300626" spans="3:3" x14ac:dyDescent="0.25">
      <c r="C300626" s="62"/>
    </row>
    <row r="300627" spans="3:3" x14ac:dyDescent="0.25">
      <c r="C300627" s="62"/>
    </row>
    <row r="300715" spans="3:3" x14ac:dyDescent="0.25">
      <c r="C300715" s="62"/>
    </row>
    <row r="300716" spans="3:3" x14ac:dyDescent="0.25">
      <c r="C300716" s="62"/>
    </row>
    <row r="300804" spans="3:3" x14ac:dyDescent="0.25">
      <c r="C300804" s="62"/>
    </row>
    <row r="300805" spans="3:3" x14ac:dyDescent="0.25">
      <c r="C300805" s="62"/>
    </row>
    <row r="300893" spans="3:3" x14ac:dyDescent="0.25">
      <c r="C300893" s="62"/>
    </row>
    <row r="300894" spans="3:3" x14ac:dyDescent="0.25">
      <c r="C300894" s="62"/>
    </row>
    <row r="300982" spans="3:3" x14ac:dyDescent="0.25">
      <c r="C300982" s="62"/>
    </row>
    <row r="300983" spans="3:3" x14ac:dyDescent="0.25">
      <c r="C300983" s="62"/>
    </row>
    <row r="301071" spans="3:3" x14ac:dyDescent="0.25">
      <c r="C301071" s="62"/>
    </row>
    <row r="301072" spans="3:3" x14ac:dyDescent="0.25">
      <c r="C301072" s="62"/>
    </row>
    <row r="301160" spans="3:3" x14ac:dyDescent="0.25">
      <c r="C301160" s="62"/>
    </row>
    <row r="301161" spans="3:3" x14ac:dyDescent="0.25">
      <c r="C301161" s="62"/>
    </row>
    <row r="301249" spans="3:3" x14ac:dyDescent="0.25">
      <c r="C301249" s="62"/>
    </row>
    <row r="301250" spans="3:3" x14ac:dyDescent="0.25">
      <c r="C301250" s="62"/>
    </row>
    <row r="301338" spans="3:3" x14ac:dyDescent="0.25">
      <c r="C301338" s="62"/>
    </row>
    <row r="301339" spans="3:3" x14ac:dyDescent="0.25">
      <c r="C301339" s="62"/>
    </row>
    <row r="301427" spans="3:3" x14ac:dyDescent="0.25">
      <c r="C301427" s="62"/>
    </row>
    <row r="301428" spans="3:3" x14ac:dyDescent="0.25">
      <c r="C301428" s="62"/>
    </row>
    <row r="301516" spans="3:3" x14ac:dyDescent="0.25">
      <c r="C301516" s="62"/>
    </row>
    <row r="301517" spans="3:3" x14ac:dyDescent="0.25">
      <c r="C301517" s="62"/>
    </row>
    <row r="301605" spans="3:3" x14ac:dyDescent="0.25">
      <c r="C301605" s="62"/>
    </row>
    <row r="301606" spans="3:3" x14ac:dyDescent="0.25">
      <c r="C301606" s="62"/>
    </row>
    <row r="301694" spans="3:3" x14ac:dyDescent="0.25">
      <c r="C301694" s="62"/>
    </row>
    <row r="301695" spans="3:3" x14ac:dyDescent="0.25">
      <c r="C301695" s="62"/>
    </row>
    <row r="301783" spans="3:3" x14ac:dyDescent="0.25">
      <c r="C301783" s="62"/>
    </row>
    <row r="301784" spans="3:3" x14ac:dyDescent="0.25">
      <c r="C301784" s="62"/>
    </row>
    <row r="301872" spans="3:3" x14ac:dyDescent="0.25">
      <c r="C301872" s="62"/>
    </row>
    <row r="301873" spans="3:3" x14ac:dyDescent="0.25">
      <c r="C301873" s="62"/>
    </row>
    <row r="301961" spans="3:3" x14ac:dyDescent="0.25">
      <c r="C301961" s="62"/>
    </row>
    <row r="301962" spans="3:3" x14ac:dyDescent="0.25">
      <c r="C301962" s="62"/>
    </row>
    <row r="302050" spans="3:3" x14ac:dyDescent="0.25">
      <c r="C302050" s="62"/>
    </row>
    <row r="302051" spans="3:3" x14ac:dyDescent="0.25">
      <c r="C302051" s="62"/>
    </row>
    <row r="302139" spans="3:3" x14ac:dyDescent="0.25">
      <c r="C302139" s="62"/>
    </row>
    <row r="302140" spans="3:3" x14ac:dyDescent="0.25">
      <c r="C302140" s="62"/>
    </row>
    <row r="302228" spans="3:3" x14ac:dyDescent="0.25">
      <c r="C302228" s="62"/>
    </row>
    <row r="302229" spans="3:3" x14ac:dyDescent="0.25">
      <c r="C302229" s="62"/>
    </row>
    <row r="302317" spans="3:3" x14ac:dyDescent="0.25">
      <c r="C302317" s="62"/>
    </row>
    <row r="302318" spans="3:3" x14ac:dyDescent="0.25">
      <c r="C302318" s="62"/>
    </row>
    <row r="302406" spans="3:3" x14ac:dyDescent="0.25">
      <c r="C302406" s="62"/>
    </row>
    <row r="302407" spans="3:3" x14ac:dyDescent="0.25">
      <c r="C302407" s="62"/>
    </row>
    <row r="302495" spans="3:3" x14ac:dyDescent="0.25">
      <c r="C302495" s="62"/>
    </row>
    <row r="302496" spans="3:3" x14ac:dyDescent="0.25">
      <c r="C302496" s="62"/>
    </row>
    <row r="302584" spans="3:3" x14ac:dyDescent="0.25">
      <c r="C302584" s="62"/>
    </row>
    <row r="302585" spans="3:3" x14ac:dyDescent="0.25">
      <c r="C302585" s="62"/>
    </row>
    <row r="302673" spans="3:3" x14ac:dyDescent="0.25">
      <c r="C302673" s="62"/>
    </row>
    <row r="302674" spans="3:3" x14ac:dyDescent="0.25">
      <c r="C302674" s="62"/>
    </row>
    <row r="302762" spans="3:3" x14ac:dyDescent="0.25">
      <c r="C302762" s="62"/>
    </row>
    <row r="302763" spans="3:3" x14ac:dyDescent="0.25">
      <c r="C302763" s="62"/>
    </row>
    <row r="302851" spans="3:3" x14ac:dyDescent="0.25">
      <c r="C302851" s="62"/>
    </row>
    <row r="302852" spans="3:3" x14ac:dyDescent="0.25">
      <c r="C302852" s="62"/>
    </row>
    <row r="302940" spans="3:3" x14ac:dyDescent="0.25">
      <c r="C302940" s="62"/>
    </row>
    <row r="302941" spans="3:3" x14ac:dyDescent="0.25">
      <c r="C302941" s="62"/>
    </row>
    <row r="303029" spans="3:3" x14ac:dyDescent="0.25">
      <c r="C303029" s="62"/>
    </row>
    <row r="303030" spans="3:3" x14ac:dyDescent="0.25">
      <c r="C303030" s="62"/>
    </row>
    <row r="303118" spans="3:3" x14ac:dyDescent="0.25">
      <c r="C303118" s="62"/>
    </row>
    <row r="303119" spans="3:3" x14ac:dyDescent="0.25">
      <c r="C303119" s="62"/>
    </row>
    <row r="303207" spans="3:3" x14ac:dyDescent="0.25">
      <c r="C303207" s="62"/>
    </row>
    <row r="303208" spans="3:3" x14ac:dyDescent="0.25">
      <c r="C303208" s="62"/>
    </row>
    <row r="303296" spans="3:3" x14ac:dyDescent="0.25">
      <c r="C303296" s="62"/>
    </row>
    <row r="303297" spans="3:3" x14ac:dyDescent="0.25">
      <c r="C303297" s="62"/>
    </row>
    <row r="303385" spans="3:3" x14ac:dyDescent="0.25">
      <c r="C303385" s="62"/>
    </row>
    <row r="303386" spans="3:3" x14ac:dyDescent="0.25">
      <c r="C303386" s="62"/>
    </row>
    <row r="303474" spans="3:3" x14ac:dyDescent="0.25">
      <c r="C303474" s="62"/>
    </row>
    <row r="303475" spans="3:3" x14ac:dyDescent="0.25">
      <c r="C303475" s="62"/>
    </row>
    <row r="303563" spans="3:3" x14ac:dyDescent="0.25">
      <c r="C303563" s="62"/>
    </row>
    <row r="303564" spans="3:3" x14ac:dyDescent="0.25">
      <c r="C303564" s="62"/>
    </row>
    <row r="303652" spans="3:3" x14ac:dyDescent="0.25">
      <c r="C303652" s="62"/>
    </row>
    <row r="303653" spans="3:3" x14ac:dyDescent="0.25">
      <c r="C303653" s="62"/>
    </row>
    <row r="303741" spans="3:3" x14ac:dyDescent="0.25">
      <c r="C303741" s="62"/>
    </row>
    <row r="303742" spans="3:3" x14ac:dyDescent="0.25">
      <c r="C303742" s="62"/>
    </row>
    <row r="303830" spans="3:3" x14ac:dyDescent="0.25">
      <c r="C303830" s="62"/>
    </row>
    <row r="303831" spans="3:3" x14ac:dyDescent="0.25">
      <c r="C303831" s="62"/>
    </row>
    <row r="303919" spans="3:3" x14ac:dyDescent="0.25">
      <c r="C303919" s="62"/>
    </row>
    <row r="303920" spans="3:3" x14ac:dyDescent="0.25">
      <c r="C303920" s="62"/>
    </row>
    <row r="304008" spans="3:3" x14ac:dyDescent="0.25">
      <c r="C304008" s="62"/>
    </row>
    <row r="304009" spans="3:3" x14ac:dyDescent="0.25">
      <c r="C304009" s="62"/>
    </row>
    <row r="304097" spans="3:3" x14ac:dyDescent="0.25">
      <c r="C304097" s="62"/>
    </row>
    <row r="304098" spans="3:3" x14ac:dyDescent="0.25">
      <c r="C304098" s="62"/>
    </row>
    <row r="304186" spans="3:3" x14ac:dyDescent="0.25">
      <c r="C304186" s="62"/>
    </row>
    <row r="304187" spans="3:3" x14ac:dyDescent="0.25">
      <c r="C304187" s="62"/>
    </row>
    <row r="304275" spans="3:3" x14ac:dyDescent="0.25">
      <c r="C304275" s="62"/>
    </row>
    <row r="304276" spans="3:3" x14ac:dyDescent="0.25">
      <c r="C304276" s="62"/>
    </row>
    <row r="304364" spans="3:3" x14ac:dyDescent="0.25">
      <c r="C304364" s="62"/>
    </row>
    <row r="304365" spans="3:3" x14ac:dyDescent="0.25">
      <c r="C304365" s="62"/>
    </row>
    <row r="304453" spans="3:3" x14ac:dyDescent="0.25">
      <c r="C304453" s="62"/>
    </row>
    <row r="304454" spans="3:3" x14ac:dyDescent="0.25">
      <c r="C304454" s="62"/>
    </row>
    <row r="304542" spans="3:3" x14ac:dyDescent="0.25">
      <c r="C304542" s="62"/>
    </row>
    <row r="304543" spans="3:3" x14ac:dyDescent="0.25">
      <c r="C304543" s="62"/>
    </row>
    <row r="304631" spans="3:3" x14ac:dyDescent="0.25">
      <c r="C304631" s="62"/>
    </row>
    <row r="304632" spans="3:3" x14ac:dyDescent="0.25">
      <c r="C304632" s="62"/>
    </row>
    <row r="304720" spans="3:3" x14ac:dyDescent="0.25">
      <c r="C304720" s="62"/>
    </row>
    <row r="304721" spans="3:3" x14ac:dyDescent="0.25">
      <c r="C304721" s="62"/>
    </row>
    <row r="304809" spans="3:3" x14ac:dyDescent="0.25">
      <c r="C304809" s="62"/>
    </row>
    <row r="304810" spans="3:3" x14ac:dyDescent="0.25">
      <c r="C304810" s="62"/>
    </row>
    <row r="304898" spans="3:3" x14ac:dyDescent="0.25">
      <c r="C304898" s="62"/>
    </row>
    <row r="304899" spans="3:3" x14ac:dyDescent="0.25">
      <c r="C304899" s="62"/>
    </row>
    <row r="304987" spans="3:3" x14ac:dyDescent="0.25">
      <c r="C304987" s="62"/>
    </row>
    <row r="304988" spans="3:3" x14ac:dyDescent="0.25">
      <c r="C304988" s="62"/>
    </row>
    <row r="305076" spans="3:3" x14ac:dyDescent="0.25">
      <c r="C305076" s="62"/>
    </row>
    <row r="305077" spans="3:3" x14ac:dyDescent="0.25">
      <c r="C305077" s="62"/>
    </row>
    <row r="305165" spans="3:3" x14ac:dyDescent="0.25">
      <c r="C305165" s="62"/>
    </row>
    <row r="305166" spans="3:3" x14ac:dyDescent="0.25">
      <c r="C305166" s="62"/>
    </row>
    <row r="305254" spans="3:3" x14ac:dyDescent="0.25">
      <c r="C305254" s="62"/>
    </row>
    <row r="305255" spans="3:3" x14ac:dyDescent="0.25">
      <c r="C305255" s="62"/>
    </row>
    <row r="305343" spans="3:3" x14ac:dyDescent="0.25">
      <c r="C305343" s="62"/>
    </row>
    <row r="305344" spans="3:3" x14ac:dyDescent="0.25">
      <c r="C305344" s="62"/>
    </row>
    <row r="305432" spans="3:3" x14ac:dyDescent="0.25">
      <c r="C305432" s="62"/>
    </row>
    <row r="305433" spans="3:3" x14ac:dyDescent="0.25">
      <c r="C305433" s="62"/>
    </row>
    <row r="305521" spans="3:3" x14ac:dyDescent="0.25">
      <c r="C305521" s="62"/>
    </row>
    <row r="305522" spans="3:3" x14ac:dyDescent="0.25">
      <c r="C305522" s="62"/>
    </row>
    <row r="305610" spans="3:3" x14ac:dyDescent="0.25">
      <c r="C305610" s="62"/>
    </row>
    <row r="305611" spans="3:3" x14ac:dyDescent="0.25">
      <c r="C305611" s="62"/>
    </row>
    <row r="305699" spans="3:3" x14ac:dyDescent="0.25">
      <c r="C305699" s="62"/>
    </row>
    <row r="305700" spans="3:3" x14ac:dyDescent="0.25">
      <c r="C305700" s="62"/>
    </row>
    <row r="305788" spans="3:3" x14ac:dyDescent="0.25">
      <c r="C305788" s="62"/>
    </row>
    <row r="305789" spans="3:3" x14ac:dyDescent="0.25">
      <c r="C305789" s="62"/>
    </row>
    <row r="305877" spans="3:3" x14ac:dyDescent="0.25">
      <c r="C305877" s="62"/>
    </row>
    <row r="305878" spans="3:3" x14ac:dyDescent="0.25">
      <c r="C305878" s="62"/>
    </row>
    <row r="305966" spans="3:3" x14ac:dyDescent="0.25">
      <c r="C305966" s="62"/>
    </row>
    <row r="305967" spans="3:3" x14ac:dyDescent="0.25">
      <c r="C305967" s="62"/>
    </row>
    <row r="306055" spans="3:3" x14ac:dyDescent="0.25">
      <c r="C306055" s="62"/>
    </row>
    <row r="306056" spans="3:3" x14ac:dyDescent="0.25">
      <c r="C306056" s="62"/>
    </row>
    <row r="306144" spans="3:3" x14ac:dyDescent="0.25">
      <c r="C306144" s="62"/>
    </row>
    <row r="306145" spans="3:3" x14ac:dyDescent="0.25">
      <c r="C306145" s="62"/>
    </row>
    <row r="306233" spans="3:3" x14ac:dyDescent="0.25">
      <c r="C306233" s="62"/>
    </row>
    <row r="306234" spans="3:3" x14ac:dyDescent="0.25">
      <c r="C306234" s="62"/>
    </row>
    <row r="306322" spans="3:3" x14ac:dyDescent="0.25">
      <c r="C306322" s="62"/>
    </row>
    <row r="306323" spans="3:3" x14ac:dyDescent="0.25">
      <c r="C306323" s="62"/>
    </row>
    <row r="306411" spans="3:3" x14ac:dyDescent="0.25">
      <c r="C306411" s="62"/>
    </row>
    <row r="306412" spans="3:3" x14ac:dyDescent="0.25">
      <c r="C306412" s="62"/>
    </row>
    <row r="306500" spans="3:3" x14ac:dyDescent="0.25">
      <c r="C306500" s="62"/>
    </row>
    <row r="306501" spans="3:3" x14ac:dyDescent="0.25">
      <c r="C306501" s="62"/>
    </row>
    <row r="306589" spans="3:3" x14ac:dyDescent="0.25">
      <c r="C306589" s="62"/>
    </row>
    <row r="306590" spans="3:3" x14ac:dyDescent="0.25">
      <c r="C306590" s="62"/>
    </row>
    <row r="306678" spans="3:3" x14ac:dyDescent="0.25">
      <c r="C306678" s="62"/>
    </row>
    <row r="306679" spans="3:3" x14ac:dyDescent="0.25">
      <c r="C306679" s="62"/>
    </row>
    <row r="306767" spans="3:3" x14ac:dyDescent="0.25">
      <c r="C306767" s="62"/>
    </row>
    <row r="306768" spans="3:3" x14ac:dyDescent="0.25">
      <c r="C306768" s="62"/>
    </row>
    <row r="306856" spans="3:3" x14ac:dyDescent="0.25">
      <c r="C306856" s="62"/>
    </row>
    <row r="306857" spans="3:3" x14ac:dyDescent="0.25">
      <c r="C306857" s="62"/>
    </row>
    <row r="306945" spans="3:3" x14ac:dyDescent="0.25">
      <c r="C306945" s="62"/>
    </row>
    <row r="306946" spans="3:3" x14ac:dyDescent="0.25">
      <c r="C306946" s="62"/>
    </row>
    <row r="307034" spans="3:3" x14ac:dyDescent="0.25">
      <c r="C307034" s="62"/>
    </row>
    <row r="307035" spans="3:3" x14ac:dyDescent="0.25">
      <c r="C307035" s="62"/>
    </row>
    <row r="307123" spans="3:3" x14ac:dyDescent="0.25">
      <c r="C307123" s="62"/>
    </row>
    <row r="307124" spans="3:3" x14ac:dyDescent="0.25">
      <c r="C307124" s="62"/>
    </row>
    <row r="307212" spans="3:3" x14ac:dyDescent="0.25">
      <c r="C307212" s="62"/>
    </row>
    <row r="307213" spans="3:3" x14ac:dyDescent="0.25">
      <c r="C307213" s="62"/>
    </row>
    <row r="307301" spans="3:3" x14ac:dyDescent="0.25">
      <c r="C307301" s="62"/>
    </row>
    <row r="307302" spans="3:3" x14ac:dyDescent="0.25">
      <c r="C307302" s="62"/>
    </row>
    <row r="307390" spans="3:3" x14ac:dyDescent="0.25">
      <c r="C307390" s="62"/>
    </row>
    <row r="307391" spans="3:3" x14ac:dyDescent="0.25">
      <c r="C307391" s="62"/>
    </row>
    <row r="307479" spans="3:3" x14ac:dyDescent="0.25">
      <c r="C307479" s="62"/>
    </row>
    <row r="307480" spans="3:3" x14ac:dyDescent="0.25">
      <c r="C307480" s="62"/>
    </row>
    <row r="307568" spans="3:3" x14ac:dyDescent="0.25">
      <c r="C307568" s="62"/>
    </row>
    <row r="307569" spans="3:3" x14ac:dyDescent="0.25">
      <c r="C307569" s="62"/>
    </row>
    <row r="307657" spans="3:3" x14ac:dyDescent="0.25">
      <c r="C307657" s="62"/>
    </row>
    <row r="307658" spans="3:3" x14ac:dyDescent="0.25">
      <c r="C307658" s="62"/>
    </row>
    <row r="307746" spans="3:3" x14ac:dyDescent="0.25">
      <c r="C307746" s="62"/>
    </row>
    <row r="307747" spans="3:3" x14ac:dyDescent="0.25">
      <c r="C307747" s="62"/>
    </row>
    <row r="307835" spans="3:3" x14ac:dyDescent="0.25">
      <c r="C307835" s="62"/>
    </row>
    <row r="307836" spans="3:3" x14ac:dyDescent="0.25">
      <c r="C307836" s="62"/>
    </row>
    <row r="307924" spans="3:3" x14ac:dyDescent="0.25">
      <c r="C307924" s="62"/>
    </row>
    <row r="307925" spans="3:3" x14ac:dyDescent="0.25">
      <c r="C307925" s="62"/>
    </row>
    <row r="308013" spans="3:3" x14ac:dyDescent="0.25">
      <c r="C308013" s="62"/>
    </row>
    <row r="308014" spans="3:3" x14ac:dyDescent="0.25">
      <c r="C308014" s="62"/>
    </row>
    <row r="308102" spans="3:3" x14ac:dyDescent="0.25">
      <c r="C308102" s="62"/>
    </row>
    <row r="308103" spans="3:3" x14ac:dyDescent="0.25">
      <c r="C308103" s="62"/>
    </row>
    <row r="308191" spans="3:3" x14ac:dyDescent="0.25">
      <c r="C308191" s="62"/>
    </row>
    <row r="308192" spans="3:3" x14ac:dyDescent="0.25">
      <c r="C308192" s="62"/>
    </row>
    <row r="308280" spans="3:3" x14ac:dyDescent="0.25">
      <c r="C308280" s="62"/>
    </row>
    <row r="308281" spans="3:3" x14ac:dyDescent="0.25">
      <c r="C308281" s="62"/>
    </row>
    <row r="308369" spans="3:3" x14ac:dyDescent="0.25">
      <c r="C308369" s="62"/>
    </row>
    <row r="308370" spans="3:3" x14ac:dyDescent="0.25">
      <c r="C308370" s="62"/>
    </row>
    <row r="308458" spans="3:3" x14ac:dyDescent="0.25">
      <c r="C308458" s="62"/>
    </row>
    <row r="308459" spans="3:3" x14ac:dyDescent="0.25">
      <c r="C308459" s="62"/>
    </row>
    <row r="308547" spans="3:3" x14ac:dyDescent="0.25">
      <c r="C308547" s="62"/>
    </row>
    <row r="308548" spans="3:3" x14ac:dyDescent="0.25">
      <c r="C308548" s="62"/>
    </row>
    <row r="308636" spans="3:3" x14ac:dyDescent="0.25">
      <c r="C308636" s="62"/>
    </row>
    <row r="308637" spans="3:3" x14ac:dyDescent="0.25">
      <c r="C308637" s="62"/>
    </row>
    <row r="308725" spans="3:3" x14ac:dyDescent="0.25">
      <c r="C308725" s="62"/>
    </row>
    <row r="308726" spans="3:3" x14ac:dyDescent="0.25">
      <c r="C308726" s="62"/>
    </row>
    <row r="308814" spans="3:3" x14ac:dyDescent="0.25">
      <c r="C308814" s="62"/>
    </row>
    <row r="308815" spans="3:3" x14ac:dyDescent="0.25">
      <c r="C308815" s="62"/>
    </row>
    <row r="308903" spans="3:3" x14ac:dyDescent="0.25">
      <c r="C308903" s="62"/>
    </row>
    <row r="308904" spans="3:3" x14ac:dyDescent="0.25">
      <c r="C308904" s="62"/>
    </row>
    <row r="308992" spans="3:3" x14ac:dyDescent="0.25">
      <c r="C308992" s="62"/>
    </row>
    <row r="308993" spans="3:3" x14ac:dyDescent="0.25">
      <c r="C308993" s="62"/>
    </row>
    <row r="309081" spans="3:3" x14ac:dyDescent="0.25">
      <c r="C309081" s="62"/>
    </row>
    <row r="309082" spans="3:3" x14ac:dyDescent="0.25">
      <c r="C309082" s="62"/>
    </row>
    <row r="309170" spans="3:3" x14ac:dyDescent="0.25">
      <c r="C309170" s="62"/>
    </row>
    <row r="309171" spans="3:3" x14ac:dyDescent="0.25">
      <c r="C309171" s="62"/>
    </row>
    <row r="309259" spans="3:3" x14ac:dyDescent="0.25">
      <c r="C309259" s="62"/>
    </row>
    <row r="309260" spans="3:3" x14ac:dyDescent="0.25">
      <c r="C309260" s="62"/>
    </row>
    <row r="309348" spans="3:3" x14ac:dyDescent="0.25">
      <c r="C309348" s="62"/>
    </row>
    <row r="309349" spans="3:3" x14ac:dyDescent="0.25">
      <c r="C309349" s="62"/>
    </row>
    <row r="309437" spans="3:3" x14ac:dyDescent="0.25">
      <c r="C309437" s="62"/>
    </row>
    <row r="309438" spans="3:3" x14ac:dyDescent="0.25">
      <c r="C309438" s="62"/>
    </row>
    <row r="309526" spans="3:3" x14ac:dyDescent="0.25">
      <c r="C309526" s="62"/>
    </row>
    <row r="309527" spans="3:3" x14ac:dyDescent="0.25">
      <c r="C309527" s="62"/>
    </row>
    <row r="309615" spans="3:3" x14ac:dyDescent="0.25">
      <c r="C309615" s="62"/>
    </row>
    <row r="309616" spans="3:3" x14ac:dyDescent="0.25">
      <c r="C309616" s="62"/>
    </row>
    <row r="309704" spans="3:3" x14ac:dyDescent="0.25">
      <c r="C309704" s="62"/>
    </row>
    <row r="309705" spans="3:3" x14ac:dyDescent="0.25">
      <c r="C309705" s="62"/>
    </row>
    <row r="309793" spans="3:3" x14ac:dyDescent="0.25">
      <c r="C309793" s="62"/>
    </row>
    <row r="309794" spans="3:3" x14ac:dyDescent="0.25">
      <c r="C309794" s="62"/>
    </row>
    <row r="309882" spans="3:3" x14ac:dyDescent="0.25">
      <c r="C309882" s="62"/>
    </row>
    <row r="309883" spans="3:3" x14ac:dyDescent="0.25">
      <c r="C309883" s="62"/>
    </row>
    <row r="309971" spans="3:3" x14ac:dyDescent="0.25">
      <c r="C309971" s="62"/>
    </row>
    <row r="309972" spans="3:3" x14ac:dyDescent="0.25">
      <c r="C309972" s="62"/>
    </row>
    <row r="310060" spans="3:3" x14ac:dyDescent="0.25">
      <c r="C310060" s="62"/>
    </row>
    <row r="310061" spans="3:3" x14ac:dyDescent="0.25">
      <c r="C310061" s="62"/>
    </row>
    <row r="310149" spans="3:3" x14ac:dyDescent="0.25">
      <c r="C310149" s="62"/>
    </row>
    <row r="310150" spans="3:3" x14ac:dyDescent="0.25">
      <c r="C310150" s="62"/>
    </row>
    <row r="310238" spans="3:3" x14ac:dyDescent="0.25">
      <c r="C310238" s="62"/>
    </row>
    <row r="310239" spans="3:3" x14ac:dyDescent="0.25">
      <c r="C310239" s="62"/>
    </row>
    <row r="310327" spans="3:3" x14ac:dyDescent="0.25">
      <c r="C310327" s="62"/>
    </row>
    <row r="310328" spans="3:3" x14ac:dyDescent="0.25">
      <c r="C310328" s="62"/>
    </row>
    <row r="310416" spans="3:3" x14ac:dyDescent="0.25">
      <c r="C310416" s="62"/>
    </row>
    <row r="310417" spans="3:3" x14ac:dyDescent="0.25">
      <c r="C310417" s="62"/>
    </row>
    <row r="310505" spans="3:3" x14ac:dyDescent="0.25">
      <c r="C310505" s="62"/>
    </row>
    <row r="310506" spans="3:3" x14ac:dyDescent="0.25">
      <c r="C310506" s="62"/>
    </row>
    <row r="310594" spans="3:3" x14ac:dyDescent="0.25">
      <c r="C310594" s="62"/>
    </row>
    <row r="310595" spans="3:3" x14ac:dyDescent="0.25">
      <c r="C310595" s="62"/>
    </row>
    <row r="310683" spans="3:3" x14ac:dyDescent="0.25">
      <c r="C310683" s="62"/>
    </row>
    <row r="310684" spans="3:3" x14ac:dyDescent="0.25">
      <c r="C310684" s="62"/>
    </row>
    <row r="310772" spans="3:3" x14ac:dyDescent="0.25">
      <c r="C310772" s="62"/>
    </row>
    <row r="310773" spans="3:3" x14ac:dyDescent="0.25">
      <c r="C310773" s="62"/>
    </row>
    <row r="310861" spans="3:3" x14ac:dyDescent="0.25">
      <c r="C310861" s="62"/>
    </row>
    <row r="310862" spans="3:3" x14ac:dyDescent="0.25">
      <c r="C310862" s="62"/>
    </row>
    <row r="310950" spans="3:3" x14ac:dyDescent="0.25">
      <c r="C310950" s="62"/>
    </row>
    <row r="310951" spans="3:3" x14ac:dyDescent="0.25">
      <c r="C310951" s="62"/>
    </row>
    <row r="311039" spans="3:3" x14ac:dyDescent="0.25">
      <c r="C311039" s="62"/>
    </row>
    <row r="311040" spans="3:3" x14ac:dyDescent="0.25">
      <c r="C311040" s="62"/>
    </row>
    <row r="311128" spans="3:3" x14ac:dyDescent="0.25">
      <c r="C311128" s="62"/>
    </row>
    <row r="311129" spans="3:3" x14ac:dyDescent="0.25">
      <c r="C311129" s="62"/>
    </row>
    <row r="311217" spans="3:3" x14ac:dyDescent="0.25">
      <c r="C311217" s="62"/>
    </row>
    <row r="311218" spans="3:3" x14ac:dyDescent="0.25">
      <c r="C311218" s="62"/>
    </row>
    <row r="311306" spans="3:3" x14ac:dyDescent="0.25">
      <c r="C311306" s="62"/>
    </row>
    <row r="311307" spans="3:3" x14ac:dyDescent="0.25">
      <c r="C311307" s="62"/>
    </row>
    <row r="311395" spans="3:3" x14ac:dyDescent="0.25">
      <c r="C311395" s="62"/>
    </row>
    <row r="311396" spans="3:3" x14ac:dyDescent="0.25">
      <c r="C311396" s="62"/>
    </row>
    <row r="311484" spans="3:3" x14ac:dyDescent="0.25">
      <c r="C311484" s="62"/>
    </row>
    <row r="311485" spans="3:3" x14ac:dyDescent="0.25">
      <c r="C311485" s="62"/>
    </row>
    <row r="311573" spans="3:3" x14ac:dyDescent="0.25">
      <c r="C311573" s="62"/>
    </row>
    <row r="311574" spans="3:3" x14ac:dyDescent="0.25">
      <c r="C311574" s="62"/>
    </row>
    <row r="311662" spans="3:3" x14ac:dyDescent="0.25">
      <c r="C311662" s="62"/>
    </row>
    <row r="311663" spans="3:3" x14ac:dyDescent="0.25">
      <c r="C311663" s="62"/>
    </row>
    <row r="311751" spans="3:3" x14ac:dyDescent="0.25">
      <c r="C311751" s="62"/>
    </row>
    <row r="311752" spans="3:3" x14ac:dyDescent="0.25">
      <c r="C311752" s="62"/>
    </row>
    <row r="311840" spans="3:3" x14ac:dyDescent="0.25">
      <c r="C311840" s="62"/>
    </row>
    <row r="311841" spans="3:3" x14ac:dyDescent="0.25">
      <c r="C311841" s="62"/>
    </row>
    <row r="311929" spans="3:3" x14ac:dyDescent="0.25">
      <c r="C311929" s="62"/>
    </row>
    <row r="311930" spans="3:3" x14ac:dyDescent="0.25">
      <c r="C311930" s="62"/>
    </row>
    <row r="312018" spans="3:3" x14ac:dyDescent="0.25">
      <c r="C312018" s="62"/>
    </row>
    <row r="312019" spans="3:3" x14ac:dyDescent="0.25">
      <c r="C312019" s="62"/>
    </row>
    <row r="312107" spans="3:3" x14ac:dyDescent="0.25">
      <c r="C312107" s="62"/>
    </row>
    <row r="312108" spans="3:3" x14ac:dyDescent="0.25">
      <c r="C312108" s="62"/>
    </row>
    <row r="312196" spans="3:3" x14ac:dyDescent="0.25">
      <c r="C312196" s="62"/>
    </row>
    <row r="312197" spans="3:3" x14ac:dyDescent="0.25">
      <c r="C312197" s="62"/>
    </row>
    <row r="312285" spans="3:3" x14ac:dyDescent="0.25">
      <c r="C312285" s="62"/>
    </row>
    <row r="312286" spans="3:3" x14ac:dyDescent="0.25">
      <c r="C312286" s="62"/>
    </row>
    <row r="312374" spans="3:3" x14ac:dyDescent="0.25">
      <c r="C312374" s="62"/>
    </row>
    <row r="312375" spans="3:3" x14ac:dyDescent="0.25">
      <c r="C312375" s="62"/>
    </row>
    <row r="312463" spans="3:3" x14ac:dyDescent="0.25">
      <c r="C312463" s="62"/>
    </row>
    <row r="312464" spans="3:3" x14ac:dyDescent="0.25">
      <c r="C312464" s="62"/>
    </row>
    <row r="312552" spans="3:3" x14ac:dyDescent="0.25">
      <c r="C312552" s="62"/>
    </row>
    <row r="312553" spans="3:3" x14ac:dyDescent="0.25">
      <c r="C312553" s="62"/>
    </row>
    <row r="312641" spans="3:3" x14ac:dyDescent="0.25">
      <c r="C312641" s="62"/>
    </row>
    <row r="312642" spans="3:3" x14ac:dyDescent="0.25">
      <c r="C312642" s="62"/>
    </row>
    <row r="312730" spans="3:3" x14ac:dyDescent="0.25">
      <c r="C312730" s="62"/>
    </row>
    <row r="312731" spans="3:3" x14ac:dyDescent="0.25">
      <c r="C312731" s="62"/>
    </row>
    <row r="312819" spans="3:3" x14ac:dyDescent="0.25">
      <c r="C312819" s="62"/>
    </row>
    <row r="312820" spans="3:3" x14ac:dyDescent="0.25">
      <c r="C312820" s="62"/>
    </row>
    <row r="312908" spans="3:3" x14ac:dyDescent="0.25">
      <c r="C312908" s="62"/>
    </row>
    <row r="312909" spans="3:3" x14ac:dyDescent="0.25">
      <c r="C312909" s="62"/>
    </row>
    <row r="312997" spans="3:3" x14ac:dyDescent="0.25">
      <c r="C312997" s="62"/>
    </row>
    <row r="312998" spans="3:3" x14ac:dyDescent="0.25">
      <c r="C312998" s="62"/>
    </row>
    <row r="313086" spans="3:3" x14ac:dyDescent="0.25">
      <c r="C313086" s="62"/>
    </row>
    <row r="313087" spans="3:3" x14ac:dyDescent="0.25">
      <c r="C313087" s="62"/>
    </row>
    <row r="313175" spans="3:3" x14ac:dyDescent="0.25">
      <c r="C313175" s="62"/>
    </row>
    <row r="313176" spans="3:3" x14ac:dyDescent="0.25">
      <c r="C313176" s="62"/>
    </row>
    <row r="313264" spans="3:3" x14ac:dyDescent="0.25">
      <c r="C313264" s="62"/>
    </row>
    <row r="313265" spans="3:3" x14ac:dyDescent="0.25">
      <c r="C313265" s="62"/>
    </row>
    <row r="313353" spans="3:3" x14ac:dyDescent="0.25">
      <c r="C313353" s="62"/>
    </row>
    <row r="313354" spans="3:3" x14ac:dyDescent="0.25">
      <c r="C313354" s="62"/>
    </row>
    <row r="313442" spans="3:3" x14ac:dyDescent="0.25">
      <c r="C313442" s="62"/>
    </row>
    <row r="313443" spans="3:3" x14ac:dyDescent="0.25">
      <c r="C313443" s="62"/>
    </row>
    <row r="313531" spans="3:3" x14ac:dyDescent="0.25">
      <c r="C313531" s="62"/>
    </row>
    <row r="313532" spans="3:3" x14ac:dyDescent="0.25">
      <c r="C313532" s="62"/>
    </row>
    <row r="313620" spans="3:3" x14ac:dyDescent="0.25">
      <c r="C313620" s="62"/>
    </row>
    <row r="313621" spans="3:3" x14ac:dyDescent="0.25">
      <c r="C313621" s="62"/>
    </row>
    <row r="313709" spans="3:3" x14ac:dyDescent="0.25">
      <c r="C313709" s="62"/>
    </row>
    <row r="313710" spans="3:3" x14ac:dyDescent="0.25">
      <c r="C313710" s="62"/>
    </row>
    <row r="313798" spans="3:3" x14ac:dyDescent="0.25">
      <c r="C313798" s="62"/>
    </row>
    <row r="313799" spans="3:3" x14ac:dyDescent="0.25">
      <c r="C313799" s="62"/>
    </row>
    <row r="313887" spans="3:3" x14ac:dyDescent="0.25">
      <c r="C313887" s="62"/>
    </row>
    <row r="313888" spans="3:3" x14ac:dyDescent="0.25">
      <c r="C313888" s="62"/>
    </row>
    <row r="313976" spans="3:3" x14ac:dyDescent="0.25">
      <c r="C313976" s="62"/>
    </row>
    <row r="313977" spans="3:3" x14ac:dyDescent="0.25">
      <c r="C313977" s="62"/>
    </row>
    <row r="314065" spans="3:3" x14ac:dyDescent="0.25">
      <c r="C314065" s="62"/>
    </row>
    <row r="314066" spans="3:3" x14ac:dyDescent="0.25">
      <c r="C314066" s="62"/>
    </row>
    <row r="314154" spans="3:3" x14ac:dyDescent="0.25">
      <c r="C314154" s="62"/>
    </row>
    <row r="314155" spans="3:3" x14ac:dyDescent="0.25">
      <c r="C314155" s="62"/>
    </row>
    <row r="314243" spans="3:3" x14ac:dyDescent="0.25">
      <c r="C314243" s="62"/>
    </row>
    <row r="314244" spans="3:3" x14ac:dyDescent="0.25">
      <c r="C314244" s="62"/>
    </row>
    <row r="314332" spans="3:3" x14ac:dyDescent="0.25">
      <c r="C314332" s="62"/>
    </row>
    <row r="314333" spans="3:3" x14ac:dyDescent="0.25">
      <c r="C314333" s="62"/>
    </row>
    <row r="314421" spans="3:3" x14ac:dyDescent="0.25">
      <c r="C314421" s="62"/>
    </row>
    <row r="314422" spans="3:3" x14ac:dyDescent="0.25">
      <c r="C314422" s="62"/>
    </row>
    <row r="314510" spans="3:3" x14ac:dyDescent="0.25">
      <c r="C314510" s="62"/>
    </row>
    <row r="314511" spans="3:3" x14ac:dyDescent="0.25">
      <c r="C314511" s="62"/>
    </row>
    <row r="314599" spans="3:3" x14ac:dyDescent="0.25">
      <c r="C314599" s="62"/>
    </row>
    <row r="314600" spans="3:3" x14ac:dyDescent="0.25">
      <c r="C314600" s="62"/>
    </row>
    <row r="314688" spans="3:3" x14ac:dyDescent="0.25">
      <c r="C314688" s="62"/>
    </row>
    <row r="314689" spans="3:3" x14ac:dyDescent="0.25">
      <c r="C314689" s="62"/>
    </row>
    <row r="314777" spans="3:3" x14ac:dyDescent="0.25">
      <c r="C314777" s="62"/>
    </row>
    <row r="314778" spans="3:3" x14ac:dyDescent="0.25">
      <c r="C314778" s="62"/>
    </row>
    <row r="314866" spans="3:3" x14ac:dyDescent="0.25">
      <c r="C314866" s="62"/>
    </row>
    <row r="314867" spans="3:3" x14ac:dyDescent="0.25">
      <c r="C314867" s="62"/>
    </row>
    <row r="314955" spans="3:3" x14ac:dyDescent="0.25">
      <c r="C314955" s="62"/>
    </row>
    <row r="314956" spans="3:3" x14ac:dyDescent="0.25">
      <c r="C314956" s="62"/>
    </row>
    <row r="315044" spans="3:3" x14ac:dyDescent="0.25">
      <c r="C315044" s="62"/>
    </row>
    <row r="315045" spans="3:3" x14ac:dyDescent="0.25">
      <c r="C315045" s="62"/>
    </row>
    <row r="315133" spans="3:3" x14ac:dyDescent="0.25">
      <c r="C315133" s="62"/>
    </row>
    <row r="315134" spans="3:3" x14ac:dyDescent="0.25">
      <c r="C315134" s="62"/>
    </row>
    <row r="315222" spans="3:3" x14ac:dyDescent="0.25">
      <c r="C315222" s="62"/>
    </row>
    <row r="315223" spans="3:3" x14ac:dyDescent="0.25">
      <c r="C315223" s="62"/>
    </row>
    <row r="315311" spans="3:3" x14ac:dyDescent="0.25">
      <c r="C315311" s="62"/>
    </row>
    <row r="315312" spans="3:3" x14ac:dyDescent="0.25">
      <c r="C315312" s="62"/>
    </row>
    <row r="315400" spans="3:3" x14ac:dyDescent="0.25">
      <c r="C315400" s="62"/>
    </row>
    <row r="315401" spans="3:3" x14ac:dyDescent="0.25">
      <c r="C315401" s="62"/>
    </row>
    <row r="315489" spans="3:3" x14ac:dyDescent="0.25">
      <c r="C315489" s="62"/>
    </row>
    <row r="315490" spans="3:3" x14ac:dyDescent="0.25">
      <c r="C315490" s="62"/>
    </row>
    <row r="315578" spans="3:3" x14ac:dyDescent="0.25">
      <c r="C315578" s="62"/>
    </row>
    <row r="315579" spans="3:3" x14ac:dyDescent="0.25">
      <c r="C315579" s="62"/>
    </row>
    <row r="315667" spans="3:3" x14ac:dyDescent="0.25">
      <c r="C315667" s="62"/>
    </row>
    <row r="315668" spans="3:3" x14ac:dyDescent="0.25">
      <c r="C315668" s="62"/>
    </row>
    <row r="315756" spans="3:3" x14ac:dyDescent="0.25">
      <c r="C315756" s="62"/>
    </row>
    <row r="315757" spans="3:3" x14ac:dyDescent="0.25">
      <c r="C315757" s="62"/>
    </row>
    <row r="315845" spans="3:3" x14ac:dyDescent="0.25">
      <c r="C315845" s="62"/>
    </row>
    <row r="315846" spans="3:3" x14ac:dyDescent="0.25">
      <c r="C315846" s="62"/>
    </row>
    <row r="315934" spans="3:3" x14ac:dyDescent="0.25">
      <c r="C315934" s="62"/>
    </row>
    <row r="315935" spans="3:3" x14ac:dyDescent="0.25">
      <c r="C315935" s="62"/>
    </row>
    <row r="316023" spans="3:3" x14ac:dyDescent="0.25">
      <c r="C316023" s="62"/>
    </row>
    <row r="316024" spans="3:3" x14ac:dyDescent="0.25">
      <c r="C316024" s="62"/>
    </row>
    <row r="316112" spans="3:3" x14ac:dyDescent="0.25">
      <c r="C316112" s="62"/>
    </row>
    <row r="316113" spans="3:3" x14ac:dyDescent="0.25">
      <c r="C316113" s="62"/>
    </row>
    <row r="316201" spans="3:3" x14ac:dyDescent="0.25">
      <c r="C316201" s="62"/>
    </row>
    <row r="316202" spans="3:3" x14ac:dyDescent="0.25">
      <c r="C316202" s="62"/>
    </row>
    <row r="316290" spans="3:3" x14ac:dyDescent="0.25">
      <c r="C316290" s="62"/>
    </row>
    <row r="316291" spans="3:3" x14ac:dyDescent="0.25">
      <c r="C316291" s="62"/>
    </row>
    <row r="316379" spans="3:3" x14ac:dyDescent="0.25">
      <c r="C316379" s="62"/>
    </row>
    <row r="316380" spans="3:3" x14ac:dyDescent="0.25">
      <c r="C316380" s="62"/>
    </row>
    <row r="316468" spans="3:3" x14ac:dyDescent="0.25">
      <c r="C316468" s="62"/>
    </row>
    <row r="316469" spans="3:3" x14ac:dyDescent="0.25">
      <c r="C316469" s="62"/>
    </row>
    <row r="316557" spans="3:3" x14ac:dyDescent="0.25">
      <c r="C316557" s="62"/>
    </row>
    <row r="316558" spans="3:3" x14ac:dyDescent="0.25">
      <c r="C316558" s="62"/>
    </row>
    <row r="316646" spans="3:3" x14ac:dyDescent="0.25">
      <c r="C316646" s="62"/>
    </row>
    <row r="316647" spans="3:3" x14ac:dyDescent="0.25">
      <c r="C316647" s="62"/>
    </row>
    <row r="316735" spans="3:3" x14ac:dyDescent="0.25">
      <c r="C316735" s="62"/>
    </row>
    <row r="316736" spans="3:3" x14ac:dyDescent="0.25">
      <c r="C316736" s="62"/>
    </row>
    <row r="316824" spans="3:3" x14ac:dyDescent="0.25">
      <c r="C316824" s="62"/>
    </row>
    <row r="316825" spans="3:3" x14ac:dyDescent="0.25">
      <c r="C316825" s="62"/>
    </row>
    <row r="316913" spans="3:3" x14ac:dyDescent="0.25">
      <c r="C316913" s="62"/>
    </row>
    <row r="316914" spans="3:3" x14ac:dyDescent="0.25">
      <c r="C316914" s="62"/>
    </row>
    <row r="317002" spans="3:3" x14ac:dyDescent="0.25">
      <c r="C317002" s="62"/>
    </row>
    <row r="317003" spans="3:3" x14ac:dyDescent="0.25">
      <c r="C317003" s="62"/>
    </row>
    <row r="317091" spans="3:3" x14ac:dyDescent="0.25">
      <c r="C317091" s="62"/>
    </row>
    <row r="317092" spans="3:3" x14ac:dyDescent="0.25">
      <c r="C317092" s="62"/>
    </row>
    <row r="317180" spans="3:3" x14ac:dyDescent="0.25">
      <c r="C317180" s="62"/>
    </row>
    <row r="317181" spans="3:3" x14ac:dyDescent="0.25">
      <c r="C317181" s="62"/>
    </row>
    <row r="317269" spans="3:3" x14ac:dyDescent="0.25">
      <c r="C317269" s="62"/>
    </row>
    <row r="317270" spans="3:3" x14ac:dyDescent="0.25">
      <c r="C317270" s="62"/>
    </row>
    <row r="317358" spans="3:3" x14ac:dyDescent="0.25">
      <c r="C317358" s="62"/>
    </row>
    <row r="317359" spans="3:3" x14ac:dyDescent="0.25">
      <c r="C317359" s="62"/>
    </row>
    <row r="317447" spans="3:3" x14ac:dyDescent="0.25">
      <c r="C317447" s="62"/>
    </row>
    <row r="317448" spans="3:3" x14ac:dyDescent="0.25">
      <c r="C317448" s="62"/>
    </row>
    <row r="317536" spans="3:3" x14ac:dyDescent="0.25">
      <c r="C317536" s="62"/>
    </row>
    <row r="317537" spans="3:3" x14ac:dyDescent="0.25">
      <c r="C317537" s="62"/>
    </row>
    <row r="317625" spans="3:3" x14ac:dyDescent="0.25">
      <c r="C317625" s="62"/>
    </row>
    <row r="317626" spans="3:3" x14ac:dyDescent="0.25">
      <c r="C317626" s="62"/>
    </row>
    <row r="317714" spans="3:3" x14ac:dyDescent="0.25">
      <c r="C317714" s="62"/>
    </row>
    <row r="317715" spans="3:3" x14ac:dyDescent="0.25">
      <c r="C317715" s="62"/>
    </row>
    <row r="317803" spans="3:3" x14ac:dyDescent="0.25">
      <c r="C317803" s="62"/>
    </row>
    <row r="317804" spans="3:3" x14ac:dyDescent="0.25">
      <c r="C317804" s="62"/>
    </row>
    <row r="317892" spans="3:3" x14ac:dyDescent="0.25">
      <c r="C317892" s="62"/>
    </row>
    <row r="317893" spans="3:3" x14ac:dyDescent="0.25">
      <c r="C317893" s="62"/>
    </row>
    <row r="317981" spans="3:3" x14ac:dyDescent="0.25">
      <c r="C317981" s="62"/>
    </row>
    <row r="317982" spans="3:3" x14ac:dyDescent="0.25">
      <c r="C317982" s="62"/>
    </row>
    <row r="318070" spans="3:3" x14ac:dyDescent="0.25">
      <c r="C318070" s="62"/>
    </row>
    <row r="318071" spans="3:3" x14ac:dyDescent="0.25">
      <c r="C318071" s="62"/>
    </row>
    <row r="318159" spans="3:3" x14ac:dyDescent="0.25">
      <c r="C318159" s="62"/>
    </row>
    <row r="318160" spans="3:3" x14ac:dyDescent="0.25">
      <c r="C318160" s="62"/>
    </row>
    <row r="318248" spans="3:3" x14ac:dyDescent="0.25">
      <c r="C318248" s="62"/>
    </row>
    <row r="318249" spans="3:3" x14ac:dyDescent="0.25">
      <c r="C318249" s="62"/>
    </row>
    <row r="318337" spans="3:3" x14ac:dyDescent="0.25">
      <c r="C318337" s="62"/>
    </row>
    <row r="318338" spans="3:3" x14ac:dyDescent="0.25">
      <c r="C318338" s="62"/>
    </row>
    <row r="318426" spans="3:3" x14ac:dyDescent="0.25">
      <c r="C318426" s="62"/>
    </row>
    <row r="318427" spans="3:3" x14ac:dyDescent="0.25">
      <c r="C318427" s="62"/>
    </row>
    <row r="318515" spans="3:3" x14ac:dyDescent="0.25">
      <c r="C318515" s="62"/>
    </row>
    <row r="318516" spans="3:3" x14ac:dyDescent="0.25">
      <c r="C318516" s="62"/>
    </row>
    <row r="318604" spans="3:3" x14ac:dyDescent="0.25">
      <c r="C318604" s="62"/>
    </row>
    <row r="318605" spans="3:3" x14ac:dyDescent="0.25">
      <c r="C318605" s="62"/>
    </row>
    <row r="318693" spans="3:3" x14ac:dyDescent="0.25">
      <c r="C318693" s="62"/>
    </row>
    <row r="318694" spans="3:3" x14ac:dyDescent="0.25">
      <c r="C318694" s="62"/>
    </row>
    <row r="318782" spans="3:3" x14ac:dyDescent="0.25">
      <c r="C318782" s="62"/>
    </row>
    <row r="318783" spans="3:3" x14ac:dyDescent="0.25">
      <c r="C318783" s="62"/>
    </row>
    <row r="318871" spans="3:3" x14ac:dyDescent="0.25">
      <c r="C318871" s="62"/>
    </row>
    <row r="318872" spans="3:3" x14ac:dyDescent="0.25">
      <c r="C318872" s="62"/>
    </row>
    <row r="318960" spans="3:3" x14ac:dyDescent="0.25">
      <c r="C318960" s="62"/>
    </row>
    <row r="318961" spans="3:3" x14ac:dyDescent="0.25">
      <c r="C318961" s="62"/>
    </row>
    <row r="319049" spans="3:3" x14ac:dyDescent="0.25">
      <c r="C319049" s="62"/>
    </row>
    <row r="319050" spans="3:3" x14ac:dyDescent="0.25">
      <c r="C319050" s="62"/>
    </row>
    <row r="319138" spans="3:3" x14ac:dyDescent="0.25">
      <c r="C319138" s="62"/>
    </row>
    <row r="319139" spans="3:3" x14ac:dyDescent="0.25">
      <c r="C319139" s="62"/>
    </row>
    <row r="319227" spans="3:3" x14ac:dyDescent="0.25">
      <c r="C319227" s="62"/>
    </row>
    <row r="319228" spans="3:3" x14ac:dyDescent="0.25">
      <c r="C319228" s="62"/>
    </row>
    <row r="319316" spans="3:3" x14ac:dyDescent="0.25">
      <c r="C319316" s="62"/>
    </row>
    <row r="319317" spans="3:3" x14ac:dyDescent="0.25">
      <c r="C319317" s="62"/>
    </row>
    <row r="319405" spans="3:3" x14ac:dyDescent="0.25">
      <c r="C319405" s="62"/>
    </row>
    <row r="319406" spans="3:3" x14ac:dyDescent="0.25">
      <c r="C319406" s="62"/>
    </row>
    <row r="319494" spans="3:3" x14ac:dyDescent="0.25">
      <c r="C319494" s="62"/>
    </row>
    <row r="319495" spans="3:3" x14ac:dyDescent="0.25">
      <c r="C319495" s="62"/>
    </row>
    <row r="319583" spans="3:3" x14ac:dyDescent="0.25">
      <c r="C319583" s="62"/>
    </row>
    <row r="319584" spans="3:3" x14ac:dyDescent="0.25">
      <c r="C319584" s="62"/>
    </row>
    <row r="319672" spans="3:3" x14ac:dyDescent="0.25">
      <c r="C319672" s="62"/>
    </row>
    <row r="319673" spans="3:3" x14ac:dyDescent="0.25">
      <c r="C319673" s="62"/>
    </row>
    <row r="319761" spans="3:3" x14ac:dyDescent="0.25">
      <c r="C319761" s="62"/>
    </row>
    <row r="319762" spans="3:3" x14ac:dyDescent="0.25">
      <c r="C319762" s="62"/>
    </row>
    <row r="319850" spans="3:3" x14ac:dyDescent="0.25">
      <c r="C319850" s="62"/>
    </row>
    <row r="319851" spans="3:3" x14ac:dyDescent="0.25">
      <c r="C319851" s="62"/>
    </row>
    <row r="319939" spans="3:3" x14ac:dyDescent="0.25">
      <c r="C319939" s="62"/>
    </row>
    <row r="319940" spans="3:3" x14ac:dyDescent="0.25">
      <c r="C319940" s="62"/>
    </row>
    <row r="320028" spans="3:3" x14ac:dyDescent="0.25">
      <c r="C320028" s="62"/>
    </row>
    <row r="320029" spans="3:3" x14ac:dyDescent="0.25">
      <c r="C320029" s="62"/>
    </row>
    <row r="320117" spans="3:3" x14ac:dyDescent="0.25">
      <c r="C320117" s="62"/>
    </row>
    <row r="320118" spans="3:3" x14ac:dyDescent="0.25">
      <c r="C320118" s="62"/>
    </row>
    <row r="320206" spans="3:3" x14ac:dyDescent="0.25">
      <c r="C320206" s="62"/>
    </row>
    <row r="320207" spans="3:3" x14ac:dyDescent="0.25">
      <c r="C320207" s="62"/>
    </row>
    <row r="320295" spans="3:3" x14ac:dyDescent="0.25">
      <c r="C320295" s="62"/>
    </row>
    <row r="320296" spans="3:3" x14ac:dyDescent="0.25">
      <c r="C320296" s="62"/>
    </row>
    <row r="320384" spans="3:3" x14ac:dyDescent="0.25">
      <c r="C320384" s="62"/>
    </row>
    <row r="320385" spans="3:3" x14ac:dyDescent="0.25">
      <c r="C320385" s="62"/>
    </row>
    <row r="320473" spans="3:3" x14ac:dyDescent="0.25">
      <c r="C320473" s="62"/>
    </row>
    <row r="320474" spans="3:3" x14ac:dyDescent="0.25">
      <c r="C320474" s="62"/>
    </row>
    <row r="320562" spans="3:3" x14ac:dyDescent="0.25">
      <c r="C320562" s="62"/>
    </row>
    <row r="320563" spans="3:3" x14ac:dyDescent="0.25">
      <c r="C320563" s="62"/>
    </row>
    <row r="320651" spans="3:3" x14ac:dyDescent="0.25">
      <c r="C320651" s="62"/>
    </row>
    <row r="320652" spans="3:3" x14ac:dyDescent="0.25">
      <c r="C320652" s="62"/>
    </row>
    <row r="320740" spans="3:3" x14ac:dyDescent="0.25">
      <c r="C320740" s="62"/>
    </row>
    <row r="320741" spans="3:3" x14ac:dyDescent="0.25">
      <c r="C320741" s="62"/>
    </row>
    <row r="320829" spans="3:3" x14ac:dyDescent="0.25">
      <c r="C320829" s="62"/>
    </row>
    <row r="320830" spans="3:3" x14ac:dyDescent="0.25">
      <c r="C320830" s="62"/>
    </row>
    <row r="320918" spans="3:3" x14ac:dyDescent="0.25">
      <c r="C320918" s="62"/>
    </row>
    <row r="320919" spans="3:3" x14ac:dyDescent="0.25">
      <c r="C320919" s="62"/>
    </row>
    <row r="321007" spans="3:3" x14ac:dyDescent="0.25">
      <c r="C321007" s="62"/>
    </row>
    <row r="321008" spans="3:3" x14ac:dyDescent="0.25">
      <c r="C321008" s="62"/>
    </row>
    <row r="321096" spans="3:3" x14ac:dyDescent="0.25">
      <c r="C321096" s="62"/>
    </row>
    <row r="321097" spans="3:3" x14ac:dyDescent="0.25">
      <c r="C321097" s="62"/>
    </row>
    <row r="321185" spans="3:3" x14ac:dyDescent="0.25">
      <c r="C321185" s="62"/>
    </row>
    <row r="321186" spans="3:3" x14ac:dyDescent="0.25">
      <c r="C321186" s="62"/>
    </row>
    <row r="321274" spans="3:3" x14ac:dyDescent="0.25">
      <c r="C321274" s="62"/>
    </row>
    <row r="321275" spans="3:3" x14ac:dyDescent="0.25">
      <c r="C321275" s="62"/>
    </row>
    <row r="321363" spans="3:3" x14ac:dyDescent="0.25">
      <c r="C321363" s="62"/>
    </row>
    <row r="321364" spans="3:3" x14ac:dyDescent="0.25">
      <c r="C321364" s="62"/>
    </row>
    <row r="321452" spans="3:3" x14ac:dyDescent="0.25">
      <c r="C321452" s="62"/>
    </row>
    <row r="321453" spans="3:3" x14ac:dyDescent="0.25">
      <c r="C321453" s="62"/>
    </row>
    <row r="321541" spans="3:3" x14ac:dyDescent="0.25">
      <c r="C321541" s="62"/>
    </row>
    <row r="321542" spans="3:3" x14ac:dyDescent="0.25">
      <c r="C321542" s="62"/>
    </row>
    <row r="321630" spans="3:3" x14ac:dyDescent="0.25">
      <c r="C321630" s="62"/>
    </row>
    <row r="321631" spans="3:3" x14ac:dyDescent="0.25">
      <c r="C321631" s="62"/>
    </row>
    <row r="321719" spans="3:3" x14ac:dyDescent="0.25">
      <c r="C321719" s="62"/>
    </row>
    <row r="321720" spans="3:3" x14ac:dyDescent="0.25">
      <c r="C321720" s="62"/>
    </row>
    <row r="321808" spans="3:3" x14ac:dyDescent="0.25">
      <c r="C321808" s="62"/>
    </row>
    <row r="321809" spans="3:3" x14ac:dyDescent="0.25">
      <c r="C321809" s="62"/>
    </row>
    <row r="321897" spans="3:3" x14ac:dyDescent="0.25">
      <c r="C321897" s="62"/>
    </row>
    <row r="321898" spans="3:3" x14ac:dyDescent="0.25">
      <c r="C321898" s="62"/>
    </row>
    <row r="321986" spans="3:3" x14ac:dyDescent="0.25">
      <c r="C321986" s="62"/>
    </row>
    <row r="321987" spans="3:3" x14ac:dyDescent="0.25">
      <c r="C321987" s="62"/>
    </row>
    <row r="322075" spans="3:3" x14ac:dyDescent="0.25">
      <c r="C322075" s="62"/>
    </row>
    <row r="322076" spans="3:3" x14ac:dyDescent="0.25">
      <c r="C322076" s="62"/>
    </row>
    <row r="322164" spans="3:3" x14ac:dyDescent="0.25">
      <c r="C322164" s="62"/>
    </row>
    <row r="322165" spans="3:3" x14ac:dyDescent="0.25">
      <c r="C322165" s="62"/>
    </row>
    <row r="322253" spans="3:3" x14ac:dyDescent="0.25">
      <c r="C322253" s="62"/>
    </row>
    <row r="322254" spans="3:3" x14ac:dyDescent="0.25">
      <c r="C322254" s="62"/>
    </row>
    <row r="322342" spans="3:3" x14ac:dyDescent="0.25">
      <c r="C322342" s="62"/>
    </row>
    <row r="322343" spans="3:3" x14ac:dyDescent="0.25">
      <c r="C322343" s="62"/>
    </row>
    <row r="322431" spans="3:3" x14ac:dyDescent="0.25">
      <c r="C322431" s="62"/>
    </row>
    <row r="322432" spans="3:3" x14ac:dyDescent="0.25">
      <c r="C322432" s="62"/>
    </row>
    <row r="322520" spans="3:3" x14ac:dyDescent="0.25">
      <c r="C322520" s="62"/>
    </row>
    <row r="322521" spans="3:3" x14ac:dyDescent="0.25">
      <c r="C322521" s="62"/>
    </row>
    <row r="322609" spans="3:3" x14ac:dyDescent="0.25">
      <c r="C322609" s="62"/>
    </row>
    <row r="322610" spans="3:3" x14ac:dyDescent="0.25">
      <c r="C322610" s="62"/>
    </row>
    <row r="322698" spans="3:3" x14ac:dyDescent="0.25">
      <c r="C322698" s="62"/>
    </row>
    <row r="322699" spans="3:3" x14ac:dyDescent="0.25">
      <c r="C322699" s="62"/>
    </row>
    <row r="322787" spans="3:3" x14ac:dyDescent="0.25">
      <c r="C322787" s="62"/>
    </row>
    <row r="322788" spans="3:3" x14ac:dyDescent="0.25">
      <c r="C322788" s="62"/>
    </row>
    <row r="322876" spans="3:3" x14ac:dyDescent="0.25">
      <c r="C322876" s="62"/>
    </row>
    <row r="322877" spans="3:3" x14ac:dyDescent="0.25">
      <c r="C322877" s="62"/>
    </row>
    <row r="322965" spans="3:3" x14ac:dyDescent="0.25">
      <c r="C322965" s="62"/>
    </row>
    <row r="322966" spans="3:3" x14ac:dyDescent="0.25">
      <c r="C322966" s="62"/>
    </row>
    <row r="323054" spans="3:3" x14ac:dyDescent="0.25">
      <c r="C323054" s="62"/>
    </row>
    <row r="323055" spans="3:3" x14ac:dyDescent="0.25">
      <c r="C323055" s="62"/>
    </row>
    <row r="323143" spans="3:3" x14ac:dyDescent="0.25">
      <c r="C323143" s="62"/>
    </row>
    <row r="323144" spans="3:3" x14ac:dyDescent="0.25">
      <c r="C323144" s="62"/>
    </row>
    <row r="323232" spans="3:3" x14ac:dyDescent="0.25">
      <c r="C323232" s="62"/>
    </row>
    <row r="323233" spans="3:3" x14ac:dyDescent="0.25">
      <c r="C323233" s="62"/>
    </row>
    <row r="323321" spans="3:3" x14ac:dyDescent="0.25">
      <c r="C323321" s="62"/>
    </row>
    <row r="323322" spans="3:3" x14ac:dyDescent="0.25">
      <c r="C323322" s="62"/>
    </row>
    <row r="323410" spans="3:3" x14ac:dyDescent="0.25">
      <c r="C323410" s="62"/>
    </row>
    <row r="323411" spans="3:3" x14ac:dyDescent="0.25">
      <c r="C323411" s="62"/>
    </row>
    <row r="323499" spans="3:3" x14ac:dyDescent="0.25">
      <c r="C323499" s="62"/>
    </row>
    <row r="323500" spans="3:3" x14ac:dyDescent="0.25">
      <c r="C323500" s="62"/>
    </row>
    <row r="323588" spans="3:3" x14ac:dyDescent="0.25">
      <c r="C323588" s="62"/>
    </row>
    <row r="323589" spans="3:3" x14ac:dyDescent="0.25">
      <c r="C323589" s="62"/>
    </row>
    <row r="323677" spans="3:3" x14ac:dyDescent="0.25">
      <c r="C323677" s="62"/>
    </row>
    <row r="323678" spans="3:3" x14ac:dyDescent="0.25">
      <c r="C323678" s="62"/>
    </row>
    <row r="323766" spans="3:3" x14ac:dyDescent="0.25">
      <c r="C323766" s="62"/>
    </row>
    <row r="323767" spans="3:3" x14ac:dyDescent="0.25">
      <c r="C323767" s="62"/>
    </row>
    <row r="323855" spans="3:3" x14ac:dyDescent="0.25">
      <c r="C323855" s="62"/>
    </row>
    <row r="323856" spans="3:3" x14ac:dyDescent="0.25">
      <c r="C323856" s="62"/>
    </row>
    <row r="323944" spans="3:3" x14ac:dyDescent="0.25">
      <c r="C323944" s="62"/>
    </row>
    <row r="323945" spans="3:3" x14ac:dyDescent="0.25">
      <c r="C323945" s="62"/>
    </row>
    <row r="324033" spans="3:3" x14ac:dyDescent="0.25">
      <c r="C324033" s="62"/>
    </row>
    <row r="324034" spans="3:3" x14ac:dyDescent="0.25">
      <c r="C324034" s="62"/>
    </row>
    <row r="324122" spans="3:3" x14ac:dyDescent="0.25">
      <c r="C324122" s="62"/>
    </row>
    <row r="324123" spans="3:3" x14ac:dyDescent="0.25">
      <c r="C324123" s="62"/>
    </row>
    <row r="324211" spans="3:3" x14ac:dyDescent="0.25">
      <c r="C324211" s="62"/>
    </row>
    <row r="324212" spans="3:3" x14ac:dyDescent="0.25">
      <c r="C324212" s="62"/>
    </row>
    <row r="324300" spans="3:3" x14ac:dyDescent="0.25">
      <c r="C324300" s="62"/>
    </row>
    <row r="324301" spans="3:3" x14ac:dyDescent="0.25">
      <c r="C324301" s="62"/>
    </row>
    <row r="324389" spans="3:3" x14ac:dyDescent="0.25">
      <c r="C324389" s="62"/>
    </row>
    <row r="324390" spans="3:3" x14ac:dyDescent="0.25">
      <c r="C324390" s="62"/>
    </row>
    <row r="324478" spans="3:3" x14ac:dyDescent="0.25">
      <c r="C324478" s="62"/>
    </row>
    <row r="324479" spans="3:3" x14ac:dyDescent="0.25">
      <c r="C324479" s="62"/>
    </row>
    <row r="324567" spans="3:3" x14ac:dyDescent="0.25">
      <c r="C324567" s="62"/>
    </row>
    <row r="324568" spans="3:3" x14ac:dyDescent="0.25">
      <c r="C324568" s="62"/>
    </row>
    <row r="324656" spans="3:3" x14ac:dyDescent="0.25">
      <c r="C324656" s="62"/>
    </row>
    <row r="324657" spans="3:3" x14ac:dyDescent="0.25">
      <c r="C324657" s="62"/>
    </row>
    <row r="324745" spans="3:3" x14ac:dyDescent="0.25">
      <c r="C324745" s="62"/>
    </row>
    <row r="324746" spans="3:3" x14ac:dyDescent="0.25">
      <c r="C324746" s="62"/>
    </row>
    <row r="324834" spans="3:3" x14ac:dyDescent="0.25">
      <c r="C324834" s="62"/>
    </row>
    <row r="324835" spans="3:3" x14ac:dyDescent="0.25">
      <c r="C324835" s="62"/>
    </row>
    <row r="324923" spans="3:3" x14ac:dyDescent="0.25">
      <c r="C324923" s="62"/>
    </row>
    <row r="324924" spans="3:3" x14ac:dyDescent="0.25">
      <c r="C324924" s="62"/>
    </row>
    <row r="325012" spans="3:3" x14ac:dyDescent="0.25">
      <c r="C325012" s="62"/>
    </row>
    <row r="325013" spans="3:3" x14ac:dyDescent="0.25">
      <c r="C325013" s="62"/>
    </row>
    <row r="325101" spans="3:3" x14ac:dyDescent="0.25">
      <c r="C325101" s="62"/>
    </row>
    <row r="325102" spans="3:3" x14ac:dyDescent="0.25">
      <c r="C325102" s="62"/>
    </row>
    <row r="325190" spans="3:3" x14ac:dyDescent="0.25">
      <c r="C325190" s="62"/>
    </row>
    <row r="325191" spans="3:3" x14ac:dyDescent="0.25">
      <c r="C325191" s="62"/>
    </row>
    <row r="325279" spans="3:3" x14ac:dyDescent="0.25">
      <c r="C325279" s="62"/>
    </row>
    <row r="325280" spans="3:3" x14ac:dyDescent="0.25">
      <c r="C325280" s="62"/>
    </row>
    <row r="325368" spans="3:3" x14ac:dyDescent="0.25">
      <c r="C325368" s="62"/>
    </row>
    <row r="325369" spans="3:3" x14ac:dyDescent="0.25">
      <c r="C325369" s="62"/>
    </row>
    <row r="325457" spans="3:3" x14ac:dyDescent="0.25">
      <c r="C325457" s="62"/>
    </row>
    <row r="325458" spans="3:3" x14ac:dyDescent="0.25">
      <c r="C325458" s="62"/>
    </row>
    <row r="325546" spans="3:3" x14ac:dyDescent="0.25">
      <c r="C325546" s="62"/>
    </row>
    <row r="325547" spans="3:3" x14ac:dyDescent="0.25">
      <c r="C325547" s="62"/>
    </row>
    <row r="325635" spans="3:3" x14ac:dyDescent="0.25">
      <c r="C325635" s="62"/>
    </row>
    <row r="325636" spans="3:3" x14ac:dyDescent="0.25">
      <c r="C325636" s="62"/>
    </row>
    <row r="325724" spans="3:3" x14ac:dyDescent="0.25">
      <c r="C325724" s="62"/>
    </row>
    <row r="325725" spans="3:3" x14ac:dyDescent="0.25">
      <c r="C325725" s="62"/>
    </row>
    <row r="325813" spans="3:3" x14ac:dyDescent="0.25">
      <c r="C325813" s="62"/>
    </row>
    <row r="325814" spans="3:3" x14ac:dyDescent="0.25">
      <c r="C325814" s="62"/>
    </row>
    <row r="325902" spans="3:3" x14ac:dyDescent="0.25">
      <c r="C325902" s="62"/>
    </row>
    <row r="325903" spans="3:3" x14ac:dyDescent="0.25">
      <c r="C325903" s="62"/>
    </row>
    <row r="325991" spans="3:3" x14ac:dyDescent="0.25">
      <c r="C325991" s="62"/>
    </row>
    <row r="325992" spans="3:3" x14ac:dyDescent="0.25">
      <c r="C325992" s="62"/>
    </row>
    <row r="326080" spans="3:3" x14ac:dyDescent="0.25">
      <c r="C326080" s="62"/>
    </row>
    <row r="326081" spans="3:3" x14ac:dyDescent="0.25">
      <c r="C326081" s="62"/>
    </row>
    <row r="326169" spans="3:3" x14ac:dyDescent="0.25">
      <c r="C326169" s="62"/>
    </row>
    <row r="326170" spans="3:3" x14ac:dyDescent="0.25">
      <c r="C326170" s="62"/>
    </row>
    <row r="326258" spans="3:3" x14ac:dyDescent="0.25">
      <c r="C326258" s="62"/>
    </row>
    <row r="326259" spans="3:3" x14ac:dyDescent="0.25">
      <c r="C326259" s="62"/>
    </row>
    <row r="326347" spans="3:3" x14ac:dyDescent="0.25">
      <c r="C326347" s="62"/>
    </row>
    <row r="326348" spans="3:3" x14ac:dyDescent="0.25">
      <c r="C326348" s="62"/>
    </row>
    <row r="326436" spans="3:3" x14ac:dyDescent="0.25">
      <c r="C326436" s="62"/>
    </row>
    <row r="326437" spans="3:3" x14ac:dyDescent="0.25">
      <c r="C326437" s="62"/>
    </row>
    <row r="326525" spans="3:3" x14ac:dyDescent="0.25">
      <c r="C326525" s="62"/>
    </row>
    <row r="326526" spans="3:3" x14ac:dyDescent="0.25">
      <c r="C326526" s="62"/>
    </row>
    <row r="326614" spans="3:3" x14ac:dyDescent="0.25">
      <c r="C326614" s="62"/>
    </row>
    <row r="326615" spans="3:3" x14ac:dyDescent="0.25">
      <c r="C326615" s="62"/>
    </row>
    <row r="326703" spans="3:3" x14ac:dyDescent="0.25">
      <c r="C326703" s="62"/>
    </row>
    <row r="326704" spans="3:3" x14ac:dyDescent="0.25">
      <c r="C326704" s="62"/>
    </row>
    <row r="326792" spans="3:3" x14ac:dyDescent="0.25">
      <c r="C326792" s="62"/>
    </row>
    <row r="326793" spans="3:3" x14ac:dyDescent="0.25">
      <c r="C326793" s="62"/>
    </row>
    <row r="326881" spans="3:3" x14ac:dyDescent="0.25">
      <c r="C326881" s="62"/>
    </row>
    <row r="326882" spans="3:3" x14ac:dyDescent="0.25">
      <c r="C326882" s="62"/>
    </row>
    <row r="326970" spans="3:3" x14ac:dyDescent="0.25">
      <c r="C326970" s="62"/>
    </row>
    <row r="326971" spans="3:3" x14ac:dyDescent="0.25">
      <c r="C326971" s="62"/>
    </row>
    <row r="327059" spans="3:3" x14ac:dyDescent="0.25">
      <c r="C327059" s="62"/>
    </row>
    <row r="327060" spans="3:3" x14ac:dyDescent="0.25">
      <c r="C327060" s="62"/>
    </row>
    <row r="327148" spans="3:3" x14ac:dyDescent="0.25">
      <c r="C327148" s="62"/>
    </row>
    <row r="327149" spans="3:3" x14ac:dyDescent="0.25">
      <c r="C327149" s="62"/>
    </row>
    <row r="327237" spans="3:3" x14ac:dyDescent="0.25">
      <c r="C327237" s="62"/>
    </row>
    <row r="327238" spans="3:3" x14ac:dyDescent="0.25">
      <c r="C327238" s="62"/>
    </row>
    <row r="327326" spans="3:3" x14ac:dyDescent="0.25">
      <c r="C327326" s="62"/>
    </row>
    <row r="327327" spans="3:3" x14ac:dyDescent="0.25">
      <c r="C327327" s="62"/>
    </row>
    <row r="327415" spans="3:3" x14ac:dyDescent="0.25">
      <c r="C327415" s="62"/>
    </row>
    <row r="327416" spans="3:3" x14ac:dyDescent="0.25">
      <c r="C327416" s="62"/>
    </row>
    <row r="327504" spans="3:3" x14ac:dyDescent="0.25">
      <c r="C327504" s="62"/>
    </row>
    <row r="327505" spans="3:3" x14ac:dyDescent="0.25">
      <c r="C327505" s="62"/>
    </row>
    <row r="327593" spans="3:3" x14ac:dyDescent="0.25">
      <c r="C327593" s="62"/>
    </row>
    <row r="327594" spans="3:3" x14ac:dyDescent="0.25">
      <c r="C327594" s="62"/>
    </row>
    <row r="327682" spans="3:3" x14ac:dyDescent="0.25">
      <c r="C327682" s="62"/>
    </row>
    <row r="327683" spans="3:3" x14ac:dyDescent="0.25">
      <c r="C327683" s="62"/>
    </row>
    <row r="327771" spans="3:3" x14ac:dyDescent="0.25">
      <c r="C327771" s="62"/>
    </row>
    <row r="327772" spans="3:3" x14ac:dyDescent="0.25">
      <c r="C327772" s="62"/>
    </row>
    <row r="327860" spans="3:3" x14ac:dyDescent="0.25">
      <c r="C327860" s="62"/>
    </row>
    <row r="327861" spans="3:3" x14ac:dyDescent="0.25">
      <c r="C327861" s="62"/>
    </row>
    <row r="327949" spans="3:3" x14ac:dyDescent="0.25">
      <c r="C327949" s="62"/>
    </row>
    <row r="327950" spans="3:3" x14ac:dyDescent="0.25">
      <c r="C327950" s="62"/>
    </row>
    <row r="328038" spans="3:3" x14ac:dyDescent="0.25">
      <c r="C328038" s="62"/>
    </row>
    <row r="328039" spans="3:3" x14ac:dyDescent="0.25">
      <c r="C328039" s="62"/>
    </row>
    <row r="328127" spans="3:3" x14ac:dyDescent="0.25">
      <c r="C328127" s="62"/>
    </row>
    <row r="328128" spans="3:3" x14ac:dyDescent="0.25">
      <c r="C328128" s="62"/>
    </row>
    <row r="328216" spans="3:3" x14ac:dyDescent="0.25">
      <c r="C328216" s="62"/>
    </row>
    <row r="328217" spans="3:3" x14ac:dyDescent="0.25">
      <c r="C328217" s="62"/>
    </row>
    <row r="328305" spans="3:3" x14ac:dyDescent="0.25">
      <c r="C328305" s="62"/>
    </row>
    <row r="328306" spans="3:3" x14ac:dyDescent="0.25">
      <c r="C328306" s="62"/>
    </row>
    <row r="328394" spans="3:3" x14ac:dyDescent="0.25">
      <c r="C328394" s="62"/>
    </row>
    <row r="328395" spans="3:3" x14ac:dyDescent="0.25">
      <c r="C328395" s="62"/>
    </row>
    <row r="328483" spans="3:3" x14ac:dyDescent="0.25">
      <c r="C328483" s="62"/>
    </row>
    <row r="328484" spans="3:3" x14ac:dyDescent="0.25">
      <c r="C328484" s="62"/>
    </row>
    <row r="328572" spans="3:3" x14ac:dyDescent="0.25">
      <c r="C328572" s="62"/>
    </row>
    <row r="328573" spans="3:3" x14ac:dyDescent="0.25">
      <c r="C328573" s="62"/>
    </row>
    <row r="328661" spans="3:3" x14ac:dyDescent="0.25">
      <c r="C328661" s="62"/>
    </row>
    <row r="328662" spans="3:3" x14ac:dyDescent="0.25">
      <c r="C328662" s="62"/>
    </row>
    <row r="328750" spans="3:3" x14ac:dyDescent="0.25">
      <c r="C328750" s="62"/>
    </row>
    <row r="328751" spans="3:3" x14ac:dyDescent="0.25">
      <c r="C328751" s="62"/>
    </row>
    <row r="328839" spans="3:3" x14ac:dyDescent="0.25">
      <c r="C328839" s="62"/>
    </row>
    <row r="328840" spans="3:3" x14ac:dyDescent="0.25">
      <c r="C328840" s="62"/>
    </row>
    <row r="328928" spans="3:3" x14ac:dyDescent="0.25">
      <c r="C328928" s="62"/>
    </row>
    <row r="328929" spans="3:3" x14ac:dyDescent="0.25">
      <c r="C328929" s="62"/>
    </row>
    <row r="329017" spans="3:3" x14ac:dyDescent="0.25">
      <c r="C329017" s="62"/>
    </row>
    <row r="329018" spans="3:3" x14ac:dyDescent="0.25">
      <c r="C329018" s="62"/>
    </row>
    <row r="329106" spans="3:3" x14ac:dyDescent="0.25">
      <c r="C329106" s="62"/>
    </row>
    <row r="329107" spans="3:3" x14ac:dyDescent="0.25">
      <c r="C329107" s="62"/>
    </row>
    <row r="329195" spans="3:3" x14ac:dyDescent="0.25">
      <c r="C329195" s="62"/>
    </row>
    <row r="329196" spans="3:3" x14ac:dyDescent="0.25">
      <c r="C329196" s="62"/>
    </row>
    <row r="329284" spans="3:3" x14ac:dyDescent="0.25">
      <c r="C329284" s="62"/>
    </row>
    <row r="329285" spans="3:3" x14ac:dyDescent="0.25">
      <c r="C329285" s="62"/>
    </row>
    <row r="329373" spans="3:3" x14ac:dyDescent="0.25">
      <c r="C329373" s="62"/>
    </row>
    <row r="329374" spans="3:3" x14ac:dyDescent="0.25">
      <c r="C329374" s="62"/>
    </row>
    <row r="329462" spans="3:3" x14ac:dyDescent="0.25">
      <c r="C329462" s="62"/>
    </row>
    <row r="329463" spans="3:3" x14ac:dyDescent="0.25">
      <c r="C329463" s="62"/>
    </row>
    <row r="329551" spans="3:3" x14ac:dyDescent="0.25">
      <c r="C329551" s="62"/>
    </row>
    <row r="329552" spans="3:3" x14ac:dyDescent="0.25">
      <c r="C329552" s="62"/>
    </row>
    <row r="329640" spans="3:3" x14ac:dyDescent="0.25">
      <c r="C329640" s="62"/>
    </row>
    <row r="329641" spans="3:3" x14ac:dyDescent="0.25">
      <c r="C329641" s="62"/>
    </row>
    <row r="329729" spans="3:3" x14ac:dyDescent="0.25">
      <c r="C329729" s="62"/>
    </row>
    <row r="329730" spans="3:3" x14ac:dyDescent="0.25">
      <c r="C329730" s="62"/>
    </row>
    <row r="329818" spans="3:3" x14ac:dyDescent="0.25">
      <c r="C329818" s="62"/>
    </row>
    <row r="329819" spans="3:3" x14ac:dyDescent="0.25">
      <c r="C329819" s="62"/>
    </row>
    <row r="329907" spans="3:3" x14ac:dyDescent="0.25">
      <c r="C329907" s="62"/>
    </row>
    <row r="329908" spans="3:3" x14ac:dyDescent="0.25">
      <c r="C329908" s="62"/>
    </row>
    <row r="329996" spans="3:3" x14ac:dyDescent="0.25">
      <c r="C329996" s="62"/>
    </row>
    <row r="329997" spans="3:3" x14ac:dyDescent="0.25">
      <c r="C329997" s="62"/>
    </row>
    <row r="330085" spans="3:3" x14ac:dyDescent="0.25">
      <c r="C330085" s="62"/>
    </row>
    <row r="330086" spans="3:3" x14ac:dyDescent="0.25">
      <c r="C330086" s="62"/>
    </row>
    <row r="330174" spans="3:3" x14ac:dyDescent="0.25">
      <c r="C330174" s="62"/>
    </row>
    <row r="330175" spans="3:3" x14ac:dyDescent="0.25">
      <c r="C330175" s="62"/>
    </row>
    <row r="330263" spans="3:3" x14ac:dyDescent="0.25">
      <c r="C330263" s="62"/>
    </row>
    <row r="330264" spans="3:3" x14ac:dyDescent="0.25">
      <c r="C330264" s="62"/>
    </row>
    <row r="330352" spans="3:3" x14ac:dyDescent="0.25">
      <c r="C330352" s="62"/>
    </row>
    <row r="330353" spans="3:3" x14ac:dyDescent="0.25">
      <c r="C330353" s="62"/>
    </row>
    <row r="330441" spans="3:3" x14ac:dyDescent="0.25">
      <c r="C330441" s="62"/>
    </row>
    <row r="330442" spans="3:3" x14ac:dyDescent="0.25">
      <c r="C330442" s="62"/>
    </row>
    <row r="330530" spans="3:3" x14ac:dyDescent="0.25">
      <c r="C330530" s="62"/>
    </row>
    <row r="330531" spans="3:3" x14ac:dyDescent="0.25">
      <c r="C330531" s="62"/>
    </row>
    <row r="330619" spans="3:3" x14ac:dyDescent="0.25">
      <c r="C330619" s="62"/>
    </row>
    <row r="330620" spans="3:3" x14ac:dyDescent="0.25">
      <c r="C330620" s="62"/>
    </row>
    <row r="330708" spans="3:3" x14ac:dyDescent="0.25">
      <c r="C330708" s="62"/>
    </row>
    <row r="330709" spans="3:3" x14ac:dyDescent="0.25">
      <c r="C330709" s="62"/>
    </row>
    <row r="330797" spans="3:3" x14ac:dyDescent="0.25">
      <c r="C330797" s="62"/>
    </row>
    <row r="330798" spans="3:3" x14ac:dyDescent="0.25">
      <c r="C330798" s="62"/>
    </row>
    <row r="330886" spans="3:3" x14ac:dyDescent="0.25">
      <c r="C330886" s="62"/>
    </row>
    <row r="330887" spans="3:3" x14ac:dyDescent="0.25">
      <c r="C330887" s="62"/>
    </row>
    <row r="330975" spans="3:3" x14ac:dyDescent="0.25">
      <c r="C330975" s="62"/>
    </row>
    <row r="330976" spans="3:3" x14ac:dyDescent="0.25">
      <c r="C330976" s="62"/>
    </row>
    <row r="331064" spans="3:3" x14ac:dyDescent="0.25">
      <c r="C331064" s="62"/>
    </row>
    <row r="331065" spans="3:3" x14ac:dyDescent="0.25">
      <c r="C331065" s="62"/>
    </row>
    <row r="331153" spans="3:3" x14ac:dyDescent="0.25">
      <c r="C331153" s="62"/>
    </row>
    <row r="331154" spans="3:3" x14ac:dyDescent="0.25">
      <c r="C331154" s="62"/>
    </row>
    <row r="331242" spans="3:3" x14ac:dyDescent="0.25">
      <c r="C331242" s="62"/>
    </row>
    <row r="331243" spans="3:3" x14ac:dyDescent="0.25">
      <c r="C331243" s="62"/>
    </row>
    <row r="331331" spans="3:3" x14ac:dyDescent="0.25">
      <c r="C331331" s="62"/>
    </row>
    <row r="331332" spans="3:3" x14ac:dyDescent="0.25">
      <c r="C331332" s="62"/>
    </row>
    <row r="331420" spans="3:3" x14ac:dyDescent="0.25">
      <c r="C331420" s="62"/>
    </row>
    <row r="331421" spans="3:3" x14ac:dyDescent="0.25">
      <c r="C331421" s="62"/>
    </row>
    <row r="331509" spans="3:3" x14ac:dyDescent="0.25">
      <c r="C331509" s="62"/>
    </row>
    <row r="331510" spans="3:3" x14ac:dyDescent="0.25">
      <c r="C331510" s="62"/>
    </row>
    <row r="331598" spans="3:3" x14ac:dyDescent="0.25">
      <c r="C331598" s="62"/>
    </row>
    <row r="331599" spans="3:3" x14ac:dyDescent="0.25">
      <c r="C331599" s="62"/>
    </row>
    <row r="331687" spans="3:3" x14ac:dyDescent="0.25">
      <c r="C331687" s="62"/>
    </row>
    <row r="331688" spans="3:3" x14ac:dyDescent="0.25">
      <c r="C331688" s="62"/>
    </row>
    <row r="331776" spans="3:3" x14ac:dyDescent="0.25">
      <c r="C331776" s="62"/>
    </row>
    <row r="331777" spans="3:3" x14ac:dyDescent="0.25">
      <c r="C331777" s="62"/>
    </row>
    <row r="331865" spans="3:3" x14ac:dyDescent="0.25">
      <c r="C331865" s="62"/>
    </row>
    <row r="331866" spans="3:3" x14ac:dyDescent="0.25">
      <c r="C331866" s="62"/>
    </row>
    <row r="331954" spans="3:3" x14ac:dyDescent="0.25">
      <c r="C331954" s="62"/>
    </row>
    <row r="331955" spans="3:3" x14ac:dyDescent="0.25">
      <c r="C331955" s="62"/>
    </row>
    <row r="332043" spans="3:3" x14ac:dyDescent="0.25">
      <c r="C332043" s="62"/>
    </row>
    <row r="332044" spans="3:3" x14ac:dyDescent="0.25">
      <c r="C332044" s="62"/>
    </row>
    <row r="332132" spans="3:3" x14ac:dyDescent="0.25">
      <c r="C332132" s="62"/>
    </row>
    <row r="332133" spans="3:3" x14ac:dyDescent="0.25">
      <c r="C332133" s="62"/>
    </row>
    <row r="332221" spans="3:3" x14ac:dyDescent="0.25">
      <c r="C332221" s="62"/>
    </row>
    <row r="332222" spans="3:3" x14ac:dyDescent="0.25">
      <c r="C332222" s="62"/>
    </row>
    <row r="332310" spans="3:3" x14ac:dyDescent="0.25">
      <c r="C332310" s="62"/>
    </row>
    <row r="332311" spans="3:3" x14ac:dyDescent="0.25">
      <c r="C332311" s="62"/>
    </row>
    <row r="332399" spans="3:3" x14ac:dyDescent="0.25">
      <c r="C332399" s="62"/>
    </row>
    <row r="332400" spans="3:3" x14ac:dyDescent="0.25">
      <c r="C332400" s="62"/>
    </row>
    <row r="332488" spans="3:3" x14ac:dyDescent="0.25">
      <c r="C332488" s="62"/>
    </row>
    <row r="332489" spans="3:3" x14ac:dyDescent="0.25">
      <c r="C332489" s="62"/>
    </row>
    <row r="332577" spans="3:3" x14ac:dyDescent="0.25">
      <c r="C332577" s="62"/>
    </row>
    <row r="332578" spans="3:3" x14ac:dyDescent="0.25">
      <c r="C332578" s="62"/>
    </row>
    <row r="332666" spans="3:3" x14ac:dyDescent="0.25">
      <c r="C332666" s="62"/>
    </row>
    <row r="332667" spans="3:3" x14ac:dyDescent="0.25">
      <c r="C332667" s="62"/>
    </row>
    <row r="332755" spans="3:3" x14ac:dyDescent="0.25">
      <c r="C332755" s="62"/>
    </row>
    <row r="332756" spans="3:3" x14ac:dyDescent="0.25">
      <c r="C332756" s="62"/>
    </row>
    <row r="332844" spans="3:3" x14ac:dyDescent="0.25">
      <c r="C332844" s="62"/>
    </row>
    <row r="332845" spans="3:3" x14ac:dyDescent="0.25">
      <c r="C332845" s="62"/>
    </row>
    <row r="332933" spans="3:3" x14ac:dyDescent="0.25">
      <c r="C332933" s="62"/>
    </row>
    <row r="332934" spans="3:3" x14ac:dyDescent="0.25">
      <c r="C332934" s="62"/>
    </row>
    <row r="333022" spans="3:3" x14ac:dyDescent="0.25">
      <c r="C333022" s="62"/>
    </row>
    <row r="333023" spans="3:3" x14ac:dyDescent="0.25">
      <c r="C333023" s="62"/>
    </row>
    <row r="333111" spans="3:3" x14ac:dyDescent="0.25">
      <c r="C333111" s="62"/>
    </row>
    <row r="333112" spans="3:3" x14ac:dyDescent="0.25">
      <c r="C333112" s="62"/>
    </row>
    <row r="333200" spans="3:3" x14ac:dyDescent="0.25">
      <c r="C333200" s="62"/>
    </row>
    <row r="333201" spans="3:3" x14ac:dyDescent="0.25">
      <c r="C333201" s="62"/>
    </row>
    <row r="333289" spans="3:3" x14ac:dyDescent="0.25">
      <c r="C333289" s="62"/>
    </row>
    <row r="333290" spans="3:3" x14ac:dyDescent="0.25">
      <c r="C333290" s="62"/>
    </row>
    <row r="333378" spans="3:3" x14ac:dyDescent="0.25">
      <c r="C333378" s="62"/>
    </row>
    <row r="333379" spans="3:3" x14ac:dyDescent="0.25">
      <c r="C333379" s="62"/>
    </row>
    <row r="333467" spans="3:3" x14ac:dyDescent="0.25">
      <c r="C333467" s="62"/>
    </row>
    <row r="333468" spans="3:3" x14ac:dyDescent="0.25">
      <c r="C333468" s="62"/>
    </row>
    <row r="333556" spans="3:3" x14ac:dyDescent="0.25">
      <c r="C333556" s="62"/>
    </row>
    <row r="333557" spans="3:3" x14ac:dyDescent="0.25">
      <c r="C333557" s="62"/>
    </row>
    <row r="333645" spans="3:3" x14ac:dyDescent="0.25">
      <c r="C333645" s="62"/>
    </row>
    <row r="333646" spans="3:3" x14ac:dyDescent="0.25">
      <c r="C333646" s="62"/>
    </row>
    <row r="333734" spans="3:3" x14ac:dyDescent="0.25">
      <c r="C333734" s="62"/>
    </row>
    <row r="333735" spans="3:3" x14ac:dyDescent="0.25">
      <c r="C333735" s="62"/>
    </row>
    <row r="333823" spans="3:3" x14ac:dyDescent="0.25">
      <c r="C333823" s="62"/>
    </row>
    <row r="333824" spans="3:3" x14ac:dyDescent="0.25">
      <c r="C333824" s="62"/>
    </row>
    <row r="333912" spans="3:3" x14ac:dyDescent="0.25">
      <c r="C333912" s="62"/>
    </row>
    <row r="333913" spans="3:3" x14ac:dyDescent="0.25">
      <c r="C333913" s="62"/>
    </row>
    <row r="334001" spans="3:3" x14ac:dyDescent="0.25">
      <c r="C334001" s="62"/>
    </row>
    <row r="334002" spans="3:3" x14ac:dyDescent="0.25">
      <c r="C334002" s="62"/>
    </row>
    <row r="334090" spans="3:3" x14ac:dyDescent="0.25">
      <c r="C334090" s="62"/>
    </row>
    <row r="334091" spans="3:3" x14ac:dyDescent="0.25">
      <c r="C334091" s="62"/>
    </row>
    <row r="334179" spans="3:3" x14ac:dyDescent="0.25">
      <c r="C334179" s="62"/>
    </row>
    <row r="334180" spans="3:3" x14ac:dyDescent="0.25">
      <c r="C334180" s="62"/>
    </row>
    <row r="334268" spans="3:3" x14ac:dyDescent="0.25">
      <c r="C334268" s="62"/>
    </row>
    <row r="334269" spans="3:3" x14ac:dyDescent="0.25">
      <c r="C334269" s="62"/>
    </row>
    <row r="334357" spans="3:3" x14ac:dyDescent="0.25">
      <c r="C334357" s="62"/>
    </row>
    <row r="334358" spans="3:3" x14ac:dyDescent="0.25">
      <c r="C334358" s="62"/>
    </row>
    <row r="334446" spans="3:3" x14ac:dyDescent="0.25">
      <c r="C334446" s="62"/>
    </row>
    <row r="334447" spans="3:3" x14ac:dyDescent="0.25">
      <c r="C334447" s="62"/>
    </row>
    <row r="334535" spans="3:3" x14ac:dyDescent="0.25">
      <c r="C334535" s="62"/>
    </row>
    <row r="334536" spans="3:3" x14ac:dyDescent="0.25">
      <c r="C334536" s="62"/>
    </row>
    <row r="334624" spans="3:3" x14ac:dyDescent="0.25">
      <c r="C334624" s="62"/>
    </row>
    <row r="334625" spans="3:3" x14ac:dyDescent="0.25">
      <c r="C334625" s="62"/>
    </row>
    <row r="334713" spans="3:3" x14ac:dyDescent="0.25">
      <c r="C334713" s="62"/>
    </row>
    <row r="334714" spans="3:3" x14ac:dyDescent="0.25">
      <c r="C334714" s="62"/>
    </row>
    <row r="334802" spans="3:3" x14ac:dyDescent="0.25">
      <c r="C334802" s="62"/>
    </row>
    <row r="334803" spans="3:3" x14ac:dyDescent="0.25">
      <c r="C334803" s="62"/>
    </row>
    <row r="334891" spans="3:3" x14ac:dyDescent="0.25">
      <c r="C334891" s="62"/>
    </row>
    <row r="334892" spans="3:3" x14ac:dyDescent="0.25">
      <c r="C334892" s="62"/>
    </row>
    <row r="334980" spans="3:3" x14ac:dyDescent="0.25">
      <c r="C334980" s="62"/>
    </row>
    <row r="334981" spans="3:3" x14ac:dyDescent="0.25">
      <c r="C334981" s="62"/>
    </row>
    <row r="335069" spans="3:3" x14ac:dyDescent="0.25">
      <c r="C335069" s="62"/>
    </row>
    <row r="335070" spans="3:3" x14ac:dyDescent="0.25">
      <c r="C335070" s="62"/>
    </row>
    <row r="335158" spans="3:3" x14ac:dyDescent="0.25">
      <c r="C335158" s="62"/>
    </row>
    <row r="335159" spans="3:3" x14ac:dyDescent="0.25">
      <c r="C335159" s="62"/>
    </row>
    <row r="335247" spans="3:3" x14ac:dyDescent="0.25">
      <c r="C335247" s="62"/>
    </row>
    <row r="335248" spans="3:3" x14ac:dyDescent="0.25">
      <c r="C335248" s="62"/>
    </row>
    <row r="335336" spans="3:3" x14ac:dyDescent="0.25">
      <c r="C335336" s="62"/>
    </row>
    <row r="335337" spans="3:3" x14ac:dyDescent="0.25">
      <c r="C335337" s="62"/>
    </row>
    <row r="335425" spans="3:3" x14ac:dyDescent="0.25">
      <c r="C335425" s="62"/>
    </row>
    <row r="335426" spans="3:3" x14ac:dyDescent="0.25">
      <c r="C335426" s="62"/>
    </row>
    <row r="335514" spans="3:3" x14ac:dyDescent="0.25">
      <c r="C335514" s="62"/>
    </row>
    <row r="335515" spans="3:3" x14ac:dyDescent="0.25">
      <c r="C335515" s="62"/>
    </row>
    <row r="335603" spans="3:3" x14ac:dyDescent="0.25">
      <c r="C335603" s="62"/>
    </row>
    <row r="335604" spans="3:3" x14ac:dyDescent="0.25">
      <c r="C335604" s="62"/>
    </row>
    <row r="335692" spans="3:3" x14ac:dyDescent="0.25">
      <c r="C335692" s="62"/>
    </row>
    <row r="335693" spans="3:3" x14ac:dyDescent="0.25">
      <c r="C335693" s="62"/>
    </row>
    <row r="335781" spans="3:3" x14ac:dyDescent="0.25">
      <c r="C335781" s="62"/>
    </row>
    <row r="335782" spans="3:3" x14ac:dyDescent="0.25">
      <c r="C335782" s="62"/>
    </row>
    <row r="335870" spans="3:3" x14ac:dyDescent="0.25">
      <c r="C335870" s="62"/>
    </row>
    <row r="335871" spans="3:3" x14ac:dyDescent="0.25">
      <c r="C335871" s="62"/>
    </row>
    <row r="335959" spans="3:3" x14ac:dyDescent="0.25">
      <c r="C335959" s="62"/>
    </row>
    <row r="335960" spans="3:3" x14ac:dyDescent="0.25">
      <c r="C335960" s="62"/>
    </row>
    <row r="336048" spans="3:3" x14ac:dyDescent="0.25">
      <c r="C336048" s="62"/>
    </row>
    <row r="336049" spans="3:3" x14ac:dyDescent="0.25">
      <c r="C336049" s="62"/>
    </row>
    <row r="336137" spans="3:3" x14ac:dyDescent="0.25">
      <c r="C336137" s="62"/>
    </row>
    <row r="336138" spans="3:3" x14ac:dyDescent="0.25">
      <c r="C336138" s="62"/>
    </row>
    <row r="336226" spans="3:3" x14ac:dyDescent="0.25">
      <c r="C336226" s="62"/>
    </row>
    <row r="336227" spans="3:3" x14ac:dyDescent="0.25">
      <c r="C336227" s="62"/>
    </row>
    <row r="336315" spans="3:3" x14ac:dyDescent="0.25">
      <c r="C336315" s="62"/>
    </row>
    <row r="336316" spans="3:3" x14ac:dyDescent="0.25">
      <c r="C336316" s="62"/>
    </row>
    <row r="336404" spans="3:3" x14ac:dyDescent="0.25">
      <c r="C336404" s="62"/>
    </row>
    <row r="336405" spans="3:3" x14ac:dyDescent="0.25">
      <c r="C336405" s="62"/>
    </row>
    <row r="336493" spans="3:3" x14ac:dyDescent="0.25">
      <c r="C336493" s="62"/>
    </row>
    <row r="336494" spans="3:3" x14ac:dyDescent="0.25">
      <c r="C336494" s="62"/>
    </row>
    <row r="336582" spans="3:3" x14ac:dyDescent="0.25">
      <c r="C336582" s="62"/>
    </row>
    <row r="336583" spans="3:3" x14ac:dyDescent="0.25">
      <c r="C336583" s="62"/>
    </row>
    <row r="336671" spans="3:3" x14ac:dyDescent="0.25">
      <c r="C336671" s="62"/>
    </row>
    <row r="336672" spans="3:3" x14ac:dyDescent="0.25">
      <c r="C336672" s="62"/>
    </row>
    <row r="336760" spans="3:3" x14ac:dyDescent="0.25">
      <c r="C336760" s="62"/>
    </row>
    <row r="336761" spans="3:3" x14ac:dyDescent="0.25">
      <c r="C336761" s="62"/>
    </row>
    <row r="336849" spans="3:3" x14ac:dyDescent="0.25">
      <c r="C336849" s="62"/>
    </row>
    <row r="336850" spans="3:3" x14ac:dyDescent="0.25">
      <c r="C336850" s="62"/>
    </row>
    <row r="336938" spans="3:3" x14ac:dyDescent="0.25">
      <c r="C336938" s="62"/>
    </row>
    <row r="336939" spans="3:3" x14ac:dyDescent="0.25">
      <c r="C336939" s="62"/>
    </row>
    <row r="337027" spans="3:3" x14ac:dyDescent="0.25">
      <c r="C337027" s="62"/>
    </row>
    <row r="337028" spans="3:3" x14ac:dyDescent="0.25">
      <c r="C337028" s="62"/>
    </row>
    <row r="337116" spans="3:3" x14ac:dyDescent="0.25">
      <c r="C337116" s="62"/>
    </row>
    <row r="337117" spans="3:3" x14ac:dyDescent="0.25">
      <c r="C337117" s="62"/>
    </row>
    <row r="337205" spans="3:3" x14ac:dyDescent="0.25">
      <c r="C337205" s="62"/>
    </row>
    <row r="337206" spans="3:3" x14ac:dyDescent="0.25">
      <c r="C337206" s="62"/>
    </row>
    <row r="337294" spans="3:3" x14ac:dyDescent="0.25">
      <c r="C337294" s="62"/>
    </row>
    <row r="337295" spans="3:3" x14ac:dyDescent="0.25">
      <c r="C337295" s="62"/>
    </row>
    <row r="337383" spans="3:3" x14ac:dyDescent="0.25">
      <c r="C337383" s="62"/>
    </row>
    <row r="337384" spans="3:3" x14ac:dyDescent="0.25">
      <c r="C337384" s="62"/>
    </row>
    <row r="337472" spans="3:3" x14ac:dyDescent="0.25">
      <c r="C337472" s="62"/>
    </row>
    <row r="337473" spans="3:3" x14ac:dyDescent="0.25">
      <c r="C337473" s="62"/>
    </row>
    <row r="337561" spans="3:3" x14ac:dyDescent="0.25">
      <c r="C337561" s="62"/>
    </row>
    <row r="337562" spans="3:3" x14ac:dyDescent="0.25">
      <c r="C337562" s="62"/>
    </row>
    <row r="337650" spans="3:3" x14ac:dyDescent="0.25">
      <c r="C337650" s="62"/>
    </row>
    <row r="337651" spans="3:3" x14ac:dyDescent="0.25">
      <c r="C337651" s="62"/>
    </row>
    <row r="337739" spans="3:3" x14ac:dyDescent="0.25">
      <c r="C337739" s="62"/>
    </row>
    <row r="337740" spans="3:3" x14ac:dyDescent="0.25">
      <c r="C337740" s="62"/>
    </row>
    <row r="337828" spans="3:3" x14ac:dyDescent="0.25">
      <c r="C337828" s="62"/>
    </row>
    <row r="337829" spans="3:3" x14ac:dyDescent="0.25">
      <c r="C337829" s="62"/>
    </row>
    <row r="337917" spans="3:3" x14ac:dyDescent="0.25">
      <c r="C337917" s="62"/>
    </row>
    <row r="337918" spans="3:3" x14ac:dyDescent="0.25">
      <c r="C337918" s="62"/>
    </row>
    <row r="338006" spans="3:3" x14ac:dyDescent="0.25">
      <c r="C338006" s="62"/>
    </row>
    <row r="338007" spans="3:3" x14ac:dyDescent="0.25">
      <c r="C338007" s="62"/>
    </row>
    <row r="338095" spans="3:3" x14ac:dyDescent="0.25">
      <c r="C338095" s="62"/>
    </row>
    <row r="338096" spans="3:3" x14ac:dyDescent="0.25">
      <c r="C338096" s="62"/>
    </row>
    <row r="338184" spans="3:3" x14ac:dyDescent="0.25">
      <c r="C338184" s="62"/>
    </row>
    <row r="338185" spans="3:3" x14ac:dyDescent="0.25">
      <c r="C338185" s="62"/>
    </row>
    <row r="338273" spans="3:3" x14ac:dyDescent="0.25">
      <c r="C338273" s="62"/>
    </row>
    <row r="338274" spans="3:3" x14ac:dyDescent="0.25">
      <c r="C338274" s="62"/>
    </row>
    <row r="338362" spans="3:3" x14ac:dyDescent="0.25">
      <c r="C338362" s="62"/>
    </row>
    <row r="338363" spans="3:3" x14ac:dyDescent="0.25">
      <c r="C338363" s="62"/>
    </row>
    <row r="338451" spans="3:3" x14ac:dyDescent="0.25">
      <c r="C338451" s="62"/>
    </row>
    <row r="338452" spans="3:3" x14ac:dyDescent="0.25">
      <c r="C338452" s="62"/>
    </row>
    <row r="338540" spans="3:3" x14ac:dyDescent="0.25">
      <c r="C338540" s="62"/>
    </row>
    <row r="338541" spans="3:3" x14ac:dyDescent="0.25">
      <c r="C338541" s="62"/>
    </row>
    <row r="338629" spans="3:3" x14ac:dyDescent="0.25">
      <c r="C338629" s="62"/>
    </row>
    <row r="338630" spans="3:3" x14ac:dyDescent="0.25">
      <c r="C338630" s="62"/>
    </row>
    <row r="338718" spans="3:3" x14ac:dyDescent="0.25">
      <c r="C338718" s="62"/>
    </row>
    <row r="338719" spans="3:3" x14ac:dyDescent="0.25">
      <c r="C338719" s="62"/>
    </row>
    <row r="338807" spans="3:3" x14ac:dyDescent="0.25">
      <c r="C338807" s="62"/>
    </row>
    <row r="338808" spans="3:3" x14ac:dyDescent="0.25">
      <c r="C338808" s="62"/>
    </row>
    <row r="338896" spans="3:3" x14ac:dyDescent="0.25">
      <c r="C338896" s="62"/>
    </row>
    <row r="338897" spans="3:3" x14ac:dyDescent="0.25">
      <c r="C338897" s="62"/>
    </row>
    <row r="338985" spans="3:3" x14ac:dyDescent="0.25">
      <c r="C338985" s="62"/>
    </row>
    <row r="338986" spans="3:3" x14ac:dyDescent="0.25">
      <c r="C338986" s="62"/>
    </row>
    <row r="339074" spans="3:3" x14ac:dyDescent="0.25">
      <c r="C339074" s="62"/>
    </row>
    <row r="339075" spans="3:3" x14ac:dyDescent="0.25">
      <c r="C339075" s="62"/>
    </row>
    <row r="339163" spans="3:3" x14ac:dyDescent="0.25">
      <c r="C339163" s="62"/>
    </row>
    <row r="339164" spans="3:3" x14ac:dyDescent="0.25">
      <c r="C339164" s="62"/>
    </row>
    <row r="339252" spans="3:3" x14ac:dyDescent="0.25">
      <c r="C339252" s="62"/>
    </row>
    <row r="339253" spans="3:3" x14ac:dyDescent="0.25">
      <c r="C339253" s="62"/>
    </row>
    <row r="339341" spans="3:3" x14ac:dyDescent="0.25">
      <c r="C339341" s="62"/>
    </row>
    <row r="339342" spans="3:3" x14ac:dyDescent="0.25">
      <c r="C339342" s="62"/>
    </row>
    <row r="339430" spans="3:3" x14ac:dyDescent="0.25">
      <c r="C339430" s="62"/>
    </row>
    <row r="339431" spans="3:3" x14ac:dyDescent="0.25">
      <c r="C339431" s="62"/>
    </row>
    <row r="339519" spans="3:3" x14ac:dyDescent="0.25">
      <c r="C339519" s="62"/>
    </row>
    <row r="339520" spans="3:3" x14ac:dyDescent="0.25">
      <c r="C339520" s="62"/>
    </row>
    <row r="339608" spans="3:3" x14ac:dyDescent="0.25">
      <c r="C339608" s="62"/>
    </row>
    <row r="339609" spans="3:3" x14ac:dyDescent="0.25">
      <c r="C339609" s="62"/>
    </row>
    <row r="339697" spans="3:3" x14ac:dyDescent="0.25">
      <c r="C339697" s="62"/>
    </row>
    <row r="339698" spans="3:3" x14ac:dyDescent="0.25">
      <c r="C339698" s="62"/>
    </row>
    <row r="339786" spans="3:3" x14ac:dyDescent="0.25">
      <c r="C339786" s="62"/>
    </row>
    <row r="339787" spans="3:3" x14ac:dyDescent="0.25">
      <c r="C339787" s="62"/>
    </row>
    <row r="339875" spans="3:3" x14ac:dyDescent="0.25">
      <c r="C339875" s="62"/>
    </row>
    <row r="339876" spans="3:3" x14ac:dyDescent="0.25">
      <c r="C339876" s="62"/>
    </row>
    <row r="339964" spans="3:3" x14ac:dyDescent="0.25">
      <c r="C339964" s="62"/>
    </row>
    <row r="339965" spans="3:3" x14ac:dyDescent="0.25">
      <c r="C339965" s="62"/>
    </row>
    <row r="340053" spans="3:3" x14ac:dyDescent="0.25">
      <c r="C340053" s="62"/>
    </row>
    <row r="340054" spans="3:3" x14ac:dyDescent="0.25">
      <c r="C340054" s="62"/>
    </row>
    <row r="340142" spans="3:3" x14ac:dyDescent="0.25">
      <c r="C340142" s="62"/>
    </row>
    <row r="340143" spans="3:3" x14ac:dyDescent="0.25">
      <c r="C340143" s="62"/>
    </row>
    <row r="340231" spans="3:3" x14ac:dyDescent="0.25">
      <c r="C340231" s="62"/>
    </row>
    <row r="340232" spans="3:3" x14ac:dyDescent="0.25">
      <c r="C340232" s="62"/>
    </row>
    <row r="340320" spans="3:3" x14ac:dyDescent="0.25">
      <c r="C340320" s="62"/>
    </row>
    <row r="340321" spans="3:3" x14ac:dyDescent="0.25">
      <c r="C340321" s="62"/>
    </row>
    <row r="340409" spans="3:3" x14ac:dyDescent="0.25">
      <c r="C340409" s="62"/>
    </row>
    <row r="340410" spans="3:3" x14ac:dyDescent="0.25">
      <c r="C340410" s="62"/>
    </row>
    <row r="340498" spans="3:3" x14ac:dyDescent="0.25">
      <c r="C340498" s="62"/>
    </row>
    <row r="340499" spans="3:3" x14ac:dyDescent="0.25">
      <c r="C340499" s="62"/>
    </row>
    <row r="340587" spans="3:3" x14ac:dyDescent="0.25">
      <c r="C340587" s="62"/>
    </row>
    <row r="340588" spans="3:3" x14ac:dyDescent="0.25">
      <c r="C340588" s="62"/>
    </row>
    <row r="340676" spans="3:3" x14ac:dyDescent="0.25">
      <c r="C340676" s="62"/>
    </row>
    <row r="340677" spans="3:3" x14ac:dyDescent="0.25">
      <c r="C340677" s="62"/>
    </row>
    <row r="340765" spans="3:3" x14ac:dyDescent="0.25">
      <c r="C340765" s="62"/>
    </row>
    <row r="340766" spans="3:3" x14ac:dyDescent="0.25">
      <c r="C340766" s="62"/>
    </row>
    <row r="340854" spans="3:3" x14ac:dyDescent="0.25">
      <c r="C340854" s="62"/>
    </row>
    <row r="340855" spans="3:3" x14ac:dyDescent="0.25">
      <c r="C340855" s="62"/>
    </row>
    <row r="340943" spans="3:3" x14ac:dyDescent="0.25">
      <c r="C340943" s="62"/>
    </row>
    <row r="340944" spans="3:3" x14ac:dyDescent="0.25">
      <c r="C340944" s="62"/>
    </row>
    <row r="341032" spans="3:3" x14ac:dyDescent="0.25">
      <c r="C341032" s="62"/>
    </row>
    <row r="341033" spans="3:3" x14ac:dyDescent="0.25">
      <c r="C341033" s="62"/>
    </row>
    <row r="341121" spans="3:3" x14ac:dyDescent="0.25">
      <c r="C341121" s="62"/>
    </row>
    <row r="341122" spans="3:3" x14ac:dyDescent="0.25">
      <c r="C341122" s="62"/>
    </row>
    <row r="341210" spans="3:3" x14ac:dyDescent="0.25">
      <c r="C341210" s="62"/>
    </row>
    <row r="341211" spans="3:3" x14ac:dyDescent="0.25">
      <c r="C341211" s="62"/>
    </row>
    <row r="341299" spans="3:3" x14ac:dyDescent="0.25">
      <c r="C341299" s="62"/>
    </row>
    <row r="341300" spans="3:3" x14ac:dyDescent="0.25">
      <c r="C341300" s="62"/>
    </row>
    <row r="341388" spans="3:3" x14ac:dyDescent="0.25">
      <c r="C341388" s="62"/>
    </row>
    <row r="341389" spans="3:3" x14ac:dyDescent="0.25">
      <c r="C341389" s="62"/>
    </row>
    <row r="341477" spans="3:3" x14ac:dyDescent="0.25">
      <c r="C341477" s="62"/>
    </row>
    <row r="341478" spans="3:3" x14ac:dyDescent="0.25">
      <c r="C341478" s="62"/>
    </row>
    <row r="341566" spans="3:3" x14ac:dyDescent="0.25">
      <c r="C341566" s="62"/>
    </row>
    <row r="341567" spans="3:3" x14ac:dyDescent="0.25">
      <c r="C341567" s="62"/>
    </row>
    <row r="341655" spans="3:3" x14ac:dyDescent="0.25">
      <c r="C341655" s="62"/>
    </row>
    <row r="341656" spans="3:3" x14ac:dyDescent="0.25">
      <c r="C341656" s="62"/>
    </row>
    <row r="341744" spans="3:3" x14ac:dyDescent="0.25">
      <c r="C341744" s="62"/>
    </row>
    <row r="341745" spans="3:3" x14ac:dyDescent="0.25">
      <c r="C341745" s="62"/>
    </row>
    <row r="341833" spans="3:3" x14ac:dyDescent="0.25">
      <c r="C341833" s="62"/>
    </row>
    <row r="341834" spans="3:3" x14ac:dyDescent="0.25">
      <c r="C341834" s="62"/>
    </row>
    <row r="341922" spans="3:3" x14ac:dyDescent="0.25">
      <c r="C341922" s="62"/>
    </row>
    <row r="341923" spans="3:3" x14ac:dyDescent="0.25">
      <c r="C341923" s="62"/>
    </row>
    <row r="342011" spans="3:3" x14ac:dyDescent="0.25">
      <c r="C342011" s="62"/>
    </row>
    <row r="342012" spans="3:3" x14ac:dyDescent="0.25">
      <c r="C342012" s="62"/>
    </row>
    <row r="342100" spans="3:3" x14ac:dyDescent="0.25">
      <c r="C342100" s="62"/>
    </row>
    <row r="342101" spans="3:3" x14ac:dyDescent="0.25">
      <c r="C342101" s="62"/>
    </row>
    <row r="342189" spans="3:3" x14ac:dyDescent="0.25">
      <c r="C342189" s="62"/>
    </row>
    <row r="342190" spans="3:3" x14ac:dyDescent="0.25">
      <c r="C342190" s="62"/>
    </row>
    <row r="342278" spans="3:3" x14ac:dyDescent="0.25">
      <c r="C342278" s="62"/>
    </row>
    <row r="342279" spans="3:3" x14ac:dyDescent="0.25">
      <c r="C342279" s="62"/>
    </row>
    <row r="342367" spans="3:3" x14ac:dyDescent="0.25">
      <c r="C342367" s="62"/>
    </row>
    <row r="342368" spans="3:3" x14ac:dyDescent="0.25">
      <c r="C342368" s="62"/>
    </row>
    <row r="342456" spans="3:3" x14ac:dyDescent="0.25">
      <c r="C342456" s="62"/>
    </row>
    <row r="342457" spans="3:3" x14ac:dyDescent="0.25">
      <c r="C342457" s="62"/>
    </row>
    <row r="342545" spans="3:3" x14ac:dyDescent="0.25">
      <c r="C342545" s="62"/>
    </row>
    <row r="342546" spans="3:3" x14ac:dyDescent="0.25">
      <c r="C342546" s="62"/>
    </row>
    <row r="342634" spans="3:3" x14ac:dyDescent="0.25">
      <c r="C342634" s="62"/>
    </row>
    <row r="342635" spans="3:3" x14ac:dyDescent="0.25">
      <c r="C342635" s="62"/>
    </row>
    <row r="342723" spans="3:3" x14ac:dyDescent="0.25">
      <c r="C342723" s="62"/>
    </row>
    <row r="342724" spans="3:3" x14ac:dyDescent="0.25">
      <c r="C342724" s="62"/>
    </row>
    <row r="342812" spans="3:3" x14ac:dyDescent="0.25">
      <c r="C342812" s="62"/>
    </row>
    <row r="342813" spans="3:3" x14ac:dyDescent="0.25">
      <c r="C342813" s="62"/>
    </row>
    <row r="342901" spans="3:3" x14ac:dyDescent="0.25">
      <c r="C342901" s="62"/>
    </row>
    <row r="342902" spans="3:3" x14ac:dyDescent="0.25">
      <c r="C342902" s="62"/>
    </row>
    <row r="342990" spans="3:3" x14ac:dyDescent="0.25">
      <c r="C342990" s="62"/>
    </row>
    <row r="342991" spans="3:3" x14ac:dyDescent="0.25">
      <c r="C342991" s="62"/>
    </row>
    <row r="343079" spans="3:3" x14ac:dyDescent="0.25">
      <c r="C343079" s="62"/>
    </row>
    <row r="343080" spans="3:3" x14ac:dyDescent="0.25">
      <c r="C343080" s="62"/>
    </row>
    <row r="343168" spans="3:3" x14ac:dyDescent="0.25">
      <c r="C343168" s="62"/>
    </row>
    <row r="343169" spans="3:3" x14ac:dyDescent="0.25">
      <c r="C343169" s="62"/>
    </row>
    <row r="343257" spans="3:3" x14ac:dyDescent="0.25">
      <c r="C343257" s="62"/>
    </row>
    <row r="343258" spans="3:3" x14ac:dyDescent="0.25">
      <c r="C343258" s="62"/>
    </row>
    <row r="343346" spans="3:3" x14ac:dyDescent="0.25">
      <c r="C343346" s="62"/>
    </row>
    <row r="343347" spans="3:3" x14ac:dyDescent="0.25">
      <c r="C343347" s="62"/>
    </row>
    <row r="343435" spans="3:3" x14ac:dyDescent="0.25">
      <c r="C343435" s="62"/>
    </row>
    <row r="343436" spans="3:3" x14ac:dyDescent="0.25">
      <c r="C343436" s="62"/>
    </row>
    <row r="343524" spans="3:3" x14ac:dyDescent="0.25">
      <c r="C343524" s="62"/>
    </row>
    <row r="343525" spans="3:3" x14ac:dyDescent="0.25">
      <c r="C343525" s="62"/>
    </row>
    <row r="343613" spans="3:3" x14ac:dyDescent="0.25">
      <c r="C343613" s="62"/>
    </row>
    <row r="343614" spans="3:3" x14ac:dyDescent="0.25">
      <c r="C343614" s="62"/>
    </row>
    <row r="343702" spans="3:3" x14ac:dyDescent="0.25">
      <c r="C343702" s="62"/>
    </row>
    <row r="343703" spans="3:3" x14ac:dyDescent="0.25">
      <c r="C343703" s="62"/>
    </row>
    <row r="343791" spans="3:3" x14ac:dyDescent="0.25">
      <c r="C343791" s="62"/>
    </row>
    <row r="343792" spans="3:3" x14ac:dyDescent="0.25">
      <c r="C343792" s="62"/>
    </row>
    <row r="343880" spans="3:3" x14ac:dyDescent="0.25">
      <c r="C343880" s="62"/>
    </row>
    <row r="343881" spans="3:3" x14ac:dyDescent="0.25">
      <c r="C343881" s="62"/>
    </row>
    <row r="343969" spans="3:3" x14ac:dyDescent="0.25">
      <c r="C343969" s="62"/>
    </row>
    <row r="343970" spans="3:3" x14ac:dyDescent="0.25">
      <c r="C343970" s="62"/>
    </row>
    <row r="344058" spans="3:3" x14ac:dyDescent="0.25">
      <c r="C344058" s="62"/>
    </row>
    <row r="344059" spans="3:3" x14ac:dyDescent="0.25">
      <c r="C344059" s="62"/>
    </row>
    <row r="344147" spans="3:3" x14ac:dyDescent="0.25">
      <c r="C344147" s="62"/>
    </row>
    <row r="344148" spans="3:3" x14ac:dyDescent="0.25">
      <c r="C344148" s="62"/>
    </row>
    <row r="344236" spans="3:3" x14ac:dyDescent="0.25">
      <c r="C344236" s="62"/>
    </row>
    <row r="344237" spans="3:3" x14ac:dyDescent="0.25">
      <c r="C344237" s="62"/>
    </row>
    <row r="344325" spans="3:3" x14ac:dyDescent="0.25">
      <c r="C344325" s="62"/>
    </row>
    <row r="344326" spans="3:3" x14ac:dyDescent="0.25">
      <c r="C344326" s="62"/>
    </row>
    <row r="344414" spans="3:3" x14ac:dyDescent="0.25">
      <c r="C344414" s="62"/>
    </row>
    <row r="344415" spans="3:3" x14ac:dyDescent="0.25">
      <c r="C344415" s="62"/>
    </row>
    <row r="344503" spans="3:3" x14ac:dyDescent="0.25">
      <c r="C344503" s="62"/>
    </row>
    <row r="344504" spans="3:3" x14ac:dyDescent="0.25">
      <c r="C344504" s="62"/>
    </row>
    <row r="344592" spans="3:3" x14ac:dyDescent="0.25">
      <c r="C344592" s="62"/>
    </row>
    <row r="344593" spans="3:3" x14ac:dyDescent="0.25">
      <c r="C344593" s="62"/>
    </row>
    <row r="344681" spans="3:3" x14ac:dyDescent="0.25">
      <c r="C344681" s="62"/>
    </row>
    <row r="344682" spans="3:3" x14ac:dyDescent="0.25">
      <c r="C344682" s="62"/>
    </row>
    <row r="344770" spans="3:3" x14ac:dyDescent="0.25">
      <c r="C344770" s="62"/>
    </row>
    <row r="344771" spans="3:3" x14ac:dyDescent="0.25">
      <c r="C344771" s="62"/>
    </row>
    <row r="344859" spans="3:3" x14ac:dyDescent="0.25">
      <c r="C344859" s="62"/>
    </row>
    <row r="344860" spans="3:3" x14ac:dyDescent="0.25">
      <c r="C344860" s="62"/>
    </row>
    <row r="344948" spans="3:3" x14ac:dyDescent="0.25">
      <c r="C344948" s="62"/>
    </row>
    <row r="344949" spans="3:3" x14ac:dyDescent="0.25">
      <c r="C344949" s="62"/>
    </row>
    <row r="345037" spans="3:3" x14ac:dyDescent="0.25">
      <c r="C345037" s="62"/>
    </row>
    <row r="345038" spans="3:3" x14ac:dyDescent="0.25">
      <c r="C345038" s="62"/>
    </row>
    <row r="345126" spans="3:3" x14ac:dyDescent="0.25">
      <c r="C345126" s="62"/>
    </row>
    <row r="345127" spans="3:3" x14ac:dyDescent="0.25">
      <c r="C345127" s="62"/>
    </row>
    <row r="345215" spans="3:3" x14ac:dyDescent="0.25">
      <c r="C345215" s="62"/>
    </row>
    <row r="345216" spans="3:3" x14ac:dyDescent="0.25">
      <c r="C345216" s="62"/>
    </row>
    <row r="345304" spans="3:3" x14ac:dyDescent="0.25">
      <c r="C345304" s="62"/>
    </row>
    <row r="345305" spans="3:3" x14ac:dyDescent="0.25">
      <c r="C345305" s="62"/>
    </row>
    <row r="345393" spans="3:3" x14ac:dyDescent="0.25">
      <c r="C345393" s="62"/>
    </row>
    <row r="345394" spans="3:3" x14ac:dyDescent="0.25">
      <c r="C345394" s="62"/>
    </row>
    <row r="345482" spans="3:3" x14ac:dyDescent="0.25">
      <c r="C345482" s="62"/>
    </row>
    <row r="345483" spans="3:3" x14ac:dyDescent="0.25">
      <c r="C345483" s="62"/>
    </row>
    <row r="345571" spans="3:3" x14ac:dyDescent="0.25">
      <c r="C345571" s="62"/>
    </row>
    <row r="345572" spans="3:3" x14ac:dyDescent="0.25">
      <c r="C345572" s="62"/>
    </row>
    <row r="345660" spans="3:3" x14ac:dyDescent="0.25">
      <c r="C345660" s="62"/>
    </row>
    <row r="345661" spans="3:3" x14ac:dyDescent="0.25">
      <c r="C345661" s="62"/>
    </row>
    <row r="345749" spans="3:3" x14ac:dyDescent="0.25">
      <c r="C345749" s="62"/>
    </row>
    <row r="345750" spans="3:3" x14ac:dyDescent="0.25">
      <c r="C345750" s="62"/>
    </row>
    <row r="345838" spans="3:3" x14ac:dyDescent="0.25">
      <c r="C345838" s="62"/>
    </row>
    <row r="345839" spans="3:3" x14ac:dyDescent="0.25">
      <c r="C345839" s="62"/>
    </row>
    <row r="345927" spans="3:3" x14ac:dyDescent="0.25">
      <c r="C345927" s="62"/>
    </row>
    <row r="345928" spans="3:3" x14ac:dyDescent="0.25">
      <c r="C345928" s="62"/>
    </row>
    <row r="346016" spans="3:3" x14ac:dyDescent="0.25">
      <c r="C346016" s="62"/>
    </row>
    <row r="346017" spans="3:3" x14ac:dyDescent="0.25">
      <c r="C346017" s="62"/>
    </row>
    <row r="346105" spans="3:3" x14ac:dyDescent="0.25">
      <c r="C346105" s="62"/>
    </row>
    <row r="346106" spans="3:3" x14ac:dyDescent="0.25">
      <c r="C346106" s="62"/>
    </row>
    <row r="346194" spans="3:3" x14ac:dyDescent="0.25">
      <c r="C346194" s="62"/>
    </row>
    <row r="346195" spans="3:3" x14ac:dyDescent="0.25">
      <c r="C346195" s="62"/>
    </row>
    <row r="346283" spans="3:3" x14ac:dyDescent="0.25">
      <c r="C346283" s="62"/>
    </row>
    <row r="346284" spans="3:3" x14ac:dyDescent="0.25">
      <c r="C346284" s="62"/>
    </row>
    <row r="346372" spans="3:3" x14ac:dyDescent="0.25">
      <c r="C346372" s="62"/>
    </row>
    <row r="346373" spans="3:3" x14ac:dyDescent="0.25">
      <c r="C346373" s="62"/>
    </row>
    <row r="346461" spans="3:3" x14ac:dyDescent="0.25">
      <c r="C346461" s="62"/>
    </row>
    <row r="346462" spans="3:3" x14ac:dyDescent="0.25">
      <c r="C346462" s="62"/>
    </row>
    <row r="346550" spans="3:3" x14ac:dyDescent="0.25">
      <c r="C346550" s="62"/>
    </row>
    <row r="346551" spans="3:3" x14ac:dyDescent="0.25">
      <c r="C346551" s="62"/>
    </row>
    <row r="346639" spans="3:3" x14ac:dyDescent="0.25">
      <c r="C346639" s="62"/>
    </row>
    <row r="346640" spans="3:3" x14ac:dyDescent="0.25">
      <c r="C346640" s="62"/>
    </row>
    <row r="346728" spans="3:3" x14ac:dyDescent="0.25">
      <c r="C346728" s="62"/>
    </row>
    <row r="346729" spans="3:3" x14ac:dyDescent="0.25">
      <c r="C346729" s="62"/>
    </row>
    <row r="346817" spans="3:3" x14ac:dyDescent="0.25">
      <c r="C346817" s="62"/>
    </row>
    <row r="346818" spans="3:3" x14ac:dyDescent="0.25">
      <c r="C346818" s="62"/>
    </row>
    <row r="346906" spans="3:3" x14ac:dyDescent="0.25">
      <c r="C346906" s="62"/>
    </row>
    <row r="346907" spans="3:3" x14ac:dyDescent="0.25">
      <c r="C346907" s="62"/>
    </row>
    <row r="346995" spans="3:3" x14ac:dyDescent="0.25">
      <c r="C346995" s="62"/>
    </row>
    <row r="346996" spans="3:3" x14ac:dyDescent="0.25">
      <c r="C346996" s="62"/>
    </row>
    <row r="347084" spans="3:3" x14ac:dyDescent="0.25">
      <c r="C347084" s="62"/>
    </row>
    <row r="347085" spans="3:3" x14ac:dyDescent="0.25">
      <c r="C347085" s="62"/>
    </row>
    <row r="347173" spans="3:3" x14ac:dyDescent="0.25">
      <c r="C347173" s="62"/>
    </row>
    <row r="347174" spans="3:3" x14ac:dyDescent="0.25">
      <c r="C347174" s="62"/>
    </row>
    <row r="347262" spans="3:3" x14ac:dyDescent="0.25">
      <c r="C347262" s="62"/>
    </row>
    <row r="347263" spans="3:3" x14ac:dyDescent="0.25">
      <c r="C347263" s="62"/>
    </row>
    <row r="347351" spans="3:3" x14ac:dyDescent="0.25">
      <c r="C347351" s="62"/>
    </row>
    <row r="347352" spans="3:3" x14ac:dyDescent="0.25">
      <c r="C347352" s="62"/>
    </row>
    <row r="347440" spans="3:3" x14ac:dyDescent="0.25">
      <c r="C347440" s="62"/>
    </row>
    <row r="347441" spans="3:3" x14ac:dyDescent="0.25">
      <c r="C347441" s="62"/>
    </row>
    <row r="347529" spans="3:3" x14ac:dyDescent="0.25">
      <c r="C347529" s="62"/>
    </row>
    <row r="347530" spans="3:3" x14ac:dyDescent="0.25">
      <c r="C347530" s="62"/>
    </row>
    <row r="347618" spans="3:3" x14ac:dyDescent="0.25">
      <c r="C347618" s="62"/>
    </row>
    <row r="347619" spans="3:3" x14ac:dyDescent="0.25">
      <c r="C347619" s="62"/>
    </row>
    <row r="347707" spans="3:3" x14ac:dyDescent="0.25">
      <c r="C347707" s="62"/>
    </row>
    <row r="347708" spans="3:3" x14ac:dyDescent="0.25">
      <c r="C347708" s="62"/>
    </row>
    <row r="347796" spans="3:3" x14ac:dyDescent="0.25">
      <c r="C347796" s="62"/>
    </row>
    <row r="347797" spans="3:3" x14ac:dyDescent="0.25">
      <c r="C347797" s="62"/>
    </row>
    <row r="347885" spans="3:3" x14ac:dyDescent="0.25">
      <c r="C347885" s="62"/>
    </row>
    <row r="347886" spans="3:3" x14ac:dyDescent="0.25">
      <c r="C347886" s="62"/>
    </row>
    <row r="347974" spans="3:3" x14ac:dyDescent="0.25">
      <c r="C347974" s="62"/>
    </row>
    <row r="347975" spans="3:3" x14ac:dyDescent="0.25">
      <c r="C347975" s="62"/>
    </row>
    <row r="348063" spans="3:3" x14ac:dyDescent="0.25">
      <c r="C348063" s="62"/>
    </row>
    <row r="348064" spans="3:3" x14ac:dyDescent="0.25">
      <c r="C348064" s="62"/>
    </row>
    <row r="348152" spans="3:3" x14ac:dyDescent="0.25">
      <c r="C348152" s="62"/>
    </row>
    <row r="348153" spans="3:3" x14ac:dyDescent="0.25">
      <c r="C348153" s="62"/>
    </row>
    <row r="348241" spans="3:3" x14ac:dyDescent="0.25">
      <c r="C348241" s="62"/>
    </row>
    <row r="348242" spans="3:3" x14ac:dyDescent="0.25">
      <c r="C348242" s="62"/>
    </row>
    <row r="348330" spans="3:3" x14ac:dyDescent="0.25">
      <c r="C348330" s="62"/>
    </row>
    <row r="348331" spans="3:3" x14ac:dyDescent="0.25">
      <c r="C348331" s="62"/>
    </row>
    <row r="348419" spans="3:3" x14ac:dyDescent="0.25">
      <c r="C348419" s="62"/>
    </row>
    <row r="348420" spans="3:3" x14ac:dyDescent="0.25">
      <c r="C348420" s="62"/>
    </row>
    <row r="348508" spans="3:3" x14ac:dyDescent="0.25">
      <c r="C348508" s="62"/>
    </row>
    <row r="348509" spans="3:3" x14ac:dyDescent="0.25">
      <c r="C348509" s="62"/>
    </row>
    <row r="348597" spans="3:3" x14ac:dyDescent="0.25">
      <c r="C348597" s="62"/>
    </row>
    <row r="348598" spans="3:3" x14ac:dyDescent="0.25">
      <c r="C348598" s="62"/>
    </row>
    <row r="348686" spans="3:3" x14ac:dyDescent="0.25">
      <c r="C348686" s="62"/>
    </row>
    <row r="348687" spans="3:3" x14ac:dyDescent="0.25">
      <c r="C348687" s="62"/>
    </row>
    <row r="348775" spans="3:3" x14ac:dyDescent="0.25">
      <c r="C348775" s="62"/>
    </row>
    <row r="348776" spans="3:3" x14ac:dyDescent="0.25">
      <c r="C348776" s="62"/>
    </row>
    <row r="348864" spans="3:3" x14ac:dyDescent="0.25">
      <c r="C348864" s="62"/>
    </row>
    <row r="348865" spans="3:3" x14ac:dyDescent="0.25">
      <c r="C348865" s="62"/>
    </row>
    <row r="348953" spans="3:3" x14ac:dyDescent="0.25">
      <c r="C348953" s="62"/>
    </row>
    <row r="348954" spans="3:3" x14ac:dyDescent="0.25">
      <c r="C348954" s="62"/>
    </row>
    <row r="349042" spans="3:3" x14ac:dyDescent="0.25">
      <c r="C349042" s="62"/>
    </row>
    <row r="349043" spans="3:3" x14ac:dyDescent="0.25">
      <c r="C349043" s="62"/>
    </row>
    <row r="349131" spans="3:3" x14ac:dyDescent="0.25">
      <c r="C349131" s="62"/>
    </row>
    <row r="349132" spans="3:3" x14ac:dyDescent="0.25">
      <c r="C349132" s="62"/>
    </row>
    <row r="349220" spans="3:3" x14ac:dyDescent="0.25">
      <c r="C349220" s="62"/>
    </row>
    <row r="349221" spans="3:3" x14ac:dyDescent="0.25">
      <c r="C349221" s="62"/>
    </row>
    <row r="349309" spans="3:3" x14ac:dyDescent="0.25">
      <c r="C349309" s="62"/>
    </row>
    <row r="349310" spans="3:3" x14ac:dyDescent="0.25">
      <c r="C349310" s="62"/>
    </row>
    <row r="349398" spans="3:3" x14ac:dyDescent="0.25">
      <c r="C349398" s="62"/>
    </row>
    <row r="349399" spans="3:3" x14ac:dyDescent="0.25">
      <c r="C349399" s="62"/>
    </row>
    <row r="349487" spans="3:3" x14ac:dyDescent="0.25">
      <c r="C349487" s="62"/>
    </row>
    <row r="349488" spans="3:3" x14ac:dyDescent="0.25">
      <c r="C349488" s="62"/>
    </row>
    <row r="349576" spans="3:3" x14ac:dyDescent="0.25">
      <c r="C349576" s="62"/>
    </row>
    <row r="349577" spans="3:3" x14ac:dyDescent="0.25">
      <c r="C349577" s="62"/>
    </row>
    <row r="349665" spans="3:3" x14ac:dyDescent="0.25">
      <c r="C349665" s="62"/>
    </row>
    <row r="349666" spans="3:3" x14ac:dyDescent="0.25">
      <c r="C349666" s="62"/>
    </row>
    <row r="349754" spans="3:3" x14ac:dyDescent="0.25">
      <c r="C349754" s="62"/>
    </row>
    <row r="349755" spans="3:3" x14ac:dyDescent="0.25">
      <c r="C349755" s="62"/>
    </row>
    <row r="349843" spans="3:3" x14ac:dyDescent="0.25">
      <c r="C349843" s="62"/>
    </row>
    <row r="349844" spans="3:3" x14ac:dyDescent="0.25">
      <c r="C349844" s="62"/>
    </row>
    <row r="349932" spans="3:3" x14ac:dyDescent="0.25">
      <c r="C349932" s="62"/>
    </row>
    <row r="349933" spans="3:3" x14ac:dyDescent="0.25">
      <c r="C349933" s="62"/>
    </row>
    <row r="350021" spans="3:3" x14ac:dyDescent="0.25">
      <c r="C350021" s="62"/>
    </row>
    <row r="350022" spans="3:3" x14ac:dyDescent="0.25">
      <c r="C350022" s="62"/>
    </row>
    <row r="350110" spans="3:3" x14ac:dyDescent="0.25">
      <c r="C350110" s="62"/>
    </row>
    <row r="350111" spans="3:3" x14ac:dyDescent="0.25">
      <c r="C350111" s="62"/>
    </row>
    <row r="350199" spans="3:3" x14ac:dyDescent="0.25">
      <c r="C350199" s="62"/>
    </row>
    <row r="350200" spans="3:3" x14ac:dyDescent="0.25">
      <c r="C350200" s="62"/>
    </row>
    <row r="350288" spans="3:3" x14ac:dyDescent="0.25">
      <c r="C350288" s="62"/>
    </row>
    <row r="350289" spans="3:3" x14ac:dyDescent="0.25">
      <c r="C350289" s="62"/>
    </row>
    <row r="350377" spans="3:3" x14ac:dyDescent="0.25">
      <c r="C350377" s="62"/>
    </row>
    <row r="350378" spans="3:3" x14ac:dyDescent="0.25">
      <c r="C350378" s="62"/>
    </row>
    <row r="350466" spans="3:3" x14ac:dyDescent="0.25">
      <c r="C350466" s="62"/>
    </row>
    <row r="350467" spans="3:3" x14ac:dyDescent="0.25">
      <c r="C350467" s="62"/>
    </row>
    <row r="350555" spans="3:3" x14ac:dyDescent="0.25">
      <c r="C350555" s="62"/>
    </row>
    <row r="350556" spans="3:3" x14ac:dyDescent="0.25">
      <c r="C350556" s="62"/>
    </row>
    <row r="350644" spans="3:3" x14ac:dyDescent="0.25">
      <c r="C350644" s="62"/>
    </row>
    <row r="350645" spans="3:3" x14ac:dyDescent="0.25">
      <c r="C350645" s="62"/>
    </row>
    <row r="350733" spans="3:3" x14ac:dyDescent="0.25">
      <c r="C350733" s="62"/>
    </row>
    <row r="350734" spans="3:3" x14ac:dyDescent="0.25">
      <c r="C350734" s="62"/>
    </row>
    <row r="350822" spans="3:3" x14ac:dyDescent="0.25">
      <c r="C350822" s="62"/>
    </row>
    <row r="350823" spans="3:3" x14ac:dyDescent="0.25">
      <c r="C350823" s="62"/>
    </row>
    <row r="350911" spans="3:3" x14ac:dyDescent="0.25">
      <c r="C350911" s="62"/>
    </row>
    <row r="350912" spans="3:3" x14ac:dyDescent="0.25">
      <c r="C350912" s="62"/>
    </row>
    <row r="351000" spans="3:3" x14ac:dyDescent="0.25">
      <c r="C351000" s="62"/>
    </row>
    <row r="351001" spans="3:3" x14ac:dyDescent="0.25">
      <c r="C351001" s="62"/>
    </row>
    <row r="351089" spans="3:3" x14ac:dyDescent="0.25">
      <c r="C351089" s="62"/>
    </row>
    <row r="351090" spans="3:3" x14ac:dyDescent="0.25">
      <c r="C351090" s="62"/>
    </row>
    <row r="351178" spans="3:3" x14ac:dyDescent="0.25">
      <c r="C351178" s="62"/>
    </row>
    <row r="351179" spans="3:3" x14ac:dyDescent="0.25">
      <c r="C351179" s="62"/>
    </row>
    <row r="351267" spans="3:3" x14ac:dyDescent="0.25">
      <c r="C351267" s="62"/>
    </row>
    <row r="351268" spans="3:3" x14ac:dyDescent="0.25">
      <c r="C351268" s="62"/>
    </row>
    <row r="351356" spans="3:3" x14ac:dyDescent="0.25">
      <c r="C351356" s="62"/>
    </row>
    <row r="351357" spans="3:3" x14ac:dyDescent="0.25">
      <c r="C351357" s="62"/>
    </row>
    <row r="351445" spans="3:3" x14ac:dyDescent="0.25">
      <c r="C351445" s="62"/>
    </row>
    <row r="351446" spans="3:3" x14ac:dyDescent="0.25">
      <c r="C351446" s="62"/>
    </row>
    <row r="351534" spans="3:3" x14ac:dyDescent="0.25">
      <c r="C351534" s="62"/>
    </row>
    <row r="351535" spans="3:3" x14ac:dyDescent="0.25">
      <c r="C351535" s="62"/>
    </row>
    <row r="351623" spans="3:3" x14ac:dyDescent="0.25">
      <c r="C351623" s="62"/>
    </row>
    <row r="351624" spans="3:3" x14ac:dyDescent="0.25">
      <c r="C351624" s="62"/>
    </row>
    <row r="351712" spans="3:3" x14ac:dyDescent="0.25">
      <c r="C351712" s="62"/>
    </row>
    <row r="351713" spans="3:3" x14ac:dyDescent="0.25">
      <c r="C351713" s="62"/>
    </row>
    <row r="351801" spans="3:3" x14ac:dyDescent="0.25">
      <c r="C351801" s="62"/>
    </row>
    <row r="351802" spans="3:3" x14ac:dyDescent="0.25">
      <c r="C351802" s="62"/>
    </row>
    <row r="351890" spans="3:3" x14ac:dyDescent="0.25">
      <c r="C351890" s="62"/>
    </row>
    <row r="351891" spans="3:3" x14ac:dyDescent="0.25">
      <c r="C351891" s="62"/>
    </row>
    <row r="351979" spans="3:3" x14ac:dyDescent="0.25">
      <c r="C351979" s="62"/>
    </row>
    <row r="351980" spans="3:3" x14ac:dyDescent="0.25">
      <c r="C351980" s="62"/>
    </row>
    <row r="352068" spans="3:3" x14ac:dyDescent="0.25">
      <c r="C352068" s="62"/>
    </row>
    <row r="352069" spans="3:3" x14ac:dyDescent="0.25">
      <c r="C352069" s="62"/>
    </row>
    <row r="352157" spans="3:3" x14ac:dyDescent="0.25">
      <c r="C352157" s="62"/>
    </row>
    <row r="352158" spans="3:3" x14ac:dyDescent="0.25">
      <c r="C352158" s="62"/>
    </row>
    <row r="352246" spans="3:3" x14ac:dyDescent="0.25">
      <c r="C352246" s="62"/>
    </row>
    <row r="352247" spans="3:3" x14ac:dyDescent="0.25">
      <c r="C352247" s="62"/>
    </row>
    <row r="352335" spans="3:3" x14ac:dyDescent="0.25">
      <c r="C352335" s="62"/>
    </row>
    <row r="352336" spans="3:3" x14ac:dyDescent="0.25">
      <c r="C352336" s="62"/>
    </row>
    <row r="352424" spans="3:3" x14ac:dyDescent="0.25">
      <c r="C352424" s="62"/>
    </row>
    <row r="352425" spans="3:3" x14ac:dyDescent="0.25">
      <c r="C352425" s="62"/>
    </row>
    <row r="352513" spans="3:3" x14ac:dyDescent="0.25">
      <c r="C352513" s="62"/>
    </row>
    <row r="352514" spans="3:3" x14ac:dyDescent="0.25">
      <c r="C352514" s="62"/>
    </row>
    <row r="352602" spans="3:3" x14ac:dyDescent="0.25">
      <c r="C352602" s="62"/>
    </row>
    <row r="352603" spans="3:3" x14ac:dyDescent="0.25">
      <c r="C352603" s="62"/>
    </row>
    <row r="352691" spans="3:3" x14ac:dyDescent="0.25">
      <c r="C352691" s="62"/>
    </row>
    <row r="352692" spans="3:3" x14ac:dyDescent="0.25">
      <c r="C352692" s="62"/>
    </row>
    <row r="352780" spans="3:3" x14ac:dyDescent="0.25">
      <c r="C352780" s="62"/>
    </row>
    <row r="352781" spans="3:3" x14ac:dyDescent="0.25">
      <c r="C352781" s="62"/>
    </row>
    <row r="352869" spans="3:3" x14ac:dyDescent="0.25">
      <c r="C352869" s="62"/>
    </row>
    <row r="352870" spans="3:3" x14ac:dyDescent="0.25">
      <c r="C352870" s="62"/>
    </row>
    <row r="352958" spans="3:3" x14ac:dyDescent="0.25">
      <c r="C352958" s="62"/>
    </row>
    <row r="352959" spans="3:3" x14ac:dyDescent="0.25">
      <c r="C352959" s="62"/>
    </row>
    <row r="353047" spans="3:3" x14ac:dyDescent="0.25">
      <c r="C353047" s="62"/>
    </row>
    <row r="353048" spans="3:3" x14ac:dyDescent="0.25">
      <c r="C353048" s="62"/>
    </row>
    <row r="353136" spans="3:3" x14ac:dyDescent="0.25">
      <c r="C353136" s="62"/>
    </row>
    <row r="353137" spans="3:3" x14ac:dyDescent="0.25">
      <c r="C353137" s="62"/>
    </row>
    <row r="353225" spans="3:3" x14ac:dyDescent="0.25">
      <c r="C353225" s="62"/>
    </row>
    <row r="353226" spans="3:3" x14ac:dyDescent="0.25">
      <c r="C353226" s="62"/>
    </row>
    <row r="353314" spans="3:3" x14ac:dyDescent="0.25">
      <c r="C353314" s="62"/>
    </row>
    <row r="353315" spans="3:3" x14ac:dyDescent="0.25">
      <c r="C353315" s="62"/>
    </row>
    <row r="353403" spans="3:3" x14ac:dyDescent="0.25">
      <c r="C353403" s="62"/>
    </row>
    <row r="353404" spans="3:3" x14ac:dyDescent="0.25">
      <c r="C353404" s="62"/>
    </row>
    <row r="353492" spans="3:3" x14ac:dyDescent="0.25">
      <c r="C353492" s="62"/>
    </row>
    <row r="353493" spans="3:3" x14ac:dyDescent="0.25">
      <c r="C353493" s="62"/>
    </row>
    <row r="353581" spans="3:3" x14ac:dyDescent="0.25">
      <c r="C353581" s="62"/>
    </row>
    <row r="353582" spans="3:3" x14ac:dyDescent="0.25">
      <c r="C353582" s="62"/>
    </row>
    <row r="353670" spans="3:3" x14ac:dyDescent="0.25">
      <c r="C353670" s="62"/>
    </row>
    <row r="353671" spans="3:3" x14ac:dyDescent="0.25">
      <c r="C353671" s="62"/>
    </row>
    <row r="353759" spans="3:3" x14ac:dyDescent="0.25">
      <c r="C353759" s="62"/>
    </row>
    <row r="353760" spans="3:3" x14ac:dyDescent="0.25">
      <c r="C353760" s="62"/>
    </row>
    <row r="353848" spans="3:3" x14ac:dyDescent="0.25">
      <c r="C353848" s="62"/>
    </row>
    <row r="353849" spans="3:3" x14ac:dyDescent="0.25">
      <c r="C353849" s="62"/>
    </row>
    <row r="353937" spans="3:3" x14ac:dyDescent="0.25">
      <c r="C353937" s="62"/>
    </row>
    <row r="353938" spans="3:3" x14ac:dyDescent="0.25">
      <c r="C353938" s="62"/>
    </row>
    <row r="354026" spans="3:3" x14ac:dyDescent="0.25">
      <c r="C354026" s="62"/>
    </row>
    <row r="354027" spans="3:3" x14ac:dyDescent="0.25">
      <c r="C354027" s="62"/>
    </row>
    <row r="354115" spans="3:3" x14ac:dyDescent="0.25">
      <c r="C354115" s="62"/>
    </row>
    <row r="354116" spans="3:3" x14ac:dyDescent="0.25">
      <c r="C354116" s="62"/>
    </row>
    <row r="354204" spans="3:3" x14ac:dyDescent="0.25">
      <c r="C354204" s="62"/>
    </row>
    <row r="354205" spans="3:3" x14ac:dyDescent="0.25">
      <c r="C354205" s="62"/>
    </row>
    <row r="354293" spans="3:3" x14ac:dyDescent="0.25">
      <c r="C354293" s="62"/>
    </row>
    <row r="354294" spans="3:3" x14ac:dyDescent="0.25">
      <c r="C354294" s="62"/>
    </row>
    <row r="354382" spans="3:3" x14ac:dyDescent="0.25">
      <c r="C354382" s="62"/>
    </row>
    <row r="354383" spans="3:3" x14ac:dyDescent="0.25">
      <c r="C354383" s="62"/>
    </row>
    <row r="354471" spans="3:3" x14ac:dyDescent="0.25">
      <c r="C354471" s="62"/>
    </row>
    <row r="354472" spans="3:3" x14ac:dyDescent="0.25">
      <c r="C354472" s="62"/>
    </row>
    <row r="354560" spans="3:3" x14ac:dyDescent="0.25">
      <c r="C354560" s="62"/>
    </row>
    <row r="354561" spans="3:3" x14ac:dyDescent="0.25">
      <c r="C354561" s="62"/>
    </row>
    <row r="354649" spans="3:3" x14ac:dyDescent="0.25">
      <c r="C354649" s="62"/>
    </row>
    <row r="354650" spans="3:3" x14ac:dyDescent="0.25">
      <c r="C354650" s="62"/>
    </row>
    <row r="354738" spans="3:3" x14ac:dyDescent="0.25">
      <c r="C354738" s="62"/>
    </row>
    <row r="354739" spans="3:3" x14ac:dyDescent="0.25">
      <c r="C354739" s="62"/>
    </row>
    <row r="354827" spans="3:3" x14ac:dyDescent="0.25">
      <c r="C354827" s="62"/>
    </row>
    <row r="354828" spans="3:3" x14ac:dyDescent="0.25">
      <c r="C354828" s="62"/>
    </row>
    <row r="354916" spans="3:3" x14ac:dyDescent="0.25">
      <c r="C354916" s="62"/>
    </row>
    <row r="354917" spans="3:3" x14ac:dyDescent="0.25">
      <c r="C354917" s="62"/>
    </row>
    <row r="355005" spans="3:3" x14ac:dyDescent="0.25">
      <c r="C355005" s="62"/>
    </row>
    <row r="355006" spans="3:3" x14ac:dyDescent="0.25">
      <c r="C355006" s="62"/>
    </row>
    <row r="355094" spans="3:3" x14ac:dyDescent="0.25">
      <c r="C355094" s="62"/>
    </row>
    <row r="355095" spans="3:3" x14ac:dyDescent="0.25">
      <c r="C355095" s="62"/>
    </row>
    <row r="355183" spans="3:3" x14ac:dyDescent="0.25">
      <c r="C355183" s="62"/>
    </row>
    <row r="355184" spans="3:3" x14ac:dyDescent="0.25">
      <c r="C355184" s="62"/>
    </row>
    <row r="355272" spans="3:3" x14ac:dyDescent="0.25">
      <c r="C355272" s="62"/>
    </row>
    <row r="355273" spans="3:3" x14ac:dyDescent="0.25">
      <c r="C355273" s="62"/>
    </row>
    <row r="355361" spans="3:3" x14ac:dyDescent="0.25">
      <c r="C355361" s="62"/>
    </row>
    <row r="355362" spans="3:3" x14ac:dyDescent="0.25">
      <c r="C355362" s="62"/>
    </row>
    <row r="355450" spans="3:3" x14ac:dyDescent="0.25">
      <c r="C355450" s="62"/>
    </row>
    <row r="355451" spans="3:3" x14ac:dyDescent="0.25">
      <c r="C355451" s="62"/>
    </row>
    <row r="355539" spans="3:3" x14ac:dyDescent="0.25">
      <c r="C355539" s="62"/>
    </row>
    <row r="355540" spans="3:3" x14ac:dyDescent="0.25">
      <c r="C355540" s="62"/>
    </row>
    <row r="355628" spans="3:3" x14ac:dyDescent="0.25">
      <c r="C355628" s="62"/>
    </row>
    <row r="355629" spans="3:3" x14ac:dyDescent="0.25">
      <c r="C355629" s="62"/>
    </row>
    <row r="355717" spans="3:3" x14ac:dyDescent="0.25">
      <c r="C355717" s="62"/>
    </row>
    <row r="355718" spans="3:3" x14ac:dyDescent="0.25">
      <c r="C355718" s="62"/>
    </row>
    <row r="355806" spans="3:3" x14ac:dyDescent="0.25">
      <c r="C355806" s="62"/>
    </row>
    <row r="355807" spans="3:3" x14ac:dyDescent="0.25">
      <c r="C355807" s="62"/>
    </row>
    <row r="355895" spans="3:3" x14ac:dyDescent="0.25">
      <c r="C355895" s="62"/>
    </row>
    <row r="355896" spans="3:3" x14ac:dyDescent="0.25">
      <c r="C355896" s="62"/>
    </row>
    <row r="355984" spans="3:3" x14ac:dyDescent="0.25">
      <c r="C355984" s="62"/>
    </row>
    <row r="355985" spans="3:3" x14ac:dyDescent="0.25">
      <c r="C355985" s="62"/>
    </row>
    <row r="356073" spans="3:3" x14ac:dyDescent="0.25">
      <c r="C356073" s="62"/>
    </row>
    <row r="356074" spans="3:3" x14ac:dyDescent="0.25">
      <c r="C356074" s="62"/>
    </row>
    <row r="356162" spans="3:3" x14ac:dyDescent="0.25">
      <c r="C356162" s="62"/>
    </row>
    <row r="356163" spans="3:3" x14ac:dyDescent="0.25">
      <c r="C356163" s="62"/>
    </row>
    <row r="356251" spans="3:3" x14ac:dyDescent="0.25">
      <c r="C356251" s="62"/>
    </row>
    <row r="356252" spans="3:3" x14ac:dyDescent="0.25">
      <c r="C356252" s="62"/>
    </row>
    <row r="356340" spans="3:3" x14ac:dyDescent="0.25">
      <c r="C356340" s="62"/>
    </row>
    <row r="356341" spans="3:3" x14ac:dyDescent="0.25">
      <c r="C356341" s="62"/>
    </row>
    <row r="356429" spans="3:3" x14ac:dyDescent="0.25">
      <c r="C356429" s="62"/>
    </row>
    <row r="356430" spans="3:3" x14ac:dyDescent="0.25">
      <c r="C356430" s="62"/>
    </row>
    <row r="356518" spans="3:3" x14ac:dyDescent="0.25">
      <c r="C356518" s="62"/>
    </row>
    <row r="356519" spans="3:3" x14ac:dyDescent="0.25">
      <c r="C356519" s="62"/>
    </row>
    <row r="356607" spans="3:3" x14ac:dyDescent="0.25">
      <c r="C356607" s="62"/>
    </row>
    <row r="356608" spans="3:3" x14ac:dyDescent="0.25">
      <c r="C356608" s="62"/>
    </row>
    <row r="356696" spans="3:3" x14ac:dyDescent="0.25">
      <c r="C356696" s="62"/>
    </row>
    <row r="356697" spans="3:3" x14ac:dyDescent="0.25">
      <c r="C356697" s="62"/>
    </row>
    <row r="356785" spans="3:3" x14ac:dyDescent="0.25">
      <c r="C356785" s="62"/>
    </row>
    <row r="356786" spans="3:3" x14ac:dyDescent="0.25">
      <c r="C356786" s="62"/>
    </row>
    <row r="356874" spans="3:3" x14ac:dyDescent="0.25">
      <c r="C356874" s="62"/>
    </row>
    <row r="356875" spans="3:3" x14ac:dyDescent="0.25">
      <c r="C356875" s="62"/>
    </row>
    <row r="356963" spans="3:3" x14ac:dyDescent="0.25">
      <c r="C356963" s="62"/>
    </row>
    <row r="356964" spans="3:3" x14ac:dyDescent="0.25">
      <c r="C356964" s="62"/>
    </row>
    <row r="357052" spans="3:3" x14ac:dyDescent="0.25">
      <c r="C357052" s="62"/>
    </row>
    <row r="357053" spans="3:3" x14ac:dyDescent="0.25">
      <c r="C357053" s="62"/>
    </row>
    <row r="357141" spans="3:3" x14ac:dyDescent="0.25">
      <c r="C357141" s="62"/>
    </row>
    <row r="357142" spans="3:3" x14ac:dyDescent="0.25">
      <c r="C357142" s="62"/>
    </row>
    <row r="357230" spans="3:3" x14ac:dyDescent="0.25">
      <c r="C357230" s="62"/>
    </row>
    <row r="357231" spans="3:3" x14ac:dyDescent="0.25">
      <c r="C357231" s="62"/>
    </row>
    <row r="357319" spans="3:3" x14ac:dyDescent="0.25">
      <c r="C357319" s="62"/>
    </row>
    <row r="357320" spans="3:3" x14ac:dyDescent="0.25">
      <c r="C357320" s="62"/>
    </row>
    <row r="357408" spans="3:3" x14ac:dyDescent="0.25">
      <c r="C357408" s="62"/>
    </row>
    <row r="357409" spans="3:3" x14ac:dyDescent="0.25">
      <c r="C357409" s="62"/>
    </row>
    <row r="357497" spans="3:3" x14ac:dyDescent="0.25">
      <c r="C357497" s="62"/>
    </row>
    <row r="357498" spans="3:3" x14ac:dyDescent="0.25">
      <c r="C357498" s="62"/>
    </row>
    <row r="357586" spans="3:3" x14ac:dyDescent="0.25">
      <c r="C357586" s="62"/>
    </row>
    <row r="357587" spans="3:3" x14ac:dyDescent="0.25">
      <c r="C357587" s="62"/>
    </row>
    <row r="357675" spans="3:3" x14ac:dyDescent="0.25">
      <c r="C357675" s="62"/>
    </row>
    <row r="357676" spans="3:3" x14ac:dyDescent="0.25">
      <c r="C357676" s="62"/>
    </row>
    <row r="357764" spans="3:3" x14ac:dyDescent="0.25">
      <c r="C357764" s="62"/>
    </row>
    <row r="357765" spans="3:3" x14ac:dyDescent="0.25">
      <c r="C357765" s="62"/>
    </row>
    <row r="357853" spans="3:3" x14ac:dyDescent="0.25">
      <c r="C357853" s="62"/>
    </row>
    <row r="357854" spans="3:3" x14ac:dyDescent="0.25">
      <c r="C357854" s="62"/>
    </row>
    <row r="357942" spans="3:3" x14ac:dyDescent="0.25">
      <c r="C357942" s="62"/>
    </row>
    <row r="357943" spans="3:3" x14ac:dyDescent="0.25">
      <c r="C357943" s="62"/>
    </row>
    <row r="358031" spans="3:3" x14ac:dyDescent="0.25">
      <c r="C358031" s="62"/>
    </row>
    <row r="358032" spans="3:3" x14ac:dyDescent="0.25">
      <c r="C358032" s="62"/>
    </row>
    <row r="358120" spans="3:3" x14ac:dyDescent="0.25">
      <c r="C358120" s="62"/>
    </row>
    <row r="358121" spans="3:3" x14ac:dyDescent="0.25">
      <c r="C358121" s="62"/>
    </row>
    <row r="358209" spans="3:3" x14ac:dyDescent="0.25">
      <c r="C358209" s="62"/>
    </row>
    <row r="358210" spans="3:3" x14ac:dyDescent="0.25">
      <c r="C358210" s="62"/>
    </row>
    <row r="358298" spans="3:3" x14ac:dyDescent="0.25">
      <c r="C358298" s="62"/>
    </row>
    <row r="358299" spans="3:3" x14ac:dyDescent="0.25">
      <c r="C358299" s="62"/>
    </row>
    <row r="358387" spans="3:3" x14ac:dyDescent="0.25">
      <c r="C358387" s="62"/>
    </row>
    <row r="358388" spans="3:3" x14ac:dyDescent="0.25">
      <c r="C358388" s="62"/>
    </row>
    <row r="358476" spans="3:3" x14ac:dyDescent="0.25">
      <c r="C358476" s="62"/>
    </row>
    <row r="358477" spans="3:3" x14ac:dyDescent="0.25">
      <c r="C358477" s="62"/>
    </row>
    <row r="358565" spans="3:3" x14ac:dyDescent="0.25">
      <c r="C358565" s="62"/>
    </row>
    <row r="358566" spans="3:3" x14ac:dyDescent="0.25">
      <c r="C358566" s="62"/>
    </row>
    <row r="358654" spans="3:3" x14ac:dyDescent="0.25">
      <c r="C358654" s="62"/>
    </row>
    <row r="358655" spans="3:3" x14ac:dyDescent="0.25">
      <c r="C358655" s="62"/>
    </row>
    <row r="358743" spans="3:3" x14ac:dyDescent="0.25">
      <c r="C358743" s="62"/>
    </row>
    <row r="358744" spans="3:3" x14ac:dyDescent="0.25">
      <c r="C358744" s="62"/>
    </row>
    <row r="358832" spans="3:3" x14ac:dyDescent="0.25">
      <c r="C358832" s="62"/>
    </row>
    <row r="358833" spans="3:3" x14ac:dyDescent="0.25">
      <c r="C358833" s="62"/>
    </row>
    <row r="358921" spans="3:3" x14ac:dyDescent="0.25">
      <c r="C358921" s="62"/>
    </row>
    <row r="358922" spans="3:3" x14ac:dyDescent="0.25">
      <c r="C358922" s="62"/>
    </row>
    <row r="359010" spans="3:3" x14ac:dyDescent="0.25">
      <c r="C359010" s="62"/>
    </row>
    <row r="359011" spans="3:3" x14ac:dyDescent="0.25">
      <c r="C359011" s="62"/>
    </row>
    <row r="359099" spans="3:3" x14ac:dyDescent="0.25">
      <c r="C359099" s="62"/>
    </row>
    <row r="359100" spans="3:3" x14ac:dyDescent="0.25">
      <c r="C359100" s="62"/>
    </row>
    <row r="359188" spans="3:3" x14ac:dyDescent="0.25">
      <c r="C359188" s="62"/>
    </row>
    <row r="359189" spans="3:3" x14ac:dyDescent="0.25">
      <c r="C359189" s="62"/>
    </row>
    <row r="359277" spans="3:3" x14ac:dyDescent="0.25">
      <c r="C359277" s="62"/>
    </row>
    <row r="359278" spans="3:3" x14ac:dyDescent="0.25">
      <c r="C359278" s="62"/>
    </row>
    <row r="359366" spans="3:3" x14ac:dyDescent="0.25">
      <c r="C359366" s="62"/>
    </row>
    <row r="359367" spans="3:3" x14ac:dyDescent="0.25">
      <c r="C359367" s="62"/>
    </row>
    <row r="359455" spans="3:3" x14ac:dyDescent="0.25">
      <c r="C359455" s="62"/>
    </row>
    <row r="359456" spans="3:3" x14ac:dyDescent="0.25">
      <c r="C359456" s="62"/>
    </row>
    <row r="359544" spans="3:3" x14ac:dyDescent="0.25">
      <c r="C359544" s="62"/>
    </row>
    <row r="359545" spans="3:3" x14ac:dyDescent="0.25">
      <c r="C359545" s="62"/>
    </row>
    <row r="359633" spans="3:3" x14ac:dyDescent="0.25">
      <c r="C359633" s="62"/>
    </row>
    <row r="359634" spans="3:3" x14ac:dyDescent="0.25">
      <c r="C359634" s="62"/>
    </row>
    <row r="359722" spans="3:3" x14ac:dyDescent="0.25">
      <c r="C359722" s="62"/>
    </row>
    <row r="359723" spans="3:3" x14ac:dyDescent="0.25">
      <c r="C359723" s="62"/>
    </row>
    <row r="359811" spans="3:3" x14ac:dyDescent="0.25">
      <c r="C359811" s="62"/>
    </row>
    <row r="359812" spans="3:3" x14ac:dyDescent="0.25">
      <c r="C359812" s="62"/>
    </row>
    <row r="359900" spans="3:3" x14ac:dyDescent="0.25">
      <c r="C359900" s="62"/>
    </row>
    <row r="359901" spans="3:3" x14ac:dyDescent="0.25">
      <c r="C359901" s="62"/>
    </row>
    <row r="359989" spans="3:3" x14ac:dyDescent="0.25">
      <c r="C359989" s="62"/>
    </row>
    <row r="359990" spans="3:3" x14ac:dyDescent="0.25">
      <c r="C359990" s="62"/>
    </row>
    <row r="360078" spans="3:3" x14ac:dyDescent="0.25">
      <c r="C360078" s="62"/>
    </row>
    <row r="360079" spans="3:3" x14ac:dyDescent="0.25">
      <c r="C360079" s="62"/>
    </row>
    <row r="360167" spans="3:3" x14ac:dyDescent="0.25">
      <c r="C360167" s="62"/>
    </row>
    <row r="360168" spans="3:3" x14ac:dyDescent="0.25">
      <c r="C360168" s="62"/>
    </row>
    <row r="360256" spans="3:3" x14ac:dyDescent="0.25">
      <c r="C360256" s="62"/>
    </row>
    <row r="360257" spans="3:3" x14ac:dyDescent="0.25">
      <c r="C360257" s="62"/>
    </row>
    <row r="360345" spans="3:3" x14ac:dyDescent="0.25">
      <c r="C360345" s="62"/>
    </row>
    <row r="360346" spans="3:3" x14ac:dyDescent="0.25">
      <c r="C360346" s="62"/>
    </row>
    <row r="360434" spans="3:3" x14ac:dyDescent="0.25">
      <c r="C360434" s="62"/>
    </row>
    <row r="360435" spans="3:3" x14ac:dyDescent="0.25">
      <c r="C360435" s="62"/>
    </row>
    <row r="360523" spans="3:3" x14ac:dyDescent="0.25">
      <c r="C360523" s="62"/>
    </row>
    <row r="360524" spans="3:3" x14ac:dyDescent="0.25">
      <c r="C360524" s="62"/>
    </row>
    <row r="360612" spans="3:3" x14ac:dyDescent="0.25">
      <c r="C360612" s="62"/>
    </row>
    <row r="360613" spans="3:3" x14ac:dyDescent="0.25">
      <c r="C360613" s="62"/>
    </row>
    <row r="360701" spans="3:3" x14ac:dyDescent="0.25">
      <c r="C360701" s="62"/>
    </row>
    <row r="360702" spans="3:3" x14ac:dyDescent="0.25">
      <c r="C360702" s="62"/>
    </row>
    <row r="360790" spans="3:3" x14ac:dyDescent="0.25">
      <c r="C360790" s="62"/>
    </row>
    <row r="360791" spans="3:3" x14ac:dyDescent="0.25">
      <c r="C360791" s="62"/>
    </row>
    <row r="360879" spans="3:3" x14ac:dyDescent="0.25">
      <c r="C360879" s="62"/>
    </row>
    <row r="360880" spans="3:3" x14ac:dyDescent="0.25">
      <c r="C360880" s="62"/>
    </row>
    <row r="360968" spans="3:3" x14ac:dyDescent="0.25">
      <c r="C360968" s="62"/>
    </row>
    <row r="360969" spans="3:3" x14ac:dyDescent="0.25">
      <c r="C360969" s="62"/>
    </row>
    <row r="361057" spans="3:3" x14ac:dyDescent="0.25">
      <c r="C361057" s="62"/>
    </row>
    <row r="361058" spans="3:3" x14ac:dyDescent="0.25">
      <c r="C361058" s="62"/>
    </row>
    <row r="361146" spans="3:3" x14ac:dyDescent="0.25">
      <c r="C361146" s="62"/>
    </row>
    <row r="361147" spans="3:3" x14ac:dyDescent="0.25">
      <c r="C361147" s="62"/>
    </row>
    <row r="361235" spans="3:3" x14ac:dyDescent="0.25">
      <c r="C361235" s="62"/>
    </row>
    <row r="361236" spans="3:3" x14ac:dyDescent="0.25">
      <c r="C361236" s="62"/>
    </row>
    <row r="361324" spans="3:3" x14ac:dyDescent="0.25">
      <c r="C361324" s="62"/>
    </row>
    <row r="361325" spans="3:3" x14ac:dyDescent="0.25">
      <c r="C361325" s="62"/>
    </row>
    <row r="361413" spans="3:3" x14ac:dyDescent="0.25">
      <c r="C361413" s="62"/>
    </row>
    <row r="361414" spans="3:3" x14ac:dyDescent="0.25">
      <c r="C361414" s="62"/>
    </row>
    <row r="361502" spans="3:3" x14ac:dyDescent="0.25">
      <c r="C361502" s="62"/>
    </row>
    <row r="361503" spans="3:3" x14ac:dyDescent="0.25">
      <c r="C361503" s="62"/>
    </row>
    <row r="361591" spans="3:3" x14ac:dyDescent="0.25">
      <c r="C361591" s="62"/>
    </row>
    <row r="361592" spans="3:3" x14ac:dyDescent="0.25">
      <c r="C361592" s="62"/>
    </row>
    <row r="361680" spans="3:3" x14ac:dyDescent="0.25">
      <c r="C361680" s="62"/>
    </row>
    <row r="361681" spans="3:3" x14ac:dyDescent="0.25">
      <c r="C361681" s="62"/>
    </row>
    <row r="361769" spans="3:3" x14ac:dyDescent="0.25">
      <c r="C361769" s="62"/>
    </row>
    <row r="361770" spans="3:3" x14ac:dyDescent="0.25">
      <c r="C361770" s="62"/>
    </row>
    <row r="361858" spans="3:3" x14ac:dyDescent="0.25">
      <c r="C361858" s="62"/>
    </row>
    <row r="361859" spans="3:3" x14ac:dyDescent="0.25">
      <c r="C361859" s="62"/>
    </row>
    <row r="361947" spans="3:3" x14ac:dyDescent="0.25">
      <c r="C361947" s="62"/>
    </row>
    <row r="361948" spans="3:3" x14ac:dyDescent="0.25">
      <c r="C361948" s="62"/>
    </row>
    <row r="362036" spans="3:3" x14ac:dyDescent="0.25">
      <c r="C362036" s="62"/>
    </row>
    <row r="362037" spans="3:3" x14ac:dyDescent="0.25">
      <c r="C362037" s="62"/>
    </row>
    <row r="362125" spans="3:3" x14ac:dyDescent="0.25">
      <c r="C362125" s="62"/>
    </row>
    <row r="362126" spans="3:3" x14ac:dyDescent="0.25">
      <c r="C362126" s="62"/>
    </row>
    <row r="362214" spans="3:3" x14ac:dyDescent="0.25">
      <c r="C362214" s="62"/>
    </row>
    <row r="362215" spans="3:3" x14ac:dyDescent="0.25">
      <c r="C362215" s="62"/>
    </row>
    <row r="362303" spans="3:3" x14ac:dyDescent="0.25">
      <c r="C362303" s="62"/>
    </row>
    <row r="362304" spans="3:3" x14ac:dyDescent="0.25">
      <c r="C362304" s="62"/>
    </row>
    <row r="362392" spans="3:3" x14ac:dyDescent="0.25">
      <c r="C362392" s="62"/>
    </row>
    <row r="362393" spans="3:3" x14ac:dyDescent="0.25">
      <c r="C362393" s="62"/>
    </row>
    <row r="362481" spans="3:3" x14ac:dyDescent="0.25">
      <c r="C362481" s="62"/>
    </row>
    <row r="362482" spans="3:3" x14ac:dyDescent="0.25">
      <c r="C362482" s="62"/>
    </row>
    <row r="362570" spans="3:3" x14ac:dyDescent="0.25">
      <c r="C362570" s="62"/>
    </row>
    <row r="362571" spans="3:3" x14ac:dyDescent="0.25">
      <c r="C362571" s="62"/>
    </row>
    <row r="362659" spans="3:3" x14ac:dyDescent="0.25">
      <c r="C362659" s="62"/>
    </row>
    <row r="362660" spans="3:3" x14ac:dyDescent="0.25">
      <c r="C362660" s="62"/>
    </row>
    <row r="362748" spans="3:3" x14ac:dyDescent="0.25">
      <c r="C362748" s="62"/>
    </row>
    <row r="362749" spans="3:3" x14ac:dyDescent="0.25">
      <c r="C362749" s="62"/>
    </row>
    <row r="362837" spans="3:3" x14ac:dyDescent="0.25">
      <c r="C362837" s="62"/>
    </row>
    <row r="362838" spans="3:3" x14ac:dyDescent="0.25">
      <c r="C362838" s="62"/>
    </row>
    <row r="362926" spans="3:3" x14ac:dyDescent="0.25">
      <c r="C362926" s="62"/>
    </row>
    <row r="362927" spans="3:3" x14ac:dyDescent="0.25">
      <c r="C362927" s="62"/>
    </row>
    <row r="363015" spans="3:3" x14ac:dyDescent="0.25">
      <c r="C363015" s="62"/>
    </row>
    <row r="363016" spans="3:3" x14ac:dyDescent="0.25">
      <c r="C363016" s="62"/>
    </row>
    <row r="363104" spans="3:3" x14ac:dyDescent="0.25">
      <c r="C363104" s="62"/>
    </row>
    <row r="363105" spans="3:3" x14ac:dyDescent="0.25">
      <c r="C363105" s="62"/>
    </row>
    <row r="363193" spans="3:3" x14ac:dyDescent="0.25">
      <c r="C363193" s="62"/>
    </row>
    <row r="363194" spans="3:3" x14ac:dyDescent="0.25">
      <c r="C363194" s="62"/>
    </row>
    <row r="363282" spans="3:3" x14ac:dyDescent="0.25">
      <c r="C363282" s="62"/>
    </row>
    <row r="363283" spans="3:3" x14ac:dyDescent="0.25">
      <c r="C363283" s="62"/>
    </row>
    <row r="363371" spans="3:3" x14ac:dyDescent="0.25">
      <c r="C363371" s="62"/>
    </row>
    <row r="363372" spans="3:3" x14ac:dyDescent="0.25">
      <c r="C363372" s="62"/>
    </row>
    <row r="363460" spans="3:3" x14ac:dyDescent="0.25">
      <c r="C363460" s="62"/>
    </row>
    <row r="363461" spans="3:3" x14ac:dyDescent="0.25">
      <c r="C363461" s="62"/>
    </row>
    <row r="363549" spans="3:3" x14ac:dyDescent="0.25">
      <c r="C363549" s="62"/>
    </row>
    <row r="363550" spans="3:3" x14ac:dyDescent="0.25">
      <c r="C363550" s="62"/>
    </row>
    <row r="363638" spans="3:3" x14ac:dyDescent="0.25">
      <c r="C363638" s="62"/>
    </row>
    <row r="363639" spans="3:3" x14ac:dyDescent="0.25">
      <c r="C363639" s="62"/>
    </row>
    <row r="363727" spans="3:3" x14ac:dyDescent="0.25">
      <c r="C363727" s="62"/>
    </row>
    <row r="363728" spans="3:3" x14ac:dyDescent="0.25">
      <c r="C363728" s="62"/>
    </row>
    <row r="363816" spans="3:3" x14ac:dyDescent="0.25">
      <c r="C363816" s="62"/>
    </row>
    <row r="363817" spans="3:3" x14ac:dyDescent="0.25">
      <c r="C363817" s="62"/>
    </row>
    <row r="363905" spans="3:3" x14ac:dyDescent="0.25">
      <c r="C363905" s="62"/>
    </row>
    <row r="363906" spans="3:3" x14ac:dyDescent="0.25">
      <c r="C363906" s="62"/>
    </row>
    <row r="363994" spans="3:3" x14ac:dyDescent="0.25">
      <c r="C363994" s="62"/>
    </row>
    <row r="363995" spans="3:3" x14ac:dyDescent="0.25">
      <c r="C363995" s="62"/>
    </row>
    <row r="364083" spans="3:3" x14ac:dyDescent="0.25">
      <c r="C364083" s="62"/>
    </row>
    <row r="364084" spans="3:3" x14ac:dyDescent="0.25">
      <c r="C364084" s="62"/>
    </row>
    <row r="364172" spans="3:3" x14ac:dyDescent="0.25">
      <c r="C364172" s="62"/>
    </row>
    <row r="364173" spans="3:3" x14ac:dyDescent="0.25">
      <c r="C364173" s="62"/>
    </row>
    <row r="364261" spans="3:3" x14ac:dyDescent="0.25">
      <c r="C364261" s="62"/>
    </row>
    <row r="364262" spans="3:3" x14ac:dyDescent="0.25">
      <c r="C364262" s="62"/>
    </row>
    <row r="364350" spans="3:3" x14ac:dyDescent="0.25">
      <c r="C364350" s="62"/>
    </row>
    <row r="364351" spans="3:3" x14ac:dyDescent="0.25">
      <c r="C364351" s="62"/>
    </row>
    <row r="364439" spans="3:3" x14ac:dyDescent="0.25">
      <c r="C364439" s="62"/>
    </row>
    <row r="364440" spans="3:3" x14ac:dyDescent="0.25">
      <c r="C364440" s="62"/>
    </row>
    <row r="364528" spans="3:3" x14ac:dyDescent="0.25">
      <c r="C364528" s="62"/>
    </row>
    <row r="364529" spans="3:3" x14ac:dyDescent="0.25">
      <c r="C364529" s="62"/>
    </row>
    <row r="364617" spans="3:3" x14ac:dyDescent="0.25">
      <c r="C364617" s="62"/>
    </row>
    <row r="364618" spans="3:3" x14ac:dyDescent="0.25">
      <c r="C364618" s="62"/>
    </row>
    <row r="364706" spans="3:3" x14ac:dyDescent="0.25">
      <c r="C364706" s="62"/>
    </row>
    <row r="364707" spans="3:3" x14ac:dyDescent="0.25">
      <c r="C364707" s="62"/>
    </row>
    <row r="364795" spans="3:3" x14ac:dyDescent="0.25">
      <c r="C364795" s="62"/>
    </row>
    <row r="364796" spans="3:3" x14ac:dyDescent="0.25">
      <c r="C364796" s="62"/>
    </row>
    <row r="364884" spans="3:3" x14ac:dyDescent="0.25">
      <c r="C364884" s="62"/>
    </row>
    <row r="364885" spans="3:3" x14ac:dyDescent="0.25">
      <c r="C364885" s="62"/>
    </row>
    <row r="364973" spans="3:3" x14ac:dyDescent="0.25">
      <c r="C364973" s="62"/>
    </row>
    <row r="364974" spans="3:3" x14ac:dyDescent="0.25">
      <c r="C364974" s="62"/>
    </row>
    <row r="365062" spans="3:3" x14ac:dyDescent="0.25">
      <c r="C365062" s="62"/>
    </row>
    <row r="365063" spans="3:3" x14ac:dyDescent="0.25">
      <c r="C365063" s="62"/>
    </row>
    <row r="365151" spans="3:3" x14ac:dyDescent="0.25">
      <c r="C365151" s="62"/>
    </row>
    <row r="365152" spans="3:3" x14ac:dyDescent="0.25">
      <c r="C365152" s="62"/>
    </row>
    <row r="365240" spans="3:3" x14ac:dyDescent="0.25">
      <c r="C365240" s="62"/>
    </row>
    <row r="365241" spans="3:3" x14ac:dyDescent="0.25">
      <c r="C365241" s="62"/>
    </row>
    <row r="365329" spans="3:3" x14ac:dyDescent="0.25">
      <c r="C365329" s="62"/>
    </row>
    <row r="365330" spans="3:3" x14ac:dyDescent="0.25">
      <c r="C365330" s="62"/>
    </row>
    <row r="365418" spans="3:3" x14ac:dyDescent="0.25">
      <c r="C365418" s="62"/>
    </row>
    <row r="365419" spans="3:3" x14ac:dyDescent="0.25">
      <c r="C365419" s="62"/>
    </row>
    <row r="365507" spans="3:3" x14ac:dyDescent="0.25">
      <c r="C365507" s="62"/>
    </row>
    <row r="365508" spans="3:3" x14ac:dyDescent="0.25">
      <c r="C365508" s="62"/>
    </row>
    <row r="365596" spans="3:3" x14ac:dyDescent="0.25">
      <c r="C365596" s="62"/>
    </row>
    <row r="365597" spans="3:3" x14ac:dyDescent="0.25">
      <c r="C365597" s="62"/>
    </row>
    <row r="365685" spans="3:3" x14ac:dyDescent="0.25">
      <c r="C365685" s="62"/>
    </row>
    <row r="365686" spans="3:3" x14ac:dyDescent="0.25">
      <c r="C365686" s="62"/>
    </row>
    <row r="365774" spans="3:3" x14ac:dyDescent="0.25">
      <c r="C365774" s="62"/>
    </row>
    <row r="365775" spans="3:3" x14ac:dyDescent="0.25">
      <c r="C365775" s="62"/>
    </row>
    <row r="365863" spans="3:3" x14ac:dyDescent="0.25">
      <c r="C365863" s="62"/>
    </row>
    <row r="365864" spans="3:3" x14ac:dyDescent="0.25">
      <c r="C365864" s="62"/>
    </row>
    <row r="365952" spans="3:3" x14ac:dyDescent="0.25">
      <c r="C365952" s="62"/>
    </row>
    <row r="365953" spans="3:3" x14ac:dyDescent="0.25">
      <c r="C365953" s="62"/>
    </row>
    <row r="366041" spans="3:3" x14ac:dyDescent="0.25">
      <c r="C366041" s="62"/>
    </row>
    <row r="366042" spans="3:3" x14ac:dyDescent="0.25">
      <c r="C366042" s="62"/>
    </row>
    <row r="366130" spans="3:3" x14ac:dyDescent="0.25">
      <c r="C366130" s="62"/>
    </row>
    <row r="366131" spans="3:3" x14ac:dyDescent="0.25">
      <c r="C366131" s="62"/>
    </row>
    <row r="366219" spans="3:3" x14ac:dyDescent="0.25">
      <c r="C366219" s="62"/>
    </row>
    <row r="366220" spans="3:3" x14ac:dyDescent="0.25">
      <c r="C366220" s="62"/>
    </row>
    <row r="366308" spans="3:3" x14ac:dyDescent="0.25">
      <c r="C366308" s="62"/>
    </row>
    <row r="366309" spans="3:3" x14ac:dyDescent="0.25">
      <c r="C366309" s="62"/>
    </row>
    <row r="366397" spans="3:3" x14ac:dyDescent="0.25">
      <c r="C366397" s="62"/>
    </row>
    <row r="366398" spans="3:3" x14ac:dyDescent="0.25">
      <c r="C366398" s="62"/>
    </row>
    <row r="366486" spans="3:3" x14ac:dyDescent="0.25">
      <c r="C366486" s="62"/>
    </row>
    <row r="366487" spans="3:3" x14ac:dyDescent="0.25">
      <c r="C366487" s="62"/>
    </row>
    <row r="366575" spans="3:3" x14ac:dyDescent="0.25">
      <c r="C366575" s="62"/>
    </row>
    <row r="366576" spans="3:3" x14ac:dyDescent="0.25">
      <c r="C366576" s="62"/>
    </row>
    <row r="366664" spans="3:3" x14ac:dyDescent="0.25">
      <c r="C366664" s="62"/>
    </row>
    <row r="366665" spans="3:3" x14ac:dyDescent="0.25">
      <c r="C366665" s="62"/>
    </row>
    <row r="366753" spans="3:3" x14ac:dyDescent="0.25">
      <c r="C366753" s="62"/>
    </row>
    <row r="366754" spans="3:3" x14ac:dyDescent="0.25">
      <c r="C366754" s="62"/>
    </row>
    <row r="366842" spans="3:3" x14ac:dyDescent="0.25">
      <c r="C366842" s="62"/>
    </row>
    <row r="366843" spans="3:3" x14ac:dyDescent="0.25">
      <c r="C366843" s="62"/>
    </row>
    <row r="366931" spans="3:3" x14ac:dyDescent="0.25">
      <c r="C366931" s="62"/>
    </row>
    <row r="366932" spans="3:3" x14ac:dyDescent="0.25">
      <c r="C366932" s="62"/>
    </row>
    <row r="367020" spans="3:3" x14ac:dyDescent="0.25">
      <c r="C367020" s="62"/>
    </row>
    <row r="367021" spans="3:3" x14ac:dyDescent="0.25">
      <c r="C367021" s="62"/>
    </row>
    <row r="367109" spans="3:3" x14ac:dyDescent="0.25">
      <c r="C367109" s="62"/>
    </row>
    <row r="367110" spans="3:3" x14ac:dyDescent="0.25">
      <c r="C367110" s="62"/>
    </row>
    <row r="367198" spans="3:3" x14ac:dyDescent="0.25">
      <c r="C367198" s="62"/>
    </row>
    <row r="367199" spans="3:3" x14ac:dyDescent="0.25">
      <c r="C367199" s="62"/>
    </row>
    <row r="367287" spans="3:3" x14ac:dyDescent="0.25">
      <c r="C367287" s="62"/>
    </row>
    <row r="367288" spans="3:3" x14ac:dyDescent="0.25">
      <c r="C367288" s="62"/>
    </row>
    <row r="367376" spans="3:3" x14ac:dyDescent="0.25">
      <c r="C367376" s="62"/>
    </row>
    <row r="367377" spans="3:3" x14ac:dyDescent="0.25">
      <c r="C367377" s="62"/>
    </row>
    <row r="367465" spans="3:3" x14ac:dyDescent="0.25">
      <c r="C367465" s="62"/>
    </row>
    <row r="367466" spans="3:3" x14ac:dyDescent="0.25">
      <c r="C367466" s="62"/>
    </row>
    <row r="367554" spans="3:3" x14ac:dyDescent="0.25">
      <c r="C367554" s="62"/>
    </row>
    <row r="367555" spans="3:3" x14ac:dyDescent="0.25">
      <c r="C367555" s="62"/>
    </row>
    <row r="367643" spans="3:3" x14ac:dyDescent="0.25">
      <c r="C367643" s="62"/>
    </row>
    <row r="367644" spans="3:3" x14ac:dyDescent="0.25">
      <c r="C367644" s="62"/>
    </row>
    <row r="367732" spans="3:3" x14ac:dyDescent="0.25">
      <c r="C367732" s="62"/>
    </row>
    <row r="367733" spans="3:3" x14ac:dyDescent="0.25">
      <c r="C367733" s="62"/>
    </row>
    <row r="367821" spans="3:3" x14ac:dyDescent="0.25">
      <c r="C367821" s="62"/>
    </row>
    <row r="367822" spans="3:3" x14ac:dyDescent="0.25">
      <c r="C367822" s="62"/>
    </row>
    <row r="367910" spans="3:3" x14ac:dyDescent="0.25">
      <c r="C367910" s="62"/>
    </row>
    <row r="367911" spans="3:3" x14ac:dyDescent="0.25">
      <c r="C367911" s="62"/>
    </row>
    <row r="367999" spans="3:3" x14ac:dyDescent="0.25">
      <c r="C367999" s="62"/>
    </row>
    <row r="368000" spans="3:3" x14ac:dyDescent="0.25">
      <c r="C368000" s="62"/>
    </row>
    <row r="368088" spans="3:3" x14ac:dyDescent="0.25">
      <c r="C368088" s="62"/>
    </row>
    <row r="368089" spans="3:3" x14ac:dyDescent="0.25">
      <c r="C368089" s="62"/>
    </row>
    <row r="368177" spans="3:3" x14ac:dyDescent="0.25">
      <c r="C368177" s="62"/>
    </row>
    <row r="368178" spans="3:3" x14ac:dyDescent="0.25">
      <c r="C368178" s="62"/>
    </row>
    <row r="368266" spans="3:3" x14ac:dyDescent="0.25">
      <c r="C368266" s="62"/>
    </row>
    <row r="368267" spans="3:3" x14ac:dyDescent="0.25">
      <c r="C368267" s="62"/>
    </row>
    <row r="368355" spans="3:3" x14ac:dyDescent="0.25">
      <c r="C368355" s="62"/>
    </row>
    <row r="368356" spans="3:3" x14ac:dyDescent="0.25">
      <c r="C368356" s="62"/>
    </row>
    <row r="368444" spans="3:3" x14ac:dyDescent="0.25">
      <c r="C368444" s="62"/>
    </row>
    <row r="368445" spans="3:3" x14ac:dyDescent="0.25">
      <c r="C368445" s="62"/>
    </row>
    <row r="368533" spans="3:3" x14ac:dyDescent="0.25">
      <c r="C368533" s="62"/>
    </row>
    <row r="368534" spans="3:3" x14ac:dyDescent="0.25">
      <c r="C368534" s="62"/>
    </row>
    <row r="368622" spans="3:3" x14ac:dyDescent="0.25">
      <c r="C368622" s="62"/>
    </row>
    <row r="368623" spans="3:3" x14ac:dyDescent="0.25">
      <c r="C368623" s="62"/>
    </row>
    <row r="368711" spans="3:3" x14ac:dyDescent="0.25">
      <c r="C368711" s="62"/>
    </row>
    <row r="368712" spans="3:3" x14ac:dyDescent="0.25">
      <c r="C368712" s="62"/>
    </row>
    <row r="368800" spans="3:3" x14ac:dyDescent="0.25">
      <c r="C368800" s="62"/>
    </row>
    <row r="368801" spans="3:3" x14ac:dyDescent="0.25">
      <c r="C368801" s="62"/>
    </row>
    <row r="368889" spans="3:3" x14ac:dyDescent="0.25">
      <c r="C368889" s="62"/>
    </row>
    <row r="368890" spans="3:3" x14ac:dyDescent="0.25">
      <c r="C368890" s="62"/>
    </row>
    <row r="368978" spans="3:3" x14ac:dyDescent="0.25">
      <c r="C368978" s="62"/>
    </row>
    <row r="368979" spans="3:3" x14ac:dyDescent="0.25">
      <c r="C368979" s="62"/>
    </row>
    <row r="369067" spans="3:3" x14ac:dyDescent="0.25">
      <c r="C369067" s="62"/>
    </row>
    <row r="369068" spans="3:3" x14ac:dyDescent="0.25">
      <c r="C369068" s="62"/>
    </row>
    <row r="369156" spans="3:3" x14ac:dyDescent="0.25">
      <c r="C369156" s="62"/>
    </row>
    <row r="369157" spans="3:3" x14ac:dyDescent="0.25">
      <c r="C369157" s="62"/>
    </row>
    <row r="369245" spans="3:3" x14ac:dyDescent="0.25">
      <c r="C369245" s="62"/>
    </row>
    <row r="369246" spans="3:3" x14ac:dyDescent="0.25">
      <c r="C369246" s="62"/>
    </row>
    <row r="369334" spans="3:3" x14ac:dyDescent="0.25">
      <c r="C369334" s="62"/>
    </row>
    <row r="369335" spans="3:3" x14ac:dyDescent="0.25">
      <c r="C369335" s="62"/>
    </row>
    <row r="369423" spans="3:3" x14ac:dyDescent="0.25">
      <c r="C369423" s="62"/>
    </row>
    <row r="369424" spans="3:3" x14ac:dyDescent="0.25">
      <c r="C369424" s="62"/>
    </row>
    <row r="369512" spans="3:3" x14ac:dyDescent="0.25">
      <c r="C369512" s="62"/>
    </row>
    <row r="369513" spans="3:3" x14ac:dyDescent="0.25">
      <c r="C369513" s="62"/>
    </row>
    <row r="369601" spans="3:3" x14ac:dyDescent="0.25">
      <c r="C369601" s="62"/>
    </row>
    <row r="369602" spans="3:3" x14ac:dyDescent="0.25">
      <c r="C369602" s="62"/>
    </row>
    <row r="369690" spans="3:3" x14ac:dyDescent="0.25">
      <c r="C369690" s="62"/>
    </row>
    <row r="369691" spans="3:3" x14ac:dyDescent="0.25">
      <c r="C369691" s="62"/>
    </row>
    <row r="369779" spans="3:3" x14ac:dyDescent="0.25">
      <c r="C369779" s="62"/>
    </row>
    <row r="369780" spans="3:3" x14ac:dyDescent="0.25">
      <c r="C369780" s="62"/>
    </row>
    <row r="369868" spans="3:3" x14ac:dyDescent="0.25">
      <c r="C369868" s="62"/>
    </row>
    <row r="369869" spans="3:3" x14ac:dyDescent="0.25">
      <c r="C369869" s="62"/>
    </row>
    <row r="369957" spans="3:3" x14ac:dyDescent="0.25">
      <c r="C369957" s="62"/>
    </row>
    <row r="369958" spans="3:3" x14ac:dyDescent="0.25">
      <c r="C369958" s="62"/>
    </row>
    <row r="370046" spans="3:3" x14ac:dyDescent="0.25">
      <c r="C370046" s="62"/>
    </row>
    <row r="370047" spans="3:3" x14ac:dyDescent="0.25">
      <c r="C370047" s="62"/>
    </row>
    <row r="370135" spans="3:3" x14ac:dyDescent="0.25">
      <c r="C370135" s="62"/>
    </row>
    <row r="370136" spans="3:3" x14ac:dyDescent="0.25">
      <c r="C370136" s="62"/>
    </row>
    <row r="370224" spans="3:3" x14ac:dyDescent="0.25">
      <c r="C370224" s="62"/>
    </row>
    <row r="370225" spans="3:3" x14ac:dyDescent="0.25">
      <c r="C370225" s="62"/>
    </row>
    <row r="370313" spans="3:3" x14ac:dyDescent="0.25">
      <c r="C370313" s="62"/>
    </row>
    <row r="370314" spans="3:3" x14ac:dyDescent="0.25">
      <c r="C370314" s="62"/>
    </row>
    <row r="370402" spans="3:3" x14ac:dyDescent="0.25">
      <c r="C370402" s="62"/>
    </row>
    <row r="370403" spans="3:3" x14ac:dyDescent="0.25">
      <c r="C370403" s="62"/>
    </row>
    <row r="370491" spans="3:3" x14ac:dyDescent="0.25">
      <c r="C370491" s="62"/>
    </row>
    <row r="370492" spans="3:3" x14ac:dyDescent="0.25">
      <c r="C370492" s="62"/>
    </row>
    <row r="370580" spans="3:3" x14ac:dyDescent="0.25">
      <c r="C370580" s="62"/>
    </row>
    <row r="370581" spans="3:3" x14ac:dyDescent="0.25">
      <c r="C370581" s="62"/>
    </row>
    <row r="370669" spans="3:3" x14ac:dyDescent="0.25">
      <c r="C370669" s="62"/>
    </row>
    <row r="370670" spans="3:3" x14ac:dyDescent="0.25">
      <c r="C370670" s="62"/>
    </row>
    <row r="370758" spans="3:3" x14ac:dyDescent="0.25">
      <c r="C370758" s="62"/>
    </row>
    <row r="370759" spans="3:3" x14ac:dyDescent="0.25">
      <c r="C370759" s="62"/>
    </row>
    <row r="370847" spans="3:3" x14ac:dyDescent="0.25">
      <c r="C370847" s="62"/>
    </row>
    <row r="370848" spans="3:3" x14ac:dyDescent="0.25">
      <c r="C370848" s="62"/>
    </row>
    <row r="370936" spans="3:3" x14ac:dyDescent="0.25">
      <c r="C370936" s="62"/>
    </row>
    <row r="370937" spans="3:3" x14ac:dyDescent="0.25">
      <c r="C370937" s="62"/>
    </row>
    <row r="371025" spans="3:3" x14ac:dyDescent="0.25">
      <c r="C371025" s="62"/>
    </row>
    <row r="371026" spans="3:3" x14ac:dyDescent="0.25">
      <c r="C371026" s="62"/>
    </row>
    <row r="371114" spans="3:3" x14ac:dyDescent="0.25">
      <c r="C371114" s="62"/>
    </row>
    <row r="371115" spans="3:3" x14ac:dyDescent="0.25">
      <c r="C371115" s="62"/>
    </row>
    <row r="371203" spans="3:3" x14ac:dyDescent="0.25">
      <c r="C371203" s="62"/>
    </row>
    <row r="371204" spans="3:3" x14ac:dyDescent="0.25">
      <c r="C371204" s="62"/>
    </row>
    <row r="371292" spans="3:3" x14ac:dyDescent="0.25">
      <c r="C371292" s="62"/>
    </row>
    <row r="371293" spans="3:3" x14ac:dyDescent="0.25">
      <c r="C371293" s="62"/>
    </row>
    <row r="371381" spans="3:3" x14ac:dyDescent="0.25">
      <c r="C371381" s="62"/>
    </row>
    <row r="371382" spans="3:3" x14ac:dyDescent="0.25">
      <c r="C371382" s="62"/>
    </row>
    <row r="371470" spans="3:3" x14ac:dyDescent="0.25">
      <c r="C371470" s="62"/>
    </row>
    <row r="371471" spans="3:3" x14ac:dyDescent="0.25">
      <c r="C371471" s="62"/>
    </row>
    <row r="371559" spans="3:3" x14ac:dyDescent="0.25">
      <c r="C371559" s="62"/>
    </row>
    <row r="371560" spans="3:3" x14ac:dyDescent="0.25">
      <c r="C371560" s="62"/>
    </row>
    <row r="371648" spans="3:3" x14ac:dyDescent="0.25">
      <c r="C371648" s="62"/>
    </row>
    <row r="371649" spans="3:3" x14ac:dyDescent="0.25">
      <c r="C371649" s="62"/>
    </row>
    <row r="371737" spans="3:3" x14ac:dyDescent="0.25">
      <c r="C371737" s="62"/>
    </row>
    <row r="371738" spans="3:3" x14ac:dyDescent="0.25">
      <c r="C371738" s="62"/>
    </row>
    <row r="371826" spans="3:3" x14ac:dyDescent="0.25">
      <c r="C371826" s="62"/>
    </row>
    <row r="371827" spans="3:3" x14ac:dyDescent="0.25">
      <c r="C371827" s="62"/>
    </row>
    <row r="371915" spans="3:3" x14ac:dyDescent="0.25">
      <c r="C371915" s="62"/>
    </row>
    <row r="371916" spans="3:3" x14ac:dyDescent="0.25">
      <c r="C371916" s="62"/>
    </row>
    <row r="372004" spans="3:3" x14ac:dyDescent="0.25">
      <c r="C372004" s="62"/>
    </row>
    <row r="372005" spans="3:3" x14ac:dyDescent="0.25">
      <c r="C372005" s="62"/>
    </row>
    <row r="372093" spans="3:3" x14ac:dyDescent="0.25">
      <c r="C372093" s="62"/>
    </row>
    <row r="372094" spans="3:3" x14ac:dyDescent="0.25">
      <c r="C372094" s="62"/>
    </row>
    <row r="372182" spans="3:3" x14ac:dyDescent="0.25">
      <c r="C372182" s="62"/>
    </row>
    <row r="372183" spans="3:3" x14ac:dyDescent="0.25">
      <c r="C372183" s="62"/>
    </row>
    <row r="372271" spans="3:3" x14ac:dyDescent="0.25">
      <c r="C372271" s="62"/>
    </row>
    <row r="372272" spans="3:3" x14ac:dyDescent="0.25">
      <c r="C372272" s="62"/>
    </row>
    <row r="372360" spans="3:3" x14ac:dyDescent="0.25">
      <c r="C372360" s="62"/>
    </row>
    <row r="372361" spans="3:3" x14ac:dyDescent="0.25">
      <c r="C372361" s="62"/>
    </row>
    <row r="372449" spans="3:3" x14ac:dyDescent="0.25">
      <c r="C372449" s="62"/>
    </row>
    <row r="372450" spans="3:3" x14ac:dyDescent="0.25">
      <c r="C372450" s="62"/>
    </row>
    <row r="372538" spans="3:3" x14ac:dyDescent="0.25">
      <c r="C372538" s="62"/>
    </row>
    <row r="372539" spans="3:3" x14ac:dyDescent="0.25">
      <c r="C372539" s="62"/>
    </row>
    <row r="372627" spans="3:3" x14ac:dyDescent="0.25">
      <c r="C372627" s="62"/>
    </row>
    <row r="372628" spans="3:3" x14ac:dyDescent="0.25">
      <c r="C372628" s="62"/>
    </row>
    <row r="372716" spans="3:3" x14ac:dyDescent="0.25">
      <c r="C372716" s="62"/>
    </row>
    <row r="372717" spans="3:3" x14ac:dyDescent="0.25">
      <c r="C372717" s="62"/>
    </row>
    <row r="372805" spans="3:3" x14ac:dyDescent="0.25">
      <c r="C372805" s="62"/>
    </row>
    <row r="372806" spans="3:3" x14ac:dyDescent="0.25">
      <c r="C372806" s="62"/>
    </row>
    <row r="372894" spans="3:3" x14ac:dyDescent="0.25">
      <c r="C372894" s="62"/>
    </row>
    <row r="372895" spans="3:3" x14ac:dyDescent="0.25">
      <c r="C372895" s="62"/>
    </row>
    <row r="372983" spans="3:3" x14ac:dyDescent="0.25">
      <c r="C372983" s="62"/>
    </row>
    <row r="372984" spans="3:3" x14ac:dyDescent="0.25">
      <c r="C372984" s="62"/>
    </row>
    <row r="373072" spans="3:3" x14ac:dyDescent="0.25">
      <c r="C373072" s="62"/>
    </row>
    <row r="373073" spans="3:3" x14ac:dyDescent="0.25">
      <c r="C373073" s="62"/>
    </row>
    <row r="373161" spans="3:3" x14ac:dyDescent="0.25">
      <c r="C373161" s="62"/>
    </row>
    <row r="373162" spans="3:3" x14ac:dyDescent="0.25">
      <c r="C373162" s="62"/>
    </row>
    <row r="373250" spans="3:3" x14ac:dyDescent="0.25">
      <c r="C373250" s="62"/>
    </row>
    <row r="373251" spans="3:3" x14ac:dyDescent="0.25">
      <c r="C373251" s="62"/>
    </row>
    <row r="373339" spans="3:3" x14ac:dyDescent="0.25">
      <c r="C373339" s="62"/>
    </row>
    <row r="373340" spans="3:3" x14ac:dyDescent="0.25">
      <c r="C373340" s="62"/>
    </row>
    <row r="373428" spans="3:3" x14ac:dyDescent="0.25">
      <c r="C373428" s="62"/>
    </row>
    <row r="373429" spans="3:3" x14ac:dyDescent="0.25">
      <c r="C373429" s="62"/>
    </row>
    <row r="373517" spans="3:3" x14ac:dyDescent="0.25">
      <c r="C373517" s="62"/>
    </row>
    <row r="373518" spans="3:3" x14ac:dyDescent="0.25">
      <c r="C373518" s="62"/>
    </row>
    <row r="373606" spans="3:3" x14ac:dyDescent="0.25">
      <c r="C373606" s="62"/>
    </row>
    <row r="373607" spans="3:3" x14ac:dyDescent="0.25">
      <c r="C373607" s="62"/>
    </row>
    <row r="373695" spans="3:3" x14ac:dyDescent="0.25">
      <c r="C373695" s="62"/>
    </row>
    <row r="373696" spans="3:3" x14ac:dyDescent="0.25">
      <c r="C373696" s="62"/>
    </row>
    <row r="373784" spans="3:3" x14ac:dyDescent="0.25">
      <c r="C373784" s="62"/>
    </row>
    <row r="373785" spans="3:3" x14ac:dyDescent="0.25">
      <c r="C373785" s="62"/>
    </row>
    <row r="373873" spans="3:3" x14ac:dyDescent="0.25">
      <c r="C373873" s="62"/>
    </row>
    <row r="373874" spans="3:3" x14ac:dyDescent="0.25">
      <c r="C373874" s="62"/>
    </row>
    <row r="373962" spans="3:3" x14ac:dyDescent="0.25">
      <c r="C373962" s="62"/>
    </row>
    <row r="373963" spans="3:3" x14ac:dyDescent="0.25">
      <c r="C373963" s="62"/>
    </row>
    <row r="374051" spans="3:3" x14ac:dyDescent="0.25">
      <c r="C374051" s="62"/>
    </row>
    <row r="374052" spans="3:3" x14ac:dyDescent="0.25">
      <c r="C374052" s="62"/>
    </row>
    <row r="374140" spans="3:3" x14ac:dyDescent="0.25">
      <c r="C374140" s="62"/>
    </row>
    <row r="374141" spans="3:3" x14ac:dyDescent="0.25">
      <c r="C374141" s="62"/>
    </row>
    <row r="374229" spans="3:3" x14ac:dyDescent="0.25">
      <c r="C374229" s="62"/>
    </row>
    <row r="374230" spans="3:3" x14ac:dyDescent="0.25">
      <c r="C374230" s="62"/>
    </row>
    <row r="374318" spans="3:3" x14ac:dyDescent="0.25">
      <c r="C374318" s="62"/>
    </row>
    <row r="374319" spans="3:3" x14ac:dyDescent="0.25">
      <c r="C374319" s="62"/>
    </row>
    <row r="374407" spans="3:3" x14ac:dyDescent="0.25">
      <c r="C374407" s="62"/>
    </row>
    <row r="374408" spans="3:3" x14ac:dyDescent="0.25">
      <c r="C374408" s="62"/>
    </row>
    <row r="374496" spans="3:3" x14ac:dyDescent="0.25">
      <c r="C374496" s="62"/>
    </row>
    <row r="374497" spans="3:3" x14ac:dyDescent="0.25">
      <c r="C374497" s="62"/>
    </row>
    <row r="374585" spans="3:3" x14ac:dyDescent="0.25">
      <c r="C374585" s="62"/>
    </row>
    <row r="374586" spans="3:3" x14ac:dyDescent="0.25">
      <c r="C374586" s="62"/>
    </row>
    <row r="374674" spans="3:3" x14ac:dyDescent="0.25">
      <c r="C374674" s="62"/>
    </row>
    <row r="374675" spans="3:3" x14ac:dyDescent="0.25">
      <c r="C374675" s="62"/>
    </row>
    <row r="374763" spans="3:3" x14ac:dyDescent="0.25">
      <c r="C374763" s="62"/>
    </row>
    <row r="374764" spans="3:3" x14ac:dyDescent="0.25">
      <c r="C374764" s="62"/>
    </row>
    <row r="374852" spans="3:3" x14ac:dyDescent="0.25">
      <c r="C374852" s="62"/>
    </row>
    <row r="374853" spans="3:3" x14ac:dyDescent="0.25">
      <c r="C374853" s="62"/>
    </row>
    <row r="374941" spans="3:3" x14ac:dyDescent="0.25">
      <c r="C374941" s="62"/>
    </row>
    <row r="374942" spans="3:3" x14ac:dyDescent="0.25">
      <c r="C374942" s="62"/>
    </row>
    <row r="375030" spans="3:3" x14ac:dyDescent="0.25">
      <c r="C375030" s="62"/>
    </row>
    <row r="375031" spans="3:3" x14ac:dyDescent="0.25">
      <c r="C375031" s="62"/>
    </row>
    <row r="375119" spans="3:3" x14ac:dyDescent="0.25">
      <c r="C375119" s="62"/>
    </row>
    <row r="375120" spans="3:3" x14ac:dyDescent="0.25">
      <c r="C375120" s="62"/>
    </row>
    <row r="375208" spans="3:3" x14ac:dyDescent="0.25">
      <c r="C375208" s="62"/>
    </row>
    <row r="375209" spans="3:3" x14ac:dyDescent="0.25">
      <c r="C375209" s="62"/>
    </row>
    <row r="375297" spans="3:3" x14ac:dyDescent="0.25">
      <c r="C375297" s="62"/>
    </row>
    <row r="375298" spans="3:3" x14ac:dyDescent="0.25">
      <c r="C375298" s="62"/>
    </row>
    <row r="375386" spans="3:3" x14ac:dyDescent="0.25">
      <c r="C375386" s="62"/>
    </row>
    <row r="375387" spans="3:3" x14ac:dyDescent="0.25">
      <c r="C375387" s="62"/>
    </row>
    <row r="375475" spans="3:3" x14ac:dyDescent="0.25">
      <c r="C375475" s="62"/>
    </row>
    <row r="375476" spans="3:3" x14ac:dyDescent="0.25">
      <c r="C375476" s="62"/>
    </row>
    <row r="375564" spans="3:3" x14ac:dyDescent="0.25">
      <c r="C375564" s="62"/>
    </row>
    <row r="375565" spans="3:3" x14ac:dyDescent="0.25">
      <c r="C375565" s="62"/>
    </row>
    <row r="375653" spans="3:3" x14ac:dyDescent="0.25">
      <c r="C375653" s="62"/>
    </row>
    <row r="375654" spans="3:3" x14ac:dyDescent="0.25">
      <c r="C375654" s="62"/>
    </row>
    <row r="375742" spans="3:3" x14ac:dyDescent="0.25">
      <c r="C375742" s="62"/>
    </row>
    <row r="375743" spans="3:3" x14ac:dyDescent="0.25">
      <c r="C375743" s="62"/>
    </row>
    <row r="375831" spans="3:3" x14ac:dyDescent="0.25">
      <c r="C375831" s="62"/>
    </row>
    <row r="375832" spans="3:3" x14ac:dyDescent="0.25">
      <c r="C375832" s="62"/>
    </row>
    <row r="375920" spans="3:3" x14ac:dyDescent="0.25">
      <c r="C375920" s="62"/>
    </row>
    <row r="375921" spans="3:3" x14ac:dyDescent="0.25">
      <c r="C375921" s="62"/>
    </row>
    <row r="376009" spans="3:3" x14ac:dyDescent="0.25">
      <c r="C376009" s="62"/>
    </row>
    <row r="376010" spans="3:3" x14ac:dyDescent="0.25">
      <c r="C376010" s="62"/>
    </row>
    <row r="376098" spans="3:3" x14ac:dyDescent="0.25">
      <c r="C376098" s="62"/>
    </row>
    <row r="376099" spans="3:3" x14ac:dyDescent="0.25">
      <c r="C376099" s="62"/>
    </row>
    <row r="376187" spans="3:3" x14ac:dyDescent="0.25">
      <c r="C376187" s="62"/>
    </row>
    <row r="376188" spans="3:3" x14ac:dyDescent="0.25">
      <c r="C376188" s="62"/>
    </row>
    <row r="376276" spans="3:3" x14ac:dyDescent="0.25">
      <c r="C376276" s="62"/>
    </row>
    <row r="376277" spans="3:3" x14ac:dyDescent="0.25">
      <c r="C376277" s="62"/>
    </row>
    <row r="376365" spans="3:3" x14ac:dyDescent="0.25">
      <c r="C376365" s="62"/>
    </row>
    <row r="376366" spans="3:3" x14ac:dyDescent="0.25">
      <c r="C376366" s="62"/>
    </row>
    <row r="376454" spans="3:3" x14ac:dyDescent="0.25">
      <c r="C376454" s="62"/>
    </row>
    <row r="376455" spans="3:3" x14ac:dyDescent="0.25">
      <c r="C376455" s="62"/>
    </row>
    <row r="376543" spans="3:3" x14ac:dyDescent="0.25">
      <c r="C376543" s="62"/>
    </row>
    <row r="376544" spans="3:3" x14ac:dyDescent="0.25">
      <c r="C376544" s="62"/>
    </row>
    <row r="376632" spans="3:3" x14ac:dyDescent="0.25">
      <c r="C376632" s="62"/>
    </row>
    <row r="376633" spans="3:3" x14ac:dyDescent="0.25">
      <c r="C376633" s="62"/>
    </row>
    <row r="376721" spans="3:3" x14ac:dyDescent="0.25">
      <c r="C376721" s="62"/>
    </row>
    <row r="376722" spans="3:3" x14ac:dyDescent="0.25">
      <c r="C376722" s="62"/>
    </row>
    <row r="376810" spans="3:3" x14ac:dyDescent="0.25">
      <c r="C376810" s="62"/>
    </row>
    <row r="376811" spans="3:3" x14ac:dyDescent="0.25">
      <c r="C376811" s="62"/>
    </row>
    <row r="376899" spans="3:3" x14ac:dyDescent="0.25">
      <c r="C376899" s="62"/>
    </row>
    <row r="376900" spans="3:3" x14ac:dyDescent="0.25">
      <c r="C376900" s="62"/>
    </row>
    <row r="376988" spans="3:3" x14ac:dyDescent="0.25">
      <c r="C376988" s="62"/>
    </row>
    <row r="376989" spans="3:3" x14ac:dyDescent="0.25">
      <c r="C376989" s="62"/>
    </row>
    <row r="377077" spans="3:3" x14ac:dyDescent="0.25">
      <c r="C377077" s="62"/>
    </row>
    <row r="377078" spans="3:3" x14ac:dyDescent="0.25">
      <c r="C377078" s="62"/>
    </row>
    <row r="377166" spans="3:3" x14ac:dyDescent="0.25">
      <c r="C377166" s="62"/>
    </row>
    <row r="377167" spans="3:3" x14ac:dyDescent="0.25">
      <c r="C377167" s="62"/>
    </row>
    <row r="377255" spans="3:3" x14ac:dyDescent="0.25">
      <c r="C377255" s="62"/>
    </row>
    <row r="377256" spans="3:3" x14ac:dyDescent="0.25">
      <c r="C377256" s="62"/>
    </row>
    <row r="377344" spans="3:3" x14ac:dyDescent="0.25">
      <c r="C377344" s="62"/>
    </row>
    <row r="377345" spans="3:3" x14ac:dyDescent="0.25">
      <c r="C377345" s="62"/>
    </row>
    <row r="377433" spans="3:3" x14ac:dyDescent="0.25">
      <c r="C377433" s="62"/>
    </row>
    <row r="377434" spans="3:3" x14ac:dyDescent="0.25">
      <c r="C377434" s="62"/>
    </row>
    <row r="377522" spans="3:3" x14ac:dyDescent="0.25">
      <c r="C377522" s="62"/>
    </row>
    <row r="377523" spans="3:3" x14ac:dyDescent="0.25">
      <c r="C377523" s="62"/>
    </row>
    <row r="377611" spans="3:3" x14ac:dyDescent="0.25">
      <c r="C377611" s="62"/>
    </row>
    <row r="377612" spans="3:3" x14ac:dyDescent="0.25">
      <c r="C377612" s="62"/>
    </row>
    <row r="377700" spans="3:3" x14ac:dyDescent="0.25">
      <c r="C377700" s="62"/>
    </row>
    <row r="377701" spans="3:3" x14ac:dyDescent="0.25">
      <c r="C377701" s="62"/>
    </row>
    <row r="377789" spans="3:3" x14ac:dyDescent="0.25">
      <c r="C377789" s="62"/>
    </row>
    <row r="377790" spans="3:3" x14ac:dyDescent="0.25">
      <c r="C377790" s="62"/>
    </row>
    <row r="377878" spans="3:3" x14ac:dyDescent="0.25">
      <c r="C377878" s="62"/>
    </row>
    <row r="377879" spans="3:3" x14ac:dyDescent="0.25">
      <c r="C377879" s="62"/>
    </row>
    <row r="377967" spans="3:3" x14ac:dyDescent="0.25">
      <c r="C377967" s="62"/>
    </row>
    <row r="377968" spans="3:3" x14ac:dyDescent="0.25">
      <c r="C377968" s="62"/>
    </row>
    <row r="378056" spans="3:3" x14ac:dyDescent="0.25">
      <c r="C378056" s="62"/>
    </row>
    <row r="378057" spans="3:3" x14ac:dyDescent="0.25">
      <c r="C378057" s="62"/>
    </row>
    <row r="378145" spans="3:3" x14ac:dyDescent="0.25">
      <c r="C378145" s="62"/>
    </row>
    <row r="378146" spans="3:3" x14ac:dyDescent="0.25">
      <c r="C378146" s="62"/>
    </row>
    <row r="378234" spans="3:3" x14ac:dyDescent="0.25">
      <c r="C378234" s="62"/>
    </row>
    <row r="378235" spans="3:3" x14ac:dyDescent="0.25">
      <c r="C378235" s="62"/>
    </row>
    <row r="378323" spans="3:3" x14ac:dyDescent="0.25">
      <c r="C378323" s="62"/>
    </row>
    <row r="378324" spans="3:3" x14ac:dyDescent="0.25">
      <c r="C378324" s="62"/>
    </row>
    <row r="378412" spans="3:3" x14ac:dyDescent="0.25">
      <c r="C378412" s="62"/>
    </row>
    <row r="378413" spans="3:3" x14ac:dyDescent="0.25">
      <c r="C378413" s="62"/>
    </row>
    <row r="378501" spans="3:3" x14ac:dyDescent="0.25">
      <c r="C378501" s="62"/>
    </row>
    <row r="378502" spans="3:3" x14ac:dyDescent="0.25">
      <c r="C378502" s="62"/>
    </row>
    <row r="378590" spans="3:3" x14ac:dyDescent="0.25">
      <c r="C378590" s="62"/>
    </row>
    <row r="378591" spans="3:3" x14ac:dyDescent="0.25">
      <c r="C378591" s="62"/>
    </row>
    <row r="378679" spans="3:3" x14ac:dyDescent="0.25">
      <c r="C378679" s="62"/>
    </row>
    <row r="378680" spans="3:3" x14ac:dyDescent="0.25">
      <c r="C378680" s="62"/>
    </row>
    <row r="378768" spans="3:3" x14ac:dyDescent="0.25">
      <c r="C378768" s="62"/>
    </row>
    <row r="378769" spans="3:3" x14ac:dyDescent="0.25">
      <c r="C378769" s="62"/>
    </row>
    <row r="378857" spans="3:3" x14ac:dyDescent="0.25">
      <c r="C378857" s="62"/>
    </row>
    <row r="378858" spans="3:3" x14ac:dyDescent="0.25">
      <c r="C378858" s="62"/>
    </row>
    <row r="378946" spans="3:3" x14ac:dyDescent="0.25">
      <c r="C378946" s="62"/>
    </row>
    <row r="378947" spans="3:3" x14ac:dyDescent="0.25">
      <c r="C378947" s="62"/>
    </row>
    <row r="379035" spans="3:3" x14ac:dyDescent="0.25">
      <c r="C379035" s="62"/>
    </row>
    <row r="379036" spans="3:3" x14ac:dyDescent="0.25">
      <c r="C379036" s="62"/>
    </row>
    <row r="379124" spans="3:3" x14ac:dyDescent="0.25">
      <c r="C379124" s="62"/>
    </row>
    <row r="379125" spans="3:3" x14ac:dyDescent="0.25">
      <c r="C379125" s="62"/>
    </row>
    <row r="379213" spans="3:3" x14ac:dyDescent="0.25">
      <c r="C379213" s="62"/>
    </row>
    <row r="379214" spans="3:3" x14ac:dyDescent="0.25">
      <c r="C379214" s="62"/>
    </row>
    <row r="379302" spans="3:3" x14ac:dyDescent="0.25">
      <c r="C379302" s="62"/>
    </row>
    <row r="379303" spans="3:3" x14ac:dyDescent="0.25">
      <c r="C379303" s="62"/>
    </row>
    <row r="379391" spans="3:3" x14ac:dyDescent="0.25">
      <c r="C379391" s="62"/>
    </row>
    <row r="379392" spans="3:3" x14ac:dyDescent="0.25">
      <c r="C379392" s="62"/>
    </row>
    <row r="379480" spans="3:3" x14ac:dyDescent="0.25">
      <c r="C379480" s="62"/>
    </row>
    <row r="379481" spans="3:3" x14ac:dyDescent="0.25">
      <c r="C379481" s="62"/>
    </row>
    <row r="379569" spans="3:3" x14ac:dyDescent="0.25">
      <c r="C379569" s="62"/>
    </row>
    <row r="379570" spans="3:3" x14ac:dyDescent="0.25">
      <c r="C379570" s="62"/>
    </row>
    <row r="379658" spans="3:3" x14ac:dyDescent="0.25">
      <c r="C379658" s="62"/>
    </row>
    <row r="379659" spans="3:3" x14ac:dyDescent="0.25">
      <c r="C379659" s="62"/>
    </row>
    <row r="379747" spans="3:3" x14ac:dyDescent="0.25">
      <c r="C379747" s="62"/>
    </row>
    <row r="379748" spans="3:3" x14ac:dyDescent="0.25">
      <c r="C379748" s="62"/>
    </row>
    <row r="379836" spans="3:3" x14ac:dyDescent="0.25">
      <c r="C379836" s="62"/>
    </row>
    <row r="379837" spans="3:3" x14ac:dyDescent="0.25">
      <c r="C379837" s="62"/>
    </row>
    <row r="379925" spans="3:3" x14ac:dyDescent="0.25">
      <c r="C379925" s="62"/>
    </row>
    <row r="379926" spans="3:3" x14ac:dyDescent="0.25">
      <c r="C379926" s="62"/>
    </row>
    <row r="380014" spans="3:3" x14ac:dyDescent="0.25">
      <c r="C380014" s="62"/>
    </row>
    <row r="380015" spans="3:3" x14ac:dyDescent="0.25">
      <c r="C380015" s="62"/>
    </row>
    <row r="380103" spans="3:3" x14ac:dyDescent="0.25">
      <c r="C380103" s="62"/>
    </row>
    <row r="380104" spans="3:3" x14ac:dyDescent="0.25">
      <c r="C380104" s="62"/>
    </row>
    <row r="380192" spans="3:3" x14ac:dyDescent="0.25">
      <c r="C380192" s="62"/>
    </row>
    <row r="380193" spans="3:3" x14ac:dyDescent="0.25">
      <c r="C380193" s="62"/>
    </row>
    <row r="380281" spans="3:3" x14ac:dyDescent="0.25">
      <c r="C380281" s="62"/>
    </row>
    <row r="380282" spans="3:3" x14ac:dyDescent="0.25">
      <c r="C380282" s="62"/>
    </row>
    <row r="380370" spans="3:3" x14ac:dyDescent="0.25">
      <c r="C380370" s="62"/>
    </row>
    <row r="380371" spans="3:3" x14ac:dyDescent="0.25">
      <c r="C380371" s="62"/>
    </row>
    <row r="380459" spans="3:3" x14ac:dyDescent="0.25">
      <c r="C380459" s="62"/>
    </row>
    <row r="380460" spans="3:3" x14ac:dyDescent="0.25">
      <c r="C380460" s="62"/>
    </row>
    <row r="380548" spans="3:3" x14ac:dyDescent="0.25">
      <c r="C380548" s="62"/>
    </row>
    <row r="380549" spans="3:3" x14ac:dyDescent="0.25">
      <c r="C380549" s="62"/>
    </row>
    <row r="380637" spans="3:3" x14ac:dyDescent="0.25">
      <c r="C380637" s="62"/>
    </row>
    <row r="380638" spans="3:3" x14ac:dyDescent="0.25">
      <c r="C380638" s="62"/>
    </row>
    <row r="380726" spans="3:3" x14ac:dyDescent="0.25">
      <c r="C380726" s="62"/>
    </row>
    <row r="380727" spans="3:3" x14ac:dyDescent="0.25">
      <c r="C380727" s="62"/>
    </row>
    <row r="380815" spans="3:3" x14ac:dyDescent="0.25">
      <c r="C380815" s="62"/>
    </row>
    <row r="380816" spans="3:3" x14ac:dyDescent="0.25">
      <c r="C380816" s="62"/>
    </row>
    <row r="380904" spans="3:3" x14ac:dyDescent="0.25">
      <c r="C380904" s="62"/>
    </row>
    <row r="380905" spans="3:3" x14ac:dyDescent="0.25">
      <c r="C380905" s="62"/>
    </row>
    <row r="380993" spans="3:3" x14ac:dyDescent="0.25">
      <c r="C380993" s="62"/>
    </row>
    <row r="380994" spans="3:3" x14ac:dyDescent="0.25">
      <c r="C380994" s="62"/>
    </row>
    <row r="381082" spans="3:3" x14ac:dyDescent="0.25">
      <c r="C381082" s="62"/>
    </row>
    <row r="381083" spans="3:3" x14ac:dyDescent="0.25">
      <c r="C381083" s="62"/>
    </row>
    <row r="381171" spans="3:3" x14ac:dyDescent="0.25">
      <c r="C381171" s="62"/>
    </row>
    <row r="381172" spans="3:3" x14ac:dyDescent="0.25">
      <c r="C381172" s="62"/>
    </row>
    <row r="381260" spans="3:3" x14ac:dyDescent="0.25">
      <c r="C381260" s="62"/>
    </row>
    <row r="381261" spans="3:3" x14ac:dyDescent="0.25">
      <c r="C381261" s="62"/>
    </row>
    <row r="381349" spans="3:3" x14ac:dyDescent="0.25">
      <c r="C381349" s="62"/>
    </row>
    <row r="381350" spans="3:3" x14ac:dyDescent="0.25">
      <c r="C381350" s="62"/>
    </row>
    <row r="381438" spans="3:3" x14ac:dyDescent="0.25">
      <c r="C381438" s="62"/>
    </row>
    <row r="381439" spans="3:3" x14ac:dyDescent="0.25">
      <c r="C381439" s="62"/>
    </row>
    <row r="381527" spans="3:3" x14ac:dyDescent="0.25">
      <c r="C381527" s="62"/>
    </row>
    <row r="381528" spans="3:3" x14ac:dyDescent="0.25">
      <c r="C381528" s="62"/>
    </row>
    <row r="381616" spans="3:3" x14ac:dyDescent="0.25">
      <c r="C381616" s="62"/>
    </row>
    <row r="381617" spans="3:3" x14ac:dyDescent="0.25">
      <c r="C381617" s="62"/>
    </row>
    <row r="381705" spans="3:3" x14ac:dyDescent="0.25">
      <c r="C381705" s="62"/>
    </row>
    <row r="381706" spans="3:3" x14ac:dyDescent="0.25">
      <c r="C381706" s="62"/>
    </row>
    <row r="381794" spans="3:3" x14ac:dyDescent="0.25">
      <c r="C381794" s="62"/>
    </row>
    <row r="381795" spans="3:3" x14ac:dyDescent="0.25">
      <c r="C381795" s="62"/>
    </row>
    <row r="381883" spans="3:3" x14ac:dyDescent="0.25">
      <c r="C381883" s="62"/>
    </row>
    <row r="381884" spans="3:3" x14ac:dyDescent="0.25">
      <c r="C381884" s="62"/>
    </row>
    <row r="381972" spans="3:3" x14ac:dyDescent="0.25">
      <c r="C381972" s="62"/>
    </row>
    <row r="381973" spans="3:3" x14ac:dyDescent="0.25">
      <c r="C381973" s="62"/>
    </row>
    <row r="382061" spans="3:3" x14ac:dyDescent="0.25">
      <c r="C382061" s="62"/>
    </row>
    <row r="382062" spans="3:3" x14ac:dyDescent="0.25">
      <c r="C382062" s="62"/>
    </row>
    <row r="382150" spans="3:3" x14ac:dyDescent="0.25">
      <c r="C382150" s="62"/>
    </row>
    <row r="382151" spans="3:3" x14ac:dyDescent="0.25">
      <c r="C382151" s="62"/>
    </row>
    <row r="382239" spans="3:3" x14ac:dyDescent="0.25">
      <c r="C382239" s="62"/>
    </row>
    <row r="382240" spans="3:3" x14ac:dyDescent="0.25">
      <c r="C382240" s="62"/>
    </row>
    <row r="382328" spans="3:3" x14ac:dyDescent="0.25">
      <c r="C382328" s="62"/>
    </row>
    <row r="382329" spans="3:3" x14ac:dyDescent="0.25">
      <c r="C382329" s="62"/>
    </row>
    <row r="382417" spans="3:3" x14ac:dyDescent="0.25">
      <c r="C382417" s="62"/>
    </row>
    <row r="382418" spans="3:3" x14ac:dyDescent="0.25">
      <c r="C382418" s="62"/>
    </row>
    <row r="382506" spans="3:3" x14ac:dyDescent="0.25">
      <c r="C382506" s="62"/>
    </row>
    <row r="382507" spans="3:3" x14ac:dyDescent="0.25">
      <c r="C382507" s="62"/>
    </row>
    <row r="382595" spans="3:3" x14ac:dyDescent="0.25">
      <c r="C382595" s="62"/>
    </row>
    <row r="382596" spans="3:3" x14ac:dyDescent="0.25">
      <c r="C382596" s="62"/>
    </row>
    <row r="382684" spans="3:3" x14ac:dyDescent="0.25">
      <c r="C382684" s="62"/>
    </row>
    <row r="382685" spans="3:3" x14ac:dyDescent="0.25">
      <c r="C382685" s="62"/>
    </row>
    <row r="382773" spans="3:3" x14ac:dyDescent="0.25">
      <c r="C382773" s="62"/>
    </row>
    <row r="382774" spans="3:3" x14ac:dyDescent="0.25">
      <c r="C382774" s="62"/>
    </row>
    <row r="382862" spans="3:3" x14ac:dyDescent="0.25">
      <c r="C382862" s="62"/>
    </row>
    <row r="382863" spans="3:3" x14ac:dyDescent="0.25">
      <c r="C382863" s="62"/>
    </row>
    <row r="382951" spans="3:3" x14ac:dyDescent="0.25">
      <c r="C382951" s="62"/>
    </row>
    <row r="382952" spans="3:3" x14ac:dyDescent="0.25">
      <c r="C382952" s="62"/>
    </row>
    <row r="383040" spans="3:3" x14ac:dyDescent="0.25">
      <c r="C383040" s="62"/>
    </row>
    <row r="383041" spans="3:3" x14ac:dyDescent="0.25">
      <c r="C383041" s="62"/>
    </row>
    <row r="383129" spans="3:3" x14ac:dyDescent="0.25">
      <c r="C383129" s="62"/>
    </row>
    <row r="383130" spans="3:3" x14ac:dyDescent="0.25">
      <c r="C383130" s="62"/>
    </row>
    <row r="383218" spans="3:3" x14ac:dyDescent="0.25">
      <c r="C383218" s="62"/>
    </row>
    <row r="383219" spans="3:3" x14ac:dyDescent="0.25">
      <c r="C383219" s="62"/>
    </row>
    <row r="383307" spans="3:3" x14ac:dyDescent="0.25">
      <c r="C383307" s="62"/>
    </row>
    <row r="383308" spans="3:3" x14ac:dyDescent="0.25">
      <c r="C383308" s="62"/>
    </row>
    <row r="383396" spans="3:3" x14ac:dyDescent="0.25">
      <c r="C383396" s="62"/>
    </row>
    <row r="383397" spans="3:3" x14ac:dyDescent="0.25">
      <c r="C383397" s="62"/>
    </row>
    <row r="383485" spans="3:3" x14ac:dyDescent="0.25">
      <c r="C383485" s="62"/>
    </row>
    <row r="383486" spans="3:3" x14ac:dyDescent="0.25">
      <c r="C383486" s="62"/>
    </row>
    <row r="383574" spans="3:3" x14ac:dyDescent="0.25">
      <c r="C383574" s="62"/>
    </row>
    <row r="383575" spans="3:3" x14ac:dyDescent="0.25">
      <c r="C383575" s="62"/>
    </row>
    <row r="383663" spans="3:3" x14ac:dyDescent="0.25">
      <c r="C383663" s="62"/>
    </row>
    <row r="383664" spans="3:3" x14ac:dyDescent="0.25">
      <c r="C383664" s="62"/>
    </row>
    <row r="383752" spans="3:3" x14ac:dyDescent="0.25">
      <c r="C383752" s="62"/>
    </row>
    <row r="383753" spans="3:3" x14ac:dyDescent="0.25">
      <c r="C383753" s="62"/>
    </row>
    <row r="383841" spans="3:3" x14ac:dyDescent="0.25">
      <c r="C383841" s="62"/>
    </row>
    <row r="383842" spans="3:3" x14ac:dyDescent="0.25">
      <c r="C383842" s="62"/>
    </row>
    <row r="383930" spans="3:3" x14ac:dyDescent="0.25">
      <c r="C383930" s="62"/>
    </row>
    <row r="383931" spans="3:3" x14ac:dyDescent="0.25">
      <c r="C383931" s="62"/>
    </row>
    <row r="384019" spans="3:3" x14ac:dyDescent="0.25">
      <c r="C384019" s="62"/>
    </row>
    <row r="384020" spans="3:3" x14ac:dyDescent="0.25">
      <c r="C384020" s="62"/>
    </row>
    <row r="384108" spans="3:3" x14ac:dyDescent="0.25">
      <c r="C384108" s="62"/>
    </row>
    <row r="384109" spans="3:3" x14ac:dyDescent="0.25">
      <c r="C384109" s="62"/>
    </row>
    <row r="384197" spans="3:3" x14ac:dyDescent="0.25">
      <c r="C384197" s="62"/>
    </row>
    <row r="384198" spans="3:3" x14ac:dyDescent="0.25">
      <c r="C384198" s="62"/>
    </row>
    <row r="384286" spans="3:3" x14ac:dyDescent="0.25">
      <c r="C384286" s="62"/>
    </row>
    <row r="384287" spans="3:3" x14ac:dyDescent="0.25">
      <c r="C384287" s="62"/>
    </row>
    <row r="384375" spans="3:3" x14ac:dyDescent="0.25">
      <c r="C384375" s="62"/>
    </row>
    <row r="384376" spans="3:3" x14ac:dyDescent="0.25">
      <c r="C384376" s="62"/>
    </row>
    <row r="384464" spans="3:3" x14ac:dyDescent="0.25">
      <c r="C384464" s="62"/>
    </row>
    <row r="384465" spans="3:3" x14ac:dyDescent="0.25">
      <c r="C384465" s="62"/>
    </row>
    <row r="384553" spans="3:3" x14ac:dyDescent="0.25">
      <c r="C384553" s="62"/>
    </row>
    <row r="384554" spans="3:3" x14ac:dyDescent="0.25">
      <c r="C384554" s="62"/>
    </row>
    <row r="384642" spans="3:3" x14ac:dyDescent="0.25">
      <c r="C384642" s="62"/>
    </row>
    <row r="384643" spans="3:3" x14ac:dyDescent="0.25">
      <c r="C384643" s="62"/>
    </row>
    <row r="384731" spans="3:3" x14ac:dyDescent="0.25">
      <c r="C384731" s="62"/>
    </row>
    <row r="384732" spans="3:3" x14ac:dyDescent="0.25">
      <c r="C384732" s="62"/>
    </row>
    <row r="384820" spans="3:3" x14ac:dyDescent="0.25">
      <c r="C384820" s="62"/>
    </row>
    <row r="384821" spans="3:3" x14ac:dyDescent="0.25">
      <c r="C384821" s="62"/>
    </row>
    <row r="384909" spans="3:3" x14ac:dyDescent="0.25">
      <c r="C384909" s="62"/>
    </row>
    <row r="384910" spans="3:3" x14ac:dyDescent="0.25">
      <c r="C384910" s="62"/>
    </row>
    <row r="384998" spans="3:3" x14ac:dyDescent="0.25">
      <c r="C384998" s="62"/>
    </row>
    <row r="384999" spans="3:3" x14ac:dyDescent="0.25">
      <c r="C384999" s="62"/>
    </row>
    <row r="385087" spans="3:3" x14ac:dyDescent="0.25">
      <c r="C385087" s="62"/>
    </row>
    <row r="385088" spans="3:3" x14ac:dyDescent="0.25">
      <c r="C385088" s="62"/>
    </row>
    <row r="385176" spans="3:3" x14ac:dyDescent="0.25">
      <c r="C385176" s="62"/>
    </row>
    <row r="385177" spans="3:3" x14ac:dyDescent="0.25">
      <c r="C385177" s="62"/>
    </row>
    <row r="385265" spans="3:3" x14ac:dyDescent="0.25">
      <c r="C385265" s="62"/>
    </row>
    <row r="385266" spans="3:3" x14ac:dyDescent="0.25">
      <c r="C385266" s="62"/>
    </row>
    <row r="385354" spans="3:3" x14ac:dyDescent="0.25">
      <c r="C385354" s="62"/>
    </row>
    <row r="385355" spans="3:3" x14ac:dyDescent="0.25">
      <c r="C385355" s="62"/>
    </row>
    <row r="385443" spans="3:3" x14ac:dyDescent="0.25">
      <c r="C385443" s="62"/>
    </row>
    <row r="385444" spans="3:3" x14ac:dyDescent="0.25">
      <c r="C385444" s="62"/>
    </row>
    <row r="385532" spans="3:3" x14ac:dyDescent="0.25">
      <c r="C385532" s="62"/>
    </row>
    <row r="385533" spans="3:3" x14ac:dyDescent="0.25">
      <c r="C385533" s="62"/>
    </row>
    <row r="385621" spans="3:3" x14ac:dyDescent="0.25">
      <c r="C385621" s="62"/>
    </row>
    <row r="385622" spans="3:3" x14ac:dyDescent="0.25">
      <c r="C385622" s="62"/>
    </row>
    <row r="385710" spans="3:3" x14ac:dyDescent="0.25">
      <c r="C385710" s="62"/>
    </row>
    <row r="385711" spans="3:3" x14ac:dyDescent="0.25">
      <c r="C385711" s="62"/>
    </row>
    <row r="385799" spans="3:3" x14ac:dyDescent="0.25">
      <c r="C385799" s="62"/>
    </row>
    <row r="385800" spans="3:3" x14ac:dyDescent="0.25">
      <c r="C385800" s="62"/>
    </row>
    <row r="385888" spans="3:3" x14ac:dyDescent="0.25">
      <c r="C385888" s="62"/>
    </row>
    <row r="385889" spans="3:3" x14ac:dyDescent="0.25">
      <c r="C385889" s="62"/>
    </row>
    <row r="385977" spans="3:3" x14ac:dyDescent="0.25">
      <c r="C385977" s="62"/>
    </row>
    <row r="385978" spans="3:3" x14ac:dyDescent="0.25">
      <c r="C385978" s="62"/>
    </row>
    <row r="386066" spans="3:3" x14ac:dyDescent="0.25">
      <c r="C386066" s="62"/>
    </row>
    <row r="386067" spans="3:3" x14ac:dyDescent="0.25">
      <c r="C386067" s="62"/>
    </row>
    <row r="386155" spans="3:3" x14ac:dyDescent="0.25">
      <c r="C386155" s="62"/>
    </row>
    <row r="386156" spans="3:3" x14ac:dyDescent="0.25">
      <c r="C386156" s="62"/>
    </row>
    <row r="386244" spans="3:3" x14ac:dyDescent="0.25">
      <c r="C386244" s="62"/>
    </row>
    <row r="386245" spans="3:3" x14ac:dyDescent="0.25">
      <c r="C386245" s="62"/>
    </row>
    <row r="386333" spans="3:3" x14ac:dyDescent="0.25">
      <c r="C386333" s="62"/>
    </row>
    <row r="386334" spans="3:3" x14ac:dyDescent="0.25">
      <c r="C386334" s="62"/>
    </row>
    <row r="386422" spans="3:3" x14ac:dyDescent="0.25">
      <c r="C386422" s="62"/>
    </row>
    <row r="386423" spans="3:3" x14ac:dyDescent="0.25">
      <c r="C386423" s="62"/>
    </row>
    <row r="386511" spans="3:3" x14ac:dyDescent="0.25">
      <c r="C386511" s="62"/>
    </row>
    <row r="386512" spans="3:3" x14ac:dyDescent="0.25">
      <c r="C386512" s="62"/>
    </row>
    <row r="386600" spans="3:3" x14ac:dyDescent="0.25">
      <c r="C386600" s="62"/>
    </row>
    <row r="386601" spans="3:3" x14ac:dyDescent="0.25">
      <c r="C386601" s="62"/>
    </row>
    <row r="386689" spans="3:3" x14ac:dyDescent="0.25">
      <c r="C386689" s="62"/>
    </row>
    <row r="386690" spans="3:3" x14ac:dyDescent="0.25">
      <c r="C386690" s="62"/>
    </row>
    <row r="386778" spans="3:3" x14ac:dyDescent="0.25">
      <c r="C386778" s="62"/>
    </row>
    <row r="386779" spans="3:3" x14ac:dyDescent="0.25">
      <c r="C386779" s="62"/>
    </row>
    <row r="386867" spans="3:3" x14ac:dyDescent="0.25">
      <c r="C386867" s="62"/>
    </row>
    <row r="386868" spans="3:3" x14ac:dyDescent="0.25">
      <c r="C386868" s="62"/>
    </row>
    <row r="386956" spans="3:3" x14ac:dyDescent="0.25">
      <c r="C386956" s="62"/>
    </row>
    <row r="386957" spans="3:3" x14ac:dyDescent="0.25">
      <c r="C386957" s="62"/>
    </row>
    <row r="387045" spans="3:3" x14ac:dyDescent="0.25">
      <c r="C387045" s="62"/>
    </row>
    <row r="387046" spans="3:3" x14ac:dyDescent="0.25">
      <c r="C387046" s="62"/>
    </row>
    <row r="387134" spans="3:3" x14ac:dyDescent="0.25">
      <c r="C387134" s="62"/>
    </row>
    <row r="387135" spans="3:3" x14ac:dyDescent="0.25">
      <c r="C387135" s="62"/>
    </row>
    <row r="387223" spans="3:3" x14ac:dyDescent="0.25">
      <c r="C387223" s="62"/>
    </row>
    <row r="387224" spans="3:3" x14ac:dyDescent="0.25">
      <c r="C387224" s="62"/>
    </row>
    <row r="387312" spans="3:3" x14ac:dyDescent="0.25">
      <c r="C387312" s="62"/>
    </row>
    <row r="387313" spans="3:3" x14ac:dyDescent="0.25">
      <c r="C387313" s="62"/>
    </row>
    <row r="387401" spans="3:3" x14ac:dyDescent="0.25">
      <c r="C387401" s="62"/>
    </row>
    <row r="387402" spans="3:3" x14ac:dyDescent="0.25">
      <c r="C387402" s="62"/>
    </row>
    <row r="387490" spans="3:3" x14ac:dyDescent="0.25">
      <c r="C387490" s="62"/>
    </row>
    <row r="387491" spans="3:3" x14ac:dyDescent="0.25">
      <c r="C387491" s="62"/>
    </row>
    <row r="387579" spans="3:3" x14ac:dyDescent="0.25">
      <c r="C387579" s="62"/>
    </row>
    <row r="387580" spans="3:3" x14ac:dyDescent="0.25">
      <c r="C387580" s="62"/>
    </row>
    <row r="387668" spans="3:3" x14ac:dyDescent="0.25">
      <c r="C387668" s="62"/>
    </row>
    <row r="387669" spans="3:3" x14ac:dyDescent="0.25">
      <c r="C387669" s="62"/>
    </row>
    <row r="387757" spans="3:3" x14ac:dyDescent="0.25">
      <c r="C387757" s="62"/>
    </row>
    <row r="387758" spans="3:3" x14ac:dyDescent="0.25">
      <c r="C387758" s="62"/>
    </row>
    <row r="387846" spans="3:3" x14ac:dyDescent="0.25">
      <c r="C387846" s="62"/>
    </row>
    <row r="387847" spans="3:3" x14ac:dyDescent="0.25">
      <c r="C387847" s="62"/>
    </row>
    <row r="387935" spans="3:3" x14ac:dyDescent="0.25">
      <c r="C387935" s="62"/>
    </row>
    <row r="387936" spans="3:3" x14ac:dyDescent="0.25">
      <c r="C387936" s="62"/>
    </row>
    <row r="388024" spans="3:3" x14ac:dyDescent="0.25">
      <c r="C388024" s="62"/>
    </row>
    <row r="388025" spans="3:3" x14ac:dyDescent="0.25">
      <c r="C388025" s="62"/>
    </row>
    <row r="388113" spans="3:3" x14ac:dyDescent="0.25">
      <c r="C388113" s="62"/>
    </row>
    <row r="388114" spans="3:3" x14ac:dyDescent="0.25">
      <c r="C388114" s="62"/>
    </row>
    <row r="388202" spans="3:3" x14ac:dyDescent="0.25">
      <c r="C388202" s="62"/>
    </row>
    <row r="388203" spans="3:3" x14ac:dyDescent="0.25">
      <c r="C388203" s="62"/>
    </row>
    <row r="388291" spans="3:3" x14ac:dyDescent="0.25">
      <c r="C388291" s="62"/>
    </row>
    <row r="388292" spans="3:3" x14ac:dyDescent="0.25">
      <c r="C388292" s="62"/>
    </row>
    <row r="388380" spans="3:3" x14ac:dyDescent="0.25">
      <c r="C388380" s="62"/>
    </row>
    <row r="388381" spans="3:3" x14ac:dyDescent="0.25">
      <c r="C388381" s="62"/>
    </row>
    <row r="388469" spans="3:3" x14ac:dyDescent="0.25">
      <c r="C388469" s="62"/>
    </row>
    <row r="388470" spans="3:3" x14ac:dyDescent="0.25">
      <c r="C388470" s="62"/>
    </row>
    <row r="388558" spans="3:3" x14ac:dyDescent="0.25">
      <c r="C388558" s="62"/>
    </row>
    <row r="388559" spans="3:3" x14ac:dyDescent="0.25">
      <c r="C388559" s="62"/>
    </row>
    <row r="388647" spans="3:3" x14ac:dyDescent="0.25">
      <c r="C388647" s="62"/>
    </row>
    <row r="388648" spans="3:3" x14ac:dyDescent="0.25">
      <c r="C388648" s="62"/>
    </row>
    <row r="388736" spans="3:3" x14ac:dyDescent="0.25">
      <c r="C388736" s="62"/>
    </row>
    <row r="388737" spans="3:3" x14ac:dyDescent="0.25">
      <c r="C388737" s="62"/>
    </row>
    <row r="388825" spans="3:3" x14ac:dyDescent="0.25">
      <c r="C388825" s="62"/>
    </row>
    <row r="388826" spans="3:3" x14ac:dyDescent="0.25">
      <c r="C388826" s="62"/>
    </row>
    <row r="388914" spans="3:3" x14ac:dyDescent="0.25">
      <c r="C388914" s="62"/>
    </row>
    <row r="388915" spans="3:3" x14ac:dyDescent="0.25">
      <c r="C388915" s="62"/>
    </row>
    <row r="389003" spans="3:3" x14ac:dyDescent="0.25">
      <c r="C389003" s="62"/>
    </row>
    <row r="389004" spans="3:3" x14ac:dyDescent="0.25">
      <c r="C389004" s="62"/>
    </row>
    <row r="389092" spans="3:3" x14ac:dyDescent="0.25">
      <c r="C389092" s="62"/>
    </row>
    <row r="389093" spans="3:3" x14ac:dyDescent="0.25">
      <c r="C389093" s="62"/>
    </row>
    <row r="389181" spans="3:3" x14ac:dyDescent="0.25">
      <c r="C389181" s="62"/>
    </row>
    <row r="389182" spans="3:3" x14ac:dyDescent="0.25">
      <c r="C389182" s="62"/>
    </row>
    <row r="389270" spans="3:3" x14ac:dyDescent="0.25">
      <c r="C389270" s="62"/>
    </row>
    <row r="389271" spans="3:3" x14ac:dyDescent="0.25">
      <c r="C389271" s="62"/>
    </row>
    <row r="389359" spans="3:3" x14ac:dyDescent="0.25">
      <c r="C389359" s="62"/>
    </row>
    <row r="389360" spans="3:3" x14ac:dyDescent="0.25">
      <c r="C389360" s="62"/>
    </row>
    <row r="389448" spans="3:3" x14ac:dyDescent="0.25">
      <c r="C389448" s="62"/>
    </row>
    <row r="389449" spans="3:3" x14ac:dyDescent="0.25">
      <c r="C389449" s="62"/>
    </row>
    <row r="389537" spans="3:3" x14ac:dyDescent="0.25">
      <c r="C389537" s="62"/>
    </row>
    <row r="389538" spans="3:3" x14ac:dyDescent="0.25">
      <c r="C389538" s="62"/>
    </row>
    <row r="389626" spans="3:3" x14ac:dyDescent="0.25">
      <c r="C389626" s="62"/>
    </row>
    <row r="389627" spans="3:3" x14ac:dyDescent="0.25">
      <c r="C389627" s="62"/>
    </row>
    <row r="389715" spans="3:3" x14ac:dyDescent="0.25">
      <c r="C389715" s="62"/>
    </row>
    <row r="389716" spans="3:3" x14ac:dyDescent="0.25">
      <c r="C389716" s="62"/>
    </row>
    <row r="389804" spans="3:3" x14ac:dyDescent="0.25">
      <c r="C389804" s="62"/>
    </row>
    <row r="389805" spans="3:3" x14ac:dyDescent="0.25">
      <c r="C389805" s="62"/>
    </row>
    <row r="389893" spans="3:3" x14ac:dyDescent="0.25">
      <c r="C389893" s="62"/>
    </row>
    <row r="389894" spans="3:3" x14ac:dyDescent="0.25">
      <c r="C389894" s="62"/>
    </row>
    <row r="389982" spans="3:3" x14ac:dyDescent="0.25">
      <c r="C389982" s="62"/>
    </row>
    <row r="389983" spans="3:3" x14ac:dyDescent="0.25">
      <c r="C389983" s="62"/>
    </row>
    <row r="390071" spans="3:3" x14ac:dyDescent="0.25">
      <c r="C390071" s="62"/>
    </row>
    <row r="390072" spans="3:3" x14ac:dyDescent="0.25">
      <c r="C390072" s="62"/>
    </row>
    <row r="390160" spans="3:3" x14ac:dyDescent="0.25">
      <c r="C390160" s="62"/>
    </row>
    <row r="390161" spans="3:3" x14ac:dyDescent="0.25">
      <c r="C390161" s="62"/>
    </row>
    <row r="390249" spans="3:3" x14ac:dyDescent="0.25">
      <c r="C390249" s="62"/>
    </row>
    <row r="390250" spans="3:3" x14ac:dyDescent="0.25">
      <c r="C390250" s="62"/>
    </row>
    <row r="390338" spans="3:3" x14ac:dyDescent="0.25">
      <c r="C390338" s="62"/>
    </row>
    <row r="390339" spans="3:3" x14ac:dyDescent="0.25">
      <c r="C390339" s="62"/>
    </row>
    <row r="390427" spans="3:3" x14ac:dyDescent="0.25">
      <c r="C390427" s="62"/>
    </row>
    <row r="390428" spans="3:3" x14ac:dyDescent="0.25">
      <c r="C390428" s="62"/>
    </row>
    <row r="390516" spans="3:3" x14ac:dyDescent="0.25">
      <c r="C390516" s="62"/>
    </row>
    <row r="390517" spans="3:3" x14ac:dyDescent="0.25">
      <c r="C390517" s="62"/>
    </row>
    <row r="390605" spans="3:3" x14ac:dyDescent="0.25">
      <c r="C390605" s="62"/>
    </row>
    <row r="390606" spans="3:3" x14ac:dyDescent="0.25">
      <c r="C390606" s="62"/>
    </row>
    <row r="390694" spans="3:3" x14ac:dyDescent="0.25">
      <c r="C390694" s="62"/>
    </row>
    <row r="390695" spans="3:3" x14ac:dyDescent="0.25">
      <c r="C390695" s="62"/>
    </row>
    <row r="390783" spans="3:3" x14ac:dyDescent="0.25">
      <c r="C390783" s="62"/>
    </row>
    <row r="390784" spans="3:3" x14ac:dyDescent="0.25">
      <c r="C390784" s="62"/>
    </row>
    <row r="390872" spans="3:3" x14ac:dyDescent="0.25">
      <c r="C390872" s="62"/>
    </row>
    <row r="390873" spans="3:3" x14ac:dyDescent="0.25">
      <c r="C390873" s="62"/>
    </row>
    <row r="390961" spans="3:3" x14ac:dyDescent="0.25">
      <c r="C390961" s="62"/>
    </row>
    <row r="390962" spans="3:3" x14ac:dyDescent="0.25">
      <c r="C390962" s="62"/>
    </row>
    <row r="391050" spans="3:3" x14ac:dyDescent="0.25">
      <c r="C391050" s="62"/>
    </row>
    <row r="391051" spans="3:3" x14ac:dyDescent="0.25">
      <c r="C391051" s="62"/>
    </row>
    <row r="391139" spans="3:3" x14ac:dyDescent="0.25">
      <c r="C391139" s="62"/>
    </row>
    <row r="391140" spans="3:3" x14ac:dyDescent="0.25">
      <c r="C391140" s="62"/>
    </row>
    <row r="391228" spans="3:3" x14ac:dyDescent="0.25">
      <c r="C391228" s="62"/>
    </row>
    <row r="391229" spans="3:3" x14ac:dyDescent="0.25">
      <c r="C391229" s="62"/>
    </row>
    <row r="391317" spans="3:3" x14ac:dyDescent="0.25">
      <c r="C391317" s="62"/>
    </row>
    <row r="391318" spans="3:3" x14ac:dyDescent="0.25">
      <c r="C391318" s="62"/>
    </row>
    <row r="391406" spans="3:3" x14ac:dyDescent="0.25">
      <c r="C391406" s="62"/>
    </row>
    <row r="391407" spans="3:3" x14ac:dyDescent="0.25">
      <c r="C391407" s="62"/>
    </row>
    <row r="391495" spans="3:3" x14ac:dyDescent="0.25">
      <c r="C391495" s="62"/>
    </row>
    <row r="391496" spans="3:3" x14ac:dyDescent="0.25">
      <c r="C391496" s="62"/>
    </row>
    <row r="391584" spans="3:3" x14ac:dyDescent="0.25">
      <c r="C391584" s="62"/>
    </row>
    <row r="391585" spans="3:3" x14ac:dyDescent="0.25">
      <c r="C391585" s="62"/>
    </row>
    <row r="391673" spans="3:3" x14ac:dyDescent="0.25">
      <c r="C391673" s="62"/>
    </row>
    <row r="391674" spans="3:3" x14ac:dyDescent="0.25">
      <c r="C391674" s="62"/>
    </row>
    <row r="391762" spans="3:3" x14ac:dyDescent="0.25">
      <c r="C391762" s="62"/>
    </row>
    <row r="391763" spans="3:3" x14ac:dyDescent="0.25">
      <c r="C391763" s="62"/>
    </row>
    <row r="391851" spans="3:3" x14ac:dyDescent="0.25">
      <c r="C391851" s="62"/>
    </row>
    <row r="391852" spans="3:3" x14ac:dyDescent="0.25">
      <c r="C391852" s="62"/>
    </row>
    <row r="391940" spans="3:3" x14ac:dyDescent="0.25">
      <c r="C391940" s="62"/>
    </row>
    <row r="391941" spans="3:3" x14ac:dyDescent="0.25">
      <c r="C391941" s="62"/>
    </row>
    <row r="392029" spans="3:3" x14ac:dyDescent="0.25">
      <c r="C392029" s="62"/>
    </row>
    <row r="392030" spans="3:3" x14ac:dyDescent="0.25">
      <c r="C392030" s="62"/>
    </row>
    <row r="392118" spans="3:3" x14ac:dyDescent="0.25">
      <c r="C392118" s="62"/>
    </row>
    <row r="392119" spans="3:3" x14ac:dyDescent="0.25">
      <c r="C392119" s="62"/>
    </row>
    <row r="392207" spans="3:3" x14ac:dyDescent="0.25">
      <c r="C392207" s="62"/>
    </row>
    <row r="392208" spans="3:3" x14ac:dyDescent="0.25">
      <c r="C392208" s="62"/>
    </row>
    <row r="392296" spans="3:3" x14ac:dyDescent="0.25">
      <c r="C392296" s="62"/>
    </row>
    <row r="392297" spans="3:3" x14ac:dyDescent="0.25">
      <c r="C392297" s="62"/>
    </row>
    <row r="392385" spans="3:3" x14ac:dyDescent="0.25">
      <c r="C392385" s="62"/>
    </row>
    <row r="392386" spans="3:3" x14ac:dyDescent="0.25">
      <c r="C392386" s="62"/>
    </row>
    <row r="392474" spans="3:3" x14ac:dyDescent="0.25">
      <c r="C392474" s="62"/>
    </row>
    <row r="392475" spans="3:3" x14ac:dyDescent="0.25">
      <c r="C392475" s="62"/>
    </row>
    <row r="392563" spans="3:3" x14ac:dyDescent="0.25">
      <c r="C392563" s="62"/>
    </row>
    <row r="392564" spans="3:3" x14ac:dyDescent="0.25">
      <c r="C392564" s="62"/>
    </row>
    <row r="392652" spans="3:3" x14ac:dyDescent="0.25">
      <c r="C392652" s="62"/>
    </row>
    <row r="392653" spans="3:3" x14ac:dyDescent="0.25">
      <c r="C392653" s="62"/>
    </row>
    <row r="392741" spans="3:3" x14ac:dyDescent="0.25">
      <c r="C392741" s="62"/>
    </row>
    <row r="392742" spans="3:3" x14ac:dyDescent="0.25">
      <c r="C392742" s="62"/>
    </row>
    <row r="392830" spans="3:3" x14ac:dyDescent="0.25">
      <c r="C392830" s="62"/>
    </row>
    <row r="392831" spans="3:3" x14ac:dyDescent="0.25">
      <c r="C392831" s="62"/>
    </row>
    <row r="392919" spans="3:3" x14ac:dyDescent="0.25">
      <c r="C392919" s="62"/>
    </row>
    <row r="392920" spans="3:3" x14ac:dyDescent="0.25">
      <c r="C392920" s="62"/>
    </row>
    <row r="393008" spans="3:3" x14ac:dyDescent="0.25">
      <c r="C393008" s="62"/>
    </row>
    <row r="393009" spans="3:3" x14ac:dyDescent="0.25">
      <c r="C393009" s="62"/>
    </row>
    <row r="393097" spans="3:3" x14ac:dyDescent="0.25">
      <c r="C393097" s="62"/>
    </row>
    <row r="393098" spans="3:3" x14ac:dyDescent="0.25">
      <c r="C393098" s="62"/>
    </row>
    <row r="393186" spans="3:3" x14ac:dyDescent="0.25">
      <c r="C393186" s="62"/>
    </row>
    <row r="393187" spans="3:3" x14ac:dyDescent="0.25">
      <c r="C393187" s="62"/>
    </row>
    <row r="393275" spans="3:3" x14ac:dyDescent="0.25">
      <c r="C393275" s="62"/>
    </row>
    <row r="393276" spans="3:3" x14ac:dyDescent="0.25">
      <c r="C393276" s="62"/>
    </row>
    <row r="393364" spans="3:3" x14ac:dyDescent="0.25">
      <c r="C393364" s="62"/>
    </row>
    <row r="393365" spans="3:3" x14ac:dyDescent="0.25">
      <c r="C393365" s="62"/>
    </row>
    <row r="393453" spans="3:3" x14ac:dyDescent="0.25">
      <c r="C393453" s="62"/>
    </row>
    <row r="393454" spans="3:3" x14ac:dyDescent="0.25">
      <c r="C393454" s="62"/>
    </row>
    <row r="393542" spans="3:3" x14ac:dyDescent="0.25">
      <c r="C393542" s="62"/>
    </row>
    <row r="393543" spans="3:3" x14ac:dyDescent="0.25">
      <c r="C393543" s="62"/>
    </row>
    <row r="393631" spans="3:3" x14ac:dyDescent="0.25">
      <c r="C393631" s="62"/>
    </row>
    <row r="393632" spans="3:3" x14ac:dyDescent="0.25">
      <c r="C393632" s="62"/>
    </row>
    <row r="393720" spans="3:3" x14ac:dyDescent="0.25">
      <c r="C393720" s="62"/>
    </row>
    <row r="393721" spans="3:3" x14ac:dyDescent="0.25">
      <c r="C393721" s="62"/>
    </row>
    <row r="393809" spans="3:3" x14ac:dyDescent="0.25">
      <c r="C393809" s="62"/>
    </row>
    <row r="393810" spans="3:3" x14ac:dyDescent="0.25">
      <c r="C393810" s="62"/>
    </row>
    <row r="393898" spans="3:3" x14ac:dyDescent="0.25">
      <c r="C393898" s="62"/>
    </row>
    <row r="393899" spans="3:3" x14ac:dyDescent="0.25">
      <c r="C393899" s="62"/>
    </row>
    <row r="393987" spans="3:3" x14ac:dyDescent="0.25">
      <c r="C393987" s="62"/>
    </row>
    <row r="393988" spans="3:3" x14ac:dyDescent="0.25">
      <c r="C393988" s="62"/>
    </row>
    <row r="394076" spans="3:3" x14ac:dyDescent="0.25">
      <c r="C394076" s="62"/>
    </row>
    <row r="394077" spans="3:3" x14ac:dyDescent="0.25">
      <c r="C394077" s="62"/>
    </row>
    <row r="394165" spans="3:3" x14ac:dyDescent="0.25">
      <c r="C394165" s="62"/>
    </row>
    <row r="394166" spans="3:3" x14ac:dyDescent="0.25">
      <c r="C394166" s="62"/>
    </row>
    <row r="394254" spans="3:3" x14ac:dyDescent="0.25">
      <c r="C394254" s="62"/>
    </row>
    <row r="394255" spans="3:3" x14ac:dyDescent="0.25">
      <c r="C394255" s="62"/>
    </row>
    <row r="394343" spans="3:3" x14ac:dyDescent="0.25">
      <c r="C394343" s="62"/>
    </row>
    <row r="394344" spans="3:3" x14ac:dyDescent="0.25">
      <c r="C394344" s="62"/>
    </row>
    <row r="394432" spans="3:3" x14ac:dyDescent="0.25">
      <c r="C394432" s="62"/>
    </row>
    <row r="394433" spans="3:3" x14ac:dyDescent="0.25">
      <c r="C394433" s="62"/>
    </row>
    <row r="394521" spans="3:3" x14ac:dyDescent="0.25">
      <c r="C394521" s="62"/>
    </row>
    <row r="394522" spans="3:3" x14ac:dyDescent="0.25">
      <c r="C394522" s="62"/>
    </row>
    <row r="394610" spans="3:3" x14ac:dyDescent="0.25">
      <c r="C394610" s="62"/>
    </row>
    <row r="394611" spans="3:3" x14ac:dyDescent="0.25">
      <c r="C394611" s="62"/>
    </row>
    <row r="394699" spans="3:3" x14ac:dyDescent="0.25">
      <c r="C394699" s="62"/>
    </row>
    <row r="394700" spans="3:3" x14ac:dyDescent="0.25">
      <c r="C394700" s="62"/>
    </row>
    <row r="394788" spans="3:3" x14ac:dyDescent="0.25">
      <c r="C394788" s="62"/>
    </row>
    <row r="394789" spans="3:3" x14ac:dyDescent="0.25">
      <c r="C394789" s="62"/>
    </row>
    <row r="394877" spans="3:3" x14ac:dyDescent="0.25">
      <c r="C394877" s="62"/>
    </row>
    <row r="394878" spans="3:3" x14ac:dyDescent="0.25">
      <c r="C394878" s="62"/>
    </row>
    <row r="394966" spans="3:3" x14ac:dyDescent="0.25">
      <c r="C394966" s="62"/>
    </row>
    <row r="394967" spans="3:3" x14ac:dyDescent="0.25">
      <c r="C394967" s="62"/>
    </row>
    <row r="395055" spans="3:3" x14ac:dyDescent="0.25">
      <c r="C395055" s="62"/>
    </row>
    <row r="395056" spans="3:3" x14ac:dyDescent="0.25">
      <c r="C395056" s="62"/>
    </row>
    <row r="395144" spans="3:3" x14ac:dyDescent="0.25">
      <c r="C395144" s="62"/>
    </row>
    <row r="395145" spans="3:3" x14ac:dyDescent="0.25">
      <c r="C395145" s="62"/>
    </row>
    <row r="395233" spans="3:3" x14ac:dyDescent="0.25">
      <c r="C395233" s="62"/>
    </row>
    <row r="395234" spans="3:3" x14ac:dyDescent="0.25">
      <c r="C395234" s="62"/>
    </row>
    <row r="395322" spans="3:3" x14ac:dyDescent="0.25">
      <c r="C395322" s="62"/>
    </row>
    <row r="395323" spans="3:3" x14ac:dyDescent="0.25">
      <c r="C395323" s="62"/>
    </row>
    <row r="395411" spans="3:3" x14ac:dyDescent="0.25">
      <c r="C395411" s="62"/>
    </row>
    <row r="395412" spans="3:3" x14ac:dyDescent="0.25">
      <c r="C395412" s="62"/>
    </row>
    <row r="395500" spans="3:3" x14ac:dyDescent="0.25">
      <c r="C395500" s="62"/>
    </row>
    <row r="395501" spans="3:3" x14ac:dyDescent="0.25">
      <c r="C395501" s="62"/>
    </row>
    <row r="395589" spans="3:3" x14ac:dyDescent="0.25">
      <c r="C395589" s="62"/>
    </row>
    <row r="395590" spans="3:3" x14ac:dyDescent="0.25">
      <c r="C395590" s="62"/>
    </row>
    <row r="395678" spans="3:3" x14ac:dyDescent="0.25">
      <c r="C395678" s="62"/>
    </row>
    <row r="395679" spans="3:3" x14ac:dyDescent="0.25">
      <c r="C395679" s="62"/>
    </row>
    <row r="395767" spans="3:3" x14ac:dyDescent="0.25">
      <c r="C395767" s="62"/>
    </row>
    <row r="395768" spans="3:3" x14ac:dyDescent="0.25">
      <c r="C395768" s="62"/>
    </row>
    <row r="395856" spans="3:3" x14ac:dyDescent="0.25">
      <c r="C395856" s="62"/>
    </row>
    <row r="395857" spans="3:3" x14ac:dyDescent="0.25">
      <c r="C395857" s="62"/>
    </row>
    <row r="395945" spans="3:3" x14ac:dyDescent="0.25">
      <c r="C395945" s="62"/>
    </row>
    <row r="395946" spans="3:3" x14ac:dyDescent="0.25">
      <c r="C395946" s="62"/>
    </row>
    <row r="396034" spans="3:3" x14ac:dyDescent="0.25">
      <c r="C396034" s="62"/>
    </row>
    <row r="396035" spans="3:3" x14ac:dyDescent="0.25">
      <c r="C396035" s="62"/>
    </row>
    <row r="396123" spans="3:3" x14ac:dyDescent="0.25">
      <c r="C396123" s="62"/>
    </row>
    <row r="396124" spans="3:3" x14ac:dyDescent="0.25">
      <c r="C396124" s="62"/>
    </row>
    <row r="396212" spans="3:3" x14ac:dyDescent="0.25">
      <c r="C396212" s="62"/>
    </row>
    <row r="396213" spans="3:3" x14ac:dyDescent="0.25">
      <c r="C396213" s="62"/>
    </row>
    <row r="396301" spans="3:3" x14ac:dyDescent="0.25">
      <c r="C396301" s="62"/>
    </row>
    <row r="396302" spans="3:3" x14ac:dyDescent="0.25">
      <c r="C396302" s="62"/>
    </row>
    <row r="396390" spans="3:3" x14ac:dyDescent="0.25">
      <c r="C396390" s="62"/>
    </row>
    <row r="396391" spans="3:3" x14ac:dyDescent="0.25">
      <c r="C396391" s="62"/>
    </row>
    <row r="396479" spans="3:3" x14ac:dyDescent="0.25">
      <c r="C396479" s="62"/>
    </row>
    <row r="396480" spans="3:3" x14ac:dyDescent="0.25">
      <c r="C396480" s="62"/>
    </row>
    <row r="396568" spans="3:3" x14ac:dyDescent="0.25">
      <c r="C396568" s="62"/>
    </row>
    <row r="396569" spans="3:3" x14ac:dyDescent="0.25">
      <c r="C396569" s="62"/>
    </row>
    <row r="396657" spans="3:3" x14ac:dyDescent="0.25">
      <c r="C396657" s="62"/>
    </row>
    <row r="396658" spans="3:3" x14ac:dyDescent="0.25">
      <c r="C396658" s="62"/>
    </row>
    <row r="396746" spans="3:3" x14ac:dyDescent="0.25">
      <c r="C396746" s="62"/>
    </row>
    <row r="396747" spans="3:3" x14ac:dyDescent="0.25">
      <c r="C396747" s="62"/>
    </row>
    <row r="396835" spans="3:3" x14ac:dyDescent="0.25">
      <c r="C396835" s="62"/>
    </row>
    <row r="396836" spans="3:3" x14ac:dyDescent="0.25">
      <c r="C396836" s="62"/>
    </row>
    <row r="396924" spans="3:3" x14ac:dyDescent="0.25">
      <c r="C396924" s="62"/>
    </row>
    <row r="396925" spans="3:3" x14ac:dyDescent="0.25">
      <c r="C396925" s="62"/>
    </row>
    <row r="397013" spans="3:3" x14ac:dyDescent="0.25">
      <c r="C397013" s="62"/>
    </row>
    <row r="397014" spans="3:3" x14ac:dyDescent="0.25">
      <c r="C397014" s="62"/>
    </row>
    <row r="397102" spans="3:3" x14ac:dyDescent="0.25">
      <c r="C397102" s="62"/>
    </row>
    <row r="397103" spans="3:3" x14ac:dyDescent="0.25">
      <c r="C397103" s="62"/>
    </row>
    <row r="397191" spans="3:3" x14ac:dyDescent="0.25">
      <c r="C397191" s="62"/>
    </row>
    <row r="397192" spans="3:3" x14ac:dyDescent="0.25">
      <c r="C397192" s="62"/>
    </row>
    <row r="397280" spans="3:3" x14ac:dyDescent="0.25">
      <c r="C397280" s="62"/>
    </row>
    <row r="397281" spans="3:3" x14ac:dyDescent="0.25">
      <c r="C397281" s="62"/>
    </row>
    <row r="397369" spans="3:3" x14ac:dyDescent="0.25">
      <c r="C397369" s="62"/>
    </row>
    <row r="397370" spans="3:3" x14ac:dyDescent="0.25">
      <c r="C397370" s="62"/>
    </row>
    <row r="397458" spans="3:3" x14ac:dyDescent="0.25">
      <c r="C397458" s="62"/>
    </row>
    <row r="397459" spans="3:3" x14ac:dyDescent="0.25">
      <c r="C397459" s="62"/>
    </row>
    <row r="397547" spans="3:3" x14ac:dyDescent="0.25">
      <c r="C397547" s="62"/>
    </row>
    <row r="397548" spans="3:3" x14ac:dyDescent="0.25">
      <c r="C397548" s="62"/>
    </row>
    <row r="397636" spans="3:3" x14ac:dyDescent="0.25">
      <c r="C397636" s="62"/>
    </row>
    <row r="397637" spans="3:3" x14ac:dyDescent="0.25">
      <c r="C397637" s="62"/>
    </row>
    <row r="397725" spans="3:3" x14ac:dyDescent="0.25">
      <c r="C397725" s="62"/>
    </row>
    <row r="397726" spans="3:3" x14ac:dyDescent="0.25">
      <c r="C397726" s="62"/>
    </row>
    <row r="397814" spans="3:3" x14ac:dyDescent="0.25">
      <c r="C397814" s="62"/>
    </row>
    <row r="397815" spans="3:3" x14ac:dyDescent="0.25">
      <c r="C397815" s="62"/>
    </row>
    <row r="397903" spans="3:3" x14ac:dyDescent="0.25">
      <c r="C397903" s="62"/>
    </row>
    <row r="397904" spans="3:3" x14ac:dyDescent="0.25">
      <c r="C397904" s="62"/>
    </row>
    <row r="397992" spans="3:3" x14ac:dyDescent="0.25">
      <c r="C397992" s="62"/>
    </row>
    <row r="397993" spans="3:3" x14ac:dyDescent="0.25">
      <c r="C397993" s="62"/>
    </row>
    <row r="398081" spans="3:3" x14ac:dyDescent="0.25">
      <c r="C398081" s="62"/>
    </row>
    <row r="398082" spans="3:3" x14ac:dyDescent="0.25">
      <c r="C398082" s="62"/>
    </row>
    <row r="398170" spans="3:3" x14ac:dyDescent="0.25">
      <c r="C398170" s="62"/>
    </row>
    <row r="398171" spans="3:3" x14ac:dyDescent="0.25">
      <c r="C398171" s="62"/>
    </row>
    <row r="398259" spans="3:3" x14ac:dyDescent="0.25">
      <c r="C398259" s="62"/>
    </row>
    <row r="398260" spans="3:3" x14ac:dyDescent="0.25">
      <c r="C398260" s="62"/>
    </row>
    <row r="398348" spans="3:3" x14ac:dyDescent="0.25">
      <c r="C398348" s="62"/>
    </row>
    <row r="398349" spans="3:3" x14ac:dyDescent="0.25">
      <c r="C398349" s="62"/>
    </row>
    <row r="398437" spans="3:3" x14ac:dyDescent="0.25">
      <c r="C398437" s="62"/>
    </row>
    <row r="398438" spans="3:3" x14ac:dyDescent="0.25">
      <c r="C398438" s="62"/>
    </row>
    <row r="398526" spans="3:3" x14ac:dyDescent="0.25">
      <c r="C398526" s="62"/>
    </row>
    <row r="398527" spans="3:3" x14ac:dyDescent="0.25">
      <c r="C398527" s="62"/>
    </row>
    <row r="398615" spans="3:3" x14ac:dyDescent="0.25">
      <c r="C398615" s="62"/>
    </row>
    <row r="398616" spans="3:3" x14ac:dyDescent="0.25">
      <c r="C398616" s="62"/>
    </row>
    <row r="398704" spans="3:3" x14ac:dyDescent="0.25">
      <c r="C398704" s="62"/>
    </row>
    <row r="398705" spans="3:3" x14ac:dyDescent="0.25">
      <c r="C398705" s="62"/>
    </row>
    <row r="398793" spans="3:3" x14ac:dyDescent="0.25">
      <c r="C398793" s="62"/>
    </row>
    <row r="398794" spans="3:3" x14ac:dyDescent="0.25">
      <c r="C398794" s="62"/>
    </row>
    <row r="398882" spans="3:3" x14ac:dyDescent="0.25">
      <c r="C398882" s="62"/>
    </row>
    <row r="398883" spans="3:3" x14ac:dyDescent="0.25">
      <c r="C398883" s="62"/>
    </row>
    <row r="398971" spans="3:3" x14ac:dyDescent="0.25">
      <c r="C398971" s="62"/>
    </row>
    <row r="398972" spans="3:3" x14ac:dyDescent="0.25">
      <c r="C398972" s="62"/>
    </row>
    <row r="399060" spans="3:3" x14ac:dyDescent="0.25">
      <c r="C399060" s="62"/>
    </row>
    <row r="399061" spans="3:3" x14ac:dyDescent="0.25">
      <c r="C399061" s="62"/>
    </row>
    <row r="399149" spans="3:3" x14ac:dyDescent="0.25">
      <c r="C399149" s="62"/>
    </row>
    <row r="399150" spans="3:3" x14ac:dyDescent="0.25">
      <c r="C399150" s="62"/>
    </row>
    <row r="399238" spans="3:3" x14ac:dyDescent="0.25">
      <c r="C399238" s="62"/>
    </row>
    <row r="399239" spans="3:3" x14ac:dyDescent="0.25">
      <c r="C399239" s="62"/>
    </row>
    <row r="399327" spans="3:3" x14ac:dyDescent="0.25">
      <c r="C399327" s="62"/>
    </row>
    <row r="399328" spans="3:3" x14ac:dyDescent="0.25">
      <c r="C399328" s="62"/>
    </row>
    <row r="399416" spans="3:3" x14ac:dyDescent="0.25">
      <c r="C399416" s="62"/>
    </row>
    <row r="399417" spans="3:3" x14ac:dyDescent="0.25">
      <c r="C399417" s="62"/>
    </row>
    <row r="399505" spans="3:3" x14ac:dyDescent="0.25">
      <c r="C399505" s="62"/>
    </row>
    <row r="399506" spans="3:3" x14ac:dyDescent="0.25">
      <c r="C399506" s="62"/>
    </row>
    <row r="399594" spans="3:3" x14ac:dyDescent="0.25">
      <c r="C399594" s="62"/>
    </row>
    <row r="399595" spans="3:3" x14ac:dyDescent="0.25">
      <c r="C399595" s="62"/>
    </row>
    <row r="399683" spans="3:3" x14ac:dyDescent="0.25">
      <c r="C399683" s="62"/>
    </row>
    <row r="399684" spans="3:3" x14ac:dyDescent="0.25">
      <c r="C399684" s="62"/>
    </row>
    <row r="399772" spans="3:3" x14ac:dyDescent="0.25">
      <c r="C399772" s="62"/>
    </row>
    <row r="399773" spans="3:3" x14ac:dyDescent="0.25">
      <c r="C399773" s="62"/>
    </row>
    <row r="399861" spans="3:3" x14ac:dyDescent="0.25">
      <c r="C399861" s="62"/>
    </row>
    <row r="399862" spans="3:3" x14ac:dyDescent="0.25">
      <c r="C399862" s="62"/>
    </row>
    <row r="399950" spans="3:3" x14ac:dyDescent="0.25">
      <c r="C399950" s="62"/>
    </row>
    <row r="399951" spans="3:3" x14ac:dyDescent="0.25">
      <c r="C399951" s="62"/>
    </row>
    <row r="400039" spans="3:3" x14ac:dyDescent="0.25">
      <c r="C400039" s="62"/>
    </row>
    <row r="400040" spans="3:3" x14ac:dyDescent="0.25">
      <c r="C400040" s="62"/>
    </row>
    <row r="400128" spans="3:3" x14ac:dyDescent="0.25">
      <c r="C400128" s="62"/>
    </row>
    <row r="400129" spans="3:3" x14ac:dyDescent="0.25">
      <c r="C400129" s="62"/>
    </row>
    <row r="400217" spans="3:3" x14ac:dyDescent="0.25">
      <c r="C400217" s="62"/>
    </row>
    <row r="400218" spans="3:3" x14ac:dyDescent="0.25">
      <c r="C400218" s="62"/>
    </row>
    <row r="400306" spans="3:3" x14ac:dyDescent="0.25">
      <c r="C400306" s="62"/>
    </row>
    <row r="400307" spans="3:3" x14ac:dyDescent="0.25">
      <c r="C400307" s="62"/>
    </row>
    <row r="400395" spans="3:3" x14ac:dyDescent="0.25">
      <c r="C400395" s="62"/>
    </row>
    <row r="400396" spans="3:3" x14ac:dyDescent="0.25">
      <c r="C400396" s="62"/>
    </row>
    <row r="400484" spans="3:3" x14ac:dyDescent="0.25">
      <c r="C400484" s="62"/>
    </row>
    <row r="400485" spans="3:3" x14ac:dyDescent="0.25">
      <c r="C400485" s="62"/>
    </row>
    <row r="400573" spans="3:3" x14ac:dyDescent="0.25">
      <c r="C400573" s="62"/>
    </row>
    <row r="400574" spans="3:3" x14ac:dyDescent="0.25">
      <c r="C400574" s="62"/>
    </row>
    <row r="400662" spans="3:3" x14ac:dyDescent="0.25">
      <c r="C400662" s="62"/>
    </row>
    <row r="400663" spans="3:3" x14ac:dyDescent="0.25">
      <c r="C400663" s="62"/>
    </row>
    <row r="400751" spans="3:3" x14ac:dyDescent="0.25">
      <c r="C400751" s="62"/>
    </row>
    <row r="400752" spans="3:3" x14ac:dyDescent="0.25">
      <c r="C400752" s="62"/>
    </row>
    <row r="400840" spans="3:3" x14ac:dyDescent="0.25">
      <c r="C400840" s="62"/>
    </row>
    <row r="400841" spans="3:3" x14ac:dyDescent="0.25">
      <c r="C400841" s="62"/>
    </row>
    <row r="400929" spans="3:3" x14ac:dyDescent="0.25">
      <c r="C400929" s="62"/>
    </row>
    <row r="400930" spans="3:3" x14ac:dyDescent="0.25">
      <c r="C400930" s="62"/>
    </row>
    <row r="401018" spans="3:3" x14ac:dyDescent="0.25">
      <c r="C401018" s="62"/>
    </row>
    <row r="401019" spans="3:3" x14ac:dyDescent="0.25">
      <c r="C401019" s="62"/>
    </row>
    <row r="401107" spans="3:3" x14ac:dyDescent="0.25">
      <c r="C401107" s="62"/>
    </row>
    <row r="401108" spans="3:3" x14ac:dyDescent="0.25">
      <c r="C401108" s="62"/>
    </row>
    <row r="401196" spans="3:3" x14ac:dyDescent="0.25">
      <c r="C401196" s="62"/>
    </row>
    <row r="401197" spans="3:3" x14ac:dyDescent="0.25">
      <c r="C401197" s="62"/>
    </row>
    <row r="401285" spans="3:3" x14ac:dyDescent="0.25">
      <c r="C401285" s="62"/>
    </row>
    <row r="401286" spans="3:3" x14ac:dyDescent="0.25">
      <c r="C401286" s="62"/>
    </row>
    <row r="401374" spans="3:3" x14ac:dyDescent="0.25">
      <c r="C401374" s="62"/>
    </row>
    <row r="401375" spans="3:3" x14ac:dyDescent="0.25">
      <c r="C401375" s="62"/>
    </row>
    <row r="401463" spans="3:3" x14ac:dyDescent="0.25">
      <c r="C401463" s="62"/>
    </row>
    <row r="401464" spans="3:3" x14ac:dyDescent="0.25">
      <c r="C401464" s="62"/>
    </row>
    <row r="401552" spans="3:3" x14ac:dyDescent="0.25">
      <c r="C401552" s="62"/>
    </row>
    <row r="401553" spans="3:3" x14ac:dyDescent="0.25">
      <c r="C401553" s="62"/>
    </row>
    <row r="401641" spans="3:3" x14ac:dyDescent="0.25">
      <c r="C401641" s="62"/>
    </row>
    <row r="401642" spans="3:3" x14ac:dyDescent="0.25">
      <c r="C401642" s="62"/>
    </row>
    <row r="401730" spans="3:3" x14ac:dyDescent="0.25">
      <c r="C401730" s="62"/>
    </row>
    <row r="401731" spans="3:3" x14ac:dyDescent="0.25">
      <c r="C401731" s="62"/>
    </row>
    <row r="401819" spans="3:3" x14ac:dyDescent="0.25">
      <c r="C401819" s="62"/>
    </row>
    <row r="401820" spans="3:3" x14ac:dyDescent="0.25">
      <c r="C401820" s="62"/>
    </row>
    <row r="401908" spans="3:3" x14ac:dyDescent="0.25">
      <c r="C401908" s="62"/>
    </row>
    <row r="401909" spans="3:3" x14ac:dyDescent="0.25">
      <c r="C401909" s="62"/>
    </row>
    <row r="401997" spans="3:3" x14ac:dyDescent="0.25">
      <c r="C401997" s="62"/>
    </row>
    <row r="401998" spans="3:3" x14ac:dyDescent="0.25">
      <c r="C401998" s="62"/>
    </row>
    <row r="402086" spans="3:3" x14ac:dyDescent="0.25">
      <c r="C402086" s="62"/>
    </row>
    <row r="402087" spans="3:3" x14ac:dyDescent="0.25">
      <c r="C402087" s="62"/>
    </row>
    <row r="402175" spans="3:3" x14ac:dyDescent="0.25">
      <c r="C402175" s="62"/>
    </row>
    <row r="402176" spans="3:3" x14ac:dyDescent="0.25">
      <c r="C402176" s="62"/>
    </row>
    <row r="402264" spans="3:3" x14ac:dyDescent="0.25">
      <c r="C402264" s="62"/>
    </row>
    <row r="402265" spans="3:3" x14ac:dyDescent="0.25">
      <c r="C402265" s="62"/>
    </row>
    <row r="402353" spans="3:3" x14ac:dyDescent="0.25">
      <c r="C402353" s="62"/>
    </row>
    <row r="402354" spans="3:3" x14ac:dyDescent="0.25">
      <c r="C402354" s="62"/>
    </row>
    <row r="402442" spans="3:3" x14ac:dyDescent="0.25">
      <c r="C402442" s="62"/>
    </row>
    <row r="402443" spans="3:3" x14ac:dyDescent="0.25">
      <c r="C402443" s="62"/>
    </row>
    <row r="402531" spans="3:3" x14ac:dyDescent="0.25">
      <c r="C402531" s="62"/>
    </row>
    <row r="402532" spans="3:3" x14ac:dyDescent="0.25">
      <c r="C402532" s="62"/>
    </row>
    <row r="402620" spans="3:3" x14ac:dyDescent="0.25">
      <c r="C402620" s="62"/>
    </row>
    <row r="402621" spans="3:3" x14ac:dyDescent="0.25">
      <c r="C402621" s="62"/>
    </row>
    <row r="402709" spans="3:3" x14ac:dyDescent="0.25">
      <c r="C402709" s="62"/>
    </row>
    <row r="402710" spans="3:3" x14ac:dyDescent="0.25">
      <c r="C402710" s="62"/>
    </row>
    <row r="402798" spans="3:3" x14ac:dyDescent="0.25">
      <c r="C402798" s="62"/>
    </row>
    <row r="402799" spans="3:3" x14ac:dyDescent="0.25">
      <c r="C402799" s="62"/>
    </row>
    <row r="402887" spans="3:3" x14ac:dyDescent="0.25">
      <c r="C402887" s="62"/>
    </row>
    <row r="402888" spans="3:3" x14ac:dyDescent="0.25">
      <c r="C402888" s="62"/>
    </row>
    <row r="402976" spans="3:3" x14ac:dyDescent="0.25">
      <c r="C402976" s="62"/>
    </row>
    <row r="402977" spans="3:3" x14ac:dyDescent="0.25">
      <c r="C402977" s="62"/>
    </row>
    <row r="403065" spans="3:3" x14ac:dyDescent="0.25">
      <c r="C403065" s="62"/>
    </row>
    <row r="403066" spans="3:3" x14ac:dyDescent="0.25">
      <c r="C403066" s="62"/>
    </row>
    <row r="403154" spans="3:3" x14ac:dyDescent="0.25">
      <c r="C403154" s="62"/>
    </row>
    <row r="403155" spans="3:3" x14ac:dyDescent="0.25">
      <c r="C403155" s="62"/>
    </row>
    <row r="403243" spans="3:3" x14ac:dyDescent="0.25">
      <c r="C403243" s="62"/>
    </row>
    <row r="403244" spans="3:3" x14ac:dyDescent="0.25">
      <c r="C403244" s="62"/>
    </row>
    <row r="403332" spans="3:3" x14ac:dyDescent="0.25">
      <c r="C403332" s="62"/>
    </row>
    <row r="403333" spans="3:3" x14ac:dyDescent="0.25">
      <c r="C403333" s="62"/>
    </row>
    <row r="403421" spans="3:3" x14ac:dyDescent="0.25">
      <c r="C403421" s="62"/>
    </row>
    <row r="403422" spans="3:3" x14ac:dyDescent="0.25">
      <c r="C403422" s="62"/>
    </row>
    <row r="403510" spans="3:3" x14ac:dyDescent="0.25">
      <c r="C403510" s="62"/>
    </row>
    <row r="403511" spans="3:3" x14ac:dyDescent="0.25">
      <c r="C403511" s="62"/>
    </row>
    <row r="403599" spans="3:3" x14ac:dyDescent="0.25">
      <c r="C403599" s="62"/>
    </row>
    <row r="403600" spans="3:3" x14ac:dyDescent="0.25">
      <c r="C403600" s="62"/>
    </row>
    <row r="403688" spans="3:3" x14ac:dyDescent="0.25">
      <c r="C403688" s="62"/>
    </row>
    <row r="403689" spans="3:3" x14ac:dyDescent="0.25">
      <c r="C403689" s="62"/>
    </row>
    <row r="403777" spans="3:3" x14ac:dyDescent="0.25">
      <c r="C403777" s="62"/>
    </row>
    <row r="403778" spans="3:3" x14ac:dyDescent="0.25">
      <c r="C403778" s="62"/>
    </row>
    <row r="403866" spans="3:3" x14ac:dyDescent="0.25">
      <c r="C403866" s="62"/>
    </row>
    <row r="403867" spans="3:3" x14ac:dyDescent="0.25">
      <c r="C403867" s="62"/>
    </row>
    <row r="403955" spans="3:3" x14ac:dyDescent="0.25">
      <c r="C403955" s="62"/>
    </row>
    <row r="403956" spans="3:3" x14ac:dyDescent="0.25">
      <c r="C403956" s="62"/>
    </row>
    <row r="404044" spans="3:3" x14ac:dyDescent="0.25">
      <c r="C404044" s="62"/>
    </row>
    <row r="404045" spans="3:3" x14ac:dyDescent="0.25">
      <c r="C404045" s="62"/>
    </row>
    <row r="404133" spans="3:3" x14ac:dyDescent="0.25">
      <c r="C404133" s="62"/>
    </row>
    <row r="404134" spans="3:3" x14ac:dyDescent="0.25">
      <c r="C404134" s="62"/>
    </row>
    <row r="404222" spans="3:3" x14ac:dyDescent="0.25">
      <c r="C404222" s="62"/>
    </row>
    <row r="404223" spans="3:3" x14ac:dyDescent="0.25">
      <c r="C404223" s="62"/>
    </row>
    <row r="404311" spans="3:3" x14ac:dyDescent="0.25">
      <c r="C404311" s="62"/>
    </row>
    <row r="404312" spans="3:3" x14ac:dyDescent="0.25">
      <c r="C404312" s="62"/>
    </row>
    <row r="404400" spans="3:3" x14ac:dyDescent="0.25">
      <c r="C404400" s="62"/>
    </row>
    <row r="404401" spans="3:3" x14ac:dyDescent="0.25">
      <c r="C404401" s="62"/>
    </row>
    <row r="404489" spans="3:3" x14ac:dyDescent="0.25">
      <c r="C404489" s="62"/>
    </row>
    <row r="404490" spans="3:3" x14ac:dyDescent="0.25">
      <c r="C404490" s="62"/>
    </row>
    <row r="404578" spans="3:3" x14ac:dyDescent="0.25">
      <c r="C404578" s="62"/>
    </row>
    <row r="404579" spans="3:3" x14ac:dyDescent="0.25">
      <c r="C404579" s="62"/>
    </row>
    <row r="404667" spans="3:3" x14ac:dyDescent="0.25">
      <c r="C404667" s="62"/>
    </row>
    <row r="404668" spans="3:3" x14ac:dyDescent="0.25">
      <c r="C404668" s="62"/>
    </row>
    <row r="404756" spans="3:3" x14ac:dyDescent="0.25">
      <c r="C404756" s="62"/>
    </row>
    <row r="404757" spans="3:3" x14ac:dyDescent="0.25">
      <c r="C404757" s="62"/>
    </row>
    <row r="404845" spans="3:3" x14ac:dyDescent="0.25">
      <c r="C404845" s="62"/>
    </row>
    <row r="404846" spans="3:3" x14ac:dyDescent="0.25">
      <c r="C404846" s="62"/>
    </row>
    <row r="404934" spans="3:3" x14ac:dyDescent="0.25">
      <c r="C404934" s="62"/>
    </row>
    <row r="404935" spans="3:3" x14ac:dyDescent="0.25">
      <c r="C404935" s="62"/>
    </row>
    <row r="405023" spans="3:3" x14ac:dyDescent="0.25">
      <c r="C405023" s="62"/>
    </row>
    <row r="405024" spans="3:3" x14ac:dyDescent="0.25">
      <c r="C405024" s="62"/>
    </row>
    <row r="405112" spans="3:3" x14ac:dyDescent="0.25">
      <c r="C405112" s="62"/>
    </row>
    <row r="405113" spans="3:3" x14ac:dyDescent="0.25">
      <c r="C405113" s="62"/>
    </row>
    <row r="405201" spans="3:3" x14ac:dyDescent="0.25">
      <c r="C405201" s="62"/>
    </row>
    <row r="405202" spans="3:3" x14ac:dyDescent="0.25">
      <c r="C405202" s="62"/>
    </row>
    <row r="405290" spans="3:3" x14ac:dyDescent="0.25">
      <c r="C405290" s="62"/>
    </row>
    <row r="405291" spans="3:3" x14ac:dyDescent="0.25">
      <c r="C405291" s="62"/>
    </row>
    <row r="405379" spans="3:3" x14ac:dyDescent="0.25">
      <c r="C405379" s="62"/>
    </row>
    <row r="405380" spans="3:3" x14ac:dyDescent="0.25">
      <c r="C405380" s="62"/>
    </row>
    <row r="405468" spans="3:3" x14ac:dyDescent="0.25">
      <c r="C405468" s="62"/>
    </row>
    <row r="405469" spans="3:3" x14ac:dyDescent="0.25">
      <c r="C405469" s="62"/>
    </row>
    <row r="405557" spans="3:3" x14ac:dyDescent="0.25">
      <c r="C405557" s="62"/>
    </row>
    <row r="405558" spans="3:3" x14ac:dyDescent="0.25">
      <c r="C405558" s="62"/>
    </row>
    <row r="405646" spans="3:3" x14ac:dyDescent="0.25">
      <c r="C405646" s="62"/>
    </row>
    <row r="405647" spans="3:3" x14ac:dyDescent="0.25">
      <c r="C405647" s="62"/>
    </row>
    <row r="405735" spans="3:3" x14ac:dyDescent="0.25">
      <c r="C405735" s="62"/>
    </row>
    <row r="405736" spans="3:3" x14ac:dyDescent="0.25">
      <c r="C405736" s="62"/>
    </row>
    <row r="405824" spans="3:3" x14ac:dyDescent="0.25">
      <c r="C405824" s="62"/>
    </row>
    <row r="405825" spans="3:3" x14ac:dyDescent="0.25">
      <c r="C405825" s="62"/>
    </row>
    <row r="405913" spans="3:3" x14ac:dyDescent="0.25">
      <c r="C405913" s="62"/>
    </row>
    <row r="405914" spans="3:3" x14ac:dyDescent="0.25">
      <c r="C405914" s="62"/>
    </row>
    <row r="406002" spans="3:3" x14ac:dyDescent="0.25">
      <c r="C406002" s="62"/>
    </row>
    <row r="406003" spans="3:3" x14ac:dyDescent="0.25">
      <c r="C406003" s="62"/>
    </row>
    <row r="406091" spans="3:3" x14ac:dyDescent="0.25">
      <c r="C406091" s="62"/>
    </row>
    <row r="406092" spans="3:3" x14ac:dyDescent="0.25">
      <c r="C406092" s="62"/>
    </row>
    <row r="406180" spans="3:3" x14ac:dyDescent="0.25">
      <c r="C406180" s="62"/>
    </row>
    <row r="406181" spans="3:3" x14ac:dyDescent="0.25">
      <c r="C406181" s="62"/>
    </row>
    <row r="406269" spans="3:3" x14ac:dyDescent="0.25">
      <c r="C406269" s="62"/>
    </row>
    <row r="406270" spans="3:3" x14ac:dyDescent="0.25">
      <c r="C406270" s="62"/>
    </row>
    <row r="406358" spans="3:3" x14ac:dyDescent="0.25">
      <c r="C406358" s="62"/>
    </row>
    <row r="406359" spans="3:3" x14ac:dyDescent="0.25">
      <c r="C406359" s="62"/>
    </row>
    <row r="406447" spans="3:3" x14ac:dyDescent="0.25">
      <c r="C406447" s="62"/>
    </row>
    <row r="406448" spans="3:3" x14ac:dyDescent="0.25">
      <c r="C406448" s="62"/>
    </row>
    <row r="406536" spans="3:3" x14ac:dyDescent="0.25">
      <c r="C406536" s="62"/>
    </row>
    <row r="406537" spans="3:3" x14ac:dyDescent="0.25">
      <c r="C406537" s="62"/>
    </row>
    <row r="406625" spans="3:3" x14ac:dyDescent="0.25">
      <c r="C406625" s="62"/>
    </row>
    <row r="406626" spans="3:3" x14ac:dyDescent="0.25">
      <c r="C406626" s="62"/>
    </row>
    <row r="406714" spans="3:3" x14ac:dyDescent="0.25">
      <c r="C406714" s="62"/>
    </row>
    <row r="406715" spans="3:3" x14ac:dyDescent="0.25">
      <c r="C406715" s="62"/>
    </row>
    <row r="406803" spans="3:3" x14ac:dyDescent="0.25">
      <c r="C406803" s="62"/>
    </row>
    <row r="406804" spans="3:3" x14ac:dyDescent="0.25">
      <c r="C406804" s="62"/>
    </row>
    <row r="406892" spans="3:3" x14ac:dyDescent="0.25">
      <c r="C406892" s="62"/>
    </row>
    <row r="406893" spans="3:3" x14ac:dyDescent="0.25">
      <c r="C406893" s="62"/>
    </row>
    <row r="406981" spans="3:3" x14ac:dyDescent="0.25">
      <c r="C406981" s="62"/>
    </row>
    <row r="406982" spans="3:3" x14ac:dyDescent="0.25">
      <c r="C406982" s="62"/>
    </row>
    <row r="407070" spans="3:3" x14ac:dyDescent="0.25">
      <c r="C407070" s="62"/>
    </row>
    <row r="407071" spans="3:3" x14ac:dyDescent="0.25">
      <c r="C407071" s="62"/>
    </row>
    <row r="407159" spans="3:3" x14ac:dyDescent="0.25">
      <c r="C407159" s="62"/>
    </row>
    <row r="407160" spans="3:3" x14ac:dyDescent="0.25">
      <c r="C407160" s="62"/>
    </row>
    <row r="407248" spans="3:3" x14ac:dyDescent="0.25">
      <c r="C407248" s="62"/>
    </row>
    <row r="407249" spans="3:3" x14ac:dyDescent="0.25">
      <c r="C407249" s="62"/>
    </row>
    <row r="407337" spans="3:3" x14ac:dyDescent="0.25">
      <c r="C407337" s="62"/>
    </row>
    <row r="407338" spans="3:3" x14ac:dyDescent="0.25">
      <c r="C407338" s="62"/>
    </row>
    <row r="407426" spans="3:3" x14ac:dyDescent="0.25">
      <c r="C407426" s="62"/>
    </row>
    <row r="407427" spans="3:3" x14ac:dyDescent="0.25">
      <c r="C407427" s="62"/>
    </row>
    <row r="407515" spans="3:3" x14ac:dyDescent="0.25">
      <c r="C407515" s="62"/>
    </row>
    <row r="407516" spans="3:3" x14ac:dyDescent="0.25">
      <c r="C407516" s="62"/>
    </row>
    <row r="407604" spans="3:3" x14ac:dyDescent="0.25">
      <c r="C407604" s="62"/>
    </row>
    <row r="407605" spans="3:3" x14ac:dyDescent="0.25">
      <c r="C407605" s="62"/>
    </row>
    <row r="407693" spans="3:3" x14ac:dyDescent="0.25">
      <c r="C407693" s="62"/>
    </row>
    <row r="407694" spans="3:3" x14ac:dyDescent="0.25">
      <c r="C407694" s="62"/>
    </row>
    <row r="407782" spans="3:3" x14ac:dyDescent="0.25">
      <c r="C407782" s="62"/>
    </row>
    <row r="407783" spans="3:3" x14ac:dyDescent="0.25">
      <c r="C407783" s="62"/>
    </row>
    <row r="407871" spans="3:3" x14ac:dyDescent="0.25">
      <c r="C407871" s="62"/>
    </row>
    <row r="407872" spans="3:3" x14ac:dyDescent="0.25">
      <c r="C407872" s="62"/>
    </row>
    <row r="407960" spans="3:3" x14ac:dyDescent="0.25">
      <c r="C407960" s="62"/>
    </row>
    <row r="407961" spans="3:3" x14ac:dyDescent="0.25">
      <c r="C407961" s="62"/>
    </row>
    <row r="408049" spans="3:3" x14ac:dyDescent="0.25">
      <c r="C408049" s="62"/>
    </row>
    <row r="408050" spans="3:3" x14ac:dyDescent="0.25">
      <c r="C408050" s="62"/>
    </row>
    <row r="408138" spans="3:3" x14ac:dyDescent="0.25">
      <c r="C408138" s="62"/>
    </row>
    <row r="408139" spans="3:3" x14ac:dyDescent="0.25">
      <c r="C408139" s="62"/>
    </row>
    <row r="408227" spans="3:3" x14ac:dyDescent="0.25">
      <c r="C408227" s="62"/>
    </row>
    <row r="408228" spans="3:3" x14ac:dyDescent="0.25">
      <c r="C408228" s="62"/>
    </row>
    <row r="408316" spans="3:3" x14ac:dyDescent="0.25">
      <c r="C408316" s="62"/>
    </row>
    <row r="408317" spans="3:3" x14ac:dyDescent="0.25">
      <c r="C408317" s="62"/>
    </row>
    <row r="408405" spans="3:3" x14ac:dyDescent="0.25">
      <c r="C408405" s="62"/>
    </row>
    <row r="408406" spans="3:3" x14ac:dyDescent="0.25">
      <c r="C408406" s="62"/>
    </row>
    <row r="408494" spans="3:3" x14ac:dyDescent="0.25">
      <c r="C408494" s="62"/>
    </row>
    <row r="408495" spans="3:3" x14ac:dyDescent="0.25">
      <c r="C408495" s="62"/>
    </row>
    <row r="408583" spans="3:3" x14ac:dyDescent="0.25">
      <c r="C408583" s="62"/>
    </row>
    <row r="408584" spans="3:3" x14ac:dyDescent="0.25">
      <c r="C408584" s="62"/>
    </row>
    <row r="408672" spans="3:3" x14ac:dyDescent="0.25">
      <c r="C408672" s="62"/>
    </row>
    <row r="408673" spans="3:3" x14ac:dyDescent="0.25">
      <c r="C408673" s="62"/>
    </row>
    <row r="408761" spans="3:3" x14ac:dyDescent="0.25">
      <c r="C408761" s="62"/>
    </row>
    <row r="408762" spans="3:3" x14ac:dyDescent="0.25">
      <c r="C408762" s="62"/>
    </row>
    <row r="408850" spans="3:3" x14ac:dyDescent="0.25">
      <c r="C408850" s="62"/>
    </row>
    <row r="408851" spans="3:3" x14ac:dyDescent="0.25">
      <c r="C408851" s="62"/>
    </row>
    <row r="408939" spans="3:3" x14ac:dyDescent="0.25">
      <c r="C408939" s="62"/>
    </row>
    <row r="408940" spans="3:3" x14ac:dyDescent="0.25">
      <c r="C408940" s="62"/>
    </row>
    <row r="409028" spans="3:3" x14ac:dyDescent="0.25">
      <c r="C409028" s="62"/>
    </row>
    <row r="409029" spans="3:3" x14ac:dyDescent="0.25">
      <c r="C409029" s="62"/>
    </row>
    <row r="409117" spans="3:3" x14ac:dyDescent="0.25">
      <c r="C409117" s="62"/>
    </row>
    <row r="409118" spans="3:3" x14ac:dyDescent="0.25">
      <c r="C409118" s="62"/>
    </row>
    <row r="409206" spans="3:3" x14ac:dyDescent="0.25">
      <c r="C409206" s="62"/>
    </row>
    <row r="409207" spans="3:3" x14ac:dyDescent="0.25">
      <c r="C409207" s="62"/>
    </row>
    <row r="409295" spans="3:3" x14ac:dyDescent="0.25">
      <c r="C409295" s="62"/>
    </row>
    <row r="409296" spans="3:3" x14ac:dyDescent="0.25">
      <c r="C409296" s="62"/>
    </row>
    <row r="409384" spans="3:3" x14ac:dyDescent="0.25">
      <c r="C409384" s="62"/>
    </row>
    <row r="409385" spans="3:3" x14ac:dyDescent="0.25">
      <c r="C409385" s="62"/>
    </row>
    <row r="409473" spans="3:3" x14ac:dyDescent="0.25">
      <c r="C409473" s="62"/>
    </row>
    <row r="409474" spans="3:3" x14ac:dyDescent="0.25">
      <c r="C409474" s="62"/>
    </row>
    <row r="409562" spans="3:3" x14ac:dyDescent="0.25">
      <c r="C409562" s="62"/>
    </row>
    <row r="409563" spans="3:3" x14ac:dyDescent="0.25">
      <c r="C409563" s="62"/>
    </row>
    <row r="409651" spans="3:3" x14ac:dyDescent="0.25">
      <c r="C409651" s="62"/>
    </row>
    <row r="409652" spans="3:3" x14ac:dyDescent="0.25">
      <c r="C409652" s="62"/>
    </row>
    <row r="409740" spans="3:3" x14ac:dyDescent="0.25">
      <c r="C409740" s="62"/>
    </row>
    <row r="409741" spans="3:3" x14ac:dyDescent="0.25">
      <c r="C409741" s="62"/>
    </row>
    <row r="409829" spans="3:3" x14ac:dyDescent="0.25">
      <c r="C409829" s="62"/>
    </row>
    <row r="409830" spans="3:3" x14ac:dyDescent="0.25">
      <c r="C409830" s="62"/>
    </row>
    <row r="409918" spans="3:3" x14ac:dyDescent="0.25">
      <c r="C409918" s="62"/>
    </row>
    <row r="409919" spans="3:3" x14ac:dyDescent="0.25">
      <c r="C409919" s="62"/>
    </row>
    <row r="410007" spans="3:3" x14ac:dyDescent="0.25">
      <c r="C410007" s="62"/>
    </row>
    <row r="410008" spans="3:3" x14ac:dyDescent="0.25">
      <c r="C410008" s="62"/>
    </row>
    <row r="410096" spans="3:3" x14ac:dyDescent="0.25">
      <c r="C410096" s="62"/>
    </row>
    <row r="410097" spans="3:3" x14ac:dyDescent="0.25">
      <c r="C410097" s="62"/>
    </row>
    <row r="410185" spans="3:3" x14ac:dyDescent="0.25">
      <c r="C410185" s="62"/>
    </row>
    <row r="410186" spans="3:3" x14ac:dyDescent="0.25">
      <c r="C410186" s="62"/>
    </row>
    <row r="410274" spans="3:3" x14ac:dyDescent="0.25">
      <c r="C410274" s="62"/>
    </row>
    <row r="410275" spans="3:3" x14ac:dyDescent="0.25">
      <c r="C410275" s="62"/>
    </row>
    <row r="410363" spans="3:3" x14ac:dyDescent="0.25">
      <c r="C410363" s="62"/>
    </row>
    <row r="410364" spans="3:3" x14ac:dyDescent="0.25">
      <c r="C410364" s="62"/>
    </row>
    <row r="410452" spans="3:3" x14ac:dyDescent="0.25">
      <c r="C410452" s="62"/>
    </row>
    <row r="410453" spans="3:3" x14ac:dyDescent="0.25">
      <c r="C410453" s="62"/>
    </row>
    <row r="410541" spans="3:3" x14ac:dyDescent="0.25">
      <c r="C410541" s="62"/>
    </row>
    <row r="410542" spans="3:3" x14ac:dyDescent="0.25">
      <c r="C410542" s="62"/>
    </row>
    <row r="410630" spans="3:3" x14ac:dyDescent="0.25">
      <c r="C410630" s="62"/>
    </row>
    <row r="410631" spans="3:3" x14ac:dyDescent="0.25">
      <c r="C410631" s="62"/>
    </row>
    <row r="410719" spans="3:3" x14ac:dyDescent="0.25">
      <c r="C410719" s="62"/>
    </row>
    <row r="410720" spans="3:3" x14ac:dyDescent="0.25">
      <c r="C410720" s="62"/>
    </row>
    <row r="410808" spans="3:3" x14ac:dyDescent="0.25">
      <c r="C410808" s="62"/>
    </row>
    <row r="410809" spans="3:3" x14ac:dyDescent="0.25">
      <c r="C410809" s="62"/>
    </row>
    <row r="410897" spans="3:3" x14ac:dyDescent="0.25">
      <c r="C410897" s="62"/>
    </row>
    <row r="410898" spans="3:3" x14ac:dyDescent="0.25">
      <c r="C410898" s="62"/>
    </row>
    <row r="410986" spans="3:3" x14ac:dyDescent="0.25">
      <c r="C410986" s="62"/>
    </row>
    <row r="410987" spans="3:3" x14ac:dyDescent="0.25">
      <c r="C410987" s="62"/>
    </row>
    <row r="411075" spans="3:3" x14ac:dyDescent="0.25">
      <c r="C411075" s="62"/>
    </row>
    <row r="411076" spans="3:3" x14ac:dyDescent="0.25">
      <c r="C411076" s="62"/>
    </row>
    <row r="411164" spans="3:3" x14ac:dyDescent="0.25">
      <c r="C411164" s="62"/>
    </row>
    <row r="411165" spans="3:3" x14ac:dyDescent="0.25">
      <c r="C411165" s="62"/>
    </row>
    <row r="411253" spans="3:3" x14ac:dyDescent="0.25">
      <c r="C411253" s="62"/>
    </row>
    <row r="411254" spans="3:3" x14ac:dyDescent="0.25">
      <c r="C411254" s="62"/>
    </row>
    <row r="411342" spans="3:3" x14ac:dyDescent="0.25">
      <c r="C411342" s="62"/>
    </row>
    <row r="411343" spans="3:3" x14ac:dyDescent="0.25">
      <c r="C411343" s="62"/>
    </row>
    <row r="411431" spans="3:3" x14ac:dyDescent="0.25">
      <c r="C411431" s="62"/>
    </row>
    <row r="411432" spans="3:3" x14ac:dyDescent="0.25">
      <c r="C411432" s="62"/>
    </row>
    <row r="411520" spans="3:3" x14ac:dyDescent="0.25">
      <c r="C411520" s="62"/>
    </row>
    <row r="411521" spans="3:3" x14ac:dyDescent="0.25">
      <c r="C411521" s="62"/>
    </row>
    <row r="411609" spans="3:3" x14ac:dyDescent="0.25">
      <c r="C411609" s="62"/>
    </row>
    <row r="411610" spans="3:3" x14ac:dyDescent="0.25">
      <c r="C411610" s="62"/>
    </row>
    <row r="411698" spans="3:3" x14ac:dyDescent="0.25">
      <c r="C411698" s="62"/>
    </row>
    <row r="411699" spans="3:3" x14ac:dyDescent="0.25">
      <c r="C411699" s="62"/>
    </row>
    <row r="411787" spans="3:3" x14ac:dyDescent="0.25">
      <c r="C411787" s="62"/>
    </row>
    <row r="411788" spans="3:3" x14ac:dyDescent="0.25">
      <c r="C411788" s="62"/>
    </row>
    <row r="411876" spans="3:3" x14ac:dyDescent="0.25">
      <c r="C411876" s="62"/>
    </row>
    <row r="411877" spans="3:3" x14ac:dyDescent="0.25">
      <c r="C411877" s="62"/>
    </row>
    <row r="411965" spans="3:3" x14ac:dyDescent="0.25">
      <c r="C411965" s="62"/>
    </row>
    <row r="411966" spans="3:3" x14ac:dyDescent="0.25">
      <c r="C411966" s="62"/>
    </row>
    <row r="412054" spans="3:3" x14ac:dyDescent="0.25">
      <c r="C412054" s="62"/>
    </row>
    <row r="412055" spans="3:3" x14ac:dyDescent="0.25">
      <c r="C412055" s="62"/>
    </row>
    <row r="412143" spans="3:3" x14ac:dyDescent="0.25">
      <c r="C412143" s="62"/>
    </row>
    <row r="412144" spans="3:3" x14ac:dyDescent="0.25">
      <c r="C412144" s="62"/>
    </row>
    <row r="412232" spans="3:3" x14ac:dyDescent="0.25">
      <c r="C412232" s="62"/>
    </row>
    <row r="412233" spans="3:3" x14ac:dyDescent="0.25">
      <c r="C412233" s="62"/>
    </row>
    <row r="412321" spans="3:3" x14ac:dyDescent="0.25">
      <c r="C412321" s="62"/>
    </row>
    <row r="412322" spans="3:3" x14ac:dyDescent="0.25">
      <c r="C412322" s="62"/>
    </row>
    <row r="412410" spans="3:3" x14ac:dyDescent="0.25">
      <c r="C412410" s="62"/>
    </row>
    <row r="412411" spans="3:3" x14ac:dyDescent="0.25">
      <c r="C412411" s="62"/>
    </row>
    <row r="412499" spans="3:3" x14ac:dyDescent="0.25">
      <c r="C412499" s="62"/>
    </row>
    <row r="412500" spans="3:3" x14ac:dyDescent="0.25">
      <c r="C412500" s="62"/>
    </row>
    <row r="412588" spans="3:3" x14ac:dyDescent="0.25">
      <c r="C412588" s="62"/>
    </row>
    <row r="412589" spans="3:3" x14ac:dyDescent="0.25">
      <c r="C412589" s="62"/>
    </row>
    <row r="412677" spans="3:3" x14ac:dyDescent="0.25">
      <c r="C412677" s="62"/>
    </row>
    <row r="412678" spans="3:3" x14ac:dyDescent="0.25">
      <c r="C412678" s="62"/>
    </row>
    <row r="412766" spans="3:3" x14ac:dyDescent="0.25">
      <c r="C412766" s="62"/>
    </row>
    <row r="412767" spans="3:3" x14ac:dyDescent="0.25">
      <c r="C412767" s="62"/>
    </row>
    <row r="412855" spans="3:3" x14ac:dyDescent="0.25">
      <c r="C412855" s="62"/>
    </row>
    <row r="412856" spans="3:3" x14ac:dyDescent="0.25">
      <c r="C412856" s="62"/>
    </row>
    <row r="412944" spans="3:3" x14ac:dyDescent="0.25">
      <c r="C412944" s="62"/>
    </row>
    <row r="412945" spans="3:3" x14ac:dyDescent="0.25">
      <c r="C412945" s="62"/>
    </row>
    <row r="413033" spans="3:3" x14ac:dyDescent="0.25">
      <c r="C413033" s="62"/>
    </row>
    <row r="413034" spans="3:3" x14ac:dyDescent="0.25">
      <c r="C413034" s="62"/>
    </row>
    <row r="413122" spans="3:3" x14ac:dyDescent="0.25">
      <c r="C413122" s="62"/>
    </row>
    <row r="413123" spans="3:3" x14ac:dyDescent="0.25">
      <c r="C413123" s="62"/>
    </row>
    <row r="413211" spans="3:3" x14ac:dyDescent="0.25">
      <c r="C413211" s="62"/>
    </row>
    <row r="413212" spans="3:3" x14ac:dyDescent="0.25">
      <c r="C413212" s="62"/>
    </row>
    <row r="413300" spans="3:3" x14ac:dyDescent="0.25">
      <c r="C413300" s="62"/>
    </row>
    <row r="413301" spans="3:3" x14ac:dyDescent="0.25">
      <c r="C413301" s="62"/>
    </row>
    <row r="413389" spans="3:3" x14ac:dyDescent="0.25">
      <c r="C413389" s="62"/>
    </row>
    <row r="413390" spans="3:3" x14ac:dyDescent="0.25">
      <c r="C413390" s="62"/>
    </row>
    <row r="413478" spans="3:3" x14ac:dyDescent="0.25">
      <c r="C413478" s="62"/>
    </row>
    <row r="413479" spans="3:3" x14ac:dyDescent="0.25">
      <c r="C413479" s="62"/>
    </row>
    <row r="413567" spans="3:3" x14ac:dyDescent="0.25">
      <c r="C413567" s="62"/>
    </row>
    <row r="413568" spans="3:3" x14ac:dyDescent="0.25">
      <c r="C413568" s="62"/>
    </row>
    <row r="413656" spans="3:3" x14ac:dyDescent="0.25">
      <c r="C413656" s="62"/>
    </row>
    <row r="413657" spans="3:3" x14ac:dyDescent="0.25">
      <c r="C413657" s="62"/>
    </row>
    <row r="413745" spans="3:3" x14ac:dyDescent="0.25">
      <c r="C413745" s="62"/>
    </row>
    <row r="413746" spans="3:3" x14ac:dyDescent="0.25">
      <c r="C413746" s="62"/>
    </row>
    <row r="413834" spans="3:3" x14ac:dyDescent="0.25">
      <c r="C413834" s="62"/>
    </row>
    <row r="413835" spans="3:3" x14ac:dyDescent="0.25">
      <c r="C413835" s="62"/>
    </row>
    <row r="413923" spans="3:3" x14ac:dyDescent="0.25">
      <c r="C413923" s="62"/>
    </row>
    <row r="413924" spans="3:3" x14ac:dyDescent="0.25">
      <c r="C413924" s="62"/>
    </row>
    <row r="414012" spans="3:3" x14ac:dyDescent="0.25">
      <c r="C414012" s="62"/>
    </row>
    <row r="414013" spans="3:3" x14ac:dyDescent="0.25">
      <c r="C414013" s="62"/>
    </row>
    <row r="414101" spans="3:3" x14ac:dyDescent="0.25">
      <c r="C414101" s="62"/>
    </row>
    <row r="414102" spans="3:3" x14ac:dyDescent="0.25">
      <c r="C414102" s="62"/>
    </row>
    <row r="414190" spans="3:3" x14ac:dyDescent="0.25">
      <c r="C414190" s="62"/>
    </row>
    <row r="414191" spans="3:3" x14ac:dyDescent="0.25">
      <c r="C414191" s="62"/>
    </row>
    <row r="414279" spans="3:3" x14ac:dyDescent="0.25">
      <c r="C414279" s="62"/>
    </row>
    <row r="414280" spans="3:3" x14ac:dyDescent="0.25">
      <c r="C414280" s="62"/>
    </row>
    <row r="414368" spans="3:3" x14ac:dyDescent="0.25">
      <c r="C414368" s="62"/>
    </row>
    <row r="414369" spans="3:3" x14ac:dyDescent="0.25">
      <c r="C414369" s="62"/>
    </row>
    <row r="414457" spans="3:3" x14ac:dyDescent="0.25">
      <c r="C414457" s="62"/>
    </row>
    <row r="414458" spans="3:3" x14ac:dyDescent="0.25">
      <c r="C414458" s="62"/>
    </row>
    <row r="414546" spans="3:3" x14ac:dyDescent="0.25">
      <c r="C414546" s="62"/>
    </row>
    <row r="414547" spans="3:3" x14ac:dyDescent="0.25">
      <c r="C414547" s="62"/>
    </row>
    <row r="414635" spans="3:3" x14ac:dyDescent="0.25">
      <c r="C414635" s="62"/>
    </row>
    <row r="414636" spans="3:3" x14ac:dyDescent="0.25">
      <c r="C414636" s="62"/>
    </row>
    <row r="414724" spans="3:3" x14ac:dyDescent="0.25">
      <c r="C414724" s="62"/>
    </row>
    <row r="414725" spans="3:3" x14ac:dyDescent="0.25">
      <c r="C414725" s="62"/>
    </row>
    <row r="414813" spans="3:3" x14ac:dyDescent="0.25">
      <c r="C414813" s="62"/>
    </row>
    <row r="414814" spans="3:3" x14ac:dyDescent="0.25">
      <c r="C414814" s="62"/>
    </row>
    <row r="414902" spans="3:3" x14ac:dyDescent="0.25">
      <c r="C414902" s="62"/>
    </row>
    <row r="414903" spans="3:3" x14ac:dyDescent="0.25">
      <c r="C414903" s="62"/>
    </row>
    <row r="414991" spans="3:3" x14ac:dyDescent="0.25">
      <c r="C414991" s="62"/>
    </row>
    <row r="414992" spans="3:3" x14ac:dyDescent="0.25">
      <c r="C414992" s="62"/>
    </row>
    <row r="415080" spans="3:3" x14ac:dyDescent="0.25">
      <c r="C415080" s="62"/>
    </row>
    <row r="415081" spans="3:3" x14ac:dyDescent="0.25">
      <c r="C415081" s="62"/>
    </row>
    <row r="415169" spans="3:3" x14ac:dyDescent="0.25">
      <c r="C415169" s="62"/>
    </row>
    <row r="415170" spans="3:3" x14ac:dyDescent="0.25">
      <c r="C415170" s="62"/>
    </row>
    <row r="415258" spans="3:3" x14ac:dyDescent="0.25">
      <c r="C415258" s="62"/>
    </row>
    <row r="415259" spans="3:3" x14ac:dyDescent="0.25">
      <c r="C415259" s="62"/>
    </row>
    <row r="415347" spans="3:3" x14ac:dyDescent="0.25">
      <c r="C415347" s="62"/>
    </row>
    <row r="415348" spans="3:3" x14ac:dyDescent="0.25">
      <c r="C415348" s="62"/>
    </row>
    <row r="415436" spans="3:3" x14ac:dyDescent="0.25">
      <c r="C415436" s="62"/>
    </row>
    <row r="415437" spans="3:3" x14ac:dyDescent="0.25">
      <c r="C415437" s="62"/>
    </row>
    <row r="415525" spans="3:3" x14ac:dyDescent="0.25">
      <c r="C415525" s="62"/>
    </row>
    <row r="415526" spans="3:3" x14ac:dyDescent="0.25">
      <c r="C415526" s="62"/>
    </row>
    <row r="415614" spans="3:3" x14ac:dyDescent="0.25">
      <c r="C415614" s="62"/>
    </row>
    <row r="415615" spans="3:3" x14ac:dyDescent="0.25">
      <c r="C415615" s="62"/>
    </row>
    <row r="415703" spans="3:3" x14ac:dyDescent="0.25">
      <c r="C415703" s="62"/>
    </row>
    <row r="415704" spans="3:3" x14ac:dyDescent="0.25">
      <c r="C415704" s="62"/>
    </row>
    <row r="415792" spans="3:3" x14ac:dyDescent="0.25">
      <c r="C415792" s="62"/>
    </row>
    <row r="415793" spans="3:3" x14ac:dyDescent="0.25">
      <c r="C415793" s="62"/>
    </row>
    <row r="415881" spans="3:3" x14ac:dyDescent="0.25">
      <c r="C415881" s="62"/>
    </row>
    <row r="415882" spans="3:3" x14ac:dyDescent="0.25">
      <c r="C415882" s="62"/>
    </row>
    <row r="415970" spans="3:3" x14ac:dyDescent="0.25">
      <c r="C415970" s="62"/>
    </row>
    <row r="415971" spans="3:3" x14ac:dyDescent="0.25">
      <c r="C415971" s="62"/>
    </row>
    <row r="416059" spans="3:3" x14ac:dyDescent="0.25">
      <c r="C416059" s="62"/>
    </row>
    <row r="416060" spans="3:3" x14ac:dyDescent="0.25">
      <c r="C416060" s="62"/>
    </row>
    <row r="416148" spans="3:3" x14ac:dyDescent="0.25">
      <c r="C416148" s="62"/>
    </row>
    <row r="416149" spans="3:3" x14ac:dyDescent="0.25">
      <c r="C416149" s="62"/>
    </row>
    <row r="416237" spans="3:3" x14ac:dyDescent="0.25">
      <c r="C416237" s="62"/>
    </row>
    <row r="416238" spans="3:3" x14ac:dyDescent="0.25">
      <c r="C416238" s="62"/>
    </row>
    <row r="416326" spans="3:3" x14ac:dyDescent="0.25">
      <c r="C416326" s="62"/>
    </row>
    <row r="416327" spans="3:3" x14ac:dyDescent="0.25">
      <c r="C416327" s="62"/>
    </row>
    <row r="416415" spans="3:3" x14ac:dyDescent="0.25">
      <c r="C416415" s="62"/>
    </row>
    <row r="416416" spans="3:3" x14ac:dyDescent="0.25">
      <c r="C416416" s="62"/>
    </row>
    <row r="416504" spans="3:3" x14ac:dyDescent="0.25">
      <c r="C416504" s="62"/>
    </row>
    <row r="416505" spans="3:3" x14ac:dyDescent="0.25">
      <c r="C416505" s="62"/>
    </row>
    <row r="416593" spans="3:3" x14ac:dyDescent="0.25">
      <c r="C416593" s="62"/>
    </row>
    <row r="416594" spans="3:3" x14ac:dyDescent="0.25">
      <c r="C416594" s="62"/>
    </row>
    <row r="416682" spans="3:3" x14ac:dyDescent="0.25">
      <c r="C416682" s="62"/>
    </row>
    <row r="416683" spans="3:3" x14ac:dyDescent="0.25">
      <c r="C416683" s="62"/>
    </row>
    <row r="416771" spans="3:3" x14ac:dyDescent="0.25">
      <c r="C416771" s="62"/>
    </row>
    <row r="416772" spans="3:3" x14ac:dyDescent="0.25">
      <c r="C416772" s="62"/>
    </row>
    <row r="416860" spans="3:3" x14ac:dyDescent="0.25">
      <c r="C416860" s="62"/>
    </row>
    <row r="416861" spans="3:3" x14ac:dyDescent="0.25">
      <c r="C416861" s="62"/>
    </row>
    <row r="416949" spans="3:3" x14ac:dyDescent="0.25">
      <c r="C416949" s="62"/>
    </row>
    <row r="416950" spans="3:3" x14ac:dyDescent="0.25">
      <c r="C416950" s="62"/>
    </row>
    <row r="417038" spans="3:3" x14ac:dyDescent="0.25">
      <c r="C417038" s="62"/>
    </row>
    <row r="417039" spans="3:3" x14ac:dyDescent="0.25">
      <c r="C417039" s="62"/>
    </row>
    <row r="417127" spans="3:3" x14ac:dyDescent="0.25">
      <c r="C417127" s="62"/>
    </row>
    <row r="417128" spans="3:3" x14ac:dyDescent="0.25">
      <c r="C417128" s="62"/>
    </row>
    <row r="417216" spans="3:3" x14ac:dyDescent="0.25">
      <c r="C417216" s="62"/>
    </row>
    <row r="417217" spans="3:3" x14ac:dyDescent="0.25">
      <c r="C417217" s="62"/>
    </row>
    <row r="417305" spans="3:3" x14ac:dyDescent="0.25">
      <c r="C417305" s="62"/>
    </row>
    <row r="417306" spans="3:3" x14ac:dyDescent="0.25">
      <c r="C417306" s="62"/>
    </row>
    <row r="417394" spans="3:3" x14ac:dyDescent="0.25">
      <c r="C417394" s="62"/>
    </row>
    <row r="417395" spans="3:3" x14ac:dyDescent="0.25">
      <c r="C417395" s="62"/>
    </row>
    <row r="417483" spans="3:3" x14ac:dyDescent="0.25">
      <c r="C417483" s="62"/>
    </row>
    <row r="417484" spans="3:3" x14ac:dyDescent="0.25">
      <c r="C417484" s="62"/>
    </row>
    <row r="417572" spans="3:3" x14ac:dyDescent="0.25">
      <c r="C417572" s="62"/>
    </row>
    <row r="417573" spans="3:3" x14ac:dyDescent="0.25">
      <c r="C417573" s="62"/>
    </row>
    <row r="417661" spans="3:3" x14ac:dyDescent="0.25">
      <c r="C417661" s="62"/>
    </row>
    <row r="417662" spans="3:3" x14ac:dyDescent="0.25">
      <c r="C417662" s="62"/>
    </row>
    <row r="417750" spans="3:3" x14ac:dyDescent="0.25">
      <c r="C417750" s="62"/>
    </row>
    <row r="417751" spans="3:3" x14ac:dyDescent="0.25">
      <c r="C417751" s="62"/>
    </row>
    <row r="417839" spans="3:3" x14ac:dyDescent="0.25">
      <c r="C417839" s="62"/>
    </row>
    <row r="417840" spans="3:3" x14ac:dyDescent="0.25">
      <c r="C417840" s="62"/>
    </row>
    <row r="417928" spans="3:3" x14ac:dyDescent="0.25">
      <c r="C417928" s="62"/>
    </row>
    <row r="417929" spans="3:3" x14ac:dyDescent="0.25">
      <c r="C417929" s="62"/>
    </row>
    <row r="418017" spans="3:3" x14ac:dyDescent="0.25">
      <c r="C418017" s="62"/>
    </row>
    <row r="418018" spans="3:3" x14ac:dyDescent="0.25">
      <c r="C418018" s="62"/>
    </row>
    <row r="418106" spans="3:3" x14ac:dyDescent="0.25">
      <c r="C418106" s="62"/>
    </row>
    <row r="418107" spans="3:3" x14ac:dyDescent="0.25">
      <c r="C418107" s="62"/>
    </row>
    <row r="418195" spans="3:3" x14ac:dyDescent="0.25">
      <c r="C418195" s="62"/>
    </row>
    <row r="418196" spans="3:3" x14ac:dyDescent="0.25">
      <c r="C418196" s="62"/>
    </row>
    <row r="418284" spans="3:3" x14ac:dyDescent="0.25">
      <c r="C418284" s="62"/>
    </row>
    <row r="418285" spans="3:3" x14ac:dyDescent="0.25">
      <c r="C418285" s="62"/>
    </row>
    <row r="418373" spans="3:3" x14ac:dyDescent="0.25">
      <c r="C418373" s="62"/>
    </row>
    <row r="418374" spans="3:3" x14ac:dyDescent="0.25">
      <c r="C418374" s="62"/>
    </row>
    <row r="418462" spans="3:3" x14ac:dyDescent="0.25">
      <c r="C418462" s="62"/>
    </row>
    <row r="418463" spans="3:3" x14ac:dyDescent="0.25">
      <c r="C418463" s="62"/>
    </row>
    <row r="418551" spans="3:3" x14ac:dyDescent="0.25">
      <c r="C418551" s="62"/>
    </row>
    <row r="418552" spans="3:3" x14ac:dyDescent="0.25">
      <c r="C418552" s="62"/>
    </row>
    <row r="418640" spans="3:3" x14ac:dyDescent="0.25">
      <c r="C418640" s="62"/>
    </row>
    <row r="418641" spans="3:3" x14ac:dyDescent="0.25">
      <c r="C418641" s="62"/>
    </row>
    <row r="418729" spans="3:3" x14ac:dyDescent="0.25">
      <c r="C418729" s="62"/>
    </row>
    <row r="418730" spans="3:3" x14ac:dyDescent="0.25">
      <c r="C418730" s="62"/>
    </row>
    <row r="418818" spans="3:3" x14ac:dyDescent="0.25">
      <c r="C418818" s="62"/>
    </row>
    <row r="418819" spans="3:3" x14ac:dyDescent="0.25">
      <c r="C418819" s="62"/>
    </row>
    <row r="418907" spans="3:3" x14ac:dyDescent="0.25">
      <c r="C418907" s="62"/>
    </row>
    <row r="418908" spans="3:3" x14ac:dyDescent="0.25">
      <c r="C418908" s="62"/>
    </row>
    <row r="418996" spans="3:3" x14ac:dyDescent="0.25">
      <c r="C418996" s="62"/>
    </row>
    <row r="418997" spans="3:3" x14ac:dyDescent="0.25">
      <c r="C418997" s="62"/>
    </row>
    <row r="419085" spans="3:3" x14ac:dyDescent="0.25">
      <c r="C419085" s="62"/>
    </row>
    <row r="419086" spans="3:3" x14ac:dyDescent="0.25">
      <c r="C419086" s="62"/>
    </row>
    <row r="419174" spans="3:3" x14ac:dyDescent="0.25">
      <c r="C419174" s="62"/>
    </row>
    <row r="419175" spans="3:3" x14ac:dyDescent="0.25">
      <c r="C419175" s="62"/>
    </row>
    <row r="419263" spans="3:3" x14ac:dyDescent="0.25">
      <c r="C419263" s="62"/>
    </row>
    <row r="419264" spans="3:3" x14ac:dyDescent="0.25">
      <c r="C419264" s="62"/>
    </row>
    <row r="419352" spans="3:3" x14ac:dyDescent="0.25">
      <c r="C419352" s="62"/>
    </row>
    <row r="419353" spans="3:3" x14ac:dyDescent="0.25">
      <c r="C419353" s="62"/>
    </row>
    <row r="419441" spans="3:3" x14ac:dyDescent="0.25">
      <c r="C419441" s="62"/>
    </row>
    <row r="419442" spans="3:3" x14ac:dyDescent="0.25">
      <c r="C419442" s="62"/>
    </row>
    <row r="419530" spans="3:3" x14ac:dyDescent="0.25">
      <c r="C419530" s="62"/>
    </row>
    <row r="419531" spans="3:3" x14ac:dyDescent="0.25">
      <c r="C419531" s="62"/>
    </row>
    <row r="419619" spans="3:3" x14ac:dyDescent="0.25">
      <c r="C419619" s="62"/>
    </row>
    <row r="419620" spans="3:3" x14ac:dyDescent="0.25">
      <c r="C419620" s="62"/>
    </row>
    <row r="419708" spans="3:3" x14ac:dyDescent="0.25">
      <c r="C419708" s="62"/>
    </row>
    <row r="419709" spans="3:3" x14ac:dyDescent="0.25">
      <c r="C419709" s="62"/>
    </row>
    <row r="419797" spans="3:3" x14ac:dyDescent="0.25">
      <c r="C419797" s="62"/>
    </row>
    <row r="419798" spans="3:3" x14ac:dyDescent="0.25">
      <c r="C419798" s="62"/>
    </row>
    <row r="419886" spans="3:3" x14ac:dyDescent="0.25">
      <c r="C419886" s="62"/>
    </row>
    <row r="419887" spans="3:3" x14ac:dyDescent="0.25">
      <c r="C419887" s="62"/>
    </row>
    <row r="419975" spans="3:3" x14ac:dyDescent="0.25">
      <c r="C419975" s="62"/>
    </row>
    <row r="419976" spans="3:3" x14ac:dyDescent="0.25">
      <c r="C419976" s="62"/>
    </row>
    <row r="420064" spans="3:3" x14ac:dyDescent="0.25">
      <c r="C420064" s="62"/>
    </row>
    <row r="420065" spans="3:3" x14ac:dyDescent="0.25">
      <c r="C420065" s="62"/>
    </row>
    <row r="420153" spans="3:3" x14ac:dyDescent="0.25">
      <c r="C420153" s="62"/>
    </row>
    <row r="420154" spans="3:3" x14ac:dyDescent="0.25">
      <c r="C420154" s="62"/>
    </row>
    <row r="420242" spans="3:3" x14ac:dyDescent="0.25">
      <c r="C420242" s="62"/>
    </row>
    <row r="420243" spans="3:3" x14ac:dyDescent="0.25">
      <c r="C420243" s="62"/>
    </row>
    <row r="420331" spans="3:3" x14ac:dyDescent="0.25">
      <c r="C420331" s="62"/>
    </row>
    <row r="420332" spans="3:3" x14ac:dyDescent="0.25">
      <c r="C420332" s="62"/>
    </row>
    <row r="420420" spans="3:3" x14ac:dyDescent="0.25">
      <c r="C420420" s="62"/>
    </row>
    <row r="420421" spans="3:3" x14ac:dyDescent="0.25">
      <c r="C420421" s="62"/>
    </row>
    <row r="420509" spans="3:3" x14ac:dyDescent="0.25">
      <c r="C420509" s="62"/>
    </row>
    <row r="420510" spans="3:3" x14ac:dyDescent="0.25">
      <c r="C420510" s="62"/>
    </row>
    <row r="420598" spans="3:3" x14ac:dyDescent="0.25">
      <c r="C420598" s="62"/>
    </row>
    <row r="420599" spans="3:3" x14ac:dyDescent="0.25">
      <c r="C420599" s="62"/>
    </row>
    <row r="420687" spans="3:3" x14ac:dyDescent="0.25">
      <c r="C420687" s="62"/>
    </row>
    <row r="420688" spans="3:3" x14ac:dyDescent="0.25">
      <c r="C420688" s="62"/>
    </row>
    <row r="420776" spans="3:3" x14ac:dyDescent="0.25">
      <c r="C420776" s="62"/>
    </row>
    <row r="420777" spans="3:3" x14ac:dyDescent="0.25">
      <c r="C420777" s="62"/>
    </row>
    <row r="420865" spans="3:3" x14ac:dyDescent="0.25">
      <c r="C420865" s="62"/>
    </row>
    <row r="420866" spans="3:3" x14ac:dyDescent="0.25">
      <c r="C420866" s="62"/>
    </row>
    <row r="420954" spans="3:3" x14ac:dyDescent="0.25">
      <c r="C420954" s="62"/>
    </row>
    <row r="420955" spans="3:3" x14ac:dyDescent="0.25">
      <c r="C420955" s="62"/>
    </row>
    <row r="421043" spans="3:3" x14ac:dyDescent="0.25">
      <c r="C421043" s="62"/>
    </row>
    <row r="421044" spans="3:3" x14ac:dyDescent="0.25">
      <c r="C421044" s="62"/>
    </row>
    <row r="421132" spans="3:3" x14ac:dyDescent="0.25">
      <c r="C421132" s="62"/>
    </row>
    <row r="421133" spans="3:3" x14ac:dyDescent="0.25">
      <c r="C421133" s="62"/>
    </row>
    <row r="421221" spans="3:3" x14ac:dyDescent="0.25">
      <c r="C421221" s="62"/>
    </row>
    <row r="421222" spans="3:3" x14ac:dyDescent="0.25">
      <c r="C421222" s="62"/>
    </row>
    <row r="421310" spans="3:3" x14ac:dyDescent="0.25">
      <c r="C421310" s="62"/>
    </row>
    <row r="421311" spans="3:3" x14ac:dyDescent="0.25">
      <c r="C421311" s="62"/>
    </row>
    <row r="421399" spans="3:3" x14ac:dyDescent="0.25">
      <c r="C421399" s="62"/>
    </row>
    <row r="421400" spans="3:3" x14ac:dyDescent="0.25">
      <c r="C421400" s="62"/>
    </row>
    <row r="421488" spans="3:3" x14ac:dyDescent="0.25">
      <c r="C421488" s="62"/>
    </row>
    <row r="421489" spans="3:3" x14ac:dyDescent="0.25">
      <c r="C421489" s="62"/>
    </row>
    <row r="421577" spans="3:3" x14ac:dyDescent="0.25">
      <c r="C421577" s="62"/>
    </row>
    <row r="421578" spans="3:3" x14ac:dyDescent="0.25">
      <c r="C421578" s="62"/>
    </row>
    <row r="421666" spans="3:3" x14ac:dyDescent="0.25">
      <c r="C421666" s="62"/>
    </row>
    <row r="421667" spans="3:3" x14ac:dyDescent="0.25">
      <c r="C421667" s="62"/>
    </row>
    <row r="421755" spans="3:3" x14ac:dyDescent="0.25">
      <c r="C421755" s="62"/>
    </row>
    <row r="421756" spans="3:3" x14ac:dyDescent="0.25">
      <c r="C421756" s="62"/>
    </row>
    <row r="421844" spans="3:3" x14ac:dyDescent="0.25">
      <c r="C421844" s="62"/>
    </row>
    <row r="421845" spans="3:3" x14ac:dyDescent="0.25">
      <c r="C421845" s="62"/>
    </row>
    <row r="421933" spans="3:3" x14ac:dyDescent="0.25">
      <c r="C421933" s="62"/>
    </row>
    <row r="421934" spans="3:3" x14ac:dyDescent="0.25">
      <c r="C421934" s="62"/>
    </row>
    <row r="422022" spans="3:3" x14ac:dyDescent="0.25">
      <c r="C422022" s="62"/>
    </row>
    <row r="422023" spans="3:3" x14ac:dyDescent="0.25">
      <c r="C422023" s="62"/>
    </row>
    <row r="422111" spans="3:3" x14ac:dyDescent="0.25">
      <c r="C422111" s="62"/>
    </row>
    <row r="422112" spans="3:3" x14ac:dyDescent="0.25">
      <c r="C422112" s="62"/>
    </row>
    <row r="422200" spans="3:3" x14ac:dyDescent="0.25">
      <c r="C422200" s="62"/>
    </row>
    <row r="422201" spans="3:3" x14ac:dyDescent="0.25">
      <c r="C422201" s="62"/>
    </row>
    <row r="422289" spans="3:3" x14ac:dyDescent="0.25">
      <c r="C422289" s="62"/>
    </row>
    <row r="422290" spans="3:3" x14ac:dyDescent="0.25">
      <c r="C422290" s="62"/>
    </row>
    <row r="422378" spans="3:3" x14ac:dyDescent="0.25">
      <c r="C422378" s="62"/>
    </row>
    <row r="422379" spans="3:3" x14ac:dyDescent="0.25">
      <c r="C422379" s="62"/>
    </row>
    <row r="422467" spans="3:3" x14ac:dyDescent="0.25">
      <c r="C422467" s="62"/>
    </row>
    <row r="422468" spans="3:3" x14ac:dyDescent="0.25">
      <c r="C422468" s="62"/>
    </row>
    <row r="422556" spans="3:3" x14ac:dyDescent="0.25">
      <c r="C422556" s="62"/>
    </row>
    <row r="422557" spans="3:3" x14ac:dyDescent="0.25">
      <c r="C422557" s="62"/>
    </row>
    <row r="422645" spans="3:3" x14ac:dyDescent="0.25">
      <c r="C422645" s="62"/>
    </row>
    <row r="422646" spans="3:3" x14ac:dyDescent="0.25">
      <c r="C422646" s="62"/>
    </row>
    <row r="422734" spans="3:3" x14ac:dyDescent="0.25">
      <c r="C422734" s="62"/>
    </row>
    <row r="422735" spans="3:3" x14ac:dyDescent="0.25">
      <c r="C422735" s="62"/>
    </row>
    <row r="422823" spans="3:3" x14ac:dyDescent="0.25">
      <c r="C422823" s="62"/>
    </row>
    <row r="422824" spans="3:3" x14ac:dyDescent="0.25">
      <c r="C422824" s="62"/>
    </row>
    <row r="422912" spans="3:3" x14ac:dyDescent="0.25">
      <c r="C422912" s="62"/>
    </row>
    <row r="422913" spans="3:3" x14ac:dyDescent="0.25">
      <c r="C422913" s="62"/>
    </row>
    <row r="423001" spans="3:3" x14ac:dyDescent="0.25">
      <c r="C423001" s="62"/>
    </row>
    <row r="423002" spans="3:3" x14ac:dyDescent="0.25">
      <c r="C423002" s="62"/>
    </row>
    <row r="423090" spans="3:3" x14ac:dyDescent="0.25">
      <c r="C423090" s="62"/>
    </row>
    <row r="423091" spans="3:3" x14ac:dyDescent="0.25">
      <c r="C423091" s="62"/>
    </row>
    <row r="423179" spans="3:3" x14ac:dyDescent="0.25">
      <c r="C423179" s="62"/>
    </row>
    <row r="423180" spans="3:3" x14ac:dyDescent="0.25">
      <c r="C423180" s="62"/>
    </row>
    <row r="423268" spans="3:3" x14ac:dyDescent="0.25">
      <c r="C423268" s="62"/>
    </row>
    <row r="423269" spans="3:3" x14ac:dyDescent="0.25">
      <c r="C423269" s="62"/>
    </row>
    <row r="423357" spans="3:3" x14ac:dyDescent="0.25">
      <c r="C423357" s="62"/>
    </row>
    <row r="423358" spans="3:3" x14ac:dyDescent="0.25">
      <c r="C423358" s="62"/>
    </row>
    <row r="423446" spans="3:3" x14ac:dyDescent="0.25">
      <c r="C423446" s="62"/>
    </row>
    <row r="423447" spans="3:3" x14ac:dyDescent="0.25">
      <c r="C423447" s="62"/>
    </row>
    <row r="423535" spans="3:3" x14ac:dyDescent="0.25">
      <c r="C423535" s="62"/>
    </row>
    <row r="423536" spans="3:3" x14ac:dyDescent="0.25">
      <c r="C423536" s="62"/>
    </row>
    <row r="423624" spans="3:3" x14ac:dyDescent="0.25">
      <c r="C423624" s="62"/>
    </row>
    <row r="423625" spans="3:3" x14ac:dyDescent="0.25">
      <c r="C423625" s="62"/>
    </row>
    <row r="423713" spans="3:3" x14ac:dyDescent="0.25">
      <c r="C423713" s="62"/>
    </row>
    <row r="423714" spans="3:3" x14ac:dyDescent="0.25">
      <c r="C423714" s="62"/>
    </row>
    <row r="423802" spans="3:3" x14ac:dyDescent="0.25">
      <c r="C423802" s="62"/>
    </row>
    <row r="423803" spans="3:3" x14ac:dyDescent="0.25">
      <c r="C423803" s="62"/>
    </row>
    <row r="423891" spans="3:3" x14ac:dyDescent="0.25">
      <c r="C423891" s="62"/>
    </row>
    <row r="423892" spans="3:3" x14ac:dyDescent="0.25">
      <c r="C423892" s="62"/>
    </row>
    <row r="423980" spans="3:3" x14ac:dyDescent="0.25">
      <c r="C423980" s="62"/>
    </row>
    <row r="423981" spans="3:3" x14ac:dyDescent="0.25">
      <c r="C423981" s="62"/>
    </row>
    <row r="424069" spans="3:3" x14ac:dyDescent="0.25">
      <c r="C424069" s="62"/>
    </row>
    <row r="424070" spans="3:3" x14ac:dyDescent="0.25">
      <c r="C424070" s="62"/>
    </row>
    <row r="424158" spans="3:3" x14ac:dyDescent="0.25">
      <c r="C424158" s="62"/>
    </row>
    <row r="424159" spans="3:3" x14ac:dyDescent="0.25">
      <c r="C424159" s="62"/>
    </row>
    <row r="424247" spans="3:3" x14ac:dyDescent="0.25">
      <c r="C424247" s="62"/>
    </row>
    <row r="424248" spans="3:3" x14ac:dyDescent="0.25">
      <c r="C424248" s="62"/>
    </row>
    <row r="424336" spans="3:3" x14ac:dyDescent="0.25">
      <c r="C424336" s="62"/>
    </row>
    <row r="424337" spans="3:3" x14ac:dyDescent="0.25">
      <c r="C424337" s="62"/>
    </row>
    <row r="424425" spans="3:3" x14ac:dyDescent="0.25">
      <c r="C424425" s="62"/>
    </row>
    <row r="424426" spans="3:3" x14ac:dyDescent="0.25">
      <c r="C424426" s="62"/>
    </row>
    <row r="424514" spans="3:3" x14ac:dyDescent="0.25">
      <c r="C424514" s="62"/>
    </row>
    <row r="424515" spans="3:3" x14ac:dyDescent="0.25">
      <c r="C424515" s="62"/>
    </row>
    <row r="424603" spans="3:3" x14ac:dyDescent="0.25">
      <c r="C424603" s="62"/>
    </row>
    <row r="424604" spans="3:3" x14ac:dyDescent="0.25">
      <c r="C424604" s="62"/>
    </row>
    <row r="424692" spans="3:3" x14ac:dyDescent="0.25">
      <c r="C424692" s="62"/>
    </row>
    <row r="424693" spans="3:3" x14ac:dyDescent="0.25">
      <c r="C424693" s="62"/>
    </row>
    <row r="424781" spans="3:3" x14ac:dyDescent="0.25">
      <c r="C424781" s="62"/>
    </row>
    <row r="424782" spans="3:3" x14ac:dyDescent="0.25">
      <c r="C424782" s="62"/>
    </row>
    <row r="424870" spans="3:3" x14ac:dyDescent="0.25">
      <c r="C424870" s="62"/>
    </row>
    <row r="424871" spans="3:3" x14ac:dyDescent="0.25">
      <c r="C424871" s="62"/>
    </row>
    <row r="424959" spans="3:3" x14ac:dyDescent="0.25">
      <c r="C424959" s="62"/>
    </row>
    <row r="424960" spans="3:3" x14ac:dyDescent="0.25">
      <c r="C424960" s="62"/>
    </row>
    <row r="425048" spans="3:3" x14ac:dyDescent="0.25">
      <c r="C425048" s="62"/>
    </row>
    <row r="425049" spans="3:3" x14ac:dyDescent="0.25">
      <c r="C425049" s="62"/>
    </row>
    <row r="425137" spans="3:3" x14ac:dyDescent="0.25">
      <c r="C425137" s="62"/>
    </row>
    <row r="425138" spans="3:3" x14ac:dyDescent="0.25">
      <c r="C425138" s="62"/>
    </row>
    <row r="425226" spans="3:3" x14ac:dyDescent="0.25">
      <c r="C425226" s="62"/>
    </row>
    <row r="425227" spans="3:3" x14ac:dyDescent="0.25">
      <c r="C425227" s="62"/>
    </row>
    <row r="425315" spans="3:3" x14ac:dyDescent="0.25">
      <c r="C425315" s="62"/>
    </row>
    <row r="425316" spans="3:3" x14ac:dyDescent="0.25">
      <c r="C425316" s="62"/>
    </row>
    <row r="425404" spans="3:3" x14ac:dyDescent="0.25">
      <c r="C425404" s="62"/>
    </row>
    <row r="425405" spans="3:3" x14ac:dyDescent="0.25">
      <c r="C425405" s="62"/>
    </row>
    <row r="425493" spans="3:3" x14ac:dyDescent="0.25">
      <c r="C425493" s="62"/>
    </row>
    <row r="425494" spans="3:3" x14ac:dyDescent="0.25">
      <c r="C425494" s="62"/>
    </row>
    <row r="425582" spans="3:3" x14ac:dyDescent="0.25">
      <c r="C425582" s="62"/>
    </row>
    <row r="425583" spans="3:3" x14ac:dyDescent="0.25">
      <c r="C425583" s="62"/>
    </row>
    <row r="425671" spans="3:3" x14ac:dyDescent="0.25">
      <c r="C425671" s="62"/>
    </row>
    <row r="425672" spans="3:3" x14ac:dyDescent="0.25">
      <c r="C425672" s="62"/>
    </row>
    <row r="425760" spans="3:3" x14ac:dyDescent="0.25">
      <c r="C425760" s="62"/>
    </row>
    <row r="425761" spans="3:3" x14ac:dyDescent="0.25">
      <c r="C425761" s="62"/>
    </row>
    <row r="425849" spans="3:3" x14ac:dyDescent="0.25">
      <c r="C425849" s="62"/>
    </row>
    <row r="425850" spans="3:3" x14ac:dyDescent="0.25">
      <c r="C425850" s="62"/>
    </row>
    <row r="425938" spans="3:3" x14ac:dyDescent="0.25">
      <c r="C425938" s="62"/>
    </row>
    <row r="425939" spans="3:3" x14ac:dyDescent="0.25">
      <c r="C425939" s="62"/>
    </row>
    <row r="426027" spans="3:3" x14ac:dyDescent="0.25">
      <c r="C426027" s="62"/>
    </row>
    <row r="426028" spans="3:3" x14ac:dyDescent="0.25">
      <c r="C426028" s="62"/>
    </row>
    <row r="426116" spans="3:3" x14ac:dyDescent="0.25">
      <c r="C426116" s="62"/>
    </row>
    <row r="426117" spans="3:3" x14ac:dyDescent="0.25">
      <c r="C426117" s="62"/>
    </row>
    <row r="426205" spans="3:3" x14ac:dyDescent="0.25">
      <c r="C426205" s="62"/>
    </row>
    <row r="426206" spans="3:3" x14ac:dyDescent="0.25">
      <c r="C426206" s="62"/>
    </row>
    <row r="426294" spans="3:3" x14ac:dyDescent="0.25">
      <c r="C426294" s="62"/>
    </row>
    <row r="426295" spans="3:3" x14ac:dyDescent="0.25">
      <c r="C426295" s="62"/>
    </row>
    <row r="426383" spans="3:3" x14ac:dyDescent="0.25">
      <c r="C426383" s="62"/>
    </row>
    <row r="426384" spans="3:3" x14ac:dyDescent="0.25">
      <c r="C426384" s="62"/>
    </row>
    <row r="426472" spans="3:3" x14ac:dyDescent="0.25">
      <c r="C426472" s="62"/>
    </row>
    <row r="426473" spans="3:3" x14ac:dyDescent="0.25">
      <c r="C426473" s="62"/>
    </row>
    <row r="426561" spans="3:3" x14ac:dyDescent="0.25">
      <c r="C426561" s="62"/>
    </row>
    <row r="426562" spans="3:3" x14ac:dyDescent="0.25">
      <c r="C426562" s="62"/>
    </row>
    <row r="426650" spans="3:3" x14ac:dyDescent="0.25">
      <c r="C426650" s="62"/>
    </row>
    <row r="426651" spans="3:3" x14ac:dyDescent="0.25">
      <c r="C426651" s="62"/>
    </row>
    <row r="426739" spans="3:3" x14ac:dyDescent="0.25">
      <c r="C426739" s="62"/>
    </row>
    <row r="426740" spans="3:3" x14ac:dyDescent="0.25">
      <c r="C426740" s="62"/>
    </row>
    <row r="426828" spans="3:3" x14ac:dyDescent="0.25">
      <c r="C426828" s="62"/>
    </row>
    <row r="426829" spans="3:3" x14ac:dyDescent="0.25">
      <c r="C426829" s="62"/>
    </row>
    <row r="426917" spans="3:3" x14ac:dyDescent="0.25">
      <c r="C426917" s="62"/>
    </row>
    <row r="426918" spans="3:3" x14ac:dyDescent="0.25">
      <c r="C426918" s="62"/>
    </row>
    <row r="427006" spans="3:3" x14ac:dyDescent="0.25">
      <c r="C427006" s="62"/>
    </row>
    <row r="427007" spans="3:3" x14ac:dyDescent="0.25">
      <c r="C427007" s="62"/>
    </row>
    <row r="427095" spans="3:3" x14ac:dyDescent="0.25">
      <c r="C427095" s="62"/>
    </row>
    <row r="427096" spans="3:3" x14ac:dyDescent="0.25">
      <c r="C427096" s="62"/>
    </row>
    <row r="427184" spans="3:3" x14ac:dyDescent="0.25">
      <c r="C427184" s="62"/>
    </row>
    <row r="427185" spans="3:3" x14ac:dyDescent="0.25">
      <c r="C427185" s="62"/>
    </row>
    <row r="427273" spans="3:3" x14ac:dyDescent="0.25">
      <c r="C427273" s="62"/>
    </row>
    <row r="427274" spans="3:3" x14ac:dyDescent="0.25">
      <c r="C427274" s="62"/>
    </row>
    <row r="427362" spans="3:3" x14ac:dyDescent="0.25">
      <c r="C427362" s="62"/>
    </row>
    <row r="427363" spans="3:3" x14ac:dyDescent="0.25">
      <c r="C427363" s="62"/>
    </row>
    <row r="427451" spans="3:3" x14ac:dyDescent="0.25">
      <c r="C427451" s="62"/>
    </row>
    <row r="427452" spans="3:3" x14ac:dyDescent="0.25">
      <c r="C427452" s="62"/>
    </row>
    <row r="427540" spans="3:3" x14ac:dyDescent="0.25">
      <c r="C427540" s="62"/>
    </row>
    <row r="427541" spans="3:3" x14ac:dyDescent="0.25">
      <c r="C427541" s="62"/>
    </row>
    <row r="427629" spans="3:3" x14ac:dyDescent="0.25">
      <c r="C427629" s="62"/>
    </row>
    <row r="427630" spans="3:3" x14ac:dyDescent="0.25">
      <c r="C427630" s="62"/>
    </row>
    <row r="427718" spans="3:3" x14ac:dyDescent="0.25">
      <c r="C427718" s="62"/>
    </row>
    <row r="427719" spans="3:3" x14ac:dyDescent="0.25">
      <c r="C427719" s="62"/>
    </row>
    <row r="427807" spans="3:3" x14ac:dyDescent="0.25">
      <c r="C427807" s="62"/>
    </row>
    <row r="427808" spans="3:3" x14ac:dyDescent="0.25">
      <c r="C427808" s="62"/>
    </row>
    <row r="427896" spans="3:3" x14ac:dyDescent="0.25">
      <c r="C427896" s="62"/>
    </row>
    <row r="427897" spans="3:3" x14ac:dyDescent="0.25">
      <c r="C427897" s="62"/>
    </row>
    <row r="427985" spans="3:3" x14ac:dyDescent="0.25">
      <c r="C427985" s="62"/>
    </row>
    <row r="427986" spans="3:3" x14ac:dyDescent="0.25">
      <c r="C427986" s="62"/>
    </row>
    <row r="428074" spans="3:3" x14ac:dyDescent="0.25">
      <c r="C428074" s="62"/>
    </row>
    <row r="428075" spans="3:3" x14ac:dyDescent="0.25">
      <c r="C428075" s="62"/>
    </row>
    <row r="428163" spans="3:3" x14ac:dyDescent="0.25">
      <c r="C428163" s="62"/>
    </row>
    <row r="428164" spans="3:3" x14ac:dyDescent="0.25">
      <c r="C428164" s="62"/>
    </row>
    <row r="428252" spans="3:3" x14ac:dyDescent="0.25">
      <c r="C428252" s="62"/>
    </row>
    <row r="428253" spans="3:3" x14ac:dyDescent="0.25">
      <c r="C428253" s="62"/>
    </row>
    <row r="428341" spans="3:3" x14ac:dyDescent="0.25">
      <c r="C428341" s="62"/>
    </row>
    <row r="428342" spans="3:3" x14ac:dyDescent="0.25">
      <c r="C428342" s="62"/>
    </row>
    <row r="428430" spans="3:3" x14ac:dyDescent="0.25">
      <c r="C428430" s="62"/>
    </row>
    <row r="428431" spans="3:3" x14ac:dyDescent="0.25">
      <c r="C428431" s="62"/>
    </row>
    <row r="428519" spans="3:3" x14ac:dyDescent="0.25">
      <c r="C428519" s="62"/>
    </row>
    <row r="428520" spans="3:3" x14ac:dyDescent="0.25">
      <c r="C428520" s="62"/>
    </row>
    <row r="428608" spans="3:3" x14ac:dyDescent="0.25">
      <c r="C428608" s="62"/>
    </row>
    <row r="428609" spans="3:3" x14ac:dyDescent="0.25">
      <c r="C428609" s="62"/>
    </row>
    <row r="428697" spans="3:3" x14ac:dyDescent="0.25">
      <c r="C428697" s="62"/>
    </row>
    <row r="428698" spans="3:3" x14ac:dyDescent="0.25">
      <c r="C428698" s="62"/>
    </row>
    <row r="428786" spans="3:3" x14ac:dyDescent="0.25">
      <c r="C428786" s="62"/>
    </row>
    <row r="428787" spans="3:3" x14ac:dyDescent="0.25">
      <c r="C428787" s="62"/>
    </row>
    <row r="428875" spans="3:3" x14ac:dyDescent="0.25">
      <c r="C428875" s="62"/>
    </row>
    <row r="428876" spans="3:3" x14ac:dyDescent="0.25">
      <c r="C428876" s="62"/>
    </row>
    <row r="428964" spans="3:3" x14ac:dyDescent="0.25">
      <c r="C428964" s="62"/>
    </row>
    <row r="428965" spans="3:3" x14ac:dyDescent="0.25">
      <c r="C428965" s="62"/>
    </row>
    <row r="429053" spans="3:3" x14ac:dyDescent="0.25">
      <c r="C429053" s="62"/>
    </row>
    <row r="429054" spans="3:3" x14ac:dyDescent="0.25">
      <c r="C429054" s="62"/>
    </row>
    <row r="429142" spans="3:3" x14ac:dyDescent="0.25">
      <c r="C429142" s="62"/>
    </row>
    <row r="429143" spans="3:3" x14ac:dyDescent="0.25">
      <c r="C429143" s="62"/>
    </row>
    <row r="429231" spans="3:3" x14ac:dyDescent="0.25">
      <c r="C429231" s="62"/>
    </row>
    <row r="429232" spans="3:3" x14ac:dyDescent="0.25">
      <c r="C429232" s="62"/>
    </row>
    <row r="429320" spans="3:3" x14ac:dyDescent="0.25">
      <c r="C429320" s="62"/>
    </row>
    <row r="429321" spans="3:3" x14ac:dyDescent="0.25">
      <c r="C429321" s="62"/>
    </row>
    <row r="429409" spans="3:3" x14ac:dyDescent="0.25">
      <c r="C429409" s="62"/>
    </row>
    <row r="429410" spans="3:3" x14ac:dyDescent="0.25">
      <c r="C429410" s="62"/>
    </row>
    <row r="429498" spans="3:3" x14ac:dyDescent="0.25">
      <c r="C429498" s="62"/>
    </row>
    <row r="429499" spans="3:3" x14ac:dyDescent="0.25">
      <c r="C429499" s="62"/>
    </row>
    <row r="429587" spans="3:3" x14ac:dyDescent="0.25">
      <c r="C429587" s="62"/>
    </row>
    <row r="429588" spans="3:3" x14ac:dyDescent="0.25">
      <c r="C429588" s="62"/>
    </row>
    <row r="429676" spans="3:3" x14ac:dyDescent="0.25">
      <c r="C429676" s="62"/>
    </row>
    <row r="429677" spans="3:3" x14ac:dyDescent="0.25">
      <c r="C429677" s="62"/>
    </row>
    <row r="429765" spans="3:3" x14ac:dyDescent="0.25">
      <c r="C429765" s="62"/>
    </row>
    <row r="429766" spans="3:3" x14ac:dyDescent="0.25">
      <c r="C429766" s="62"/>
    </row>
    <row r="429854" spans="3:3" x14ac:dyDescent="0.25">
      <c r="C429854" s="62"/>
    </row>
    <row r="429855" spans="3:3" x14ac:dyDescent="0.25">
      <c r="C429855" s="62"/>
    </row>
    <row r="429943" spans="3:3" x14ac:dyDescent="0.25">
      <c r="C429943" s="62"/>
    </row>
    <row r="429944" spans="3:3" x14ac:dyDescent="0.25">
      <c r="C429944" s="62"/>
    </row>
    <row r="430032" spans="3:3" x14ac:dyDescent="0.25">
      <c r="C430032" s="62"/>
    </row>
    <row r="430033" spans="3:3" x14ac:dyDescent="0.25">
      <c r="C430033" s="62"/>
    </row>
    <row r="430121" spans="3:3" x14ac:dyDescent="0.25">
      <c r="C430121" s="62"/>
    </row>
    <row r="430122" spans="3:3" x14ac:dyDescent="0.25">
      <c r="C430122" s="62"/>
    </row>
    <row r="430210" spans="3:3" x14ac:dyDescent="0.25">
      <c r="C430210" s="62"/>
    </row>
    <row r="430211" spans="3:3" x14ac:dyDescent="0.25">
      <c r="C430211" s="62"/>
    </row>
    <row r="430299" spans="3:3" x14ac:dyDescent="0.25">
      <c r="C430299" s="62"/>
    </row>
    <row r="430300" spans="3:3" x14ac:dyDescent="0.25">
      <c r="C430300" s="62"/>
    </row>
    <row r="430388" spans="3:3" x14ac:dyDescent="0.25">
      <c r="C430388" s="62"/>
    </row>
    <row r="430389" spans="3:3" x14ac:dyDescent="0.25">
      <c r="C430389" s="62"/>
    </row>
    <row r="430477" spans="3:3" x14ac:dyDescent="0.25">
      <c r="C430477" s="62"/>
    </row>
    <row r="430478" spans="3:3" x14ac:dyDescent="0.25">
      <c r="C430478" s="62"/>
    </row>
    <row r="430566" spans="3:3" x14ac:dyDescent="0.25">
      <c r="C430566" s="62"/>
    </row>
    <row r="430567" spans="3:3" x14ac:dyDescent="0.25">
      <c r="C430567" s="62"/>
    </row>
    <row r="430655" spans="3:3" x14ac:dyDescent="0.25">
      <c r="C430655" s="62"/>
    </row>
    <row r="430656" spans="3:3" x14ac:dyDescent="0.25">
      <c r="C430656" s="62"/>
    </row>
    <row r="430744" spans="3:3" x14ac:dyDescent="0.25">
      <c r="C430744" s="62"/>
    </row>
    <row r="430745" spans="3:3" x14ac:dyDescent="0.25">
      <c r="C430745" s="62"/>
    </row>
    <row r="430833" spans="3:3" x14ac:dyDescent="0.25">
      <c r="C430833" s="62"/>
    </row>
    <row r="430834" spans="3:3" x14ac:dyDescent="0.25">
      <c r="C430834" s="62"/>
    </row>
    <row r="430922" spans="3:3" x14ac:dyDescent="0.25">
      <c r="C430922" s="62"/>
    </row>
    <row r="430923" spans="3:3" x14ac:dyDescent="0.25">
      <c r="C430923" s="62"/>
    </row>
    <row r="431011" spans="3:3" x14ac:dyDescent="0.25">
      <c r="C431011" s="62"/>
    </row>
    <row r="431012" spans="3:3" x14ac:dyDescent="0.25">
      <c r="C431012" s="62"/>
    </row>
    <row r="431100" spans="3:3" x14ac:dyDescent="0.25">
      <c r="C431100" s="62"/>
    </row>
    <row r="431101" spans="3:3" x14ac:dyDescent="0.25">
      <c r="C431101" s="62"/>
    </row>
    <row r="431189" spans="3:3" x14ac:dyDescent="0.25">
      <c r="C431189" s="62"/>
    </row>
    <row r="431190" spans="3:3" x14ac:dyDescent="0.25">
      <c r="C431190" s="62"/>
    </row>
    <row r="431278" spans="3:3" x14ac:dyDescent="0.25">
      <c r="C431278" s="62"/>
    </row>
    <row r="431279" spans="3:3" x14ac:dyDescent="0.25">
      <c r="C431279" s="62"/>
    </row>
    <row r="431367" spans="3:3" x14ac:dyDescent="0.25">
      <c r="C431367" s="62"/>
    </row>
    <row r="431368" spans="3:3" x14ac:dyDescent="0.25">
      <c r="C431368" s="62"/>
    </row>
    <row r="431456" spans="3:3" x14ac:dyDescent="0.25">
      <c r="C431456" s="62"/>
    </row>
    <row r="431457" spans="3:3" x14ac:dyDescent="0.25">
      <c r="C431457" s="62"/>
    </row>
    <row r="431545" spans="3:3" x14ac:dyDescent="0.25">
      <c r="C431545" s="62"/>
    </row>
    <row r="431546" spans="3:3" x14ac:dyDescent="0.25">
      <c r="C431546" s="62"/>
    </row>
    <row r="431634" spans="3:3" x14ac:dyDescent="0.25">
      <c r="C431634" s="62"/>
    </row>
    <row r="431635" spans="3:3" x14ac:dyDescent="0.25">
      <c r="C431635" s="62"/>
    </row>
    <row r="431723" spans="3:3" x14ac:dyDescent="0.25">
      <c r="C431723" s="62"/>
    </row>
    <row r="431724" spans="3:3" x14ac:dyDescent="0.25">
      <c r="C431724" s="62"/>
    </row>
    <row r="431812" spans="3:3" x14ac:dyDescent="0.25">
      <c r="C431812" s="62"/>
    </row>
    <row r="431813" spans="3:3" x14ac:dyDescent="0.25">
      <c r="C431813" s="62"/>
    </row>
    <row r="431901" spans="3:3" x14ac:dyDescent="0.25">
      <c r="C431901" s="62"/>
    </row>
    <row r="431902" spans="3:3" x14ac:dyDescent="0.25">
      <c r="C431902" s="62"/>
    </row>
    <row r="431990" spans="3:3" x14ac:dyDescent="0.25">
      <c r="C431990" s="62"/>
    </row>
    <row r="431991" spans="3:3" x14ac:dyDescent="0.25">
      <c r="C431991" s="62"/>
    </row>
    <row r="432079" spans="3:3" x14ac:dyDescent="0.25">
      <c r="C432079" s="62"/>
    </row>
    <row r="432080" spans="3:3" x14ac:dyDescent="0.25">
      <c r="C432080" s="62"/>
    </row>
    <row r="432168" spans="3:3" x14ac:dyDescent="0.25">
      <c r="C432168" s="62"/>
    </row>
    <row r="432169" spans="3:3" x14ac:dyDescent="0.25">
      <c r="C432169" s="62"/>
    </row>
    <row r="432257" spans="3:3" x14ac:dyDescent="0.25">
      <c r="C432257" s="62"/>
    </row>
    <row r="432258" spans="3:3" x14ac:dyDescent="0.25">
      <c r="C432258" s="62"/>
    </row>
    <row r="432346" spans="3:3" x14ac:dyDescent="0.25">
      <c r="C432346" s="62"/>
    </row>
    <row r="432347" spans="3:3" x14ac:dyDescent="0.25">
      <c r="C432347" s="62"/>
    </row>
    <row r="432435" spans="3:3" x14ac:dyDescent="0.25">
      <c r="C432435" s="62"/>
    </row>
    <row r="432436" spans="3:3" x14ac:dyDescent="0.25">
      <c r="C432436" s="62"/>
    </row>
    <row r="432524" spans="3:3" x14ac:dyDescent="0.25">
      <c r="C432524" s="62"/>
    </row>
    <row r="432525" spans="3:3" x14ac:dyDescent="0.25">
      <c r="C432525" s="62"/>
    </row>
    <row r="432613" spans="3:3" x14ac:dyDescent="0.25">
      <c r="C432613" s="62"/>
    </row>
    <row r="432614" spans="3:3" x14ac:dyDescent="0.25">
      <c r="C432614" s="62"/>
    </row>
    <row r="432702" spans="3:3" x14ac:dyDescent="0.25">
      <c r="C432702" s="62"/>
    </row>
    <row r="432703" spans="3:3" x14ac:dyDescent="0.25">
      <c r="C432703" s="62"/>
    </row>
    <row r="432791" spans="3:3" x14ac:dyDescent="0.25">
      <c r="C432791" s="62"/>
    </row>
    <row r="432792" spans="3:3" x14ac:dyDescent="0.25">
      <c r="C432792" s="62"/>
    </row>
    <row r="432880" spans="3:3" x14ac:dyDescent="0.25">
      <c r="C432880" s="62"/>
    </row>
    <row r="432881" spans="3:3" x14ac:dyDescent="0.25">
      <c r="C432881" s="62"/>
    </row>
    <row r="432969" spans="3:3" x14ac:dyDescent="0.25">
      <c r="C432969" s="62"/>
    </row>
    <row r="432970" spans="3:3" x14ac:dyDescent="0.25">
      <c r="C432970" s="62"/>
    </row>
    <row r="433058" spans="3:3" x14ac:dyDescent="0.25">
      <c r="C433058" s="62"/>
    </row>
    <row r="433059" spans="3:3" x14ac:dyDescent="0.25">
      <c r="C433059" s="62"/>
    </row>
    <row r="433147" spans="3:3" x14ac:dyDescent="0.25">
      <c r="C433147" s="62"/>
    </row>
    <row r="433148" spans="3:3" x14ac:dyDescent="0.25">
      <c r="C433148" s="62"/>
    </row>
    <row r="433236" spans="3:3" x14ac:dyDescent="0.25">
      <c r="C433236" s="62"/>
    </row>
    <row r="433237" spans="3:3" x14ac:dyDescent="0.25">
      <c r="C433237" s="62"/>
    </row>
    <row r="433325" spans="3:3" x14ac:dyDescent="0.25">
      <c r="C433325" s="62"/>
    </row>
    <row r="433326" spans="3:3" x14ac:dyDescent="0.25">
      <c r="C433326" s="62"/>
    </row>
    <row r="433414" spans="3:3" x14ac:dyDescent="0.25">
      <c r="C433414" s="62"/>
    </row>
    <row r="433415" spans="3:3" x14ac:dyDescent="0.25">
      <c r="C433415" s="62"/>
    </row>
    <row r="433503" spans="3:3" x14ac:dyDescent="0.25">
      <c r="C433503" s="62"/>
    </row>
    <row r="433504" spans="3:3" x14ac:dyDescent="0.25">
      <c r="C433504" s="62"/>
    </row>
    <row r="433592" spans="3:3" x14ac:dyDescent="0.25">
      <c r="C433592" s="62"/>
    </row>
    <row r="433593" spans="3:3" x14ac:dyDescent="0.25">
      <c r="C433593" s="62"/>
    </row>
    <row r="433681" spans="3:3" x14ac:dyDescent="0.25">
      <c r="C433681" s="62"/>
    </row>
    <row r="433682" spans="3:3" x14ac:dyDescent="0.25">
      <c r="C433682" s="62"/>
    </row>
    <row r="433770" spans="3:3" x14ac:dyDescent="0.25">
      <c r="C433770" s="62"/>
    </row>
    <row r="433771" spans="3:3" x14ac:dyDescent="0.25">
      <c r="C433771" s="62"/>
    </row>
    <row r="433859" spans="3:3" x14ac:dyDescent="0.25">
      <c r="C433859" s="62"/>
    </row>
    <row r="433860" spans="3:3" x14ac:dyDescent="0.25">
      <c r="C433860" s="62"/>
    </row>
    <row r="433948" spans="3:3" x14ac:dyDescent="0.25">
      <c r="C433948" s="62"/>
    </row>
    <row r="433949" spans="3:3" x14ac:dyDescent="0.25">
      <c r="C433949" s="62"/>
    </row>
    <row r="434037" spans="3:3" x14ac:dyDescent="0.25">
      <c r="C434037" s="62"/>
    </row>
    <row r="434038" spans="3:3" x14ac:dyDescent="0.25">
      <c r="C434038" s="62"/>
    </row>
    <row r="434126" spans="3:3" x14ac:dyDescent="0.25">
      <c r="C434126" s="62"/>
    </row>
    <row r="434127" spans="3:3" x14ac:dyDescent="0.25">
      <c r="C434127" s="62"/>
    </row>
    <row r="434215" spans="3:3" x14ac:dyDescent="0.25">
      <c r="C434215" s="62"/>
    </row>
    <row r="434216" spans="3:3" x14ac:dyDescent="0.25">
      <c r="C434216" s="62"/>
    </row>
    <row r="434304" spans="3:3" x14ac:dyDescent="0.25">
      <c r="C434304" s="62"/>
    </row>
    <row r="434305" spans="3:3" x14ac:dyDescent="0.25">
      <c r="C434305" s="62"/>
    </row>
    <row r="434393" spans="3:3" x14ac:dyDescent="0.25">
      <c r="C434393" s="62"/>
    </row>
    <row r="434394" spans="3:3" x14ac:dyDescent="0.25">
      <c r="C434394" s="62"/>
    </row>
    <row r="434482" spans="3:3" x14ac:dyDescent="0.25">
      <c r="C434482" s="62"/>
    </row>
    <row r="434483" spans="3:3" x14ac:dyDescent="0.25">
      <c r="C434483" s="62"/>
    </row>
    <row r="434571" spans="3:3" x14ac:dyDescent="0.25">
      <c r="C434571" s="62"/>
    </row>
    <row r="434572" spans="3:3" x14ac:dyDescent="0.25">
      <c r="C434572" s="62"/>
    </row>
    <row r="434660" spans="3:3" x14ac:dyDescent="0.25">
      <c r="C434660" s="62"/>
    </row>
    <row r="434661" spans="3:3" x14ac:dyDescent="0.25">
      <c r="C434661" s="62"/>
    </row>
    <row r="434749" spans="3:3" x14ac:dyDescent="0.25">
      <c r="C434749" s="62"/>
    </row>
    <row r="434750" spans="3:3" x14ac:dyDescent="0.25">
      <c r="C434750" s="62"/>
    </row>
    <row r="434838" spans="3:3" x14ac:dyDescent="0.25">
      <c r="C434838" s="62"/>
    </row>
    <row r="434839" spans="3:3" x14ac:dyDescent="0.25">
      <c r="C434839" s="62"/>
    </row>
    <row r="434927" spans="3:3" x14ac:dyDescent="0.25">
      <c r="C434927" s="62"/>
    </row>
    <row r="434928" spans="3:3" x14ac:dyDescent="0.25">
      <c r="C434928" s="62"/>
    </row>
    <row r="435016" spans="3:3" x14ac:dyDescent="0.25">
      <c r="C435016" s="62"/>
    </row>
    <row r="435017" spans="3:3" x14ac:dyDescent="0.25">
      <c r="C435017" s="62"/>
    </row>
    <row r="435105" spans="3:3" x14ac:dyDescent="0.25">
      <c r="C435105" s="62"/>
    </row>
    <row r="435106" spans="3:3" x14ac:dyDescent="0.25">
      <c r="C435106" s="62"/>
    </row>
    <row r="435194" spans="3:3" x14ac:dyDescent="0.25">
      <c r="C435194" s="62"/>
    </row>
    <row r="435195" spans="3:3" x14ac:dyDescent="0.25">
      <c r="C435195" s="62"/>
    </row>
    <row r="435283" spans="3:3" x14ac:dyDescent="0.25">
      <c r="C435283" s="62"/>
    </row>
    <row r="435284" spans="3:3" x14ac:dyDescent="0.25">
      <c r="C435284" s="62"/>
    </row>
    <row r="435372" spans="3:3" x14ac:dyDescent="0.25">
      <c r="C435372" s="62"/>
    </row>
    <row r="435373" spans="3:3" x14ac:dyDescent="0.25">
      <c r="C435373" s="62"/>
    </row>
    <row r="435461" spans="3:3" x14ac:dyDescent="0.25">
      <c r="C435461" s="62"/>
    </row>
    <row r="435462" spans="3:3" x14ac:dyDescent="0.25">
      <c r="C435462" s="62"/>
    </row>
    <row r="435550" spans="3:3" x14ac:dyDescent="0.25">
      <c r="C435550" s="62"/>
    </row>
    <row r="435551" spans="3:3" x14ac:dyDescent="0.25">
      <c r="C435551" s="62"/>
    </row>
    <row r="435639" spans="3:3" x14ac:dyDescent="0.25">
      <c r="C435639" s="62"/>
    </row>
    <row r="435640" spans="3:3" x14ac:dyDescent="0.25">
      <c r="C435640" s="62"/>
    </row>
    <row r="435728" spans="3:3" x14ac:dyDescent="0.25">
      <c r="C435728" s="62"/>
    </row>
    <row r="435729" spans="3:3" x14ac:dyDescent="0.25">
      <c r="C435729" s="62"/>
    </row>
    <row r="435817" spans="3:3" x14ac:dyDescent="0.25">
      <c r="C435817" s="62"/>
    </row>
    <row r="435818" spans="3:3" x14ac:dyDescent="0.25">
      <c r="C435818" s="62"/>
    </row>
    <row r="435906" spans="3:3" x14ac:dyDescent="0.25">
      <c r="C435906" s="62"/>
    </row>
    <row r="435907" spans="3:3" x14ac:dyDescent="0.25">
      <c r="C435907" s="62"/>
    </row>
    <row r="435995" spans="3:3" x14ac:dyDescent="0.25">
      <c r="C435995" s="62"/>
    </row>
    <row r="435996" spans="3:3" x14ac:dyDescent="0.25">
      <c r="C435996" s="62"/>
    </row>
    <row r="436084" spans="3:3" x14ac:dyDescent="0.25">
      <c r="C436084" s="62"/>
    </row>
    <row r="436085" spans="3:3" x14ac:dyDescent="0.25">
      <c r="C436085" s="62"/>
    </row>
    <row r="436173" spans="3:3" x14ac:dyDescent="0.25">
      <c r="C436173" s="62"/>
    </row>
    <row r="436174" spans="3:3" x14ac:dyDescent="0.25">
      <c r="C436174" s="62"/>
    </row>
    <row r="436262" spans="3:3" x14ac:dyDescent="0.25">
      <c r="C436262" s="62"/>
    </row>
    <row r="436263" spans="3:3" x14ac:dyDescent="0.25">
      <c r="C436263" s="62"/>
    </row>
    <row r="436351" spans="3:3" x14ac:dyDescent="0.25">
      <c r="C436351" s="62"/>
    </row>
    <row r="436352" spans="3:3" x14ac:dyDescent="0.25">
      <c r="C436352" s="62"/>
    </row>
    <row r="436440" spans="3:3" x14ac:dyDescent="0.25">
      <c r="C436440" s="62"/>
    </row>
    <row r="436441" spans="3:3" x14ac:dyDescent="0.25">
      <c r="C436441" s="62"/>
    </row>
    <row r="436529" spans="3:3" x14ac:dyDescent="0.25">
      <c r="C436529" s="62"/>
    </row>
    <row r="436530" spans="3:3" x14ac:dyDescent="0.25">
      <c r="C436530" s="62"/>
    </row>
    <row r="436618" spans="3:3" x14ac:dyDescent="0.25">
      <c r="C436618" s="62"/>
    </row>
    <row r="436619" spans="3:3" x14ac:dyDescent="0.25">
      <c r="C436619" s="62"/>
    </row>
    <row r="436707" spans="3:3" x14ac:dyDescent="0.25">
      <c r="C436707" s="62"/>
    </row>
    <row r="436708" spans="3:3" x14ac:dyDescent="0.25">
      <c r="C436708" s="62"/>
    </row>
    <row r="436796" spans="3:3" x14ac:dyDescent="0.25">
      <c r="C436796" s="62"/>
    </row>
    <row r="436797" spans="3:3" x14ac:dyDescent="0.25">
      <c r="C436797" s="62"/>
    </row>
    <row r="436885" spans="3:3" x14ac:dyDescent="0.25">
      <c r="C436885" s="62"/>
    </row>
    <row r="436886" spans="3:3" x14ac:dyDescent="0.25">
      <c r="C436886" s="62"/>
    </row>
    <row r="436974" spans="3:3" x14ac:dyDescent="0.25">
      <c r="C436974" s="62"/>
    </row>
    <row r="436975" spans="3:3" x14ac:dyDescent="0.25">
      <c r="C436975" s="62"/>
    </row>
    <row r="437063" spans="3:3" x14ac:dyDescent="0.25">
      <c r="C437063" s="62"/>
    </row>
    <row r="437064" spans="3:3" x14ac:dyDescent="0.25">
      <c r="C437064" s="62"/>
    </row>
    <row r="437152" spans="3:3" x14ac:dyDescent="0.25">
      <c r="C437152" s="62"/>
    </row>
    <row r="437153" spans="3:3" x14ac:dyDescent="0.25">
      <c r="C437153" s="62"/>
    </row>
    <row r="437241" spans="3:3" x14ac:dyDescent="0.25">
      <c r="C437241" s="62"/>
    </row>
    <row r="437242" spans="3:3" x14ac:dyDescent="0.25">
      <c r="C437242" s="62"/>
    </row>
    <row r="437330" spans="3:3" x14ac:dyDescent="0.25">
      <c r="C437330" s="62"/>
    </row>
    <row r="437331" spans="3:3" x14ac:dyDescent="0.25">
      <c r="C437331" s="62"/>
    </row>
    <row r="437419" spans="3:3" x14ac:dyDescent="0.25">
      <c r="C437419" s="62"/>
    </row>
    <row r="437420" spans="3:3" x14ac:dyDescent="0.25">
      <c r="C437420" s="62"/>
    </row>
    <row r="437508" spans="3:3" x14ac:dyDescent="0.25">
      <c r="C437508" s="62"/>
    </row>
    <row r="437509" spans="3:3" x14ac:dyDescent="0.25">
      <c r="C437509" s="62"/>
    </row>
    <row r="437597" spans="3:3" x14ac:dyDescent="0.25">
      <c r="C437597" s="62"/>
    </row>
    <row r="437598" spans="3:3" x14ac:dyDescent="0.25">
      <c r="C437598" s="62"/>
    </row>
    <row r="437686" spans="3:3" x14ac:dyDescent="0.25">
      <c r="C437686" s="62"/>
    </row>
    <row r="437687" spans="3:3" x14ac:dyDescent="0.25">
      <c r="C437687" s="62"/>
    </row>
    <row r="437775" spans="3:3" x14ac:dyDescent="0.25">
      <c r="C437775" s="62"/>
    </row>
    <row r="437776" spans="3:3" x14ac:dyDescent="0.25">
      <c r="C437776" s="62"/>
    </row>
    <row r="437864" spans="3:3" x14ac:dyDescent="0.25">
      <c r="C437864" s="62"/>
    </row>
    <row r="437865" spans="3:3" x14ac:dyDescent="0.25">
      <c r="C437865" s="62"/>
    </row>
    <row r="437953" spans="3:3" x14ac:dyDescent="0.25">
      <c r="C437953" s="62"/>
    </row>
    <row r="437954" spans="3:3" x14ac:dyDescent="0.25">
      <c r="C437954" s="62"/>
    </row>
    <row r="438042" spans="3:3" x14ac:dyDescent="0.25">
      <c r="C438042" s="62"/>
    </row>
    <row r="438043" spans="3:3" x14ac:dyDescent="0.25">
      <c r="C438043" s="62"/>
    </row>
    <row r="438131" spans="3:3" x14ac:dyDescent="0.25">
      <c r="C438131" s="62"/>
    </row>
    <row r="438132" spans="3:3" x14ac:dyDescent="0.25">
      <c r="C438132" s="62"/>
    </row>
    <row r="438220" spans="3:3" x14ac:dyDescent="0.25">
      <c r="C438220" s="62"/>
    </row>
    <row r="438221" spans="3:3" x14ac:dyDescent="0.25">
      <c r="C438221" s="62"/>
    </row>
    <row r="438309" spans="3:3" x14ac:dyDescent="0.25">
      <c r="C438309" s="62"/>
    </row>
    <row r="438310" spans="3:3" x14ac:dyDescent="0.25">
      <c r="C438310" s="62"/>
    </row>
    <row r="438398" spans="3:3" x14ac:dyDescent="0.25">
      <c r="C438398" s="62"/>
    </row>
    <row r="438399" spans="3:3" x14ac:dyDescent="0.25">
      <c r="C438399" s="62"/>
    </row>
    <row r="438487" spans="3:3" x14ac:dyDescent="0.25">
      <c r="C438487" s="62"/>
    </row>
    <row r="438488" spans="3:3" x14ac:dyDescent="0.25">
      <c r="C438488" s="62"/>
    </row>
    <row r="438576" spans="3:3" x14ac:dyDescent="0.25">
      <c r="C438576" s="62"/>
    </row>
    <row r="438577" spans="3:3" x14ac:dyDescent="0.25">
      <c r="C438577" s="62"/>
    </row>
    <row r="438665" spans="3:3" x14ac:dyDescent="0.25">
      <c r="C438665" s="62"/>
    </row>
    <row r="438666" spans="3:3" x14ac:dyDescent="0.25">
      <c r="C438666" s="62"/>
    </row>
    <row r="438754" spans="3:3" x14ac:dyDescent="0.25">
      <c r="C438754" s="62"/>
    </row>
    <row r="438755" spans="3:3" x14ac:dyDescent="0.25">
      <c r="C438755" s="62"/>
    </row>
    <row r="438843" spans="3:3" x14ac:dyDescent="0.25">
      <c r="C438843" s="62"/>
    </row>
    <row r="438844" spans="3:3" x14ac:dyDescent="0.25">
      <c r="C438844" s="62"/>
    </row>
    <row r="438932" spans="3:3" x14ac:dyDescent="0.25">
      <c r="C438932" s="62"/>
    </row>
    <row r="438933" spans="3:3" x14ac:dyDescent="0.25">
      <c r="C438933" s="62"/>
    </row>
    <row r="439021" spans="3:3" x14ac:dyDescent="0.25">
      <c r="C439021" s="62"/>
    </row>
    <row r="439022" spans="3:3" x14ac:dyDescent="0.25">
      <c r="C439022" s="62"/>
    </row>
    <row r="439110" spans="3:3" x14ac:dyDescent="0.25">
      <c r="C439110" s="62"/>
    </row>
    <row r="439111" spans="3:3" x14ac:dyDescent="0.25">
      <c r="C439111" s="62"/>
    </row>
    <row r="439199" spans="3:3" x14ac:dyDescent="0.25">
      <c r="C439199" s="62"/>
    </row>
    <row r="439200" spans="3:3" x14ac:dyDescent="0.25">
      <c r="C439200" s="62"/>
    </row>
    <row r="439288" spans="3:3" x14ac:dyDescent="0.25">
      <c r="C439288" s="62"/>
    </row>
    <row r="439289" spans="3:3" x14ac:dyDescent="0.25">
      <c r="C439289" s="62"/>
    </row>
    <row r="439377" spans="3:3" x14ac:dyDescent="0.25">
      <c r="C439377" s="62"/>
    </row>
    <row r="439378" spans="3:3" x14ac:dyDescent="0.25">
      <c r="C439378" s="62"/>
    </row>
    <row r="439466" spans="3:3" x14ac:dyDescent="0.25">
      <c r="C439466" s="62"/>
    </row>
    <row r="439467" spans="3:3" x14ac:dyDescent="0.25">
      <c r="C439467" s="62"/>
    </row>
    <row r="439555" spans="3:3" x14ac:dyDescent="0.25">
      <c r="C439555" s="62"/>
    </row>
    <row r="439556" spans="3:3" x14ac:dyDescent="0.25">
      <c r="C439556" s="62"/>
    </row>
    <row r="439644" spans="3:3" x14ac:dyDescent="0.25">
      <c r="C439644" s="62"/>
    </row>
    <row r="439645" spans="3:3" x14ac:dyDescent="0.25">
      <c r="C439645" s="62"/>
    </row>
    <row r="439733" spans="3:3" x14ac:dyDescent="0.25">
      <c r="C439733" s="62"/>
    </row>
    <row r="439734" spans="3:3" x14ac:dyDescent="0.25">
      <c r="C439734" s="62"/>
    </row>
    <row r="439822" spans="3:3" x14ac:dyDescent="0.25">
      <c r="C439822" s="62"/>
    </row>
    <row r="439823" spans="3:3" x14ac:dyDescent="0.25">
      <c r="C439823" s="62"/>
    </row>
    <row r="439911" spans="3:3" x14ac:dyDescent="0.25">
      <c r="C439911" s="62"/>
    </row>
    <row r="439912" spans="3:3" x14ac:dyDescent="0.25">
      <c r="C439912" s="62"/>
    </row>
    <row r="440000" spans="3:3" x14ac:dyDescent="0.25">
      <c r="C440000" s="62"/>
    </row>
    <row r="440001" spans="3:3" x14ac:dyDescent="0.25">
      <c r="C440001" s="62"/>
    </row>
    <row r="440089" spans="3:3" x14ac:dyDescent="0.25">
      <c r="C440089" s="62"/>
    </row>
    <row r="440090" spans="3:3" x14ac:dyDescent="0.25">
      <c r="C440090" s="62"/>
    </row>
    <row r="440178" spans="3:3" x14ac:dyDescent="0.25">
      <c r="C440178" s="62"/>
    </row>
    <row r="440179" spans="3:3" x14ac:dyDescent="0.25">
      <c r="C440179" s="62"/>
    </row>
    <row r="440267" spans="3:3" x14ac:dyDescent="0.25">
      <c r="C440267" s="62"/>
    </row>
    <row r="440268" spans="3:3" x14ac:dyDescent="0.25">
      <c r="C440268" s="62"/>
    </row>
    <row r="440356" spans="3:3" x14ac:dyDescent="0.25">
      <c r="C440356" s="62"/>
    </row>
    <row r="440357" spans="3:3" x14ac:dyDescent="0.25">
      <c r="C440357" s="62"/>
    </row>
    <row r="440445" spans="3:3" x14ac:dyDescent="0.25">
      <c r="C440445" s="62"/>
    </row>
    <row r="440446" spans="3:3" x14ac:dyDescent="0.25">
      <c r="C440446" s="62"/>
    </row>
    <row r="440534" spans="3:3" x14ac:dyDescent="0.25">
      <c r="C440534" s="62"/>
    </row>
    <row r="440535" spans="3:3" x14ac:dyDescent="0.25">
      <c r="C440535" s="62"/>
    </row>
    <row r="440623" spans="3:3" x14ac:dyDescent="0.25">
      <c r="C440623" s="62"/>
    </row>
    <row r="440624" spans="3:3" x14ac:dyDescent="0.25">
      <c r="C440624" s="62"/>
    </row>
    <row r="440712" spans="3:3" x14ac:dyDescent="0.25">
      <c r="C440712" s="62"/>
    </row>
    <row r="440713" spans="3:3" x14ac:dyDescent="0.25">
      <c r="C440713" s="62"/>
    </row>
    <row r="440801" spans="3:3" x14ac:dyDescent="0.25">
      <c r="C440801" s="62"/>
    </row>
    <row r="440802" spans="3:3" x14ac:dyDescent="0.25">
      <c r="C440802" s="62"/>
    </row>
    <row r="440890" spans="3:3" x14ac:dyDescent="0.25">
      <c r="C440890" s="62"/>
    </row>
    <row r="440891" spans="3:3" x14ac:dyDescent="0.25">
      <c r="C440891" s="62"/>
    </row>
    <row r="440979" spans="3:3" x14ac:dyDescent="0.25">
      <c r="C440979" s="62"/>
    </row>
    <row r="440980" spans="3:3" x14ac:dyDescent="0.25">
      <c r="C440980" s="62"/>
    </row>
    <row r="441068" spans="3:3" x14ac:dyDescent="0.25">
      <c r="C441068" s="62"/>
    </row>
    <row r="441069" spans="3:3" x14ac:dyDescent="0.25">
      <c r="C441069" s="62"/>
    </row>
    <row r="441157" spans="3:3" x14ac:dyDescent="0.25">
      <c r="C441157" s="62"/>
    </row>
    <row r="441158" spans="3:3" x14ac:dyDescent="0.25">
      <c r="C441158" s="62"/>
    </row>
    <row r="441246" spans="3:3" x14ac:dyDescent="0.25">
      <c r="C441246" s="62"/>
    </row>
    <row r="441247" spans="3:3" x14ac:dyDescent="0.25">
      <c r="C441247" s="62"/>
    </row>
    <row r="441335" spans="3:3" x14ac:dyDescent="0.25">
      <c r="C441335" s="62"/>
    </row>
    <row r="441336" spans="3:3" x14ac:dyDescent="0.25">
      <c r="C441336" s="62"/>
    </row>
    <row r="441424" spans="3:3" x14ac:dyDescent="0.25">
      <c r="C441424" s="62"/>
    </row>
    <row r="441425" spans="3:3" x14ac:dyDescent="0.25">
      <c r="C441425" s="62"/>
    </row>
    <row r="441513" spans="3:3" x14ac:dyDescent="0.25">
      <c r="C441513" s="62"/>
    </row>
    <row r="441514" spans="3:3" x14ac:dyDescent="0.25">
      <c r="C441514" s="62"/>
    </row>
    <row r="441602" spans="3:3" x14ac:dyDescent="0.25">
      <c r="C441602" s="62"/>
    </row>
    <row r="441603" spans="3:3" x14ac:dyDescent="0.25">
      <c r="C441603" s="62"/>
    </row>
    <row r="441691" spans="3:3" x14ac:dyDescent="0.25">
      <c r="C441691" s="62"/>
    </row>
    <row r="441692" spans="3:3" x14ac:dyDescent="0.25">
      <c r="C441692" s="62"/>
    </row>
    <row r="441780" spans="3:3" x14ac:dyDescent="0.25">
      <c r="C441780" s="62"/>
    </row>
    <row r="441781" spans="3:3" x14ac:dyDescent="0.25">
      <c r="C441781" s="62"/>
    </row>
    <row r="441869" spans="3:3" x14ac:dyDescent="0.25">
      <c r="C441869" s="62"/>
    </row>
    <row r="441870" spans="3:3" x14ac:dyDescent="0.25">
      <c r="C441870" s="62"/>
    </row>
    <row r="441958" spans="3:3" x14ac:dyDescent="0.25">
      <c r="C441958" s="62"/>
    </row>
    <row r="441959" spans="3:3" x14ac:dyDescent="0.25">
      <c r="C441959" s="62"/>
    </row>
    <row r="442047" spans="3:3" x14ac:dyDescent="0.25">
      <c r="C442047" s="62"/>
    </row>
    <row r="442048" spans="3:3" x14ac:dyDescent="0.25">
      <c r="C442048" s="62"/>
    </row>
    <row r="442136" spans="3:3" x14ac:dyDescent="0.25">
      <c r="C442136" s="62"/>
    </row>
    <row r="442137" spans="3:3" x14ac:dyDescent="0.25">
      <c r="C442137" s="62"/>
    </row>
    <row r="442225" spans="3:3" x14ac:dyDescent="0.25">
      <c r="C442225" s="62"/>
    </row>
    <row r="442226" spans="3:3" x14ac:dyDescent="0.25">
      <c r="C442226" s="62"/>
    </row>
    <row r="442314" spans="3:3" x14ac:dyDescent="0.25">
      <c r="C442314" s="62"/>
    </row>
    <row r="442315" spans="3:3" x14ac:dyDescent="0.25">
      <c r="C442315" s="62"/>
    </row>
    <row r="442403" spans="3:3" x14ac:dyDescent="0.25">
      <c r="C442403" s="62"/>
    </row>
    <row r="442404" spans="3:3" x14ac:dyDescent="0.25">
      <c r="C442404" s="62"/>
    </row>
    <row r="442492" spans="3:3" x14ac:dyDescent="0.25">
      <c r="C442492" s="62"/>
    </row>
    <row r="442493" spans="3:3" x14ac:dyDescent="0.25">
      <c r="C442493" s="62"/>
    </row>
    <row r="442581" spans="3:3" x14ac:dyDescent="0.25">
      <c r="C442581" s="62"/>
    </row>
    <row r="442582" spans="3:3" x14ac:dyDescent="0.25">
      <c r="C442582" s="62"/>
    </row>
    <row r="442670" spans="3:3" x14ac:dyDescent="0.25">
      <c r="C442670" s="62"/>
    </row>
    <row r="442671" spans="3:3" x14ac:dyDescent="0.25">
      <c r="C442671" s="62"/>
    </row>
    <row r="442759" spans="3:3" x14ac:dyDescent="0.25">
      <c r="C442759" s="62"/>
    </row>
    <row r="442760" spans="3:3" x14ac:dyDescent="0.25">
      <c r="C442760" s="62"/>
    </row>
    <row r="442848" spans="3:3" x14ac:dyDescent="0.25">
      <c r="C442848" s="62"/>
    </row>
    <row r="442849" spans="3:3" x14ac:dyDescent="0.25">
      <c r="C442849" s="62"/>
    </row>
    <row r="442937" spans="3:3" x14ac:dyDescent="0.25">
      <c r="C442937" s="62"/>
    </row>
    <row r="442938" spans="3:3" x14ac:dyDescent="0.25">
      <c r="C442938" s="62"/>
    </row>
    <row r="443026" spans="3:3" x14ac:dyDescent="0.25">
      <c r="C443026" s="62"/>
    </row>
    <row r="443027" spans="3:3" x14ac:dyDescent="0.25">
      <c r="C443027" s="62"/>
    </row>
    <row r="443115" spans="3:3" x14ac:dyDescent="0.25">
      <c r="C443115" s="62"/>
    </row>
    <row r="443116" spans="3:3" x14ac:dyDescent="0.25">
      <c r="C443116" s="62"/>
    </row>
    <row r="443204" spans="3:3" x14ac:dyDescent="0.25">
      <c r="C443204" s="62"/>
    </row>
    <row r="443205" spans="3:3" x14ac:dyDescent="0.25">
      <c r="C443205" s="62"/>
    </row>
    <row r="443293" spans="3:3" x14ac:dyDescent="0.25">
      <c r="C443293" s="62"/>
    </row>
    <row r="443294" spans="3:3" x14ac:dyDescent="0.25">
      <c r="C443294" s="62"/>
    </row>
    <row r="443382" spans="3:3" x14ac:dyDescent="0.25">
      <c r="C443382" s="62"/>
    </row>
    <row r="443383" spans="3:3" x14ac:dyDescent="0.25">
      <c r="C443383" s="62"/>
    </row>
    <row r="443471" spans="3:3" x14ac:dyDescent="0.25">
      <c r="C443471" s="62"/>
    </row>
    <row r="443472" spans="3:3" x14ac:dyDescent="0.25">
      <c r="C443472" s="62"/>
    </row>
    <row r="443560" spans="3:3" x14ac:dyDescent="0.25">
      <c r="C443560" s="62"/>
    </row>
    <row r="443561" spans="3:3" x14ac:dyDescent="0.25">
      <c r="C443561" s="62"/>
    </row>
    <row r="443649" spans="3:3" x14ac:dyDescent="0.25">
      <c r="C443649" s="62"/>
    </row>
    <row r="443650" spans="3:3" x14ac:dyDescent="0.25">
      <c r="C443650" s="62"/>
    </row>
    <row r="443738" spans="3:3" x14ac:dyDescent="0.25">
      <c r="C443738" s="62"/>
    </row>
    <row r="443739" spans="3:3" x14ac:dyDescent="0.25">
      <c r="C443739" s="62"/>
    </row>
    <row r="443827" spans="3:3" x14ac:dyDescent="0.25">
      <c r="C443827" s="62"/>
    </row>
    <row r="443828" spans="3:3" x14ac:dyDescent="0.25">
      <c r="C443828" s="62"/>
    </row>
    <row r="443916" spans="3:3" x14ac:dyDescent="0.25">
      <c r="C443916" s="62"/>
    </row>
    <row r="443917" spans="3:3" x14ac:dyDescent="0.25">
      <c r="C443917" s="62"/>
    </row>
    <row r="444005" spans="3:3" x14ac:dyDescent="0.25">
      <c r="C444005" s="62"/>
    </row>
    <row r="444006" spans="3:3" x14ac:dyDescent="0.25">
      <c r="C444006" s="62"/>
    </row>
    <row r="444094" spans="3:3" x14ac:dyDescent="0.25">
      <c r="C444094" s="62"/>
    </row>
    <row r="444095" spans="3:3" x14ac:dyDescent="0.25">
      <c r="C444095" s="62"/>
    </row>
    <row r="444183" spans="3:3" x14ac:dyDescent="0.25">
      <c r="C444183" s="62"/>
    </row>
    <row r="444184" spans="3:3" x14ac:dyDescent="0.25">
      <c r="C444184" s="62"/>
    </row>
    <row r="444272" spans="3:3" x14ac:dyDescent="0.25">
      <c r="C444272" s="62"/>
    </row>
    <row r="444273" spans="3:3" x14ac:dyDescent="0.25">
      <c r="C444273" s="62"/>
    </row>
    <row r="444361" spans="3:3" x14ac:dyDescent="0.25">
      <c r="C444361" s="62"/>
    </row>
    <row r="444362" spans="3:3" x14ac:dyDescent="0.25">
      <c r="C444362" s="62"/>
    </row>
    <row r="444450" spans="3:3" x14ac:dyDescent="0.25">
      <c r="C444450" s="62"/>
    </row>
    <row r="444451" spans="3:3" x14ac:dyDescent="0.25">
      <c r="C444451" s="62"/>
    </row>
    <row r="444539" spans="3:3" x14ac:dyDescent="0.25">
      <c r="C444539" s="62"/>
    </row>
    <row r="444540" spans="3:3" x14ac:dyDescent="0.25">
      <c r="C444540" s="62"/>
    </row>
    <row r="444628" spans="3:3" x14ac:dyDescent="0.25">
      <c r="C444628" s="62"/>
    </row>
    <row r="444629" spans="3:3" x14ac:dyDescent="0.25">
      <c r="C444629" s="62"/>
    </row>
    <row r="444717" spans="3:3" x14ac:dyDescent="0.25">
      <c r="C444717" s="62"/>
    </row>
    <row r="444718" spans="3:3" x14ac:dyDescent="0.25">
      <c r="C444718" s="62"/>
    </row>
    <row r="444806" spans="3:3" x14ac:dyDescent="0.25">
      <c r="C444806" s="62"/>
    </row>
    <row r="444807" spans="3:3" x14ac:dyDescent="0.25">
      <c r="C444807" s="62"/>
    </row>
    <row r="444895" spans="3:3" x14ac:dyDescent="0.25">
      <c r="C444895" s="62"/>
    </row>
    <row r="444896" spans="3:3" x14ac:dyDescent="0.25">
      <c r="C444896" s="62"/>
    </row>
    <row r="444984" spans="3:3" x14ac:dyDescent="0.25">
      <c r="C444984" s="62"/>
    </row>
    <row r="444985" spans="3:3" x14ac:dyDescent="0.25">
      <c r="C444985" s="62"/>
    </row>
    <row r="445073" spans="3:3" x14ac:dyDescent="0.25">
      <c r="C445073" s="62"/>
    </row>
    <row r="445074" spans="3:3" x14ac:dyDescent="0.25">
      <c r="C445074" s="62"/>
    </row>
    <row r="445162" spans="3:3" x14ac:dyDescent="0.25">
      <c r="C445162" s="62"/>
    </row>
    <row r="445163" spans="3:3" x14ac:dyDescent="0.25">
      <c r="C445163" s="62"/>
    </row>
    <row r="445251" spans="3:3" x14ac:dyDescent="0.25">
      <c r="C445251" s="62"/>
    </row>
    <row r="445252" spans="3:3" x14ac:dyDescent="0.25">
      <c r="C445252" s="62"/>
    </row>
    <row r="445340" spans="3:3" x14ac:dyDescent="0.25">
      <c r="C445340" s="62"/>
    </row>
    <row r="445341" spans="3:3" x14ac:dyDescent="0.25">
      <c r="C445341" s="62"/>
    </row>
    <row r="445429" spans="3:3" x14ac:dyDescent="0.25">
      <c r="C445429" s="62"/>
    </row>
    <row r="445430" spans="3:3" x14ac:dyDescent="0.25">
      <c r="C445430" s="62"/>
    </row>
    <row r="445518" spans="3:3" x14ac:dyDescent="0.25">
      <c r="C445518" s="62"/>
    </row>
    <row r="445519" spans="3:3" x14ac:dyDescent="0.25">
      <c r="C445519" s="62"/>
    </row>
    <row r="445607" spans="3:3" x14ac:dyDescent="0.25">
      <c r="C445607" s="62"/>
    </row>
    <row r="445608" spans="3:3" x14ac:dyDescent="0.25">
      <c r="C445608" s="62"/>
    </row>
    <row r="445696" spans="3:3" x14ac:dyDescent="0.25">
      <c r="C445696" s="62"/>
    </row>
    <row r="445697" spans="3:3" x14ac:dyDescent="0.25">
      <c r="C445697" s="62"/>
    </row>
    <row r="445785" spans="3:3" x14ac:dyDescent="0.25">
      <c r="C445785" s="62"/>
    </row>
    <row r="445786" spans="3:3" x14ac:dyDescent="0.25">
      <c r="C445786" s="62"/>
    </row>
    <row r="445874" spans="3:3" x14ac:dyDescent="0.25">
      <c r="C445874" s="62"/>
    </row>
    <row r="445875" spans="3:3" x14ac:dyDescent="0.25">
      <c r="C445875" s="62"/>
    </row>
    <row r="445963" spans="3:3" x14ac:dyDescent="0.25">
      <c r="C445963" s="62"/>
    </row>
    <row r="445964" spans="3:3" x14ac:dyDescent="0.25">
      <c r="C445964" s="62"/>
    </row>
    <row r="446052" spans="3:3" x14ac:dyDescent="0.25">
      <c r="C446052" s="62"/>
    </row>
    <row r="446053" spans="3:3" x14ac:dyDescent="0.25">
      <c r="C446053" s="62"/>
    </row>
    <row r="446141" spans="3:3" x14ac:dyDescent="0.25">
      <c r="C446141" s="62"/>
    </row>
    <row r="446142" spans="3:3" x14ac:dyDescent="0.25">
      <c r="C446142" s="62"/>
    </row>
    <row r="446230" spans="3:3" x14ac:dyDescent="0.25">
      <c r="C446230" s="62"/>
    </row>
    <row r="446231" spans="3:3" x14ac:dyDescent="0.25">
      <c r="C446231" s="62"/>
    </row>
    <row r="446319" spans="3:3" x14ac:dyDescent="0.25">
      <c r="C446319" s="62"/>
    </row>
    <row r="446320" spans="3:3" x14ac:dyDescent="0.25">
      <c r="C446320" s="62"/>
    </row>
    <row r="446408" spans="3:3" x14ac:dyDescent="0.25">
      <c r="C446408" s="62"/>
    </row>
    <row r="446409" spans="3:3" x14ac:dyDescent="0.25">
      <c r="C446409" s="62"/>
    </row>
    <row r="446497" spans="3:3" x14ac:dyDescent="0.25">
      <c r="C446497" s="62"/>
    </row>
    <row r="446498" spans="3:3" x14ac:dyDescent="0.25">
      <c r="C446498" s="62"/>
    </row>
    <row r="446586" spans="3:3" x14ac:dyDescent="0.25">
      <c r="C446586" s="62"/>
    </row>
    <row r="446587" spans="3:3" x14ac:dyDescent="0.25">
      <c r="C446587" s="62"/>
    </row>
    <row r="446675" spans="3:3" x14ac:dyDescent="0.25">
      <c r="C446675" s="62"/>
    </row>
    <row r="446676" spans="3:3" x14ac:dyDescent="0.25">
      <c r="C446676" s="62"/>
    </row>
    <row r="446764" spans="3:3" x14ac:dyDescent="0.25">
      <c r="C446764" s="62"/>
    </row>
    <row r="446765" spans="3:3" x14ac:dyDescent="0.25">
      <c r="C446765" s="62"/>
    </row>
    <row r="446853" spans="3:3" x14ac:dyDescent="0.25">
      <c r="C446853" s="62"/>
    </row>
    <row r="446854" spans="3:3" x14ac:dyDescent="0.25">
      <c r="C446854" s="62"/>
    </row>
    <row r="446942" spans="3:3" x14ac:dyDescent="0.25">
      <c r="C446942" s="62"/>
    </row>
    <row r="446943" spans="3:3" x14ac:dyDescent="0.25">
      <c r="C446943" s="62"/>
    </row>
    <row r="447031" spans="3:3" x14ac:dyDescent="0.25">
      <c r="C447031" s="62"/>
    </row>
    <row r="447032" spans="3:3" x14ac:dyDescent="0.25">
      <c r="C447032" s="62"/>
    </row>
    <row r="447120" spans="3:3" x14ac:dyDescent="0.25">
      <c r="C447120" s="62"/>
    </row>
    <row r="447121" spans="3:3" x14ac:dyDescent="0.25">
      <c r="C447121" s="62"/>
    </row>
    <row r="447209" spans="3:3" x14ac:dyDescent="0.25">
      <c r="C447209" s="62"/>
    </row>
    <row r="447210" spans="3:3" x14ac:dyDescent="0.25">
      <c r="C447210" s="62"/>
    </row>
    <row r="447298" spans="3:3" x14ac:dyDescent="0.25">
      <c r="C447298" s="62"/>
    </row>
    <row r="447299" spans="3:3" x14ac:dyDescent="0.25">
      <c r="C447299" s="62"/>
    </row>
    <row r="447387" spans="3:3" x14ac:dyDescent="0.25">
      <c r="C447387" s="62"/>
    </row>
    <row r="447388" spans="3:3" x14ac:dyDescent="0.25">
      <c r="C447388" s="62"/>
    </row>
    <row r="447476" spans="3:3" x14ac:dyDescent="0.25">
      <c r="C447476" s="62"/>
    </row>
    <row r="447477" spans="3:3" x14ac:dyDescent="0.25">
      <c r="C447477" s="62"/>
    </row>
    <row r="447565" spans="3:3" x14ac:dyDescent="0.25">
      <c r="C447565" s="62"/>
    </row>
    <row r="447566" spans="3:3" x14ac:dyDescent="0.25">
      <c r="C447566" s="62"/>
    </row>
    <row r="447654" spans="3:3" x14ac:dyDescent="0.25">
      <c r="C447654" s="62"/>
    </row>
    <row r="447655" spans="3:3" x14ac:dyDescent="0.25">
      <c r="C447655" s="62"/>
    </row>
    <row r="447743" spans="3:3" x14ac:dyDescent="0.25">
      <c r="C447743" s="62"/>
    </row>
    <row r="447744" spans="3:3" x14ac:dyDescent="0.25">
      <c r="C447744" s="62"/>
    </row>
    <row r="447832" spans="3:3" x14ac:dyDescent="0.25">
      <c r="C447832" s="62"/>
    </row>
    <row r="447833" spans="3:3" x14ac:dyDescent="0.25">
      <c r="C447833" s="62"/>
    </row>
    <row r="447921" spans="3:3" x14ac:dyDescent="0.25">
      <c r="C447921" s="62"/>
    </row>
    <row r="447922" spans="3:3" x14ac:dyDescent="0.25">
      <c r="C447922" s="62"/>
    </row>
    <row r="448010" spans="3:3" x14ac:dyDescent="0.25">
      <c r="C448010" s="62"/>
    </row>
    <row r="448011" spans="3:3" x14ac:dyDescent="0.25">
      <c r="C448011" s="62"/>
    </row>
    <row r="448099" spans="3:3" x14ac:dyDescent="0.25">
      <c r="C448099" s="62"/>
    </row>
    <row r="448100" spans="3:3" x14ac:dyDescent="0.25">
      <c r="C448100" s="62"/>
    </row>
    <row r="448188" spans="3:3" x14ac:dyDescent="0.25">
      <c r="C448188" s="62"/>
    </row>
    <row r="448189" spans="3:3" x14ac:dyDescent="0.25">
      <c r="C448189" s="62"/>
    </row>
    <row r="448277" spans="3:3" x14ac:dyDescent="0.25">
      <c r="C448277" s="62"/>
    </row>
    <row r="448278" spans="3:3" x14ac:dyDescent="0.25">
      <c r="C448278" s="62"/>
    </row>
    <row r="448366" spans="3:3" x14ac:dyDescent="0.25">
      <c r="C448366" s="62"/>
    </row>
    <row r="448367" spans="3:3" x14ac:dyDescent="0.25">
      <c r="C448367" s="62"/>
    </row>
    <row r="448455" spans="3:3" x14ac:dyDescent="0.25">
      <c r="C448455" s="62"/>
    </row>
    <row r="448456" spans="3:3" x14ac:dyDescent="0.25">
      <c r="C448456" s="62"/>
    </row>
    <row r="448544" spans="3:3" x14ac:dyDescent="0.25">
      <c r="C448544" s="62"/>
    </row>
    <row r="448545" spans="3:3" x14ac:dyDescent="0.25">
      <c r="C448545" s="62"/>
    </row>
    <row r="448633" spans="3:3" x14ac:dyDescent="0.25">
      <c r="C448633" s="62"/>
    </row>
    <row r="448634" spans="3:3" x14ac:dyDescent="0.25">
      <c r="C448634" s="62"/>
    </row>
    <row r="448722" spans="3:3" x14ac:dyDescent="0.25">
      <c r="C448722" s="62"/>
    </row>
    <row r="448723" spans="3:3" x14ac:dyDescent="0.25">
      <c r="C448723" s="62"/>
    </row>
    <row r="448811" spans="3:3" x14ac:dyDescent="0.25">
      <c r="C448811" s="62"/>
    </row>
    <row r="448812" spans="3:3" x14ac:dyDescent="0.25">
      <c r="C448812" s="62"/>
    </row>
    <row r="448900" spans="3:3" x14ac:dyDescent="0.25">
      <c r="C448900" s="62"/>
    </row>
    <row r="448901" spans="3:3" x14ac:dyDescent="0.25">
      <c r="C448901" s="62"/>
    </row>
    <row r="448989" spans="3:3" x14ac:dyDescent="0.25">
      <c r="C448989" s="62"/>
    </row>
    <row r="448990" spans="3:3" x14ac:dyDescent="0.25">
      <c r="C448990" s="62"/>
    </row>
    <row r="449078" spans="3:3" x14ac:dyDescent="0.25">
      <c r="C449078" s="62"/>
    </row>
    <row r="449079" spans="3:3" x14ac:dyDescent="0.25">
      <c r="C449079" s="62"/>
    </row>
    <row r="449167" spans="3:3" x14ac:dyDescent="0.25">
      <c r="C449167" s="62"/>
    </row>
    <row r="449168" spans="3:3" x14ac:dyDescent="0.25">
      <c r="C449168" s="62"/>
    </row>
    <row r="449256" spans="3:3" x14ac:dyDescent="0.25">
      <c r="C449256" s="62"/>
    </row>
    <row r="449257" spans="3:3" x14ac:dyDescent="0.25">
      <c r="C449257" s="62"/>
    </row>
    <row r="449345" spans="3:3" x14ac:dyDescent="0.25">
      <c r="C449345" s="62"/>
    </row>
    <row r="449346" spans="3:3" x14ac:dyDescent="0.25">
      <c r="C449346" s="62"/>
    </row>
    <row r="449434" spans="3:3" x14ac:dyDescent="0.25">
      <c r="C449434" s="62"/>
    </row>
    <row r="449435" spans="3:3" x14ac:dyDescent="0.25">
      <c r="C449435" s="62"/>
    </row>
    <row r="449523" spans="3:3" x14ac:dyDescent="0.25">
      <c r="C449523" s="62"/>
    </row>
    <row r="449524" spans="3:3" x14ac:dyDescent="0.25">
      <c r="C449524" s="62"/>
    </row>
    <row r="449612" spans="3:3" x14ac:dyDescent="0.25">
      <c r="C449612" s="62"/>
    </row>
    <row r="449613" spans="3:3" x14ac:dyDescent="0.25">
      <c r="C449613" s="62"/>
    </row>
    <row r="449701" spans="3:3" x14ac:dyDescent="0.25">
      <c r="C449701" s="62"/>
    </row>
    <row r="449702" spans="3:3" x14ac:dyDescent="0.25">
      <c r="C449702" s="62"/>
    </row>
    <row r="449790" spans="3:3" x14ac:dyDescent="0.25">
      <c r="C449790" s="62"/>
    </row>
    <row r="449791" spans="3:3" x14ac:dyDescent="0.25">
      <c r="C449791" s="62"/>
    </row>
    <row r="449879" spans="3:3" x14ac:dyDescent="0.25">
      <c r="C449879" s="62"/>
    </row>
    <row r="449880" spans="3:3" x14ac:dyDescent="0.25">
      <c r="C449880" s="62"/>
    </row>
    <row r="449968" spans="3:3" x14ac:dyDescent="0.25">
      <c r="C449968" s="62"/>
    </row>
    <row r="449969" spans="3:3" x14ac:dyDescent="0.25">
      <c r="C449969" s="62"/>
    </row>
    <row r="450057" spans="3:3" x14ac:dyDescent="0.25">
      <c r="C450057" s="62"/>
    </row>
    <row r="450058" spans="3:3" x14ac:dyDescent="0.25">
      <c r="C450058" s="62"/>
    </row>
    <row r="450146" spans="3:3" x14ac:dyDescent="0.25">
      <c r="C450146" s="62"/>
    </row>
    <row r="450147" spans="3:3" x14ac:dyDescent="0.25">
      <c r="C450147" s="62"/>
    </row>
    <row r="450235" spans="3:3" x14ac:dyDescent="0.25">
      <c r="C450235" s="62"/>
    </row>
    <row r="450236" spans="3:3" x14ac:dyDescent="0.25">
      <c r="C450236" s="62"/>
    </row>
    <row r="450324" spans="3:3" x14ac:dyDescent="0.25">
      <c r="C450324" s="62"/>
    </row>
    <row r="450325" spans="3:3" x14ac:dyDescent="0.25">
      <c r="C450325" s="62"/>
    </row>
    <row r="450413" spans="3:3" x14ac:dyDescent="0.25">
      <c r="C450413" s="62"/>
    </row>
    <row r="450414" spans="3:3" x14ac:dyDescent="0.25">
      <c r="C450414" s="62"/>
    </row>
    <row r="450502" spans="3:3" x14ac:dyDescent="0.25">
      <c r="C450502" s="62"/>
    </row>
    <row r="450503" spans="3:3" x14ac:dyDescent="0.25">
      <c r="C450503" s="62"/>
    </row>
    <row r="450591" spans="3:3" x14ac:dyDescent="0.25">
      <c r="C450591" s="62"/>
    </row>
    <row r="450592" spans="3:3" x14ac:dyDescent="0.25">
      <c r="C450592" s="62"/>
    </row>
    <row r="450680" spans="3:3" x14ac:dyDescent="0.25">
      <c r="C450680" s="62"/>
    </row>
    <row r="450681" spans="3:3" x14ac:dyDescent="0.25">
      <c r="C450681" s="62"/>
    </row>
    <row r="450769" spans="3:3" x14ac:dyDescent="0.25">
      <c r="C450769" s="62"/>
    </row>
    <row r="450770" spans="3:3" x14ac:dyDescent="0.25">
      <c r="C450770" s="62"/>
    </row>
    <row r="450858" spans="3:3" x14ac:dyDescent="0.25">
      <c r="C450858" s="62"/>
    </row>
    <row r="450859" spans="3:3" x14ac:dyDescent="0.25">
      <c r="C450859" s="62"/>
    </row>
    <row r="450947" spans="3:3" x14ac:dyDescent="0.25">
      <c r="C450947" s="62"/>
    </row>
    <row r="450948" spans="3:3" x14ac:dyDescent="0.25">
      <c r="C450948" s="62"/>
    </row>
    <row r="451036" spans="3:3" x14ac:dyDescent="0.25">
      <c r="C451036" s="62"/>
    </row>
    <row r="451037" spans="3:3" x14ac:dyDescent="0.25">
      <c r="C451037" s="62"/>
    </row>
    <row r="451125" spans="3:3" x14ac:dyDescent="0.25">
      <c r="C451125" s="62"/>
    </row>
    <row r="451126" spans="3:3" x14ac:dyDescent="0.25">
      <c r="C451126" s="62"/>
    </row>
    <row r="451214" spans="3:3" x14ac:dyDescent="0.25">
      <c r="C451214" s="62"/>
    </row>
    <row r="451215" spans="3:3" x14ac:dyDescent="0.25">
      <c r="C451215" s="62"/>
    </row>
    <row r="451303" spans="3:3" x14ac:dyDescent="0.25">
      <c r="C451303" s="62"/>
    </row>
    <row r="451304" spans="3:3" x14ac:dyDescent="0.25">
      <c r="C451304" s="62"/>
    </row>
    <row r="451392" spans="3:3" x14ac:dyDescent="0.25">
      <c r="C451392" s="62"/>
    </row>
    <row r="451393" spans="3:3" x14ac:dyDescent="0.25">
      <c r="C451393" s="62"/>
    </row>
    <row r="451481" spans="3:3" x14ac:dyDescent="0.25">
      <c r="C451481" s="62"/>
    </row>
    <row r="451482" spans="3:3" x14ac:dyDescent="0.25">
      <c r="C451482" s="62"/>
    </row>
    <row r="451570" spans="3:3" x14ac:dyDescent="0.25">
      <c r="C451570" s="62"/>
    </row>
    <row r="451571" spans="3:3" x14ac:dyDescent="0.25">
      <c r="C451571" s="62"/>
    </row>
    <row r="451659" spans="3:3" x14ac:dyDescent="0.25">
      <c r="C451659" s="62"/>
    </row>
    <row r="451660" spans="3:3" x14ac:dyDescent="0.25">
      <c r="C451660" s="62"/>
    </row>
    <row r="451748" spans="3:3" x14ac:dyDescent="0.25">
      <c r="C451748" s="62"/>
    </row>
    <row r="451749" spans="3:3" x14ac:dyDescent="0.25">
      <c r="C451749" s="62"/>
    </row>
    <row r="451837" spans="3:3" x14ac:dyDescent="0.25">
      <c r="C451837" s="62"/>
    </row>
    <row r="451838" spans="3:3" x14ac:dyDescent="0.25">
      <c r="C451838" s="62"/>
    </row>
    <row r="451926" spans="3:3" x14ac:dyDescent="0.25">
      <c r="C451926" s="62"/>
    </row>
    <row r="451927" spans="3:3" x14ac:dyDescent="0.25">
      <c r="C451927" s="62"/>
    </row>
    <row r="452015" spans="3:3" x14ac:dyDescent="0.25">
      <c r="C452015" s="62"/>
    </row>
    <row r="452016" spans="3:3" x14ac:dyDescent="0.25">
      <c r="C452016" s="62"/>
    </row>
    <row r="452104" spans="3:3" x14ac:dyDescent="0.25">
      <c r="C452104" s="62"/>
    </row>
    <row r="452105" spans="3:3" x14ac:dyDescent="0.25">
      <c r="C452105" s="62"/>
    </row>
    <row r="452193" spans="3:3" x14ac:dyDescent="0.25">
      <c r="C452193" s="62"/>
    </row>
    <row r="452194" spans="3:3" x14ac:dyDescent="0.25">
      <c r="C452194" s="62"/>
    </row>
    <row r="452282" spans="3:3" x14ac:dyDescent="0.25">
      <c r="C452282" s="62"/>
    </row>
    <row r="452283" spans="3:3" x14ac:dyDescent="0.25">
      <c r="C452283" s="62"/>
    </row>
    <row r="452371" spans="3:3" x14ac:dyDescent="0.25">
      <c r="C452371" s="62"/>
    </row>
    <row r="452372" spans="3:3" x14ac:dyDescent="0.25">
      <c r="C452372" s="62"/>
    </row>
    <row r="452460" spans="3:3" x14ac:dyDescent="0.25">
      <c r="C452460" s="62"/>
    </row>
    <row r="452461" spans="3:3" x14ac:dyDescent="0.25">
      <c r="C452461" s="62"/>
    </row>
    <row r="452549" spans="3:3" x14ac:dyDescent="0.25">
      <c r="C452549" s="62"/>
    </row>
    <row r="452550" spans="3:3" x14ac:dyDescent="0.25">
      <c r="C452550" s="62"/>
    </row>
    <row r="452638" spans="3:3" x14ac:dyDescent="0.25">
      <c r="C452638" s="62"/>
    </row>
    <row r="452639" spans="3:3" x14ac:dyDescent="0.25">
      <c r="C452639" s="62"/>
    </row>
    <row r="452727" spans="3:3" x14ac:dyDescent="0.25">
      <c r="C452727" s="62"/>
    </row>
    <row r="452728" spans="3:3" x14ac:dyDescent="0.25">
      <c r="C452728" s="62"/>
    </row>
    <row r="452816" spans="3:3" x14ac:dyDescent="0.25">
      <c r="C452816" s="62"/>
    </row>
    <row r="452817" spans="3:3" x14ac:dyDescent="0.25">
      <c r="C452817" s="62"/>
    </row>
    <row r="452905" spans="3:3" x14ac:dyDescent="0.25">
      <c r="C452905" s="62"/>
    </row>
    <row r="452906" spans="3:3" x14ac:dyDescent="0.25">
      <c r="C452906" s="62"/>
    </row>
    <row r="452994" spans="3:3" x14ac:dyDescent="0.25">
      <c r="C452994" s="62"/>
    </row>
    <row r="452995" spans="3:3" x14ac:dyDescent="0.25">
      <c r="C452995" s="62"/>
    </row>
    <row r="453083" spans="3:3" x14ac:dyDescent="0.25">
      <c r="C453083" s="62"/>
    </row>
    <row r="453084" spans="3:3" x14ac:dyDescent="0.25">
      <c r="C453084" s="62"/>
    </row>
    <row r="453172" spans="3:3" x14ac:dyDescent="0.25">
      <c r="C453172" s="62"/>
    </row>
    <row r="453173" spans="3:3" x14ac:dyDescent="0.25">
      <c r="C453173" s="62"/>
    </row>
    <row r="453261" spans="3:3" x14ac:dyDescent="0.25">
      <c r="C453261" s="62"/>
    </row>
    <row r="453262" spans="3:3" x14ac:dyDescent="0.25">
      <c r="C453262" s="62"/>
    </row>
    <row r="453350" spans="3:3" x14ac:dyDescent="0.25">
      <c r="C453350" s="62"/>
    </row>
    <row r="453351" spans="3:3" x14ac:dyDescent="0.25">
      <c r="C453351" s="62"/>
    </row>
    <row r="453439" spans="3:3" x14ac:dyDescent="0.25">
      <c r="C453439" s="62"/>
    </row>
    <row r="453440" spans="3:3" x14ac:dyDescent="0.25">
      <c r="C453440" s="62"/>
    </row>
    <row r="453528" spans="3:3" x14ac:dyDescent="0.25">
      <c r="C453528" s="62"/>
    </row>
    <row r="453529" spans="3:3" x14ac:dyDescent="0.25">
      <c r="C453529" s="62"/>
    </row>
    <row r="453617" spans="3:3" x14ac:dyDescent="0.25">
      <c r="C453617" s="62"/>
    </row>
    <row r="453618" spans="3:3" x14ac:dyDescent="0.25">
      <c r="C453618" s="62"/>
    </row>
    <row r="453706" spans="3:3" x14ac:dyDescent="0.25">
      <c r="C453706" s="62"/>
    </row>
    <row r="453707" spans="3:3" x14ac:dyDescent="0.25">
      <c r="C453707" s="62"/>
    </row>
    <row r="453795" spans="3:3" x14ac:dyDescent="0.25">
      <c r="C453795" s="62"/>
    </row>
    <row r="453796" spans="3:3" x14ac:dyDescent="0.25">
      <c r="C453796" s="62"/>
    </row>
    <row r="453884" spans="3:3" x14ac:dyDescent="0.25">
      <c r="C453884" s="62"/>
    </row>
    <row r="453885" spans="3:3" x14ac:dyDescent="0.25">
      <c r="C453885" s="62"/>
    </row>
    <row r="453973" spans="3:3" x14ac:dyDescent="0.25">
      <c r="C453973" s="62"/>
    </row>
    <row r="453974" spans="3:3" x14ac:dyDescent="0.25">
      <c r="C453974" s="62"/>
    </row>
    <row r="454062" spans="3:3" x14ac:dyDescent="0.25">
      <c r="C454062" s="62"/>
    </row>
    <row r="454063" spans="3:3" x14ac:dyDescent="0.25">
      <c r="C454063" s="62"/>
    </row>
    <row r="454151" spans="3:3" x14ac:dyDescent="0.25">
      <c r="C454151" s="62"/>
    </row>
    <row r="454152" spans="3:3" x14ac:dyDescent="0.25">
      <c r="C454152" s="62"/>
    </row>
    <row r="454240" spans="3:3" x14ac:dyDescent="0.25">
      <c r="C454240" s="62"/>
    </row>
    <row r="454241" spans="3:3" x14ac:dyDescent="0.25">
      <c r="C454241" s="62"/>
    </row>
    <row r="454329" spans="3:3" x14ac:dyDescent="0.25">
      <c r="C454329" s="62"/>
    </row>
    <row r="454330" spans="3:3" x14ac:dyDescent="0.25">
      <c r="C454330" s="62"/>
    </row>
    <row r="454418" spans="3:3" x14ac:dyDescent="0.25">
      <c r="C454418" s="62"/>
    </row>
    <row r="454419" spans="3:3" x14ac:dyDescent="0.25">
      <c r="C454419" s="62"/>
    </row>
    <row r="454507" spans="3:3" x14ac:dyDescent="0.25">
      <c r="C454507" s="62"/>
    </row>
    <row r="454508" spans="3:3" x14ac:dyDescent="0.25">
      <c r="C454508" s="62"/>
    </row>
    <row r="454596" spans="3:3" x14ac:dyDescent="0.25">
      <c r="C454596" s="62"/>
    </row>
    <row r="454597" spans="3:3" x14ac:dyDescent="0.25">
      <c r="C454597" s="62"/>
    </row>
    <row r="454685" spans="3:3" x14ac:dyDescent="0.25">
      <c r="C454685" s="62"/>
    </row>
    <row r="454686" spans="3:3" x14ac:dyDescent="0.25">
      <c r="C454686" s="62"/>
    </row>
    <row r="454774" spans="3:3" x14ac:dyDescent="0.25">
      <c r="C454774" s="62"/>
    </row>
    <row r="454775" spans="3:3" x14ac:dyDescent="0.25">
      <c r="C454775" s="62"/>
    </row>
    <row r="454863" spans="3:3" x14ac:dyDescent="0.25">
      <c r="C454863" s="62"/>
    </row>
    <row r="454864" spans="3:3" x14ac:dyDescent="0.25">
      <c r="C454864" s="62"/>
    </row>
    <row r="454952" spans="3:3" x14ac:dyDescent="0.25">
      <c r="C454952" s="62"/>
    </row>
    <row r="454953" spans="3:3" x14ac:dyDescent="0.25">
      <c r="C454953" s="62"/>
    </row>
    <row r="455041" spans="3:3" x14ac:dyDescent="0.25">
      <c r="C455041" s="62"/>
    </row>
    <row r="455042" spans="3:3" x14ac:dyDescent="0.25">
      <c r="C455042" s="62"/>
    </row>
    <row r="455130" spans="3:3" x14ac:dyDescent="0.25">
      <c r="C455130" s="62"/>
    </row>
    <row r="455131" spans="3:3" x14ac:dyDescent="0.25">
      <c r="C455131" s="62"/>
    </row>
    <row r="455219" spans="3:3" x14ac:dyDescent="0.25">
      <c r="C455219" s="62"/>
    </row>
    <row r="455220" spans="3:3" x14ac:dyDescent="0.25">
      <c r="C455220" s="62"/>
    </row>
    <row r="455308" spans="3:3" x14ac:dyDescent="0.25">
      <c r="C455308" s="62"/>
    </row>
    <row r="455309" spans="3:3" x14ac:dyDescent="0.25">
      <c r="C455309" s="62"/>
    </row>
    <row r="455397" spans="3:3" x14ac:dyDescent="0.25">
      <c r="C455397" s="62"/>
    </row>
    <row r="455398" spans="3:3" x14ac:dyDescent="0.25">
      <c r="C455398" s="62"/>
    </row>
    <row r="455486" spans="3:3" x14ac:dyDescent="0.25">
      <c r="C455486" s="62"/>
    </row>
    <row r="455487" spans="3:3" x14ac:dyDescent="0.25">
      <c r="C455487" s="62"/>
    </row>
    <row r="455575" spans="3:3" x14ac:dyDescent="0.25">
      <c r="C455575" s="62"/>
    </row>
    <row r="455576" spans="3:3" x14ac:dyDescent="0.25">
      <c r="C455576" s="62"/>
    </row>
    <row r="455664" spans="3:3" x14ac:dyDescent="0.25">
      <c r="C455664" s="62"/>
    </row>
    <row r="455665" spans="3:3" x14ac:dyDescent="0.25">
      <c r="C455665" s="62"/>
    </row>
    <row r="455753" spans="3:3" x14ac:dyDescent="0.25">
      <c r="C455753" s="62"/>
    </row>
    <row r="455754" spans="3:3" x14ac:dyDescent="0.25">
      <c r="C455754" s="62"/>
    </row>
    <row r="455842" spans="3:3" x14ac:dyDescent="0.25">
      <c r="C455842" s="62"/>
    </row>
    <row r="455843" spans="3:3" x14ac:dyDescent="0.25">
      <c r="C455843" s="62"/>
    </row>
    <row r="455931" spans="3:3" x14ac:dyDescent="0.25">
      <c r="C455931" s="62"/>
    </row>
    <row r="455932" spans="3:3" x14ac:dyDescent="0.25">
      <c r="C455932" s="62"/>
    </row>
    <row r="456020" spans="3:3" x14ac:dyDescent="0.25">
      <c r="C456020" s="62"/>
    </row>
    <row r="456021" spans="3:3" x14ac:dyDescent="0.25">
      <c r="C456021" s="62"/>
    </row>
    <row r="456109" spans="3:3" x14ac:dyDescent="0.25">
      <c r="C456109" s="62"/>
    </row>
    <row r="456110" spans="3:3" x14ac:dyDescent="0.25">
      <c r="C456110" s="62"/>
    </row>
    <row r="456198" spans="3:3" x14ac:dyDescent="0.25">
      <c r="C456198" s="62"/>
    </row>
    <row r="456199" spans="3:3" x14ac:dyDescent="0.25">
      <c r="C456199" s="62"/>
    </row>
    <row r="456287" spans="3:3" x14ac:dyDescent="0.25">
      <c r="C456287" s="62"/>
    </row>
    <row r="456288" spans="3:3" x14ac:dyDescent="0.25">
      <c r="C456288" s="62"/>
    </row>
    <row r="456376" spans="3:3" x14ac:dyDescent="0.25">
      <c r="C456376" s="62"/>
    </row>
    <row r="456377" spans="3:3" x14ac:dyDescent="0.25">
      <c r="C456377" s="62"/>
    </row>
    <row r="456465" spans="3:3" x14ac:dyDescent="0.25">
      <c r="C456465" s="62"/>
    </row>
    <row r="456466" spans="3:3" x14ac:dyDescent="0.25">
      <c r="C456466" s="62"/>
    </row>
    <row r="456554" spans="3:3" x14ac:dyDescent="0.25">
      <c r="C456554" s="62"/>
    </row>
    <row r="456555" spans="3:3" x14ac:dyDescent="0.25">
      <c r="C456555" s="62"/>
    </row>
    <row r="456643" spans="3:3" x14ac:dyDescent="0.25">
      <c r="C456643" s="62"/>
    </row>
    <row r="456644" spans="3:3" x14ac:dyDescent="0.25">
      <c r="C456644" s="62"/>
    </row>
    <row r="456732" spans="3:3" x14ac:dyDescent="0.25">
      <c r="C456732" s="62"/>
    </row>
    <row r="456733" spans="3:3" x14ac:dyDescent="0.25">
      <c r="C456733" s="62"/>
    </row>
    <row r="456821" spans="3:3" x14ac:dyDescent="0.25">
      <c r="C456821" s="62"/>
    </row>
    <row r="456822" spans="3:3" x14ac:dyDescent="0.25">
      <c r="C456822" s="62"/>
    </row>
    <row r="456910" spans="3:3" x14ac:dyDescent="0.25">
      <c r="C456910" s="62"/>
    </row>
    <row r="456911" spans="3:3" x14ac:dyDescent="0.25">
      <c r="C456911" s="62"/>
    </row>
    <row r="456999" spans="3:3" x14ac:dyDescent="0.25">
      <c r="C456999" s="62"/>
    </row>
    <row r="457000" spans="3:3" x14ac:dyDescent="0.25">
      <c r="C457000" s="62"/>
    </row>
    <row r="457088" spans="3:3" x14ac:dyDescent="0.25">
      <c r="C457088" s="62"/>
    </row>
    <row r="457089" spans="3:3" x14ac:dyDescent="0.25">
      <c r="C457089" s="62"/>
    </row>
    <row r="457177" spans="3:3" x14ac:dyDescent="0.25">
      <c r="C457177" s="62"/>
    </row>
    <row r="457178" spans="3:3" x14ac:dyDescent="0.25">
      <c r="C457178" s="62"/>
    </row>
    <row r="457266" spans="3:3" x14ac:dyDescent="0.25">
      <c r="C457266" s="62"/>
    </row>
    <row r="457267" spans="3:3" x14ac:dyDescent="0.25">
      <c r="C457267" s="62"/>
    </row>
    <row r="457355" spans="3:3" x14ac:dyDescent="0.25">
      <c r="C457355" s="62"/>
    </row>
    <row r="457356" spans="3:3" x14ac:dyDescent="0.25">
      <c r="C457356" s="62"/>
    </row>
    <row r="457444" spans="3:3" x14ac:dyDescent="0.25">
      <c r="C457444" s="62"/>
    </row>
    <row r="457445" spans="3:3" x14ac:dyDescent="0.25">
      <c r="C457445" s="62"/>
    </row>
    <row r="457533" spans="3:3" x14ac:dyDescent="0.25">
      <c r="C457533" s="62"/>
    </row>
    <row r="457534" spans="3:3" x14ac:dyDescent="0.25">
      <c r="C457534" s="62"/>
    </row>
    <row r="457622" spans="3:3" x14ac:dyDescent="0.25">
      <c r="C457622" s="62"/>
    </row>
    <row r="457623" spans="3:3" x14ac:dyDescent="0.25">
      <c r="C457623" s="62"/>
    </row>
    <row r="457711" spans="3:3" x14ac:dyDescent="0.25">
      <c r="C457711" s="62"/>
    </row>
    <row r="457712" spans="3:3" x14ac:dyDescent="0.25">
      <c r="C457712" s="62"/>
    </row>
    <row r="457800" spans="3:3" x14ac:dyDescent="0.25">
      <c r="C457800" s="62"/>
    </row>
    <row r="457801" spans="3:3" x14ac:dyDescent="0.25">
      <c r="C457801" s="62"/>
    </row>
    <row r="457889" spans="3:3" x14ac:dyDescent="0.25">
      <c r="C457889" s="62"/>
    </row>
    <row r="457890" spans="3:3" x14ac:dyDescent="0.25">
      <c r="C457890" s="62"/>
    </row>
    <row r="457978" spans="3:3" x14ac:dyDescent="0.25">
      <c r="C457978" s="62"/>
    </row>
    <row r="457979" spans="3:3" x14ac:dyDescent="0.25">
      <c r="C457979" s="62"/>
    </row>
    <row r="458067" spans="3:3" x14ac:dyDescent="0.25">
      <c r="C458067" s="62"/>
    </row>
    <row r="458068" spans="3:3" x14ac:dyDescent="0.25">
      <c r="C458068" s="62"/>
    </row>
    <row r="458156" spans="3:3" x14ac:dyDescent="0.25">
      <c r="C458156" s="62"/>
    </row>
    <row r="458157" spans="3:3" x14ac:dyDescent="0.25">
      <c r="C458157" s="62"/>
    </row>
    <row r="458245" spans="3:3" x14ac:dyDescent="0.25">
      <c r="C458245" s="62"/>
    </row>
    <row r="458246" spans="3:3" x14ac:dyDescent="0.25">
      <c r="C458246" s="62"/>
    </row>
    <row r="458334" spans="3:3" x14ac:dyDescent="0.25">
      <c r="C458334" s="62"/>
    </row>
    <row r="458335" spans="3:3" x14ac:dyDescent="0.25">
      <c r="C458335" s="62"/>
    </row>
    <row r="458423" spans="3:3" x14ac:dyDescent="0.25">
      <c r="C458423" s="62"/>
    </row>
    <row r="458424" spans="3:3" x14ac:dyDescent="0.25">
      <c r="C458424" s="62"/>
    </row>
    <row r="458512" spans="3:3" x14ac:dyDescent="0.25">
      <c r="C458512" s="62"/>
    </row>
    <row r="458513" spans="3:3" x14ac:dyDescent="0.25">
      <c r="C458513" s="62"/>
    </row>
    <row r="458601" spans="3:3" x14ac:dyDescent="0.25">
      <c r="C458601" s="62"/>
    </row>
    <row r="458602" spans="3:3" x14ac:dyDescent="0.25">
      <c r="C458602" s="62"/>
    </row>
    <row r="458690" spans="3:3" x14ac:dyDescent="0.25">
      <c r="C458690" s="62"/>
    </row>
    <row r="458691" spans="3:3" x14ac:dyDescent="0.25">
      <c r="C458691" s="62"/>
    </row>
    <row r="458779" spans="3:3" x14ac:dyDescent="0.25">
      <c r="C458779" s="62"/>
    </row>
    <row r="458780" spans="3:3" x14ac:dyDescent="0.25">
      <c r="C458780" s="62"/>
    </row>
    <row r="458868" spans="3:3" x14ac:dyDescent="0.25">
      <c r="C458868" s="62"/>
    </row>
    <row r="458869" spans="3:3" x14ac:dyDescent="0.25">
      <c r="C458869" s="62"/>
    </row>
    <row r="458957" spans="3:3" x14ac:dyDescent="0.25">
      <c r="C458957" s="62"/>
    </row>
    <row r="458958" spans="3:3" x14ac:dyDescent="0.25">
      <c r="C458958" s="62"/>
    </row>
    <row r="459046" spans="3:3" x14ac:dyDescent="0.25">
      <c r="C459046" s="62"/>
    </row>
    <row r="459047" spans="3:3" x14ac:dyDescent="0.25">
      <c r="C459047" s="62"/>
    </row>
    <row r="459135" spans="3:3" x14ac:dyDescent="0.25">
      <c r="C459135" s="62"/>
    </row>
    <row r="459136" spans="3:3" x14ac:dyDescent="0.25">
      <c r="C459136" s="62"/>
    </row>
    <row r="459224" spans="3:3" x14ac:dyDescent="0.25">
      <c r="C459224" s="62"/>
    </row>
    <row r="459225" spans="3:3" x14ac:dyDescent="0.25">
      <c r="C459225" s="62"/>
    </row>
    <row r="459313" spans="3:3" x14ac:dyDescent="0.25">
      <c r="C459313" s="62"/>
    </row>
    <row r="459314" spans="3:3" x14ac:dyDescent="0.25">
      <c r="C459314" s="62"/>
    </row>
    <row r="459402" spans="3:3" x14ac:dyDescent="0.25">
      <c r="C459402" s="62"/>
    </row>
    <row r="459403" spans="3:3" x14ac:dyDescent="0.25">
      <c r="C459403" s="62"/>
    </row>
    <row r="459491" spans="3:3" x14ac:dyDescent="0.25">
      <c r="C459491" s="62"/>
    </row>
    <row r="459492" spans="3:3" x14ac:dyDescent="0.25">
      <c r="C459492" s="62"/>
    </row>
    <row r="459580" spans="3:3" x14ac:dyDescent="0.25">
      <c r="C459580" s="62"/>
    </row>
    <row r="459581" spans="3:3" x14ac:dyDescent="0.25">
      <c r="C459581" s="62"/>
    </row>
    <row r="459669" spans="3:3" x14ac:dyDescent="0.25">
      <c r="C459669" s="62"/>
    </row>
    <row r="459670" spans="3:3" x14ac:dyDescent="0.25">
      <c r="C459670" s="62"/>
    </row>
    <row r="459758" spans="3:3" x14ac:dyDescent="0.25">
      <c r="C459758" s="62"/>
    </row>
    <row r="459759" spans="3:3" x14ac:dyDescent="0.25">
      <c r="C459759" s="62"/>
    </row>
    <row r="459847" spans="3:3" x14ac:dyDescent="0.25">
      <c r="C459847" s="62"/>
    </row>
    <row r="459848" spans="3:3" x14ac:dyDescent="0.25">
      <c r="C459848" s="62"/>
    </row>
    <row r="459936" spans="3:3" x14ac:dyDescent="0.25">
      <c r="C459936" s="62"/>
    </row>
    <row r="459937" spans="3:3" x14ac:dyDescent="0.25">
      <c r="C459937" s="62"/>
    </row>
    <row r="460025" spans="3:3" x14ac:dyDescent="0.25">
      <c r="C460025" s="62"/>
    </row>
    <row r="460026" spans="3:3" x14ac:dyDescent="0.25">
      <c r="C460026" s="62"/>
    </row>
    <row r="460114" spans="3:3" x14ac:dyDescent="0.25">
      <c r="C460114" s="62"/>
    </row>
    <row r="460115" spans="3:3" x14ac:dyDescent="0.25">
      <c r="C460115" s="62"/>
    </row>
    <row r="460203" spans="3:3" x14ac:dyDescent="0.25">
      <c r="C460203" s="62"/>
    </row>
    <row r="460204" spans="3:3" x14ac:dyDescent="0.25">
      <c r="C460204" s="62"/>
    </row>
    <row r="460292" spans="3:3" x14ac:dyDescent="0.25">
      <c r="C460292" s="62"/>
    </row>
    <row r="460293" spans="3:3" x14ac:dyDescent="0.25">
      <c r="C460293" s="62"/>
    </row>
    <row r="460381" spans="3:3" x14ac:dyDescent="0.25">
      <c r="C460381" s="62"/>
    </row>
    <row r="460382" spans="3:3" x14ac:dyDescent="0.25">
      <c r="C460382" s="62"/>
    </row>
    <row r="460470" spans="3:3" x14ac:dyDescent="0.25">
      <c r="C460470" s="62"/>
    </row>
    <row r="460471" spans="3:3" x14ac:dyDescent="0.25">
      <c r="C460471" s="62"/>
    </row>
    <row r="460559" spans="3:3" x14ac:dyDescent="0.25">
      <c r="C460559" s="62"/>
    </row>
    <row r="460560" spans="3:3" x14ac:dyDescent="0.25">
      <c r="C460560" s="62"/>
    </row>
    <row r="460648" spans="3:3" x14ac:dyDescent="0.25">
      <c r="C460648" s="62"/>
    </row>
    <row r="460649" spans="3:3" x14ac:dyDescent="0.25">
      <c r="C460649" s="62"/>
    </row>
    <row r="460737" spans="3:3" x14ac:dyDescent="0.25">
      <c r="C460737" s="62"/>
    </row>
    <row r="460738" spans="3:3" x14ac:dyDescent="0.25">
      <c r="C460738" s="62"/>
    </row>
    <row r="460826" spans="3:3" x14ac:dyDescent="0.25">
      <c r="C460826" s="62"/>
    </row>
    <row r="460827" spans="3:3" x14ac:dyDescent="0.25">
      <c r="C460827" s="62"/>
    </row>
    <row r="460915" spans="3:3" x14ac:dyDescent="0.25">
      <c r="C460915" s="62"/>
    </row>
    <row r="460916" spans="3:3" x14ac:dyDescent="0.25">
      <c r="C460916" s="62"/>
    </row>
    <row r="461004" spans="3:3" x14ac:dyDescent="0.25">
      <c r="C461004" s="62"/>
    </row>
    <row r="461005" spans="3:3" x14ac:dyDescent="0.25">
      <c r="C461005" s="62"/>
    </row>
    <row r="461093" spans="3:3" x14ac:dyDescent="0.25">
      <c r="C461093" s="62"/>
    </row>
    <row r="461094" spans="3:3" x14ac:dyDescent="0.25">
      <c r="C461094" s="62"/>
    </row>
    <row r="461182" spans="3:3" x14ac:dyDescent="0.25">
      <c r="C461182" s="62"/>
    </row>
    <row r="461183" spans="3:3" x14ac:dyDescent="0.25">
      <c r="C461183" s="62"/>
    </row>
    <row r="461271" spans="3:3" x14ac:dyDescent="0.25">
      <c r="C461271" s="62"/>
    </row>
    <row r="461272" spans="3:3" x14ac:dyDescent="0.25">
      <c r="C461272" s="62"/>
    </row>
    <row r="461360" spans="3:3" x14ac:dyDescent="0.25">
      <c r="C461360" s="62"/>
    </row>
    <row r="461361" spans="3:3" x14ac:dyDescent="0.25">
      <c r="C461361" s="62"/>
    </row>
    <row r="461449" spans="3:3" x14ac:dyDescent="0.25">
      <c r="C461449" s="62"/>
    </row>
    <row r="461450" spans="3:3" x14ac:dyDescent="0.25">
      <c r="C461450" s="62"/>
    </row>
    <row r="461538" spans="3:3" x14ac:dyDescent="0.25">
      <c r="C461538" s="62"/>
    </row>
    <row r="461539" spans="3:3" x14ac:dyDescent="0.25">
      <c r="C461539" s="62"/>
    </row>
    <row r="461627" spans="3:3" x14ac:dyDescent="0.25">
      <c r="C461627" s="62"/>
    </row>
    <row r="461628" spans="3:3" x14ac:dyDescent="0.25">
      <c r="C461628" s="62"/>
    </row>
    <row r="461716" spans="3:3" x14ac:dyDescent="0.25">
      <c r="C461716" s="62"/>
    </row>
    <row r="461717" spans="3:3" x14ac:dyDescent="0.25">
      <c r="C461717" s="62"/>
    </row>
    <row r="461805" spans="3:3" x14ac:dyDescent="0.25">
      <c r="C461805" s="62"/>
    </row>
    <row r="461806" spans="3:3" x14ac:dyDescent="0.25">
      <c r="C461806" s="62"/>
    </row>
    <row r="461894" spans="3:3" x14ac:dyDescent="0.25">
      <c r="C461894" s="62"/>
    </row>
    <row r="461895" spans="3:3" x14ac:dyDescent="0.25">
      <c r="C461895" s="62"/>
    </row>
    <row r="461983" spans="3:3" x14ac:dyDescent="0.25">
      <c r="C461983" s="62"/>
    </row>
    <row r="461984" spans="3:3" x14ac:dyDescent="0.25">
      <c r="C461984" s="62"/>
    </row>
    <row r="462072" spans="3:3" x14ac:dyDescent="0.25">
      <c r="C462072" s="62"/>
    </row>
    <row r="462073" spans="3:3" x14ac:dyDescent="0.25">
      <c r="C462073" s="62"/>
    </row>
    <row r="462161" spans="3:3" x14ac:dyDescent="0.25">
      <c r="C462161" s="62"/>
    </row>
    <row r="462162" spans="3:3" x14ac:dyDescent="0.25">
      <c r="C462162" s="62"/>
    </row>
    <row r="462250" spans="3:3" x14ac:dyDescent="0.25">
      <c r="C462250" s="62"/>
    </row>
    <row r="462251" spans="3:3" x14ac:dyDescent="0.25">
      <c r="C462251" s="62"/>
    </row>
    <row r="462339" spans="3:3" x14ac:dyDescent="0.25">
      <c r="C462339" s="62"/>
    </row>
    <row r="462340" spans="3:3" x14ac:dyDescent="0.25">
      <c r="C462340" s="62"/>
    </row>
    <row r="462428" spans="3:3" x14ac:dyDescent="0.25">
      <c r="C462428" s="62"/>
    </row>
    <row r="462429" spans="3:3" x14ac:dyDescent="0.25">
      <c r="C462429" s="62"/>
    </row>
    <row r="462517" spans="3:3" x14ac:dyDescent="0.25">
      <c r="C462517" s="62"/>
    </row>
    <row r="462518" spans="3:3" x14ac:dyDescent="0.25">
      <c r="C462518" s="62"/>
    </row>
    <row r="462606" spans="3:3" x14ac:dyDescent="0.25">
      <c r="C462606" s="62"/>
    </row>
    <row r="462607" spans="3:3" x14ac:dyDescent="0.25">
      <c r="C462607" s="62"/>
    </row>
    <row r="462695" spans="3:3" x14ac:dyDescent="0.25">
      <c r="C462695" s="62"/>
    </row>
    <row r="462696" spans="3:3" x14ac:dyDescent="0.25">
      <c r="C462696" s="62"/>
    </row>
    <row r="462784" spans="3:3" x14ac:dyDescent="0.25">
      <c r="C462784" s="62"/>
    </row>
    <row r="462785" spans="3:3" x14ac:dyDescent="0.25">
      <c r="C462785" s="62"/>
    </row>
    <row r="462873" spans="3:3" x14ac:dyDescent="0.25">
      <c r="C462873" s="62"/>
    </row>
    <row r="462874" spans="3:3" x14ac:dyDescent="0.25">
      <c r="C462874" s="62"/>
    </row>
    <row r="462962" spans="3:3" x14ac:dyDescent="0.25">
      <c r="C462962" s="62"/>
    </row>
    <row r="462963" spans="3:3" x14ac:dyDescent="0.25">
      <c r="C462963" s="62"/>
    </row>
    <row r="463051" spans="3:3" x14ac:dyDescent="0.25">
      <c r="C463051" s="62"/>
    </row>
    <row r="463052" spans="3:3" x14ac:dyDescent="0.25">
      <c r="C463052" s="62"/>
    </row>
    <row r="463140" spans="3:3" x14ac:dyDescent="0.25">
      <c r="C463140" s="62"/>
    </row>
    <row r="463141" spans="3:3" x14ac:dyDescent="0.25">
      <c r="C463141" s="62"/>
    </row>
    <row r="463229" spans="3:3" x14ac:dyDescent="0.25">
      <c r="C463229" s="62"/>
    </row>
    <row r="463230" spans="3:3" x14ac:dyDescent="0.25">
      <c r="C463230" s="62"/>
    </row>
    <row r="463318" spans="3:3" x14ac:dyDescent="0.25">
      <c r="C463318" s="62"/>
    </row>
    <row r="463319" spans="3:3" x14ac:dyDescent="0.25">
      <c r="C463319" s="62"/>
    </row>
    <row r="463407" spans="3:3" x14ac:dyDescent="0.25">
      <c r="C463407" s="62"/>
    </row>
    <row r="463408" spans="3:3" x14ac:dyDescent="0.25">
      <c r="C463408" s="62"/>
    </row>
    <row r="463496" spans="3:3" x14ac:dyDescent="0.25">
      <c r="C463496" s="62"/>
    </row>
    <row r="463497" spans="3:3" x14ac:dyDescent="0.25">
      <c r="C463497" s="62"/>
    </row>
    <row r="463585" spans="3:3" x14ac:dyDescent="0.25">
      <c r="C463585" s="62"/>
    </row>
    <row r="463586" spans="3:3" x14ac:dyDescent="0.25">
      <c r="C463586" s="62"/>
    </row>
    <row r="463674" spans="3:3" x14ac:dyDescent="0.25">
      <c r="C463674" s="62"/>
    </row>
    <row r="463675" spans="3:3" x14ac:dyDescent="0.25">
      <c r="C463675" s="62"/>
    </row>
    <row r="463763" spans="3:3" x14ac:dyDescent="0.25">
      <c r="C463763" s="62"/>
    </row>
    <row r="463764" spans="3:3" x14ac:dyDescent="0.25">
      <c r="C463764" s="62"/>
    </row>
    <row r="463852" spans="3:3" x14ac:dyDescent="0.25">
      <c r="C463852" s="62"/>
    </row>
    <row r="463853" spans="3:3" x14ac:dyDescent="0.25">
      <c r="C463853" s="62"/>
    </row>
    <row r="463941" spans="3:3" x14ac:dyDescent="0.25">
      <c r="C463941" s="62"/>
    </row>
    <row r="463942" spans="3:3" x14ac:dyDescent="0.25">
      <c r="C463942" s="62"/>
    </row>
    <row r="464030" spans="3:3" x14ac:dyDescent="0.25">
      <c r="C464030" s="62"/>
    </row>
    <row r="464031" spans="3:3" x14ac:dyDescent="0.25">
      <c r="C464031" s="62"/>
    </row>
    <row r="464119" spans="3:3" x14ac:dyDescent="0.25">
      <c r="C464119" s="62"/>
    </row>
    <row r="464120" spans="3:3" x14ac:dyDescent="0.25">
      <c r="C464120" s="62"/>
    </row>
    <row r="464208" spans="3:3" x14ac:dyDescent="0.25">
      <c r="C464208" s="62"/>
    </row>
    <row r="464209" spans="3:3" x14ac:dyDescent="0.25">
      <c r="C464209" s="62"/>
    </row>
    <row r="464297" spans="3:3" x14ac:dyDescent="0.25">
      <c r="C464297" s="62"/>
    </row>
    <row r="464298" spans="3:3" x14ac:dyDescent="0.25">
      <c r="C464298" s="62"/>
    </row>
    <row r="464386" spans="3:3" x14ac:dyDescent="0.25">
      <c r="C464386" s="62"/>
    </row>
    <row r="464387" spans="3:3" x14ac:dyDescent="0.25">
      <c r="C464387" s="62"/>
    </row>
    <row r="464475" spans="3:3" x14ac:dyDescent="0.25">
      <c r="C464475" s="62"/>
    </row>
    <row r="464476" spans="3:3" x14ac:dyDescent="0.25">
      <c r="C464476" s="62"/>
    </row>
    <row r="464564" spans="3:3" x14ac:dyDescent="0.25">
      <c r="C464564" s="62"/>
    </row>
    <row r="464565" spans="3:3" x14ac:dyDescent="0.25">
      <c r="C464565" s="62"/>
    </row>
    <row r="464653" spans="3:3" x14ac:dyDescent="0.25">
      <c r="C464653" s="62"/>
    </row>
    <row r="464654" spans="3:3" x14ac:dyDescent="0.25">
      <c r="C464654" s="62"/>
    </row>
    <row r="464742" spans="3:3" x14ac:dyDescent="0.25">
      <c r="C464742" s="62"/>
    </row>
    <row r="464743" spans="3:3" x14ac:dyDescent="0.25">
      <c r="C464743" s="62"/>
    </row>
    <row r="464831" spans="3:3" x14ac:dyDescent="0.25">
      <c r="C464831" s="62"/>
    </row>
    <row r="464832" spans="3:3" x14ac:dyDescent="0.25">
      <c r="C464832" s="62"/>
    </row>
    <row r="464920" spans="3:3" x14ac:dyDescent="0.25">
      <c r="C464920" s="62"/>
    </row>
    <row r="464921" spans="3:3" x14ac:dyDescent="0.25">
      <c r="C464921" s="62"/>
    </row>
    <row r="465009" spans="3:3" x14ac:dyDescent="0.25">
      <c r="C465009" s="62"/>
    </row>
    <row r="465010" spans="3:3" x14ac:dyDescent="0.25">
      <c r="C465010" s="62"/>
    </row>
    <row r="465098" spans="3:3" x14ac:dyDescent="0.25">
      <c r="C465098" s="62"/>
    </row>
    <row r="465099" spans="3:3" x14ac:dyDescent="0.25">
      <c r="C465099" s="62"/>
    </row>
    <row r="465187" spans="3:3" x14ac:dyDescent="0.25">
      <c r="C465187" s="62"/>
    </row>
    <row r="465188" spans="3:3" x14ac:dyDescent="0.25">
      <c r="C465188" s="62"/>
    </row>
    <row r="465276" spans="3:3" x14ac:dyDescent="0.25">
      <c r="C465276" s="62"/>
    </row>
    <row r="465277" spans="3:3" x14ac:dyDescent="0.25">
      <c r="C465277" s="62"/>
    </row>
    <row r="465365" spans="3:3" x14ac:dyDescent="0.25">
      <c r="C465365" s="62"/>
    </row>
    <row r="465366" spans="3:3" x14ac:dyDescent="0.25">
      <c r="C465366" s="62"/>
    </row>
    <row r="465454" spans="3:3" x14ac:dyDescent="0.25">
      <c r="C465454" s="62"/>
    </row>
    <row r="465455" spans="3:3" x14ac:dyDescent="0.25">
      <c r="C465455" s="62"/>
    </row>
    <row r="465543" spans="3:3" x14ac:dyDescent="0.25">
      <c r="C465543" s="62"/>
    </row>
    <row r="465544" spans="3:3" x14ac:dyDescent="0.25">
      <c r="C465544" s="62"/>
    </row>
    <row r="465632" spans="3:3" x14ac:dyDescent="0.25">
      <c r="C465632" s="62"/>
    </row>
    <row r="465633" spans="3:3" x14ac:dyDescent="0.25">
      <c r="C465633" s="62"/>
    </row>
    <row r="465721" spans="3:3" x14ac:dyDescent="0.25">
      <c r="C465721" s="62"/>
    </row>
    <row r="465722" spans="3:3" x14ac:dyDescent="0.25">
      <c r="C465722" s="62"/>
    </row>
    <row r="465810" spans="3:3" x14ac:dyDescent="0.25">
      <c r="C465810" s="62"/>
    </row>
    <row r="465811" spans="3:3" x14ac:dyDescent="0.25">
      <c r="C465811" s="62"/>
    </row>
    <row r="465899" spans="3:3" x14ac:dyDescent="0.25">
      <c r="C465899" s="62"/>
    </row>
    <row r="465900" spans="3:3" x14ac:dyDescent="0.25">
      <c r="C465900" s="62"/>
    </row>
    <row r="465988" spans="3:3" x14ac:dyDescent="0.25">
      <c r="C465988" s="62"/>
    </row>
    <row r="465989" spans="3:3" x14ac:dyDescent="0.25">
      <c r="C465989" s="62"/>
    </row>
    <row r="466077" spans="3:3" x14ac:dyDescent="0.25">
      <c r="C466077" s="62"/>
    </row>
    <row r="466078" spans="3:3" x14ac:dyDescent="0.25">
      <c r="C466078" s="62"/>
    </row>
    <row r="466166" spans="3:3" x14ac:dyDescent="0.25">
      <c r="C466166" s="62"/>
    </row>
    <row r="466167" spans="3:3" x14ac:dyDescent="0.25">
      <c r="C466167" s="62"/>
    </row>
    <row r="466255" spans="3:3" x14ac:dyDescent="0.25">
      <c r="C466255" s="62"/>
    </row>
    <row r="466256" spans="3:3" x14ac:dyDescent="0.25">
      <c r="C466256" s="62"/>
    </row>
    <row r="466344" spans="3:3" x14ac:dyDescent="0.25">
      <c r="C466344" s="62"/>
    </row>
    <row r="466345" spans="3:3" x14ac:dyDescent="0.25">
      <c r="C466345" s="62"/>
    </row>
    <row r="466433" spans="3:3" x14ac:dyDescent="0.25">
      <c r="C466433" s="62"/>
    </row>
    <row r="466434" spans="3:3" x14ac:dyDescent="0.25">
      <c r="C466434" s="62"/>
    </row>
    <row r="466522" spans="3:3" x14ac:dyDescent="0.25">
      <c r="C466522" s="62"/>
    </row>
    <row r="466523" spans="3:3" x14ac:dyDescent="0.25">
      <c r="C466523" s="62"/>
    </row>
    <row r="466611" spans="3:3" x14ac:dyDescent="0.25">
      <c r="C466611" s="62"/>
    </row>
    <row r="466612" spans="3:3" x14ac:dyDescent="0.25">
      <c r="C466612" s="62"/>
    </row>
    <row r="466700" spans="3:3" x14ac:dyDescent="0.25">
      <c r="C466700" s="62"/>
    </row>
    <row r="466701" spans="3:3" x14ac:dyDescent="0.25">
      <c r="C466701" s="62"/>
    </row>
    <row r="466789" spans="3:3" x14ac:dyDescent="0.25">
      <c r="C466789" s="62"/>
    </row>
    <row r="466790" spans="3:3" x14ac:dyDescent="0.25">
      <c r="C466790" s="62"/>
    </row>
    <row r="466878" spans="3:3" x14ac:dyDescent="0.25">
      <c r="C466878" s="62"/>
    </row>
    <row r="466879" spans="3:3" x14ac:dyDescent="0.25">
      <c r="C466879" s="62"/>
    </row>
    <row r="466967" spans="3:3" x14ac:dyDescent="0.25">
      <c r="C466967" s="62"/>
    </row>
    <row r="466968" spans="3:3" x14ac:dyDescent="0.25">
      <c r="C466968" s="62"/>
    </row>
    <row r="467056" spans="3:3" x14ac:dyDescent="0.25">
      <c r="C467056" s="62"/>
    </row>
    <row r="467057" spans="3:3" x14ac:dyDescent="0.25">
      <c r="C467057" s="62"/>
    </row>
    <row r="467145" spans="3:3" x14ac:dyDescent="0.25">
      <c r="C467145" s="62"/>
    </row>
    <row r="467146" spans="3:3" x14ac:dyDescent="0.25">
      <c r="C467146" s="62"/>
    </row>
    <row r="467234" spans="3:3" x14ac:dyDescent="0.25">
      <c r="C467234" s="62"/>
    </row>
    <row r="467235" spans="3:3" x14ac:dyDescent="0.25">
      <c r="C467235" s="62"/>
    </row>
    <row r="467323" spans="3:3" x14ac:dyDescent="0.25">
      <c r="C467323" s="62"/>
    </row>
    <row r="467324" spans="3:3" x14ac:dyDescent="0.25">
      <c r="C467324" s="62"/>
    </row>
    <row r="467412" spans="3:3" x14ac:dyDescent="0.25">
      <c r="C467412" s="62"/>
    </row>
    <row r="467413" spans="3:3" x14ac:dyDescent="0.25">
      <c r="C467413" s="62"/>
    </row>
    <row r="467501" spans="3:3" x14ac:dyDescent="0.25">
      <c r="C467501" s="62"/>
    </row>
    <row r="467502" spans="3:3" x14ac:dyDescent="0.25">
      <c r="C467502" s="62"/>
    </row>
    <row r="467590" spans="3:3" x14ac:dyDescent="0.25">
      <c r="C467590" s="62"/>
    </row>
    <row r="467591" spans="3:3" x14ac:dyDescent="0.25">
      <c r="C467591" s="62"/>
    </row>
    <row r="467679" spans="3:3" x14ac:dyDescent="0.25">
      <c r="C467679" s="62"/>
    </row>
    <row r="467680" spans="3:3" x14ac:dyDescent="0.25">
      <c r="C467680" s="62"/>
    </row>
    <row r="467768" spans="3:3" x14ac:dyDescent="0.25">
      <c r="C467768" s="62"/>
    </row>
    <row r="467769" spans="3:3" x14ac:dyDescent="0.25">
      <c r="C467769" s="62"/>
    </row>
    <row r="467857" spans="3:3" x14ac:dyDescent="0.25">
      <c r="C467857" s="62"/>
    </row>
    <row r="467858" spans="3:3" x14ac:dyDescent="0.25">
      <c r="C467858" s="62"/>
    </row>
    <row r="467946" spans="3:3" x14ac:dyDescent="0.25">
      <c r="C467946" s="62"/>
    </row>
    <row r="467947" spans="3:3" x14ac:dyDescent="0.25">
      <c r="C467947" s="62"/>
    </row>
    <row r="468035" spans="3:3" x14ac:dyDescent="0.25">
      <c r="C468035" s="62"/>
    </row>
    <row r="468036" spans="3:3" x14ac:dyDescent="0.25">
      <c r="C468036" s="62"/>
    </row>
    <row r="468124" spans="3:3" x14ac:dyDescent="0.25">
      <c r="C468124" s="62"/>
    </row>
    <row r="468125" spans="3:3" x14ac:dyDescent="0.25">
      <c r="C468125" s="62"/>
    </row>
    <row r="468213" spans="3:3" x14ac:dyDescent="0.25">
      <c r="C468213" s="62"/>
    </row>
    <row r="468214" spans="3:3" x14ac:dyDescent="0.25">
      <c r="C468214" s="62"/>
    </row>
    <row r="468302" spans="3:3" x14ac:dyDescent="0.25">
      <c r="C468302" s="62"/>
    </row>
    <row r="468303" spans="3:3" x14ac:dyDescent="0.25">
      <c r="C468303" s="62"/>
    </row>
    <row r="468391" spans="3:3" x14ac:dyDescent="0.25">
      <c r="C468391" s="62"/>
    </row>
    <row r="468392" spans="3:3" x14ac:dyDescent="0.25">
      <c r="C468392" s="62"/>
    </row>
    <row r="468480" spans="3:3" x14ac:dyDescent="0.25">
      <c r="C468480" s="62"/>
    </row>
    <row r="468481" spans="3:3" x14ac:dyDescent="0.25">
      <c r="C468481" s="62"/>
    </row>
    <row r="468569" spans="3:3" x14ac:dyDescent="0.25">
      <c r="C468569" s="62"/>
    </row>
    <row r="468570" spans="3:3" x14ac:dyDescent="0.25">
      <c r="C468570" s="62"/>
    </row>
    <row r="468658" spans="3:3" x14ac:dyDescent="0.25">
      <c r="C468658" s="62"/>
    </row>
    <row r="468659" spans="3:3" x14ac:dyDescent="0.25">
      <c r="C468659" s="62"/>
    </row>
    <row r="468747" spans="3:3" x14ac:dyDescent="0.25">
      <c r="C468747" s="62"/>
    </row>
    <row r="468748" spans="3:3" x14ac:dyDescent="0.25">
      <c r="C468748" s="62"/>
    </row>
    <row r="468836" spans="3:3" x14ac:dyDescent="0.25">
      <c r="C468836" s="62"/>
    </row>
    <row r="468837" spans="3:3" x14ac:dyDescent="0.25">
      <c r="C468837" s="62"/>
    </row>
    <row r="468925" spans="3:3" x14ac:dyDescent="0.25">
      <c r="C468925" s="62"/>
    </row>
    <row r="468926" spans="3:3" x14ac:dyDescent="0.25">
      <c r="C468926" s="62"/>
    </row>
    <row r="469014" spans="3:3" x14ac:dyDescent="0.25">
      <c r="C469014" s="62"/>
    </row>
    <row r="469015" spans="3:3" x14ac:dyDescent="0.25">
      <c r="C469015" s="62"/>
    </row>
    <row r="469103" spans="3:3" x14ac:dyDescent="0.25">
      <c r="C469103" s="62"/>
    </row>
    <row r="469104" spans="3:3" x14ac:dyDescent="0.25">
      <c r="C469104" s="62"/>
    </row>
    <row r="469192" spans="3:3" x14ac:dyDescent="0.25">
      <c r="C469192" s="62"/>
    </row>
    <row r="469193" spans="3:3" x14ac:dyDescent="0.25">
      <c r="C469193" s="62"/>
    </row>
    <row r="469281" spans="3:3" x14ac:dyDescent="0.25">
      <c r="C469281" s="62"/>
    </row>
    <row r="469282" spans="3:3" x14ac:dyDescent="0.25">
      <c r="C469282" s="62"/>
    </row>
    <row r="469370" spans="3:3" x14ac:dyDescent="0.25">
      <c r="C469370" s="62"/>
    </row>
    <row r="469371" spans="3:3" x14ac:dyDescent="0.25">
      <c r="C469371" s="62"/>
    </row>
    <row r="469459" spans="3:3" x14ac:dyDescent="0.25">
      <c r="C469459" s="62"/>
    </row>
    <row r="469460" spans="3:3" x14ac:dyDescent="0.25">
      <c r="C469460" s="62"/>
    </row>
    <row r="469548" spans="3:3" x14ac:dyDescent="0.25">
      <c r="C469548" s="62"/>
    </row>
    <row r="469549" spans="3:3" x14ac:dyDescent="0.25">
      <c r="C469549" s="62"/>
    </row>
    <row r="469637" spans="3:3" x14ac:dyDescent="0.25">
      <c r="C469637" s="62"/>
    </row>
    <row r="469638" spans="3:3" x14ac:dyDescent="0.25">
      <c r="C469638" s="62"/>
    </row>
    <row r="469726" spans="3:3" x14ac:dyDescent="0.25">
      <c r="C469726" s="62"/>
    </row>
    <row r="469727" spans="3:3" x14ac:dyDescent="0.25">
      <c r="C469727" s="62"/>
    </row>
    <row r="469815" spans="3:3" x14ac:dyDescent="0.25">
      <c r="C469815" s="62"/>
    </row>
    <row r="469816" spans="3:3" x14ac:dyDescent="0.25">
      <c r="C469816" s="62"/>
    </row>
    <row r="469904" spans="3:3" x14ac:dyDescent="0.25">
      <c r="C469904" s="62"/>
    </row>
    <row r="469905" spans="3:3" x14ac:dyDescent="0.25">
      <c r="C469905" s="62"/>
    </row>
    <row r="469993" spans="3:3" x14ac:dyDescent="0.25">
      <c r="C469993" s="62"/>
    </row>
    <row r="469994" spans="3:3" x14ac:dyDescent="0.25">
      <c r="C469994" s="62"/>
    </row>
    <row r="470082" spans="3:3" x14ac:dyDescent="0.25">
      <c r="C470082" s="62"/>
    </row>
    <row r="470083" spans="3:3" x14ac:dyDescent="0.25">
      <c r="C470083" s="62"/>
    </row>
    <row r="470171" spans="3:3" x14ac:dyDescent="0.25">
      <c r="C470171" s="62"/>
    </row>
    <row r="470172" spans="3:3" x14ac:dyDescent="0.25">
      <c r="C470172" s="62"/>
    </row>
    <row r="470260" spans="3:3" x14ac:dyDescent="0.25">
      <c r="C470260" s="62"/>
    </row>
    <row r="470261" spans="3:3" x14ac:dyDescent="0.25">
      <c r="C470261" s="62"/>
    </row>
    <row r="470349" spans="3:3" x14ac:dyDescent="0.25">
      <c r="C470349" s="62"/>
    </row>
    <row r="470350" spans="3:3" x14ac:dyDescent="0.25">
      <c r="C470350" s="62"/>
    </row>
    <row r="470438" spans="3:3" x14ac:dyDescent="0.25">
      <c r="C470438" s="62"/>
    </row>
    <row r="470439" spans="3:3" x14ac:dyDescent="0.25">
      <c r="C470439" s="62"/>
    </row>
    <row r="470527" spans="3:3" x14ac:dyDescent="0.25">
      <c r="C470527" s="62"/>
    </row>
    <row r="470528" spans="3:3" x14ac:dyDescent="0.25">
      <c r="C470528" s="62"/>
    </row>
    <row r="470616" spans="3:3" x14ac:dyDescent="0.25">
      <c r="C470616" s="62"/>
    </row>
    <row r="470617" spans="3:3" x14ac:dyDescent="0.25">
      <c r="C470617" s="62"/>
    </row>
    <row r="470705" spans="3:3" x14ac:dyDescent="0.25">
      <c r="C470705" s="62"/>
    </row>
    <row r="470706" spans="3:3" x14ac:dyDescent="0.25">
      <c r="C470706" s="62"/>
    </row>
    <row r="470794" spans="3:3" x14ac:dyDescent="0.25">
      <c r="C470794" s="62"/>
    </row>
    <row r="470795" spans="3:3" x14ac:dyDescent="0.25">
      <c r="C470795" s="62"/>
    </row>
    <row r="470883" spans="3:3" x14ac:dyDescent="0.25">
      <c r="C470883" s="62"/>
    </row>
    <row r="470884" spans="3:3" x14ac:dyDescent="0.25">
      <c r="C470884" s="62"/>
    </row>
    <row r="470972" spans="3:3" x14ac:dyDescent="0.25">
      <c r="C470972" s="62"/>
    </row>
    <row r="470973" spans="3:3" x14ac:dyDescent="0.25">
      <c r="C470973" s="62"/>
    </row>
    <row r="471061" spans="3:3" x14ac:dyDescent="0.25">
      <c r="C471061" s="62"/>
    </row>
    <row r="471062" spans="3:3" x14ac:dyDescent="0.25">
      <c r="C471062" s="62"/>
    </row>
    <row r="471150" spans="3:3" x14ac:dyDescent="0.25">
      <c r="C471150" s="62"/>
    </row>
    <row r="471151" spans="3:3" x14ac:dyDescent="0.25">
      <c r="C471151" s="62"/>
    </row>
    <row r="471239" spans="3:3" x14ac:dyDescent="0.25">
      <c r="C471239" s="62"/>
    </row>
    <row r="471240" spans="3:3" x14ac:dyDescent="0.25">
      <c r="C471240" s="62"/>
    </row>
    <row r="471328" spans="3:3" x14ac:dyDescent="0.25">
      <c r="C471328" s="62"/>
    </row>
    <row r="471329" spans="3:3" x14ac:dyDescent="0.25">
      <c r="C471329" s="62"/>
    </row>
    <row r="471417" spans="3:3" x14ac:dyDescent="0.25">
      <c r="C471417" s="62"/>
    </row>
    <row r="471418" spans="3:3" x14ac:dyDescent="0.25">
      <c r="C471418" s="62"/>
    </row>
    <row r="471506" spans="3:3" x14ac:dyDescent="0.25">
      <c r="C471506" s="62"/>
    </row>
    <row r="471507" spans="3:3" x14ac:dyDescent="0.25">
      <c r="C471507" s="62"/>
    </row>
    <row r="471595" spans="3:3" x14ac:dyDescent="0.25">
      <c r="C471595" s="62"/>
    </row>
    <row r="471596" spans="3:3" x14ac:dyDescent="0.25">
      <c r="C471596" s="62"/>
    </row>
    <row r="471684" spans="3:3" x14ac:dyDescent="0.25">
      <c r="C471684" s="62"/>
    </row>
    <row r="471685" spans="3:3" x14ac:dyDescent="0.25">
      <c r="C471685" s="62"/>
    </row>
    <row r="471773" spans="3:3" x14ac:dyDescent="0.25">
      <c r="C471773" s="62"/>
    </row>
    <row r="471774" spans="3:3" x14ac:dyDescent="0.25">
      <c r="C471774" s="62"/>
    </row>
    <row r="471862" spans="3:3" x14ac:dyDescent="0.25">
      <c r="C471862" s="62"/>
    </row>
    <row r="471863" spans="3:3" x14ac:dyDescent="0.25">
      <c r="C471863" s="62"/>
    </row>
    <row r="471951" spans="3:3" x14ac:dyDescent="0.25">
      <c r="C471951" s="62"/>
    </row>
    <row r="471952" spans="3:3" x14ac:dyDescent="0.25">
      <c r="C471952" s="62"/>
    </row>
    <row r="472040" spans="3:3" x14ac:dyDescent="0.25">
      <c r="C472040" s="62"/>
    </row>
    <row r="472041" spans="3:3" x14ac:dyDescent="0.25">
      <c r="C472041" s="62"/>
    </row>
    <row r="472129" spans="3:3" x14ac:dyDescent="0.25">
      <c r="C472129" s="62"/>
    </row>
    <row r="472130" spans="3:3" x14ac:dyDescent="0.25">
      <c r="C472130" s="62"/>
    </row>
    <row r="472218" spans="3:3" x14ac:dyDescent="0.25">
      <c r="C472218" s="62"/>
    </row>
    <row r="472219" spans="3:3" x14ac:dyDescent="0.25">
      <c r="C472219" s="62"/>
    </row>
    <row r="472307" spans="3:3" x14ac:dyDescent="0.25">
      <c r="C472307" s="62"/>
    </row>
    <row r="472308" spans="3:3" x14ac:dyDescent="0.25">
      <c r="C472308" s="62"/>
    </row>
    <row r="472396" spans="3:3" x14ac:dyDescent="0.25">
      <c r="C472396" s="62"/>
    </row>
    <row r="472397" spans="3:3" x14ac:dyDescent="0.25">
      <c r="C472397" s="62"/>
    </row>
    <row r="472485" spans="3:3" x14ac:dyDescent="0.25">
      <c r="C472485" s="62"/>
    </row>
    <row r="472486" spans="3:3" x14ac:dyDescent="0.25">
      <c r="C472486" s="62"/>
    </row>
    <row r="472574" spans="3:3" x14ac:dyDescent="0.25">
      <c r="C472574" s="62"/>
    </row>
    <row r="472575" spans="3:3" x14ac:dyDescent="0.25">
      <c r="C472575" s="62"/>
    </row>
    <row r="472663" spans="3:3" x14ac:dyDescent="0.25">
      <c r="C472663" s="62"/>
    </row>
    <row r="472664" spans="3:3" x14ac:dyDescent="0.25">
      <c r="C472664" s="62"/>
    </row>
    <row r="472752" spans="3:3" x14ac:dyDescent="0.25">
      <c r="C472752" s="62"/>
    </row>
    <row r="472753" spans="3:3" x14ac:dyDescent="0.25">
      <c r="C472753" s="62"/>
    </row>
    <row r="472841" spans="3:3" x14ac:dyDescent="0.25">
      <c r="C472841" s="62"/>
    </row>
    <row r="472842" spans="3:3" x14ac:dyDescent="0.25">
      <c r="C472842" s="62"/>
    </row>
    <row r="472930" spans="3:3" x14ac:dyDescent="0.25">
      <c r="C472930" s="62"/>
    </row>
    <row r="472931" spans="3:3" x14ac:dyDescent="0.25">
      <c r="C472931" s="62"/>
    </row>
    <row r="473019" spans="3:3" x14ac:dyDescent="0.25">
      <c r="C473019" s="62"/>
    </row>
    <row r="473020" spans="3:3" x14ac:dyDescent="0.25">
      <c r="C473020" s="62"/>
    </row>
    <row r="473108" spans="3:3" x14ac:dyDescent="0.25">
      <c r="C473108" s="62"/>
    </row>
    <row r="473109" spans="3:3" x14ac:dyDescent="0.25">
      <c r="C473109" s="62"/>
    </row>
    <row r="473197" spans="3:3" x14ac:dyDescent="0.25">
      <c r="C473197" s="62"/>
    </row>
    <row r="473198" spans="3:3" x14ac:dyDescent="0.25">
      <c r="C473198" s="62"/>
    </row>
    <row r="473286" spans="3:3" x14ac:dyDescent="0.25">
      <c r="C473286" s="62"/>
    </row>
    <row r="473287" spans="3:3" x14ac:dyDescent="0.25">
      <c r="C473287" s="62"/>
    </row>
    <row r="473375" spans="3:3" x14ac:dyDescent="0.25">
      <c r="C473375" s="62"/>
    </row>
    <row r="473376" spans="3:3" x14ac:dyDescent="0.25">
      <c r="C473376" s="62"/>
    </row>
    <row r="473464" spans="3:3" x14ac:dyDescent="0.25">
      <c r="C473464" s="62"/>
    </row>
    <row r="473465" spans="3:3" x14ac:dyDescent="0.25">
      <c r="C473465" s="62"/>
    </row>
    <row r="473553" spans="3:3" x14ac:dyDescent="0.25">
      <c r="C473553" s="62"/>
    </row>
    <row r="473554" spans="3:3" x14ac:dyDescent="0.25">
      <c r="C473554" s="62"/>
    </row>
    <row r="473642" spans="3:3" x14ac:dyDescent="0.25">
      <c r="C473642" s="62"/>
    </row>
    <row r="473643" spans="3:3" x14ac:dyDescent="0.25">
      <c r="C473643" s="62"/>
    </row>
    <row r="473731" spans="3:3" x14ac:dyDescent="0.25">
      <c r="C473731" s="62"/>
    </row>
    <row r="473732" spans="3:3" x14ac:dyDescent="0.25">
      <c r="C473732" s="62"/>
    </row>
    <row r="473820" spans="3:3" x14ac:dyDescent="0.25">
      <c r="C473820" s="62"/>
    </row>
    <row r="473821" spans="3:3" x14ac:dyDescent="0.25">
      <c r="C473821" s="62"/>
    </row>
    <row r="473909" spans="3:3" x14ac:dyDescent="0.25">
      <c r="C473909" s="62"/>
    </row>
    <row r="473910" spans="3:3" x14ac:dyDescent="0.25">
      <c r="C473910" s="62"/>
    </row>
    <row r="473998" spans="3:3" x14ac:dyDescent="0.25">
      <c r="C473998" s="62"/>
    </row>
    <row r="473999" spans="3:3" x14ac:dyDescent="0.25">
      <c r="C473999" s="62"/>
    </row>
    <row r="474087" spans="3:3" x14ac:dyDescent="0.25">
      <c r="C474087" s="62"/>
    </row>
    <row r="474088" spans="3:3" x14ac:dyDescent="0.25">
      <c r="C474088" s="62"/>
    </row>
    <row r="474176" spans="3:3" x14ac:dyDescent="0.25">
      <c r="C474176" s="62"/>
    </row>
    <row r="474177" spans="3:3" x14ac:dyDescent="0.25">
      <c r="C474177" s="62"/>
    </row>
    <row r="474265" spans="3:3" x14ac:dyDescent="0.25">
      <c r="C474265" s="62"/>
    </row>
    <row r="474266" spans="3:3" x14ac:dyDescent="0.25">
      <c r="C474266" s="62"/>
    </row>
    <row r="474354" spans="3:3" x14ac:dyDescent="0.25">
      <c r="C474354" s="62"/>
    </row>
    <row r="474355" spans="3:3" x14ac:dyDescent="0.25">
      <c r="C474355" s="62"/>
    </row>
    <row r="474443" spans="3:3" x14ac:dyDescent="0.25">
      <c r="C474443" s="62"/>
    </row>
    <row r="474444" spans="3:3" x14ac:dyDescent="0.25">
      <c r="C474444" s="62"/>
    </row>
    <row r="474532" spans="3:3" x14ac:dyDescent="0.25">
      <c r="C474532" s="62"/>
    </row>
    <row r="474533" spans="3:3" x14ac:dyDescent="0.25">
      <c r="C474533" s="62"/>
    </row>
    <row r="474621" spans="3:3" x14ac:dyDescent="0.25">
      <c r="C474621" s="62"/>
    </row>
    <row r="474622" spans="3:3" x14ac:dyDescent="0.25">
      <c r="C474622" s="62"/>
    </row>
    <row r="474710" spans="3:3" x14ac:dyDescent="0.25">
      <c r="C474710" s="62"/>
    </row>
    <row r="474711" spans="3:3" x14ac:dyDescent="0.25">
      <c r="C474711" s="62"/>
    </row>
    <row r="474799" spans="3:3" x14ac:dyDescent="0.25">
      <c r="C474799" s="62"/>
    </row>
    <row r="474800" spans="3:3" x14ac:dyDescent="0.25">
      <c r="C474800" s="62"/>
    </row>
    <row r="474888" spans="3:3" x14ac:dyDescent="0.25">
      <c r="C474888" s="62"/>
    </row>
    <row r="474889" spans="3:3" x14ac:dyDescent="0.25">
      <c r="C474889" s="62"/>
    </row>
    <row r="474977" spans="3:3" x14ac:dyDescent="0.25">
      <c r="C474977" s="62"/>
    </row>
    <row r="474978" spans="3:3" x14ac:dyDescent="0.25">
      <c r="C474978" s="62"/>
    </row>
    <row r="475066" spans="3:3" x14ac:dyDescent="0.25">
      <c r="C475066" s="62"/>
    </row>
    <row r="475067" spans="3:3" x14ac:dyDescent="0.25">
      <c r="C475067" s="62"/>
    </row>
    <row r="475155" spans="3:3" x14ac:dyDescent="0.25">
      <c r="C475155" s="62"/>
    </row>
    <row r="475156" spans="3:3" x14ac:dyDescent="0.25">
      <c r="C475156" s="62"/>
    </row>
    <row r="475244" spans="3:3" x14ac:dyDescent="0.25">
      <c r="C475244" s="62"/>
    </row>
    <row r="475245" spans="3:3" x14ac:dyDescent="0.25">
      <c r="C475245" s="62"/>
    </row>
    <row r="475333" spans="3:3" x14ac:dyDescent="0.25">
      <c r="C475333" s="62"/>
    </row>
    <row r="475334" spans="3:3" x14ac:dyDescent="0.25">
      <c r="C475334" s="62"/>
    </row>
    <row r="475422" spans="3:3" x14ac:dyDescent="0.25">
      <c r="C475422" s="62"/>
    </row>
    <row r="475423" spans="3:3" x14ac:dyDescent="0.25">
      <c r="C475423" s="62"/>
    </row>
    <row r="475511" spans="3:3" x14ac:dyDescent="0.25">
      <c r="C475511" s="62"/>
    </row>
    <row r="475512" spans="3:3" x14ac:dyDescent="0.25">
      <c r="C475512" s="62"/>
    </row>
    <row r="475600" spans="3:3" x14ac:dyDescent="0.25">
      <c r="C475600" s="62"/>
    </row>
    <row r="475601" spans="3:3" x14ac:dyDescent="0.25">
      <c r="C475601" s="62"/>
    </row>
    <row r="475689" spans="3:3" x14ac:dyDescent="0.25">
      <c r="C475689" s="62"/>
    </row>
    <row r="475690" spans="3:3" x14ac:dyDescent="0.25">
      <c r="C475690" s="62"/>
    </row>
    <row r="475778" spans="3:3" x14ac:dyDescent="0.25">
      <c r="C475778" s="62"/>
    </row>
    <row r="475779" spans="3:3" x14ac:dyDescent="0.25">
      <c r="C475779" s="62"/>
    </row>
    <row r="475867" spans="3:3" x14ac:dyDescent="0.25">
      <c r="C475867" s="62"/>
    </row>
    <row r="475868" spans="3:3" x14ac:dyDescent="0.25">
      <c r="C475868" s="62"/>
    </row>
    <row r="475956" spans="3:3" x14ac:dyDescent="0.25">
      <c r="C475956" s="62"/>
    </row>
    <row r="475957" spans="3:3" x14ac:dyDescent="0.25">
      <c r="C475957" s="62"/>
    </row>
    <row r="476045" spans="3:3" x14ac:dyDescent="0.25">
      <c r="C476045" s="62"/>
    </row>
    <row r="476046" spans="3:3" x14ac:dyDescent="0.25">
      <c r="C476046" s="62"/>
    </row>
    <row r="476134" spans="3:3" x14ac:dyDescent="0.25">
      <c r="C476134" s="62"/>
    </row>
    <row r="476135" spans="3:3" x14ac:dyDescent="0.25">
      <c r="C476135" s="62"/>
    </row>
    <row r="476223" spans="3:3" x14ac:dyDescent="0.25">
      <c r="C476223" s="62"/>
    </row>
    <row r="476224" spans="3:3" x14ac:dyDescent="0.25">
      <c r="C476224" s="62"/>
    </row>
    <row r="476312" spans="3:3" x14ac:dyDescent="0.25">
      <c r="C476312" s="62"/>
    </row>
    <row r="476313" spans="3:3" x14ac:dyDescent="0.25">
      <c r="C476313" s="62"/>
    </row>
    <row r="476401" spans="3:3" x14ac:dyDescent="0.25">
      <c r="C476401" s="62"/>
    </row>
    <row r="476402" spans="3:3" x14ac:dyDescent="0.25">
      <c r="C476402" s="62"/>
    </row>
    <row r="476490" spans="3:3" x14ac:dyDescent="0.25">
      <c r="C476490" s="62"/>
    </row>
    <row r="476491" spans="3:3" x14ac:dyDescent="0.25">
      <c r="C476491" s="62"/>
    </row>
    <row r="476579" spans="3:3" x14ac:dyDescent="0.25">
      <c r="C476579" s="62"/>
    </row>
    <row r="476580" spans="3:3" x14ac:dyDescent="0.25">
      <c r="C476580" s="62"/>
    </row>
    <row r="476668" spans="3:3" x14ac:dyDescent="0.25">
      <c r="C476668" s="62"/>
    </row>
    <row r="476669" spans="3:3" x14ac:dyDescent="0.25">
      <c r="C476669" s="62"/>
    </row>
    <row r="476757" spans="3:3" x14ac:dyDescent="0.25">
      <c r="C476757" s="62"/>
    </row>
    <row r="476758" spans="3:3" x14ac:dyDescent="0.25">
      <c r="C476758" s="62"/>
    </row>
    <row r="476846" spans="3:3" x14ac:dyDescent="0.25">
      <c r="C476846" s="62"/>
    </row>
    <row r="476847" spans="3:3" x14ac:dyDescent="0.25">
      <c r="C476847" s="62"/>
    </row>
    <row r="476935" spans="3:3" x14ac:dyDescent="0.25">
      <c r="C476935" s="62"/>
    </row>
    <row r="476936" spans="3:3" x14ac:dyDescent="0.25">
      <c r="C476936" s="62"/>
    </row>
    <row r="477024" spans="3:3" x14ac:dyDescent="0.25">
      <c r="C477024" s="62"/>
    </row>
    <row r="477025" spans="3:3" x14ac:dyDescent="0.25">
      <c r="C477025" s="62"/>
    </row>
    <row r="477113" spans="3:3" x14ac:dyDescent="0.25">
      <c r="C477113" s="62"/>
    </row>
    <row r="477114" spans="3:3" x14ac:dyDescent="0.25">
      <c r="C477114" s="62"/>
    </row>
    <row r="477202" spans="3:3" x14ac:dyDescent="0.25">
      <c r="C477202" s="62"/>
    </row>
    <row r="477203" spans="3:3" x14ac:dyDescent="0.25">
      <c r="C477203" s="62"/>
    </row>
    <row r="477291" spans="3:3" x14ac:dyDescent="0.25">
      <c r="C477291" s="62"/>
    </row>
    <row r="477292" spans="3:3" x14ac:dyDescent="0.25">
      <c r="C477292" s="62"/>
    </row>
    <row r="477380" spans="3:3" x14ac:dyDescent="0.25">
      <c r="C477380" s="62"/>
    </row>
    <row r="477381" spans="3:3" x14ac:dyDescent="0.25">
      <c r="C477381" s="62"/>
    </row>
    <row r="477469" spans="3:3" x14ac:dyDescent="0.25">
      <c r="C477469" s="62"/>
    </row>
    <row r="477470" spans="3:3" x14ac:dyDescent="0.25">
      <c r="C477470" s="62"/>
    </row>
    <row r="477558" spans="3:3" x14ac:dyDescent="0.25">
      <c r="C477558" s="62"/>
    </row>
    <row r="477559" spans="3:3" x14ac:dyDescent="0.25">
      <c r="C477559" s="62"/>
    </row>
    <row r="477647" spans="3:3" x14ac:dyDescent="0.25">
      <c r="C477647" s="62"/>
    </row>
    <row r="477648" spans="3:3" x14ac:dyDescent="0.25">
      <c r="C477648" s="62"/>
    </row>
    <row r="477736" spans="3:3" x14ac:dyDescent="0.25">
      <c r="C477736" s="62"/>
    </row>
    <row r="477737" spans="3:3" x14ac:dyDescent="0.25">
      <c r="C477737" s="62"/>
    </row>
    <row r="477825" spans="3:3" x14ac:dyDescent="0.25">
      <c r="C477825" s="62"/>
    </row>
    <row r="477826" spans="3:3" x14ac:dyDescent="0.25">
      <c r="C477826" s="62"/>
    </row>
    <row r="477914" spans="3:3" x14ac:dyDescent="0.25">
      <c r="C477914" s="62"/>
    </row>
    <row r="477915" spans="3:3" x14ac:dyDescent="0.25">
      <c r="C477915" s="62"/>
    </row>
    <row r="478003" spans="3:3" x14ac:dyDescent="0.25">
      <c r="C478003" s="62"/>
    </row>
    <row r="478004" spans="3:3" x14ac:dyDescent="0.25">
      <c r="C478004" s="62"/>
    </row>
    <row r="478092" spans="3:3" x14ac:dyDescent="0.25">
      <c r="C478092" s="62"/>
    </row>
    <row r="478093" spans="3:3" x14ac:dyDescent="0.25">
      <c r="C478093" s="62"/>
    </row>
    <row r="478181" spans="3:3" x14ac:dyDescent="0.25">
      <c r="C478181" s="62"/>
    </row>
    <row r="478182" spans="3:3" x14ac:dyDescent="0.25">
      <c r="C478182" s="62"/>
    </row>
    <row r="478270" spans="3:3" x14ac:dyDescent="0.25">
      <c r="C478270" s="62"/>
    </row>
    <row r="478271" spans="3:3" x14ac:dyDescent="0.25">
      <c r="C478271" s="62"/>
    </row>
    <row r="478359" spans="3:3" x14ac:dyDescent="0.25">
      <c r="C478359" s="62"/>
    </row>
    <row r="478360" spans="3:3" x14ac:dyDescent="0.25">
      <c r="C478360" s="62"/>
    </row>
    <row r="478448" spans="3:3" x14ac:dyDescent="0.25">
      <c r="C478448" s="62"/>
    </row>
    <row r="478449" spans="3:3" x14ac:dyDescent="0.25">
      <c r="C478449" s="62"/>
    </row>
    <row r="478537" spans="3:3" x14ac:dyDescent="0.25">
      <c r="C478537" s="62"/>
    </row>
    <row r="478538" spans="3:3" x14ac:dyDescent="0.25">
      <c r="C478538" s="62"/>
    </row>
    <row r="478626" spans="3:3" x14ac:dyDescent="0.25">
      <c r="C478626" s="62"/>
    </row>
    <row r="478627" spans="3:3" x14ac:dyDescent="0.25">
      <c r="C478627" s="62"/>
    </row>
    <row r="478715" spans="3:3" x14ac:dyDescent="0.25">
      <c r="C478715" s="62"/>
    </row>
    <row r="478716" spans="3:3" x14ac:dyDescent="0.25">
      <c r="C478716" s="62"/>
    </row>
    <row r="478804" spans="3:3" x14ac:dyDescent="0.25">
      <c r="C478804" s="62"/>
    </row>
    <row r="478805" spans="3:3" x14ac:dyDescent="0.25">
      <c r="C478805" s="62"/>
    </row>
    <row r="478893" spans="3:3" x14ac:dyDescent="0.25">
      <c r="C478893" s="62"/>
    </row>
    <row r="478894" spans="3:3" x14ac:dyDescent="0.25">
      <c r="C478894" s="62"/>
    </row>
    <row r="478982" spans="3:3" x14ac:dyDescent="0.25">
      <c r="C478982" s="62"/>
    </row>
    <row r="478983" spans="3:3" x14ac:dyDescent="0.25">
      <c r="C478983" s="62"/>
    </row>
    <row r="479071" spans="3:3" x14ac:dyDescent="0.25">
      <c r="C479071" s="62"/>
    </row>
    <row r="479072" spans="3:3" x14ac:dyDescent="0.25">
      <c r="C479072" s="62"/>
    </row>
    <row r="479160" spans="3:3" x14ac:dyDescent="0.25">
      <c r="C479160" s="62"/>
    </row>
    <row r="479161" spans="3:3" x14ac:dyDescent="0.25">
      <c r="C479161" s="62"/>
    </row>
    <row r="479249" spans="3:3" x14ac:dyDescent="0.25">
      <c r="C479249" s="62"/>
    </row>
    <row r="479250" spans="3:3" x14ac:dyDescent="0.25">
      <c r="C479250" s="62"/>
    </row>
    <row r="479338" spans="3:3" x14ac:dyDescent="0.25">
      <c r="C479338" s="62"/>
    </row>
    <row r="479339" spans="3:3" x14ac:dyDescent="0.25">
      <c r="C479339" s="62"/>
    </row>
    <row r="479427" spans="3:3" x14ac:dyDescent="0.25">
      <c r="C479427" s="62"/>
    </row>
    <row r="479428" spans="3:3" x14ac:dyDescent="0.25">
      <c r="C479428" s="62"/>
    </row>
    <row r="479516" spans="3:3" x14ac:dyDescent="0.25">
      <c r="C479516" s="62"/>
    </row>
    <row r="479517" spans="3:3" x14ac:dyDescent="0.25">
      <c r="C479517" s="62"/>
    </row>
    <row r="479605" spans="3:3" x14ac:dyDescent="0.25">
      <c r="C479605" s="62"/>
    </row>
    <row r="479606" spans="3:3" x14ac:dyDescent="0.25">
      <c r="C479606" s="62"/>
    </row>
    <row r="479694" spans="3:3" x14ac:dyDescent="0.25">
      <c r="C479694" s="62"/>
    </row>
    <row r="479695" spans="3:3" x14ac:dyDescent="0.25">
      <c r="C479695" s="62"/>
    </row>
    <row r="479783" spans="3:3" x14ac:dyDescent="0.25">
      <c r="C479783" s="62"/>
    </row>
    <row r="479784" spans="3:3" x14ac:dyDescent="0.25">
      <c r="C479784" s="62"/>
    </row>
    <row r="479872" spans="3:3" x14ac:dyDescent="0.25">
      <c r="C479872" s="62"/>
    </row>
    <row r="479873" spans="3:3" x14ac:dyDescent="0.25">
      <c r="C479873" s="62"/>
    </row>
    <row r="479961" spans="3:3" x14ac:dyDescent="0.25">
      <c r="C479961" s="62"/>
    </row>
    <row r="479962" spans="3:3" x14ac:dyDescent="0.25">
      <c r="C479962" s="62"/>
    </row>
    <row r="480050" spans="3:3" x14ac:dyDescent="0.25">
      <c r="C480050" s="62"/>
    </row>
    <row r="480051" spans="3:3" x14ac:dyDescent="0.25">
      <c r="C480051" s="62"/>
    </row>
    <row r="480139" spans="3:3" x14ac:dyDescent="0.25">
      <c r="C480139" s="62"/>
    </row>
    <row r="480140" spans="3:3" x14ac:dyDescent="0.25">
      <c r="C480140" s="62"/>
    </row>
    <row r="480228" spans="3:3" x14ac:dyDescent="0.25">
      <c r="C480228" s="62"/>
    </row>
    <row r="480229" spans="3:3" x14ac:dyDescent="0.25">
      <c r="C480229" s="62"/>
    </row>
    <row r="480317" spans="3:3" x14ac:dyDescent="0.25">
      <c r="C480317" s="62"/>
    </row>
    <row r="480318" spans="3:3" x14ac:dyDescent="0.25">
      <c r="C480318" s="62"/>
    </row>
    <row r="480406" spans="3:3" x14ac:dyDescent="0.25">
      <c r="C480406" s="62"/>
    </row>
    <row r="480407" spans="3:3" x14ac:dyDescent="0.25">
      <c r="C480407" s="62"/>
    </row>
    <row r="480495" spans="3:3" x14ac:dyDescent="0.25">
      <c r="C480495" s="62"/>
    </row>
    <row r="480496" spans="3:3" x14ac:dyDescent="0.25">
      <c r="C480496" s="62"/>
    </row>
    <row r="480584" spans="3:3" x14ac:dyDescent="0.25">
      <c r="C480584" s="62"/>
    </row>
    <row r="480585" spans="3:3" x14ac:dyDescent="0.25">
      <c r="C480585" s="62"/>
    </row>
    <row r="480673" spans="3:3" x14ac:dyDescent="0.25">
      <c r="C480673" s="62"/>
    </row>
    <row r="480674" spans="3:3" x14ac:dyDescent="0.25">
      <c r="C480674" s="62"/>
    </row>
    <row r="480762" spans="3:3" x14ac:dyDescent="0.25">
      <c r="C480762" s="62"/>
    </row>
    <row r="480763" spans="3:3" x14ac:dyDescent="0.25">
      <c r="C480763" s="62"/>
    </row>
    <row r="480851" spans="3:3" x14ac:dyDescent="0.25">
      <c r="C480851" s="62"/>
    </row>
    <row r="480852" spans="3:3" x14ac:dyDescent="0.25">
      <c r="C480852" s="62"/>
    </row>
    <row r="480940" spans="3:3" x14ac:dyDescent="0.25">
      <c r="C480940" s="62"/>
    </row>
    <row r="480941" spans="3:3" x14ac:dyDescent="0.25">
      <c r="C480941" s="62"/>
    </row>
    <row r="481029" spans="3:3" x14ac:dyDescent="0.25">
      <c r="C481029" s="62"/>
    </row>
    <row r="481030" spans="3:3" x14ac:dyDescent="0.25">
      <c r="C481030" s="62"/>
    </row>
    <row r="481118" spans="3:3" x14ac:dyDescent="0.25">
      <c r="C481118" s="62"/>
    </row>
    <row r="481119" spans="3:3" x14ac:dyDescent="0.25">
      <c r="C481119" s="62"/>
    </row>
    <row r="481207" spans="3:3" x14ac:dyDescent="0.25">
      <c r="C481207" s="62"/>
    </row>
    <row r="481208" spans="3:3" x14ac:dyDescent="0.25">
      <c r="C481208" s="62"/>
    </row>
    <row r="481296" spans="3:3" x14ac:dyDescent="0.25">
      <c r="C481296" s="62"/>
    </row>
    <row r="481297" spans="3:3" x14ac:dyDescent="0.25">
      <c r="C481297" s="62"/>
    </row>
    <row r="481385" spans="3:3" x14ac:dyDescent="0.25">
      <c r="C481385" s="62"/>
    </row>
    <row r="481386" spans="3:3" x14ac:dyDescent="0.25">
      <c r="C481386" s="62"/>
    </row>
    <row r="481474" spans="3:3" x14ac:dyDescent="0.25">
      <c r="C481474" s="62"/>
    </row>
    <row r="481475" spans="3:3" x14ac:dyDescent="0.25">
      <c r="C481475" s="62"/>
    </row>
    <row r="481563" spans="3:3" x14ac:dyDescent="0.25">
      <c r="C481563" s="62"/>
    </row>
    <row r="481564" spans="3:3" x14ac:dyDescent="0.25">
      <c r="C481564" s="62"/>
    </row>
    <row r="481652" spans="3:3" x14ac:dyDescent="0.25">
      <c r="C481652" s="62"/>
    </row>
    <row r="481653" spans="3:3" x14ac:dyDescent="0.25">
      <c r="C481653" s="62"/>
    </row>
    <row r="481741" spans="3:3" x14ac:dyDescent="0.25">
      <c r="C481741" s="62"/>
    </row>
    <row r="481742" spans="3:3" x14ac:dyDescent="0.25">
      <c r="C481742" s="62"/>
    </row>
    <row r="481830" spans="3:3" x14ac:dyDescent="0.25">
      <c r="C481830" s="62"/>
    </row>
    <row r="481831" spans="3:3" x14ac:dyDescent="0.25">
      <c r="C481831" s="62"/>
    </row>
    <row r="481919" spans="3:3" x14ac:dyDescent="0.25">
      <c r="C481919" s="62"/>
    </row>
    <row r="481920" spans="3:3" x14ac:dyDescent="0.25">
      <c r="C481920" s="62"/>
    </row>
    <row r="482008" spans="3:3" x14ac:dyDescent="0.25">
      <c r="C482008" s="62"/>
    </row>
    <row r="482009" spans="3:3" x14ac:dyDescent="0.25">
      <c r="C482009" s="62"/>
    </row>
    <row r="482097" spans="3:3" x14ac:dyDescent="0.25">
      <c r="C482097" s="62"/>
    </row>
    <row r="482098" spans="3:3" x14ac:dyDescent="0.25">
      <c r="C482098" s="62"/>
    </row>
    <row r="482186" spans="3:3" x14ac:dyDescent="0.25">
      <c r="C482186" s="62"/>
    </row>
    <row r="482187" spans="3:3" x14ac:dyDescent="0.25">
      <c r="C482187" s="62"/>
    </row>
    <row r="482275" spans="3:3" x14ac:dyDescent="0.25">
      <c r="C482275" s="62"/>
    </row>
    <row r="482276" spans="3:3" x14ac:dyDescent="0.25">
      <c r="C482276" s="62"/>
    </row>
    <row r="482364" spans="3:3" x14ac:dyDescent="0.25">
      <c r="C482364" s="62"/>
    </row>
    <row r="482365" spans="3:3" x14ac:dyDescent="0.25">
      <c r="C482365" s="62"/>
    </row>
    <row r="482453" spans="3:3" x14ac:dyDescent="0.25">
      <c r="C482453" s="62"/>
    </row>
    <row r="482454" spans="3:3" x14ac:dyDescent="0.25">
      <c r="C482454" s="62"/>
    </row>
    <row r="482542" spans="3:3" x14ac:dyDescent="0.25">
      <c r="C482542" s="62"/>
    </row>
    <row r="482543" spans="3:3" x14ac:dyDescent="0.25">
      <c r="C482543" s="62"/>
    </row>
    <row r="482631" spans="3:3" x14ac:dyDescent="0.25">
      <c r="C482631" s="62"/>
    </row>
    <row r="482632" spans="3:3" x14ac:dyDescent="0.25">
      <c r="C482632" s="62"/>
    </row>
    <row r="482720" spans="3:3" x14ac:dyDescent="0.25">
      <c r="C482720" s="62"/>
    </row>
    <row r="482721" spans="3:3" x14ac:dyDescent="0.25">
      <c r="C482721" s="62"/>
    </row>
    <row r="482809" spans="3:3" x14ac:dyDescent="0.25">
      <c r="C482809" s="62"/>
    </row>
    <row r="482810" spans="3:3" x14ac:dyDescent="0.25">
      <c r="C482810" s="62"/>
    </row>
    <row r="482898" spans="3:3" x14ac:dyDescent="0.25">
      <c r="C482898" s="62"/>
    </row>
    <row r="482899" spans="3:3" x14ac:dyDescent="0.25">
      <c r="C482899" s="62"/>
    </row>
    <row r="482987" spans="3:3" x14ac:dyDescent="0.25">
      <c r="C482987" s="62"/>
    </row>
    <row r="482988" spans="3:3" x14ac:dyDescent="0.25">
      <c r="C482988" s="62"/>
    </row>
    <row r="483076" spans="3:3" x14ac:dyDescent="0.25">
      <c r="C483076" s="62"/>
    </row>
    <row r="483077" spans="3:3" x14ac:dyDescent="0.25">
      <c r="C483077" s="62"/>
    </row>
    <row r="483165" spans="3:3" x14ac:dyDescent="0.25">
      <c r="C483165" s="62"/>
    </row>
    <row r="483166" spans="3:3" x14ac:dyDescent="0.25">
      <c r="C483166" s="62"/>
    </row>
    <row r="483254" spans="3:3" x14ac:dyDescent="0.25">
      <c r="C483254" s="62"/>
    </row>
    <row r="483255" spans="3:3" x14ac:dyDescent="0.25">
      <c r="C483255" s="62"/>
    </row>
    <row r="483343" spans="3:3" x14ac:dyDescent="0.25">
      <c r="C483343" s="62"/>
    </row>
    <row r="483344" spans="3:3" x14ac:dyDescent="0.25">
      <c r="C483344" s="62"/>
    </row>
    <row r="483432" spans="3:3" x14ac:dyDescent="0.25">
      <c r="C483432" s="62"/>
    </row>
    <row r="483433" spans="3:3" x14ac:dyDescent="0.25">
      <c r="C483433" s="62"/>
    </row>
    <row r="483521" spans="3:3" x14ac:dyDescent="0.25">
      <c r="C483521" s="62"/>
    </row>
    <row r="483522" spans="3:3" x14ac:dyDescent="0.25">
      <c r="C483522" s="62"/>
    </row>
    <row r="483610" spans="3:3" x14ac:dyDescent="0.25">
      <c r="C483610" s="62"/>
    </row>
    <row r="483611" spans="3:3" x14ac:dyDescent="0.25">
      <c r="C483611" s="62"/>
    </row>
    <row r="483699" spans="3:3" x14ac:dyDescent="0.25">
      <c r="C483699" s="62"/>
    </row>
    <row r="483700" spans="3:3" x14ac:dyDescent="0.25">
      <c r="C483700" s="62"/>
    </row>
    <row r="483788" spans="3:3" x14ac:dyDescent="0.25">
      <c r="C483788" s="62"/>
    </row>
    <row r="483789" spans="3:3" x14ac:dyDescent="0.25">
      <c r="C483789" s="62"/>
    </row>
    <row r="483877" spans="3:3" x14ac:dyDescent="0.25">
      <c r="C483877" s="62"/>
    </row>
    <row r="483878" spans="3:3" x14ac:dyDescent="0.25">
      <c r="C483878" s="62"/>
    </row>
    <row r="483966" spans="3:3" x14ac:dyDescent="0.25">
      <c r="C483966" s="62"/>
    </row>
    <row r="483967" spans="3:3" x14ac:dyDescent="0.25">
      <c r="C483967" s="62"/>
    </row>
    <row r="484055" spans="3:3" x14ac:dyDescent="0.25">
      <c r="C484055" s="62"/>
    </row>
    <row r="484056" spans="3:3" x14ac:dyDescent="0.25">
      <c r="C484056" s="62"/>
    </row>
    <row r="484144" spans="3:3" x14ac:dyDescent="0.25">
      <c r="C484144" s="62"/>
    </row>
    <row r="484145" spans="3:3" x14ac:dyDescent="0.25">
      <c r="C484145" s="62"/>
    </row>
    <row r="484233" spans="3:3" x14ac:dyDescent="0.25">
      <c r="C484233" s="62"/>
    </row>
    <row r="484234" spans="3:3" x14ac:dyDescent="0.25">
      <c r="C484234" s="62"/>
    </row>
    <row r="484322" spans="3:3" x14ac:dyDescent="0.25">
      <c r="C484322" s="62"/>
    </row>
    <row r="484323" spans="3:3" x14ac:dyDescent="0.25">
      <c r="C484323" s="62"/>
    </row>
    <row r="484411" spans="3:3" x14ac:dyDescent="0.25">
      <c r="C484411" s="62"/>
    </row>
    <row r="484412" spans="3:3" x14ac:dyDescent="0.25">
      <c r="C484412" s="62"/>
    </row>
    <row r="484500" spans="3:3" x14ac:dyDescent="0.25">
      <c r="C484500" s="62"/>
    </row>
    <row r="484501" spans="3:3" x14ac:dyDescent="0.25">
      <c r="C484501" s="62"/>
    </row>
    <row r="484589" spans="3:3" x14ac:dyDescent="0.25">
      <c r="C484589" s="62"/>
    </row>
    <row r="484590" spans="3:3" x14ac:dyDescent="0.25">
      <c r="C484590" s="62"/>
    </row>
    <row r="484678" spans="3:3" x14ac:dyDescent="0.25">
      <c r="C484678" s="62"/>
    </row>
    <row r="484679" spans="3:3" x14ac:dyDescent="0.25">
      <c r="C484679" s="62"/>
    </row>
    <row r="484767" spans="3:3" x14ac:dyDescent="0.25">
      <c r="C484767" s="62"/>
    </row>
    <row r="484768" spans="3:3" x14ac:dyDescent="0.25">
      <c r="C484768" s="62"/>
    </row>
    <row r="484856" spans="3:3" x14ac:dyDescent="0.25">
      <c r="C484856" s="62"/>
    </row>
    <row r="484857" spans="3:3" x14ac:dyDescent="0.25">
      <c r="C484857" s="62"/>
    </row>
    <row r="484945" spans="3:3" x14ac:dyDescent="0.25">
      <c r="C484945" s="62"/>
    </row>
    <row r="484946" spans="3:3" x14ac:dyDescent="0.25">
      <c r="C484946" s="62"/>
    </row>
    <row r="485034" spans="3:3" x14ac:dyDescent="0.25">
      <c r="C485034" s="62"/>
    </row>
    <row r="485035" spans="3:3" x14ac:dyDescent="0.25">
      <c r="C485035" s="62"/>
    </row>
    <row r="485123" spans="3:3" x14ac:dyDescent="0.25">
      <c r="C485123" s="62"/>
    </row>
    <row r="485124" spans="3:3" x14ac:dyDescent="0.25">
      <c r="C485124" s="62"/>
    </row>
    <row r="485212" spans="3:3" x14ac:dyDescent="0.25">
      <c r="C485212" s="62"/>
    </row>
    <row r="485213" spans="3:3" x14ac:dyDescent="0.25">
      <c r="C485213" s="62"/>
    </row>
    <row r="485301" spans="3:3" x14ac:dyDescent="0.25">
      <c r="C485301" s="62"/>
    </row>
    <row r="485302" spans="3:3" x14ac:dyDescent="0.25">
      <c r="C485302" s="62"/>
    </row>
    <row r="485390" spans="3:3" x14ac:dyDescent="0.25">
      <c r="C485390" s="62"/>
    </row>
    <row r="485391" spans="3:3" x14ac:dyDescent="0.25">
      <c r="C485391" s="62"/>
    </row>
    <row r="485479" spans="3:3" x14ac:dyDescent="0.25">
      <c r="C485479" s="62"/>
    </row>
    <row r="485480" spans="3:3" x14ac:dyDescent="0.25">
      <c r="C485480" s="62"/>
    </row>
    <row r="485568" spans="3:3" x14ac:dyDescent="0.25">
      <c r="C485568" s="62"/>
    </row>
    <row r="485569" spans="3:3" x14ac:dyDescent="0.25">
      <c r="C485569" s="62"/>
    </row>
    <row r="485657" spans="3:3" x14ac:dyDescent="0.25">
      <c r="C485657" s="62"/>
    </row>
    <row r="485658" spans="3:3" x14ac:dyDescent="0.25">
      <c r="C485658" s="62"/>
    </row>
    <row r="485746" spans="3:3" x14ac:dyDescent="0.25">
      <c r="C485746" s="62"/>
    </row>
    <row r="485747" spans="3:3" x14ac:dyDescent="0.25">
      <c r="C485747" s="62"/>
    </row>
    <row r="485835" spans="3:3" x14ac:dyDescent="0.25">
      <c r="C485835" s="62"/>
    </row>
    <row r="485836" spans="3:3" x14ac:dyDescent="0.25">
      <c r="C485836" s="62"/>
    </row>
    <row r="485924" spans="3:3" x14ac:dyDescent="0.25">
      <c r="C485924" s="62"/>
    </row>
    <row r="485925" spans="3:3" x14ac:dyDescent="0.25">
      <c r="C485925" s="62"/>
    </row>
    <row r="486013" spans="3:3" x14ac:dyDescent="0.25">
      <c r="C486013" s="62"/>
    </row>
    <row r="486014" spans="3:3" x14ac:dyDescent="0.25">
      <c r="C486014" s="62"/>
    </row>
    <row r="486102" spans="3:3" x14ac:dyDescent="0.25">
      <c r="C486102" s="62"/>
    </row>
    <row r="486103" spans="3:3" x14ac:dyDescent="0.25">
      <c r="C486103" s="62"/>
    </row>
    <row r="486191" spans="3:3" x14ac:dyDescent="0.25">
      <c r="C486191" s="62"/>
    </row>
    <row r="486192" spans="3:3" x14ac:dyDescent="0.25">
      <c r="C486192" s="62"/>
    </row>
    <row r="486280" spans="3:3" x14ac:dyDescent="0.25">
      <c r="C486280" s="62"/>
    </row>
    <row r="486281" spans="3:3" x14ac:dyDescent="0.25">
      <c r="C486281" s="62"/>
    </row>
    <row r="486369" spans="3:3" x14ac:dyDescent="0.25">
      <c r="C486369" s="62"/>
    </row>
    <row r="486370" spans="3:3" x14ac:dyDescent="0.25">
      <c r="C486370" s="62"/>
    </row>
    <row r="486458" spans="3:3" x14ac:dyDescent="0.25">
      <c r="C486458" s="62"/>
    </row>
    <row r="486459" spans="3:3" x14ac:dyDescent="0.25">
      <c r="C486459" s="62"/>
    </row>
    <row r="486547" spans="3:3" x14ac:dyDescent="0.25">
      <c r="C486547" s="62"/>
    </row>
    <row r="486548" spans="3:3" x14ac:dyDescent="0.25">
      <c r="C486548" s="62"/>
    </row>
    <row r="486636" spans="3:3" x14ac:dyDescent="0.25">
      <c r="C486636" s="62"/>
    </row>
    <row r="486637" spans="3:3" x14ac:dyDescent="0.25">
      <c r="C486637" s="62"/>
    </row>
    <row r="486725" spans="3:3" x14ac:dyDescent="0.25">
      <c r="C486725" s="62"/>
    </row>
    <row r="486726" spans="3:3" x14ac:dyDescent="0.25">
      <c r="C486726" s="62"/>
    </row>
    <row r="486814" spans="3:3" x14ac:dyDescent="0.25">
      <c r="C486814" s="62"/>
    </row>
    <row r="486815" spans="3:3" x14ac:dyDescent="0.25">
      <c r="C486815" s="62"/>
    </row>
    <row r="486903" spans="3:3" x14ac:dyDescent="0.25">
      <c r="C486903" s="62"/>
    </row>
    <row r="486904" spans="3:3" x14ac:dyDescent="0.25">
      <c r="C486904" s="62"/>
    </row>
    <row r="486992" spans="3:3" x14ac:dyDescent="0.25">
      <c r="C486992" s="62"/>
    </row>
    <row r="486993" spans="3:3" x14ac:dyDescent="0.25">
      <c r="C486993" s="62"/>
    </row>
    <row r="487081" spans="3:3" x14ac:dyDescent="0.25">
      <c r="C487081" s="62"/>
    </row>
    <row r="487082" spans="3:3" x14ac:dyDescent="0.25">
      <c r="C487082" s="62"/>
    </row>
    <row r="487170" spans="3:3" x14ac:dyDescent="0.25">
      <c r="C487170" s="62"/>
    </row>
    <row r="487171" spans="3:3" x14ac:dyDescent="0.25">
      <c r="C487171" s="62"/>
    </row>
    <row r="487259" spans="3:3" x14ac:dyDescent="0.25">
      <c r="C487259" s="62"/>
    </row>
    <row r="487260" spans="3:3" x14ac:dyDescent="0.25">
      <c r="C487260" s="62"/>
    </row>
    <row r="487348" spans="3:3" x14ac:dyDescent="0.25">
      <c r="C487348" s="62"/>
    </row>
    <row r="487349" spans="3:3" x14ac:dyDescent="0.25">
      <c r="C487349" s="62"/>
    </row>
    <row r="487437" spans="3:3" x14ac:dyDescent="0.25">
      <c r="C487437" s="62"/>
    </row>
    <row r="487438" spans="3:3" x14ac:dyDescent="0.25">
      <c r="C487438" s="62"/>
    </row>
    <row r="487526" spans="3:3" x14ac:dyDescent="0.25">
      <c r="C487526" s="62"/>
    </row>
    <row r="487527" spans="3:3" x14ac:dyDescent="0.25">
      <c r="C487527" s="62"/>
    </row>
    <row r="487615" spans="3:3" x14ac:dyDescent="0.25">
      <c r="C487615" s="62"/>
    </row>
    <row r="487616" spans="3:3" x14ac:dyDescent="0.25">
      <c r="C487616" s="62"/>
    </row>
    <row r="487704" spans="3:3" x14ac:dyDescent="0.25">
      <c r="C487704" s="62"/>
    </row>
    <row r="487705" spans="3:3" x14ac:dyDescent="0.25">
      <c r="C487705" s="62"/>
    </row>
    <row r="487793" spans="3:3" x14ac:dyDescent="0.25">
      <c r="C487793" s="62"/>
    </row>
    <row r="487794" spans="3:3" x14ac:dyDescent="0.25">
      <c r="C487794" s="62"/>
    </row>
    <row r="487882" spans="3:3" x14ac:dyDescent="0.25">
      <c r="C487882" s="62"/>
    </row>
    <row r="487883" spans="3:3" x14ac:dyDescent="0.25">
      <c r="C487883" s="62"/>
    </row>
    <row r="487971" spans="3:3" x14ac:dyDescent="0.25">
      <c r="C487971" s="62"/>
    </row>
    <row r="487972" spans="3:3" x14ac:dyDescent="0.25">
      <c r="C487972" s="62"/>
    </row>
    <row r="488060" spans="3:3" x14ac:dyDescent="0.25">
      <c r="C488060" s="62"/>
    </row>
    <row r="488061" spans="3:3" x14ac:dyDescent="0.25">
      <c r="C488061" s="62"/>
    </row>
    <row r="488149" spans="3:3" x14ac:dyDescent="0.25">
      <c r="C488149" s="62"/>
    </row>
    <row r="488150" spans="3:3" x14ac:dyDescent="0.25">
      <c r="C488150" s="62"/>
    </row>
    <row r="488238" spans="3:3" x14ac:dyDescent="0.25">
      <c r="C488238" s="62"/>
    </row>
    <row r="488239" spans="3:3" x14ac:dyDescent="0.25">
      <c r="C488239" s="62"/>
    </row>
    <row r="488327" spans="3:3" x14ac:dyDescent="0.25">
      <c r="C488327" s="62"/>
    </row>
    <row r="488328" spans="3:3" x14ac:dyDescent="0.25">
      <c r="C488328" s="62"/>
    </row>
    <row r="488416" spans="3:3" x14ac:dyDescent="0.25">
      <c r="C488416" s="62"/>
    </row>
    <row r="488417" spans="3:3" x14ac:dyDescent="0.25">
      <c r="C488417" s="62"/>
    </row>
    <row r="488505" spans="3:3" x14ac:dyDescent="0.25">
      <c r="C488505" s="62"/>
    </row>
    <row r="488506" spans="3:3" x14ac:dyDescent="0.25">
      <c r="C488506" s="62"/>
    </row>
    <row r="488594" spans="3:3" x14ac:dyDescent="0.25">
      <c r="C488594" s="62"/>
    </row>
    <row r="488595" spans="3:3" x14ac:dyDescent="0.25">
      <c r="C488595" s="62"/>
    </row>
    <row r="488683" spans="3:3" x14ac:dyDescent="0.25">
      <c r="C488683" s="62"/>
    </row>
    <row r="488684" spans="3:3" x14ac:dyDescent="0.25">
      <c r="C488684" s="62"/>
    </row>
    <row r="488772" spans="3:3" x14ac:dyDescent="0.25">
      <c r="C488772" s="62"/>
    </row>
    <row r="488773" spans="3:3" x14ac:dyDescent="0.25">
      <c r="C488773" s="62"/>
    </row>
    <row r="488861" spans="3:3" x14ac:dyDescent="0.25">
      <c r="C488861" s="62"/>
    </row>
    <row r="488862" spans="3:3" x14ac:dyDescent="0.25">
      <c r="C488862" s="62"/>
    </row>
    <row r="488950" spans="3:3" x14ac:dyDescent="0.25">
      <c r="C488950" s="62"/>
    </row>
    <row r="488951" spans="3:3" x14ac:dyDescent="0.25">
      <c r="C488951" s="62"/>
    </row>
    <row r="489039" spans="3:3" x14ac:dyDescent="0.25">
      <c r="C489039" s="62"/>
    </row>
    <row r="489040" spans="3:3" x14ac:dyDescent="0.25">
      <c r="C489040" s="62"/>
    </row>
    <row r="489128" spans="3:3" x14ac:dyDescent="0.25">
      <c r="C489128" s="62"/>
    </row>
    <row r="489129" spans="3:3" x14ac:dyDescent="0.25">
      <c r="C489129" s="62"/>
    </row>
    <row r="489217" spans="3:3" x14ac:dyDescent="0.25">
      <c r="C489217" s="62"/>
    </row>
    <row r="489218" spans="3:3" x14ac:dyDescent="0.25">
      <c r="C489218" s="62"/>
    </row>
    <row r="489306" spans="3:3" x14ac:dyDescent="0.25">
      <c r="C489306" s="62"/>
    </row>
    <row r="489307" spans="3:3" x14ac:dyDescent="0.25">
      <c r="C489307" s="62"/>
    </row>
    <row r="489395" spans="3:3" x14ac:dyDescent="0.25">
      <c r="C489395" s="62"/>
    </row>
    <row r="489396" spans="3:3" x14ac:dyDescent="0.25">
      <c r="C489396" s="62"/>
    </row>
    <row r="489484" spans="3:3" x14ac:dyDescent="0.25">
      <c r="C489484" s="62"/>
    </row>
    <row r="489485" spans="3:3" x14ac:dyDescent="0.25">
      <c r="C489485" s="62"/>
    </row>
    <row r="489573" spans="3:3" x14ac:dyDescent="0.25">
      <c r="C489573" s="62"/>
    </row>
    <row r="489574" spans="3:3" x14ac:dyDescent="0.25">
      <c r="C489574" s="62"/>
    </row>
    <row r="489662" spans="3:3" x14ac:dyDescent="0.25">
      <c r="C489662" s="62"/>
    </row>
    <row r="489663" spans="3:3" x14ac:dyDescent="0.25">
      <c r="C489663" s="62"/>
    </row>
    <row r="489751" spans="3:3" x14ac:dyDescent="0.25">
      <c r="C489751" s="62"/>
    </row>
    <row r="489752" spans="3:3" x14ac:dyDescent="0.25">
      <c r="C489752" s="62"/>
    </row>
    <row r="489840" spans="3:3" x14ac:dyDescent="0.25">
      <c r="C489840" s="62"/>
    </row>
    <row r="489841" spans="3:3" x14ac:dyDescent="0.25">
      <c r="C489841" s="62"/>
    </row>
    <row r="489929" spans="3:3" x14ac:dyDescent="0.25">
      <c r="C489929" s="62"/>
    </row>
    <row r="489930" spans="3:3" x14ac:dyDescent="0.25">
      <c r="C489930" s="62"/>
    </row>
    <row r="490018" spans="3:3" x14ac:dyDescent="0.25">
      <c r="C490018" s="62"/>
    </row>
    <row r="490019" spans="3:3" x14ac:dyDescent="0.25">
      <c r="C490019" s="62"/>
    </row>
    <row r="490107" spans="3:3" x14ac:dyDescent="0.25">
      <c r="C490107" s="62"/>
    </row>
    <row r="490108" spans="3:3" x14ac:dyDescent="0.25">
      <c r="C490108" s="62"/>
    </row>
    <row r="490196" spans="3:3" x14ac:dyDescent="0.25">
      <c r="C490196" s="62"/>
    </row>
    <row r="490197" spans="3:3" x14ac:dyDescent="0.25">
      <c r="C490197" s="62"/>
    </row>
    <row r="490285" spans="3:3" x14ac:dyDescent="0.25">
      <c r="C490285" s="62"/>
    </row>
    <row r="490286" spans="3:3" x14ac:dyDescent="0.25">
      <c r="C490286" s="62"/>
    </row>
    <row r="490374" spans="3:3" x14ac:dyDescent="0.25">
      <c r="C490374" s="62"/>
    </row>
    <row r="490375" spans="3:3" x14ac:dyDescent="0.25">
      <c r="C490375" s="62"/>
    </row>
    <row r="490463" spans="3:3" x14ac:dyDescent="0.25">
      <c r="C490463" s="62"/>
    </row>
    <row r="490464" spans="3:3" x14ac:dyDescent="0.25">
      <c r="C490464" s="62"/>
    </row>
    <row r="490552" spans="3:3" x14ac:dyDescent="0.25">
      <c r="C490552" s="62"/>
    </row>
    <row r="490553" spans="3:3" x14ac:dyDescent="0.25">
      <c r="C490553" s="62"/>
    </row>
    <row r="490641" spans="3:3" x14ac:dyDescent="0.25">
      <c r="C490641" s="62"/>
    </row>
    <row r="490642" spans="3:3" x14ac:dyDescent="0.25">
      <c r="C490642" s="62"/>
    </row>
    <row r="490730" spans="3:3" x14ac:dyDescent="0.25">
      <c r="C490730" s="62"/>
    </row>
    <row r="490731" spans="3:3" x14ac:dyDescent="0.25">
      <c r="C490731" s="62"/>
    </row>
    <row r="490819" spans="3:3" x14ac:dyDescent="0.25">
      <c r="C490819" s="62"/>
    </row>
    <row r="490820" spans="3:3" x14ac:dyDescent="0.25">
      <c r="C490820" s="62"/>
    </row>
    <row r="490908" spans="3:3" x14ac:dyDescent="0.25">
      <c r="C490908" s="62"/>
    </row>
    <row r="490909" spans="3:3" x14ac:dyDescent="0.25">
      <c r="C490909" s="62"/>
    </row>
    <row r="490997" spans="3:3" x14ac:dyDescent="0.25">
      <c r="C490997" s="62"/>
    </row>
    <row r="490998" spans="3:3" x14ac:dyDescent="0.25">
      <c r="C490998" s="62"/>
    </row>
    <row r="491086" spans="3:3" x14ac:dyDescent="0.25">
      <c r="C491086" s="62"/>
    </row>
    <row r="491087" spans="3:3" x14ac:dyDescent="0.25">
      <c r="C491087" s="62"/>
    </row>
    <row r="491175" spans="3:3" x14ac:dyDescent="0.25">
      <c r="C491175" s="62"/>
    </row>
    <row r="491176" spans="3:3" x14ac:dyDescent="0.25">
      <c r="C491176" s="62"/>
    </row>
    <row r="491264" spans="3:3" x14ac:dyDescent="0.25">
      <c r="C491264" s="62"/>
    </row>
    <row r="491265" spans="3:3" x14ac:dyDescent="0.25">
      <c r="C491265" s="62"/>
    </row>
    <row r="491353" spans="3:3" x14ac:dyDescent="0.25">
      <c r="C491353" s="62"/>
    </row>
    <row r="491354" spans="3:3" x14ac:dyDescent="0.25">
      <c r="C491354" s="62"/>
    </row>
    <row r="491442" spans="3:3" x14ac:dyDescent="0.25">
      <c r="C491442" s="62"/>
    </row>
    <row r="491443" spans="3:3" x14ac:dyDescent="0.25">
      <c r="C491443" s="62"/>
    </row>
    <row r="491531" spans="3:3" x14ac:dyDescent="0.25">
      <c r="C491531" s="62"/>
    </row>
    <row r="491532" spans="3:3" x14ac:dyDescent="0.25">
      <c r="C491532" s="62"/>
    </row>
    <row r="491620" spans="3:3" x14ac:dyDescent="0.25">
      <c r="C491620" s="62"/>
    </row>
    <row r="491621" spans="3:3" x14ac:dyDescent="0.25">
      <c r="C491621" s="62"/>
    </row>
    <row r="491709" spans="3:3" x14ac:dyDescent="0.25">
      <c r="C491709" s="62"/>
    </row>
    <row r="491710" spans="3:3" x14ac:dyDescent="0.25">
      <c r="C491710" s="62"/>
    </row>
    <row r="491798" spans="3:3" x14ac:dyDescent="0.25">
      <c r="C491798" s="62"/>
    </row>
    <row r="491799" spans="3:3" x14ac:dyDescent="0.25">
      <c r="C491799" s="62"/>
    </row>
    <row r="491887" spans="3:3" x14ac:dyDescent="0.25">
      <c r="C491887" s="62"/>
    </row>
    <row r="491888" spans="3:3" x14ac:dyDescent="0.25">
      <c r="C491888" s="62"/>
    </row>
    <row r="491976" spans="3:3" x14ac:dyDescent="0.25">
      <c r="C491976" s="62"/>
    </row>
    <row r="491977" spans="3:3" x14ac:dyDescent="0.25">
      <c r="C491977" s="62"/>
    </row>
    <row r="492065" spans="3:3" x14ac:dyDescent="0.25">
      <c r="C492065" s="62"/>
    </row>
    <row r="492066" spans="3:3" x14ac:dyDescent="0.25">
      <c r="C492066" s="62"/>
    </row>
    <row r="492154" spans="3:3" x14ac:dyDescent="0.25">
      <c r="C492154" s="62"/>
    </row>
    <row r="492155" spans="3:3" x14ac:dyDescent="0.25">
      <c r="C492155" s="62"/>
    </row>
    <row r="492243" spans="3:3" x14ac:dyDescent="0.25">
      <c r="C492243" s="62"/>
    </row>
    <row r="492244" spans="3:3" x14ac:dyDescent="0.25">
      <c r="C492244" s="62"/>
    </row>
    <row r="492332" spans="3:3" x14ac:dyDescent="0.25">
      <c r="C492332" s="62"/>
    </row>
    <row r="492333" spans="3:3" x14ac:dyDescent="0.25">
      <c r="C492333" s="62"/>
    </row>
    <row r="492421" spans="3:3" x14ac:dyDescent="0.25">
      <c r="C492421" s="62"/>
    </row>
    <row r="492422" spans="3:3" x14ac:dyDescent="0.25">
      <c r="C492422" s="62"/>
    </row>
    <row r="492510" spans="3:3" x14ac:dyDescent="0.25">
      <c r="C492510" s="62"/>
    </row>
    <row r="492511" spans="3:3" x14ac:dyDescent="0.25">
      <c r="C492511" s="62"/>
    </row>
    <row r="492599" spans="3:3" x14ac:dyDescent="0.25">
      <c r="C492599" s="62"/>
    </row>
    <row r="492600" spans="3:3" x14ac:dyDescent="0.25">
      <c r="C492600" s="62"/>
    </row>
    <row r="492688" spans="3:3" x14ac:dyDescent="0.25">
      <c r="C492688" s="62"/>
    </row>
    <row r="492689" spans="3:3" x14ac:dyDescent="0.25">
      <c r="C492689" s="62"/>
    </row>
    <row r="492777" spans="3:3" x14ac:dyDescent="0.25">
      <c r="C492777" s="62"/>
    </row>
    <row r="492778" spans="3:3" x14ac:dyDescent="0.25">
      <c r="C492778" s="62"/>
    </row>
    <row r="492866" spans="3:3" x14ac:dyDescent="0.25">
      <c r="C492866" s="62"/>
    </row>
    <row r="492867" spans="3:3" x14ac:dyDescent="0.25">
      <c r="C492867" s="62"/>
    </row>
    <row r="492955" spans="3:3" x14ac:dyDescent="0.25">
      <c r="C492955" s="62"/>
    </row>
    <row r="492956" spans="3:3" x14ac:dyDescent="0.25">
      <c r="C492956" s="62"/>
    </row>
    <row r="493044" spans="3:3" x14ac:dyDescent="0.25">
      <c r="C493044" s="62"/>
    </row>
    <row r="493045" spans="3:3" x14ac:dyDescent="0.25">
      <c r="C493045" s="62"/>
    </row>
    <row r="493133" spans="3:3" x14ac:dyDescent="0.25">
      <c r="C493133" s="62"/>
    </row>
    <row r="493134" spans="3:3" x14ac:dyDescent="0.25">
      <c r="C493134" s="62"/>
    </row>
    <row r="493222" spans="3:3" x14ac:dyDescent="0.25">
      <c r="C493222" s="62"/>
    </row>
    <row r="493223" spans="3:3" x14ac:dyDescent="0.25">
      <c r="C493223" s="62"/>
    </row>
    <row r="493311" spans="3:3" x14ac:dyDescent="0.25">
      <c r="C493311" s="62"/>
    </row>
    <row r="493312" spans="3:3" x14ac:dyDescent="0.25">
      <c r="C493312" s="62"/>
    </row>
    <row r="493400" spans="3:3" x14ac:dyDescent="0.25">
      <c r="C493400" s="62"/>
    </row>
    <row r="493401" spans="3:3" x14ac:dyDescent="0.25">
      <c r="C493401" s="62"/>
    </row>
    <row r="493489" spans="3:3" x14ac:dyDescent="0.25">
      <c r="C493489" s="62"/>
    </row>
    <row r="493490" spans="3:3" x14ac:dyDescent="0.25">
      <c r="C493490" s="62"/>
    </row>
    <row r="493578" spans="3:3" x14ac:dyDescent="0.25">
      <c r="C493578" s="62"/>
    </row>
    <row r="493579" spans="3:3" x14ac:dyDescent="0.25">
      <c r="C493579" s="62"/>
    </row>
    <row r="493667" spans="3:3" x14ac:dyDescent="0.25">
      <c r="C493667" s="62"/>
    </row>
    <row r="493668" spans="3:3" x14ac:dyDescent="0.25">
      <c r="C493668" s="62"/>
    </row>
    <row r="493756" spans="3:3" x14ac:dyDescent="0.25">
      <c r="C493756" s="62"/>
    </row>
    <row r="493757" spans="3:3" x14ac:dyDescent="0.25">
      <c r="C493757" s="62"/>
    </row>
    <row r="493845" spans="3:3" x14ac:dyDescent="0.25">
      <c r="C493845" s="62"/>
    </row>
    <row r="493846" spans="3:3" x14ac:dyDescent="0.25">
      <c r="C493846" s="62"/>
    </row>
    <row r="493934" spans="3:3" x14ac:dyDescent="0.25">
      <c r="C493934" s="62"/>
    </row>
    <row r="493935" spans="3:3" x14ac:dyDescent="0.25">
      <c r="C493935" s="62"/>
    </row>
    <row r="494023" spans="3:3" x14ac:dyDescent="0.25">
      <c r="C494023" s="62"/>
    </row>
    <row r="494024" spans="3:3" x14ac:dyDescent="0.25">
      <c r="C494024" s="62"/>
    </row>
    <row r="494112" spans="3:3" x14ac:dyDescent="0.25">
      <c r="C494112" s="62"/>
    </row>
    <row r="494113" spans="3:3" x14ac:dyDescent="0.25">
      <c r="C494113" s="62"/>
    </row>
    <row r="494201" spans="3:3" x14ac:dyDescent="0.25">
      <c r="C494201" s="62"/>
    </row>
    <row r="494202" spans="3:3" x14ac:dyDescent="0.25">
      <c r="C494202" s="62"/>
    </row>
    <row r="494290" spans="3:3" x14ac:dyDescent="0.25">
      <c r="C494290" s="62"/>
    </row>
    <row r="494291" spans="3:3" x14ac:dyDescent="0.25">
      <c r="C494291" s="62"/>
    </row>
    <row r="494379" spans="3:3" x14ac:dyDescent="0.25">
      <c r="C494379" s="62"/>
    </row>
    <row r="494380" spans="3:3" x14ac:dyDescent="0.25">
      <c r="C494380" s="62"/>
    </row>
    <row r="494468" spans="3:3" x14ac:dyDescent="0.25">
      <c r="C494468" s="62"/>
    </row>
    <row r="494469" spans="3:3" x14ac:dyDescent="0.25">
      <c r="C494469" s="62"/>
    </row>
    <row r="494557" spans="3:3" x14ac:dyDescent="0.25">
      <c r="C494557" s="62"/>
    </row>
    <row r="494558" spans="3:3" x14ac:dyDescent="0.25">
      <c r="C494558" s="62"/>
    </row>
    <row r="494646" spans="3:3" x14ac:dyDescent="0.25">
      <c r="C494646" s="62"/>
    </row>
    <row r="494647" spans="3:3" x14ac:dyDescent="0.25">
      <c r="C494647" s="62"/>
    </row>
    <row r="494735" spans="3:3" x14ac:dyDescent="0.25">
      <c r="C494735" s="62"/>
    </row>
    <row r="494736" spans="3:3" x14ac:dyDescent="0.25">
      <c r="C494736" s="62"/>
    </row>
    <row r="494824" spans="3:3" x14ac:dyDescent="0.25">
      <c r="C494824" s="62"/>
    </row>
    <row r="494825" spans="3:3" x14ac:dyDescent="0.25">
      <c r="C494825" s="62"/>
    </row>
    <row r="494913" spans="3:3" x14ac:dyDescent="0.25">
      <c r="C494913" s="62"/>
    </row>
    <row r="494914" spans="3:3" x14ac:dyDescent="0.25">
      <c r="C494914" s="62"/>
    </row>
    <row r="495002" spans="3:3" x14ac:dyDescent="0.25">
      <c r="C495002" s="62"/>
    </row>
    <row r="495003" spans="3:3" x14ac:dyDescent="0.25">
      <c r="C495003" s="62"/>
    </row>
    <row r="495091" spans="3:3" x14ac:dyDescent="0.25">
      <c r="C495091" s="62"/>
    </row>
    <row r="495092" spans="3:3" x14ac:dyDescent="0.25">
      <c r="C495092" s="62"/>
    </row>
    <row r="495180" spans="3:3" x14ac:dyDescent="0.25">
      <c r="C495180" s="62"/>
    </row>
    <row r="495181" spans="3:3" x14ac:dyDescent="0.25">
      <c r="C495181" s="62"/>
    </row>
    <row r="495269" spans="3:3" x14ac:dyDescent="0.25">
      <c r="C495269" s="62"/>
    </row>
    <row r="495270" spans="3:3" x14ac:dyDescent="0.25">
      <c r="C495270" s="62"/>
    </row>
    <row r="495358" spans="3:3" x14ac:dyDescent="0.25">
      <c r="C495358" s="62"/>
    </row>
    <row r="495359" spans="3:3" x14ac:dyDescent="0.25">
      <c r="C495359" s="62"/>
    </row>
    <row r="495447" spans="3:3" x14ac:dyDescent="0.25">
      <c r="C495447" s="62"/>
    </row>
    <row r="495448" spans="3:3" x14ac:dyDescent="0.25">
      <c r="C495448" s="62"/>
    </row>
    <row r="495536" spans="3:3" x14ac:dyDescent="0.25">
      <c r="C495536" s="62"/>
    </row>
    <row r="495537" spans="3:3" x14ac:dyDescent="0.25">
      <c r="C495537" s="62"/>
    </row>
    <row r="495625" spans="3:3" x14ac:dyDescent="0.25">
      <c r="C495625" s="62"/>
    </row>
    <row r="495626" spans="3:3" x14ac:dyDescent="0.25">
      <c r="C495626" s="62"/>
    </row>
    <row r="495714" spans="3:3" x14ac:dyDescent="0.25">
      <c r="C495714" s="62"/>
    </row>
    <row r="495715" spans="3:3" x14ac:dyDescent="0.25">
      <c r="C495715" s="62"/>
    </row>
    <row r="495803" spans="3:3" x14ac:dyDescent="0.25">
      <c r="C495803" s="62"/>
    </row>
    <row r="495804" spans="3:3" x14ac:dyDescent="0.25">
      <c r="C495804" s="62"/>
    </row>
    <row r="495892" spans="3:3" x14ac:dyDescent="0.25">
      <c r="C495892" s="62"/>
    </row>
    <row r="495893" spans="3:3" x14ac:dyDescent="0.25">
      <c r="C495893" s="62"/>
    </row>
    <row r="495981" spans="3:3" x14ac:dyDescent="0.25">
      <c r="C495981" s="62"/>
    </row>
    <row r="495982" spans="3:3" x14ac:dyDescent="0.25">
      <c r="C495982" s="62"/>
    </row>
    <row r="496070" spans="3:3" x14ac:dyDescent="0.25">
      <c r="C496070" s="62"/>
    </row>
    <row r="496071" spans="3:3" x14ac:dyDescent="0.25">
      <c r="C496071" s="62"/>
    </row>
    <row r="496159" spans="3:3" x14ac:dyDescent="0.25">
      <c r="C496159" s="62"/>
    </row>
    <row r="496160" spans="3:3" x14ac:dyDescent="0.25">
      <c r="C496160" s="62"/>
    </row>
    <row r="496248" spans="3:3" x14ac:dyDescent="0.25">
      <c r="C496248" s="62"/>
    </row>
    <row r="496249" spans="3:3" x14ac:dyDescent="0.25">
      <c r="C496249" s="62"/>
    </row>
    <row r="496337" spans="3:3" x14ac:dyDescent="0.25">
      <c r="C496337" s="62"/>
    </row>
    <row r="496338" spans="3:3" x14ac:dyDescent="0.25">
      <c r="C496338" s="62"/>
    </row>
    <row r="496426" spans="3:3" x14ac:dyDescent="0.25">
      <c r="C496426" s="62"/>
    </row>
    <row r="496427" spans="3:3" x14ac:dyDescent="0.25">
      <c r="C496427" s="62"/>
    </row>
    <row r="496515" spans="3:3" x14ac:dyDescent="0.25">
      <c r="C496515" s="62"/>
    </row>
    <row r="496516" spans="3:3" x14ac:dyDescent="0.25">
      <c r="C496516" s="62"/>
    </row>
    <row r="496604" spans="3:3" x14ac:dyDescent="0.25">
      <c r="C496604" s="62"/>
    </row>
    <row r="496605" spans="3:3" x14ac:dyDescent="0.25">
      <c r="C496605" s="62"/>
    </row>
    <row r="496693" spans="3:3" x14ac:dyDescent="0.25">
      <c r="C496693" s="62"/>
    </row>
    <row r="496694" spans="3:3" x14ac:dyDescent="0.25">
      <c r="C496694" s="62"/>
    </row>
    <row r="496782" spans="3:3" x14ac:dyDescent="0.25">
      <c r="C496782" s="62"/>
    </row>
    <row r="496783" spans="3:3" x14ac:dyDescent="0.25">
      <c r="C496783" s="62"/>
    </row>
    <row r="496871" spans="3:3" x14ac:dyDescent="0.25">
      <c r="C496871" s="62"/>
    </row>
    <row r="496872" spans="3:3" x14ac:dyDescent="0.25">
      <c r="C496872" s="62"/>
    </row>
    <row r="496960" spans="3:3" x14ac:dyDescent="0.25">
      <c r="C496960" s="62"/>
    </row>
    <row r="496961" spans="3:3" x14ac:dyDescent="0.25">
      <c r="C496961" s="62"/>
    </row>
    <row r="497049" spans="3:3" x14ac:dyDescent="0.25">
      <c r="C497049" s="62"/>
    </row>
    <row r="497050" spans="3:3" x14ac:dyDescent="0.25">
      <c r="C497050" s="62"/>
    </row>
    <row r="497138" spans="3:3" x14ac:dyDescent="0.25">
      <c r="C497138" s="62"/>
    </row>
    <row r="497139" spans="3:3" x14ac:dyDescent="0.25">
      <c r="C497139" s="62"/>
    </row>
    <row r="497227" spans="3:3" x14ac:dyDescent="0.25">
      <c r="C497227" s="62"/>
    </row>
    <row r="497228" spans="3:3" x14ac:dyDescent="0.25">
      <c r="C497228" s="62"/>
    </row>
    <row r="497316" spans="3:3" x14ac:dyDescent="0.25">
      <c r="C497316" s="62"/>
    </row>
    <row r="497317" spans="3:3" x14ac:dyDescent="0.25">
      <c r="C497317" s="62"/>
    </row>
    <row r="497405" spans="3:3" x14ac:dyDescent="0.25">
      <c r="C497405" s="62"/>
    </row>
    <row r="497406" spans="3:3" x14ac:dyDescent="0.25">
      <c r="C497406" s="62"/>
    </row>
    <row r="497494" spans="3:3" x14ac:dyDescent="0.25">
      <c r="C497494" s="62"/>
    </row>
    <row r="497495" spans="3:3" x14ac:dyDescent="0.25">
      <c r="C497495" s="62"/>
    </row>
    <row r="497583" spans="3:3" x14ac:dyDescent="0.25">
      <c r="C497583" s="62"/>
    </row>
    <row r="497584" spans="3:3" x14ac:dyDescent="0.25">
      <c r="C497584" s="62"/>
    </row>
    <row r="497672" spans="3:3" x14ac:dyDescent="0.25">
      <c r="C497672" s="62"/>
    </row>
    <row r="497673" spans="3:3" x14ac:dyDescent="0.25">
      <c r="C497673" s="62"/>
    </row>
    <row r="497761" spans="3:3" x14ac:dyDescent="0.25">
      <c r="C497761" s="62"/>
    </row>
    <row r="497762" spans="3:3" x14ac:dyDescent="0.25">
      <c r="C497762" s="62"/>
    </row>
    <row r="497850" spans="3:3" x14ac:dyDescent="0.25">
      <c r="C497850" s="62"/>
    </row>
    <row r="497851" spans="3:3" x14ac:dyDescent="0.25">
      <c r="C497851" s="62"/>
    </row>
    <row r="497939" spans="3:3" x14ac:dyDescent="0.25">
      <c r="C497939" s="62"/>
    </row>
    <row r="497940" spans="3:3" x14ac:dyDescent="0.25">
      <c r="C497940" s="62"/>
    </row>
    <row r="498028" spans="3:3" x14ac:dyDescent="0.25">
      <c r="C498028" s="62"/>
    </row>
    <row r="498029" spans="3:3" x14ac:dyDescent="0.25">
      <c r="C498029" s="62"/>
    </row>
    <row r="498117" spans="3:3" x14ac:dyDescent="0.25">
      <c r="C498117" s="62"/>
    </row>
    <row r="498118" spans="3:3" x14ac:dyDescent="0.25">
      <c r="C498118" s="62"/>
    </row>
    <row r="498206" spans="3:3" x14ac:dyDescent="0.25">
      <c r="C498206" s="62"/>
    </row>
    <row r="498207" spans="3:3" x14ac:dyDescent="0.25">
      <c r="C498207" s="62"/>
    </row>
    <row r="498295" spans="3:3" x14ac:dyDescent="0.25">
      <c r="C498295" s="62"/>
    </row>
    <row r="498296" spans="3:3" x14ac:dyDescent="0.25">
      <c r="C498296" s="62"/>
    </row>
    <row r="498384" spans="3:3" x14ac:dyDescent="0.25">
      <c r="C498384" s="62"/>
    </row>
    <row r="498385" spans="3:3" x14ac:dyDescent="0.25">
      <c r="C498385" s="62"/>
    </row>
    <row r="498473" spans="3:3" x14ac:dyDescent="0.25">
      <c r="C498473" s="62"/>
    </row>
    <row r="498474" spans="3:3" x14ac:dyDescent="0.25">
      <c r="C498474" s="62"/>
    </row>
    <row r="498562" spans="3:3" x14ac:dyDescent="0.25">
      <c r="C498562" s="62"/>
    </row>
    <row r="498563" spans="3:3" x14ac:dyDescent="0.25">
      <c r="C498563" s="62"/>
    </row>
    <row r="498651" spans="3:3" x14ac:dyDescent="0.25">
      <c r="C498651" s="62"/>
    </row>
    <row r="498652" spans="3:3" x14ac:dyDescent="0.25">
      <c r="C498652" s="62"/>
    </row>
    <row r="498740" spans="3:3" x14ac:dyDescent="0.25">
      <c r="C498740" s="62"/>
    </row>
    <row r="498741" spans="3:3" x14ac:dyDescent="0.25">
      <c r="C498741" s="62"/>
    </row>
    <row r="498829" spans="3:3" x14ac:dyDescent="0.25">
      <c r="C498829" s="62"/>
    </row>
    <row r="498830" spans="3:3" x14ac:dyDescent="0.25">
      <c r="C498830" s="62"/>
    </row>
    <row r="498918" spans="3:3" x14ac:dyDescent="0.25">
      <c r="C498918" s="62"/>
    </row>
    <row r="498919" spans="3:3" x14ac:dyDescent="0.25">
      <c r="C498919" s="62"/>
    </row>
    <row r="499007" spans="3:3" x14ac:dyDescent="0.25">
      <c r="C499007" s="62"/>
    </row>
    <row r="499008" spans="3:3" x14ac:dyDescent="0.25">
      <c r="C499008" s="62"/>
    </row>
    <row r="499096" spans="3:3" x14ac:dyDescent="0.25">
      <c r="C499096" s="62"/>
    </row>
    <row r="499097" spans="3:3" x14ac:dyDescent="0.25">
      <c r="C499097" s="62"/>
    </row>
    <row r="499185" spans="3:3" x14ac:dyDescent="0.25">
      <c r="C499185" s="62"/>
    </row>
    <row r="499186" spans="3:3" x14ac:dyDescent="0.25">
      <c r="C499186" s="62"/>
    </row>
    <row r="499274" spans="3:3" x14ac:dyDescent="0.25">
      <c r="C499274" s="62"/>
    </row>
    <row r="499275" spans="3:3" x14ac:dyDescent="0.25">
      <c r="C499275" s="62"/>
    </row>
    <row r="499363" spans="3:3" x14ac:dyDescent="0.25">
      <c r="C499363" s="62"/>
    </row>
    <row r="499364" spans="3:3" x14ac:dyDescent="0.25">
      <c r="C499364" s="62"/>
    </row>
    <row r="499452" spans="3:3" x14ac:dyDescent="0.25">
      <c r="C499452" s="62"/>
    </row>
    <row r="499453" spans="3:3" x14ac:dyDescent="0.25">
      <c r="C499453" s="62"/>
    </row>
    <row r="499541" spans="3:3" x14ac:dyDescent="0.25">
      <c r="C499541" s="62"/>
    </row>
    <row r="499542" spans="3:3" x14ac:dyDescent="0.25">
      <c r="C499542" s="62"/>
    </row>
    <row r="499630" spans="3:3" x14ac:dyDescent="0.25">
      <c r="C499630" s="62"/>
    </row>
    <row r="499631" spans="3:3" x14ac:dyDescent="0.25">
      <c r="C499631" s="62"/>
    </row>
    <row r="499719" spans="3:3" x14ac:dyDescent="0.25">
      <c r="C499719" s="62"/>
    </row>
    <row r="499720" spans="3:3" x14ac:dyDescent="0.25">
      <c r="C499720" s="62"/>
    </row>
    <row r="499808" spans="3:3" x14ac:dyDescent="0.25">
      <c r="C499808" s="62"/>
    </row>
    <row r="499809" spans="3:3" x14ac:dyDescent="0.25">
      <c r="C499809" s="62"/>
    </row>
    <row r="499897" spans="3:3" x14ac:dyDescent="0.25">
      <c r="C499897" s="62"/>
    </row>
    <row r="499898" spans="3:3" x14ac:dyDescent="0.25">
      <c r="C499898" s="62"/>
    </row>
    <row r="499986" spans="3:3" x14ac:dyDescent="0.25">
      <c r="C499986" s="62"/>
    </row>
    <row r="499987" spans="3:3" x14ac:dyDescent="0.25">
      <c r="C499987" s="62"/>
    </row>
    <row r="500075" spans="3:3" x14ac:dyDescent="0.25">
      <c r="C500075" s="62"/>
    </row>
    <row r="500076" spans="3:3" x14ac:dyDescent="0.25">
      <c r="C500076" s="62"/>
    </row>
    <row r="500164" spans="3:3" x14ac:dyDescent="0.25">
      <c r="C500164" s="62"/>
    </row>
    <row r="500165" spans="3:3" x14ac:dyDescent="0.25">
      <c r="C500165" s="62"/>
    </row>
    <row r="500253" spans="3:3" x14ac:dyDescent="0.25">
      <c r="C500253" s="62"/>
    </row>
    <row r="500254" spans="3:3" x14ac:dyDescent="0.25">
      <c r="C500254" s="62"/>
    </row>
    <row r="500342" spans="3:3" x14ac:dyDescent="0.25">
      <c r="C500342" s="62"/>
    </row>
    <row r="500343" spans="3:3" x14ac:dyDescent="0.25">
      <c r="C500343" s="62"/>
    </row>
    <row r="500431" spans="3:3" x14ac:dyDescent="0.25">
      <c r="C500431" s="62"/>
    </row>
    <row r="500432" spans="3:3" x14ac:dyDescent="0.25">
      <c r="C500432" s="62"/>
    </row>
    <row r="500520" spans="3:3" x14ac:dyDescent="0.25">
      <c r="C500520" s="62"/>
    </row>
    <row r="500521" spans="3:3" x14ac:dyDescent="0.25">
      <c r="C500521" s="62"/>
    </row>
    <row r="500609" spans="3:3" x14ac:dyDescent="0.25">
      <c r="C500609" s="62"/>
    </row>
    <row r="500610" spans="3:3" x14ac:dyDescent="0.25">
      <c r="C500610" s="62"/>
    </row>
    <row r="500698" spans="3:3" x14ac:dyDescent="0.25">
      <c r="C500698" s="62"/>
    </row>
    <row r="500699" spans="3:3" x14ac:dyDescent="0.25">
      <c r="C500699" s="62"/>
    </row>
    <row r="500787" spans="3:3" x14ac:dyDescent="0.25">
      <c r="C500787" s="62"/>
    </row>
    <row r="500788" spans="3:3" x14ac:dyDescent="0.25">
      <c r="C500788" s="62"/>
    </row>
    <row r="500876" spans="3:3" x14ac:dyDescent="0.25">
      <c r="C500876" s="62"/>
    </row>
    <row r="500877" spans="3:3" x14ac:dyDescent="0.25">
      <c r="C500877" s="62"/>
    </row>
    <row r="500965" spans="3:3" x14ac:dyDescent="0.25">
      <c r="C500965" s="62"/>
    </row>
    <row r="500966" spans="3:3" x14ac:dyDescent="0.25">
      <c r="C500966" s="62"/>
    </row>
    <row r="501054" spans="3:3" x14ac:dyDescent="0.25">
      <c r="C501054" s="62"/>
    </row>
    <row r="501055" spans="3:3" x14ac:dyDescent="0.25">
      <c r="C501055" s="62"/>
    </row>
    <row r="501143" spans="3:3" x14ac:dyDescent="0.25">
      <c r="C501143" s="62"/>
    </row>
    <row r="501144" spans="3:3" x14ac:dyDescent="0.25">
      <c r="C501144" s="62"/>
    </row>
    <row r="501232" spans="3:3" x14ac:dyDescent="0.25">
      <c r="C501232" s="62"/>
    </row>
    <row r="501233" spans="3:3" x14ac:dyDescent="0.25">
      <c r="C501233" s="62"/>
    </row>
    <row r="501321" spans="3:3" x14ac:dyDescent="0.25">
      <c r="C501321" s="62"/>
    </row>
    <row r="501322" spans="3:3" x14ac:dyDescent="0.25">
      <c r="C501322" s="62"/>
    </row>
    <row r="501410" spans="3:3" x14ac:dyDescent="0.25">
      <c r="C501410" s="62"/>
    </row>
    <row r="501411" spans="3:3" x14ac:dyDescent="0.25">
      <c r="C501411" s="62"/>
    </row>
    <row r="501499" spans="3:3" x14ac:dyDescent="0.25">
      <c r="C501499" s="62"/>
    </row>
    <row r="501500" spans="3:3" x14ac:dyDescent="0.25">
      <c r="C501500" s="62"/>
    </row>
    <row r="501588" spans="3:3" x14ac:dyDescent="0.25">
      <c r="C501588" s="62"/>
    </row>
    <row r="501589" spans="3:3" x14ac:dyDescent="0.25">
      <c r="C501589" s="62"/>
    </row>
    <row r="501677" spans="3:3" x14ac:dyDescent="0.25">
      <c r="C501677" s="62"/>
    </row>
    <row r="501678" spans="3:3" x14ac:dyDescent="0.25">
      <c r="C501678" s="62"/>
    </row>
    <row r="501766" spans="3:3" x14ac:dyDescent="0.25">
      <c r="C501766" s="62"/>
    </row>
    <row r="501767" spans="3:3" x14ac:dyDescent="0.25">
      <c r="C501767" s="62"/>
    </row>
    <row r="501855" spans="3:3" x14ac:dyDescent="0.25">
      <c r="C501855" s="62"/>
    </row>
    <row r="501856" spans="3:3" x14ac:dyDescent="0.25">
      <c r="C501856" s="62"/>
    </row>
    <row r="501944" spans="3:3" x14ac:dyDescent="0.25">
      <c r="C501944" s="62"/>
    </row>
    <row r="501945" spans="3:3" x14ac:dyDescent="0.25">
      <c r="C501945" s="62"/>
    </row>
    <row r="502033" spans="3:3" x14ac:dyDescent="0.25">
      <c r="C502033" s="62"/>
    </row>
    <row r="502034" spans="3:3" x14ac:dyDescent="0.25">
      <c r="C502034" s="62"/>
    </row>
    <row r="502122" spans="3:3" x14ac:dyDescent="0.25">
      <c r="C502122" s="62"/>
    </row>
    <row r="502123" spans="3:3" x14ac:dyDescent="0.25">
      <c r="C502123" s="62"/>
    </row>
    <row r="502211" spans="3:3" x14ac:dyDescent="0.25">
      <c r="C502211" s="62"/>
    </row>
    <row r="502212" spans="3:3" x14ac:dyDescent="0.25">
      <c r="C502212" s="62"/>
    </row>
    <row r="502300" spans="3:3" x14ac:dyDescent="0.25">
      <c r="C502300" s="62"/>
    </row>
    <row r="502301" spans="3:3" x14ac:dyDescent="0.25">
      <c r="C502301" s="62"/>
    </row>
    <row r="502389" spans="3:3" x14ac:dyDescent="0.25">
      <c r="C502389" s="62"/>
    </row>
    <row r="502390" spans="3:3" x14ac:dyDescent="0.25">
      <c r="C502390" s="62"/>
    </row>
    <row r="502478" spans="3:3" x14ac:dyDescent="0.25">
      <c r="C502478" s="62"/>
    </row>
    <row r="502479" spans="3:3" x14ac:dyDescent="0.25">
      <c r="C502479" s="62"/>
    </row>
    <row r="502567" spans="3:3" x14ac:dyDescent="0.25">
      <c r="C502567" s="62"/>
    </row>
    <row r="502568" spans="3:3" x14ac:dyDescent="0.25">
      <c r="C502568" s="62"/>
    </row>
    <row r="502656" spans="3:3" x14ac:dyDescent="0.25">
      <c r="C502656" s="62"/>
    </row>
    <row r="502657" spans="3:3" x14ac:dyDescent="0.25">
      <c r="C502657" s="62"/>
    </row>
    <row r="502745" spans="3:3" x14ac:dyDescent="0.25">
      <c r="C502745" s="62"/>
    </row>
    <row r="502746" spans="3:3" x14ac:dyDescent="0.25">
      <c r="C502746" s="62"/>
    </row>
    <row r="502834" spans="3:3" x14ac:dyDescent="0.25">
      <c r="C502834" s="62"/>
    </row>
    <row r="502835" spans="3:3" x14ac:dyDescent="0.25">
      <c r="C502835" s="62"/>
    </row>
    <row r="502923" spans="3:3" x14ac:dyDescent="0.25">
      <c r="C502923" s="62"/>
    </row>
    <row r="502924" spans="3:3" x14ac:dyDescent="0.25">
      <c r="C502924" s="62"/>
    </row>
    <row r="503012" spans="3:3" x14ac:dyDescent="0.25">
      <c r="C503012" s="62"/>
    </row>
    <row r="503013" spans="3:3" x14ac:dyDescent="0.25">
      <c r="C503013" s="62"/>
    </row>
    <row r="503101" spans="3:3" x14ac:dyDescent="0.25">
      <c r="C503101" s="62"/>
    </row>
    <row r="503102" spans="3:3" x14ac:dyDescent="0.25">
      <c r="C503102" s="62"/>
    </row>
    <row r="503190" spans="3:3" x14ac:dyDescent="0.25">
      <c r="C503190" s="62"/>
    </row>
    <row r="503191" spans="3:3" x14ac:dyDescent="0.25">
      <c r="C503191" s="62"/>
    </row>
    <row r="503279" spans="3:3" x14ac:dyDescent="0.25">
      <c r="C503279" s="62"/>
    </row>
    <row r="503280" spans="3:3" x14ac:dyDescent="0.25">
      <c r="C503280" s="62"/>
    </row>
    <row r="503368" spans="3:3" x14ac:dyDescent="0.25">
      <c r="C503368" s="62"/>
    </row>
    <row r="503369" spans="3:3" x14ac:dyDescent="0.25">
      <c r="C503369" s="62"/>
    </row>
    <row r="503457" spans="3:3" x14ac:dyDescent="0.25">
      <c r="C503457" s="62"/>
    </row>
    <row r="503458" spans="3:3" x14ac:dyDescent="0.25">
      <c r="C503458" s="62"/>
    </row>
    <row r="503546" spans="3:3" x14ac:dyDescent="0.25">
      <c r="C503546" s="62"/>
    </row>
    <row r="503547" spans="3:3" x14ac:dyDescent="0.25">
      <c r="C503547" s="62"/>
    </row>
    <row r="503635" spans="3:3" x14ac:dyDescent="0.25">
      <c r="C503635" s="62"/>
    </row>
    <row r="503636" spans="3:3" x14ac:dyDescent="0.25">
      <c r="C503636" s="62"/>
    </row>
    <row r="503724" spans="3:3" x14ac:dyDescent="0.25">
      <c r="C503724" s="62"/>
    </row>
    <row r="503725" spans="3:3" x14ac:dyDescent="0.25">
      <c r="C503725" s="62"/>
    </row>
    <row r="503813" spans="3:3" x14ac:dyDescent="0.25">
      <c r="C503813" s="62"/>
    </row>
    <row r="503814" spans="3:3" x14ac:dyDescent="0.25">
      <c r="C503814" s="62"/>
    </row>
    <row r="503902" spans="3:3" x14ac:dyDescent="0.25">
      <c r="C503902" s="62"/>
    </row>
    <row r="503903" spans="3:3" x14ac:dyDescent="0.25">
      <c r="C503903" s="62"/>
    </row>
    <row r="503991" spans="3:3" x14ac:dyDescent="0.25">
      <c r="C503991" s="62"/>
    </row>
    <row r="503992" spans="3:3" x14ac:dyDescent="0.25">
      <c r="C503992" s="62"/>
    </row>
    <row r="504080" spans="3:3" x14ac:dyDescent="0.25">
      <c r="C504080" s="62"/>
    </row>
    <row r="504081" spans="3:3" x14ac:dyDescent="0.25">
      <c r="C504081" s="62"/>
    </row>
    <row r="504169" spans="3:3" x14ac:dyDescent="0.25">
      <c r="C504169" s="62"/>
    </row>
    <row r="504170" spans="3:3" x14ac:dyDescent="0.25">
      <c r="C504170" s="62"/>
    </row>
    <row r="504258" spans="3:3" x14ac:dyDescent="0.25">
      <c r="C504258" s="62"/>
    </row>
    <row r="504259" spans="3:3" x14ac:dyDescent="0.25">
      <c r="C504259" s="62"/>
    </row>
    <row r="504347" spans="3:3" x14ac:dyDescent="0.25">
      <c r="C504347" s="62"/>
    </row>
    <row r="504348" spans="3:3" x14ac:dyDescent="0.25">
      <c r="C504348" s="62"/>
    </row>
    <row r="504436" spans="3:3" x14ac:dyDescent="0.25">
      <c r="C504436" s="62"/>
    </row>
    <row r="504437" spans="3:3" x14ac:dyDescent="0.25">
      <c r="C504437" s="62"/>
    </row>
    <row r="504525" spans="3:3" x14ac:dyDescent="0.25">
      <c r="C504525" s="62"/>
    </row>
    <row r="504526" spans="3:3" x14ac:dyDescent="0.25">
      <c r="C504526" s="62"/>
    </row>
    <row r="504614" spans="3:3" x14ac:dyDescent="0.25">
      <c r="C504614" s="62"/>
    </row>
    <row r="504615" spans="3:3" x14ac:dyDescent="0.25">
      <c r="C504615" s="62"/>
    </row>
    <row r="504703" spans="3:3" x14ac:dyDescent="0.25">
      <c r="C504703" s="62"/>
    </row>
    <row r="504704" spans="3:3" x14ac:dyDescent="0.25">
      <c r="C504704" s="62"/>
    </row>
    <row r="504792" spans="3:3" x14ac:dyDescent="0.25">
      <c r="C504792" s="62"/>
    </row>
    <row r="504793" spans="3:3" x14ac:dyDescent="0.25">
      <c r="C504793" s="62"/>
    </row>
    <row r="504881" spans="3:3" x14ac:dyDescent="0.25">
      <c r="C504881" s="62"/>
    </row>
    <row r="504882" spans="3:3" x14ac:dyDescent="0.25">
      <c r="C504882" s="62"/>
    </row>
    <row r="504970" spans="3:3" x14ac:dyDescent="0.25">
      <c r="C504970" s="62"/>
    </row>
    <row r="504971" spans="3:3" x14ac:dyDescent="0.25">
      <c r="C504971" s="62"/>
    </row>
    <row r="505059" spans="3:3" x14ac:dyDescent="0.25">
      <c r="C505059" s="62"/>
    </row>
    <row r="505060" spans="3:3" x14ac:dyDescent="0.25">
      <c r="C505060" s="62"/>
    </row>
    <row r="505148" spans="3:3" x14ac:dyDescent="0.25">
      <c r="C505148" s="62"/>
    </row>
    <row r="505149" spans="3:3" x14ac:dyDescent="0.25">
      <c r="C505149" s="62"/>
    </row>
    <row r="505237" spans="3:3" x14ac:dyDescent="0.25">
      <c r="C505237" s="62"/>
    </row>
    <row r="505238" spans="3:3" x14ac:dyDescent="0.25">
      <c r="C505238" s="62"/>
    </row>
    <row r="505326" spans="3:3" x14ac:dyDescent="0.25">
      <c r="C505326" s="62"/>
    </row>
    <row r="505327" spans="3:3" x14ac:dyDescent="0.25">
      <c r="C505327" s="62"/>
    </row>
    <row r="505415" spans="3:3" x14ac:dyDescent="0.25">
      <c r="C505415" s="62"/>
    </row>
    <row r="505416" spans="3:3" x14ac:dyDescent="0.25">
      <c r="C505416" s="62"/>
    </row>
    <row r="505504" spans="3:3" x14ac:dyDescent="0.25">
      <c r="C505504" s="62"/>
    </row>
    <row r="505505" spans="3:3" x14ac:dyDescent="0.25">
      <c r="C505505" s="62"/>
    </row>
    <row r="505593" spans="3:3" x14ac:dyDescent="0.25">
      <c r="C505593" s="62"/>
    </row>
    <row r="505594" spans="3:3" x14ac:dyDescent="0.25">
      <c r="C505594" s="62"/>
    </row>
    <row r="505682" spans="3:3" x14ac:dyDescent="0.25">
      <c r="C505682" s="62"/>
    </row>
    <row r="505683" spans="3:3" x14ac:dyDescent="0.25">
      <c r="C505683" s="62"/>
    </row>
    <row r="505771" spans="3:3" x14ac:dyDescent="0.25">
      <c r="C505771" s="62"/>
    </row>
    <row r="505772" spans="3:3" x14ac:dyDescent="0.25">
      <c r="C505772" s="62"/>
    </row>
    <row r="505860" spans="3:3" x14ac:dyDescent="0.25">
      <c r="C505860" s="62"/>
    </row>
    <row r="505861" spans="3:3" x14ac:dyDescent="0.25">
      <c r="C505861" s="62"/>
    </row>
    <row r="505949" spans="3:3" x14ac:dyDescent="0.25">
      <c r="C505949" s="62"/>
    </row>
    <row r="505950" spans="3:3" x14ac:dyDescent="0.25">
      <c r="C505950" s="62"/>
    </row>
    <row r="506038" spans="3:3" x14ac:dyDescent="0.25">
      <c r="C506038" s="62"/>
    </row>
    <row r="506039" spans="3:3" x14ac:dyDescent="0.25">
      <c r="C506039" s="62"/>
    </row>
    <row r="506127" spans="3:3" x14ac:dyDescent="0.25">
      <c r="C506127" s="62"/>
    </row>
    <row r="506128" spans="3:3" x14ac:dyDescent="0.25">
      <c r="C506128" s="62"/>
    </row>
    <row r="506216" spans="3:3" x14ac:dyDescent="0.25">
      <c r="C506216" s="62"/>
    </row>
    <row r="506217" spans="3:3" x14ac:dyDescent="0.25">
      <c r="C506217" s="62"/>
    </row>
    <row r="506305" spans="3:3" x14ac:dyDescent="0.25">
      <c r="C506305" s="62"/>
    </row>
    <row r="506306" spans="3:3" x14ac:dyDescent="0.25">
      <c r="C506306" s="62"/>
    </row>
    <row r="506394" spans="3:3" x14ac:dyDescent="0.25">
      <c r="C506394" s="62"/>
    </row>
    <row r="506395" spans="3:3" x14ac:dyDescent="0.25">
      <c r="C506395" s="62"/>
    </row>
    <row r="506483" spans="3:3" x14ac:dyDescent="0.25">
      <c r="C506483" s="62"/>
    </row>
    <row r="506484" spans="3:3" x14ac:dyDescent="0.25">
      <c r="C506484" s="62"/>
    </row>
    <row r="506572" spans="3:3" x14ac:dyDescent="0.25">
      <c r="C506572" s="62"/>
    </row>
    <row r="506573" spans="3:3" x14ac:dyDescent="0.25">
      <c r="C506573" s="62"/>
    </row>
    <row r="506661" spans="3:3" x14ac:dyDescent="0.25">
      <c r="C506661" s="62"/>
    </row>
    <row r="506662" spans="3:3" x14ac:dyDescent="0.25">
      <c r="C506662" s="62"/>
    </row>
    <row r="506750" spans="3:3" x14ac:dyDescent="0.25">
      <c r="C506750" s="62"/>
    </row>
    <row r="506751" spans="3:3" x14ac:dyDescent="0.25">
      <c r="C506751" s="62"/>
    </row>
    <row r="506839" spans="3:3" x14ac:dyDescent="0.25">
      <c r="C506839" s="62"/>
    </row>
    <row r="506840" spans="3:3" x14ac:dyDescent="0.25">
      <c r="C506840" s="62"/>
    </row>
    <row r="506928" spans="3:3" x14ac:dyDescent="0.25">
      <c r="C506928" s="62"/>
    </row>
    <row r="506929" spans="3:3" x14ac:dyDescent="0.25">
      <c r="C506929" s="62"/>
    </row>
    <row r="507017" spans="3:3" x14ac:dyDescent="0.25">
      <c r="C507017" s="62"/>
    </row>
    <row r="507018" spans="3:3" x14ac:dyDescent="0.25">
      <c r="C507018" s="62"/>
    </row>
    <row r="507106" spans="3:3" x14ac:dyDescent="0.25">
      <c r="C507106" s="62"/>
    </row>
    <row r="507107" spans="3:3" x14ac:dyDescent="0.25">
      <c r="C507107" s="62"/>
    </row>
    <row r="507195" spans="3:3" x14ac:dyDescent="0.25">
      <c r="C507195" s="62"/>
    </row>
    <row r="507196" spans="3:3" x14ac:dyDescent="0.25">
      <c r="C507196" s="62"/>
    </row>
    <row r="507284" spans="3:3" x14ac:dyDescent="0.25">
      <c r="C507284" s="62"/>
    </row>
    <row r="507285" spans="3:3" x14ac:dyDescent="0.25">
      <c r="C507285" s="62"/>
    </row>
    <row r="507373" spans="3:3" x14ac:dyDescent="0.25">
      <c r="C507373" s="62"/>
    </row>
    <row r="507374" spans="3:3" x14ac:dyDescent="0.25">
      <c r="C507374" s="62"/>
    </row>
    <row r="507462" spans="3:3" x14ac:dyDescent="0.25">
      <c r="C507462" s="62"/>
    </row>
    <row r="507463" spans="3:3" x14ac:dyDescent="0.25">
      <c r="C507463" s="62"/>
    </row>
    <row r="507551" spans="3:3" x14ac:dyDescent="0.25">
      <c r="C507551" s="62"/>
    </row>
    <row r="507552" spans="3:3" x14ac:dyDescent="0.25">
      <c r="C507552" s="62"/>
    </row>
    <row r="507640" spans="3:3" x14ac:dyDescent="0.25">
      <c r="C507640" s="62"/>
    </row>
    <row r="507641" spans="3:3" x14ac:dyDescent="0.25">
      <c r="C507641" s="62"/>
    </row>
    <row r="507729" spans="3:3" x14ac:dyDescent="0.25">
      <c r="C507729" s="62"/>
    </row>
    <row r="507730" spans="3:3" x14ac:dyDescent="0.25">
      <c r="C507730" s="62"/>
    </row>
    <row r="507818" spans="3:3" x14ac:dyDescent="0.25">
      <c r="C507818" s="62"/>
    </row>
    <row r="507819" spans="3:3" x14ac:dyDescent="0.25">
      <c r="C507819" s="62"/>
    </row>
    <row r="507907" spans="3:3" x14ac:dyDescent="0.25">
      <c r="C507907" s="62"/>
    </row>
    <row r="507908" spans="3:3" x14ac:dyDescent="0.25">
      <c r="C507908" s="62"/>
    </row>
    <row r="507996" spans="3:3" x14ac:dyDescent="0.25">
      <c r="C507996" s="62"/>
    </row>
    <row r="507997" spans="3:3" x14ac:dyDescent="0.25">
      <c r="C507997" s="62"/>
    </row>
    <row r="508085" spans="3:3" x14ac:dyDescent="0.25">
      <c r="C508085" s="62"/>
    </row>
    <row r="508086" spans="3:3" x14ac:dyDescent="0.25">
      <c r="C508086" s="62"/>
    </row>
    <row r="508174" spans="3:3" x14ac:dyDescent="0.25">
      <c r="C508174" s="62"/>
    </row>
    <row r="508175" spans="3:3" x14ac:dyDescent="0.25">
      <c r="C508175" s="62"/>
    </row>
    <row r="508263" spans="3:3" x14ac:dyDescent="0.25">
      <c r="C508263" s="62"/>
    </row>
    <row r="508264" spans="3:3" x14ac:dyDescent="0.25">
      <c r="C508264" s="62"/>
    </row>
    <row r="508352" spans="3:3" x14ac:dyDescent="0.25">
      <c r="C508352" s="62"/>
    </row>
    <row r="508353" spans="3:3" x14ac:dyDescent="0.25">
      <c r="C508353" s="62"/>
    </row>
    <row r="508441" spans="3:3" x14ac:dyDescent="0.25">
      <c r="C508441" s="62"/>
    </row>
    <row r="508442" spans="3:3" x14ac:dyDescent="0.25">
      <c r="C508442" s="62"/>
    </row>
    <row r="508530" spans="3:3" x14ac:dyDescent="0.25">
      <c r="C508530" s="62"/>
    </row>
    <row r="508531" spans="3:3" x14ac:dyDescent="0.25">
      <c r="C508531" s="62"/>
    </row>
    <row r="508619" spans="3:3" x14ac:dyDescent="0.25">
      <c r="C508619" s="62"/>
    </row>
    <row r="508620" spans="3:3" x14ac:dyDescent="0.25">
      <c r="C508620" s="62"/>
    </row>
    <row r="508708" spans="3:3" x14ac:dyDescent="0.25">
      <c r="C508708" s="62"/>
    </row>
    <row r="508709" spans="3:3" x14ac:dyDescent="0.25">
      <c r="C508709" s="62"/>
    </row>
    <row r="508797" spans="3:3" x14ac:dyDescent="0.25">
      <c r="C508797" s="62"/>
    </row>
    <row r="508798" spans="3:3" x14ac:dyDescent="0.25">
      <c r="C508798" s="62"/>
    </row>
    <row r="508886" spans="3:3" x14ac:dyDescent="0.25">
      <c r="C508886" s="62"/>
    </row>
    <row r="508887" spans="3:3" x14ac:dyDescent="0.25">
      <c r="C508887" s="62"/>
    </row>
    <row r="508975" spans="3:3" x14ac:dyDescent="0.25">
      <c r="C508975" s="62"/>
    </row>
    <row r="508976" spans="3:3" x14ac:dyDescent="0.25">
      <c r="C508976" s="62"/>
    </row>
    <row r="509064" spans="3:3" x14ac:dyDescent="0.25">
      <c r="C509064" s="62"/>
    </row>
    <row r="509065" spans="3:3" x14ac:dyDescent="0.25">
      <c r="C509065" s="62"/>
    </row>
    <row r="509153" spans="3:3" x14ac:dyDescent="0.25">
      <c r="C509153" s="62"/>
    </row>
    <row r="509154" spans="3:3" x14ac:dyDescent="0.25">
      <c r="C509154" s="62"/>
    </row>
    <row r="509242" spans="3:3" x14ac:dyDescent="0.25">
      <c r="C509242" s="62"/>
    </row>
    <row r="509243" spans="3:3" x14ac:dyDescent="0.25">
      <c r="C509243" s="62"/>
    </row>
    <row r="509331" spans="3:3" x14ac:dyDescent="0.25">
      <c r="C509331" s="62"/>
    </row>
    <row r="509332" spans="3:3" x14ac:dyDescent="0.25">
      <c r="C509332" s="62"/>
    </row>
    <row r="509420" spans="3:3" x14ac:dyDescent="0.25">
      <c r="C509420" s="62"/>
    </row>
    <row r="509421" spans="3:3" x14ac:dyDescent="0.25">
      <c r="C509421" s="62"/>
    </row>
    <row r="509509" spans="3:3" x14ac:dyDescent="0.25">
      <c r="C509509" s="62"/>
    </row>
    <row r="509510" spans="3:3" x14ac:dyDescent="0.25">
      <c r="C509510" s="62"/>
    </row>
    <row r="509598" spans="3:3" x14ac:dyDescent="0.25">
      <c r="C509598" s="62"/>
    </row>
    <row r="509599" spans="3:3" x14ac:dyDescent="0.25">
      <c r="C509599" s="62"/>
    </row>
    <row r="509687" spans="3:3" x14ac:dyDescent="0.25">
      <c r="C509687" s="62"/>
    </row>
    <row r="509688" spans="3:3" x14ac:dyDescent="0.25">
      <c r="C509688" s="62"/>
    </row>
    <row r="509776" spans="3:3" x14ac:dyDescent="0.25">
      <c r="C509776" s="62"/>
    </row>
    <row r="509777" spans="3:3" x14ac:dyDescent="0.25">
      <c r="C509777" s="62"/>
    </row>
    <row r="509865" spans="3:3" x14ac:dyDescent="0.25">
      <c r="C509865" s="62"/>
    </row>
    <row r="509866" spans="3:3" x14ac:dyDescent="0.25">
      <c r="C509866" s="62"/>
    </row>
    <row r="509954" spans="3:3" x14ac:dyDescent="0.25">
      <c r="C509954" s="62"/>
    </row>
    <row r="509955" spans="3:3" x14ac:dyDescent="0.25">
      <c r="C509955" s="62"/>
    </row>
    <row r="510043" spans="3:3" x14ac:dyDescent="0.25">
      <c r="C510043" s="62"/>
    </row>
    <row r="510044" spans="3:3" x14ac:dyDescent="0.25">
      <c r="C510044" s="62"/>
    </row>
    <row r="510132" spans="3:3" x14ac:dyDescent="0.25">
      <c r="C510132" s="62"/>
    </row>
    <row r="510133" spans="3:3" x14ac:dyDescent="0.25">
      <c r="C510133" s="62"/>
    </row>
    <row r="510221" spans="3:3" x14ac:dyDescent="0.25">
      <c r="C510221" s="62"/>
    </row>
    <row r="510222" spans="3:3" x14ac:dyDescent="0.25">
      <c r="C510222" s="62"/>
    </row>
    <row r="510310" spans="3:3" x14ac:dyDescent="0.25">
      <c r="C510310" s="62"/>
    </row>
    <row r="510311" spans="3:3" x14ac:dyDescent="0.25">
      <c r="C510311" s="62"/>
    </row>
    <row r="510399" spans="3:3" x14ac:dyDescent="0.25">
      <c r="C510399" s="62"/>
    </row>
    <row r="510400" spans="3:3" x14ac:dyDescent="0.25">
      <c r="C510400" s="62"/>
    </row>
    <row r="510488" spans="3:3" x14ac:dyDescent="0.25">
      <c r="C510488" s="62"/>
    </row>
    <row r="510489" spans="3:3" x14ac:dyDescent="0.25">
      <c r="C510489" s="62"/>
    </row>
    <row r="510577" spans="3:3" x14ac:dyDescent="0.25">
      <c r="C510577" s="62"/>
    </row>
    <row r="510578" spans="3:3" x14ac:dyDescent="0.25">
      <c r="C510578" s="62"/>
    </row>
    <row r="510666" spans="3:3" x14ac:dyDescent="0.25">
      <c r="C510666" s="62"/>
    </row>
    <row r="510667" spans="3:3" x14ac:dyDescent="0.25">
      <c r="C510667" s="62"/>
    </row>
    <row r="510755" spans="3:3" x14ac:dyDescent="0.25">
      <c r="C510755" s="62"/>
    </row>
    <row r="510756" spans="3:3" x14ac:dyDescent="0.25">
      <c r="C510756" s="62"/>
    </row>
    <row r="510844" spans="3:3" x14ac:dyDescent="0.25">
      <c r="C510844" s="62"/>
    </row>
    <row r="510845" spans="3:3" x14ac:dyDescent="0.25">
      <c r="C510845" s="62"/>
    </row>
    <row r="510933" spans="3:3" x14ac:dyDescent="0.25">
      <c r="C510933" s="62"/>
    </row>
    <row r="510934" spans="3:3" x14ac:dyDescent="0.25">
      <c r="C510934" s="62"/>
    </row>
    <row r="511022" spans="3:3" x14ac:dyDescent="0.25">
      <c r="C511022" s="62"/>
    </row>
    <row r="511023" spans="3:3" x14ac:dyDescent="0.25">
      <c r="C511023" s="62"/>
    </row>
    <row r="511111" spans="3:3" x14ac:dyDescent="0.25">
      <c r="C511111" s="62"/>
    </row>
    <row r="511112" spans="3:3" x14ac:dyDescent="0.25">
      <c r="C511112" s="62"/>
    </row>
    <row r="511200" spans="3:3" x14ac:dyDescent="0.25">
      <c r="C511200" s="62"/>
    </row>
    <row r="511201" spans="3:3" x14ac:dyDescent="0.25">
      <c r="C511201" s="62"/>
    </row>
    <row r="511289" spans="3:3" x14ac:dyDescent="0.25">
      <c r="C511289" s="62"/>
    </row>
    <row r="511290" spans="3:3" x14ac:dyDescent="0.25">
      <c r="C511290" s="62"/>
    </row>
    <row r="511378" spans="3:3" x14ac:dyDescent="0.25">
      <c r="C511378" s="62"/>
    </row>
    <row r="511379" spans="3:3" x14ac:dyDescent="0.25">
      <c r="C511379" s="62"/>
    </row>
    <row r="511467" spans="3:3" x14ac:dyDescent="0.25">
      <c r="C511467" s="62"/>
    </row>
    <row r="511468" spans="3:3" x14ac:dyDescent="0.25">
      <c r="C511468" s="62"/>
    </row>
    <row r="511556" spans="3:3" x14ac:dyDescent="0.25">
      <c r="C511556" s="62"/>
    </row>
    <row r="511557" spans="3:3" x14ac:dyDescent="0.25">
      <c r="C511557" s="62"/>
    </row>
    <row r="511645" spans="3:3" x14ac:dyDescent="0.25">
      <c r="C511645" s="62"/>
    </row>
    <row r="511646" spans="3:3" x14ac:dyDescent="0.25">
      <c r="C511646" s="62"/>
    </row>
    <row r="511734" spans="3:3" x14ac:dyDescent="0.25">
      <c r="C511734" s="62"/>
    </row>
    <row r="511735" spans="3:3" x14ac:dyDescent="0.25">
      <c r="C511735" s="62"/>
    </row>
    <row r="511823" spans="3:3" x14ac:dyDescent="0.25">
      <c r="C511823" s="62"/>
    </row>
    <row r="511824" spans="3:3" x14ac:dyDescent="0.25">
      <c r="C511824" s="62"/>
    </row>
    <row r="511912" spans="3:3" x14ac:dyDescent="0.25">
      <c r="C511912" s="62"/>
    </row>
    <row r="511913" spans="3:3" x14ac:dyDescent="0.25">
      <c r="C511913" s="62"/>
    </row>
    <row r="512001" spans="3:3" x14ac:dyDescent="0.25">
      <c r="C512001" s="62"/>
    </row>
    <row r="512002" spans="3:3" x14ac:dyDescent="0.25">
      <c r="C512002" s="62"/>
    </row>
    <row r="512090" spans="3:3" x14ac:dyDescent="0.25">
      <c r="C512090" s="62"/>
    </row>
    <row r="512091" spans="3:3" x14ac:dyDescent="0.25">
      <c r="C512091" s="62"/>
    </row>
    <row r="512179" spans="3:3" x14ac:dyDescent="0.25">
      <c r="C512179" s="62"/>
    </row>
    <row r="512180" spans="3:3" x14ac:dyDescent="0.25">
      <c r="C512180" s="62"/>
    </row>
    <row r="512268" spans="3:3" x14ac:dyDescent="0.25">
      <c r="C512268" s="62"/>
    </row>
    <row r="512269" spans="3:3" x14ac:dyDescent="0.25">
      <c r="C512269" s="62"/>
    </row>
    <row r="512357" spans="3:3" x14ac:dyDescent="0.25">
      <c r="C512357" s="62"/>
    </row>
    <row r="512358" spans="3:3" x14ac:dyDescent="0.25">
      <c r="C512358" s="62"/>
    </row>
    <row r="512446" spans="3:3" x14ac:dyDescent="0.25">
      <c r="C512446" s="62"/>
    </row>
    <row r="512447" spans="3:3" x14ac:dyDescent="0.25">
      <c r="C512447" s="62"/>
    </row>
    <row r="512535" spans="3:3" x14ac:dyDescent="0.25">
      <c r="C512535" s="62"/>
    </row>
    <row r="512536" spans="3:3" x14ac:dyDescent="0.25">
      <c r="C512536" s="62"/>
    </row>
    <row r="512624" spans="3:3" x14ac:dyDescent="0.25">
      <c r="C512624" s="62"/>
    </row>
    <row r="512625" spans="3:3" x14ac:dyDescent="0.25">
      <c r="C512625" s="62"/>
    </row>
    <row r="512713" spans="3:3" x14ac:dyDescent="0.25">
      <c r="C512713" s="62"/>
    </row>
    <row r="512714" spans="3:3" x14ac:dyDescent="0.25">
      <c r="C512714" s="62"/>
    </row>
    <row r="512802" spans="3:3" x14ac:dyDescent="0.25">
      <c r="C512802" s="62"/>
    </row>
    <row r="512803" spans="3:3" x14ac:dyDescent="0.25">
      <c r="C512803" s="62"/>
    </row>
    <row r="512891" spans="3:3" x14ac:dyDescent="0.25">
      <c r="C512891" s="62"/>
    </row>
    <row r="512892" spans="3:3" x14ac:dyDescent="0.25">
      <c r="C512892" s="62"/>
    </row>
    <row r="512980" spans="3:3" x14ac:dyDescent="0.25">
      <c r="C512980" s="62"/>
    </row>
    <row r="512981" spans="3:3" x14ac:dyDescent="0.25">
      <c r="C512981" s="62"/>
    </row>
    <row r="513069" spans="3:3" x14ac:dyDescent="0.25">
      <c r="C513069" s="62"/>
    </row>
    <row r="513070" spans="3:3" x14ac:dyDescent="0.25">
      <c r="C513070" s="62"/>
    </row>
    <row r="513158" spans="3:3" x14ac:dyDescent="0.25">
      <c r="C513158" s="62"/>
    </row>
    <row r="513159" spans="3:3" x14ac:dyDescent="0.25">
      <c r="C513159" s="62"/>
    </row>
    <row r="513247" spans="3:3" x14ac:dyDescent="0.25">
      <c r="C513247" s="62"/>
    </row>
    <row r="513248" spans="3:3" x14ac:dyDescent="0.25">
      <c r="C513248" s="62"/>
    </row>
    <row r="513336" spans="3:3" x14ac:dyDescent="0.25">
      <c r="C513336" s="62"/>
    </row>
    <row r="513337" spans="3:3" x14ac:dyDescent="0.25">
      <c r="C513337" s="62"/>
    </row>
    <row r="513425" spans="3:3" x14ac:dyDescent="0.25">
      <c r="C513425" s="62"/>
    </row>
    <row r="513426" spans="3:3" x14ac:dyDescent="0.25">
      <c r="C513426" s="62"/>
    </row>
    <row r="513514" spans="3:3" x14ac:dyDescent="0.25">
      <c r="C513514" s="62"/>
    </row>
    <row r="513515" spans="3:3" x14ac:dyDescent="0.25">
      <c r="C513515" s="62"/>
    </row>
    <row r="513603" spans="3:3" x14ac:dyDescent="0.25">
      <c r="C513603" s="62"/>
    </row>
    <row r="513604" spans="3:3" x14ac:dyDescent="0.25">
      <c r="C513604" s="62"/>
    </row>
    <row r="513692" spans="3:3" x14ac:dyDescent="0.25">
      <c r="C513692" s="62"/>
    </row>
    <row r="513693" spans="3:3" x14ac:dyDescent="0.25">
      <c r="C513693" s="62"/>
    </row>
    <row r="513781" spans="3:3" x14ac:dyDescent="0.25">
      <c r="C513781" s="62"/>
    </row>
    <row r="513782" spans="3:3" x14ac:dyDescent="0.25">
      <c r="C513782" s="62"/>
    </row>
    <row r="513870" spans="3:3" x14ac:dyDescent="0.25">
      <c r="C513870" s="62"/>
    </row>
    <row r="513871" spans="3:3" x14ac:dyDescent="0.25">
      <c r="C513871" s="62"/>
    </row>
    <row r="513959" spans="3:3" x14ac:dyDescent="0.25">
      <c r="C513959" s="62"/>
    </row>
    <row r="513960" spans="3:3" x14ac:dyDescent="0.25">
      <c r="C513960" s="62"/>
    </row>
    <row r="514048" spans="3:3" x14ac:dyDescent="0.25">
      <c r="C514048" s="62"/>
    </row>
    <row r="514049" spans="3:3" x14ac:dyDescent="0.25">
      <c r="C514049" s="62"/>
    </row>
    <row r="514137" spans="3:3" x14ac:dyDescent="0.25">
      <c r="C514137" s="62"/>
    </row>
    <row r="514138" spans="3:3" x14ac:dyDescent="0.25">
      <c r="C514138" s="62"/>
    </row>
    <row r="514226" spans="3:3" x14ac:dyDescent="0.25">
      <c r="C514226" s="62"/>
    </row>
    <row r="514227" spans="3:3" x14ac:dyDescent="0.25">
      <c r="C514227" s="62"/>
    </row>
    <row r="514315" spans="3:3" x14ac:dyDescent="0.25">
      <c r="C514315" s="62"/>
    </row>
    <row r="514316" spans="3:3" x14ac:dyDescent="0.25">
      <c r="C514316" s="62"/>
    </row>
    <row r="514404" spans="3:3" x14ac:dyDescent="0.25">
      <c r="C514404" s="62"/>
    </row>
    <row r="514405" spans="3:3" x14ac:dyDescent="0.25">
      <c r="C514405" s="62"/>
    </row>
    <row r="514493" spans="3:3" x14ac:dyDescent="0.25">
      <c r="C514493" s="62"/>
    </row>
    <row r="514494" spans="3:3" x14ac:dyDescent="0.25">
      <c r="C514494" s="62"/>
    </row>
    <row r="514582" spans="3:3" x14ac:dyDescent="0.25">
      <c r="C514582" s="62"/>
    </row>
    <row r="514583" spans="3:3" x14ac:dyDescent="0.25">
      <c r="C514583" s="62"/>
    </row>
    <row r="514671" spans="3:3" x14ac:dyDescent="0.25">
      <c r="C514671" s="62"/>
    </row>
    <row r="514672" spans="3:3" x14ac:dyDescent="0.25">
      <c r="C514672" s="62"/>
    </row>
    <row r="514760" spans="3:3" x14ac:dyDescent="0.25">
      <c r="C514760" s="62"/>
    </row>
    <row r="514761" spans="3:3" x14ac:dyDescent="0.25">
      <c r="C514761" s="62"/>
    </row>
    <row r="514849" spans="3:3" x14ac:dyDescent="0.25">
      <c r="C514849" s="62"/>
    </row>
    <row r="514850" spans="3:3" x14ac:dyDescent="0.25">
      <c r="C514850" s="62"/>
    </row>
    <row r="514938" spans="3:3" x14ac:dyDescent="0.25">
      <c r="C514938" s="62"/>
    </row>
    <row r="514939" spans="3:3" x14ac:dyDescent="0.25">
      <c r="C514939" s="62"/>
    </row>
    <row r="515027" spans="3:3" x14ac:dyDescent="0.25">
      <c r="C515027" s="62"/>
    </row>
    <row r="515028" spans="3:3" x14ac:dyDescent="0.25">
      <c r="C515028" s="62"/>
    </row>
    <row r="515116" spans="3:3" x14ac:dyDescent="0.25">
      <c r="C515116" s="62"/>
    </row>
    <row r="515117" spans="3:3" x14ac:dyDescent="0.25">
      <c r="C515117" s="62"/>
    </row>
    <row r="515205" spans="3:3" x14ac:dyDescent="0.25">
      <c r="C515205" s="62"/>
    </row>
    <row r="515206" spans="3:3" x14ac:dyDescent="0.25">
      <c r="C515206" s="62"/>
    </row>
    <row r="515294" spans="3:3" x14ac:dyDescent="0.25">
      <c r="C515294" s="62"/>
    </row>
    <row r="515295" spans="3:3" x14ac:dyDescent="0.25">
      <c r="C515295" s="62"/>
    </row>
    <row r="515383" spans="3:3" x14ac:dyDescent="0.25">
      <c r="C515383" s="62"/>
    </row>
    <row r="515384" spans="3:3" x14ac:dyDescent="0.25">
      <c r="C515384" s="62"/>
    </row>
    <row r="515472" spans="3:3" x14ac:dyDescent="0.25">
      <c r="C515472" s="62"/>
    </row>
    <row r="515473" spans="3:3" x14ac:dyDescent="0.25">
      <c r="C515473" s="62"/>
    </row>
    <row r="515561" spans="3:3" x14ac:dyDescent="0.25">
      <c r="C515561" s="62"/>
    </row>
    <row r="515562" spans="3:3" x14ac:dyDescent="0.25">
      <c r="C515562" s="62"/>
    </row>
    <row r="515650" spans="3:3" x14ac:dyDescent="0.25">
      <c r="C515650" s="62"/>
    </row>
    <row r="515651" spans="3:3" x14ac:dyDescent="0.25">
      <c r="C515651" s="62"/>
    </row>
    <row r="515739" spans="3:3" x14ac:dyDescent="0.25">
      <c r="C515739" s="62"/>
    </row>
    <row r="515740" spans="3:3" x14ac:dyDescent="0.25">
      <c r="C515740" s="62"/>
    </row>
    <row r="515828" spans="3:3" x14ac:dyDescent="0.25">
      <c r="C515828" s="62"/>
    </row>
    <row r="515829" spans="3:3" x14ac:dyDescent="0.25">
      <c r="C515829" s="62"/>
    </row>
    <row r="515917" spans="3:3" x14ac:dyDescent="0.25">
      <c r="C515917" s="62"/>
    </row>
    <row r="515918" spans="3:3" x14ac:dyDescent="0.25">
      <c r="C515918" s="62"/>
    </row>
    <row r="516006" spans="3:3" x14ac:dyDescent="0.25">
      <c r="C516006" s="62"/>
    </row>
    <row r="516007" spans="3:3" x14ac:dyDescent="0.25">
      <c r="C516007" s="62"/>
    </row>
    <row r="516095" spans="3:3" x14ac:dyDescent="0.25">
      <c r="C516095" s="62"/>
    </row>
    <row r="516096" spans="3:3" x14ac:dyDescent="0.25">
      <c r="C516096" s="62"/>
    </row>
    <row r="516184" spans="3:3" x14ac:dyDescent="0.25">
      <c r="C516184" s="62"/>
    </row>
    <row r="516185" spans="3:3" x14ac:dyDescent="0.25">
      <c r="C516185" s="62"/>
    </row>
    <row r="516273" spans="3:3" x14ac:dyDescent="0.25">
      <c r="C516273" s="62"/>
    </row>
    <row r="516274" spans="3:3" x14ac:dyDescent="0.25">
      <c r="C516274" s="62"/>
    </row>
    <row r="516362" spans="3:3" x14ac:dyDescent="0.25">
      <c r="C516362" s="62"/>
    </row>
    <row r="516363" spans="3:3" x14ac:dyDescent="0.25">
      <c r="C516363" s="62"/>
    </row>
    <row r="516451" spans="3:3" x14ac:dyDescent="0.25">
      <c r="C516451" s="62"/>
    </row>
    <row r="516452" spans="3:3" x14ac:dyDescent="0.25">
      <c r="C516452" s="62"/>
    </row>
    <row r="516540" spans="3:3" x14ac:dyDescent="0.25">
      <c r="C516540" s="62"/>
    </row>
    <row r="516541" spans="3:3" x14ac:dyDescent="0.25">
      <c r="C516541" s="62"/>
    </row>
    <row r="516629" spans="3:3" x14ac:dyDescent="0.25">
      <c r="C516629" s="62"/>
    </row>
    <row r="516630" spans="3:3" x14ac:dyDescent="0.25">
      <c r="C516630" s="62"/>
    </row>
    <row r="516718" spans="3:3" x14ac:dyDescent="0.25">
      <c r="C516718" s="62"/>
    </row>
    <row r="516719" spans="3:3" x14ac:dyDescent="0.25">
      <c r="C516719" s="62"/>
    </row>
    <row r="516807" spans="3:3" x14ac:dyDescent="0.25">
      <c r="C516807" s="62"/>
    </row>
    <row r="516808" spans="3:3" x14ac:dyDescent="0.25">
      <c r="C516808" s="62"/>
    </row>
    <row r="516896" spans="3:3" x14ac:dyDescent="0.25">
      <c r="C516896" s="62"/>
    </row>
    <row r="516897" spans="3:3" x14ac:dyDescent="0.25">
      <c r="C516897" s="62"/>
    </row>
    <row r="516985" spans="3:3" x14ac:dyDescent="0.25">
      <c r="C516985" s="62"/>
    </row>
    <row r="516986" spans="3:3" x14ac:dyDescent="0.25">
      <c r="C516986" s="62"/>
    </row>
    <row r="517074" spans="3:3" x14ac:dyDescent="0.25">
      <c r="C517074" s="62"/>
    </row>
    <row r="517075" spans="3:3" x14ac:dyDescent="0.25">
      <c r="C517075" s="62"/>
    </row>
    <row r="517163" spans="3:3" x14ac:dyDescent="0.25">
      <c r="C517163" s="62"/>
    </row>
    <row r="517164" spans="3:3" x14ac:dyDescent="0.25">
      <c r="C517164" s="62"/>
    </row>
    <row r="517252" spans="3:3" x14ac:dyDescent="0.25">
      <c r="C517252" s="62"/>
    </row>
    <row r="517253" spans="3:3" x14ac:dyDescent="0.25">
      <c r="C517253" s="62"/>
    </row>
    <row r="517341" spans="3:3" x14ac:dyDescent="0.25">
      <c r="C517341" s="62"/>
    </row>
    <row r="517342" spans="3:3" x14ac:dyDescent="0.25">
      <c r="C517342" s="62"/>
    </row>
    <row r="517430" spans="3:3" x14ac:dyDescent="0.25">
      <c r="C517430" s="62"/>
    </row>
    <row r="517431" spans="3:3" x14ac:dyDescent="0.25">
      <c r="C517431" s="62"/>
    </row>
    <row r="517519" spans="3:3" x14ac:dyDescent="0.25">
      <c r="C517519" s="62"/>
    </row>
    <row r="517520" spans="3:3" x14ac:dyDescent="0.25">
      <c r="C517520" s="62"/>
    </row>
    <row r="517608" spans="3:3" x14ac:dyDescent="0.25">
      <c r="C517608" s="62"/>
    </row>
    <row r="517609" spans="3:3" x14ac:dyDescent="0.25">
      <c r="C517609" s="62"/>
    </row>
    <row r="517697" spans="3:3" x14ac:dyDescent="0.25">
      <c r="C517697" s="62"/>
    </row>
    <row r="517698" spans="3:3" x14ac:dyDescent="0.25">
      <c r="C517698" s="62"/>
    </row>
    <row r="517786" spans="3:3" x14ac:dyDescent="0.25">
      <c r="C517786" s="62"/>
    </row>
    <row r="517787" spans="3:3" x14ac:dyDescent="0.25">
      <c r="C517787" s="62"/>
    </row>
    <row r="517875" spans="3:3" x14ac:dyDescent="0.25">
      <c r="C517875" s="62"/>
    </row>
    <row r="517876" spans="3:3" x14ac:dyDescent="0.25">
      <c r="C517876" s="62"/>
    </row>
    <row r="517964" spans="3:3" x14ac:dyDescent="0.25">
      <c r="C517964" s="62"/>
    </row>
    <row r="517965" spans="3:3" x14ac:dyDescent="0.25">
      <c r="C517965" s="62"/>
    </row>
    <row r="518053" spans="3:3" x14ac:dyDescent="0.25">
      <c r="C518053" s="62"/>
    </row>
    <row r="518054" spans="3:3" x14ac:dyDescent="0.25">
      <c r="C518054" s="62"/>
    </row>
    <row r="518142" spans="3:3" x14ac:dyDescent="0.25">
      <c r="C518142" s="62"/>
    </row>
    <row r="518143" spans="3:3" x14ac:dyDescent="0.25">
      <c r="C518143" s="62"/>
    </row>
    <row r="518231" spans="3:3" x14ac:dyDescent="0.25">
      <c r="C518231" s="62"/>
    </row>
    <row r="518232" spans="3:3" x14ac:dyDescent="0.25">
      <c r="C518232" s="62"/>
    </row>
    <row r="518320" spans="3:3" x14ac:dyDescent="0.25">
      <c r="C518320" s="62"/>
    </row>
    <row r="518321" spans="3:3" x14ac:dyDescent="0.25">
      <c r="C518321" s="62"/>
    </row>
    <row r="518409" spans="3:3" x14ac:dyDescent="0.25">
      <c r="C518409" s="62"/>
    </row>
    <row r="518410" spans="3:3" x14ac:dyDescent="0.25">
      <c r="C518410" s="62"/>
    </row>
    <row r="518498" spans="3:3" x14ac:dyDescent="0.25">
      <c r="C518498" s="62"/>
    </row>
    <row r="518499" spans="3:3" x14ac:dyDescent="0.25">
      <c r="C518499" s="62"/>
    </row>
    <row r="518587" spans="3:3" x14ac:dyDescent="0.25">
      <c r="C518587" s="62"/>
    </row>
    <row r="518588" spans="3:3" x14ac:dyDescent="0.25">
      <c r="C518588" s="62"/>
    </row>
    <row r="518676" spans="3:3" x14ac:dyDescent="0.25">
      <c r="C518676" s="62"/>
    </row>
    <row r="518677" spans="3:3" x14ac:dyDescent="0.25">
      <c r="C518677" s="62"/>
    </row>
    <row r="518765" spans="3:3" x14ac:dyDescent="0.25">
      <c r="C518765" s="62"/>
    </row>
    <row r="518766" spans="3:3" x14ac:dyDescent="0.25">
      <c r="C518766" s="62"/>
    </row>
    <row r="518854" spans="3:3" x14ac:dyDescent="0.25">
      <c r="C518854" s="62"/>
    </row>
    <row r="518855" spans="3:3" x14ac:dyDescent="0.25">
      <c r="C518855" s="62"/>
    </row>
    <row r="518943" spans="3:3" x14ac:dyDescent="0.25">
      <c r="C518943" s="62"/>
    </row>
    <row r="518944" spans="3:3" x14ac:dyDescent="0.25">
      <c r="C518944" s="62"/>
    </row>
    <row r="519032" spans="3:3" x14ac:dyDescent="0.25">
      <c r="C519032" s="62"/>
    </row>
    <row r="519033" spans="3:3" x14ac:dyDescent="0.25">
      <c r="C519033" s="62"/>
    </row>
    <row r="519121" spans="3:3" x14ac:dyDescent="0.25">
      <c r="C519121" s="62"/>
    </row>
    <row r="519122" spans="3:3" x14ac:dyDescent="0.25">
      <c r="C519122" s="62"/>
    </row>
    <row r="519210" spans="3:3" x14ac:dyDescent="0.25">
      <c r="C519210" s="62"/>
    </row>
    <row r="519211" spans="3:3" x14ac:dyDescent="0.25">
      <c r="C519211" s="62"/>
    </row>
    <row r="519299" spans="3:3" x14ac:dyDescent="0.25">
      <c r="C519299" s="62"/>
    </row>
    <row r="519300" spans="3:3" x14ac:dyDescent="0.25">
      <c r="C519300" s="62"/>
    </row>
    <row r="519388" spans="3:3" x14ac:dyDescent="0.25">
      <c r="C519388" s="62"/>
    </row>
    <row r="519389" spans="3:3" x14ac:dyDescent="0.25">
      <c r="C519389" s="62"/>
    </row>
    <row r="519477" spans="3:3" x14ac:dyDescent="0.25">
      <c r="C519477" s="62"/>
    </row>
    <row r="519478" spans="3:3" x14ac:dyDescent="0.25">
      <c r="C519478" s="62"/>
    </row>
    <row r="519566" spans="3:3" x14ac:dyDescent="0.25">
      <c r="C519566" s="62"/>
    </row>
    <row r="519567" spans="3:3" x14ac:dyDescent="0.25">
      <c r="C519567" s="62"/>
    </row>
    <row r="519655" spans="3:3" x14ac:dyDescent="0.25">
      <c r="C519655" s="62"/>
    </row>
    <row r="519656" spans="3:3" x14ac:dyDescent="0.25">
      <c r="C519656" s="62"/>
    </row>
    <row r="519744" spans="3:3" x14ac:dyDescent="0.25">
      <c r="C519744" s="62"/>
    </row>
    <row r="519745" spans="3:3" x14ac:dyDescent="0.25">
      <c r="C519745" s="62"/>
    </row>
    <row r="519833" spans="3:3" x14ac:dyDescent="0.25">
      <c r="C519833" s="62"/>
    </row>
    <row r="519834" spans="3:3" x14ac:dyDescent="0.25">
      <c r="C519834" s="62"/>
    </row>
    <row r="519922" spans="3:3" x14ac:dyDescent="0.25">
      <c r="C519922" s="62"/>
    </row>
    <row r="519923" spans="3:3" x14ac:dyDescent="0.25">
      <c r="C519923" s="62"/>
    </row>
    <row r="520011" spans="3:3" x14ac:dyDescent="0.25">
      <c r="C520011" s="62"/>
    </row>
    <row r="520012" spans="3:3" x14ac:dyDescent="0.25">
      <c r="C520012" s="62"/>
    </row>
    <row r="520100" spans="3:3" x14ac:dyDescent="0.25">
      <c r="C520100" s="62"/>
    </row>
    <row r="520101" spans="3:3" x14ac:dyDescent="0.25">
      <c r="C520101" s="62"/>
    </row>
    <row r="520189" spans="3:3" x14ac:dyDescent="0.25">
      <c r="C520189" s="62"/>
    </row>
    <row r="520190" spans="3:3" x14ac:dyDescent="0.25">
      <c r="C520190" s="62"/>
    </row>
    <row r="520278" spans="3:3" x14ac:dyDescent="0.25">
      <c r="C520278" s="62"/>
    </row>
    <row r="520279" spans="3:3" x14ac:dyDescent="0.25">
      <c r="C520279" s="62"/>
    </row>
    <row r="520367" spans="3:3" x14ac:dyDescent="0.25">
      <c r="C520367" s="62"/>
    </row>
    <row r="520368" spans="3:3" x14ac:dyDescent="0.25">
      <c r="C520368" s="62"/>
    </row>
    <row r="520456" spans="3:3" x14ac:dyDescent="0.25">
      <c r="C520456" s="62"/>
    </row>
    <row r="520457" spans="3:3" x14ac:dyDescent="0.25">
      <c r="C520457" s="62"/>
    </row>
    <row r="520545" spans="3:3" x14ac:dyDescent="0.25">
      <c r="C520545" s="62"/>
    </row>
    <row r="520546" spans="3:3" x14ac:dyDescent="0.25">
      <c r="C520546" s="62"/>
    </row>
    <row r="520634" spans="3:3" x14ac:dyDescent="0.25">
      <c r="C520634" s="62"/>
    </row>
    <row r="520635" spans="3:3" x14ac:dyDescent="0.25">
      <c r="C520635" s="62"/>
    </row>
    <row r="520723" spans="3:3" x14ac:dyDescent="0.25">
      <c r="C520723" s="62"/>
    </row>
    <row r="520724" spans="3:3" x14ac:dyDescent="0.25">
      <c r="C520724" s="62"/>
    </row>
    <row r="520812" spans="3:3" x14ac:dyDescent="0.25">
      <c r="C520812" s="62"/>
    </row>
    <row r="520813" spans="3:3" x14ac:dyDescent="0.25">
      <c r="C520813" s="62"/>
    </row>
    <row r="520901" spans="3:3" x14ac:dyDescent="0.25">
      <c r="C520901" s="62"/>
    </row>
    <row r="520902" spans="3:3" x14ac:dyDescent="0.25">
      <c r="C520902" s="62"/>
    </row>
    <row r="520990" spans="3:3" x14ac:dyDescent="0.25">
      <c r="C520990" s="62"/>
    </row>
    <row r="520991" spans="3:3" x14ac:dyDescent="0.25">
      <c r="C520991" s="62"/>
    </row>
    <row r="521079" spans="3:3" x14ac:dyDescent="0.25">
      <c r="C521079" s="62"/>
    </row>
    <row r="521080" spans="3:3" x14ac:dyDescent="0.25">
      <c r="C521080" s="62"/>
    </row>
    <row r="521168" spans="3:3" x14ac:dyDescent="0.25">
      <c r="C521168" s="62"/>
    </row>
    <row r="521169" spans="3:3" x14ac:dyDescent="0.25">
      <c r="C521169" s="62"/>
    </row>
    <row r="521257" spans="3:3" x14ac:dyDescent="0.25">
      <c r="C521257" s="62"/>
    </row>
    <row r="521258" spans="3:3" x14ac:dyDescent="0.25">
      <c r="C521258" s="62"/>
    </row>
    <row r="521346" spans="3:3" x14ac:dyDescent="0.25">
      <c r="C521346" s="62"/>
    </row>
    <row r="521347" spans="3:3" x14ac:dyDescent="0.25">
      <c r="C521347" s="62"/>
    </row>
    <row r="521435" spans="3:3" x14ac:dyDescent="0.25">
      <c r="C521435" s="62"/>
    </row>
    <row r="521436" spans="3:3" x14ac:dyDescent="0.25">
      <c r="C521436" s="62"/>
    </row>
    <row r="521524" spans="3:3" x14ac:dyDescent="0.25">
      <c r="C521524" s="62"/>
    </row>
    <row r="521525" spans="3:3" x14ac:dyDescent="0.25">
      <c r="C521525" s="62"/>
    </row>
    <row r="521613" spans="3:3" x14ac:dyDescent="0.25">
      <c r="C521613" s="62"/>
    </row>
    <row r="521614" spans="3:3" x14ac:dyDescent="0.25">
      <c r="C521614" s="62"/>
    </row>
    <row r="521702" spans="3:3" x14ac:dyDescent="0.25">
      <c r="C521702" s="62"/>
    </row>
    <row r="521703" spans="3:3" x14ac:dyDescent="0.25">
      <c r="C521703" s="62"/>
    </row>
    <row r="521791" spans="3:3" x14ac:dyDescent="0.25">
      <c r="C521791" s="62"/>
    </row>
    <row r="521792" spans="3:3" x14ac:dyDescent="0.25">
      <c r="C521792" s="62"/>
    </row>
    <row r="521880" spans="3:3" x14ac:dyDescent="0.25">
      <c r="C521880" s="62"/>
    </row>
    <row r="521881" spans="3:3" x14ac:dyDescent="0.25">
      <c r="C521881" s="62"/>
    </row>
    <row r="521969" spans="3:3" x14ac:dyDescent="0.25">
      <c r="C521969" s="62"/>
    </row>
    <row r="521970" spans="3:3" x14ac:dyDescent="0.25">
      <c r="C521970" s="62"/>
    </row>
    <row r="522058" spans="3:3" x14ac:dyDescent="0.25">
      <c r="C522058" s="62"/>
    </row>
    <row r="522059" spans="3:3" x14ac:dyDescent="0.25">
      <c r="C522059" s="62"/>
    </row>
    <row r="522147" spans="3:3" x14ac:dyDescent="0.25">
      <c r="C522147" s="62"/>
    </row>
    <row r="522148" spans="3:3" x14ac:dyDescent="0.25">
      <c r="C522148" s="62"/>
    </row>
    <row r="522236" spans="3:3" x14ac:dyDescent="0.25">
      <c r="C522236" s="62"/>
    </row>
    <row r="522237" spans="3:3" x14ac:dyDescent="0.25">
      <c r="C522237" s="62"/>
    </row>
    <row r="522325" spans="3:3" x14ac:dyDescent="0.25">
      <c r="C522325" s="62"/>
    </row>
    <row r="522326" spans="3:3" x14ac:dyDescent="0.25">
      <c r="C522326" s="62"/>
    </row>
    <row r="522414" spans="3:3" x14ac:dyDescent="0.25">
      <c r="C522414" s="62"/>
    </row>
    <row r="522415" spans="3:3" x14ac:dyDescent="0.25">
      <c r="C522415" s="62"/>
    </row>
    <row r="522503" spans="3:3" x14ac:dyDescent="0.25">
      <c r="C522503" s="62"/>
    </row>
    <row r="522504" spans="3:3" x14ac:dyDescent="0.25">
      <c r="C522504" s="62"/>
    </row>
    <row r="522592" spans="3:3" x14ac:dyDescent="0.25">
      <c r="C522592" s="62"/>
    </row>
    <row r="522593" spans="3:3" x14ac:dyDescent="0.25">
      <c r="C522593" s="62"/>
    </row>
    <row r="522681" spans="3:3" x14ac:dyDescent="0.25">
      <c r="C522681" s="62"/>
    </row>
    <row r="522682" spans="3:3" x14ac:dyDescent="0.25">
      <c r="C522682" s="62"/>
    </row>
    <row r="522770" spans="3:3" x14ac:dyDescent="0.25">
      <c r="C522770" s="62"/>
    </row>
    <row r="522771" spans="3:3" x14ac:dyDescent="0.25">
      <c r="C522771" s="62"/>
    </row>
    <row r="522859" spans="3:3" x14ac:dyDescent="0.25">
      <c r="C522859" s="62"/>
    </row>
    <row r="522860" spans="3:3" x14ac:dyDescent="0.25">
      <c r="C522860" s="62"/>
    </row>
    <row r="522948" spans="3:3" x14ac:dyDescent="0.25">
      <c r="C522948" s="62"/>
    </row>
    <row r="522949" spans="3:3" x14ac:dyDescent="0.25">
      <c r="C522949" s="62"/>
    </row>
    <row r="523037" spans="3:3" x14ac:dyDescent="0.25">
      <c r="C523037" s="62"/>
    </row>
    <row r="523038" spans="3:3" x14ac:dyDescent="0.25">
      <c r="C523038" s="62"/>
    </row>
    <row r="523126" spans="3:3" x14ac:dyDescent="0.25">
      <c r="C523126" s="62"/>
    </row>
    <row r="523127" spans="3:3" x14ac:dyDescent="0.25">
      <c r="C523127" s="62"/>
    </row>
    <row r="523215" spans="3:3" x14ac:dyDescent="0.25">
      <c r="C523215" s="62"/>
    </row>
    <row r="523216" spans="3:3" x14ac:dyDescent="0.25">
      <c r="C523216" s="62"/>
    </row>
    <row r="523304" spans="3:3" x14ac:dyDescent="0.25">
      <c r="C523304" s="62"/>
    </row>
    <row r="523305" spans="3:3" x14ac:dyDescent="0.25">
      <c r="C523305" s="62"/>
    </row>
    <row r="523393" spans="3:3" x14ac:dyDescent="0.25">
      <c r="C523393" s="62"/>
    </row>
    <row r="523394" spans="3:3" x14ac:dyDescent="0.25">
      <c r="C523394" s="62"/>
    </row>
    <row r="523482" spans="3:3" x14ac:dyDescent="0.25">
      <c r="C523482" s="62"/>
    </row>
    <row r="523483" spans="3:3" x14ac:dyDescent="0.25">
      <c r="C523483" s="62"/>
    </row>
    <row r="523571" spans="3:3" x14ac:dyDescent="0.25">
      <c r="C523571" s="62"/>
    </row>
    <row r="523572" spans="3:3" x14ac:dyDescent="0.25">
      <c r="C523572" s="62"/>
    </row>
    <row r="523660" spans="3:3" x14ac:dyDescent="0.25">
      <c r="C523660" s="62"/>
    </row>
    <row r="523661" spans="3:3" x14ac:dyDescent="0.25">
      <c r="C523661" s="62"/>
    </row>
    <row r="523749" spans="3:3" x14ac:dyDescent="0.25">
      <c r="C523749" s="62"/>
    </row>
    <row r="523750" spans="3:3" x14ac:dyDescent="0.25">
      <c r="C523750" s="62"/>
    </row>
    <row r="523838" spans="3:3" x14ac:dyDescent="0.25">
      <c r="C523838" s="62"/>
    </row>
    <row r="523839" spans="3:3" x14ac:dyDescent="0.25">
      <c r="C523839" s="62"/>
    </row>
    <row r="523927" spans="3:3" x14ac:dyDescent="0.25">
      <c r="C523927" s="62"/>
    </row>
    <row r="523928" spans="3:3" x14ac:dyDescent="0.25">
      <c r="C523928" s="62"/>
    </row>
    <row r="524016" spans="3:3" x14ac:dyDescent="0.25">
      <c r="C524016" s="62"/>
    </row>
    <row r="524017" spans="3:3" x14ac:dyDescent="0.25">
      <c r="C524017" s="62"/>
    </row>
    <row r="524105" spans="3:3" x14ac:dyDescent="0.25">
      <c r="C524105" s="62"/>
    </row>
    <row r="524106" spans="3:3" x14ac:dyDescent="0.25">
      <c r="C524106" s="62"/>
    </row>
    <row r="524194" spans="3:3" x14ac:dyDescent="0.25">
      <c r="C524194" s="62"/>
    </row>
    <row r="524195" spans="3:3" x14ac:dyDescent="0.25">
      <c r="C524195" s="62"/>
    </row>
    <row r="524283" spans="3:3" x14ac:dyDescent="0.25">
      <c r="C524283" s="62"/>
    </row>
    <row r="524284" spans="3:3" x14ac:dyDescent="0.25">
      <c r="C524284" s="62"/>
    </row>
    <row r="524372" spans="3:3" x14ac:dyDescent="0.25">
      <c r="C524372" s="62"/>
    </row>
    <row r="524373" spans="3:3" x14ac:dyDescent="0.25">
      <c r="C524373" s="62"/>
    </row>
    <row r="524461" spans="3:3" x14ac:dyDescent="0.25">
      <c r="C524461" s="62"/>
    </row>
    <row r="524462" spans="3:3" x14ac:dyDescent="0.25">
      <c r="C524462" s="62"/>
    </row>
    <row r="524550" spans="3:3" x14ac:dyDescent="0.25">
      <c r="C524550" s="62"/>
    </row>
    <row r="524551" spans="3:3" x14ac:dyDescent="0.25">
      <c r="C524551" s="62"/>
    </row>
    <row r="524639" spans="3:3" x14ac:dyDescent="0.25">
      <c r="C524639" s="62"/>
    </row>
    <row r="524640" spans="3:3" x14ac:dyDescent="0.25">
      <c r="C524640" s="62"/>
    </row>
    <row r="524728" spans="3:3" x14ac:dyDescent="0.25">
      <c r="C524728" s="62"/>
    </row>
    <row r="524729" spans="3:3" x14ac:dyDescent="0.25">
      <c r="C524729" s="62"/>
    </row>
    <row r="524817" spans="3:3" x14ac:dyDescent="0.25">
      <c r="C524817" s="62"/>
    </row>
    <row r="524818" spans="3:3" x14ac:dyDescent="0.25">
      <c r="C524818" s="62"/>
    </row>
    <row r="524906" spans="3:3" x14ac:dyDescent="0.25">
      <c r="C524906" s="62"/>
    </row>
    <row r="524907" spans="3:3" x14ac:dyDescent="0.25">
      <c r="C524907" s="62"/>
    </row>
    <row r="524995" spans="3:3" x14ac:dyDescent="0.25">
      <c r="C524995" s="62"/>
    </row>
    <row r="524996" spans="3:3" x14ac:dyDescent="0.25">
      <c r="C524996" s="62"/>
    </row>
    <row r="525084" spans="3:3" x14ac:dyDescent="0.25">
      <c r="C525084" s="62"/>
    </row>
    <row r="525085" spans="3:3" x14ac:dyDescent="0.25">
      <c r="C525085" s="62"/>
    </row>
    <row r="525173" spans="3:3" x14ac:dyDescent="0.25">
      <c r="C525173" s="62"/>
    </row>
    <row r="525174" spans="3:3" x14ac:dyDescent="0.25">
      <c r="C525174" s="62"/>
    </row>
    <row r="525262" spans="3:3" x14ac:dyDescent="0.25">
      <c r="C525262" s="62"/>
    </row>
    <row r="525263" spans="3:3" x14ac:dyDescent="0.25">
      <c r="C525263" s="62"/>
    </row>
    <row r="525351" spans="3:3" x14ac:dyDescent="0.25">
      <c r="C525351" s="62"/>
    </row>
    <row r="525352" spans="3:3" x14ac:dyDescent="0.25">
      <c r="C525352" s="62"/>
    </row>
    <row r="525440" spans="3:3" x14ac:dyDescent="0.25">
      <c r="C525440" s="62"/>
    </row>
    <row r="525441" spans="3:3" x14ac:dyDescent="0.25">
      <c r="C525441" s="62"/>
    </row>
    <row r="525529" spans="3:3" x14ac:dyDescent="0.25">
      <c r="C525529" s="62"/>
    </row>
    <row r="525530" spans="3:3" x14ac:dyDescent="0.25">
      <c r="C525530" s="62"/>
    </row>
    <row r="525618" spans="3:3" x14ac:dyDescent="0.25">
      <c r="C525618" s="62"/>
    </row>
    <row r="525619" spans="3:3" x14ac:dyDescent="0.25">
      <c r="C525619" s="62"/>
    </row>
    <row r="525707" spans="3:3" x14ac:dyDescent="0.25">
      <c r="C525707" s="62"/>
    </row>
    <row r="525708" spans="3:3" x14ac:dyDescent="0.25">
      <c r="C525708" s="62"/>
    </row>
    <row r="525796" spans="3:3" x14ac:dyDescent="0.25">
      <c r="C525796" s="62"/>
    </row>
    <row r="525797" spans="3:3" x14ac:dyDescent="0.25">
      <c r="C525797" s="62"/>
    </row>
    <row r="525885" spans="3:3" x14ac:dyDescent="0.25">
      <c r="C525885" s="62"/>
    </row>
    <row r="525886" spans="3:3" x14ac:dyDescent="0.25">
      <c r="C525886" s="62"/>
    </row>
    <row r="525974" spans="3:3" x14ac:dyDescent="0.25">
      <c r="C525974" s="62"/>
    </row>
    <row r="525975" spans="3:3" x14ac:dyDescent="0.25">
      <c r="C525975" s="62"/>
    </row>
    <row r="526063" spans="3:3" x14ac:dyDescent="0.25">
      <c r="C526063" s="62"/>
    </row>
    <row r="526064" spans="3:3" x14ac:dyDescent="0.25">
      <c r="C526064" s="62"/>
    </row>
    <row r="526152" spans="3:3" x14ac:dyDescent="0.25">
      <c r="C526152" s="62"/>
    </row>
    <row r="526153" spans="3:3" x14ac:dyDescent="0.25">
      <c r="C526153" s="62"/>
    </row>
    <row r="526241" spans="3:3" x14ac:dyDescent="0.25">
      <c r="C526241" s="62"/>
    </row>
    <row r="526242" spans="3:3" x14ac:dyDescent="0.25">
      <c r="C526242" s="62"/>
    </row>
    <row r="526330" spans="3:3" x14ac:dyDescent="0.25">
      <c r="C526330" s="62"/>
    </row>
    <row r="526331" spans="3:3" x14ac:dyDescent="0.25">
      <c r="C526331" s="62"/>
    </row>
    <row r="526419" spans="3:3" x14ac:dyDescent="0.25">
      <c r="C526419" s="62"/>
    </row>
    <row r="526420" spans="3:3" x14ac:dyDescent="0.25">
      <c r="C526420" s="62"/>
    </row>
    <row r="526508" spans="3:3" x14ac:dyDescent="0.25">
      <c r="C526508" s="62"/>
    </row>
    <row r="526509" spans="3:3" x14ac:dyDescent="0.25">
      <c r="C526509" s="62"/>
    </row>
    <row r="526597" spans="3:3" x14ac:dyDescent="0.25">
      <c r="C526597" s="62"/>
    </row>
    <row r="526598" spans="3:3" x14ac:dyDescent="0.25">
      <c r="C526598" s="62"/>
    </row>
    <row r="526686" spans="3:3" x14ac:dyDescent="0.25">
      <c r="C526686" s="62"/>
    </row>
    <row r="526687" spans="3:3" x14ac:dyDescent="0.25">
      <c r="C526687" s="62"/>
    </row>
    <row r="526775" spans="3:3" x14ac:dyDescent="0.25">
      <c r="C526775" s="62"/>
    </row>
    <row r="526776" spans="3:3" x14ac:dyDescent="0.25">
      <c r="C526776" s="62"/>
    </row>
    <row r="526864" spans="3:3" x14ac:dyDescent="0.25">
      <c r="C526864" s="62"/>
    </row>
    <row r="526865" spans="3:3" x14ac:dyDescent="0.25">
      <c r="C526865" s="62"/>
    </row>
    <row r="526953" spans="3:3" x14ac:dyDescent="0.25">
      <c r="C526953" s="62"/>
    </row>
    <row r="526954" spans="3:3" x14ac:dyDescent="0.25">
      <c r="C526954" s="62"/>
    </row>
    <row r="527042" spans="3:3" x14ac:dyDescent="0.25">
      <c r="C527042" s="62"/>
    </row>
    <row r="527043" spans="3:3" x14ac:dyDescent="0.25">
      <c r="C527043" s="62"/>
    </row>
    <row r="527131" spans="3:3" x14ac:dyDescent="0.25">
      <c r="C527131" s="62"/>
    </row>
    <row r="527132" spans="3:3" x14ac:dyDescent="0.25">
      <c r="C527132" s="62"/>
    </row>
    <row r="527220" spans="3:3" x14ac:dyDescent="0.25">
      <c r="C527220" s="62"/>
    </row>
    <row r="527221" spans="3:3" x14ac:dyDescent="0.25">
      <c r="C527221" s="62"/>
    </row>
    <row r="527309" spans="3:3" x14ac:dyDescent="0.25">
      <c r="C527309" s="62"/>
    </row>
    <row r="527310" spans="3:3" x14ac:dyDescent="0.25">
      <c r="C527310" s="62"/>
    </row>
    <row r="527398" spans="3:3" x14ac:dyDescent="0.25">
      <c r="C527398" s="62"/>
    </row>
    <row r="527399" spans="3:3" x14ac:dyDescent="0.25">
      <c r="C527399" s="62"/>
    </row>
    <row r="527487" spans="3:3" x14ac:dyDescent="0.25">
      <c r="C527487" s="62"/>
    </row>
    <row r="527488" spans="3:3" x14ac:dyDescent="0.25">
      <c r="C527488" s="62"/>
    </row>
    <row r="527576" spans="3:3" x14ac:dyDescent="0.25">
      <c r="C527576" s="62"/>
    </row>
    <row r="527577" spans="3:3" x14ac:dyDescent="0.25">
      <c r="C527577" s="62"/>
    </row>
    <row r="527665" spans="3:3" x14ac:dyDescent="0.25">
      <c r="C527665" s="62"/>
    </row>
    <row r="527666" spans="3:3" x14ac:dyDescent="0.25">
      <c r="C527666" s="62"/>
    </row>
    <row r="527754" spans="3:3" x14ac:dyDescent="0.25">
      <c r="C527754" s="62"/>
    </row>
    <row r="527755" spans="3:3" x14ac:dyDescent="0.25">
      <c r="C527755" s="62"/>
    </row>
    <row r="527843" spans="3:3" x14ac:dyDescent="0.25">
      <c r="C527843" s="62"/>
    </row>
    <row r="527844" spans="3:3" x14ac:dyDescent="0.25">
      <c r="C527844" s="62"/>
    </row>
    <row r="527932" spans="3:3" x14ac:dyDescent="0.25">
      <c r="C527932" s="62"/>
    </row>
    <row r="527933" spans="3:3" x14ac:dyDescent="0.25">
      <c r="C527933" s="62"/>
    </row>
    <row r="528021" spans="3:3" x14ac:dyDescent="0.25">
      <c r="C528021" s="62"/>
    </row>
    <row r="528022" spans="3:3" x14ac:dyDescent="0.25">
      <c r="C528022" s="62"/>
    </row>
    <row r="528110" spans="3:3" x14ac:dyDescent="0.25">
      <c r="C528110" s="62"/>
    </row>
    <row r="528111" spans="3:3" x14ac:dyDescent="0.25">
      <c r="C528111" s="62"/>
    </row>
    <row r="528199" spans="3:3" x14ac:dyDescent="0.25">
      <c r="C528199" s="62"/>
    </row>
    <row r="528200" spans="3:3" x14ac:dyDescent="0.25">
      <c r="C528200" s="62"/>
    </row>
    <row r="528288" spans="3:3" x14ac:dyDescent="0.25">
      <c r="C528288" s="62"/>
    </row>
    <row r="528289" spans="3:3" x14ac:dyDescent="0.25">
      <c r="C528289" s="62"/>
    </row>
    <row r="528377" spans="3:3" x14ac:dyDescent="0.25">
      <c r="C528377" s="62"/>
    </row>
    <row r="528378" spans="3:3" x14ac:dyDescent="0.25">
      <c r="C528378" s="62"/>
    </row>
    <row r="528466" spans="3:3" x14ac:dyDescent="0.25">
      <c r="C528466" s="62"/>
    </row>
    <row r="528467" spans="3:3" x14ac:dyDescent="0.25">
      <c r="C528467" s="62"/>
    </row>
    <row r="528555" spans="3:3" x14ac:dyDescent="0.25">
      <c r="C528555" s="62"/>
    </row>
    <row r="528556" spans="3:3" x14ac:dyDescent="0.25">
      <c r="C528556" s="62"/>
    </row>
    <row r="528644" spans="3:3" x14ac:dyDescent="0.25">
      <c r="C528644" s="62"/>
    </row>
    <row r="528645" spans="3:3" x14ac:dyDescent="0.25">
      <c r="C528645" s="62"/>
    </row>
    <row r="528733" spans="3:3" x14ac:dyDescent="0.25">
      <c r="C528733" s="62"/>
    </row>
    <row r="528734" spans="3:3" x14ac:dyDescent="0.25">
      <c r="C528734" s="62"/>
    </row>
    <row r="528822" spans="3:3" x14ac:dyDescent="0.25">
      <c r="C528822" s="62"/>
    </row>
    <row r="528823" spans="3:3" x14ac:dyDescent="0.25">
      <c r="C528823" s="62"/>
    </row>
    <row r="528911" spans="3:3" x14ac:dyDescent="0.25">
      <c r="C528911" s="62"/>
    </row>
    <row r="528912" spans="3:3" x14ac:dyDescent="0.25">
      <c r="C528912" s="62"/>
    </row>
    <row r="529000" spans="3:3" x14ac:dyDescent="0.25">
      <c r="C529000" s="62"/>
    </row>
    <row r="529001" spans="3:3" x14ac:dyDescent="0.25">
      <c r="C529001" s="62"/>
    </row>
    <row r="529089" spans="3:3" x14ac:dyDescent="0.25">
      <c r="C529089" s="62"/>
    </row>
    <row r="529090" spans="3:3" x14ac:dyDescent="0.25">
      <c r="C529090" s="62"/>
    </row>
    <row r="529178" spans="3:3" x14ac:dyDescent="0.25">
      <c r="C529178" s="62"/>
    </row>
    <row r="529179" spans="3:3" x14ac:dyDescent="0.25">
      <c r="C529179" s="62"/>
    </row>
    <row r="529267" spans="3:3" x14ac:dyDescent="0.25">
      <c r="C529267" s="62"/>
    </row>
    <row r="529268" spans="3:3" x14ac:dyDescent="0.25">
      <c r="C529268" s="62"/>
    </row>
    <row r="529356" spans="3:3" x14ac:dyDescent="0.25">
      <c r="C529356" s="62"/>
    </row>
    <row r="529357" spans="3:3" x14ac:dyDescent="0.25">
      <c r="C529357" s="62"/>
    </row>
    <row r="529445" spans="3:3" x14ac:dyDescent="0.25">
      <c r="C529445" s="62"/>
    </row>
    <row r="529446" spans="3:3" x14ac:dyDescent="0.25">
      <c r="C529446" s="62"/>
    </row>
    <row r="529534" spans="3:3" x14ac:dyDescent="0.25">
      <c r="C529534" s="62"/>
    </row>
    <row r="529535" spans="3:3" x14ac:dyDescent="0.25">
      <c r="C529535" s="62"/>
    </row>
    <row r="529623" spans="3:3" x14ac:dyDescent="0.25">
      <c r="C529623" s="62"/>
    </row>
    <row r="529624" spans="3:3" x14ac:dyDescent="0.25">
      <c r="C529624" s="62"/>
    </row>
    <row r="529712" spans="3:3" x14ac:dyDescent="0.25">
      <c r="C529712" s="62"/>
    </row>
    <row r="529713" spans="3:3" x14ac:dyDescent="0.25">
      <c r="C529713" s="62"/>
    </row>
    <row r="529801" spans="3:3" x14ac:dyDescent="0.25">
      <c r="C529801" s="62"/>
    </row>
    <row r="529802" spans="3:3" x14ac:dyDescent="0.25">
      <c r="C529802" s="62"/>
    </row>
    <row r="529890" spans="3:3" x14ac:dyDescent="0.25">
      <c r="C529890" s="62"/>
    </row>
    <row r="529891" spans="3:3" x14ac:dyDescent="0.25">
      <c r="C529891" s="62"/>
    </row>
    <row r="529979" spans="3:3" x14ac:dyDescent="0.25">
      <c r="C529979" s="62"/>
    </row>
    <row r="529980" spans="3:3" x14ac:dyDescent="0.25">
      <c r="C529980" s="62"/>
    </row>
    <row r="530068" spans="3:3" x14ac:dyDescent="0.25">
      <c r="C530068" s="62"/>
    </row>
    <row r="530069" spans="3:3" x14ac:dyDescent="0.25">
      <c r="C530069" s="62"/>
    </row>
    <row r="530157" spans="3:3" x14ac:dyDescent="0.25">
      <c r="C530157" s="62"/>
    </row>
    <row r="530158" spans="3:3" x14ac:dyDescent="0.25">
      <c r="C530158" s="62"/>
    </row>
    <row r="530246" spans="3:3" x14ac:dyDescent="0.25">
      <c r="C530246" s="62"/>
    </row>
    <row r="530247" spans="3:3" x14ac:dyDescent="0.25">
      <c r="C530247" s="62"/>
    </row>
    <row r="530335" spans="3:3" x14ac:dyDescent="0.25">
      <c r="C530335" s="62"/>
    </row>
    <row r="530336" spans="3:3" x14ac:dyDescent="0.25">
      <c r="C530336" s="62"/>
    </row>
    <row r="530424" spans="3:3" x14ac:dyDescent="0.25">
      <c r="C530424" s="62"/>
    </row>
    <row r="530425" spans="3:3" x14ac:dyDescent="0.25">
      <c r="C530425" s="62"/>
    </row>
    <row r="530513" spans="3:3" x14ac:dyDescent="0.25">
      <c r="C530513" s="62"/>
    </row>
    <row r="530514" spans="3:3" x14ac:dyDescent="0.25">
      <c r="C530514" s="62"/>
    </row>
    <row r="530602" spans="3:3" x14ac:dyDescent="0.25">
      <c r="C530602" s="62"/>
    </row>
    <row r="530603" spans="3:3" x14ac:dyDescent="0.25">
      <c r="C530603" s="62"/>
    </row>
    <row r="530691" spans="3:3" x14ac:dyDescent="0.25">
      <c r="C530691" s="62"/>
    </row>
    <row r="530692" spans="3:3" x14ac:dyDescent="0.25">
      <c r="C530692" s="62"/>
    </row>
    <row r="530780" spans="3:3" x14ac:dyDescent="0.25">
      <c r="C530780" s="62"/>
    </row>
    <row r="530781" spans="3:3" x14ac:dyDescent="0.25">
      <c r="C530781" s="62"/>
    </row>
    <row r="530869" spans="3:3" x14ac:dyDescent="0.25">
      <c r="C530869" s="62"/>
    </row>
    <row r="530870" spans="3:3" x14ac:dyDescent="0.25">
      <c r="C530870" s="62"/>
    </row>
    <row r="530958" spans="3:3" x14ac:dyDescent="0.25">
      <c r="C530958" s="62"/>
    </row>
    <row r="530959" spans="3:3" x14ac:dyDescent="0.25">
      <c r="C530959" s="62"/>
    </row>
    <row r="531047" spans="3:3" x14ac:dyDescent="0.25">
      <c r="C531047" s="62"/>
    </row>
    <row r="531048" spans="3:3" x14ac:dyDescent="0.25">
      <c r="C531048" s="62"/>
    </row>
    <row r="531136" spans="3:3" x14ac:dyDescent="0.25">
      <c r="C531136" s="62"/>
    </row>
    <row r="531137" spans="3:3" x14ac:dyDescent="0.25">
      <c r="C531137" s="62"/>
    </row>
    <row r="531225" spans="3:3" x14ac:dyDescent="0.25">
      <c r="C531225" s="62"/>
    </row>
    <row r="531226" spans="3:3" x14ac:dyDescent="0.25">
      <c r="C531226" s="62"/>
    </row>
    <row r="531314" spans="3:3" x14ac:dyDescent="0.25">
      <c r="C531314" s="62"/>
    </row>
    <row r="531315" spans="3:3" x14ac:dyDescent="0.25">
      <c r="C531315" s="62"/>
    </row>
    <row r="531403" spans="3:3" x14ac:dyDescent="0.25">
      <c r="C531403" s="62"/>
    </row>
    <row r="531404" spans="3:3" x14ac:dyDescent="0.25">
      <c r="C531404" s="62"/>
    </row>
    <row r="531492" spans="3:3" x14ac:dyDescent="0.25">
      <c r="C531492" s="62"/>
    </row>
    <row r="531493" spans="3:3" x14ac:dyDescent="0.25">
      <c r="C531493" s="62"/>
    </row>
    <row r="531581" spans="3:3" x14ac:dyDescent="0.25">
      <c r="C531581" s="62"/>
    </row>
    <row r="531582" spans="3:3" x14ac:dyDescent="0.25">
      <c r="C531582" s="62"/>
    </row>
    <row r="531670" spans="3:3" x14ac:dyDescent="0.25">
      <c r="C531670" s="62"/>
    </row>
    <row r="531671" spans="3:3" x14ac:dyDescent="0.25">
      <c r="C531671" s="62"/>
    </row>
    <row r="531759" spans="3:3" x14ac:dyDescent="0.25">
      <c r="C531759" s="62"/>
    </row>
    <row r="531760" spans="3:3" x14ac:dyDescent="0.25">
      <c r="C531760" s="62"/>
    </row>
    <row r="531848" spans="3:3" x14ac:dyDescent="0.25">
      <c r="C531848" s="62"/>
    </row>
    <row r="531849" spans="3:3" x14ac:dyDescent="0.25">
      <c r="C531849" s="62"/>
    </row>
    <row r="531937" spans="3:3" x14ac:dyDescent="0.25">
      <c r="C531937" s="62"/>
    </row>
    <row r="531938" spans="3:3" x14ac:dyDescent="0.25">
      <c r="C531938" s="62"/>
    </row>
    <row r="532026" spans="3:3" x14ac:dyDescent="0.25">
      <c r="C532026" s="62"/>
    </row>
    <row r="532027" spans="3:3" x14ac:dyDescent="0.25">
      <c r="C532027" s="62"/>
    </row>
    <row r="532115" spans="3:3" x14ac:dyDescent="0.25">
      <c r="C532115" s="62"/>
    </row>
    <row r="532116" spans="3:3" x14ac:dyDescent="0.25">
      <c r="C532116" s="62"/>
    </row>
    <row r="532204" spans="3:3" x14ac:dyDescent="0.25">
      <c r="C532204" s="62"/>
    </row>
    <row r="532205" spans="3:3" x14ac:dyDescent="0.25">
      <c r="C532205" s="62"/>
    </row>
    <row r="532293" spans="3:3" x14ac:dyDescent="0.25">
      <c r="C532293" s="62"/>
    </row>
    <row r="532294" spans="3:3" x14ac:dyDescent="0.25">
      <c r="C532294" s="62"/>
    </row>
    <row r="532382" spans="3:3" x14ac:dyDescent="0.25">
      <c r="C532382" s="62"/>
    </row>
    <row r="532383" spans="3:3" x14ac:dyDescent="0.25">
      <c r="C532383" s="62"/>
    </row>
    <row r="532471" spans="3:3" x14ac:dyDescent="0.25">
      <c r="C532471" s="62"/>
    </row>
    <row r="532472" spans="3:3" x14ac:dyDescent="0.25">
      <c r="C532472" s="62"/>
    </row>
    <row r="532560" spans="3:3" x14ac:dyDescent="0.25">
      <c r="C532560" s="62"/>
    </row>
    <row r="532561" spans="3:3" x14ac:dyDescent="0.25">
      <c r="C532561" s="62"/>
    </row>
    <row r="532649" spans="3:3" x14ac:dyDescent="0.25">
      <c r="C532649" s="62"/>
    </row>
    <row r="532650" spans="3:3" x14ac:dyDescent="0.25">
      <c r="C532650" s="62"/>
    </row>
    <row r="532738" spans="3:3" x14ac:dyDescent="0.25">
      <c r="C532738" s="62"/>
    </row>
    <row r="532739" spans="3:3" x14ac:dyDescent="0.25">
      <c r="C532739" s="62"/>
    </row>
    <row r="532827" spans="3:3" x14ac:dyDescent="0.25">
      <c r="C532827" s="62"/>
    </row>
    <row r="532828" spans="3:3" x14ac:dyDescent="0.25">
      <c r="C532828" s="62"/>
    </row>
    <row r="532916" spans="3:3" x14ac:dyDescent="0.25">
      <c r="C532916" s="62"/>
    </row>
    <row r="532917" spans="3:3" x14ac:dyDescent="0.25">
      <c r="C532917" s="62"/>
    </row>
    <row r="533005" spans="3:3" x14ac:dyDescent="0.25">
      <c r="C533005" s="62"/>
    </row>
    <row r="533006" spans="3:3" x14ac:dyDescent="0.25">
      <c r="C533006" s="62"/>
    </row>
    <row r="533094" spans="3:3" x14ac:dyDescent="0.25">
      <c r="C533094" s="62"/>
    </row>
    <row r="533095" spans="3:3" x14ac:dyDescent="0.25">
      <c r="C533095" s="62"/>
    </row>
    <row r="533183" spans="3:3" x14ac:dyDescent="0.25">
      <c r="C533183" s="62"/>
    </row>
    <row r="533184" spans="3:3" x14ac:dyDescent="0.25">
      <c r="C533184" s="62"/>
    </row>
    <row r="533272" spans="3:3" x14ac:dyDescent="0.25">
      <c r="C533272" s="62"/>
    </row>
    <row r="533273" spans="3:3" x14ac:dyDescent="0.25">
      <c r="C533273" s="62"/>
    </row>
    <row r="533361" spans="3:3" x14ac:dyDescent="0.25">
      <c r="C533361" s="62"/>
    </row>
    <row r="533362" spans="3:3" x14ac:dyDescent="0.25">
      <c r="C533362" s="62"/>
    </row>
    <row r="533450" spans="3:3" x14ac:dyDescent="0.25">
      <c r="C533450" s="62"/>
    </row>
    <row r="533451" spans="3:3" x14ac:dyDescent="0.25">
      <c r="C533451" s="62"/>
    </row>
    <row r="533539" spans="3:3" x14ac:dyDescent="0.25">
      <c r="C533539" s="62"/>
    </row>
    <row r="533540" spans="3:3" x14ac:dyDescent="0.25">
      <c r="C533540" s="62"/>
    </row>
    <row r="533628" spans="3:3" x14ac:dyDescent="0.25">
      <c r="C533628" s="62"/>
    </row>
    <row r="533629" spans="3:3" x14ac:dyDescent="0.25">
      <c r="C533629" s="62"/>
    </row>
    <row r="533717" spans="3:3" x14ac:dyDescent="0.25">
      <c r="C533717" s="62"/>
    </row>
    <row r="533718" spans="3:3" x14ac:dyDescent="0.25">
      <c r="C533718" s="62"/>
    </row>
    <row r="533806" spans="3:3" x14ac:dyDescent="0.25">
      <c r="C533806" s="62"/>
    </row>
    <row r="533807" spans="3:3" x14ac:dyDescent="0.25">
      <c r="C533807" s="62"/>
    </row>
    <row r="533895" spans="3:3" x14ac:dyDescent="0.25">
      <c r="C533895" s="62"/>
    </row>
    <row r="533896" spans="3:3" x14ac:dyDescent="0.25">
      <c r="C533896" s="62"/>
    </row>
    <row r="533984" spans="3:3" x14ac:dyDescent="0.25">
      <c r="C533984" s="62"/>
    </row>
    <row r="533985" spans="3:3" x14ac:dyDescent="0.25">
      <c r="C533985" s="62"/>
    </row>
    <row r="534073" spans="3:3" x14ac:dyDescent="0.25">
      <c r="C534073" s="62"/>
    </row>
    <row r="534074" spans="3:3" x14ac:dyDescent="0.25">
      <c r="C534074" s="62"/>
    </row>
    <row r="534162" spans="3:3" x14ac:dyDescent="0.25">
      <c r="C534162" s="62"/>
    </row>
    <row r="534163" spans="3:3" x14ac:dyDescent="0.25">
      <c r="C534163" s="62"/>
    </row>
    <row r="534251" spans="3:3" x14ac:dyDescent="0.25">
      <c r="C534251" s="62"/>
    </row>
    <row r="534252" spans="3:3" x14ac:dyDescent="0.25">
      <c r="C534252" s="62"/>
    </row>
    <row r="534340" spans="3:3" x14ac:dyDescent="0.25">
      <c r="C534340" s="62"/>
    </row>
    <row r="534341" spans="3:3" x14ac:dyDescent="0.25">
      <c r="C534341" s="62"/>
    </row>
    <row r="534429" spans="3:3" x14ac:dyDescent="0.25">
      <c r="C534429" s="62"/>
    </row>
    <row r="534430" spans="3:3" x14ac:dyDescent="0.25">
      <c r="C534430" s="62"/>
    </row>
    <row r="534518" spans="3:3" x14ac:dyDescent="0.25">
      <c r="C534518" s="62"/>
    </row>
    <row r="534519" spans="3:3" x14ac:dyDescent="0.25">
      <c r="C534519" s="62"/>
    </row>
    <row r="534607" spans="3:3" x14ac:dyDescent="0.25">
      <c r="C534607" s="62"/>
    </row>
    <row r="534608" spans="3:3" x14ac:dyDescent="0.25">
      <c r="C534608" s="62"/>
    </row>
    <row r="534696" spans="3:3" x14ac:dyDescent="0.25">
      <c r="C534696" s="62"/>
    </row>
    <row r="534697" spans="3:3" x14ac:dyDescent="0.25">
      <c r="C534697" s="62"/>
    </row>
    <row r="534785" spans="3:3" x14ac:dyDescent="0.25">
      <c r="C534785" s="62"/>
    </row>
    <row r="534786" spans="3:3" x14ac:dyDescent="0.25">
      <c r="C534786" s="62"/>
    </row>
    <row r="534874" spans="3:3" x14ac:dyDescent="0.25">
      <c r="C534874" s="62"/>
    </row>
    <row r="534875" spans="3:3" x14ac:dyDescent="0.25">
      <c r="C534875" s="62"/>
    </row>
    <row r="534963" spans="3:3" x14ac:dyDescent="0.25">
      <c r="C534963" s="62"/>
    </row>
    <row r="534964" spans="3:3" x14ac:dyDescent="0.25">
      <c r="C534964" s="62"/>
    </row>
    <row r="535052" spans="3:3" x14ac:dyDescent="0.25">
      <c r="C535052" s="62"/>
    </row>
    <row r="535053" spans="3:3" x14ac:dyDescent="0.25">
      <c r="C535053" s="62"/>
    </row>
    <row r="535141" spans="3:3" x14ac:dyDescent="0.25">
      <c r="C535141" s="62"/>
    </row>
    <row r="535142" spans="3:3" x14ac:dyDescent="0.25">
      <c r="C535142" s="62"/>
    </row>
    <row r="535230" spans="3:3" x14ac:dyDescent="0.25">
      <c r="C535230" s="62"/>
    </row>
    <row r="535231" spans="3:3" x14ac:dyDescent="0.25">
      <c r="C535231" s="62"/>
    </row>
    <row r="535319" spans="3:3" x14ac:dyDescent="0.25">
      <c r="C535319" s="62"/>
    </row>
    <row r="535320" spans="3:3" x14ac:dyDescent="0.25">
      <c r="C535320" s="62"/>
    </row>
    <row r="535408" spans="3:3" x14ac:dyDescent="0.25">
      <c r="C535408" s="62"/>
    </row>
    <row r="535409" spans="3:3" x14ac:dyDescent="0.25">
      <c r="C535409" s="62"/>
    </row>
    <row r="535497" spans="3:3" x14ac:dyDescent="0.25">
      <c r="C535497" s="62"/>
    </row>
    <row r="535498" spans="3:3" x14ac:dyDescent="0.25">
      <c r="C535498" s="62"/>
    </row>
    <row r="535586" spans="3:3" x14ac:dyDescent="0.25">
      <c r="C535586" s="62"/>
    </row>
    <row r="535587" spans="3:3" x14ac:dyDescent="0.25">
      <c r="C535587" s="62"/>
    </row>
    <row r="535675" spans="3:3" x14ac:dyDescent="0.25">
      <c r="C535675" s="62"/>
    </row>
    <row r="535676" spans="3:3" x14ac:dyDescent="0.25">
      <c r="C535676" s="62"/>
    </row>
    <row r="535764" spans="3:3" x14ac:dyDescent="0.25">
      <c r="C535764" s="62"/>
    </row>
    <row r="535765" spans="3:3" x14ac:dyDescent="0.25">
      <c r="C535765" s="62"/>
    </row>
    <row r="535853" spans="3:3" x14ac:dyDescent="0.25">
      <c r="C535853" s="62"/>
    </row>
    <row r="535854" spans="3:3" x14ac:dyDescent="0.25">
      <c r="C535854" s="62"/>
    </row>
    <row r="535942" spans="3:3" x14ac:dyDescent="0.25">
      <c r="C535942" s="62"/>
    </row>
    <row r="535943" spans="3:3" x14ac:dyDescent="0.25">
      <c r="C535943" s="62"/>
    </row>
    <row r="536031" spans="3:3" x14ac:dyDescent="0.25">
      <c r="C536031" s="62"/>
    </row>
    <row r="536032" spans="3:3" x14ac:dyDescent="0.25">
      <c r="C536032" s="62"/>
    </row>
    <row r="536120" spans="3:3" x14ac:dyDescent="0.25">
      <c r="C536120" s="62"/>
    </row>
    <row r="536121" spans="3:3" x14ac:dyDescent="0.25">
      <c r="C536121" s="62"/>
    </row>
    <row r="536209" spans="3:3" x14ac:dyDescent="0.25">
      <c r="C536209" s="62"/>
    </row>
    <row r="536210" spans="3:3" x14ac:dyDescent="0.25">
      <c r="C536210" s="62"/>
    </row>
    <row r="536298" spans="3:3" x14ac:dyDescent="0.25">
      <c r="C536298" s="62"/>
    </row>
    <row r="536299" spans="3:3" x14ac:dyDescent="0.25">
      <c r="C536299" s="62"/>
    </row>
    <row r="536387" spans="3:3" x14ac:dyDescent="0.25">
      <c r="C536387" s="62"/>
    </row>
    <row r="536388" spans="3:3" x14ac:dyDescent="0.25">
      <c r="C536388" s="62"/>
    </row>
    <row r="536476" spans="3:3" x14ac:dyDescent="0.25">
      <c r="C536476" s="62"/>
    </row>
    <row r="536477" spans="3:3" x14ac:dyDescent="0.25">
      <c r="C536477" s="62"/>
    </row>
    <row r="536565" spans="3:3" x14ac:dyDescent="0.25">
      <c r="C536565" s="62"/>
    </row>
    <row r="536566" spans="3:3" x14ac:dyDescent="0.25">
      <c r="C536566" s="62"/>
    </row>
    <row r="536654" spans="3:3" x14ac:dyDescent="0.25">
      <c r="C536654" s="62"/>
    </row>
    <row r="536655" spans="3:3" x14ac:dyDescent="0.25">
      <c r="C536655" s="62"/>
    </row>
    <row r="536743" spans="3:3" x14ac:dyDescent="0.25">
      <c r="C536743" s="62"/>
    </row>
    <row r="536744" spans="3:3" x14ac:dyDescent="0.25">
      <c r="C536744" s="62"/>
    </row>
    <row r="536832" spans="3:3" x14ac:dyDescent="0.25">
      <c r="C536832" s="62"/>
    </row>
    <row r="536833" spans="3:3" x14ac:dyDescent="0.25">
      <c r="C536833" s="62"/>
    </row>
    <row r="536921" spans="3:3" x14ac:dyDescent="0.25">
      <c r="C536921" s="62"/>
    </row>
    <row r="536922" spans="3:3" x14ac:dyDescent="0.25">
      <c r="C536922" s="62"/>
    </row>
    <row r="537010" spans="3:3" x14ac:dyDescent="0.25">
      <c r="C537010" s="62"/>
    </row>
    <row r="537011" spans="3:3" x14ac:dyDescent="0.25">
      <c r="C537011" s="62"/>
    </row>
    <row r="537099" spans="3:3" x14ac:dyDescent="0.25">
      <c r="C537099" s="62"/>
    </row>
    <row r="537100" spans="3:3" x14ac:dyDescent="0.25">
      <c r="C537100" s="62"/>
    </row>
    <row r="537188" spans="3:3" x14ac:dyDescent="0.25">
      <c r="C537188" s="62"/>
    </row>
    <row r="537189" spans="3:3" x14ac:dyDescent="0.25">
      <c r="C537189" s="62"/>
    </row>
    <row r="537277" spans="3:3" x14ac:dyDescent="0.25">
      <c r="C537277" s="62"/>
    </row>
    <row r="537278" spans="3:3" x14ac:dyDescent="0.25">
      <c r="C537278" s="62"/>
    </row>
    <row r="537366" spans="3:3" x14ac:dyDescent="0.25">
      <c r="C537366" s="62"/>
    </row>
    <row r="537367" spans="3:3" x14ac:dyDescent="0.25">
      <c r="C537367" s="62"/>
    </row>
    <row r="537455" spans="3:3" x14ac:dyDescent="0.25">
      <c r="C537455" s="62"/>
    </row>
    <row r="537456" spans="3:3" x14ac:dyDescent="0.25">
      <c r="C537456" s="62"/>
    </row>
    <row r="537544" spans="3:3" x14ac:dyDescent="0.25">
      <c r="C537544" s="62"/>
    </row>
    <row r="537545" spans="3:3" x14ac:dyDescent="0.25">
      <c r="C537545" s="62"/>
    </row>
    <row r="537633" spans="3:3" x14ac:dyDescent="0.25">
      <c r="C537633" s="62"/>
    </row>
    <row r="537634" spans="3:3" x14ac:dyDescent="0.25">
      <c r="C537634" s="62"/>
    </row>
    <row r="537722" spans="3:3" x14ac:dyDescent="0.25">
      <c r="C537722" s="62"/>
    </row>
    <row r="537723" spans="3:3" x14ac:dyDescent="0.25">
      <c r="C537723" s="62"/>
    </row>
    <row r="537811" spans="3:3" x14ac:dyDescent="0.25">
      <c r="C537811" s="62"/>
    </row>
    <row r="537812" spans="3:3" x14ac:dyDescent="0.25">
      <c r="C537812" s="62"/>
    </row>
    <row r="537900" spans="3:3" x14ac:dyDescent="0.25">
      <c r="C537900" s="62"/>
    </row>
    <row r="537901" spans="3:3" x14ac:dyDescent="0.25">
      <c r="C537901" s="62"/>
    </row>
    <row r="537989" spans="3:3" x14ac:dyDescent="0.25">
      <c r="C537989" s="62"/>
    </row>
    <row r="537990" spans="3:3" x14ac:dyDescent="0.25">
      <c r="C537990" s="62"/>
    </row>
    <row r="538078" spans="3:3" x14ac:dyDescent="0.25">
      <c r="C538078" s="62"/>
    </row>
    <row r="538079" spans="3:3" x14ac:dyDescent="0.25">
      <c r="C538079" s="62"/>
    </row>
    <row r="538167" spans="3:3" x14ac:dyDescent="0.25">
      <c r="C538167" s="62"/>
    </row>
    <row r="538168" spans="3:3" x14ac:dyDescent="0.25">
      <c r="C538168" s="62"/>
    </row>
    <row r="538256" spans="3:3" x14ac:dyDescent="0.25">
      <c r="C538256" s="62"/>
    </row>
    <row r="538257" spans="3:3" x14ac:dyDescent="0.25">
      <c r="C538257" s="62"/>
    </row>
    <row r="538345" spans="3:3" x14ac:dyDescent="0.25">
      <c r="C538345" s="62"/>
    </row>
    <row r="538346" spans="3:3" x14ac:dyDescent="0.25">
      <c r="C538346" s="62"/>
    </row>
    <row r="538434" spans="3:3" x14ac:dyDescent="0.25">
      <c r="C538434" s="62"/>
    </row>
    <row r="538435" spans="3:3" x14ac:dyDescent="0.25">
      <c r="C538435" s="62"/>
    </row>
    <row r="538523" spans="3:3" x14ac:dyDescent="0.25">
      <c r="C538523" s="62"/>
    </row>
    <row r="538524" spans="3:3" x14ac:dyDescent="0.25">
      <c r="C538524" s="62"/>
    </row>
    <row r="538612" spans="3:3" x14ac:dyDescent="0.25">
      <c r="C538612" s="62"/>
    </row>
    <row r="538613" spans="3:3" x14ac:dyDescent="0.25">
      <c r="C538613" s="62"/>
    </row>
    <row r="538701" spans="3:3" x14ac:dyDescent="0.25">
      <c r="C538701" s="62"/>
    </row>
    <row r="538702" spans="3:3" x14ac:dyDescent="0.25">
      <c r="C538702" s="62"/>
    </row>
    <row r="538790" spans="3:3" x14ac:dyDescent="0.25">
      <c r="C538790" s="62"/>
    </row>
    <row r="538791" spans="3:3" x14ac:dyDescent="0.25">
      <c r="C538791" s="62"/>
    </row>
    <row r="538879" spans="3:3" x14ac:dyDescent="0.25">
      <c r="C538879" s="62"/>
    </row>
    <row r="538880" spans="3:3" x14ac:dyDescent="0.25">
      <c r="C538880" s="62"/>
    </row>
    <row r="538968" spans="3:3" x14ac:dyDescent="0.25">
      <c r="C538968" s="62"/>
    </row>
    <row r="538969" spans="3:3" x14ac:dyDescent="0.25">
      <c r="C538969" s="62"/>
    </row>
    <row r="539057" spans="3:3" x14ac:dyDescent="0.25">
      <c r="C539057" s="62"/>
    </row>
    <row r="539058" spans="3:3" x14ac:dyDescent="0.25">
      <c r="C539058" s="62"/>
    </row>
    <row r="539146" spans="3:3" x14ac:dyDescent="0.25">
      <c r="C539146" s="62"/>
    </row>
    <row r="539147" spans="3:3" x14ac:dyDescent="0.25">
      <c r="C539147" s="62"/>
    </row>
    <row r="539235" spans="3:3" x14ac:dyDescent="0.25">
      <c r="C539235" s="62"/>
    </row>
    <row r="539236" spans="3:3" x14ac:dyDescent="0.25">
      <c r="C539236" s="62"/>
    </row>
    <row r="539324" spans="3:3" x14ac:dyDescent="0.25">
      <c r="C539324" s="62"/>
    </row>
    <row r="539325" spans="3:3" x14ac:dyDescent="0.25">
      <c r="C539325" s="62"/>
    </row>
    <row r="539413" spans="3:3" x14ac:dyDescent="0.25">
      <c r="C539413" s="62"/>
    </row>
    <row r="539414" spans="3:3" x14ac:dyDescent="0.25">
      <c r="C539414" s="62"/>
    </row>
    <row r="539502" spans="3:3" x14ac:dyDescent="0.25">
      <c r="C539502" s="62"/>
    </row>
    <row r="539503" spans="3:3" x14ac:dyDescent="0.25">
      <c r="C539503" s="62"/>
    </row>
    <row r="539591" spans="3:3" x14ac:dyDescent="0.25">
      <c r="C539591" s="62"/>
    </row>
    <row r="539592" spans="3:3" x14ac:dyDescent="0.25">
      <c r="C539592" s="62"/>
    </row>
    <row r="539680" spans="3:3" x14ac:dyDescent="0.25">
      <c r="C539680" s="62"/>
    </row>
    <row r="539681" spans="3:3" x14ac:dyDescent="0.25">
      <c r="C539681" s="62"/>
    </row>
    <row r="539769" spans="3:3" x14ac:dyDescent="0.25">
      <c r="C539769" s="62"/>
    </row>
    <row r="539770" spans="3:3" x14ac:dyDescent="0.25">
      <c r="C539770" s="62"/>
    </row>
    <row r="539858" spans="3:3" x14ac:dyDescent="0.25">
      <c r="C539858" s="62"/>
    </row>
    <row r="539859" spans="3:3" x14ac:dyDescent="0.25">
      <c r="C539859" s="62"/>
    </row>
    <row r="539947" spans="3:3" x14ac:dyDescent="0.25">
      <c r="C539947" s="62"/>
    </row>
    <row r="539948" spans="3:3" x14ac:dyDescent="0.25">
      <c r="C539948" s="62"/>
    </row>
    <row r="540036" spans="3:3" x14ac:dyDescent="0.25">
      <c r="C540036" s="62"/>
    </row>
    <row r="540037" spans="3:3" x14ac:dyDescent="0.25">
      <c r="C540037" s="62"/>
    </row>
    <row r="540125" spans="3:3" x14ac:dyDescent="0.25">
      <c r="C540125" s="62"/>
    </row>
    <row r="540126" spans="3:3" x14ac:dyDescent="0.25">
      <c r="C540126" s="62"/>
    </row>
    <row r="540214" spans="3:3" x14ac:dyDescent="0.25">
      <c r="C540214" s="62"/>
    </row>
    <row r="540215" spans="3:3" x14ac:dyDescent="0.25">
      <c r="C540215" s="62"/>
    </row>
    <row r="540303" spans="3:3" x14ac:dyDescent="0.25">
      <c r="C540303" s="62"/>
    </row>
    <row r="540304" spans="3:3" x14ac:dyDescent="0.25">
      <c r="C540304" s="62"/>
    </row>
    <row r="540392" spans="3:3" x14ac:dyDescent="0.25">
      <c r="C540392" s="62"/>
    </row>
    <row r="540393" spans="3:3" x14ac:dyDescent="0.25">
      <c r="C540393" s="62"/>
    </row>
    <row r="540481" spans="3:3" x14ac:dyDescent="0.25">
      <c r="C540481" s="62"/>
    </row>
    <row r="540482" spans="3:3" x14ac:dyDescent="0.25">
      <c r="C540482" s="62"/>
    </row>
    <row r="540570" spans="3:3" x14ac:dyDescent="0.25">
      <c r="C540570" s="62"/>
    </row>
    <row r="540571" spans="3:3" x14ac:dyDescent="0.25">
      <c r="C540571" s="62"/>
    </row>
    <row r="540659" spans="3:3" x14ac:dyDescent="0.25">
      <c r="C540659" s="62"/>
    </row>
    <row r="540660" spans="3:3" x14ac:dyDescent="0.25">
      <c r="C540660" s="62"/>
    </row>
    <row r="540748" spans="3:3" x14ac:dyDescent="0.25">
      <c r="C540748" s="62"/>
    </row>
    <row r="540749" spans="3:3" x14ac:dyDescent="0.25">
      <c r="C540749" s="62"/>
    </row>
    <row r="540837" spans="3:3" x14ac:dyDescent="0.25">
      <c r="C540837" s="62"/>
    </row>
    <row r="540838" spans="3:3" x14ac:dyDescent="0.25">
      <c r="C540838" s="62"/>
    </row>
    <row r="540926" spans="3:3" x14ac:dyDescent="0.25">
      <c r="C540926" s="62"/>
    </row>
    <row r="540927" spans="3:3" x14ac:dyDescent="0.25">
      <c r="C540927" s="62"/>
    </row>
    <row r="541015" spans="3:3" x14ac:dyDescent="0.25">
      <c r="C541015" s="62"/>
    </row>
    <row r="541016" spans="3:3" x14ac:dyDescent="0.25">
      <c r="C541016" s="62"/>
    </row>
    <row r="541104" spans="3:3" x14ac:dyDescent="0.25">
      <c r="C541104" s="62"/>
    </row>
    <row r="541105" spans="3:3" x14ac:dyDescent="0.25">
      <c r="C541105" s="62"/>
    </row>
    <row r="541193" spans="3:3" x14ac:dyDescent="0.25">
      <c r="C541193" s="62"/>
    </row>
    <row r="541194" spans="3:3" x14ac:dyDescent="0.25">
      <c r="C541194" s="62"/>
    </row>
    <row r="541282" spans="3:3" x14ac:dyDescent="0.25">
      <c r="C541282" s="62"/>
    </row>
    <row r="541283" spans="3:3" x14ac:dyDescent="0.25">
      <c r="C541283" s="62"/>
    </row>
    <row r="541371" spans="3:3" x14ac:dyDescent="0.25">
      <c r="C541371" s="62"/>
    </row>
    <row r="541372" spans="3:3" x14ac:dyDescent="0.25">
      <c r="C541372" s="62"/>
    </row>
    <row r="541460" spans="3:3" x14ac:dyDescent="0.25">
      <c r="C541460" s="62"/>
    </row>
    <row r="541461" spans="3:3" x14ac:dyDescent="0.25">
      <c r="C541461" s="62"/>
    </row>
    <row r="541549" spans="3:3" x14ac:dyDescent="0.25">
      <c r="C541549" s="62"/>
    </row>
    <row r="541550" spans="3:3" x14ac:dyDescent="0.25">
      <c r="C541550" s="62"/>
    </row>
    <row r="541638" spans="3:3" x14ac:dyDescent="0.25">
      <c r="C541638" s="62"/>
    </row>
    <row r="541639" spans="3:3" x14ac:dyDescent="0.25">
      <c r="C541639" s="62"/>
    </row>
    <row r="541727" spans="3:3" x14ac:dyDescent="0.25">
      <c r="C541727" s="62"/>
    </row>
    <row r="541728" spans="3:3" x14ac:dyDescent="0.25">
      <c r="C541728" s="62"/>
    </row>
    <row r="541816" spans="3:3" x14ac:dyDescent="0.25">
      <c r="C541816" s="62"/>
    </row>
    <row r="541817" spans="3:3" x14ac:dyDescent="0.25">
      <c r="C541817" s="62"/>
    </row>
    <row r="541905" spans="3:3" x14ac:dyDescent="0.25">
      <c r="C541905" s="62"/>
    </row>
    <row r="541906" spans="3:3" x14ac:dyDescent="0.25">
      <c r="C541906" s="62"/>
    </row>
    <row r="541994" spans="3:3" x14ac:dyDescent="0.25">
      <c r="C541994" s="62"/>
    </row>
    <row r="541995" spans="3:3" x14ac:dyDescent="0.25">
      <c r="C541995" s="62"/>
    </row>
    <row r="542083" spans="3:3" x14ac:dyDescent="0.25">
      <c r="C542083" s="62"/>
    </row>
    <row r="542084" spans="3:3" x14ac:dyDescent="0.25">
      <c r="C542084" s="62"/>
    </row>
    <row r="542172" spans="3:3" x14ac:dyDescent="0.25">
      <c r="C542172" s="62"/>
    </row>
    <row r="542173" spans="3:3" x14ac:dyDescent="0.25">
      <c r="C542173" s="62"/>
    </row>
    <row r="542261" spans="3:3" x14ac:dyDescent="0.25">
      <c r="C542261" s="62"/>
    </row>
    <row r="542262" spans="3:3" x14ac:dyDescent="0.25">
      <c r="C542262" s="62"/>
    </row>
    <row r="542350" spans="3:3" x14ac:dyDescent="0.25">
      <c r="C542350" s="62"/>
    </row>
    <row r="542351" spans="3:3" x14ac:dyDescent="0.25">
      <c r="C542351" s="62"/>
    </row>
    <row r="542439" spans="3:3" x14ac:dyDescent="0.25">
      <c r="C542439" s="62"/>
    </row>
    <row r="542440" spans="3:3" x14ac:dyDescent="0.25">
      <c r="C542440" s="62"/>
    </row>
    <row r="542528" spans="3:3" x14ac:dyDescent="0.25">
      <c r="C542528" s="62"/>
    </row>
    <row r="542529" spans="3:3" x14ac:dyDescent="0.25">
      <c r="C542529" s="62"/>
    </row>
    <row r="542617" spans="3:3" x14ac:dyDescent="0.25">
      <c r="C542617" s="62"/>
    </row>
    <row r="542618" spans="3:3" x14ac:dyDescent="0.25">
      <c r="C542618" s="62"/>
    </row>
    <row r="542706" spans="3:3" x14ac:dyDescent="0.25">
      <c r="C542706" s="62"/>
    </row>
    <row r="542707" spans="3:3" x14ac:dyDescent="0.25">
      <c r="C542707" s="62"/>
    </row>
    <row r="542795" spans="3:3" x14ac:dyDescent="0.25">
      <c r="C542795" s="62"/>
    </row>
    <row r="542796" spans="3:3" x14ac:dyDescent="0.25">
      <c r="C542796" s="62"/>
    </row>
    <row r="542884" spans="3:3" x14ac:dyDescent="0.25">
      <c r="C542884" s="62"/>
    </row>
    <row r="542885" spans="3:3" x14ac:dyDescent="0.25">
      <c r="C542885" s="62"/>
    </row>
    <row r="542973" spans="3:3" x14ac:dyDescent="0.25">
      <c r="C542973" s="62"/>
    </row>
    <row r="542974" spans="3:3" x14ac:dyDescent="0.25">
      <c r="C542974" s="62"/>
    </row>
    <row r="543062" spans="3:3" x14ac:dyDescent="0.25">
      <c r="C543062" s="62"/>
    </row>
    <row r="543063" spans="3:3" x14ac:dyDescent="0.25">
      <c r="C543063" s="62"/>
    </row>
    <row r="543151" spans="3:3" x14ac:dyDescent="0.25">
      <c r="C543151" s="62"/>
    </row>
    <row r="543152" spans="3:3" x14ac:dyDescent="0.25">
      <c r="C543152" s="62"/>
    </row>
    <row r="543240" spans="3:3" x14ac:dyDescent="0.25">
      <c r="C543240" s="62"/>
    </row>
    <row r="543241" spans="3:3" x14ac:dyDescent="0.25">
      <c r="C543241" s="62"/>
    </row>
    <row r="543329" spans="3:3" x14ac:dyDescent="0.25">
      <c r="C543329" s="62"/>
    </row>
    <row r="543330" spans="3:3" x14ac:dyDescent="0.25">
      <c r="C543330" s="62"/>
    </row>
    <row r="543418" spans="3:3" x14ac:dyDescent="0.25">
      <c r="C543418" s="62"/>
    </row>
    <row r="543419" spans="3:3" x14ac:dyDescent="0.25">
      <c r="C543419" s="62"/>
    </row>
    <row r="543507" spans="3:3" x14ac:dyDescent="0.25">
      <c r="C543507" s="62"/>
    </row>
    <row r="543508" spans="3:3" x14ac:dyDescent="0.25">
      <c r="C543508" s="62"/>
    </row>
    <row r="543596" spans="3:3" x14ac:dyDescent="0.25">
      <c r="C543596" s="62"/>
    </row>
    <row r="543597" spans="3:3" x14ac:dyDescent="0.25">
      <c r="C543597" s="62"/>
    </row>
    <row r="543685" spans="3:3" x14ac:dyDescent="0.25">
      <c r="C543685" s="62"/>
    </row>
    <row r="543686" spans="3:3" x14ac:dyDescent="0.25">
      <c r="C543686" s="62"/>
    </row>
    <row r="543774" spans="3:3" x14ac:dyDescent="0.25">
      <c r="C543774" s="62"/>
    </row>
    <row r="543775" spans="3:3" x14ac:dyDescent="0.25">
      <c r="C543775" s="62"/>
    </row>
    <row r="543863" spans="3:3" x14ac:dyDescent="0.25">
      <c r="C543863" s="62"/>
    </row>
    <row r="543864" spans="3:3" x14ac:dyDescent="0.25">
      <c r="C543864" s="62"/>
    </row>
    <row r="543952" spans="3:3" x14ac:dyDescent="0.25">
      <c r="C543952" s="62"/>
    </row>
    <row r="543953" spans="3:3" x14ac:dyDescent="0.25">
      <c r="C543953" s="62"/>
    </row>
    <row r="544041" spans="3:3" x14ac:dyDescent="0.25">
      <c r="C544041" s="62"/>
    </row>
    <row r="544042" spans="3:3" x14ac:dyDescent="0.25">
      <c r="C544042" s="62"/>
    </row>
    <row r="544130" spans="3:3" x14ac:dyDescent="0.25">
      <c r="C544130" s="62"/>
    </row>
    <row r="544131" spans="3:3" x14ac:dyDescent="0.25">
      <c r="C544131" s="62"/>
    </row>
    <row r="544219" spans="3:3" x14ac:dyDescent="0.25">
      <c r="C544219" s="62"/>
    </row>
    <row r="544220" spans="3:3" x14ac:dyDescent="0.25">
      <c r="C544220" s="62"/>
    </row>
    <row r="544308" spans="3:3" x14ac:dyDescent="0.25">
      <c r="C544308" s="62"/>
    </row>
    <row r="544309" spans="3:3" x14ac:dyDescent="0.25">
      <c r="C544309" s="62"/>
    </row>
    <row r="544397" spans="3:3" x14ac:dyDescent="0.25">
      <c r="C544397" s="62"/>
    </row>
    <row r="544398" spans="3:3" x14ac:dyDescent="0.25">
      <c r="C544398" s="62"/>
    </row>
    <row r="544486" spans="3:3" x14ac:dyDescent="0.25">
      <c r="C544486" s="62"/>
    </row>
    <row r="544487" spans="3:3" x14ac:dyDescent="0.25">
      <c r="C544487" s="62"/>
    </row>
    <row r="544575" spans="3:3" x14ac:dyDescent="0.25">
      <c r="C544575" s="62"/>
    </row>
    <row r="544576" spans="3:3" x14ac:dyDescent="0.25">
      <c r="C544576" s="62"/>
    </row>
    <row r="544664" spans="3:3" x14ac:dyDescent="0.25">
      <c r="C544664" s="62"/>
    </row>
    <row r="544665" spans="3:3" x14ac:dyDescent="0.25">
      <c r="C544665" s="62"/>
    </row>
    <row r="544753" spans="3:3" x14ac:dyDescent="0.25">
      <c r="C544753" s="62"/>
    </row>
    <row r="544754" spans="3:3" x14ac:dyDescent="0.25">
      <c r="C544754" s="62"/>
    </row>
    <row r="544842" spans="3:3" x14ac:dyDescent="0.25">
      <c r="C544842" s="62"/>
    </row>
    <row r="544843" spans="3:3" x14ac:dyDescent="0.25">
      <c r="C544843" s="62"/>
    </row>
    <row r="544931" spans="3:3" x14ac:dyDescent="0.25">
      <c r="C544931" s="62"/>
    </row>
    <row r="544932" spans="3:3" x14ac:dyDescent="0.25">
      <c r="C544932" s="62"/>
    </row>
    <row r="545020" spans="3:3" x14ac:dyDescent="0.25">
      <c r="C545020" s="62"/>
    </row>
    <row r="545021" spans="3:3" x14ac:dyDescent="0.25">
      <c r="C545021" s="62"/>
    </row>
    <row r="545109" spans="3:3" x14ac:dyDescent="0.25">
      <c r="C545109" s="62"/>
    </row>
    <row r="545110" spans="3:3" x14ac:dyDescent="0.25">
      <c r="C545110" s="62"/>
    </row>
    <row r="545198" spans="3:3" x14ac:dyDescent="0.25">
      <c r="C545198" s="62"/>
    </row>
    <row r="545199" spans="3:3" x14ac:dyDescent="0.25">
      <c r="C545199" s="62"/>
    </row>
    <row r="545287" spans="3:3" x14ac:dyDescent="0.25">
      <c r="C545287" s="62"/>
    </row>
    <row r="545288" spans="3:3" x14ac:dyDescent="0.25">
      <c r="C545288" s="62"/>
    </row>
    <row r="545376" spans="3:3" x14ac:dyDescent="0.25">
      <c r="C545376" s="62"/>
    </row>
    <row r="545377" spans="3:3" x14ac:dyDescent="0.25">
      <c r="C545377" s="62"/>
    </row>
    <row r="545465" spans="3:3" x14ac:dyDescent="0.25">
      <c r="C545465" s="62"/>
    </row>
    <row r="545466" spans="3:3" x14ac:dyDescent="0.25">
      <c r="C545466" s="62"/>
    </row>
    <row r="545554" spans="3:3" x14ac:dyDescent="0.25">
      <c r="C545554" s="62"/>
    </row>
    <row r="545555" spans="3:3" x14ac:dyDescent="0.25">
      <c r="C545555" s="62"/>
    </row>
    <row r="545643" spans="3:3" x14ac:dyDescent="0.25">
      <c r="C545643" s="62"/>
    </row>
    <row r="545644" spans="3:3" x14ac:dyDescent="0.25">
      <c r="C545644" s="62"/>
    </row>
    <row r="545732" spans="3:3" x14ac:dyDescent="0.25">
      <c r="C545732" s="62"/>
    </row>
    <row r="545733" spans="3:3" x14ac:dyDescent="0.25">
      <c r="C545733" s="62"/>
    </row>
    <row r="545821" spans="3:3" x14ac:dyDescent="0.25">
      <c r="C545821" s="62"/>
    </row>
    <row r="545822" spans="3:3" x14ac:dyDescent="0.25">
      <c r="C545822" s="62"/>
    </row>
    <row r="545910" spans="3:3" x14ac:dyDescent="0.25">
      <c r="C545910" s="62"/>
    </row>
    <row r="545911" spans="3:3" x14ac:dyDescent="0.25">
      <c r="C545911" s="62"/>
    </row>
    <row r="545999" spans="3:3" x14ac:dyDescent="0.25">
      <c r="C545999" s="62"/>
    </row>
    <row r="546000" spans="3:3" x14ac:dyDescent="0.25">
      <c r="C546000" s="62"/>
    </row>
    <row r="546088" spans="3:3" x14ac:dyDescent="0.25">
      <c r="C546088" s="62"/>
    </row>
    <row r="546089" spans="3:3" x14ac:dyDescent="0.25">
      <c r="C546089" s="62"/>
    </row>
    <row r="546177" spans="3:3" x14ac:dyDescent="0.25">
      <c r="C546177" s="62"/>
    </row>
    <row r="546178" spans="3:3" x14ac:dyDescent="0.25">
      <c r="C546178" s="62"/>
    </row>
    <row r="546266" spans="3:3" x14ac:dyDescent="0.25">
      <c r="C546266" s="62"/>
    </row>
    <row r="546267" spans="3:3" x14ac:dyDescent="0.25">
      <c r="C546267" s="62"/>
    </row>
    <row r="546355" spans="3:3" x14ac:dyDescent="0.25">
      <c r="C546355" s="62"/>
    </row>
    <row r="546356" spans="3:3" x14ac:dyDescent="0.25">
      <c r="C546356" s="62"/>
    </row>
    <row r="546444" spans="3:3" x14ac:dyDescent="0.25">
      <c r="C546444" s="62"/>
    </row>
    <row r="546445" spans="3:3" x14ac:dyDescent="0.25">
      <c r="C546445" s="62"/>
    </row>
    <row r="546533" spans="3:3" x14ac:dyDescent="0.25">
      <c r="C546533" s="62"/>
    </row>
    <row r="546534" spans="3:3" x14ac:dyDescent="0.25">
      <c r="C546534" s="62"/>
    </row>
    <row r="546622" spans="3:3" x14ac:dyDescent="0.25">
      <c r="C546622" s="62"/>
    </row>
    <row r="546623" spans="3:3" x14ac:dyDescent="0.25">
      <c r="C546623" s="62"/>
    </row>
    <row r="546711" spans="3:3" x14ac:dyDescent="0.25">
      <c r="C546711" s="62"/>
    </row>
    <row r="546712" spans="3:3" x14ac:dyDescent="0.25">
      <c r="C546712" s="62"/>
    </row>
    <row r="546800" spans="3:3" x14ac:dyDescent="0.25">
      <c r="C546800" s="62"/>
    </row>
    <row r="546801" spans="3:3" x14ac:dyDescent="0.25">
      <c r="C546801" s="62"/>
    </row>
    <row r="546889" spans="3:3" x14ac:dyDescent="0.25">
      <c r="C546889" s="62"/>
    </row>
    <row r="546890" spans="3:3" x14ac:dyDescent="0.25">
      <c r="C546890" s="62"/>
    </row>
    <row r="546978" spans="3:3" x14ac:dyDescent="0.25">
      <c r="C546978" s="62"/>
    </row>
    <row r="546979" spans="3:3" x14ac:dyDescent="0.25">
      <c r="C546979" s="62"/>
    </row>
    <row r="547067" spans="3:3" x14ac:dyDescent="0.25">
      <c r="C547067" s="62"/>
    </row>
    <row r="547068" spans="3:3" x14ac:dyDescent="0.25">
      <c r="C547068" s="62"/>
    </row>
    <row r="547156" spans="3:3" x14ac:dyDescent="0.25">
      <c r="C547156" s="62"/>
    </row>
    <row r="547157" spans="3:3" x14ac:dyDescent="0.25">
      <c r="C547157" s="62"/>
    </row>
    <row r="547245" spans="3:3" x14ac:dyDescent="0.25">
      <c r="C547245" s="62"/>
    </row>
    <row r="547246" spans="3:3" x14ac:dyDescent="0.25">
      <c r="C547246" s="62"/>
    </row>
    <row r="547334" spans="3:3" x14ac:dyDescent="0.25">
      <c r="C547334" s="62"/>
    </row>
    <row r="547335" spans="3:3" x14ac:dyDescent="0.25">
      <c r="C547335" s="62"/>
    </row>
    <row r="547423" spans="3:3" x14ac:dyDescent="0.25">
      <c r="C547423" s="62"/>
    </row>
    <row r="547424" spans="3:3" x14ac:dyDescent="0.25">
      <c r="C547424" s="62"/>
    </row>
    <row r="547512" spans="3:3" x14ac:dyDescent="0.25">
      <c r="C547512" s="62"/>
    </row>
    <row r="547513" spans="3:3" x14ac:dyDescent="0.25">
      <c r="C547513" s="62"/>
    </row>
    <row r="547601" spans="3:3" x14ac:dyDescent="0.25">
      <c r="C547601" s="62"/>
    </row>
    <row r="547602" spans="3:3" x14ac:dyDescent="0.25">
      <c r="C547602" s="62"/>
    </row>
    <row r="547690" spans="3:3" x14ac:dyDescent="0.25">
      <c r="C547690" s="62"/>
    </row>
    <row r="547691" spans="3:3" x14ac:dyDescent="0.25">
      <c r="C547691" s="62"/>
    </row>
    <row r="547779" spans="3:3" x14ac:dyDescent="0.25">
      <c r="C547779" s="62"/>
    </row>
    <row r="547780" spans="3:3" x14ac:dyDescent="0.25">
      <c r="C547780" s="62"/>
    </row>
    <row r="547868" spans="3:3" x14ac:dyDescent="0.25">
      <c r="C547868" s="62"/>
    </row>
    <row r="547869" spans="3:3" x14ac:dyDescent="0.25">
      <c r="C547869" s="62"/>
    </row>
    <row r="547957" spans="3:3" x14ac:dyDescent="0.25">
      <c r="C547957" s="62"/>
    </row>
    <row r="547958" spans="3:3" x14ac:dyDescent="0.25">
      <c r="C547958" s="62"/>
    </row>
    <row r="548046" spans="3:3" x14ac:dyDescent="0.25">
      <c r="C548046" s="62"/>
    </row>
    <row r="548047" spans="3:3" x14ac:dyDescent="0.25">
      <c r="C548047" s="62"/>
    </row>
    <row r="548135" spans="3:3" x14ac:dyDescent="0.25">
      <c r="C548135" s="62"/>
    </row>
    <row r="548136" spans="3:3" x14ac:dyDescent="0.25">
      <c r="C548136" s="62"/>
    </row>
    <row r="548224" spans="3:3" x14ac:dyDescent="0.25">
      <c r="C548224" s="62"/>
    </row>
    <row r="548225" spans="3:3" x14ac:dyDescent="0.25">
      <c r="C548225" s="62"/>
    </row>
    <row r="548313" spans="3:3" x14ac:dyDescent="0.25">
      <c r="C548313" s="62"/>
    </row>
    <row r="548314" spans="3:3" x14ac:dyDescent="0.25">
      <c r="C548314" s="62"/>
    </row>
    <row r="548402" spans="3:3" x14ac:dyDescent="0.25">
      <c r="C548402" s="62"/>
    </row>
    <row r="548403" spans="3:3" x14ac:dyDescent="0.25">
      <c r="C548403" s="62"/>
    </row>
    <row r="548491" spans="3:3" x14ac:dyDescent="0.25">
      <c r="C548491" s="62"/>
    </row>
    <row r="548492" spans="3:3" x14ac:dyDescent="0.25">
      <c r="C548492" s="62"/>
    </row>
    <row r="548580" spans="3:3" x14ac:dyDescent="0.25">
      <c r="C548580" s="62"/>
    </row>
    <row r="548581" spans="3:3" x14ac:dyDescent="0.25">
      <c r="C548581" s="62"/>
    </row>
    <row r="548669" spans="3:3" x14ac:dyDescent="0.25">
      <c r="C548669" s="62"/>
    </row>
    <row r="548670" spans="3:3" x14ac:dyDescent="0.25">
      <c r="C548670" s="62"/>
    </row>
    <row r="548758" spans="3:3" x14ac:dyDescent="0.25">
      <c r="C548758" s="62"/>
    </row>
    <row r="548759" spans="3:3" x14ac:dyDescent="0.25">
      <c r="C548759" s="62"/>
    </row>
    <row r="548847" spans="3:3" x14ac:dyDescent="0.25">
      <c r="C548847" s="62"/>
    </row>
    <row r="548848" spans="3:3" x14ac:dyDescent="0.25">
      <c r="C548848" s="62"/>
    </row>
    <row r="548936" spans="3:3" x14ac:dyDescent="0.25">
      <c r="C548936" s="62"/>
    </row>
    <row r="548937" spans="3:3" x14ac:dyDescent="0.25">
      <c r="C548937" s="62"/>
    </row>
    <row r="549025" spans="3:3" x14ac:dyDescent="0.25">
      <c r="C549025" s="62"/>
    </row>
    <row r="549026" spans="3:3" x14ac:dyDescent="0.25">
      <c r="C549026" s="62"/>
    </row>
    <row r="549114" spans="3:3" x14ac:dyDescent="0.25">
      <c r="C549114" s="62"/>
    </row>
    <row r="549115" spans="3:3" x14ac:dyDescent="0.25">
      <c r="C549115" s="62"/>
    </row>
    <row r="549203" spans="3:3" x14ac:dyDescent="0.25">
      <c r="C549203" s="62"/>
    </row>
    <row r="549204" spans="3:3" x14ac:dyDescent="0.25">
      <c r="C549204" s="62"/>
    </row>
    <row r="549292" spans="3:3" x14ac:dyDescent="0.25">
      <c r="C549292" s="62"/>
    </row>
    <row r="549293" spans="3:3" x14ac:dyDescent="0.25">
      <c r="C549293" s="62"/>
    </row>
    <row r="549381" spans="3:3" x14ac:dyDescent="0.25">
      <c r="C549381" s="62"/>
    </row>
    <row r="549382" spans="3:3" x14ac:dyDescent="0.25">
      <c r="C549382" s="62"/>
    </row>
    <row r="549470" spans="3:3" x14ac:dyDescent="0.25">
      <c r="C549470" s="62"/>
    </row>
    <row r="549471" spans="3:3" x14ac:dyDescent="0.25">
      <c r="C549471" s="62"/>
    </row>
    <row r="549559" spans="3:3" x14ac:dyDescent="0.25">
      <c r="C549559" s="62"/>
    </row>
    <row r="549560" spans="3:3" x14ac:dyDescent="0.25">
      <c r="C549560" s="62"/>
    </row>
    <row r="549648" spans="3:3" x14ac:dyDescent="0.25">
      <c r="C549648" s="62"/>
    </row>
    <row r="549649" spans="3:3" x14ac:dyDescent="0.25">
      <c r="C549649" s="62"/>
    </row>
    <row r="549737" spans="3:3" x14ac:dyDescent="0.25">
      <c r="C549737" s="62"/>
    </row>
    <row r="549738" spans="3:3" x14ac:dyDescent="0.25">
      <c r="C549738" s="62"/>
    </row>
    <row r="549826" spans="3:3" x14ac:dyDescent="0.25">
      <c r="C549826" s="62"/>
    </row>
    <row r="549827" spans="3:3" x14ac:dyDescent="0.25">
      <c r="C549827" s="62"/>
    </row>
    <row r="549915" spans="3:3" x14ac:dyDescent="0.25">
      <c r="C549915" s="62"/>
    </row>
    <row r="549916" spans="3:3" x14ac:dyDescent="0.25">
      <c r="C549916" s="62"/>
    </row>
    <row r="550004" spans="3:3" x14ac:dyDescent="0.25">
      <c r="C550004" s="62"/>
    </row>
    <row r="550005" spans="3:3" x14ac:dyDescent="0.25">
      <c r="C550005" s="62"/>
    </row>
    <row r="550093" spans="3:3" x14ac:dyDescent="0.25">
      <c r="C550093" s="62"/>
    </row>
    <row r="550094" spans="3:3" x14ac:dyDescent="0.25">
      <c r="C550094" s="62"/>
    </row>
    <row r="550182" spans="3:3" x14ac:dyDescent="0.25">
      <c r="C550182" s="62"/>
    </row>
    <row r="550183" spans="3:3" x14ac:dyDescent="0.25">
      <c r="C550183" s="62"/>
    </row>
    <row r="550271" spans="3:3" x14ac:dyDescent="0.25">
      <c r="C550271" s="62"/>
    </row>
    <row r="550272" spans="3:3" x14ac:dyDescent="0.25">
      <c r="C550272" s="62"/>
    </row>
    <row r="550360" spans="3:3" x14ac:dyDescent="0.25">
      <c r="C550360" s="62"/>
    </row>
    <row r="550361" spans="3:3" x14ac:dyDescent="0.25">
      <c r="C550361" s="62"/>
    </row>
    <row r="550449" spans="3:3" x14ac:dyDescent="0.25">
      <c r="C550449" s="62"/>
    </row>
    <row r="550450" spans="3:3" x14ac:dyDescent="0.25">
      <c r="C550450" s="62"/>
    </row>
    <row r="550538" spans="3:3" x14ac:dyDescent="0.25">
      <c r="C550538" s="62"/>
    </row>
    <row r="550539" spans="3:3" x14ac:dyDescent="0.25">
      <c r="C550539" s="62"/>
    </row>
    <row r="550627" spans="3:3" x14ac:dyDescent="0.25">
      <c r="C550627" s="62"/>
    </row>
    <row r="550628" spans="3:3" x14ac:dyDescent="0.25">
      <c r="C550628" s="62"/>
    </row>
    <row r="550716" spans="3:3" x14ac:dyDescent="0.25">
      <c r="C550716" s="62"/>
    </row>
    <row r="550717" spans="3:3" x14ac:dyDescent="0.25">
      <c r="C550717" s="62"/>
    </row>
    <row r="550805" spans="3:3" x14ac:dyDescent="0.25">
      <c r="C550805" s="62"/>
    </row>
    <row r="550806" spans="3:3" x14ac:dyDescent="0.25">
      <c r="C550806" s="62"/>
    </row>
    <row r="550894" spans="3:3" x14ac:dyDescent="0.25">
      <c r="C550894" s="62"/>
    </row>
    <row r="550895" spans="3:3" x14ac:dyDescent="0.25">
      <c r="C550895" s="62"/>
    </row>
    <row r="550983" spans="3:3" x14ac:dyDescent="0.25">
      <c r="C550983" s="62"/>
    </row>
    <row r="550984" spans="3:3" x14ac:dyDescent="0.25">
      <c r="C550984" s="62"/>
    </row>
    <row r="551072" spans="3:3" x14ac:dyDescent="0.25">
      <c r="C551072" s="62"/>
    </row>
    <row r="551073" spans="3:3" x14ac:dyDescent="0.25">
      <c r="C551073" s="62"/>
    </row>
    <row r="551161" spans="3:3" x14ac:dyDescent="0.25">
      <c r="C551161" s="62"/>
    </row>
    <row r="551162" spans="3:3" x14ac:dyDescent="0.25">
      <c r="C551162" s="62"/>
    </row>
    <row r="551250" spans="3:3" x14ac:dyDescent="0.25">
      <c r="C551250" s="62"/>
    </row>
    <row r="551251" spans="3:3" x14ac:dyDescent="0.25">
      <c r="C551251" s="62"/>
    </row>
    <row r="551339" spans="3:3" x14ac:dyDescent="0.25">
      <c r="C551339" s="62"/>
    </row>
    <row r="551340" spans="3:3" x14ac:dyDescent="0.25">
      <c r="C551340" s="62"/>
    </row>
    <row r="551428" spans="3:3" x14ac:dyDescent="0.25">
      <c r="C551428" s="62"/>
    </row>
    <row r="551429" spans="3:3" x14ac:dyDescent="0.25">
      <c r="C551429" s="62"/>
    </row>
    <row r="551517" spans="3:3" x14ac:dyDescent="0.25">
      <c r="C551517" s="62"/>
    </row>
    <row r="551518" spans="3:3" x14ac:dyDescent="0.25">
      <c r="C551518" s="62"/>
    </row>
    <row r="551606" spans="3:3" x14ac:dyDescent="0.25">
      <c r="C551606" s="62"/>
    </row>
    <row r="551607" spans="3:3" x14ac:dyDescent="0.25">
      <c r="C551607" s="62"/>
    </row>
    <row r="551695" spans="3:3" x14ac:dyDescent="0.25">
      <c r="C551695" s="62"/>
    </row>
    <row r="551696" spans="3:3" x14ac:dyDescent="0.25">
      <c r="C551696" s="62"/>
    </row>
    <row r="551784" spans="3:3" x14ac:dyDescent="0.25">
      <c r="C551784" s="62"/>
    </row>
    <row r="551785" spans="3:3" x14ac:dyDescent="0.25">
      <c r="C551785" s="62"/>
    </row>
    <row r="551873" spans="3:3" x14ac:dyDescent="0.25">
      <c r="C551873" s="62"/>
    </row>
    <row r="551874" spans="3:3" x14ac:dyDescent="0.25">
      <c r="C551874" s="62"/>
    </row>
    <row r="551962" spans="3:3" x14ac:dyDescent="0.25">
      <c r="C551962" s="62"/>
    </row>
    <row r="551963" spans="3:3" x14ac:dyDescent="0.25">
      <c r="C551963" s="62"/>
    </row>
    <row r="552051" spans="3:3" x14ac:dyDescent="0.25">
      <c r="C552051" s="62"/>
    </row>
    <row r="552052" spans="3:3" x14ac:dyDescent="0.25">
      <c r="C552052" s="62"/>
    </row>
    <row r="552140" spans="3:3" x14ac:dyDescent="0.25">
      <c r="C552140" s="62"/>
    </row>
    <row r="552141" spans="3:3" x14ac:dyDescent="0.25">
      <c r="C552141" s="62"/>
    </row>
    <row r="552229" spans="3:3" x14ac:dyDescent="0.25">
      <c r="C552229" s="62"/>
    </row>
    <row r="552230" spans="3:3" x14ac:dyDescent="0.25">
      <c r="C552230" s="62"/>
    </row>
    <row r="552318" spans="3:3" x14ac:dyDescent="0.25">
      <c r="C552318" s="62"/>
    </row>
    <row r="552319" spans="3:3" x14ac:dyDescent="0.25">
      <c r="C552319" s="62"/>
    </row>
    <row r="552407" spans="3:3" x14ac:dyDescent="0.25">
      <c r="C552407" s="62"/>
    </row>
    <row r="552408" spans="3:3" x14ac:dyDescent="0.25">
      <c r="C552408" s="62"/>
    </row>
    <row r="552496" spans="3:3" x14ac:dyDescent="0.25">
      <c r="C552496" s="62"/>
    </row>
    <row r="552497" spans="3:3" x14ac:dyDescent="0.25">
      <c r="C552497" s="62"/>
    </row>
    <row r="552585" spans="3:3" x14ac:dyDescent="0.25">
      <c r="C552585" s="62"/>
    </row>
    <row r="552586" spans="3:3" x14ac:dyDescent="0.25">
      <c r="C552586" s="62"/>
    </row>
    <row r="552674" spans="3:3" x14ac:dyDescent="0.25">
      <c r="C552674" s="62"/>
    </row>
    <row r="552675" spans="3:3" x14ac:dyDescent="0.25">
      <c r="C552675" s="62"/>
    </row>
    <row r="552763" spans="3:3" x14ac:dyDescent="0.25">
      <c r="C552763" s="62"/>
    </row>
    <row r="552764" spans="3:3" x14ac:dyDescent="0.25">
      <c r="C552764" s="62"/>
    </row>
    <row r="552852" spans="3:3" x14ac:dyDescent="0.25">
      <c r="C552852" s="62"/>
    </row>
    <row r="552853" spans="3:3" x14ac:dyDescent="0.25">
      <c r="C552853" s="62"/>
    </row>
    <row r="552941" spans="3:3" x14ac:dyDescent="0.25">
      <c r="C552941" s="62"/>
    </row>
    <row r="552942" spans="3:3" x14ac:dyDescent="0.25">
      <c r="C552942" s="62"/>
    </row>
    <row r="553030" spans="3:3" x14ac:dyDescent="0.25">
      <c r="C553030" s="62"/>
    </row>
    <row r="553031" spans="3:3" x14ac:dyDescent="0.25">
      <c r="C553031" s="62"/>
    </row>
    <row r="553119" spans="3:3" x14ac:dyDescent="0.25">
      <c r="C553119" s="62"/>
    </row>
    <row r="553120" spans="3:3" x14ac:dyDescent="0.25">
      <c r="C553120" s="62"/>
    </row>
    <row r="553208" spans="3:3" x14ac:dyDescent="0.25">
      <c r="C553208" s="62"/>
    </row>
    <row r="553209" spans="3:3" x14ac:dyDescent="0.25">
      <c r="C553209" s="62"/>
    </row>
    <row r="553297" spans="3:3" x14ac:dyDescent="0.25">
      <c r="C553297" s="62"/>
    </row>
    <row r="553298" spans="3:3" x14ac:dyDescent="0.25">
      <c r="C553298" s="62"/>
    </row>
    <row r="553386" spans="3:3" x14ac:dyDescent="0.25">
      <c r="C553386" s="62"/>
    </row>
    <row r="553387" spans="3:3" x14ac:dyDescent="0.25">
      <c r="C553387" s="62"/>
    </row>
    <row r="553475" spans="3:3" x14ac:dyDescent="0.25">
      <c r="C553475" s="62"/>
    </row>
    <row r="553476" spans="3:3" x14ac:dyDescent="0.25">
      <c r="C553476" s="62"/>
    </row>
    <row r="553564" spans="3:3" x14ac:dyDescent="0.25">
      <c r="C553564" s="62"/>
    </row>
    <row r="553565" spans="3:3" x14ac:dyDescent="0.25">
      <c r="C553565" s="62"/>
    </row>
    <row r="553653" spans="3:3" x14ac:dyDescent="0.25">
      <c r="C553653" s="62"/>
    </row>
    <row r="553654" spans="3:3" x14ac:dyDescent="0.25">
      <c r="C553654" s="62"/>
    </row>
    <row r="553742" spans="3:3" x14ac:dyDescent="0.25">
      <c r="C553742" s="62"/>
    </row>
    <row r="553743" spans="3:3" x14ac:dyDescent="0.25">
      <c r="C553743" s="62"/>
    </row>
    <row r="553831" spans="3:3" x14ac:dyDescent="0.25">
      <c r="C553831" s="62"/>
    </row>
    <row r="553832" spans="3:3" x14ac:dyDescent="0.25">
      <c r="C553832" s="62"/>
    </row>
    <row r="553920" spans="3:3" x14ac:dyDescent="0.25">
      <c r="C553920" s="62"/>
    </row>
    <row r="553921" spans="3:3" x14ac:dyDescent="0.25">
      <c r="C553921" s="62"/>
    </row>
    <row r="554009" spans="3:3" x14ac:dyDescent="0.25">
      <c r="C554009" s="62"/>
    </row>
    <row r="554010" spans="3:3" x14ac:dyDescent="0.25">
      <c r="C554010" s="62"/>
    </row>
    <row r="554098" spans="3:3" x14ac:dyDescent="0.25">
      <c r="C554098" s="62"/>
    </row>
    <row r="554099" spans="3:3" x14ac:dyDescent="0.25">
      <c r="C554099" s="62"/>
    </row>
    <row r="554187" spans="3:3" x14ac:dyDescent="0.25">
      <c r="C554187" s="62"/>
    </row>
    <row r="554188" spans="3:3" x14ac:dyDescent="0.25">
      <c r="C554188" s="62"/>
    </row>
    <row r="554276" spans="3:3" x14ac:dyDescent="0.25">
      <c r="C554276" s="62"/>
    </row>
    <row r="554277" spans="3:3" x14ac:dyDescent="0.25">
      <c r="C554277" s="62"/>
    </row>
    <row r="554365" spans="3:3" x14ac:dyDescent="0.25">
      <c r="C554365" s="62"/>
    </row>
    <row r="554366" spans="3:3" x14ac:dyDescent="0.25">
      <c r="C554366" s="62"/>
    </row>
    <row r="554454" spans="3:3" x14ac:dyDescent="0.25">
      <c r="C554454" s="62"/>
    </row>
    <row r="554455" spans="3:3" x14ac:dyDescent="0.25">
      <c r="C554455" s="62"/>
    </row>
    <row r="554543" spans="3:3" x14ac:dyDescent="0.25">
      <c r="C554543" s="62"/>
    </row>
    <row r="554544" spans="3:3" x14ac:dyDescent="0.25">
      <c r="C554544" s="62"/>
    </row>
    <row r="554632" spans="3:3" x14ac:dyDescent="0.25">
      <c r="C554632" s="62"/>
    </row>
    <row r="554633" spans="3:3" x14ac:dyDescent="0.25">
      <c r="C554633" s="62"/>
    </row>
    <row r="554721" spans="3:3" x14ac:dyDescent="0.25">
      <c r="C554721" s="62"/>
    </row>
    <row r="554722" spans="3:3" x14ac:dyDescent="0.25">
      <c r="C554722" s="62"/>
    </row>
    <row r="554810" spans="3:3" x14ac:dyDescent="0.25">
      <c r="C554810" s="62"/>
    </row>
    <row r="554811" spans="3:3" x14ac:dyDescent="0.25">
      <c r="C554811" s="62"/>
    </row>
    <row r="554899" spans="3:3" x14ac:dyDescent="0.25">
      <c r="C554899" s="62"/>
    </row>
    <row r="554900" spans="3:3" x14ac:dyDescent="0.25">
      <c r="C554900" s="62"/>
    </row>
    <row r="554988" spans="3:3" x14ac:dyDescent="0.25">
      <c r="C554988" s="62"/>
    </row>
    <row r="554989" spans="3:3" x14ac:dyDescent="0.25">
      <c r="C554989" s="62"/>
    </row>
    <row r="555077" spans="3:3" x14ac:dyDescent="0.25">
      <c r="C555077" s="62"/>
    </row>
    <row r="555078" spans="3:3" x14ac:dyDescent="0.25">
      <c r="C555078" s="62"/>
    </row>
    <row r="555166" spans="3:3" x14ac:dyDescent="0.25">
      <c r="C555166" s="62"/>
    </row>
    <row r="555167" spans="3:3" x14ac:dyDescent="0.25">
      <c r="C555167" s="62"/>
    </row>
    <row r="555255" spans="3:3" x14ac:dyDescent="0.25">
      <c r="C555255" s="62"/>
    </row>
    <row r="555256" spans="3:3" x14ac:dyDescent="0.25">
      <c r="C555256" s="62"/>
    </row>
    <row r="555344" spans="3:3" x14ac:dyDescent="0.25">
      <c r="C555344" s="62"/>
    </row>
    <row r="555345" spans="3:3" x14ac:dyDescent="0.25">
      <c r="C555345" s="62"/>
    </row>
    <row r="555433" spans="3:3" x14ac:dyDescent="0.25">
      <c r="C555433" s="62"/>
    </row>
    <row r="555434" spans="3:3" x14ac:dyDescent="0.25">
      <c r="C555434" s="62"/>
    </row>
    <row r="555522" spans="3:3" x14ac:dyDescent="0.25">
      <c r="C555522" s="62"/>
    </row>
    <row r="555523" spans="3:3" x14ac:dyDescent="0.25">
      <c r="C555523" s="62"/>
    </row>
    <row r="555611" spans="3:3" x14ac:dyDescent="0.25">
      <c r="C555611" s="62"/>
    </row>
    <row r="555612" spans="3:3" x14ac:dyDescent="0.25">
      <c r="C555612" s="62"/>
    </row>
    <row r="555700" spans="3:3" x14ac:dyDescent="0.25">
      <c r="C555700" s="62"/>
    </row>
    <row r="555701" spans="3:3" x14ac:dyDescent="0.25">
      <c r="C555701" s="62"/>
    </row>
    <row r="555789" spans="3:3" x14ac:dyDescent="0.25">
      <c r="C555789" s="62"/>
    </row>
    <row r="555790" spans="3:3" x14ac:dyDescent="0.25">
      <c r="C555790" s="62"/>
    </row>
    <row r="555878" spans="3:3" x14ac:dyDescent="0.25">
      <c r="C555878" s="62"/>
    </row>
    <row r="555879" spans="3:3" x14ac:dyDescent="0.25">
      <c r="C555879" s="62"/>
    </row>
    <row r="555967" spans="3:3" x14ac:dyDescent="0.25">
      <c r="C555967" s="62"/>
    </row>
    <row r="555968" spans="3:3" x14ac:dyDescent="0.25">
      <c r="C555968" s="62"/>
    </row>
    <row r="556056" spans="3:3" x14ac:dyDescent="0.25">
      <c r="C556056" s="62"/>
    </row>
    <row r="556057" spans="3:3" x14ac:dyDescent="0.25">
      <c r="C556057" s="62"/>
    </row>
    <row r="556145" spans="3:3" x14ac:dyDescent="0.25">
      <c r="C556145" s="62"/>
    </row>
    <row r="556146" spans="3:3" x14ac:dyDescent="0.25">
      <c r="C556146" s="62"/>
    </row>
    <row r="556234" spans="3:3" x14ac:dyDescent="0.25">
      <c r="C556234" s="62"/>
    </row>
    <row r="556235" spans="3:3" x14ac:dyDescent="0.25">
      <c r="C556235" s="62"/>
    </row>
    <row r="556323" spans="3:3" x14ac:dyDescent="0.25">
      <c r="C556323" s="62"/>
    </row>
    <row r="556324" spans="3:3" x14ac:dyDescent="0.25">
      <c r="C556324" s="62"/>
    </row>
    <row r="556412" spans="3:3" x14ac:dyDescent="0.25">
      <c r="C556412" s="62"/>
    </row>
    <row r="556413" spans="3:3" x14ac:dyDescent="0.25">
      <c r="C556413" s="62"/>
    </row>
    <row r="556501" spans="3:3" x14ac:dyDescent="0.25">
      <c r="C556501" s="62"/>
    </row>
    <row r="556502" spans="3:3" x14ac:dyDescent="0.25">
      <c r="C556502" s="62"/>
    </row>
    <row r="556590" spans="3:3" x14ac:dyDescent="0.25">
      <c r="C556590" s="62"/>
    </row>
    <row r="556591" spans="3:3" x14ac:dyDescent="0.25">
      <c r="C556591" s="62"/>
    </row>
    <row r="556679" spans="3:3" x14ac:dyDescent="0.25">
      <c r="C556679" s="62"/>
    </row>
    <row r="556680" spans="3:3" x14ac:dyDescent="0.25">
      <c r="C556680" s="62"/>
    </row>
    <row r="556768" spans="3:3" x14ac:dyDescent="0.25">
      <c r="C556768" s="62"/>
    </row>
    <row r="556769" spans="3:3" x14ac:dyDescent="0.25">
      <c r="C556769" s="62"/>
    </row>
    <row r="556857" spans="3:3" x14ac:dyDescent="0.25">
      <c r="C556857" s="62"/>
    </row>
    <row r="556858" spans="3:3" x14ac:dyDescent="0.25">
      <c r="C556858" s="62"/>
    </row>
    <row r="556946" spans="3:3" x14ac:dyDescent="0.25">
      <c r="C556946" s="62"/>
    </row>
    <row r="556947" spans="3:3" x14ac:dyDescent="0.25">
      <c r="C556947" s="62"/>
    </row>
    <row r="557035" spans="3:3" x14ac:dyDescent="0.25">
      <c r="C557035" s="62"/>
    </row>
    <row r="557036" spans="3:3" x14ac:dyDescent="0.25">
      <c r="C557036" s="62"/>
    </row>
    <row r="557124" spans="3:3" x14ac:dyDescent="0.25">
      <c r="C557124" s="62"/>
    </row>
    <row r="557125" spans="3:3" x14ac:dyDescent="0.25">
      <c r="C557125" s="62"/>
    </row>
    <row r="557213" spans="3:3" x14ac:dyDescent="0.25">
      <c r="C557213" s="62"/>
    </row>
    <row r="557214" spans="3:3" x14ac:dyDescent="0.25">
      <c r="C557214" s="62"/>
    </row>
    <row r="557302" spans="3:3" x14ac:dyDescent="0.25">
      <c r="C557302" s="62"/>
    </row>
    <row r="557303" spans="3:3" x14ac:dyDescent="0.25">
      <c r="C557303" s="62"/>
    </row>
    <row r="557391" spans="3:3" x14ac:dyDescent="0.25">
      <c r="C557391" s="62"/>
    </row>
    <row r="557392" spans="3:3" x14ac:dyDescent="0.25">
      <c r="C557392" s="62"/>
    </row>
    <row r="557480" spans="3:3" x14ac:dyDescent="0.25">
      <c r="C557480" s="62"/>
    </row>
    <row r="557481" spans="3:3" x14ac:dyDescent="0.25">
      <c r="C557481" s="62"/>
    </row>
    <row r="557569" spans="3:3" x14ac:dyDescent="0.25">
      <c r="C557569" s="62"/>
    </row>
    <row r="557570" spans="3:3" x14ac:dyDescent="0.25">
      <c r="C557570" s="62"/>
    </row>
    <row r="557658" spans="3:3" x14ac:dyDescent="0.25">
      <c r="C557658" s="62"/>
    </row>
    <row r="557659" spans="3:3" x14ac:dyDescent="0.25">
      <c r="C557659" s="62"/>
    </row>
    <row r="557747" spans="3:3" x14ac:dyDescent="0.25">
      <c r="C557747" s="62"/>
    </row>
    <row r="557748" spans="3:3" x14ac:dyDescent="0.25">
      <c r="C557748" s="62"/>
    </row>
    <row r="557836" spans="3:3" x14ac:dyDescent="0.25">
      <c r="C557836" s="62"/>
    </row>
    <row r="557837" spans="3:3" x14ac:dyDescent="0.25">
      <c r="C557837" s="62"/>
    </row>
    <row r="557925" spans="3:3" x14ac:dyDescent="0.25">
      <c r="C557925" s="62"/>
    </row>
    <row r="557926" spans="3:3" x14ac:dyDescent="0.25">
      <c r="C557926" s="62"/>
    </row>
    <row r="558014" spans="3:3" x14ac:dyDescent="0.25">
      <c r="C558014" s="62"/>
    </row>
    <row r="558015" spans="3:3" x14ac:dyDescent="0.25">
      <c r="C558015" s="62"/>
    </row>
    <row r="558103" spans="3:3" x14ac:dyDescent="0.25">
      <c r="C558103" s="62"/>
    </row>
    <row r="558104" spans="3:3" x14ac:dyDescent="0.25">
      <c r="C558104" s="62"/>
    </row>
    <row r="558192" spans="3:3" x14ac:dyDescent="0.25">
      <c r="C558192" s="62"/>
    </row>
    <row r="558193" spans="3:3" x14ac:dyDescent="0.25">
      <c r="C558193" s="62"/>
    </row>
    <row r="558281" spans="3:3" x14ac:dyDescent="0.25">
      <c r="C558281" s="62"/>
    </row>
    <row r="558282" spans="3:3" x14ac:dyDescent="0.25">
      <c r="C558282" s="62"/>
    </row>
    <row r="558370" spans="3:3" x14ac:dyDescent="0.25">
      <c r="C558370" s="62"/>
    </row>
    <row r="558371" spans="3:3" x14ac:dyDescent="0.25">
      <c r="C558371" s="62"/>
    </row>
    <row r="558459" spans="3:3" x14ac:dyDescent="0.25">
      <c r="C558459" s="62"/>
    </row>
    <row r="558460" spans="3:3" x14ac:dyDescent="0.25">
      <c r="C558460" s="62"/>
    </row>
    <row r="558548" spans="3:3" x14ac:dyDescent="0.25">
      <c r="C558548" s="62"/>
    </row>
    <row r="558549" spans="3:3" x14ac:dyDescent="0.25">
      <c r="C558549" s="62"/>
    </row>
    <row r="558637" spans="3:3" x14ac:dyDescent="0.25">
      <c r="C558637" s="62"/>
    </row>
    <row r="558638" spans="3:3" x14ac:dyDescent="0.25">
      <c r="C558638" s="62"/>
    </row>
    <row r="558726" spans="3:3" x14ac:dyDescent="0.25">
      <c r="C558726" s="62"/>
    </row>
    <row r="558727" spans="3:3" x14ac:dyDescent="0.25">
      <c r="C558727" s="62"/>
    </row>
    <row r="558815" spans="3:3" x14ac:dyDescent="0.25">
      <c r="C558815" s="62"/>
    </row>
    <row r="558816" spans="3:3" x14ac:dyDescent="0.25">
      <c r="C558816" s="62"/>
    </row>
    <row r="558904" spans="3:3" x14ac:dyDescent="0.25">
      <c r="C558904" s="62"/>
    </row>
    <row r="558905" spans="3:3" x14ac:dyDescent="0.25">
      <c r="C558905" s="62"/>
    </row>
    <row r="558993" spans="3:3" x14ac:dyDescent="0.25">
      <c r="C558993" s="62"/>
    </row>
    <row r="558994" spans="3:3" x14ac:dyDescent="0.25">
      <c r="C558994" s="62"/>
    </row>
    <row r="559082" spans="3:3" x14ac:dyDescent="0.25">
      <c r="C559082" s="62"/>
    </row>
    <row r="559083" spans="3:3" x14ac:dyDescent="0.25">
      <c r="C559083" s="62"/>
    </row>
    <row r="559171" spans="3:3" x14ac:dyDescent="0.25">
      <c r="C559171" s="62"/>
    </row>
    <row r="559172" spans="3:3" x14ac:dyDescent="0.25">
      <c r="C559172" s="62"/>
    </row>
    <row r="559260" spans="3:3" x14ac:dyDescent="0.25">
      <c r="C559260" s="62"/>
    </row>
    <row r="559261" spans="3:3" x14ac:dyDescent="0.25">
      <c r="C559261" s="62"/>
    </row>
    <row r="559349" spans="3:3" x14ac:dyDescent="0.25">
      <c r="C559349" s="62"/>
    </row>
    <row r="559350" spans="3:3" x14ac:dyDescent="0.25">
      <c r="C559350" s="62"/>
    </row>
    <row r="559438" spans="3:3" x14ac:dyDescent="0.25">
      <c r="C559438" s="62"/>
    </row>
    <row r="559439" spans="3:3" x14ac:dyDescent="0.25">
      <c r="C559439" s="62"/>
    </row>
    <row r="559527" spans="3:3" x14ac:dyDescent="0.25">
      <c r="C559527" s="62"/>
    </row>
    <row r="559528" spans="3:3" x14ac:dyDescent="0.25">
      <c r="C559528" s="62"/>
    </row>
    <row r="559616" spans="3:3" x14ac:dyDescent="0.25">
      <c r="C559616" s="62"/>
    </row>
    <row r="559617" spans="3:3" x14ac:dyDescent="0.25">
      <c r="C559617" s="62"/>
    </row>
    <row r="559705" spans="3:3" x14ac:dyDescent="0.25">
      <c r="C559705" s="62"/>
    </row>
    <row r="559706" spans="3:3" x14ac:dyDescent="0.25">
      <c r="C559706" s="62"/>
    </row>
    <row r="559794" spans="3:3" x14ac:dyDescent="0.25">
      <c r="C559794" s="62"/>
    </row>
    <row r="559795" spans="3:3" x14ac:dyDescent="0.25">
      <c r="C559795" s="62"/>
    </row>
    <row r="559883" spans="3:3" x14ac:dyDescent="0.25">
      <c r="C559883" s="62"/>
    </row>
    <row r="559884" spans="3:3" x14ac:dyDescent="0.25">
      <c r="C559884" s="62"/>
    </row>
    <row r="559972" spans="3:3" x14ac:dyDescent="0.25">
      <c r="C559972" s="62"/>
    </row>
    <row r="559973" spans="3:3" x14ac:dyDescent="0.25">
      <c r="C559973" s="62"/>
    </row>
    <row r="560061" spans="3:3" x14ac:dyDescent="0.25">
      <c r="C560061" s="62"/>
    </row>
    <row r="560062" spans="3:3" x14ac:dyDescent="0.25">
      <c r="C560062" s="62"/>
    </row>
    <row r="560150" spans="3:3" x14ac:dyDescent="0.25">
      <c r="C560150" s="62"/>
    </row>
    <row r="560151" spans="3:3" x14ac:dyDescent="0.25">
      <c r="C560151" s="62"/>
    </row>
    <row r="560239" spans="3:3" x14ac:dyDescent="0.25">
      <c r="C560239" s="62"/>
    </row>
    <row r="560240" spans="3:3" x14ac:dyDescent="0.25">
      <c r="C560240" s="62"/>
    </row>
    <row r="560328" spans="3:3" x14ac:dyDescent="0.25">
      <c r="C560328" s="62"/>
    </row>
    <row r="560329" spans="3:3" x14ac:dyDescent="0.25">
      <c r="C560329" s="62"/>
    </row>
    <row r="560417" spans="3:3" x14ac:dyDescent="0.25">
      <c r="C560417" s="62"/>
    </row>
    <row r="560418" spans="3:3" x14ac:dyDescent="0.25">
      <c r="C560418" s="62"/>
    </row>
    <row r="560506" spans="3:3" x14ac:dyDescent="0.25">
      <c r="C560506" s="62"/>
    </row>
    <row r="560507" spans="3:3" x14ac:dyDescent="0.25">
      <c r="C560507" s="62"/>
    </row>
    <row r="560595" spans="3:3" x14ac:dyDescent="0.25">
      <c r="C560595" s="62"/>
    </row>
    <row r="560596" spans="3:3" x14ac:dyDescent="0.25">
      <c r="C560596" s="62"/>
    </row>
    <row r="560684" spans="3:3" x14ac:dyDescent="0.25">
      <c r="C560684" s="62"/>
    </row>
    <row r="560685" spans="3:3" x14ac:dyDescent="0.25">
      <c r="C560685" s="62"/>
    </row>
    <row r="560773" spans="3:3" x14ac:dyDescent="0.25">
      <c r="C560773" s="62"/>
    </row>
    <row r="560774" spans="3:3" x14ac:dyDescent="0.25">
      <c r="C560774" s="62"/>
    </row>
    <row r="560862" spans="3:3" x14ac:dyDescent="0.25">
      <c r="C560862" s="62"/>
    </row>
    <row r="560863" spans="3:3" x14ac:dyDescent="0.25">
      <c r="C560863" s="62"/>
    </row>
    <row r="560951" spans="3:3" x14ac:dyDescent="0.25">
      <c r="C560951" s="62"/>
    </row>
    <row r="560952" spans="3:3" x14ac:dyDescent="0.25">
      <c r="C560952" s="62"/>
    </row>
    <row r="561040" spans="3:3" x14ac:dyDescent="0.25">
      <c r="C561040" s="62"/>
    </row>
    <row r="561041" spans="3:3" x14ac:dyDescent="0.25">
      <c r="C561041" s="62"/>
    </row>
    <row r="561129" spans="3:3" x14ac:dyDescent="0.25">
      <c r="C561129" s="62"/>
    </row>
    <row r="561130" spans="3:3" x14ac:dyDescent="0.25">
      <c r="C561130" s="62"/>
    </row>
    <row r="561218" spans="3:3" x14ac:dyDescent="0.25">
      <c r="C561218" s="62"/>
    </row>
    <row r="561219" spans="3:3" x14ac:dyDescent="0.25">
      <c r="C561219" s="62"/>
    </row>
    <row r="561307" spans="3:3" x14ac:dyDescent="0.25">
      <c r="C561307" s="62"/>
    </row>
    <row r="561308" spans="3:3" x14ac:dyDescent="0.25">
      <c r="C561308" s="62"/>
    </row>
    <row r="561396" spans="3:3" x14ac:dyDescent="0.25">
      <c r="C561396" s="62"/>
    </row>
    <row r="561397" spans="3:3" x14ac:dyDescent="0.25">
      <c r="C561397" s="62"/>
    </row>
    <row r="561485" spans="3:3" x14ac:dyDescent="0.25">
      <c r="C561485" s="62"/>
    </row>
    <row r="561486" spans="3:3" x14ac:dyDescent="0.25">
      <c r="C561486" s="62"/>
    </row>
    <row r="561574" spans="3:3" x14ac:dyDescent="0.25">
      <c r="C561574" s="62"/>
    </row>
    <row r="561575" spans="3:3" x14ac:dyDescent="0.25">
      <c r="C561575" s="62"/>
    </row>
    <row r="561663" spans="3:3" x14ac:dyDescent="0.25">
      <c r="C561663" s="62"/>
    </row>
    <row r="561664" spans="3:3" x14ac:dyDescent="0.25">
      <c r="C561664" s="62"/>
    </row>
    <row r="561752" spans="3:3" x14ac:dyDescent="0.25">
      <c r="C561752" s="62"/>
    </row>
    <row r="561753" spans="3:3" x14ac:dyDescent="0.25">
      <c r="C561753" s="62"/>
    </row>
    <row r="561841" spans="3:3" x14ac:dyDescent="0.25">
      <c r="C561841" s="62"/>
    </row>
    <row r="561842" spans="3:3" x14ac:dyDescent="0.25">
      <c r="C561842" s="62"/>
    </row>
    <row r="561930" spans="3:3" x14ac:dyDescent="0.25">
      <c r="C561930" s="62"/>
    </row>
    <row r="561931" spans="3:3" x14ac:dyDescent="0.25">
      <c r="C561931" s="62"/>
    </row>
    <row r="562019" spans="3:3" x14ac:dyDescent="0.25">
      <c r="C562019" s="62"/>
    </row>
    <row r="562020" spans="3:3" x14ac:dyDescent="0.25">
      <c r="C562020" s="62"/>
    </row>
    <row r="562108" spans="3:3" x14ac:dyDescent="0.25">
      <c r="C562108" s="62"/>
    </row>
    <row r="562109" spans="3:3" x14ac:dyDescent="0.25">
      <c r="C562109" s="62"/>
    </row>
    <row r="562197" spans="3:3" x14ac:dyDescent="0.25">
      <c r="C562197" s="62"/>
    </row>
    <row r="562198" spans="3:3" x14ac:dyDescent="0.25">
      <c r="C562198" s="62"/>
    </row>
    <row r="562286" spans="3:3" x14ac:dyDescent="0.25">
      <c r="C562286" s="62"/>
    </row>
    <row r="562287" spans="3:3" x14ac:dyDescent="0.25">
      <c r="C562287" s="62"/>
    </row>
    <row r="562375" spans="3:3" x14ac:dyDescent="0.25">
      <c r="C562375" s="62"/>
    </row>
    <row r="562376" spans="3:3" x14ac:dyDescent="0.25">
      <c r="C562376" s="62"/>
    </row>
    <row r="562464" spans="3:3" x14ac:dyDescent="0.25">
      <c r="C562464" s="62"/>
    </row>
    <row r="562465" spans="3:3" x14ac:dyDescent="0.25">
      <c r="C562465" s="62"/>
    </row>
    <row r="562553" spans="3:3" x14ac:dyDescent="0.25">
      <c r="C562553" s="62"/>
    </row>
    <row r="562554" spans="3:3" x14ac:dyDescent="0.25">
      <c r="C562554" s="62"/>
    </row>
    <row r="562642" spans="3:3" x14ac:dyDescent="0.25">
      <c r="C562642" s="62"/>
    </row>
    <row r="562643" spans="3:3" x14ac:dyDescent="0.25">
      <c r="C562643" s="62"/>
    </row>
    <row r="562731" spans="3:3" x14ac:dyDescent="0.25">
      <c r="C562731" s="62"/>
    </row>
    <row r="562732" spans="3:3" x14ac:dyDescent="0.25">
      <c r="C562732" s="62"/>
    </row>
    <row r="562820" spans="3:3" x14ac:dyDescent="0.25">
      <c r="C562820" s="62"/>
    </row>
    <row r="562821" spans="3:3" x14ac:dyDescent="0.25">
      <c r="C562821" s="62"/>
    </row>
    <row r="562909" spans="3:3" x14ac:dyDescent="0.25">
      <c r="C562909" s="62"/>
    </row>
    <row r="562910" spans="3:3" x14ac:dyDescent="0.25">
      <c r="C562910" s="62"/>
    </row>
    <row r="562998" spans="3:3" x14ac:dyDescent="0.25">
      <c r="C562998" s="62"/>
    </row>
    <row r="562999" spans="3:3" x14ac:dyDescent="0.25">
      <c r="C562999" s="62"/>
    </row>
    <row r="563087" spans="3:3" x14ac:dyDescent="0.25">
      <c r="C563087" s="62"/>
    </row>
    <row r="563088" spans="3:3" x14ac:dyDescent="0.25">
      <c r="C563088" s="62"/>
    </row>
    <row r="563176" spans="3:3" x14ac:dyDescent="0.25">
      <c r="C563176" s="62"/>
    </row>
    <row r="563177" spans="3:3" x14ac:dyDescent="0.25">
      <c r="C563177" s="62"/>
    </row>
    <row r="563265" spans="3:3" x14ac:dyDescent="0.25">
      <c r="C563265" s="62"/>
    </row>
    <row r="563266" spans="3:3" x14ac:dyDescent="0.25">
      <c r="C563266" s="62"/>
    </row>
    <row r="563354" spans="3:3" x14ac:dyDescent="0.25">
      <c r="C563354" s="62"/>
    </row>
    <row r="563355" spans="3:3" x14ac:dyDescent="0.25">
      <c r="C563355" s="62"/>
    </row>
    <row r="563443" spans="3:3" x14ac:dyDescent="0.25">
      <c r="C563443" s="62"/>
    </row>
    <row r="563444" spans="3:3" x14ac:dyDescent="0.25">
      <c r="C563444" s="62"/>
    </row>
    <row r="563532" spans="3:3" x14ac:dyDescent="0.25">
      <c r="C563532" s="62"/>
    </row>
    <row r="563533" spans="3:3" x14ac:dyDescent="0.25">
      <c r="C563533" s="62"/>
    </row>
    <row r="563621" spans="3:3" x14ac:dyDescent="0.25">
      <c r="C563621" s="62"/>
    </row>
    <row r="563622" spans="3:3" x14ac:dyDescent="0.25">
      <c r="C563622" s="62"/>
    </row>
    <row r="563710" spans="3:3" x14ac:dyDescent="0.25">
      <c r="C563710" s="62"/>
    </row>
    <row r="563711" spans="3:3" x14ac:dyDescent="0.25">
      <c r="C563711" s="62"/>
    </row>
    <row r="563799" spans="3:3" x14ac:dyDescent="0.25">
      <c r="C563799" s="62"/>
    </row>
    <row r="563800" spans="3:3" x14ac:dyDescent="0.25">
      <c r="C563800" s="62"/>
    </row>
    <row r="563888" spans="3:3" x14ac:dyDescent="0.25">
      <c r="C563888" s="62"/>
    </row>
    <row r="563889" spans="3:3" x14ac:dyDescent="0.25">
      <c r="C563889" s="62"/>
    </row>
    <row r="563977" spans="3:3" x14ac:dyDescent="0.25">
      <c r="C563977" s="62"/>
    </row>
    <row r="563978" spans="3:3" x14ac:dyDescent="0.25">
      <c r="C563978" s="62"/>
    </row>
    <row r="564066" spans="3:3" x14ac:dyDescent="0.25">
      <c r="C564066" s="62"/>
    </row>
    <row r="564067" spans="3:3" x14ac:dyDescent="0.25">
      <c r="C564067" s="62"/>
    </row>
    <row r="564155" spans="3:3" x14ac:dyDescent="0.25">
      <c r="C564155" s="62"/>
    </row>
    <row r="564156" spans="3:3" x14ac:dyDescent="0.25">
      <c r="C564156" s="62"/>
    </row>
    <row r="564244" spans="3:3" x14ac:dyDescent="0.25">
      <c r="C564244" s="62"/>
    </row>
    <row r="564245" spans="3:3" x14ac:dyDescent="0.25">
      <c r="C564245" s="62"/>
    </row>
    <row r="564333" spans="3:3" x14ac:dyDescent="0.25">
      <c r="C564333" s="62"/>
    </row>
    <row r="564334" spans="3:3" x14ac:dyDescent="0.25">
      <c r="C564334" s="62"/>
    </row>
    <row r="564422" spans="3:3" x14ac:dyDescent="0.25">
      <c r="C564422" s="62"/>
    </row>
    <row r="564423" spans="3:3" x14ac:dyDescent="0.25">
      <c r="C564423" s="62"/>
    </row>
    <row r="564511" spans="3:3" x14ac:dyDescent="0.25">
      <c r="C564511" s="62"/>
    </row>
    <row r="564512" spans="3:3" x14ac:dyDescent="0.25">
      <c r="C564512" s="62"/>
    </row>
    <row r="564600" spans="3:3" x14ac:dyDescent="0.25">
      <c r="C564600" s="62"/>
    </row>
    <row r="564601" spans="3:3" x14ac:dyDescent="0.25">
      <c r="C564601" s="62"/>
    </row>
    <row r="564689" spans="3:3" x14ac:dyDescent="0.25">
      <c r="C564689" s="62"/>
    </row>
    <row r="564690" spans="3:3" x14ac:dyDescent="0.25">
      <c r="C564690" s="62"/>
    </row>
    <row r="564778" spans="3:3" x14ac:dyDescent="0.25">
      <c r="C564778" s="62"/>
    </row>
    <row r="564779" spans="3:3" x14ac:dyDescent="0.25">
      <c r="C564779" s="62"/>
    </row>
    <row r="564867" spans="3:3" x14ac:dyDescent="0.25">
      <c r="C564867" s="62"/>
    </row>
    <row r="564868" spans="3:3" x14ac:dyDescent="0.25">
      <c r="C564868" s="62"/>
    </row>
    <row r="564956" spans="3:3" x14ac:dyDescent="0.25">
      <c r="C564956" s="62"/>
    </row>
    <row r="564957" spans="3:3" x14ac:dyDescent="0.25">
      <c r="C564957" s="62"/>
    </row>
    <row r="565045" spans="3:3" x14ac:dyDescent="0.25">
      <c r="C565045" s="62"/>
    </row>
    <row r="565046" spans="3:3" x14ac:dyDescent="0.25">
      <c r="C565046" s="62"/>
    </row>
    <row r="565134" spans="3:3" x14ac:dyDescent="0.25">
      <c r="C565134" s="62"/>
    </row>
    <row r="565135" spans="3:3" x14ac:dyDescent="0.25">
      <c r="C565135" s="62"/>
    </row>
    <row r="565223" spans="3:3" x14ac:dyDescent="0.25">
      <c r="C565223" s="62"/>
    </row>
    <row r="565224" spans="3:3" x14ac:dyDescent="0.25">
      <c r="C565224" s="62"/>
    </row>
    <row r="565312" spans="3:3" x14ac:dyDescent="0.25">
      <c r="C565312" s="62"/>
    </row>
    <row r="565313" spans="3:3" x14ac:dyDescent="0.25">
      <c r="C565313" s="62"/>
    </row>
    <row r="565401" spans="3:3" x14ac:dyDescent="0.25">
      <c r="C565401" s="62"/>
    </row>
    <row r="565402" spans="3:3" x14ac:dyDescent="0.25">
      <c r="C565402" s="62"/>
    </row>
    <row r="565490" spans="3:3" x14ac:dyDescent="0.25">
      <c r="C565490" s="62"/>
    </row>
    <row r="565491" spans="3:3" x14ac:dyDescent="0.25">
      <c r="C565491" s="62"/>
    </row>
    <row r="565579" spans="3:3" x14ac:dyDescent="0.25">
      <c r="C565579" s="62"/>
    </row>
    <row r="565580" spans="3:3" x14ac:dyDescent="0.25">
      <c r="C565580" s="62"/>
    </row>
    <row r="565668" spans="3:3" x14ac:dyDescent="0.25">
      <c r="C565668" s="62"/>
    </row>
    <row r="565669" spans="3:3" x14ac:dyDescent="0.25">
      <c r="C565669" s="62"/>
    </row>
    <row r="565757" spans="3:3" x14ac:dyDescent="0.25">
      <c r="C565757" s="62"/>
    </row>
    <row r="565758" spans="3:3" x14ac:dyDescent="0.25">
      <c r="C565758" s="62"/>
    </row>
    <row r="565846" spans="3:3" x14ac:dyDescent="0.25">
      <c r="C565846" s="62"/>
    </row>
    <row r="565847" spans="3:3" x14ac:dyDescent="0.25">
      <c r="C565847" s="62"/>
    </row>
    <row r="565935" spans="3:3" x14ac:dyDescent="0.25">
      <c r="C565935" s="62"/>
    </row>
    <row r="565936" spans="3:3" x14ac:dyDescent="0.25">
      <c r="C565936" s="62"/>
    </row>
    <row r="566024" spans="3:3" x14ac:dyDescent="0.25">
      <c r="C566024" s="62"/>
    </row>
    <row r="566025" spans="3:3" x14ac:dyDescent="0.25">
      <c r="C566025" s="62"/>
    </row>
    <row r="566113" spans="3:3" x14ac:dyDescent="0.25">
      <c r="C566113" s="62"/>
    </row>
    <row r="566114" spans="3:3" x14ac:dyDescent="0.25">
      <c r="C566114" s="62"/>
    </row>
    <row r="566202" spans="3:3" x14ac:dyDescent="0.25">
      <c r="C566202" s="62"/>
    </row>
    <row r="566203" spans="3:3" x14ac:dyDescent="0.25">
      <c r="C566203" s="62"/>
    </row>
    <row r="566291" spans="3:3" x14ac:dyDescent="0.25">
      <c r="C566291" s="62"/>
    </row>
    <row r="566292" spans="3:3" x14ac:dyDescent="0.25">
      <c r="C566292" s="62"/>
    </row>
    <row r="566380" spans="3:3" x14ac:dyDescent="0.25">
      <c r="C566380" s="62"/>
    </row>
    <row r="566381" spans="3:3" x14ac:dyDescent="0.25">
      <c r="C566381" s="62"/>
    </row>
    <row r="566469" spans="3:3" x14ac:dyDescent="0.25">
      <c r="C566469" s="62"/>
    </row>
    <row r="566470" spans="3:3" x14ac:dyDescent="0.25">
      <c r="C566470" s="62"/>
    </row>
    <row r="566558" spans="3:3" x14ac:dyDescent="0.25">
      <c r="C566558" s="62"/>
    </row>
    <row r="566559" spans="3:3" x14ac:dyDescent="0.25">
      <c r="C566559" s="62"/>
    </row>
    <row r="566647" spans="3:3" x14ac:dyDescent="0.25">
      <c r="C566647" s="62"/>
    </row>
    <row r="566648" spans="3:3" x14ac:dyDescent="0.25">
      <c r="C566648" s="62"/>
    </row>
    <row r="566736" spans="3:3" x14ac:dyDescent="0.25">
      <c r="C566736" s="62"/>
    </row>
    <row r="566737" spans="3:3" x14ac:dyDescent="0.25">
      <c r="C566737" s="62"/>
    </row>
    <row r="566825" spans="3:3" x14ac:dyDescent="0.25">
      <c r="C566825" s="62"/>
    </row>
    <row r="566826" spans="3:3" x14ac:dyDescent="0.25">
      <c r="C566826" s="62"/>
    </row>
    <row r="566914" spans="3:3" x14ac:dyDescent="0.25">
      <c r="C566914" s="62"/>
    </row>
    <row r="566915" spans="3:3" x14ac:dyDescent="0.25">
      <c r="C566915" s="62"/>
    </row>
    <row r="567003" spans="3:3" x14ac:dyDescent="0.25">
      <c r="C567003" s="62"/>
    </row>
    <row r="567004" spans="3:3" x14ac:dyDescent="0.25">
      <c r="C567004" s="62"/>
    </row>
    <row r="567092" spans="3:3" x14ac:dyDescent="0.25">
      <c r="C567092" s="62"/>
    </row>
    <row r="567093" spans="3:3" x14ac:dyDescent="0.25">
      <c r="C567093" s="62"/>
    </row>
    <row r="567181" spans="3:3" x14ac:dyDescent="0.25">
      <c r="C567181" s="62"/>
    </row>
    <row r="567182" spans="3:3" x14ac:dyDescent="0.25">
      <c r="C567182" s="62"/>
    </row>
    <row r="567270" spans="3:3" x14ac:dyDescent="0.25">
      <c r="C567270" s="62"/>
    </row>
    <row r="567271" spans="3:3" x14ac:dyDescent="0.25">
      <c r="C567271" s="62"/>
    </row>
    <row r="567359" spans="3:3" x14ac:dyDescent="0.25">
      <c r="C567359" s="62"/>
    </row>
    <row r="567360" spans="3:3" x14ac:dyDescent="0.25">
      <c r="C567360" s="62"/>
    </row>
    <row r="567448" spans="3:3" x14ac:dyDescent="0.25">
      <c r="C567448" s="62"/>
    </row>
    <row r="567449" spans="3:3" x14ac:dyDescent="0.25">
      <c r="C567449" s="62"/>
    </row>
    <row r="567537" spans="3:3" x14ac:dyDescent="0.25">
      <c r="C567537" s="62"/>
    </row>
    <row r="567538" spans="3:3" x14ac:dyDescent="0.25">
      <c r="C567538" s="62"/>
    </row>
    <row r="567626" spans="3:3" x14ac:dyDescent="0.25">
      <c r="C567626" s="62"/>
    </row>
    <row r="567627" spans="3:3" x14ac:dyDescent="0.25">
      <c r="C567627" s="62"/>
    </row>
    <row r="567715" spans="3:3" x14ac:dyDescent="0.25">
      <c r="C567715" s="62"/>
    </row>
    <row r="567716" spans="3:3" x14ac:dyDescent="0.25">
      <c r="C567716" s="62"/>
    </row>
    <row r="567804" spans="3:3" x14ac:dyDescent="0.25">
      <c r="C567804" s="62"/>
    </row>
    <row r="567805" spans="3:3" x14ac:dyDescent="0.25">
      <c r="C567805" s="62"/>
    </row>
    <row r="567893" spans="3:3" x14ac:dyDescent="0.25">
      <c r="C567893" s="62"/>
    </row>
    <row r="567894" spans="3:3" x14ac:dyDescent="0.25">
      <c r="C567894" s="62"/>
    </row>
    <row r="567982" spans="3:3" x14ac:dyDescent="0.25">
      <c r="C567982" s="62"/>
    </row>
    <row r="567983" spans="3:3" x14ac:dyDescent="0.25">
      <c r="C567983" s="62"/>
    </row>
    <row r="568071" spans="3:3" x14ac:dyDescent="0.25">
      <c r="C568071" s="62"/>
    </row>
    <row r="568072" spans="3:3" x14ac:dyDescent="0.25">
      <c r="C568072" s="62"/>
    </row>
    <row r="568160" spans="3:3" x14ac:dyDescent="0.25">
      <c r="C568160" s="62"/>
    </row>
    <row r="568161" spans="3:3" x14ac:dyDescent="0.25">
      <c r="C568161" s="62"/>
    </row>
    <row r="568249" spans="3:3" x14ac:dyDescent="0.25">
      <c r="C568249" s="62"/>
    </row>
    <row r="568250" spans="3:3" x14ac:dyDescent="0.25">
      <c r="C568250" s="62"/>
    </row>
    <row r="568338" spans="3:3" x14ac:dyDescent="0.25">
      <c r="C568338" s="62"/>
    </row>
    <row r="568339" spans="3:3" x14ac:dyDescent="0.25">
      <c r="C568339" s="62"/>
    </row>
    <row r="568427" spans="3:3" x14ac:dyDescent="0.25">
      <c r="C568427" s="62"/>
    </row>
    <row r="568428" spans="3:3" x14ac:dyDescent="0.25">
      <c r="C568428" s="62"/>
    </row>
    <row r="568516" spans="3:3" x14ac:dyDescent="0.25">
      <c r="C568516" s="62"/>
    </row>
    <row r="568517" spans="3:3" x14ac:dyDescent="0.25">
      <c r="C568517" s="62"/>
    </row>
    <row r="568605" spans="3:3" x14ac:dyDescent="0.25">
      <c r="C568605" s="62"/>
    </row>
    <row r="568606" spans="3:3" x14ac:dyDescent="0.25">
      <c r="C568606" s="62"/>
    </row>
    <row r="568694" spans="3:3" x14ac:dyDescent="0.25">
      <c r="C568694" s="62"/>
    </row>
    <row r="568695" spans="3:3" x14ac:dyDescent="0.25">
      <c r="C568695" s="62"/>
    </row>
    <row r="568783" spans="3:3" x14ac:dyDescent="0.25">
      <c r="C568783" s="62"/>
    </row>
    <row r="568784" spans="3:3" x14ac:dyDescent="0.25">
      <c r="C568784" s="62"/>
    </row>
    <row r="568872" spans="3:3" x14ac:dyDescent="0.25">
      <c r="C568872" s="62"/>
    </row>
    <row r="568873" spans="3:3" x14ac:dyDescent="0.25">
      <c r="C568873" s="62"/>
    </row>
    <row r="568961" spans="3:3" x14ac:dyDescent="0.25">
      <c r="C568961" s="62"/>
    </row>
    <row r="568962" spans="3:3" x14ac:dyDescent="0.25">
      <c r="C568962" s="62"/>
    </row>
    <row r="569050" spans="3:3" x14ac:dyDescent="0.25">
      <c r="C569050" s="62"/>
    </row>
    <row r="569051" spans="3:3" x14ac:dyDescent="0.25">
      <c r="C569051" s="62"/>
    </row>
    <row r="569139" spans="3:3" x14ac:dyDescent="0.25">
      <c r="C569139" s="62"/>
    </row>
    <row r="569140" spans="3:3" x14ac:dyDescent="0.25">
      <c r="C569140" s="62"/>
    </row>
    <row r="569228" spans="3:3" x14ac:dyDescent="0.25">
      <c r="C569228" s="62"/>
    </row>
    <row r="569229" spans="3:3" x14ac:dyDescent="0.25">
      <c r="C569229" s="62"/>
    </row>
    <row r="569317" spans="3:3" x14ac:dyDescent="0.25">
      <c r="C569317" s="62"/>
    </row>
    <row r="569318" spans="3:3" x14ac:dyDescent="0.25">
      <c r="C569318" s="62"/>
    </row>
    <row r="569406" spans="3:3" x14ac:dyDescent="0.25">
      <c r="C569406" s="62"/>
    </row>
    <row r="569407" spans="3:3" x14ac:dyDescent="0.25">
      <c r="C569407" s="62"/>
    </row>
    <row r="569495" spans="3:3" x14ac:dyDescent="0.25">
      <c r="C569495" s="62"/>
    </row>
    <row r="569496" spans="3:3" x14ac:dyDescent="0.25">
      <c r="C569496" s="62"/>
    </row>
    <row r="569584" spans="3:3" x14ac:dyDescent="0.25">
      <c r="C569584" s="62"/>
    </row>
    <row r="569585" spans="3:3" x14ac:dyDescent="0.25">
      <c r="C569585" s="62"/>
    </row>
    <row r="569673" spans="3:3" x14ac:dyDescent="0.25">
      <c r="C569673" s="62"/>
    </row>
    <row r="569674" spans="3:3" x14ac:dyDescent="0.25">
      <c r="C569674" s="62"/>
    </row>
    <row r="569762" spans="3:3" x14ac:dyDescent="0.25">
      <c r="C569762" s="62"/>
    </row>
    <row r="569763" spans="3:3" x14ac:dyDescent="0.25">
      <c r="C569763" s="62"/>
    </row>
    <row r="569851" spans="3:3" x14ac:dyDescent="0.25">
      <c r="C569851" s="62"/>
    </row>
    <row r="569852" spans="3:3" x14ac:dyDescent="0.25">
      <c r="C569852" s="62"/>
    </row>
    <row r="569940" spans="3:3" x14ac:dyDescent="0.25">
      <c r="C569940" s="62"/>
    </row>
    <row r="569941" spans="3:3" x14ac:dyDescent="0.25">
      <c r="C569941" s="62"/>
    </row>
    <row r="570029" spans="3:3" x14ac:dyDescent="0.25">
      <c r="C570029" s="62"/>
    </row>
    <row r="570030" spans="3:3" x14ac:dyDescent="0.25">
      <c r="C570030" s="62"/>
    </row>
    <row r="570118" spans="3:3" x14ac:dyDescent="0.25">
      <c r="C570118" s="62"/>
    </row>
    <row r="570119" spans="3:3" x14ac:dyDescent="0.25">
      <c r="C570119" s="62"/>
    </row>
    <row r="570207" spans="3:3" x14ac:dyDescent="0.25">
      <c r="C570207" s="62"/>
    </row>
    <row r="570208" spans="3:3" x14ac:dyDescent="0.25">
      <c r="C570208" s="62"/>
    </row>
    <row r="570296" spans="3:3" x14ac:dyDescent="0.25">
      <c r="C570296" s="62"/>
    </row>
    <row r="570297" spans="3:3" x14ac:dyDescent="0.25">
      <c r="C570297" s="62"/>
    </row>
    <row r="570385" spans="3:3" x14ac:dyDescent="0.25">
      <c r="C570385" s="62"/>
    </row>
    <row r="570386" spans="3:3" x14ac:dyDescent="0.25">
      <c r="C570386" s="62"/>
    </row>
    <row r="570474" spans="3:3" x14ac:dyDescent="0.25">
      <c r="C570474" s="62"/>
    </row>
    <row r="570475" spans="3:3" x14ac:dyDescent="0.25">
      <c r="C570475" s="62"/>
    </row>
    <row r="570563" spans="3:3" x14ac:dyDescent="0.25">
      <c r="C570563" s="62"/>
    </row>
    <row r="570564" spans="3:3" x14ac:dyDescent="0.25">
      <c r="C570564" s="62"/>
    </row>
    <row r="570652" spans="3:3" x14ac:dyDescent="0.25">
      <c r="C570652" s="62"/>
    </row>
    <row r="570653" spans="3:3" x14ac:dyDescent="0.25">
      <c r="C570653" s="62"/>
    </row>
    <row r="570741" spans="3:3" x14ac:dyDescent="0.25">
      <c r="C570741" s="62"/>
    </row>
    <row r="570742" spans="3:3" x14ac:dyDescent="0.25">
      <c r="C570742" s="62"/>
    </row>
    <row r="570830" spans="3:3" x14ac:dyDescent="0.25">
      <c r="C570830" s="62"/>
    </row>
    <row r="570831" spans="3:3" x14ac:dyDescent="0.25">
      <c r="C570831" s="62"/>
    </row>
    <row r="570919" spans="3:3" x14ac:dyDescent="0.25">
      <c r="C570919" s="62"/>
    </row>
    <row r="570920" spans="3:3" x14ac:dyDescent="0.25">
      <c r="C570920" s="62"/>
    </row>
    <row r="571008" spans="3:3" x14ac:dyDescent="0.25">
      <c r="C571008" s="62"/>
    </row>
    <row r="571009" spans="3:3" x14ac:dyDescent="0.25">
      <c r="C571009" s="62"/>
    </row>
    <row r="571097" spans="3:3" x14ac:dyDescent="0.25">
      <c r="C571097" s="62"/>
    </row>
    <row r="571098" spans="3:3" x14ac:dyDescent="0.25">
      <c r="C571098" s="62"/>
    </row>
    <row r="571186" spans="3:3" x14ac:dyDescent="0.25">
      <c r="C571186" s="62"/>
    </row>
    <row r="571187" spans="3:3" x14ac:dyDescent="0.25">
      <c r="C571187" s="62"/>
    </row>
    <row r="571275" spans="3:3" x14ac:dyDescent="0.25">
      <c r="C571275" s="62"/>
    </row>
    <row r="571276" spans="3:3" x14ac:dyDescent="0.25">
      <c r="C571276" s="62"/>
    </row>
    <row r="571364" spans="3:3" x14ac:dyDescent="0.25">
      <c r="C571364" s="62"/>
    </row>
    <row r="571365" spans="3:3" x14ac:dyDescent="0.25">
      <c r="C571365" s="62"/>
    </row>
    <row r="571453" spans="3:3" x14ac:dyDescent="0.25">
      <c r="C571453" s="62"/>
    </row>
    <row r="571454" spans="3:3" x14ac:dyDescent="0.25">
      <c r="C571454" s="62"/>
    </row>
    <row r="571542" spans="3:3" x14ac:dyDescent="0.25">
      <c r="C571542" s="62"/>
    </row>
    <row r="571543" spans="3:3" x14ac:dyDescent="0.25">
      <c r="C571543" s="62"/>
    </row>
    <row r="571631" spans="3:3" x14ac:dyDescent="0.25">
      <c r="C571631" s="62"/>
    </row>
    <row r="571632" spans="3:3" x14ac:dyDescent="0.25">
      <c r="C571632" s="62"/>
    </row>
    <row r="571720" spans="3:3" x14ac:dyDescent="0.25">
      <c r="C571720" s="62"/>
    </row>
    <row r="571721" spans="3:3" x14ac:dyDescent="0.25">
      <c r="C571721" s="62"/>
    </row>
    <row r="571809" spans="3:3" x14ac:dyDescent="0.25">
      <c r="C571809" s="62"/>
    </row>
    <row r="571810" spans="3:3" x14ac:dyDescent="0.25">
      <c r="C571810" s="62"/>
    </row>
    <row r="571898" spans="3:3" x14ac:dyDescent="0.25">
      <c r="C571898" s="62"/>
    </row>
    <row r="571899" spans="3:3" x14ac:dyDescent="0.25">
      <c r="C571899" s="62"/>
    </row>
    <row r="571987" spans="3:3" x14ac:dyDescent="0.25">
      <c r="C571987" s="62"/>
    </row>
    <row r="571988" spans="3:3" x14ac:dyDescent="0.25">
      <c r="C571988" s="62"/>
    </row>
    <row r="572076" spans="3:3" x14ac:dyDescent="0.25">
      <c r="C572076" s="62"/>
    </row>
    <row r="572077" spans="3:3" x14ac:dyDescent="0.25">
      <c r="C572077" s="62"/>
    </row>
    <row r="572165" spans="3:3" x14ac:dyDescent="0.25">
      <c r="C572165" s="62"/>
    </row>
    <row r="572166" spans="3:3" x14ac:dyDescent="0.25">
      <c r="C572166" s="62"/>
    </row>
    <row r="572254" spans="3:3" x14ac:dyDescent="0.25">
      <c r="C572254" s="62"/>
    </row>
    <row r="572255" spans="3:3" x14ac:dyDescent="0.25">
      <c r="C572255" s="62"/>
    </row>
    <row r="572343" spans="3:3" x14ac:dyDescent="0.25">
      <c r="C572343" s="62"/>
    </row>
    <row r="572344" spans="3:3" x14ac:dyDescent="0.25">
      <c r="C572344" s="62"/>
    </row>
    <row r="572432" spans="3:3" x14ac:dyDescent="0.25">
      <c r="C572432" s="62"/>
    </row>
    <row r="572433" spans="3:3" x14ac:dyDescent="0.25">
      <c r="C572433" s="62"/>
    </row>
    <row r="572521" spans="3:3" x14ac:dyDescent="0.25">
      <c r="C572521" s="62"/>
    </row>
    <row r="572522" spans="3:3" x14ac:dyDescent="0.25">
      <c r="C572522" s="62"/>
    </row>
    <row r="572610" spans="3:3" x14ac:dyDescent="0.25">
      <c r="C572610" s="62"/>
    </row>
    <row r="572611" spans="3:3" x14ac:dyDescent="0.25">
      <c r="C572611" s="62"/>
    </row>
    <row r="572699" spans="3:3" x14ac:dyDescent="0.25">
      <c r="C572699" s="62"/>
    </row>
    <row r="572700" spans="3:3" x14ac:dyDescent="0.25">
      <c r="C572700" s="62"/>
    </row>
    <row r="572788" spans="3:3" x14ac:dyDescent="0.25">
      <c r="C572788" s="62"/>
    </row>
    <row r="572789" spans="3:3" x14ac:dyDescent="0.25">
      <c r="C572789" s="62"/>
    </row>
    <row r="572877" spans="3:3" x14ac:dyDescent="0.25">
      <c r="C572877" s="62"/>
    </row>
    <row r="572878" spans="3:3" x14ac:dyDescent="0.25">
      <c r="C572878" s="62"/>
    </row>
    <row r="572966" spans="3:3" x14ac:dyDescent="0.25">
      <c r="C572966" s="62"/>
    </row>
    <row r="572967" spans="3:3" x14ac:dyDescent="0.25">
      <c r="C572967" s="62"/>
    </row>
    <row r="573055" spans="3:3" x14ac:dyDescent="0.25">
      <c r="C573055" s="62"/>
    </row>
    <row r="573056" spans="3:3" x14ac:dyDescent="0.25">
      <c r="C573056" s="62"/>
    </row>
    <row r="573144" spans="3:3" x14ac:dyDescent="0.25">
      <c r="C573144" s="62"/>
    </row>
    <row r="573145" spans="3:3" x14ac:dyDescent="0.25">
      <c r="C573145" s="62"/>
    </row>
    <row r="573233" spans="3:3" x14ac:dyDescent="0.25">
      <c r="C573233" s="62"/>
    </row>
    <row r="573234" spans="3:3" x14ac:dyDescent="0.25">
      <c r="C573234" s="62"/>
    </row>
    <row r="573322" spans="3:3" x14ac:dyDescent="0.25">
      <c r="C573322" s="62"/>
    </row>
    <row r="573323" spans="3:3" x14ac:dyDescent="0.25">
      <c r="C573323" s="62"/>
    </row>
    <row r="573411" spans="3:3" x14ac:dyDescent="0.25">
      <c r="C573411" s="62"/>
    </row>
    <row r="573412" spans="3:3" x14ac:dyDescent="0.25">
      <c r="C573412" s="62"/>
    </row>
    <row r="573500" spans="3:3" x14ac:dyDescent="0.25">
      <c r="C573500" s="62"/>
    </row>
    <row r="573501" spans="3:3" x14ac:dyDescent="0.25">
      <c r="C573501" s="62"/>
    </row>
    <row r="573589" spans="3:3" x14ac:dyDescent="0.25">
      <c r="C573589" s="62"/>
    </row>
    <row r="573590" spans="3:3" x14ac:dyDescent="0.25">
      <c r="C573590" s="62"/>
    </row>
    <row r="573678" spans="3:3" x14ac:dyDescent="0.25">
      <c r="C573678" s="62"/>
    </row>
    <row r="573679" spans="3:3" x14ac:dyDescent="0.25">
      <c r="C573679" s="62"/>
    </row>
    <row r="573767" spans="3:3" x14ac:dyDescent="0.25">
      <c r="C573767" s="62"/>
    </row>
    <row r="573768" spans="3:3" x14ac:dyDescent="0.25">
      <c r="C573768" s="62"/>
    </row>
    <row r="573856" spans="3:3" x14ac:dyDescent="0.25">
      <c r="C573856" s="62"/>
    </row>
    <row r="573857" spans="3:3" x14ac:dyDescent="0.25">
      <c r="C573857" s="62"/>
    </row>
    <row r="573945" spans="3:3" x14ac:dyDescent="0.25">
      <c r="C573945" s="62"/>
    </row>
    <row r="573946" spans="3:3" x14ac:dyDescent="0.25">
      <c r="C573946" s="62"/>
    </row>
    <row r="574034" spans="3:3" x14ac:dyDescent="0.25">
      <c r="C574034" s="62"/>
    </row>
    <row r="574035" spans="3:3" x14ac:dyDescent="0.25">
      <c r="C574035" s="62"/>
    </row>
    <row r="574123" spans="3:3" x14ac:dyDescent="0.25">
      <c r="C574123" s="62"/>
    </row>
    <row r="574124" spans="3:3" x14ac:dyDescent="0.25">
      <c r="C574124" s="62"/>
    </row>
    <row r="574212" spans="3:3" x14ac:dyDescent="0.25">
      <c r="C574212" s="62"/>
    </row>
    <row r="574213" spans="3:3" x14ac:dyDescent="0.25">
      <c r="C574213" s="62"/>
    </row>
    <row r="574301" spans="3:3" x14ac:dyDescent="0.25">
      <c r="C574301" s="62"/>
    </row>
    <row r="574302" spans="3:3" x14ac:dyDescent="0.25">
      <c r="C574302" s="62"/>
    </row>
    <row r="574390" spans="3:3" x14ac:dyDescent="0.25">
      <c r="C574390" s="62"/>
    </row>
    <row r="574391" spans="3:3" x14ac:dyDescent="0.25">
      <c r="C574391" s="62"/>
    </row>
    <row r="574479" spans="3:3" x14ac:dyDescent="0.25">
      <c r="C574479" s="62"/>
    </row>
    <row r="574480" spans="3:3" x14ac:dyDescent="0.25">
      <c r="C574480" s="62"/>
    </row>
    <row r="574568" spans="3:3" x14ac:dyDescent="0.25">
      <c r="C574568" s="62"/>
    </row>
    <row r="574569" spans="3:3" x14ac:dyDescent="0.25">
      <c r="C574569" s="62"/>
    </row>
    <row r="574657" spans="3:3" x14ac:dyDescent="0.25">
      <c r="C574657" s="62"/>
    </row>
    <row r="574658" spans="3:3" x14ac:dyDescent="0.25">
      <c r="C574658" s="62"/>
    </row>
    <row r="574746" spans="3:3" x14ac:dyDescent="0.25">
      <c r="C574746" s="62"/>
    </row>
    <row r="574747" spans="3:3" x14ac:dyDescent="0.25">
      <c r="C574747" s="62"/>
    </row>
    <row r="574835" spans="3:3" x14ac:dyDescent="0.25">
      <c r="C574835" s="62"/>
    </row>
    <row r="574836" spans="3:3" x14ac:dyDescent="0.25">
      <c r="C574836" s="62"/>
    </row>
    <row r="574924" spans="3:3" x14ac:dyDescent="0.25">
      <c r="C574924" s="62"/>
    </row>
    <row r="574925" spans="3:3" x14ac:dyDescent="0.25">
      <c r="C574925" s="62"/>
    </row>
    <row r="575013" spans="3:3" x14ac:dyDescent="0.25">
      <c r="C575013" s="62"/>
    </row>
    <row r="575014" spans="3:3" x14ac:dyDescent="0.25">
      <c r="C575014" s="62"/>
    </row>
    <row r="575102" spans="3:3" x14ac:dyDescent="0.25">
      <c r="C575102" s="62"/>
    </row>
    <row r="575103" spans="3:3" x14ac:dyDescent="0.25">
      <c r="C575103" s="62"/>
    </row>
    <row r="575191" spans="3:3" x14ac:dyDescent="0.25">
      <c r="C575191" s="62"/>
    </row>
    <row r="575192" spans="3:3" x14ac:dyDescent="0.25">
      <c r="C575192" s="62"/>
    </row>
    <row r="575280" spans="3:3" x14ac:dyDescent="0.25">
      <c r="C575280" s="62"/>
    </row>
    <row r="575281" spans="3:3" x14ac:dyDescent="0.25">
      <c r="C575281" s="62"/>
    </row>
    <row r="575369" spans="3:3" x14ac:dyDescent="0.25">
      <c r="C575369" s="62"/>
    </row>
    <row r="575370" spans="3:3" x14ac:dyDescent="0.25">
      <c r="C575370" s="62"/>
    </row>
    <row r="575458" spans="3:3" x14ac:dyDescent="0.25">
      <c r="C575458" s="62"/>
    </row>
    <row r="575459" spans="3:3" x14ac:dyDescent="0.25">
      <c r="C575459" s="62"/>
    </row>
    <row r="575547" spans="3:3" x14ac:dyDescent="0.25">
      <c r="C575547" s="62"/>
    </row>
    <row r="575548" spans="3:3" x14ac:dyDescent="0.25">
      <c r="C575548" s="62"/>
    </row>
    <row r="575636" spans="3:3" x14ac:dyDescent="0.25">
      <c r="C575636" s="62"/>
    </row>
    <row r="575637" spans="3:3" x14ac:dyDescent="0.25">
      <c r="C575637" s="62"/>
    </row>
    <row r="575725" spans="3:3" x14ac:dyDescent="0.25">
      <c r="C575725" s="62"/>
    </row>
    <row r="575726" spans="3:3" x14ac:dyDescent="0.25">
      <c r="C575726" s="62"/>
    </row>
    <row r="575814" spans="3:3" x14ac:dyDescent="0.25">
      <c r="C575814" s="62"/>
    </row>
    <row r="575815" spans="3:3" x14ac:dyDescent="0.25">
      <c r="C575815" s="62"/>
    </row>
    <row r="575903" spans="3:3" x14ac:dyDescent="0.25">
      <c r="C575903" s="62"/>
    </row>
    <row r="575904" spans="3:3" x14ac:dyDescent="0.25">
      <c r="C575904" s="62"/>
    </row>
    <row r="575992" spans="3:3" x14ac:dyDescent="0.25">
      <c r="C575992" s="62"/>
    </row>
    <row r="575993" spans="3:3" x14ac:dyDescent="0.25">
      <c r="C575993" s="62"/>
    </row>
    <row r="576081" spans="3:3" x14ac:dyDescent="0.25">
      <c r="C576081" s="62"/>
    </row>
    <row r="576082" spans="3:3" x14ac:dyDescent="0.25">
      <c r="C576082" s="62"/>
    </row>
    <row r="576170" spans="3:3" x14ac:dyDescent="0.25">
      <c r="C576170" s="62"/>
    </row>
    <row r="576171" spans="3:3" x14ac:dyDescent="0.25">
      <c r="C576171" s="62"/>
    </row>
    <row r="576259" spans="3:3" x14ac:dyDescent="0.25">
      <c r="C576259" s="62"/>
    </row>
    <row r="576260" spans="3:3" x14ac:dyDescent="0.25">
      <c r="C576260" s="62"/>
    </row>
    <row r="576348" spans="3:3" x14ac:dyDescent="0.25">
      <c r="C576348" s="62"/>
    </row>
    <row r="576349" spans="3:3" x14ac:dyDescent="0.25">
      <c r="C576349" s="62"/>
    </row>
    <row r="576437" spans="3:3" x14ac:dyDescent="0.25">
      <c r="C576437" s="62"/>
    </row>
    <row r="576438" spans="3:3" x14ac:dyDescent="0.25">
      <c r="C576438" s="62"/>
    </row>
    <row r="576526" spans="3:3" x14ac:dyDescent="0.25">
      <c r="C576526" s="62"/>
    </row>
    <row r="576527" spans="3:3" x14ac:dyDescent="0.25">
      <c r="C576527" s="62"/>
    </row>
    <row r="576615" spans="3:3" x14ac:dyDescent="0.25">
      <c r="C576615" s="62"/>
    </row>
    <row r="576616" spans="3:3" x14ac:dyDescent="0.25">
      <c r="C576616" s="62"/>
    </row>
    <row r="576704" spans="3:3" x14ac:dyDescent="0.25">
      <c r="C576704" s="62"/>
    </row>
    <row r="576705" spans="3:3" x14ac:dyDescent="0.25">
      <c r="C576705" s="62"/>
    </row>
    <row r="576793" spans="3:3" x14ac:dyDescent="0.25">
      <c r="C576793" s="62"/>
    </row>
    <row r="576794" spans="3:3" x14ac:dyDescent="0.25">
      <c r="C576794" s="62"/>
    </row>
    <row r="576882" spans="3:3" x14ac:dyDescent="0.25">
      <c r="C576882" s="62"/>
    </row>
    <row r="576883" spans="3:3" x14ac:dyDescent="0.25">
      <c r="C576883" s="62"/>
    </row>
    <row r="576971" spans="3:3" x14ac:dyDescent="0.25">
      <c r="C576971" s="62"/>
    </row>
    <row r="576972" spans="3:3" x14ac:dyDescent="0.25">
      <c r="C576972" s="62"/>
    </row>
    <row r="577060" spans="3:3" x14ac:dyDescent="0.25">
      <c r="C577060" s="62"/>
    </row>
    <row r="577061" spans="3:3" x14ac:dyDescent="0.25">
      <c r="C577061" s="62"/>
    </row>
    <row r="577149" spans="3:3" x14ac:dyDescent="0.25">
      <c r="C577149" s="62"/>
    </row>
    <row r="577150" spans="3:3" x14ac:dyDescent="0.25">
      <c r="C577150" s="62"/>
    </row>
    <row r="577238" spans="3:3" x14ac:dyDescent="0.25">
      <c r="C577238" s="62"/>
    </row>
    <row r="577239" spans="3:3" x14ac:dyDescent="0.25">
      <c r="C577239" s="62"/>
    </row>
    <row r="577327" spans="3:3" x14ac:dyDescent="0.25">
      <c r="C577327" s="62"/>
    </row>
    <row r="577328" spans="3:3" x14ac:dyDescent="0.25">
      <c r="C577328" s="62"/>
    </row>
    <row r="577416" spans="3:3" x14ac:dyDescent="0.25">
      <c r="C577416" s="62"/>
    </row>
    <row r="577417" spans="3:3" x14ac:dyDescent="0.25">
      <c r="C577417" s="62"/>
    </row>
    <row r="577505" spans="3:3" x14ac:dyDescent="0.25">
      <c r="C577505" s="62"/>
    </row>
    <row r="577506" spans="3:3" x14ac:dyDescent="0.25">
      <c r="C577506" s="62"/>
    </row>
    <row r="577594" spans="3:3" x14ac:dyDescent="0.25">
      <c r="C577594" s="62"/>
    </row>
    <row r="577595" spans="3:3" x14ac:dyDescent="0.25">
      <c r="C577595" s="62"/>
    </row>
    <row r="577683" spans="3:3" x14ac:dyDescent="0.25">
      <c r="C577683" s="62"/>
    </row>
    <row r="577684" spans="3:3" x14ac:dyDescent="0.25">
      <c r="C577684" s="62"/>
    </row>
    <row r="577772" spans="3:3" x14ac:dyDescent="0.25">
      <c r="C577772" s="62"/>
    </row>
    <row r="577773" spans="3:3" x14ac:dyDescent="0.25">
      <c r="C577773" s="62"/>
    </row>
    <row r="577861" spans="3:3" x14ac:dyDescent="0.25">
      <c r="C577861" s="62"/>
    </row>
    <row r="577862" spans="3:3" x14ac:dyDescent="0.25">
      <c r="C577862" s="62"/>
    </row>
    <row r="577950" spans="3:3" x14ac:dyDescent="0.25">
      <c r="C577950" s="62"/>
    </row>
    <row r="577951" spans="3:3" x14ac:dyDescent="0.25">
      <c r="C577951" s="62"/>
    </row>
    <row r="578039" spans="3:3" x14ac:dyDescent="0.25">
      <c r="C578039" s="62"/>
    </row>
    <row r="578040" spans="3:3" x14ac:dyDescent="0.25">
      <c r="C578040" s="62"/>
    </row>
    <row r="578128" spans="3:3" x14ac:dyDescent="0.25">
      <c r="C578128" s="62"/>
    </row>
    <row r="578129" spans="3:3" x14ac:dyDescent="0.25">
      <c r="C578129" s="62"/>
    </row>
    <row r="578217" spans="3:3" x14ac:dyDescent="0.25">
      <c r="C578217" s="62"/>
    </row>
    <row r="578218" spans="3:3" x14ac:dyDescent="0.25">
      <c r="C578218" s="62"/>
    </row>
    <row r="578306" spans="3:3" x14ac:dyDescent="0.25">
      <c r="C578306" s="62"/>
    </row>
    <row r="578307" spans="3:3" x14ac:dyDescent="0.25">
      <c r="C578307" s="62"/>
    </row>
    <row r="578395" spans="3:3" x14ac:dyDescent="0.25">
      <c r="C578395" s="62"/>
    </row>
    <row r="578396" spans="3:3" x14ac:dyDescent="0.25">
      <c r="C578396" s="62"/>
    </row>
    <row r="578484" spans="3:3" x14ac:dyDescent="0.25">
      <c r="C578484" s="62"/>
    </row>
    <row r="578485" spans="3:3" x14ac:dyDescent="0.25">
      <c r="C578485" s="62"/>
    </row>
    <row r="578573" spans="3:3" x14ac:dyDescent="0.25">
      <c r="C578573" s="62"/>
    </row>
    <row r="578574" spans="3:3" x14ac:dyDescent="0.25">
      <c r="C578574" s="62"/>
    </row>
    <row r="578662" spans="3:3" x14ac:dyDescent="0.25">
      <c r="C578662" s="62"/>
    </row>
    <row r="578663" spans="3:3" x14ac:dyDescent="0.25">
      <c r="C578663" s="62"/>
    </row>
    <row r="578751" spans="3:3" x14ac:dyDescent="0.25">
      <c r="C578751" s="62"/>
    </row>
    <row r="578752" spans="3:3" x14ac:dyDescent="0.25">
      <c r="C578752" s="62"/>
    </row>
    <row r="578840" spans="3:3" x14ac:dyDescent="0.25">
      <c r="C578840" s="62"/>
    </row>
    <row r="578841" spans="3:3" x14ac:dyDescent="0.25">
      <c r="C578841" s="62"/>
    </row>
    <row r="578929" spans="3:3" x14ac:dyDescent="0.25">
      <c r="C578929" s="62"/>
    </row>
    <row r="578930" spans="3:3" x14ac:dyDescent="0.25">
      <c r="C578930" s="62"/>
    </row>
    <row r="579018" spans="3:3" x14ac:dyDescent="0.25">
      <c r="C579018" s="62"/>
    </row>
    <row r="579019" spans="3:3" x14ac:dyDescent="0.25">
      <c r="C579019" s="62"/>
    </row>
    <row r="579107" spans="3:3" x14ac:dyDescent="0.25">
      <c r="C579107" s="62"/>
    </row>
    <row r="579108" spans="3:3" x14ac:dyDescent="0.25">
      <c r="C579108" s="62"/>
    </row>
    <row r="579196" spans="3:3" x14ac:dyDescent="0.25">
      <c r="C579196" s="62"/>
    </row>
    <row r="579197" spans="3:3" x14ac:dyDescent="0.25">
      <c r="C579197" s="62"/>
    </row>
    <row r="579285" spans="3:3" x14ac:dyDescent="0.25">
      <c r="C579285" s="62"/>
    </row>
    <row r="579286" spans="3:3" x14ac:dyDescent="0.25">
      <c r="C579286" s="62"/>
    </row>
    <row r="579374" spans="3:3" x14ac:dyDescent="0.25">
      <c r="C579374" s="62"/>
    </row>
    <row r="579375" spans="3:3" x14ac:dyDescent="0.25">
      <c r="C579375" s="62"/>
    </row>
    <row r="579463" spans="3:3" x14ac:dyDescent="0.25">
      <c r="C579463" s="62"/>
    </row>
    <row r="579464" spans="3:3" x14ac:dyDescent="0.25">
      <c r="C579464" s="62"/>
    </row>
    <row r="579552" spans="3:3" x14ac:dyDescent="0.25">
      <c r="C579552" s="62"/>
    </row>
    <row r="579553" spans="3:3" x14ac:dyDescent="0.25">
      <c r="C579553" s="62"/>
    </row>
    <row r="579641" spans="3:3" x14ac:dyDescent="0.25">
      <c r="C579641" s="62"/>
    </row>
    <row r="579642" spans="3:3" x14ac:dyDescent="0.25">
      <c r="C579642" s="62"/>
    </row>
    <row r="579730" spans="3:3" x14ac:dyDescent="0.25">
      <c r="C579730" s="62"/>
    </row>
    <row r="579731" spans="3:3" x14ac:dyDescent="0.25">
      <c r="C579731" s="62"/>
    </row>
    <row r="579819" spans="3:3" x14ac:dyDescent="0.25">
      <c r="C579819" s="62"/>
    </row>
    <row r="579820" spans="3:3" x14ac:dyDescent="0.25">
      <c r="C579820" s="62"/>
    </row>
    <row r="579908" spans="3:3" x14ac:dyDescent="0.25">
      <c r="C579908" s="62"/>
    </row>
    <row r="579909" spans="3:3" x14ac:dyDescent="0.25">
      <c r="C579909" s="62"/>
    </row>
    <row r="579997" spans="3:3" x14ac:dyDescent="0.25">
      <c r="C579997" s="62"/>
    </row>
    <row r="579998" spans="3:3" x14ac:dyDescent="0.25">
      <c r="C579998" s="62"/>
    </row>
    <row r="580086" spans="3:3" x14ac:dyDescent="0.25">
      <c r="C580086" s="62"/>
    </row>
    <row r="580087" spans="3:3" x14ac:dyDescent="0.25">
      <c r="C580087" s="62"/>
    </row>
    <row r="580175" spans="3:3" x14ac:dyDescent="0.25">
      <c r="C580175" s="62"/>
    </row>
    <row r="580176" spans="3:3" x14ac:dyDescent="0.25">
      <c r="C580176" s="62"/>
    </row>
    <row r="580264" spans="3:3" x14ac:dyDescent="0.25">
      <c r="C580264" s="62"/>
    </row>
    <row r="580265" spans="3:3" x14ac:dyDescent="0.25">
      <c r="C580265" s="62"/>
    </row>
    <row r="580353" spans="3:3" x14ac:dyDescent="0.25">
      <c r="C580353" s="62"/>
    </row>
    <row r="580354" spans="3:3" x14ac:dyDescent="0.25">
      <c r="C580354" s="62"/>
    </row>
    <row r="580442" spans="3:3" x14ac:dyDescent="0.25">
      <c r="C580442" s="62"/>
    </row>
    <row r="580443" spans="3:3" x14ac:dyDescent="0.25">
      <c r="C580443" s="62"/>
    </row>
    <row r="580531" spans="3:3" x14ac:dyDescent="0.25">
      <c r="C580531" s="62"/>
    </row>
    <row r="580532" spans="3:3" x14ac:dyDescent="0.25">
      <c r="C580532" s="62"/>
    </row>
    <row r="580620" spans="3:3" x14ac:dyDescent="0.25">
      <c r="C580620" s="62"/>
    </row>
    <row r="580621" spans="3:3" x14ac:dyDescent="0.25">
      <c r="C580621" s="62"/>
    </row>
    <row r="580709" spans="3:3" x14ac:dyDescent="0.25">
      <c r="C580709" s="62"/>
    </row>
    <row r="580710" spans="3:3" x14ac:dyDescent="0.25">
      <c r="C580710" s="62"/>
    </row>
    <row r="580798" spans="3:3" x14ac:dyDescent="0.25">
      <c r="C580798" s="62"/>
    </row>
    <row r="580799" spans="3:3" x14ac:dyDescent="0.25">
      <c r="C580799" s="62"/>
    </row>
    <row r="580887" spans="3:3" x14ac:dyDescent="0.25">
      <c r="C580887" s="62"/>
    </row>
    <row r="580888" spans="3:3" x14ac:dyDescent="0.25">
      <c r="C580888" s="62"/>
    </row>
    <row r="580976" spans="3:3" x14ac:dyDescent="0.25">
      <c r="C580976" s="62"/>
    </row>
    <row r="580977" spans="3:3" x14ac:dyDescent="0.25">
      <c r="C580977" s="62"/>
    </row>
    <row r="581065" spans="3:3" x14ac:dyDescent="0.25">
      <c r="C581065" s="62"/>
    </row>
    <row r="581066" spans="3:3" x14ac:dyDescent="0.25">
      <c r="C581066" s="62"/>
    </row>
    <row r="581154" spans="3:3" x14ac:dyDescent="0.25">
      <c r="C581154" s="62"/>
    </row>
    <row r="581155" spans="3:3" x14ac:dyDescent="0.25">
      <c r="C581155" s="62"/>
    </row>
    <row r="581243" spans="3:3" x14ac:dyDescent="0.25">
      <c r="C581243" s="62"/>
    </row>
    <row r="581244" spans="3:3" x14ac:dyDescent="0.25">
      <c r="C581244" s="62"/>
    </row>
    <row r="581332" spans="3:3" x14ac:dyDescent="0.25">
      <c r="C581332" s="62"/>
    </row>
    <row r="581333" spans="3:3" x14ac:dyDescent="0.25">
      <c r="C581333" s="62"/>
    </row>
    <row r="581421" spans="3:3" x14ac:dyDescent="0.25">
      <c r="C581421" s="62"/>
    </row>
    <row r="581422" spans="3:3" x14ac:dyDescent="0.25">
      <c r="C581422" s="62"/>
    </row>
    <row r="581510" spans="3:3" x14ac:dyDescent="0.25">
      <c r="C581510" s="62"/>
    </row>
    <row r="581511" spans="3:3" x14ac:dyDescent="0.25">
      <c r="C581511" s="62"/>
    </row>
    <row r="581599" spans="3:3" x14ac:dyDescent="0.25">
      <c r="C581599" s="62"/>
    </row>
    <row r="581600" spans="3:3" x14ac:dyDescent="0.25">
      <c r="C581600" s="62"/>
    </row>
    <row r="581688" spans="3:3" x14ac:dyDescent="0.25">
      <c r="C581688" s="62"/>
    </row>
    <row r="581689" spans="3:3" x14ac:dyDescent="0.25">
      <c r="C581689" s="62"/>
    </row>
    <row r="581777" spans="3:3" x14ac:dyDescent="0.25">
      <c r="C581777" s="62"/>
    </row>
    <row r="581778" spans="3:3" x14ac:dyDescent="0.25">
      <c r="C581778" s="62"/>
    </row>
    <row r="581866" spans="3:3" x14ac:dyDescent="0.25">
      <c r="C581866" s="62"/>
    </row>
    <row r="581867" spans="3:3" x14ac:dyDescent="0.25">
      <c r="C581867" s="62"/>
    </row>
    <row r="581955" spans="3:3" x14ac:dyDescent="0.25">
      <c r="C581955" s="62"/>
    </row>
    <row r="581956" spans="3:3" x14ac:dyDescent="0.25">
      <c r="C581956" s="62"/>
    </row>
    <row r="582044" spans="3:3" x14ac:dyDescent="0.25">
      <c r="C582044" s="62"/>
    </row>
    <row r="582045" spans="3:3" x14ac:dyDescent="0.25">
      <c r="C582045" s="62"/>
    </row>
    <row r="582133" spans="3:3" x14ac:dyDescent="0.25">
      <c r="C582133" s="62"/>
    </row>
    <row r="582134" spans="3:3" x14ac:dyDescent="0.25">
      <c r="C582134" s="62"/>
    </row>
    <row r="582222" spans="3:3" x14ac:dyDescent="0.25">
      <c r="C582222" s="62"/>
    </row>
    <row r="582223" spans="3:3" x14ac:dyDescent="0.25">
      <c r="C582223" s="62"/>
    </row>
    <row r="582311" spans="3:3" x14ac:dyDescent="0.25">
      <c r="C582311" s="62"/>
    </row>
    <row r="582312" spans="3:3" x14ac:dyDescent="0.25">
      <c r="C582312" s="62"/>
    </row>
    <row r="582400" spans="3:3" x14ac:dyDescent="0.25">
      <c r="C582400" s="62"/>
    </row>
    <row r="582401" spans="3:3" x14ac:dyDescent="0.25">
      <c r="C582401" s="62"/>
    </row>
    <row r="582489" spans="3:3" x14ac:dyDescent="0.25">
      <c r="C582489" s="62"/>
    </row>
    <row r="582490" spans="3:3" x14ac:dyDescent="0.25">
      <c r="C582490" s="62"/>
    </row>
    <row r="582578" spans="3:3" x14ac:dyDescent="0.25">
      <c r="C582578" s="62"/>
    </row>
    <row r="582579" spans="3:3" x14ac:dyDescent="0.25">
      <c r="C582579" s="62"/>
    </row>
    <row r="582667" spans="3:3" x14ac:dyDescent="0.25">
      <c r="C582667" s="62"/>
    </row>
    <row r="582668" spans="3:3" x14ac:dyDescent="0.25">
      <c r="C582668" s="62"/>
    </row>
    <row r="582756" spans="3:3" x14ac:dyDescent="0.25">
      <c r="C582756" s="62"/>
    </row>
    <row r="582757" spans="3:3" x14ac:dyDescent="0.25">
      <c r="C582757" s="62"/>
    </row>
    <row r="582845" spans="3:3" x14ac:dyDescent="0.25">
      <c r="C582845" s="62"/>
    </row>
    <row r="582846" spans="3:3" x14ac:dyDescent="0.25">
      <c r="C582846" s="62"/>
    </row>
    <row r="582934" spans="3:3" x14ac:dyDescent="0.25">
      <c r="C582934" s="62"/>
    </row>
    <row r="582935" spans="3:3" x14ac:dyDescent="0.25">
      <c r="C582935" s="62"/>
    </row>
    <row r="583023" spans="3:3" x14ac:dyDescent="0.25">
      <c r="C583023" s="62"/>
    </row>
    <row r="583024" spans="3:3" x14ac:dyDescent="0.25">
      <c r="C583024" s="62"/>
    </row>
    <row r="583112" spans="3:3" x14ac:dyDescent="0.25">
      <c r="C583112" s="62"/>
    </row>
    <row r="583113" spans="3:3" x14ac:dyDescent="0.25">
      <c r="C583113" s="62"/>
    </row>
    <row r="583201" spans="3:3" x14ac:dyDescent="0.25">
      <c r="C583201" s="62"/>
    </row>
    <row r="583202" spans="3:3" x14ac:dyDescent="0.25">
      <c r="C583202" s="62"/>
    </row>
    <row r="583290" spans="3:3" x14ac:dyDescent="0.25">
      <c r="C583290" s="62"/>
    </row>
    <row r="583291" spans="3:3" x14ac:dyDescent="0.25">
      <c r="C583291" s="62"/>
    </row>
    <row r="583379" spans="3:3" x14ac:dyDescent="0.25">
      <c r="C583379" s="62"/>
    </row>
    <row r="583380" spans="3:3" x14ac:dyDescent="0.25">
      <c r="C583380" s="62"/>
    </row>
    <row r="583468" spans="3:3" x14ac:dyDescent="0.25">
      <c r="C583468" s="62"/>
    </row>
    <row r="583469" spans="3:3" x14ac:dyDescent="0.25">
      <c r="C583469" s="62"/>
    </row>
    <row r="583557" spans="3:3" x14ac:dyDescent="0.25">
      <c r="C583557" s="62"/>
    </row>
    <row r="583558" spans="3:3" x14ac:dyDescent="0.25">
      <c r="C583558" s="62"/>
    </row>
    <row r="583646" spans="3:3" x14ac:dyDescent="0.25">
      <c r="C583646" s="62"/>
    </row>
    <row r="583647" spans="3:3" x14ac:dyDescent="0.25">
      <c r="C583647" s="62"/>
    </row>
    <row r="583735" spans="3:3" x14ac:dyDescent="0.25">
      <c r="C583735" s="62"/>
    </row>
    <row r="583736" spans="3:3" x14ac:dyDescent="0.25">
      <c r="C583736" s="62"/>
    </row>
    <row r="583824" spans="3:3" x14ac:dyDescent="0.25">
      <c r="C583824" s="62"/>
    </row>
    <row r="583825" spans="3:3" x14ac:dyDescent="0.25">
      <c r="C583825" s="62"/>
    </row>
    <row r="583913" spans="3:3" x14ac:dyDescent="0.25">
      <c r="C583913" s="62"/>
    </row>
    <row r="583914" spans="3:3" x14ac:dyDescent="0.25">
      <c r="C583914" s="62"/>
    </row>
    <row r="584002" spans="3:3" x14ac:dyDescent="0.25">
      <c r="C584002" s="62"/>
    </row>
    <row r="584003" spans="3:3" x14ac:dyDescent="0.25">
      <c r="C584003" s="62"/>
    </row>
    <row r="584091" spans="3:3" x14ac:dyDescent="0.25">
      <c r="C584091" s="62"/>
    </row>
    <row r="584092" spans="3:3" x14ac:dyDescent="0.25">
      <c r="C584092" s="62"/>
    </row>
    <row r="584180" spans="3:3" x14ac:dyDescent="0.25">
      <c r="C584180" s="62"/>
    </row>
    <row r="584181" spans="3:3" x14ac:dyDescent="0.25">
      <c r="C584181" s="62"/>
    </row>
    <row r="584269" spans="3:3" x14ac:dyDescent="0.25">
      <c r="C584269" s="62"/>
    </row>
    <row r="584270" spans="3:3" x14ac:dyDescent="0.25">
      <c r="C584270" s="62"/>
    </row>
    <row r="584358" spans="3:3" x14ac:dyDescent="0.25">
      <c r="C584358" s="62"/>
    </row>
    <row r="584359" spans="3:3" x14ac:dyDescent="0.25">
      <c r="C584359" s="62"/>
    </row>
    <row r="584447" spans="3:3" x14ac:dyDescent="0.25">
      <c r="C584447" s="62"/>
    </row>
    <row r="584448" spans="3:3" x14ac:dyDescent="0.25">
      <c r="C584448" s="62"/>
    </row>
    <row r="584536" spans="3:3" x14ac:dyDescent="0.25">
      <c r="C584536" s="62"/>
    </row>
    <row r="584537" spans="3:3" x14ac:dyDescent="0.25">
      <c r="C584537" s="62"/>
    </row>
    <row r="584625" spans="3:3" x14ac:dyDescent="0.25">
      <c r="C584625" s="62"/>
    </row>
    <row r="584626" spans="3:3" x14ac:dyDescent="0.25">
      <c r="C584626" s="62"/>
    </row>
    <row r="584714" spans="3:3" x14ac:dyDescent="0.25">
      <c r="C584714" s="62"/>
    </row>
    <row r="584715" spans="3:3" x14ac:dyDescent="0.25">
      <c r="C584715" s="62"/>
    </row>
    <row r="584803" spans="3:3" x14ac:dyDescent="0.25">
      <c r="C584803" s="62"/>
    </row>
    <row r="584804" spans="3:3" x14ac:dyDescent="0.25">
      <c r="C584804" s="62"/>
    </row>
    <row r="584892" spans="3:3" x14ac:dyDescent="0.25">
      <c r="C584892" s="62"/>
    </row>
    <row r="584893" spans="3:3" x14ac:dyDescent="0.25">
      <c r="C584893" s="62"/>
    </row>
    <row r="584981" spans="3:3" x14ac:dyDescent="0.25">
      <c r="C584981" s="62"/>
    </row>
    <row r="584982" spans="3:3" x14ac:dyDescent="0.25">
      <c r="C584982" s="62"/>
    </row>
    <row r="585070" spans="3:3" x14ac:dyDescent="0.25">
      <c r="C585070" s="62"/>
    </row>
    <row r="585071" spans="3:3" x14ac:dyDescent="0.25">
      <c r="C585071" s="62"/>
    </row>
    <row r="585159" spans="3:3" x14ac:dyDescent="0.25">
      <c r="C585159" s="62"/>
    </row>
    <row r="585160" spans="3:3" x14ac:dyDescent="0.25">
      <c r="C585160" s="62"/>
    </row>
    <row r="585248" spans="3:3" x14ac:dyDescent="0.25">
      <c r="C585248" s="62"/>
    </row>
    <row r="585249" spans="3:3" x14ac:dyDescent="0.25">
      <c r="C585249" s="62"/>
    </row>
    <row r="585337" spans="3:3" x14ac:dyDescent="0.25">
      <c r="C585337" s="62"/>
    </row>
    <row r="585338" spans="3:3" x14ac:dyDescent="0.25">
      <c r="C585338" s="62"/>
    </row>
    <row r="585426" spans="3:3" x14ac:dyDescent="0.25">
      <c r="C585426" s="62"/>
    </row>
    <row r="585427" spans="3:3" x14ac:dyDescent="0.25">
      <c r="C585427" s="62"/>
    </row>
    <row r="585515" spans="3:3" x14ac:dyDescent="0.25">
      <c r="C585515" s="62"/>
    </row>
    <row r="585516" spans="3:3" x14ac:dyDescent="0.25">
      <c r="C585516" s="62"/>
    </row>
    <row r="585604" spans="3:3" x14ac:dyDescent="0.25">
      <c r="C585604" s="62"/>
    </row>
    <row r="585605" spans="3:3" x14ac:dyDescent="0.25">
      <c r="C585605" s="62"/>
    </row>
    <row r="585693" spans="3:3" x14ac:dyDescent="0.25">
      <c r="C585693" s="62"/>
    </row>
    <row r="585694" spans="3:3" x14ac:dyDescent="0.25">
      <c r="C585694" s="62"/>
    </row>
    <row r="585782" spans="3:3" x14ac:dyDescent="0.25">
      <c r="C585782" s="62"/>
    </row>
    <row r="585783" spans="3:3" x14ac:dyDescent="0.25">
      <c r="C585783" s="62"/>
    </row>
    <row r="585871" spans="3:3" x14ac:dyDescent="0.25">
      <c r="C585871" s="62"/>
    </row>
    <row r="585872" spans="3:3" x14ac:dyDescent="0.25">
      <c r="C585872" s="62"/>
    </row>
    <row r="585960" spans="3:3" x14ac:dyDescent="0.25">
      <c r="C585960" s="62"/>
    </row>
    <row r="585961" spans="3:3" x14ac:dyDescent="0.25">
      <c r="C585961" s="62"/>
    </row>
    <row r="586049" spans="3:3" x14ac:dyDescent="0.25">
      <c r="C586049" s="62"/>
    </row>
    <row r="586050" spans="3:3" x14ac:dyDescent="0.25">
      <c r="C586050" s="62"/>
    </row>
    <row r="586138" spans="3:3" x14ac:dyDescent="0.25">
      <c r="C586138" s="62"/>
    </row>
    <row r="586139" spans="3:3" x14ac:dyDescent="0.25">
      <c r="C586139" s="62"/>
    </row>
    <row r="586227" spans="3:3" x14ac:dyDescent="0.25">
      <c r="C586227" s="62"/>
    </row>
    <row r="586228" spans="3:3" x14ac:dyDescent="0.25">
      <c r="C586228" s="62"/>
    </row>
    <row r="586316" spans="3:3" x14ac:dyDescent="0.25">
      <c r="C586316" s="62"/>
    </row>
    <row r="586317" spans="3:3" x14ac:dyDescent="0.25">
      <c r="C586317" s="62"/>
    </row>
    <row r="586405" spans="3:3" x14ac:dyDescent="0.25">
      <c r="C586405" s="62"/>
    </row>
    <row r="586406" spans="3:3" x14ac:dyDescent="0.25">
      <c r="C586406" s="62"/>
    </row>
    <row r="586494" spans="3:3" x14ac:dyDescent="0.25">
      <c r="C586494" s="62"/>
    </row>
    <row r="586495" spans="3:3" x14ac:dyDescent="0.25">
      <c r="C586495" s="62"/>
    </row>
    <row r="586583" spans="3:3" x14ac:dyDescent="0.25">
      <c r="C586583" s="62"/>
    </row>
    <row r="586584" spans="3:3" x14ac:dyDescent="0.25">
      <c r="C586584" s="62"/>
    </row>
    <row r="586672" spans="3:3" x14ac:dyDescent="0.25">
      <c r="C586672" s="62"/>
    </row>
    <row r="586673" spans="3:3" x14ac:dyDescent="0.25">
      <c r="C586673" s="62"/>
    </row>
    <row r="586761" spans="3:3" x14ac:dyDescent="0.25">
      <c r="C586761" s="62"/>
    </row>
    <row r="586762" spans="3:3" x14ac:dyDescent="0.25">
      <c r="C586762" s="62"/>
    </row>
    <row r="586850" spans="3:3" x14ac:dyDescent="0.25">
      <c r="C586850" s="62"/>
    </row>
    <row r="586851" spans="3:3" x14ac:dyDescent="0.25">
      <c r="C586851" s="62"/>
    </row>
    <row r="586939" spans="3:3" x14ac:dyDescent="0.25">
      <c r="C586939" s="62"/>
    </row>
    <row r="586940" spans="3:3" x14ac:dyDescent="0.25">
      <c r="C586940" s="62"/>
    </row>
    <row r="587028" spans="3:3" x14ac:dyDescent="0.25">
      <c r="C587028" s="62"/>
    </row>
    <row r="587029" spans="3:3" x14ac:dyDescent="0.25">
      <c r="C587029" s="62"/>
    </row>
    <row r="587117" spans="3:3" x14ac:dyDescent="0.25">
      <c r="C587117" s="62"/>
    </row>
    <row r="587118" spans="3:3" x14ac:dyDescent="0.25">
      <c r="C587118" s="62"/>
    </row>
    <row r="587206" spans="3:3" x14ac:dyDescent="0.25">
      <c r="C587206" s="62"/>
    </row>
    <row r="587207" spans="3:3" x14ac:dyDescent="0.25">
      <c r="C587207" s="62"/>
    </row>
    <row r="587295" spans="3:3" x14ac:dyDescent="0.25">
      <c r="C587295" s="62"/>
    </row>
    <row r="587296" spans="3:3" x14ac:dyDescent="0.25">
      <c r="C587296" s="62"/>
    </row>
    <row r="587384" spans="3:3" x14ac:dyDescent="0.25">
      <c r="C587384" s="62"/>
    </row>
    <row r="587385" spans="3:3" x14ac:dyDescent="0.25">
      <c r="C587385" s="62"/>
    </row>
    <row r="587473" spans="3:3" x14ac:dyDescent="0.25">
      <c r="C587473" s="62"/>
    </row>
    <row r="587474" spans="3:3" x14ac:dyDescent="0.25">
      <c r="C587474" s="62"/>
    </row>
    <row r="587562" spans="3:3" x14ac:dyDescent="0.25">
      <c r="C587562" s="62"/>
    </row>
    <row r="587563" spans="3:3" x14ac:dyDescent="0.25">
      <c r="C587563" s="62"/>
    </row>
    <row r="587651" spans="3:3" x14ac:dyDescent="0.25">
      <c r="C587651" s="62"/>
    </row>
    <row r="587652" spans="3:3" x14ac:dyDescent="0.25">
      <c r="C587652" s="62"/>
    </row>
    <row r="587740" spans="3:3" x14ac:dyDescent="0.25">
      <c r="C587740" s="62"/>
    </row>
    <row r="587741" spans="3:3" x14ac:dyDescent="0.25">
      <c r="C587741" s="62"/>
    </row>
    <row r="587829" spans="3:3" x14ac:dyDescent="0.25">
      <c r="C587829" s="62"/>
    </row>
    <row r="587830" spans="3:3" x14ac:dyDescent="0.25">
      <c r="C587830" s="62"/>
    </row>
    <row r="587918" spans="3:3" x14ac:dyDescent="0.25">
      <c r="C587918" s="62"/>
    </row>
    <row r="587919" spans="3:3" x14ac:dyDescent="0.25">
      <c r="C587919" s="62"/>
    </row>
    <row r="588007" spans="3:3" x14ac:dyDescent="0.25">
      <c r="C588007" s="62"/>
    </row>
    <row r="588008" spans="3:3" x14ac:dyDescent="0.25">
      <c r="C588008" s="62"/>
    </row>
    <row r="588096" spans="3:3" x14ac:dyDescent="0.25">
      <c r="C588096" s="62"/>
    </row>
    <row r="588097" spans="3:3" x14ac:dyDescent="0.25">
      <c r="C588097" s="62"/>
    </row>
    <row r="588185" spans="3:3" x14ac:dyDescent="0.25">
      <c r="C588185" s="62"/>
    </row>
    <row r="588186" spans="3:3" x14ac:dyDescent="0.25">
      <c r="C588186" s="62"/>
    </row>
    <row r="588274" spans="3:3" x14ac:dyDescent="0.25">
      <c r="C588274" s="62"/>
    </row>
    <row r="588275" spans="3:3" x14ac:dyDescent="0.25">
      <c r="C588275" s="62"/>
    </row>
    <row r="588363" spans="3:3" x14ac:dyDescent="0.25">
      <c r="C588363" s="62"/>
    </row>
    <row r="588364" spans="3:3" x14ac:dyDescent="0.25">
      <c r="C588364" s="62"/>
    </row>
    <row r="588452" spans="3:3" x14ac:dyDescent="0.25">
      <c r="C588452" s="62"/>
    </row>
    <row r="588453" spans="3:3" x14ac:dyDescent="0.25">
      <c r="C588453" s="62"/>
    </row>
    <row r="588541" spans="3:3" x14ac:dyDescent="0.25">
      <c r="C588541" s="62"/>
    </row>
    <row r="588542" spans="3:3" x14ac:dyDescent="0.25">
      <c r="C588542" s="62"/>
    </row>
    <row r="588630" spans="3:3" x14ac:dyDescent="0.25">
      <c r="C588630" s="62"/>
    </row>
    <row r="588631" spans="3:3" x14ac:dyDescent="0.25">
      <c r="C588631" s="62"/>
    </row>
    <row r="588719" spans="3:3" x14ac:dyDescent="0.25">
      <c r="C588719" s="62"/>
    </row>
    <row r="588720" spans="3:3" x14ac:dyDescent="0.25">
      <c r="C588720" s="62"/>
    </row>
    <row r="588808" spans="3:3" x14ac:dyDescent="0.25">
      <c r="C588808" s="62"/>
    </row>
    <row r="588809" spans="3:3" x14ac:dyDescent="0.25">
      <c r="C588809" s="62"/>
    </row>
    <row r="588897" spans="3:3" x14ac:dyDescent="0.25">
      <c r="C588897" s="62"/>
    </row>
    <row r="588898" spans="3:3" x14ac:dyDescent="0.25">
      <c r="C588898" s="62"/>
    </row>
    <row r="588986" spans="3:3" x14ac:dyDescent="0.25">
      <c r="C588986" s="62"/>
    </row>
    <row r="588987" spans="3:3" x14ac:dyDescent="0.25">
      <c r="C588987" s="62"/>
    </row>
    <row r="589075" spans="3:3" x14ac:dyDescent="0.25">
      <c r="C589075" s="62"/>
    </row>
    <row r="589076" spans="3:3" x14ac:dyDescent="0.25">
      <c r="C589076" s="62"/>
    </row>
    <row r="589164" spans="3:3" x14ac:dyDescent="0.25">
      <c r="C589164" s="62"/>
    </row>
    <row r="589165" spans="3:3" x14ac:dyDescent="0.25">
      <c r="C589165" s="62"/>
    </row>
    <row r="589253" spans="3:3" x14ac:dyDescent="0.25">
      <c r="C589253" s="62"/>
    </row>
    <row r="589254" spans="3:3" x14ac:dyDescent="0.25">
      <c r="C589254" s="62"/>
    </row>
    <row r="589342" spans="3:3" x14ac:dyDescent="0.25">
      <c r="C589342" s="62"/>
    </row>
    <row r="589343" spans="3:3" x14ac:dyDescent="0.25">
      <c r="C589343" s="62"/>
    </row>
    <row r="589431" spans="3:3" x14ac:dyDescent="0.25">
      <c r="C589431" s="62"/>
    </row>
    <row r="589432" spans="3:3" x14ac:dyDescent="0.25">
      <c r="C589432" s="62"/>
    </row>
    <row r="589520" spans="3:3" x14ac:dyDescent="0.25">
      <c r="C589520" s="62"/>
    </row>
    <row r="589521" spans="3:3" x14ac:dyDescent="0.25">
      <c r="C589521" s="62"/>
    </row>
    <row r="589609" spans="3:3" x14ac:dyDescent="0.25">
      <c r="C589609" s="62"/>
    </row>
    <row r="589610" spans="3:3" x14ac:dyDescent="0.25">
      <c r="C589610" s="62"/>
    </row>
    <row r="589698" spans="3:3" x14ac:dyDescent="0.25">
      <c r="C589698" s="62"/>
    </row>
    <row r="589699" spans="3:3" x14ac:dyDescent="0.25">
      <c r="C589699" s="62"/>
    </row>
    <row r="589787" spans="3:3" x14ac:dyDescent="0.25">
      <c r="C589787" s="62"/>
    </row>
    <row r="589788" spans="3:3" x14ac:dyDescent="0.25">
      <c r="C589788" s="62"/>
    </row>
    <row r="589876" spans="3:3" x14ac:dyDescent="0.25">
      <c r="C589876" s="62"/>
    </row>
    <row r="589877" spans="3:3" x14ac:dyDescent="0.25">
      <c r="C589877" s="62"/>
    </row>
    <row r="589965" spans="3:3" x14ac:dyDescent="0.25">
      <c r="C589965" s="62"/>
    </row>
    <row r="589966" spans="3:3" x14ac:dyDescent="0.25">
      <c r="C589966" s="62"/>
    </row>
    <row r="590054" spans="3:3" x14ac:dyDescent="0.25">
      <c r="C590054" s="62"/>
    </row>
    <row r="590055" spans="3:3" x14ac:dyDescent="0.25">
      <c r="C590055" s="62"/>
    </row>
    <row r="590143" spans="3:3" x14ac:dyDescent="0.25">
      <c r="C590143" s="62"/>
    </row>
    <row r="590144" spans="3:3" x14ac:dyDescent="0.25">
      <c r="C590144" s="62"/>
    </row>
    <row r="590232" spans="3:3" x14ac:dyDescent="0.25">
      <c r="C590232" s="62"/>
    </row>
    <row r="590233" spans="3:3" x14ac:dyDescent="0.25">
      <c r="C590233" s="62"/>
    </row>
    <row r="590321" spans="3:3" x14ac:dyDescent="0.25">
      <c r="C590321" s="62"/>
    </row>
    <row r="590322" spans="3:3" x14ac:dyDescent="0.25">
      <c r="C590322" s="62"/>
    </row>
    <row r="590410" spans="3:3" x14ac:dyDescent="0.25">
      <c r="C590410" s="62"/>
    </row>
    <row r="590411" spans="3:3" x14ac:dyDescent="0.25">
      <c r="C590411" s="62"/>
    </row>
    <row r="590499" spans="3:3" x14ac:dyDescent="0.25">
      <c r="C590499" s="62"/>
    </row>
    <row r="590500" spans="3:3" x14ac:dyDescent="0.25">
      <c r="C590500" s="62"/>
    </row>
    <row r="590588" spans="3:3" x14ac:dyDescent="0.25">
      <c r="C590588" s="62"/>
    </row>
    <row r="590589" spans="3:3" x14ac:dyDescent="0.25">
      <c r="C590589" s="62"/>
    </row>
    <row r="590677" spans="3:3" x14ac:dyDescent="0.25">
      <c r="C590677" s="62"/>
    </row>
    <row r="590678" spans="3:3" x14ac:dyDescent="0.25">
      <c r="C590678" s="62"/>
    </row>
    <row r="590766" spans="3:3" x14ac:dyDescent="0.25">
      <c r="C590766" s="62"/>
    </row>
    <row r="590767" spans="3:3" x14ac:dyDescent="0.25">
      <c r="C590767" s="62"/>
    </row>
    <row r="590855" spans="3:3" x14ac:dyDescent="0.25">
      <c r="C590855" s="62"/>
    </row>
    <row r="590856" spans="3:3" x14ac:dyDescent="0.25">
      <c r="C590856" s="62"/>
    </row>
    <row r="590944" spans="3:3" x14ac:dyDescent="0.25">
      <c r="C590944" s="62"/>
    </row>
    <row r="590945" spans="3:3" x14ac:dyDescent="0.25">
      <c r="C590945" s="62"/>
    </row>
    <row r="591033" spans="3:3" x14ac:dyDescent="0.25">
      <c r="C591033" s="62"/>
    </row>
    <row r="591034" spans="3:3" x14ac:dyDescent="0.25">
      <c r="C591034" s="62"/>
    </row>
    <row r="591122" spans="3:3" x14ac:dyDescent="0.25">
      <c r="C591122" s="62"/>
    </row>
    <row r="591123" spans="3:3" x14ac:dyDescent="0.25">
      <c r="C591123" s="62"/>
    </row>
    <row r="591211" spans="3:3" x14ac:dyDescent="0.25">
      <c r="C591211" s="62"/>
    </row>
    <row r="591212" spans="3:3" x14ac:dyDescent="0.25">
      <c r="C591212" s="62"/>
    </row>
    <row r="591300" spans="3:3" x14ac:dyDescent="0.25">
      <c r="C591300" s="62"/>
    </row>
    <row r="591301" spans="3:3" x14ac:dyDescent="0.25">
      <c r="C591301" s="62"/>
    </row>
    <row r="591389" spans="3:3" x14ac:dyDescent="0.25">
      <c r="C591389" s="62"/>
    </row>
    <row r="591390" spans="3:3" x14ac:dyDescent="0.25">
      <c r="C591390" s="62"/>
    </row>
    <row r="591478" spans="3:3" x14ac:dyDescent="0.25">
      <c r="C591478" s="62"/>
    </row>
    <row r="591479" spans="3:3" x14ac:dyDescent="0.25">
      <c r="C591479" s="62"/>
    </row>
    <row r="591567" spans="3:3" x14ac:dyDescent="0.25">
      <c r="C591567" s="62"/>
    </row>
    <row r="591568" spans="3:3" x14ac:dyDescent="0.25">
      <c r="C591568" s="62"/>
    </row>
    <row r="591656" spans="3:3" x14ac:dyDescent="0.25">
      <c r="C591656" s="62"/>
    </row>
    <row r="591657" spans="3:3" x14ac:dyDescent="0.25">
      <c r="C591657" s="62"/>
    </row>
    <row r="591745" spans="3:3" x14ac:dyDescent="0.25">
      <c r="C591745" s="62"/>
    </row>
    <row r="591746" spans="3:3" x14ac:dyDescent="0.25">
      <c r="C591746" s="62"/>
    </row>
    <row r="591834" spans="3:3" x14ac:dyDescent="0.25">
      <c r="C591834" s="62"/>
    </row>
    <row r="591835" spans="3:3" x14ac:dyDescent="0.25">
      <c r="C591835" s="62"/>
    </row>
    <row r="591923" spans="3:3" x14ac:dyDescent="0.25">
      <c r="C591923" s="62"/>
    </row>
    <row r="591924" spans="3:3" x14ac:dyDescent="0.25">
      <c r="C591924" s="62"/>
    </row>
    <row r="592012" spans="3:3" x14ac:dyDescent="0.25">
      <c r="C592012" s="62"/>
    </row>
    <row r="592013" spans="3:3" x14ac:dyDescent="0.25">
      <c r="C592013" s="62"/>
    </row>
    <row r="592101" spans="3:3" x14ac:dyDescent="0.25">
      <c r="C592101" s="62"/>
    </row>
    <row r="592102" spans="3:3" x14ac:dyDescent="0.25">
      <c r="C592102" s="62"/>
    </row>
    <row r="592190" spans="3:3" x14ac:dyDescent="0.25">
      <c r="C592190" s="62"/>
    </row>
    <row r="592191" spans="3:3" x14ac:dyDescent="0.25">
      <c r="C592191" s="62"/>
    </row>
    <row r="592279" spans="3:3" x14ac:dyDescent="0.25">
      <c r="C592279" s="62"/>
    </row>
    <row r="592280" spans="3:3" x14ac:dyDescent="0.25">
      <c r="C592280" s="62"/>
    </row>
    <row r="592368" spans="3:3" x14ac:dyDescent="0.25">
      <c r="C592368" s="62"/>
    </row>
    <row r="592369" spans="3:3" x14ac:dyDescent="0.25">
      <c r="C592369" s="62"/>
    </row>
    <row r="592457" spans="3:3" x14ac:dyDescent="0.25">
      <c r="C592457" s="62"/>
    </row>
    <row r="592458" spans="3:3" x14ac:dyDescent="0.25">
      <c r="C592458" s="62"/>
    </row>
    <row r="592546" spans="3:3" x14ac:dyDescent="0.25">
      <c r="C592546" s="62"/>
    </row>
    <row r="592547" spans="3:3" x14ac:dyDescent="0.25">
      <c r="C592547" s="62"/>
    </row>
    <row r="592635" spans="3:3" x14ac:dyDescent="0.25">
      <c r="C592635" s="62"/>
    </row>
    <row r="592636" spans="3:3" x14ac:dyDescent="0.25">
      <c r="C592636" s="62"/>
    </row>
    <row r="592724" spans="3:3" x14ac:dyDescent="0.25">
      <c r="C592724" s="62"/>
    </row>
    <row r="592725" spans="3:3" x14ac:dyDescent="0.25">
      <c r="C592725" s="62"/>
    </row>
    <row r="592813" spans="3:3" x14ac:dyDescent="0.25">
      <c r="C592813" s="62"/>
    </row>
    <row r="592814" spans="3:3" x14ac:dyDescent="0.25">
      <c r="C592814" s="62"/>
    </row>
    <row r="592902" spans="3:3" x14ac:dyDescent="0.25">
      <c r="C592902" s="62"/>
    </row>
    <row r="592903" spans="3:3" x14ac:dyDescent="0.25">
      <c r="C592903" s="62"/>
    </row>
    <row r="592991" spans="3:3" x14ac:dyDescent="0.25">
      <c r="C592991" s="62"/>
    </row>
    <row r="592992" spans="3:3" x14ac:dyDescent="0.25">
      <c r="C592992" s="62"/>
    </row>
    <row r="593080" spans="3:3" x14ac:dyDescent="0.25">
      <c r="C593080" s="62"/>
    </row>
    <row r="593081" spans="3:3" x14ac:dyDescent="0.25">
      <c r="C593081" s="62"/>
    </row>
    <row r="593169" spans="3:3" x14ac:dyDescent="0.25">
      <c r="C593169" s="62"/>
    </row>
    <row r="593170" spans="3:3" x14ac:dyDescent="0.25">
      <c r="C593170" s="62"/>
    </row>
    <row r="593258" spans="3:3" x14ac:dyDescent="0.25">
      <c r="C593258" s="62"/>
    </row>
    <row r="593259" spans="3:3" x14ac:dyDescent="0.25">
      <c r="C593259" s="62"/>
    </row>
    <row r="593347" spans="3:3" x14ac:dyDescent="0.25">
      <c r="C593347" s="62"/>
    </row>
    <row r="593348" spans="3:3" x14ac:dyDescent="0.25">
      <c r="C593348" s="62"/>
    </row>
    <row r="593436" spans="3:3" x14ac:dyDescent="0.25">
      <c r="C593436" s="62"/>
    </row>
    <row r="593437" spans="3:3" x14ac:dyDescent="0.25">
      <c r="C593437" s="62"/>
    </row>
    <row r="593525" spans="3:3" x14ac:dyDescent="0.25">
      <c r="C593525" s="62"/>
    </row>
    <row r="593526" spans="3:3" x14ac:dyDescent="0.25">
      <c r="C593526" s="62"/>
    </row>
    <row r="593614" spans="3:3" x14ac:dyDescent="0.25">
      <c r="C593614" s="62"/>
    </row>
    <row r="593615" spans="3:3" x14ac:dyDescent="0.25">
      <c r="C593615" s="62"/>
    </row>
    <row r="593703" spans="3:3" x14ac:dyDescent="0.25">
      <c r="C593703" s="62"/>
    </row>
    <row r="593704" spans="3:3" x14ac:dyDescent="0.25">
      <c r="C593704" s="62"/>
    </row>
    <row r="593792" spans="3:3" x14ac:dyDescent="0.25">
      <c r="C593792" s="62"/>
    </row>
    <row r="593793" spans="3:3" x14ac:dyDescent="0.25">
      <c r="C593793" s="62"/>
    </row>
    <row r="593881" spans="3:3" x14ac:dyDescent="0.25">
      <c r="C593881" s="62"/>
    </row>
    <row r="593882" spans="3:3" x14ac:dyDescent="0.25">
      <c r="C593882" s="62"/>
    </row>
    <row r="593970" spans="3:3" x14ac:dyDescent="0.25">
      <c r="C593970" s="62"/>
    </row>
    <row r="593971" spans="3:3" x14ac:dyDescent="0.25">
      <c r="C593971" s="62"/>
    </row>
    <row r="594059" spans="3:3" x14ac:dyDescent="0.25">
      <c r="C594059" s="62"/>
    </row>
    <row r="594060" spans="3:3" x14ac:dyDescent="0.25">
      <c r="C594060" s="62"/>
    </row>
    <row r="594148" spans="3:3" x14ac:dyDescent="0.25">
      <c r="C594148" s="62"/>
    </row>
    <row r="594149" spans="3:3" x14ac:dyDescent="0.25">
      <c r="C594149" s="62"/>
    </row>
    <row r="594237" spans="3:3" x14ac:dyDescent="0.25">
      <c r="C594237" s="62"/>
    </row>
    <row r="594238" spans="3:3" x14ac:dyDescent="0.25">
      <c r="C594238" s="62"/>
    </row>
    <row r="594326" spans="3:3" x14ac:dyDescent="0.25">
      <c r="C594326" s="62"/>
    </row>
    <row r="594327" spans="3:3" x14ac:dyDescent="0.25">
      <c r="C594327" s="62"/>
    </row>
    <row r="594415" spans="3:3" x14ac:dyDescent="0.25">
      <c r="C594415" s="62"/>
    </row>
    <row r="594416" spans="3:3" x14ac:dyDescent="0.25">
      <c r="C594416" s="62"/>
    </row>
    <row r="594504" spans="3:3" x14ac:dyDescent="0.25">
      <c r="C594504" s="62"/>
    </row>
    <row r="594505" spans="3:3" x14ac:dyDescent="0.25">
      <c r="C594505" s="62"/>
    </row>
    <row r="594593" spans="3:3" x14ac:dyDescent="0.25">
      <c r="C594593" s="62"/>
    </row>
    <row r="594594" spans="3:3" x14ac:dyDescent="0.25">
      <c r="C594594" s="62"/>
    </row>
    <row r="594682" spans="3:3" x14ac:dyDescent="0.25">
      <c r="C594682" s="62"/>
    </row>
    <row r="594683" spans="3:3" x14ac:dyDescent="0.25">
      <c r="C594683" s="62"/>
    </row>
    <row r="594771" spans="3:3" x14ac:dyDescent="0.25">
      <c r="C594771" s="62"/>
    </row>
    <row r="594772" spans="3:3" x14ac:dyDescent="0.25">
      <c r="C594772" s="62"/>
    </row>
    <row r="594860" spans="3:3" x14ac:dyDescent="0.25">
      <c r="C594860" s="62"/>
    </row>
    <row r="594861" spans="3:3" x14ac:dyDescent="0.25">
      <c r="C594861" s="62"/>
    </row>
    <row r="594949" spans="3:3" x14ac:dyDescent="0.25">
      <c r="C594949" s="62"/>
    </row>
    <row r="594950" spans="3:3" x14ac:dyDescent="0.25">
      <c r="C594950" s="62"/>
    </row>
    <row r="595038" spans="3:3" x14ac:dyDescent="0.25">
      <c r="C595038" s="62"/>
    </row>
    <row r="595039" spans="3:3" x14ac:dyDescent="0.25">
      <c r="C595039" s="62"/>
    </row>
    <row r="595127" spans="3:3" x14ac:dyDescent="0.25">
      <c r="C595127" s="62"/>
    </row>
    <row r="595128" spans="3:3" x14ac:dyDescent="0.25">
      <c r="C595128" s="62"/>
    </row>
    <row r="595216" spans="3:3" x14ac:dyDescent="0.25">
      <c r="C595216" s="62"/>
    </row>
    <row r="595217" spans="3:3" x14ac:dyDescent="0.25">
      <c r="C595217" s="62"/>
    </row>
    <row r="595305" spans="3:3" x14ac:dyDescent="0.25">
      <c r="C595305" s="62"/>
    </row>
    <row r="595306" spans="3:3" x14ac:dyDescent="0.25">
      <c r="C595306" s="62"/>
    </row>
    <row r="595394" spans="3:3" x14ac:dyDescent="0.25">
      <c r="C595394" s="62"/>
    </row>
    <row r="595395" spans="3:3" x14ac:dyDescent="0.25">
      <c r="C595395" s="62"/>
    </row>
    <row r="595483" spans="3:3" x14ac:dyDescent="0.25">
      <c r="C595483" s="62"/>
    </row>
    <row r="595484" spans="3:3" x14ac:dyDescent="0.25">
      <c r="C595484" s="62"/>
    </row>
    <row r="595572" spans="3:3" x14ac:dyDescent="0.25">
      <c r="C595572" s="62"/>
    </row>
    <row r="595573" spans="3:3" x14ac:dyDescent="0.25">
      <c r="C595573" s="62"/>
    </row>
    <row r="595661" spans="3:3" x14ac:dyDescent="0.25">
      <c r="C595661" s="62"/>
    </row>
    <row r="595662" spans="3:3" x14ac:dyDescent="0.25">
      <c r="C595662" s="62"/>
    </row>
    <row r="595750" spans="3:3" x14ac:dyDescent="0.25">
      <c r="C595750" s="62"/>
    </row>
    <row r="595751" spans="3:3" x14ac:dyDescent="0.25">
      <c r="C595751" s="62"/>
    </row>
    <row r="595839" spans="3:3" x14ac:dyDescent="0.25">
      <c r="C595839" s="62"/>
    </row>
    <row r="595840" spans="3:3" x14ac:dyDescent="0.25">
      <c r="C595840" s="62"/>
    </row>
    <row r="595928" spans="3:3" x14ac:dyDescent="0.25">
      <c r="C595928" s="62"/>
    </row>
    <row r="595929" spans="3:3" x14ac:dyDescent="0.25">
      <c r="C595929" s="62"/>
    </row>
    <row r="596017" spans="3:3" x14ac:dyDescent="0.25">
      <c r="C596017" s="62"/>
    </row>
    <row r="596018" spans="3:3" x14ac:dyDescent="0.25">
      <c r="C596018" s="62"/>
    </row>
    <row r="596106" spans="3:3" x14ac:dyDescent="0.25">
      <c r="C596106" s="62"/>
    </row>
    <row r="596107" spans="3:3" x14ac:dyDescent="0.25">
      <c r="C596107" s="62"/>
    </row>
    <row r="596195" spans="3:3" x14ac:dyDescent="0.25">
      <c r="C596195" s="62"/>
    </row>
    <row r="596196" spans="3:3" x14ac:dyDescent="0.25">
      <c r="C596196" s="62"/>
    </row>
    <row r="596284" spans="3:3" x14ac:dyDescent="0.25">
      <c r="C596284" s="62"/>
    </row>
    <row r="596285" spans="3:3" x14ac:dyDescent="0.25">
      <c r="C596285" s="62"/>
    </row>
    <row r="596373" spans="3:3" x14ac:dyDescent="0.25">
      <c r="C596373" s="62"/>
    </row>
    <row r="596374" spans="3:3" x14ac:dyDescent="0.25">
      <c r="C596374" s="62"/>
    </row>
    <row r="596462" spans="3:3" x14ac:dyDescent="0.25">
      <c r="C596462" s="62"/>
    </row>
    <row r="596463" spans="3:3" x14ac:dyDescent="0.25">
      <c r="C596463" s="62"/>
    </row>
    <row r="596551" spans="3:3" x14ac:dyDescent="0.25">
      <c r="C596551" s="62"/>
    </row>
    <row r="596552" spans="3:3" x14ac:dyDescent="0.25">
      <c r="C596552" s="62"/>
    </row>
    <row r="596640" spans="3:3" x14ac:dyDescent="0.25">
      <c r="C596640" s="62"/>
    </row>
    <row r="596641" spans="3:3" x14ac:dyDescent="0.25">
      <c r="C596641" s="62"/>
    </row>
    <row r="596729" spans="3:3" x14ac:dyDescent="0.25">
      <c r="C596729" s="62"/>
    </row>
    <row r="596730" spans="3:3" x14ac:dyDescent="0.25">
      <c r="C596730" s="62"/>
    </row>
    <row r="596818" spans="3:3" x14ac:dyDescent="0.25">
      <c r="C596818" s="62"/>
    </row>
    <row r="596819" spans="3:3" x14ac:dyDescent="0.25">
      <c r="C596819" s="62"/>
    </row>
    <row r="596907" spans="3:3" x14ac:dyDescent="0.25">
      <c r="C596907" s="62"/>
    </row>
    <row r="596908" spans="3:3" x14ac:dyDescent="0.25">
      <c r="C596908" s="62"/>
    </row>
    <row r="596996" spans="3:3" x14ac:dyDescent="0.25">
      <c r="C596996" s="62"/>
    </row>
    <row r="596997" spans="3:3" x14ac:dyDescent="0.25">
      <c r="C596997" s="62"/>
    </row>
    <row r="597085" spans="3:3" x14ac:dyDescent="0.25">
      <c r="C597085" s="62"/>
    </row>
    <row r="597086" spans="3:3" x14ac:dyDescent="0.25">
      <c r="C597086" s="62"/>
    </row>
    <row r="597174" spans="3:3" x14ac:dyDescent="0.25">
      <c r="C597174" s="62"/>
    </row>
    <row r="597175" spans="3:3" x14ac:dyDescent="0.25">
      <c r="C597175" s="62"/>
    </row>
    <row r="597263" spans="3:3" x14ac:dyDescent="0.25">
      <c r="C597263" s="62"/>
    </row>
    <row r="597264" spans="3:3" x14ac:dyDescent="0.25">
      <c r="C597264" s="62"/>
    </row>
    <row r="597352" spans="3:3" x14ac:dyDescent="0.25">
      <c r="C597352" s="62"/>
    </row>
    <row r="597353" spans="3:3" x14ac:dyDescent="0.25">
      <c r="C597353" s="62"/>
    </row>
    <row r="597441" spans="3:3" x14ac:dyDescent="0.25">
      <c r="C597441" s="62"/>
    </row>
    <row r="597442" spans="3:3" x14ac:dyDescent="0.25">
      <c r="C597442" s="62"/>
    </row>
    <row r="597530" spans="3:3" x14ac:dyDescent="0.25">
      <c r="C597530" s="62"/>
    </row>
    <row r="597531" spans="3:3" x14ac:dyDescent="0.25">
      <c r="C597531" s="62"/>
    </row>
    <row r="597619" spans="3:3" x14ac:dyDescent="0.25">
      <c r="C597619" s="62"/>
    </row>
    <row r="597620" spans="3:3" x14ac:dyDescent="0.25">
      <c r="C597620" s="62"/>
    </row>
    <row r="597708" spans="3:3" x14ac:dyDescent="0.25">
      <c r="C597708" s="62"/>
    </row>
    <row r="597709" spans="3:3" x14ac:dyDescent="0.25">
      <c r="C597709" s="62"/>
    </row>
    <row r="597797" spans="3:3" x14ac:dyDescent="0.25">
      <c r="C597797" s="62"/>
    </row>
    <row r="597798" spans="3:3" x14ac:dyDescent="0.25">
      <c r="C597798" s="62"/>
    </row>
    <row r="597886" spans="3:3" x14ac:dyDescent="0.25">
      <c r="C597886" s="62"/>
    </row>
    <row r="597887" spans="3:3" x14ac:dyDescent="0.25">
      <c r="C597887" s="62"/>
    </row>
    <row r="597975" spans="3:3" x14ac:dyDescent="0.25">
      <c r="C597975" s="62"/>
    </row>
    <row r="597976" spans="3:3" x14ac:dyDescent="0.25">
      <c r="C597976" s="62"/>
    </row>
    <row r="598064" spans="3:3" x14ac:dyDescent="0.25">
      <c r="C598064" s="62"/>
    </row>
    <row r="598065" spans="3:3" x14ac:dyDescent="0.25">
      <c r="C598065" s="62"/>
    </row>
    <row r="598153" spans="3:3" x14ac:dyDescent="0.25">
      <c r="C598153" s="62"/>
    </row>
    <row r="598154" spans="3:3" x14ac:dyDescent="0.25">
      <c r="C598154" s="62"/>
    </row>
    <row r="598242" spans="3:3" x14ac:dyDescent="0.25">
      <c r="C598242" s="62"/>
    </row>
    <row r="598243" spans="3:3" x14ac:dyDescent="0.25">
      <c r="C598243" s="62"/>
    </row>
    <row r="598331" spans="3:3" x14ac:dyDescent="0.25">
      <c r="C598331" s="62"/>
    </row>
    <row r="598332" spans="3:3" x14ac:dyDescent="0.25">
      <c r="C598332" s="62"/>
    </row>
    <row r="598420" spans="3:3" x14ac:dyDescent="0.25">
      <c r="C598420" s="62"/>
    </row>
    <row r="598421" spans="3:3" x14ac:dyDescent="0.25">
      <c r="C598421" s="62"/>
    </row>
    <row r="598509" spans="3:3" x14ac:dyDescent="0.25">
      <c r="C598509" s="62"/>
    </row>
    <row r="598510" spans="3:3" x14ac:dyDescent="0.25">
      <c r="C598510" s="62"/>
    </row>
    <row r="598598" spans="3:3" x14ac:dyDescent="0.25">
      <c r="C598598" s="62"/>
    </row>
    <row r="598599" spans="3:3" x14ac:dyDescent="0.25">
      <c r="C598599" s="62"/>
    </row>
    <row r="598687" spans="3:3" x14ac:dyDescent="0.25">
      <c r="C598687" s="62"/>
    </row>
    <row r="598688" spans="3:3" x14ac:dyDescent="0.25">
      <c r="C598688" s="62"/>
    </row>
    <row r="598776" spans="3:3" x14ac:dyDescent="0.25">
      <c r="C598776" s="62"/>
    </row>
    <row r="598777" spans="3:3" x14ac:dyDescent="0.25">
      <c r="C598777" s="62"/>
    </row>
    <row r="598865" spans="3:3" x14ac:dyDescent="0.25">
      <c r="C598865" s="62"/>
    </row>
    <row r="598866" spans="3:3" x14ac:dyDescent="0.25">
      <c r="C598866" s="62"/>
    </row>
    <row r="598954" spans="3:3" x14ac:dyDescent="0.25">
      <c r="C598954" s="62"/>
    </row>
    <row r="598955" spans="3:3" x14ac:dyDescent="0.25">
      <c r="C598955" s="62"/>
    </row>
    <row r="599043" spans="3:3" x14ac:dyDescent="0.25">
      <c r="C599043" s="62"/>
    </row>
    <row r="599044" spans="3:3" x14ac:dyDescent="0.25">
      <c r="C599044" s="62"/>
    </row>
    <row r="599132" spans="3:3" x14ac:dyDescent="0.25">
      <c r="C599132" s="62"/>
    </row>
    <row r="599133" spans="3:3" x14ac:dyDescent="0.25">
      <c r="C599133" s="62"/>
    </row>
    <row r="599221" spans="3:3" x14ac:dyDescent="0.25">
      <c r="C599221" s="62"/>
    </row>
    <row r="599222" spans="3:3" x14ac:dyDescent="0.25">
      <c r="C599222" s="62"/>
    </row>
    <row r="599310" spans="3:3" x14ac:dyDescent="0.25">
      <c r="C599310" s="62"/>
    </row>
    <row r="599311" spans="3:3" x14ac:dyDescent="0.25">
      <c r="C599311" s="62"/>
    </row>
    <row r="599399" spans="3:3" x14ac:dyDescent="0.25">
      <c r="C599399" s="62"/>
    </row>
    <row r="599400" spans="3:3" x14ac:dyDescent="0.25">
      <c r="C599400" s="62"/>
    </row>
    <row r="599488" spans="3:3" x14ac:dyDescent="0.25">
      <c r="C599488" s="62"/>
    </row>
    <row r="599489" spans="3:3" x14ac:dyDescent="0.25">
      <c r="C599489" s="62"/>
    </row>
    <row r="599577" spans="3:3" x14ac:dyDescent="0.25">
      <c r="C599577" s="62"/>
    </row>
    <row r="599578" spans="3:3" x14ac:dyDescent="0.25">
      <c r="C599578" s="62"/>
    </row>
    <row r="599666" spans="3:3" x14ac:dyDescent="0.25">
      <c r="C599666" s="62"/>
    </row>
    <row r="599667" spans="3:3" x14ac:dyDescent="0.25">
      <c r="C599667" s="62"/>
    </row>
    <row r="599755" spans="3:3" x14ac:dyDescent="0.25">
      <c r="C599755" s="62"/>
    </row>
    <row r="599756" spans="3:3" x14ac:dyDescent="0.25">
      <c r="C599756" s="62"/>
    </row>
    <row r="599844" spans="3:3" x14ac:dyDescent="0.25">
      <c r="C599844" s="62"/>
    </row>
    <row r="599845" spans="3:3" x14ac:dyDescent="0.25">
      <c r="C599845" s="62"/>
    </row>
    <row r="599933" spans="3:3" x14ac:dyDescent="0.25">
      <c r="C599933" s="62"/>
    </row>
    <row r="599934" spans="3:3" x14ac:dyDescent="0.25">
      <c r="C599934" s="62"/>
    </row>
    <row r="600022" spans="3:3" x14ac:dyDescent="0.25">
      <c r="C600022" s="62"/>
    </row>
    <row r="600023" spans="3:3" x14ac:dyDescent="0.25">
      <c r="C600023" s="62"/>
    </row>
    <row r="600111" spans="3:3" x14ac:dyDescent="0.25">
      <c r="C600111" s="62"/>
    </row>
    <row r="600112" spans="3:3" x14ac:dyDescent="0.25">
      <c r="C600112" s="62"/>
    </row>
    <row r="600200" spans="3:3" x14ac:dyDescent="0.25">
      <c r="C600200" s="62"/>
    </row>
    <row r="600201" spans="3:3" x14ac:dyDescent="0.25">
      <c r="C600201" s="62"/>
    </row>
    <row r="600289" spans="3:3" x14ac:dyDescent="0.25">
      <c r="C600289" s="62"/>
    </row>
    <row r="600290" spans="3:3" x14ac:dyDescent="0.25">
      <c r="C600290" s="62"/>
    </row>
    <row r="600378" spans="3:3" x14ac:dyDescent="0.25">
      <c r="C600378" s="62"/>
    </row>
    <row r="600379" spans="3:3" x14ac:dyDescent="0.25">
      <c r="C600379" s="62"/>
    </row>
    <row r="600467" spans="3:3" x14ac:dyDescent="0.25">
      <c r="C600467" s="62"/>
    </row>
    <row r="600468" spans="3:3" x14ac:dyDescent="0.25">
      <c r="C600468" s="62"/>
    </row>
    <row r="600556" spans="3:3" x14ac:dyDescent="0.25">
      <c r="C600556" s="62"/>
    </row>
    <row r="600557" spans="3:3" x14ac:dyDescent="0.25">
      <c r="C600557" s="62"/>
    </row>
    <row r="600645" spans="3:3" x14ac:dyDescent="0.25">
      <c r="C600645" s="62"/>
    </row>
    <row r="600646" spans="3:3" x14ac:dyDescent="0.25">
      <c r="C600646" s="62"/>
    </row>
    <row r="600734" spans="3:3" x14ac:dyDescent="0.25">
      <c r="C600734" s="62"/>
    </row>
    <row r="600735" spans="3:3" x14ac:dyDescent="0.25">
      <c r="C600735" s="62"/>
    </row>
    <row r="600823" spans="3:3" x14ac:dyDescent="0.25">
      <c r="C600823" s="62"/>
    </row>
    <row r="600824" spans="3:3" x14ac:dyDescent="0.25">
      <c r="C600824" s="62"/>
    </row>
    <row r="600912" spans="3:3" x14ac:dyDescent="0.25">
      <c r="C600912" s="62"/>
    </row>
    <row r="600913" spans="3:3" x14ac:dyDescent="0.25">
      <c r="C600913" s="62"/>
    </row>
    <row r="601001" spans="3:3" x14ac:dyDescent="0.25">
      <c r="C601001" s="62"/>
    </row>
    <row r="601002" spans="3:3" x14ac:dyDescent="0.25">
      <c r="C601002" s="62"/>
    </row>
    <row r="601090" spans="3:3" x14ac:dyDescent="0.25">
      <c r="C601090" s="62"/>
    </row>
    <row r="601091" spans="3:3" x14ac:dyDescent="0.25">
      <c r="C601091" s="62"/>
    </row>
    <row r="601179" spans="3:3" x14ac:dyDescent="0.25">
      <c r="C601179" s="62"/>
    </row>
    <row r="601180" spans="3:3" x14ac:dyDescent="0.25">
      <c r="C601180" s="62"/>
    </row>
    <row r="601268" spans="3:3" x14ac:dyDescent="0.25">
      <c r="C601268" s="62"/>
    </row>
    <row r="601269" spans="3:3" x14ac:dyDescent="0.25">
      <c r="C601269" s="62"/>
    </row>
    <row r="601357" spans="3:3" x14ac:dyDescent="0.25">
      <c r="C601357" s="62"/>
    </row>
    <row r="601358" spans="3:3" x14ac:dyDescent="0.25">
      <c r="C601358" s="62"/>
    </row>
    <row r="601446" spans="3:3" x14ac:dyDescent="0.25">
      <c r="C601446" s="62"/>
    </row>
    <row r="601447" spans="3:3" x14ac:dyDescent="0.25">
      <c r="C601447" s="62"/>
    </row>
    <row r="601535" spans="3:3" x14ac:dyDescent="0.25">
      <c r="C601535" s="62"/>
    </row>
    <row r="601536" spans="3:3" x14ac:dyDescent="0.25">
      <c r="C601536" s="62"/>
    </row>
    <row r="601624" spans="3:3" x14ac:dyDescent="0.25">
      <c r="C601624" s="62"/>
    </row>
    <row r="601625" spans="3:3" x14ac:dyDescent="0.25">
      <c r="C601625" s="62"/>
    </row>
    <row r="601713" spans="3:3" x14ac:dyDescent="0.25">
      <c r="C601713" s="62"/>
    </row>
    <row r="601714" spans="3:3" x14ac:dyDescent="0.25">
      <c r="C601714" s="62"/>
    </row>
    <row r="601802" spans="3:3" x14ac:dyDescent="0.25">
      <c r="C601802" s="62"/>
    </row>
    <row r="601803" spans="3:3" x14ac:dyDescent="0.25">
      <c r="C601803" s="62"/>
    </row>
    <row r="601891" spans="3:3" x14ac:dyDescent="0.25">
      <c r="C601891" s="62"/>
    </row>
    <row r="601892" spans="3:3" x14ac:dyDescent="0.25">
      <c r="C601892" s="62"/>
    </row>
    <row r="601980" spans="3:3" x14ac:dyDescent="0.25">
      <c r="C601980" s="62"/>
    </row>
    <row r="601981" spans="3:3" x14ac:dyDescent="0.25">
      <c r="C601981" s="62"/>
    </row>
    <row r="602069" spans="3:3" x14ac:dyDescent="0.25">
      <c r="C602069" s="62"/>
    </row>
    <row r="602070" spans="3:3" x14ac:dyDescent="0.25">
      <c r="C602070" s="62"/>
    </row>
    <row r="602158" spans="3:3" x14ac:dyDescent="0.25">
      <c r="C602158" s="62"/>
    </row>
    <row r="602159" spans="3:3" x14ac:dyDescent="0.25">
      <c r="C602159" s="62"/>
    </row>
    <row r="602247" spans="3:3" x14ac:dyDescent="0.25">
      <c r="C602247" s="62"/>
    </row>
    <row r="602248" spans="3:3" x14ac:dyDescent="0.25">
      <c r="C602248" s="62"/>
    </row>
    <row r="602336" spans="3:3" x14ac:dyDescent="0.25">
      <c r="C602336" s="62"/>
    </row>
    <row r="602337" spans="3:3" x14ac:dyDescent="0.25">
      <c r="C602337" s="62"/>
    </row>
    <row r="602425" spans="3:3" x14ac:dyDescent="0.25">
      <c r="C602425" s="62"/>
    </row>
    <row r="602426" spans="3:3" x14ac:dyDescent="0.25">
      <c r="C602426" s="62"/>
    </row>
    <row r="602514" spans="3:3" x14ac:dyDescent="0.25">
      <c r="C602514" s="62"/>
    </row>
    <row r="602515" spans="3:3" x14ac:dyDescent="0.25">
      <c r="C602515" s="62"/>
    </row>
    <row r="602603" spans="3:3" x14ac:dyDescent="0.25">
      <c r="C602603" s="62"/>
    </row>
    <row r="602604" spans="3:3" x14ac:dyDescent="0.25">
      <c r="C602604" s="62"/>
    </row>
    <row r="602692" spans="3:3" x14ac:dyDescent="0.25">
      <c r="C602692" s="62"/>
    </row>
    <row r="602693" spans="3:3" x14ac:dyDescent="0.25">
      <c r="C602693" s="62"/>
    </row>
    <row r="602781" spans="3:3" x14ac:dyDescent="0.25">
      <c r="C602781" s="62"/>
    </row>
    <row r="602782" spans="3:3" x14ac:dyDescent="0.25">
      <c r="C602782" s="62"/>
    </row>
    <row r="602870" spans="3:3" x14ac:dyDescent="0.25">
      <c r="C602870" s="62"/>
    </row>
    <row r="602871" spans="3:3" x14ac:dyDescent="0.25">
      <c r="C602871" s="62"/>
    </row>
    <row r="602959" spans="3:3" x14ac:dyDescent="0.25">
      <c r="C602959" s="62"/>
    </row>
    <row r="602960" spans="3:3" x14ac:dyDescent="0.25">
      <c r="C602960" s="62"/>
    </row>
    <row r="603048" spans="3:3" x14ac:dyDescent="0.25">
      <c r="C603048" s="62"/>
    </row>
    <row r="603049" spans="3:3" x14ac:dyDescent="0.25">
      <c r="C603049" s="62"/>
    </row>
    <row r="603137" spans="3:3" x14ac:dyDescent="0.25">
      <c r="C603137" s="62"/>
    </row>
    <row r="603138" spans="3:3" x14ac:dyDescent="0.25">
      <c r="C603138" s="62"/>
    </row>
    <row r="603226" spans="3:3" x14ac:dyDescent="0.25">
      <c r="C603226" s="62"/>
    </row>
    <row r="603227" spans="3:3" x14ac:dyDescent="0.25">
      <c r="C603227" s="62"/>
    </row>
    <row r="603315" spans="3:3" x14ac:dyDescent="0.25">
      <c r="C603315" s="62"/>
    </row>
    <row r="603316" spans="3:3" x14ac:dyDescent="0.25">
      <c r="C603316" s="62"/>
    </row>
    <row r="603404" spans="3:3" x14ac:dyDescent="0.25">
      <c r="C603404" s="62"/>
    </row>
    <row r="603405" spans="3:3" x14ac:dyDescent="0.25">
      <c r="C603405" s="62"/>
    </row>
    <row r="603493" spans="3:3" x14ac:dyDescent="0.25">
      <c r="C603493" s="62"/>
    </row>
    <row r="603494" spans="3:3" x14ac:dyDescent="0.25">
      <c r="C603494" s="62"/>
    </row>
    <row r="603582" spans="3:3" x14ac:dyDescent="0.25">
      <c r="C603582" s="62"/>
    </row>
    <row r="603583" spans="3:3" x14ac:dyDescent="0.25">
      <c r="C603583" s="62"/>
    </row>
    <row r="603671" spans="3:3" x14ac:dyDescent="0.25">
      <c r="C603671" s="62"/>
    </row>
    <row r="603672" spans="3:3" x14ac:dyDescent="0.25">
      <c r="C603672" s="62"/>
    </row>
    <row r="603760" spans="3:3" x14ac:dyDescent="0.25">
      <c r="C603760" s="62"/>
    </row>
    <row r="603761" spans="3:3" x14ac:dyDescent="0.25">
      <c r="C603761" s="62"/>
    </row>
    <row r="603849" spans="3:3" x14ac:dyDescent="0.25">
      <c r="C603849" s="62"/>
    </row>
    <row r="603850" spans="3:3" x14ac:dyDescent="0.25">
      <c r="C603850" s="62"/>
    </row>
    <row r="603938" spans="3:3" x14ac:dyDescent="0.25">
      <c r="C603938" s="62"/>
    </row>
    <row r="603939" spans="3:3" x14ac:dyDescent="0.25">
      <c r="C603939" s="62"/>
    </row>
    <row r="604027" spans="3:3" x14ac:dyDescent="0.25">
      <c r="C604027" s="62"/>
    </row>
    <row r="604028" spans="3:3" x14ac:dyDescent="0.25">
      <c r="C604028" s="62"/>
    </row>
    <row r="604116" spans="3:3" x14ac:dyDescent="0.25">
      <c r="C604116" s="62"/>
    </row>
    <row r="604117" spans="3:3" x14ac:dyDescent="0.25">
      <c r="C604117" s="62"/>
    </row>
    <row r="604205" spans="3:3" x14ac:dyDescent="0.25">
      <c r="C604205" s="62"/>
    </row>
    <row r="604206" spans="3:3" x14ac:dyDescent="0.25">
      <c r="C604206" s="62"/>
    </row>
    <row r="604294" spans="3:3" x14ac:dyDescent="0.25">
      <c r="C604294" s="62"/>
    </row>
    <row r="604295" spans="3:3" x14ac:dyDescent="0.25">
      <c r="C604295" s="62"/>
    </row>
    <row r="604383" spans="3:3" x14ac:dyDescent="0.25">
      <c r="C604383" s="62"/>
    </row>
    <row r="604384" spans="3:3" x14ac:dyDescent="0.25">
      <c r="C604384" s="62"/>
    </row>
    <row r="604472" spans="3:3" x14ac:dyDescent="0.25">
      <c r="C604472" s="62"/>
    </row>
    <row r="604473" spans="3:3" x14ac:dyDescent="0.25">
      <c r="C604473" s="62"/>
    </row>
    <row r="604561" spans="3:3" x14ac:dyDescent="0.25">
      <c r="C604561" s="62"/>
    </row>
    <row r="604562" spans="3:3" x14ac:dyDescent="0.25">
      <c r="C604562" s="62"/>
    </row>
    <row r="604650" spans="3:3" x14ac:dyDescent="0.25">
      <c r="C604650" s="62"/>
    </row>
    <row r="604651" spans="3:3" x14ac:dyDescent="0.25">
      <c r="C604651" s="62"/>
    </row>
    <row r="604739" spans="3:3" x14ac:dyDescent="0.25">
      <c r="C604739" s="62"/>
    </row>
    <row r="604740" spans="3:3" x14ac:dyDescent="0.25">
      <c r="C604740" s="62"/>
    </row>
    <row r="604828" spans="3:3" x14ac:dyDescent="0.25">
      <c r="C604828" s="62"/>
    </row>
    <row r="604829" spans="3:3" x14ac:dyDescent="0.25">
      <c r="C604829" s="62"/>
    </row>
    <row r="604917" spans="3:3" x14ac:dyDescent="0.25">
      <c r="C604917" s="62"/>
    </row>
    <row r="604918" spans="3:3" x14ac:dyDescent="0.25">
      <c r="C604918" s="62"/>
    </row>
    <row r="605006" spans="3:3" x14ac:dyDescent="0.25">
      <c r="C605006" s="62"/>
    </row>
    <row r="605007" spans="3:3" x14ac:dyDescent="0.25">
      <c r="C605007" s="62"/>
    </row>
    <row r="605095" spans="3:3" x14ac:dyDescent="0.25">
      <c r="C605095" s="62"/>
    </row>
    <row r="605096" spans="3:3" x14ac:dyDescent="0.25">
      <c r="C605096" s="62"/>
    </row>
    <row r="605184" spans="3:3" x14ac:dyDescent="0.25">
      <c r="C605184" s="62"/>
    </row>
    <row r="605185" spans="3:3" x14ac:dyDescent="0.25">
      <c r="C605185" s="62"/>
    </row>
    <row r="605273" spans="3:3" x14ac:dyDescent="0.25">
      <c r="C605273" s="62"/>
    </row>
    <row r="605274" spans="3:3" x14ac:dyDescent="0.25">
      <c r="C605274" s="62"/>
    </row>
    <row r="605362" spans="3:3" x14ac:dyDescent="0.25">
      <c r="C605362" s="62"/>
    </row>
    <row r="605363" spans="3:3" x14ac:dyDescent="0.25">
      <c r="C605363" s="62"/>
    </row>
    <row r="605451" spans="3:3" x14ac:dyDescent="0.25">
      <c r="C605451" s="62"/>
    </row>
    <row r="605452" spans="3:3" x14ac:dyDescent="0.25">
      <c r="C605452" s="62"/>
    </row>
    <row r="605540" spans="3:3" x14ac:dyDescent="0.25">
      <c r="C605540" s="62"/>
    </row>
    <row r="605541" spans="3:3" x14ac:dyDescent="0.25">
      <c r="C605541" s="62"/>
    </row>
    <row r="605629" spans="3:3" x14ac:dyDescent="0.25">
      <c r="C605629" s="62"/>
    </row>
    <row r="605630" spans="3:3" x14ac:dyDescent="0.25">
      <c r="C605630" s="62"/>
    </row>
    <row r="605718" spans="3:3" x14ac:dyDescent="0.25">
      <c r="C605718" s="62"/>
    </row>
    <row r="605719" spans="3:3" x14ac:dyDescent="0.25">
      <c r="C605719" s="62"/>
    </row>
    <row r="605807" spans="3:3" x14ac:dyDescent="0.25">
      <c r="C605807" s="62"/>
    </row>
    <row r="605808" spans="3:3" x14ac:dyDescent="0.25">
      <c r="C605808" s="62"/>
    </row>
    <row r="605896" spans="3:3" x14ac:dyDescent="0.25">
      <c r="C605896" s="62"/>
    </row>
    <row r="605897" spans="3:3" x14ac:dyDescent="0.25">
      <c r="C605897" s="62"/>
    </row>
    <row r="605985" spans="3:3" x14ac:dyDescent="0.25">
      <c r="C605985" s="62"/>
    </row>
    <row r="605986" spans="3:3" x14ac:dyDescent="0.25">
      <c r="C605986" s="62"/>
    </row>
    <row r="606074" spans="3:3" x14ac:dyDescent="0.25">
      <c r="C606074" s="62"/>
    </row>
    <row r="606075" spans="3:3" x14ac:dyDescent="0.25">
      <c r="C606075" s="62"/>
    </row>
    <row r="606163" spans="3:3" x14ac:dyDescent="0.25">
      <c r="C606163" s="62"/>
    </row>
    <row r="606164" spans="3:3" x14ac:dyDescent="0.25">
      <c r="C606164" s="62"/>
    </row>
    <row r="606252" spans="3:3" x14ac:dyDescent="0.25">
      <c r="C606252" s="62"/>
    </row>
    <row r="606253" spans="3:3" x14ac:dyDescent="0.25">
      <c r="C606253" s="62"/>
    </row>
    <row r="606341" spans="3:3" x14ac:dyDescent="0.25">
      <c r="C606341" s="62"/>
    </row>
    <row r="606342" spans="3:3" x14ac:dyDescent="0.25">
      <c r="C606342" s="62"/>
    </row>
    <row r="606430" spans="3:3" x14ac:dyDescent="0.25">
      <c r="C606430" s="62"/>
    </row>
    <row r="606431" spans="3:3" x14ac:dyDescent="0.25">
      <c r="C606431" s="62"/>
    </row>
    <row r="606519" spans="3:3" x14ac:dyDescent="0.25">
      <c r="C606519" s="62"/>
    </row>
    <row r="606520" spans="3:3" x14ac:dyDescent="0.25">
      <c r="C606520" s="62"/>
    </row>
    <row r="606608" spans="3:3" x14ac:dyDescent="0.25">
      <c r="C606608" s="62"/>
    </row>
    <row r="606609" spans="3:3" x14ac:dyDescent="0.25">
      <c r="C606609" s="62"/>
    </row>
    <row r="606697" spans="3:3" x14ac:dyDescent="0.25">
      <c r="C606697" s="62"/>
    </row>
    <row r="606698" spans="3:3" x14ac:dyDescent="0.25">
      <c r="C606698" s="62"/>
    </row>
    <row r="606786" spans="3:3" x14ac:dyDescent="0.25">
      <c r="C606786" s="62"/>
    </row>
    <row r="606787" spans="3:3" x14ac:dyDescent="0.25">
      <c r="C606787" s="62"/>
    </row>
    <row r="606875" spans="3:3" x14ac:dyDescent="0.25">
      <c r="C606875" s="62"/>
    </row>
    <row r="606876" spans="3:3" x14ac:dyDescent="0.25">
      <c r="C606876" s="62"/>
    </row>
    <row r="606964" spans="3:3" x14ac:dyDescent="0.25">
      <c r="C606964" s="62"/>
    </row>
    <row r="606965" spans="3:3" x14ac:dyDescent="0.25">
      <c r="C606965" s="62"/>
    </row>
    <row r="607053" spans="3:3" x14ac:dyDescent="0.25">
      <c r="C607053" s="62"/>
    </row>
    <row r="607054" spans="3:3" x14ac:dyDescent="0.25">
      <c r="C607054" s="62"/>
    </row>
    <row r="607142" spans="3:3" x14ac:dyDescent="0.25">
      <c r="C607142" s="62"/>
    </row>
    <row r="607143" spans="3:3" x14ac:dyDescent="0.25">
      <c r="C607143" s="62"/>
    </row>
    <row r="607231" spans="3:3" x14ac:dyDescent="0.25">
      <c r="C607231" s="62"/>
    </row>
    <row r="607232" spans="3:3" x14ac:dyDescent="0.25">
      <c r="C607232" s="62"/>
    </row>
    <row r="607320" spans="3:3" x14ac:dyDescent="0.25">
      <c r="C607320" s="62"/>
    </row>
    <row r="607321" spans="3:3" x14ac:dyDescent="0.25">
      <c r="C607321" s="62"/>
    </row>
    <row r="607409" spans="3:3" x14ac:dyDescent="0.25">
      <c r="C607409" s="62"/>
    </row>
    <row r="607410" spans="3:3" x14ac:dyDescent="0.25">
      <c r="C607410" s="62"/>
    </row>
    <row r="607498" spans="3:3" x14ac:dyDescent="0.25">
      <c r="C607498" s="62"/>
    </row>
    <row r="607499" spans="3:3" x14ac:dyDescent="0.25">
      <c r="C607499" s="62"/>
    </row>
    <row r="607587" spans="3:3" x14ac:dyDescent="0.25">
      <c r="C607587" s="62"/>
    </row>
    <row r="607588" spans="3:3" x14ac:dyDescent="0.25">
      <c r="C607588" s="62"/>
    </row>
    <row r="607676" spans="3:3" x14ac:dyDescent="0.25">
      <c r="C607676" s="62"/>
    </row>
    <row r="607677" spans="3:3" x14ac:dyDescent="0.25">
      <c r="C607677" s="62"/>
    </row>
    <row r="607765" spans="3:3" x14ac:dyDescent="0.25">
      <c r="C607765" s="62"/>
    </row>
    <row r="607766" spans="3:3" x14ac:dyDescent="0.25">
      <c r="C607766" s="62"/>
    </row>
    <row r="607854" spans="3:3" x14ac:dyDescent="0.25">
      <c r="C607854" s="62"/>
    </row>
    <row r="607855" spans="3:3" x14ac:dyDescent="0.25">
      <c r="C607855" s="62"/>
    </row>
    <row r="607943" spans="3:3" x14ac:dyDescent="0.25">
      <c r="C607943" s="62"/>
    </row>
    <row r="607944" spans="3:3" x14ac:dyDescent="0.25">
      <c r="C607944" s="62"/>
    </row>
    <row r="608032" spans="3:3" x14ac:dyDescent="0.25">
      <c r="C608032" s="62"/>
    </row>
    <row r="608033" spans="3:3" x14ac:dyDescent="0.25">
      <c r="C608033" s="62"/>
    </row>
    <row r="608121" spans="3:3" x14ac:dyDescent="0.25">
      <c r="C608121" s="62"/>
    </row>
    <row r="608122" spans="3:3" x14ac:dyDescent="0.25">
      <c r="C608122" s="62"/>
    </row>
    <row r="608210" spans="3:3" x14ac:dyDescent="0.25">
      <c r="C608210" s="62"/>
    </row>
    <row r="608211" spans="3:3" x14ac:dyDescent="0.25">
      <c r="C608211" s="62"/>
    </row>
    <row r="608299" spans="3:3" x14ac:dyDescent="0.25">
      <c r="C608299" s="62"/>
    </row>
    <row r="608300" spans="3:3" x14ac:dyDescent="0.25">
      <c r="C608300" s="62"/>
    </row>
    <row r="608388" spans="3:3" x14ac:dyDescent="0.25">
      <c r="C608388" s="62"/>
    </row>
    <row r="608389" spans="3:3" x14ac:dyDescent="0.25">
      <c r="C608389" s="62"/>
    </row>
    <row r="608477" spans="3:3" x14ac:dyDescent="0.25">
      <c r="C608477" s="62"/>
    </row>
    <row r="608478" spans="3:3" x14ac:dyDescent="0.25">
      <c r="C608478" s="62"/>
    </row>
    <row r="608566" spans="3:3" x14ac:dyDescent="0.25">
      <c r="C608566" s="62"/>
    </row>
    <row r="608567" spans="3:3" x14ac:dyDescent="0.25">
      <c r="C608567" s="62"/>
    </row>
    <row r="608655" spans="3:3" x14ac:dyDescent="0.25">
      <c r="C608655" s="62"/>
    </row>
    <row r="608656" spans="3:3" x14ac:dyDescent="0.25">
      <c r="C608656" s="62"/>
    </row>
    <row r="608744" spans="3:3" x14ac:dyDescent="0.25">
      <c r="C608744" s="62"/>
    </row>
    <row r="608745" spans="3:3" x14ac:dyDescent="0.25">
      <c r="C608745" s="62"/>
    </row>
    <row r="608833" spans="3:3" x14ac:dyDescent="0.25">
      <c r="C608833" s="62"/>
    </row>
    <row r="608834" spans="3:3" x14ac:dyDescent="0.25">
      <c r="C608834" s="62"/>
    </row>
    <row r="608922" spans="3:3" x14ac:dyDescent="0.25">
      <c r="C608922" s="62"/>
    </row>
    <row r="608923" spans="3:3" x14ac:dyDescent="0.25">
      <c r="C608923" s="62"/>
    </row>
    <row r="609011" spans="3:3" x14ac:dyDescent="0.25">
      <c r="C609011" s="62"/>
    </row>
    <row r="609012" spans="3:3" x14ac:dyDescent="0.25">
      <c r="C609012" s="62"/>
    </row>
    <row r="609100" spans="3:3" x14ac:dyDescent="0.25">
      <c r="C609100" s="62"/>
    </row>
    <row r="609101" spans="3:3" x14ac:dyDescent="0.25">
      <c r="C609101" s="62"/>
    </row>
    <row r="609189" spans="3:3" x14ac:dyDescent="0.25">
      <c r="C609189" s="62"/>
    </row>
    <row r="609190" spans="3:3" x14ac:dyDescent="0.25">
      <c r="C609190" s="62"/>
    </row>
    <row r="609278" spans="3:3" x14ac:dyDescent="0.25">
      <c r="C609278" s="62"/>
    </row>
    <row r="609279" spans="3:3" x14ac:dyDescent="0.25">
      <c r="C609279" s="62"/>
    </row>
    <row r="609367" spans="3:3" x14ac:dyDescent="0.25">
      <c r="C609367" s="62"/>
    </row>
    <row r="609368" spans="3:3" x14ac:dyDescent="0.25">
      <c r="C609368" s="62"/>
    </row>
    <row r="609456" spans="3:3" x14ac:dyDescent="0.25">
      <c r="C609456" s="62"/>
    </row>
    <row r="609457" spans="3:3" x14ac:dyDescent="0.25">
      <c r="C609457" s="62"/>
    </row>
    <row r="609545" spans="3:3" x14ac:dyDescent="0.25">
      <c r="C609545" s="62"/>
    </row>
    <row r="609546" spans="3:3" x14ac:dyDescent="0.25">
      <c r="C609546" s="62"/>
    </row>
    <row r="609634" spans="3:3" x14ac:dyDescent="0.25">
      <c r="C609634" s="62"/>
    </row>
    <row r="609635" spans="3:3" x14ac:dyDescent="0.25">
      <c r="C609635" s="62"/>
    </row>
    <row r="609723" spans="3:3" x14ac:dyDescent="0.25">
      <c r="C609723" s="62"/>
    </row>
    <row r="609724" spans="3:3" x14ac:dyDescent="0.25">
      <c r="C609724" s="62"/>
    </row>
    <row r="609812" spans="3:3" x14ac:dyDescent="0.25">
      <c r="C609812" s="62"/>
    </row>
    <row r="609813" spans="3:3" x14ac:dyDescent="0.25">
      <c r="C609813" s="62"/>
    </row>
    <row r="609901" spans="3:3" x14ac:dyDescent="0.25">
      <c r="C609901" s="62"/>
    </row>
    <row r="609902" spans="3:3" x14ac:dyDescent="0.25">
      <c r="C609902" s="62"/>
    </row>
    <row r="609990" spans="3:3" x14ac:dyDescent="0.25">
      <c r="C609990" s="62"/>
    </row>
    <row r="609991" spans="3:3" x14ac:dyDescent="0.25">
      <c r="C609991" s="62"/>
    </row>
    <row r="610079" spans="3:3" x14ac:dyDescent="0.25">
      <c r="C610079" s="62"/>
    </row>
    <row r="610080" spans="3:3" x14ac:dyDescent="0.25">
      <c r="C610080" s="62"/>
    </row>
    <row r="610168" spans="3:3" x14ac:dyDescent="0.25">
      <c r="C610168" s="62"/>
    </row>
    <row r="610169" spans="3:3" x14ac:dyDescent="0.25">
      <c r="C610169" s="62"/>
    </row>
    <row r="610257" spans="3:3" x14ac:dyDescent="0.25">
      <c r="C610257" s="62"/>
    </row>
    <row r="610258" spans="3:3" x14ac:dyDescent="0.25">
      <c r="C610258" s="62"/>
    </row>
    <row r="610346" spans="3:3" x14ac:dyDescent="0.25">
      <c r="C610346" s="62"/>
    </row>
    <row r="610347" spans="3:3" x14ac:dyDescent="0.25">
      <c r="C610347" s="62"/>
    </row>
    <row r="610435" spans="3:3" x14ac:dyDescent="0.25">
      <c r="C610435" s="62"/>
    </row>
    <row r="610436" spans="3:3" x14ac:dyDescent="0.25">
      <c r="C610436" s="62"/>
    </row>
    <row r="610524" spans="3:3" x14ac:dyDescent="0.25">
      <c r="C610524" s="62"/>
    </row>
    <row r="610525" spans="3:3" x14ac:dyDescent="0.25">
      <c r="C610525" s="62"/>
    </row>
    <row r="610613" spans="3:3" x14ac:dyDescent="0.25">
      <c r="C610613" s="62"/>
    </row>
    <row r="610614" spans="3:3" x14ac:dyDescent="0.25">
      <c r="C610614" s="62"/>
    </row>
    <row r="610702" spans="3:3" x14ac:dyDescent="0.25">
      <c r="C610702" s="62"/>
    </row>
    <row r="610703" spans="3:3" x14ac:dyDescent="0.25">
      <c r="C610703" s="62"/>
    </row>
    <row r="610791" spans="3:3" x14ac:dyDescent="0.25">
      <c r="C610791" s="62"/>
    </row>
    <row r="610792" spans="3:3" x14ac:dyDescent="0.25">
      <c r="C610792" s="62"/>
    </row>
    <row r="610880" spans="3:3" x14ac:dyDescent="0.25">
      <c r="C610880" s="62"/>
    </row>
    <row r="610881" spans="3:3" x14ac:dyDescent="0.25">
      <c r="C610881" s="62"/>
    </row>
    <row r="610969" spans="3:3" x14ac:dyDescent="0.25">
      <c r="C610969" s="62"/>
    </row>
    <row r="610970" spans="3:3" x14ac:dyDescent="0.25">
      <c r="C610970" s="62"/>
    </row>
    <row r="611058" spans="3:3" x14ac:dyDescent="0.25">
      <c r="C611058" s="62"/>
    </row>
    <row r="611059" spans="3:3" x14ac:dyDescent="0.25">
      <c r="C611059" s="62"/>
    </row>
    <row r="611147" spans="3:3" x14ac:dyDescent="0.25">
      <c r="C611147" s="62"/>
    </row>
    <row r="611148" spans="3:3" x14ac:dyDescent="0.25">
      <c r="C611148" s="62"/>
    </row>
    <row r="611236" spans="3:3" x14ac:dyDescent="0.25">
      <c r="C611236" s="62"/>
    </row>
    <row r="611237" spans="3:3" x14ac:dyDescent="0.25">
      <c r="C611237" s="62"/>
    </row>
    <row r="611325" spans="3:3" x14ac:dyDescent="0.25">
      <c r="C611325" s="62"/>
    </row>
    <row r="611326" spans="3:3" x14ac:dyDescent="0.25">
      <c r="C611326" s="62"/>
    </row>
    <row r="611414" spans="3:3" x14ac:dyDescent="0.25">
      <c r="C611414" s="62"/>
    </row>
    <row r="611415" spans="3:3" x14ac:dyDescent="0.25">
      <c r="C611415" s="62"/>
    </row>
    <row r="611503" spans="3:3" x14ac:dyDescent="0.25">
      <c r="C611503" s="62"/>
    </row>
    <row r="611504" spans="3:3" x14ac:dyDescent="0.25">
      <c r="C611504" s="62"/>
    </row>
    <row r="611592" spans="3:3" x14ac:dyDescent="0.25">
      <c r="C611592" s="62"/>
    </row>
    <row r="611593" spans="3:3" x14ac:dyDescent="0.25">
      <c r="C611593" s="62"/>
    </row>
    <row r="611681" spans="3:3" x14ac:dyDescent="0.25">
      <c r="C611681" s="62"/>
    </row>
    <row r="611682" spans="3:3" x14ac:dyDescent="0.25">
      <c r="C611682" s="62"/>
    </row>
    <row r="611770" spans="3:3" x14ac:dyDescent="0.25">
      <c r="C611770" s="62"/>
    </row>
    <row r="611771" spans="3:3" x14ac:dyDescent="0.25">
      <c r="C611771" s="62"/>
    </row>
    <row r="611859" spans="3:3" x14ac:dyDescent="0.25">
      <c r="C611859" s="62"/>
    </row>
    <row r="611860" spans="3:3" x14ac:dyDescent="0.25">
      <c r="C611860" s="62"/>
    </row>
    <row r="611948" spans="3:3" x14ac:dyDescent="0.25">
      <c r="C611948" s="62"/>
    </row>
    <row r="611949" spans="3:3" x14ac:dyDescent="0.25">
      <c r="C611949" s="62"/>
    </row>
    <row r="612037" spans="3:3" x14ac:dyDescent="0.25">
      <c r="C612037" s="62"/>
    </row>
    <row r="612038" spans="3:3" x14ac:dyDescent="0.25">
      <c r="C612038" s="62"/>
    </row>
    <row r="612126" spans="3:3" x14ac:dyDescent="0.25">
      <c r="C612126" s="62"/>
    </row>
    <row r="612127" spans="3:3" x14ac:dyDescent="0.25">
      <c r="C612127" s="62"/>
    </row>
    <row r="612215" spans="3:3" x14ac:dyDescent="0.25">
      <c r="C612215" s="62"/>
    </row>
    <row r="612216" spans="3:3" x14ac:dyDescent="0.25">
      <c r="C612216" s="62"/>
    </row>
    <row r="612304" spans="3:3" x14ac:dyDescent="0.25">
      <c r="C612304" s="62"/>
    </row>
    <row r="612305" spans="3:3" x14ac:dyDescent="0.25">
      <c r="C612305" s="62"/>
    </row>
    <row r="612393" spans="3:3" x14ac:dyDescent="0.25">
      <c r="C612393" s="62"/>
    </row>
    <row r="612394" spans="3:3" x14ac:dyDescent="0.25">
      <c r="C612394" s="62"/>
    </row>
    <row r="612482" spans="3:3" x14ac:dyDescent="0.25">
      <c r="C612482" s="62"/>
    </row>
    <row r="612483" spans="3:3" x14ac:dyDescent="0.25">
      <c r="C612483" s="62"/>
    </row>
    <row r="612571" spans="3:3" x14ac:dyDescent="0.25">
      <c r="C612571" s="62"/>
    </row>
    <row r="612572" spans="3:3" x14ac:dyDescent="0.25">
      <c r="C612572" s="62"/>
    </row>
    <row r="612660" spans="3:3" x14ac:dyDescent="0.25">
      <c r="C612660" s="62"/>
    </row>
    <row r="612661" spans="3:3" x14ac:dyDescent="0.25">
      <c r="C612661" s="62"/>
    </row>
    <row r="612749" spans="3:3" x14ac:dyDescent="0.25">
      <c r="C612749" s="62"/>
    </row>
    <row r="612750" spans="3:3" x14ac:dyDescent="0.25">
      <c r="C612750" s="62"/>
    </row>
    <row r="612838" spans="3:3" x14ac:dyDescent="0.25">
      <c r="C612838" s="62"/>
    </row>
    <row r="612839" spans="3:3" x14ac:dyDescent="0.25">
      <c r="C612839" s="62"/>
    </row>
    <row r="612927" spans="3:3" x14ac:dyDescent="0.25">
      <c r="C612927" s="62"/>
    </row>
    <row r="612928" spans="3:3" x14ac:dyDescent="0.25">
      <c r="C612928" s="62"/>
    </row>
    <row r="613016" spans="3:3" x14ac:dyDescent="0.25">
      <c r="C613016" s="62"/>
    </row>
    <row r="613017" spans="3:3" x14ac:dyDescent="0.25">
      <c r="C613017" s="62"/>
    </row>
    <row r="613105" spans="3:3" x14ac:dyDescent="0.25">
      <c r="C613105" s="62"/>
    </row>
    <row r="613106" spans="3:3" x14ac:dyDescent="0.25">
      <c r="C613106" s="62"/>
    </row>
    <row r="613194" spans="3:3" x14ac:dyDescent="0.25">
      <c r="C613194" s="62"/>
    </row>
    <row r="613195" spans="3:3" x14ac:dyDescent="0.25">
      <c r="C613195" s="62"/>
    </row>
    <row r="613283" spans="3:3" x14ac:dyDescent="0.25">
      <c r="C613283" s="62"/>
    </row>
    <row r="613284" spans="3:3" x14ac:dyDescent="0.25">
      <c r="C613284" s="62"/>
    </row>
    <row r="613372" spans="3:3" x14ac:dyDescent="0.25">
      <c r="C613372" s="62"/>
    </row>
    <row r="613373" spans="3:3" x14ac:dyDescent="0.25">
      <c r="C613373" s="62"/>
    </row>
    <row r="613461" spans="3:3" x14ac:dyDescent="0.25">
      <c r="C613461" s="62"/>
    </row>
    <row r="613462" spans="3:3" x14ac:dyDescent="0.25">
      <c r="C613462" s="62"/>
    </row>
    <row r="613550" spans="3:3" x14ac:dyDescent="0.25">
      <c r="C613550" s="62"/>
    </row>
    <row r="613551" spans="3:3" x14ac:dyDescent="0.25">
      <c r="C613551" s="62"/>
    </row>
    <row r="613639" spans="3:3" x14ac:dyDescent="0.25">
      <c r="C613639" s="62"/>
    </row>
    <row r="613640" spans="3:3" x14ac:dyDescent="0.25">
      <c r="C613640" s="62"/>
    </row>
    <row r="613728" spans="3:3" x14ac:dyDescent="0.25">
      <c r="C613728" s="62"/>
    </row>
    <row r="613729" spans="3:3" x14ac:dyDescent="0.25">
      <c r="C613729" s="62"/>
    </row>
    <row r="613817" spans="3:3" x14ac:dyDescent="0.25">
      <c r="C613817" s="62"/>
    </row>
    <row r="613818" spans="3:3" x14ac:dyDescent="0.25">
      <c r="C613818" s="62"/>
    </row>
    <row r="613906" spans="3:3" x14ac:dyDescent="0.25">
      <c r="C613906" s="62"/>
    </row>
    <row r="613907" spans="3:3" x14ac:dyDescent="0.25">
      <c r="C613907" s="62"/>
    </row>
    <row r="613995" spans="3:3" x14ac:dyDescent="0.25">
      <c r="C613995" s="62"/>
    </row>
    <row r="613996" spans="3:3" x14ac:dyDescent="0.25">
      <c r="C613996" s="62"/>
    </row>
    <row r="614084" spans="3:3" x14ac:dyDescent="0.25">
      <c r="C614084" s="62"/>
    </row>
    <row r="614085" spans="3:3" x14ac:dyDescent="0.25">
      <c r="C614085" s="62"/>
    </row>
    <row r="614173" spans="3:3" x14ac:dyDescent="0.25">
      <c r="C614173" s="62"/>
    </row>
    <row r="614174" spans="3:3" x14ac:dyDescent="0.25">
      <c r="C614174" s="62"/>
    </row>
    <row r="614262" spans="3:3" x14ac:dyDescent="0.25">
      <c r="C614262" s="62"/>
    </row>
    <row r="614263" spans="3:3" x14ac:dyDescent="0.25">
      <c r="C614263" s="62"/>
    </row>
    <row r="614351" spans="3:3" x14ac:dyDescent="0.25">
      <c r="C614351" s="62"/>
    </row>
    <row r="614352" spans="3:3" x14ac:dyDescent="0.25">
      <c r="C614352" s="62"/>
    </row>
    <row r="614440" spans="3:3" x14ac:dyDescent="0.25">
      <c r="C614440" s="62"/>
    </row>
    <row r="614441" spans="3:3" x14ac:dyDescent="0.25">
      <c r="C614441" s="62"/>
    </row>
    <row r="614529" spans="3:3" x14ac:dyDescent="0.25">
      <c r="C614529" s="62"/>
    </row>
    <row r="614530" spans="3:3" x14ac:dyDescent="0.25">
      <c r="C614530" s="62"/>
    </row>
    <row r="614618" spans="3:3" x14ac:dyDescent="0.25">
      <c r="C614618" s="62"/>
    </row>
    <row r="614619" spans="3:3" x14ac:dyDescent="0.25">
      <c r="C614619" s="62"/>
    </row>
    <row r="614707" spans="3:3" x14ac:dyDescent="0.25">
      <c r="C614707" s="62"/>
    </row>
    <row r="614708" spans="3:3" x14ac:dyDescent="0.25">
      <c r="C614708" s="62"/>
    </row>
    <row r="614796" spans="3:3" x14ac:dyDescent="0.25">
      <c r="C614796" s="62"/>
    </row>
    <row r="614797" spans="3:3" x14ac:dyDescent="0.25">
      <c r="C614797" s="62"/>
    </row>
    <row r="614885" spans="3:3" x14ac:dyDescent="0.25">
      <c r="C614885" s="62"/>
    </row>
    <row r="614886" spans="3:3" x14ac:dyDescent="0.25">
      <c r="C614886" s="62"/>
    </row>
    <row r="614974" spans="3:3" x14ac:dyDescent="0.25">
      <c r="C614974" s="62"/>
    </row>
    <row r="614975" spans="3:3" x14ac:dyDescent="0.25">
      <c r="C614975" s="62"/>
    </row>
    <row r="615063" spans="3:3" x14ac:dyDescent="0.25">
      <c r="C615063" s="62"/>
    </row>
    <row r="615064" spans="3:3" x14ac:dyDescent="0.25">
      <c r="C615064" s="62"/>
    </row>
    <row r="615152" spans="3:3" x14ac:dyDescent="0.25">
      <c r="C615152" s="62"/>
    </row>
    <row r="615153" spans="3:3" x14ac:dyDescent="0.25">
      <c r="C615153" s="62"/>
    </row>
    <row r="615241" spans="3:3" x14ac:dyDescent="0.25">
      <c r="C615241" s="62"/>
    </row>
    <row r="615242" spans="3:3" x14ac:dyDescent="0.25">
      <c r="C615242" s="62"/>
    </row>
    <row r="615330" spans="3:3" x14ac:dyDescent="0.25">
      <c r="C615330" s="62"/>
    </row>
    <row r="615331" spans="3:3" x14ac:dyDescent="0.25">
      <c r="C615331" s="62"/>
    </row>
    <row r="615419" spans="3:3" x14ac:dyDescent="0.25">
      <c r="C615419" s="62"/>
    </row>
    <row r="615420" spans="3:3" x14ac:dyDescent="0.25">
      <c r="C615420" s="62"/>
    </row>
    <row r="615508" spans="3:3" x14ac:dyDescent="0.25">
      <c r="C615508" s="62"/>
    </row>
    <row r="615509" spans="3:3" x14ac:dyDescent="0.25">
      <c r="C615509" s="62"/>
    </row>
    <row r="615597" spans="3:3" x14ac:dyDescent="0.25">
      <c r="C615597" s="62"/>
    </row>
    <row r="615598" spans="3:3" x14ac:dyDescent="0.25">
      <c r="C615598" s="62"/>
    </row>
    <row r="615686" spans="3:3" x14ac:dyDescent="0.25">
      <c r="C615686" s="62"/>
    </row>
    <row r="615687" spans="3:3" x14ac:dyDescent="0.25">
      <c r="C615687" s="62"/>
    </row>
    <row r="615775" spans="3:3" x14ac:dyDescent="0.25">
      <c r="C615775" s="62"/>
    </row>
    <row r="615776" spans="3:3" x14ac:dyDescent="0.25">
      <c r="C615776" s="62"/>
    </row>
    <row r="615864" spans="3:3" x14ac:dyDescent="0.25">
      <c r="C615864" s="62"/>
    </row>
    <row r="615865" spans="3:3" x14ac:dyDescent="0.25">
      <c r="C615865" s="62"/>
    </row>
    <row r="615953" spans="3:3" x14ac:dyDescent="0.25">
      <c r="C615953" s="62"/>
    </row>
    <row r="615954" spans="3:3" x14ac:dyDescent="0.25">
      <c r="C615954" s="62"/>
    </row>
    <row r="616042" spans="3:3" x14ac:dyDescent="0.25">
      <c r="C616042" s="62"/>
    </row>
    <row r="616043" spans="3:3" x14ac:dyDescent="0.25">
      <c r="C616043" s="62"/>
    </row>
    <row r="616131" spans="3:3" x14ac:dyDescent="0.25">
      <c r="C616131" s="62"/>
    </row>
    <row r="616132" spans="3:3" x14ac:dyDescent="0.25">
      <c r="C616132" s="62"/>
    </row>
    <row r="616220" spans="3:3" x14ac:dyDescent="0.25">
      <c r="C616220" s="62"/>
    </row>
    <row r="616221" spans="3:3" x14ac:dyDescent="0.25">
      <c r="C616221" s="62"/>
    </row>
    <row r="616309" spans="3:3" x14ac:dyDescent="0.25">
      <c r="C616309" s="62"/>
    </row>
    <row r="616310" spans="3:3" x14ac:dyDescent="0.25">
      <c r="C616310" s="62"/>
    </row>
    <row r="616398" spans="3:3" x14ac:dyDescent="0.25">
      <c r="C616398" s="62"/>
    </row>
    <row r="616399" spans="3:3" x14ac:dyDescent="0.25">
      <c r="C616399" s="62"/>
    </row>
    <row r="616487" spans="3:3" x14ac:dyDescent="0.25">
      <c r="C616487" s="62"/>
    </row>
    <row r="616488" spans="3:3" x14ac:dyDescent="0.25">
      <c r="C616488" s="62"/>
    </row>
    <row r="616576" spans="3:3" x14ac:dyDescent="0.25">
      <c r="C616576" s="62"/>
    </row>
    <row r="616577" spans="3:3" x14ac:dyDescent="0.25">
      <c r="C616577" s="62"/>
    </row>
    <row r="616665" spans="3:3" x14ac:dyDescent="0.25">
      <c r="C616665" s="62"/>
    </row>
    <row r="616666" spans="3:3" x14ac:dyDescent="0.25">
      <c r="C616666" s="62"/>
    </row>
    <row r="616754" spans="3:3" x14ac:dyDescent="0.25">
      <c r="C616754" s="62"/>
    </row>
    <row r="616755" spans="3:3" x14ac:dyDescent="0.25">
      <c r="C616755" s="62"/>
    </row>
    <row r="616843" spans="3:3" x14ac:dyDescent="0.25">
      <c r="C616843" s="62"/>
    </row>
    <row r="616844" spans="3:3" x14ac:dyDescent="0.25">
      <c r="C616844" s="62"/>
    </row>
    <row r="616932" spans="3:3" x14ac:dyDescent="0.25">
      <c r="C616932" s="62"/>
    </row>
    <row r="616933" spans="3:3" x14ac:dyDescent="0.25">
      <c r="C616933" s="62"/>
    </row>
    <row r="617021" spans="3:3" x14ac:dyDescent="0.25">
      <c r="C617021" s="62"/>
    </row>
    <row r="617022" spans="3:3" x14ac:dyDescent="0.25">
      <c r="C617022" s="62"/>
    </row>
    <row r="617110" spans="3:3" x14ac:dyDescent="0.25">
      <c r="C617110" s="62"/>
    </row>
    <row r="617111" spans="3:3" x14ac:dyDescent="0.25">
      <c r="C617111" s="62"/>
    </row>
    <row r="617199" spans="3:3" x14ac:dyDescent="0.25">
      <c r="C617199" s="62"/>
    </row>
    <row r="617200" spans="3:3" x14ac:dyDescent="0.25">
      <c r="C617200" s="62"/>
    </row>
    <row r="617288" spans="3:3" x14ac:dyDescent="0.25">
      <c r="C617288" s="62"/>
    </row>
    <row r="617289" spans="3:3" x14ac:dyDescent="0.25">
      <c r="C617289" s="62"/>
    </row>
    <row r="617377" spans="3:3" x14ac:dyDescent="0.25">
      <c r="C617377" s="62"/>
    </row>
    <row r="617378" spans="3:3" x14ac:dyDescent="0.25">
      <c r="C617378" s="62"/>
    </row>
    <row r="617466" spans="3:3" x14ac:dyDescent="0.25">
      <c r="C617466" s="62"/>
    </row>
    <row r="617467" spans="3:3" x14ac:dyDescent="0.25">
      <c r="C617467" s="62"/>
    </row>
    <row r="617555" spans="3:3" x14ac:dyDescent="0.25">
      <c r="C617555" s="62"/>
    </row>
    <row r="617556" spans="3:3" x14ac:dyDescent="0.25">
      <c r="C617556" s="62"/>
    </row>
    <row r="617644" spans="3:3" x14ac:dyDescent="0.25">
      <c r="C617644" s="62"/>
    </row>
    <row r="617645" spans="3:3" x14ac:dyDescent="0.25">
      <c r="C617645" s="62"/>
    </row>
    <row r="617733" spans="3:3" x14ac:dyDescent="0.25">
      <c r="C617733" s="62"/>
    </row>
    <row r="617734" spans="3:3" x14ac:dyDescent="0.25">
      <c r="C617734" s="62"/>
    </row>
    <row r="617822" spans="3:3" x14ac:dyDescent="0.25">
      <c r="C617822" s="62"/>
    </row>
    <row r="617823" spans="3:3" x14ac:dyDescent="0.25">
      <c r="C617823" s="62"/>
    </row>
    <row r="617911" spans="3:3" x14ac:dyDescent="0.25">
      <c r="C617911" s="62"/>
    </row>
    <row r="617912" spans="3:3" x14ac:dyDescent="0.25">
      <c r="C617912" s="62"/>
    </row>
    <row r="618000" spans="3:3" x14ac:dyDescent="0.25">
      <c r="C618000" s="62"/>
    </row>
    <row r="618001" spans="3:3" x14ac:dyDescent="0.25">
      <c r="C618001" s="62"/>
    </row>
    <row r="618089" spans="3:3" x14ac:dyDescent="0.25">
      <c r="C618089" s="62"/>
    </row>
    <row r="618090" spans="3:3" x14ac:dyDescent="0.25">
      <c r="C618090" s="62"/>
    </row>
    <row r="618178" spans="3:3" x14ac:dyDescent="0.25">
      <c r="C618178" s="62"/>
    </row>
    <row r="618179" spans="3:3" x14ac:dyDescent="0.25">
      <c r="C618179" s="62"/>
    </row>
    <row r="618267" spans="3:3" x14ac:dyDescent="0.25">
      <c r="C618267" s="62"/>
    </row>
    <row r="618268" spans="3:3" x14ac:dyDescent="0.25">
      <c r="C618268" s="62"/>
    </row>
    <row r="618356" spans="3:3" x14ac:dyDescent="0.25">
      <c r="C618356" s="62"/>
    </row>
    <row r="618357" spans="3:3" x14ac:dyDescent="0.25">
      <c r="C618357" s="62"/>
    </row>
    <row r="618445" spans="3:3" x14ac:dyDescent="0.25">
      <c r="C618445" s="62"/>
    </row>
    <row r="618446" spans="3:3" x14ac:dyDescent="0.25">
      <c r="C618446" s="62"/>
    </row>
    <row r="618534" spans="3:3" x14ac:dyDescent="0.25">
      <c r="C618534" s="62"/>
    </row>
    <row r="618535" spans="3:3" x14ac:dyDescent="0.25">
      <c r="C618535" s="62"/>
    </row>
    <row r="618623" spans="3:3" x14ac:dyDescent="0.25">
      <c r="C618623" s="62"/>
    </row>
    <row r="618624" spans="3:3" x14ac:dyDescent="0.25">
      <c r="C618624" s="62"/>
    </row>
    <row r="618712" spans="3:3" x14ac:dyDescent="0.25">
      <c r="C618712" s="62"/>
    </row>
    <row r="618713" spans="3:3" x14ac:dyDescent="0.25">
      <c r="C618713" s="62"/>
    </row>
    <row r="618801" spans="3:3" x14ac:dyDescent="0.25">
      <c r="C618801" s="62"/>
    </row>
    <row r="618802" spans="3:3" x14ac:dyDescent="0.25">
      <c r="C618802" s="62"/>
    </row>
    <row r="618890" spans="3:3" x14ac:dyDescent="0.25">
      <c r="C618890" s="62"/>
    </row>
    <row r="618891" spans="3:3" x14ac:dyDescent="0.25">
      <c r="C618891" s="62"/>
    </row>
    <row r="618979" spans="3:3" x14ac:dyDescent="0.25">
      <c r="C618979" s="62"/>
    </row>
    <row r="618980" spans="3:3" x14ac:dyDescent="0.25">
      <c r="C618980" s="62"/>
    </row>
    <row r="619068" spans="3:3" x14ac:dyDescent="0.25">
      <c r="C619068" s="62"/>
    </row>
    <row r="619069" spans="3:3" x14ac:dyDescent="0.25">
      <c r="C619069" s="62"/>
    </row>
    <row r="619157" spans="3:3" x14ac:dyDescent="0.25">
      <c r="C619157" s="62"/>
    </row>
    <row r="619158" spans="3:3" x14ac:dyDescent="0.25">
      <c r="C619158" s="62"/>
    </row>
    <row r="619246" spans="3:3" x14ac:dyDescent="0.25">
      <c r="C619246" s="62"/>
    </row>
    <row r="619247" spans="3:3" x14ac:dyDescent="0.25">
      <c r="C619247" s="62"/>
    </row>
    <row r="619335" spans="3:3" x14ac:dyDescent="0.25">
      <c r="C619335" s="62"/>
    </row>
    <row r="619336" spans="3:3" x14ac:dyDescent="0.25">
      <c r="C619336" s="62"/>
    </row>
    <row r="619424" spans="3:3" x14ac:dyDescent="0.25">
      <c r="C619424" s="62"/>
    </row>
    <row r="619425" spans="3:3" x14ac:dyDescent="0.25">
      <c r="C619425" s="62"/>
    </row>
    <row r="619513" spans="3:3" x14ac:dyDescent="0.25">
      <c r="C619513" s="62"/>
    </row>
    <row r="619514" spans="3:3" x14ac:dyDescent="0.25">
      <c r="C619514" s="62"/>
    </row>
    <row r="619602" spans="3:3" x14ac:dyDescent="0.25">
      <c r="C619602" s="62"/>
    </row>
    <row r="619603" spans="3:3" x14ac:dyDescent="0.25">
      <c r="C619603" s="62"/>
    </row>
    <row r="619691" spans="3:3" x14ac:dyDescent="0.25">
      <c r="C619691" s="62"/>
    </row>
    <row r="619692" spans="3:3" x14ac:dyDescent="0.25">
      <c r="C619692" s="62"/>
    </row>
    <row r="619780" spans="3:3" x14ac:dyDescent="0.25">
      <c r="C619780" s="62"/>
    </row>
    <row r="619781" spans="3:3" x14ac:dyDescent="0.25">
      <c r="C619781" s="62"/>
    </row>
    <row r="619869" spans="3:3" x14ac:dyDescent="0.25">
      <c r="C619869" s="62"/>
    </row>
    <row r="619870" spans="3:3" x14ac:dyDescent="0.25">
      <c r="C619870" s="62"/>
    </row>
    <row r="619958" spans="3:3" x14ac:dyDescent="0.25">
      <c r="C619958" s="62"/>
    </row>
    <row r="619959" spans="3:3" x14ac:dyDescent="0.25">
      <c r="C619959" s="62"/>
    </row>
    <row r="620047" spans="3:3" x14ac:dyDescent="0.25">
      <c r="C620047" s="62"/>
    </row>
    <row r="620048" spans="3:3" x14ac:dyDescent="0.25">
      <c r="C620048" s="62"/>
    </row>
    <row r="620136" spans="3:3" x14ac:dyDescent="0.25">
      <c r="C620136" s="62"/>
    </row>
    <row r="620137" spans="3:3" x14ac:dyDescent="0.25">
      <c r="C620137" s="62"/>
    </row>
    <row r="620225" spans="3:3" x14ac:dyDescent="0.25">
      <c r="C620225" s="62"/>
    </row>
    <row r="620226" spans="3:3" x14ac:dyDescent="0.25">
      <c r="C620226" s="62"/>
    </row>
    <row r="620314" spans="3:3" x14ac:dyDescent="0.25">
      <c r="C620314" s="62"/>
    </row>
    <row r="620315" spans="3:3" x14ac:dyDescent="0.25">
      <c r="C620315" s="62"/>
    </row>
    <row r="620403" spans="3:3" x14ac:dyDescent="0.25">
      <c r="C620403" s="62"/>
    </row>
    <row r="620404" spans="3:3" x14ac:dyDescent="0.25">
      <c r="C620404" s="62"/>
    </row>
    <row r="620492" spans="3:3" x14ac:dyDescent="0.25">
      <c r="C620492" s="62"/>
    </row>
    <row r="620493" spans="3:3" x14ac:dyDescent="0.25">
      <c r="C620493" s="62"/>
    </row>
    <row r="620581" spans="3:3" x14ac:dyDescent="0.25">
      <c r="C620581" s="62"/>
    </row>
    <row r="620582" spans="3:3" x14ac:dyDescent="0.25">
      <c r="C620582" s="62"/>
    </row>
    <row r="620670" spans="3:3" x14ac:dyDescent="0.25">
      <c r="C620670" s="62"/>
    </row>
    <row r="620671" spans="3:3" x14ac:dyDescent="0.25">
      <c r="C620671" s="62"/>
    </row>
    <row r="620759" spans="3:3" x14ac:dyDescent="0.25">
      <c r="C620759" s="62"/>
    </row>
    <row r="620760" spans="3:3" x14ac:dyDescent="0.25">
      <c r="C620760" s="62"/>
    </row>
    <row r="620848" spans="3:3" x14ac:dyDescent="0.25">
      <c r="C620848" s="62"/>
    </row>
    <row r="620849" spans="3:3" x14ac:dyDescent="0.25">
      <c r="C620849" s="62"/>
    </row>
    <row r="620937" spans="3:3" x14ac:dyDescent="0.25">
      <c r="C620937" s="62"/>
    </row>
    <row r="620938" spans="3:3" x14ac:dyDescent="0.25">
      <c r="C620938" s="62"/>
    </row>
    <row r="621026" spans="3:3" x14ac:dyDescent="0.25">
      <c r="C621026" s="62"/>
    </row>
    <row r="621027" spans="3:3" x14ac:dyDescent="0.25">
      <c r="C621027" s="62"/>
    </row>
    <row r="621115" spans="3:3" x14ac:dyDescent="0.25">
      <c r="C621115" s="62"/>
    </row>
    <row r="621116" spans="3:3" x14ac:dyDescent="0.25">
      <c r="C621116" s="62"/>
    </row>
    <row r="621204" spans="3:3" x14ac:dyDescent="0.25">
      <c r="C621204" s="62"/>
    </row>
    <row r="621205" spans="3:3" x14ac:dyDescent="0.25">
      <c r="C621205" s="62"/>
    </row>
    <row r="621293" spans="3:3" x14ac:dyDescent="0.25">
      <c r="C621293" s="62"/>
    </row>
    <row r="621294" spans="3:3" x14ac:dyDescent="0.25">
      <c r="C621294" s="62"/>
    </row>
    <row r="621382" spans="3:3" x14ac:dyDescent="0.25">
      <c r="C621382" s="62"/>
    </row>
    <row r="621383" spans="3:3" x14ac:dyDescent="0.25">
      <c r="C621383" s="62"/>
    </row>
    <row r="621471" spans="3:3" x14ac:dyDescent="0.25">
      <c r="C621471" s="62"/>
    </row>
    <row r="621472" spans="3:3" x14ac:dyDescent="0.25">
      <c r="C621472" s="62"/>
    </row>
    <row r="621560" spans="3:3" x14ac:dyDescent="0.25">
      <c r="C621560" s="62"/>
    </row>
    <row r="621561" spans="3:3" x14ac:dyDescent="0.25">
      <c r="C621561" s="62"/>
    </row>
    <row r="621649" spans="3:3" x14ac:dyDescent="0.25">
      <c r="C621649" s="62"/>
    </row>
    <row r="621650" spans="3:3" x14ac:dyDescent="0.25">
      <c r="C621650" s="62"/>
    </row>
    <row r="621738" spans="3:3" x14ac:dyDescent="0.25">
      <c r="C621738" s="62"/>
    </row>
    <row r="621739" spans="3:3" x14ac:dyDescent="0.25">
      <c r="C621739" s="62"/>
    </row>
    <row r="621827" spans="3:3" x14ac:dyDescent="0.25">
      <c r="C621827" s="62"/>
    </row>
    <row r="621828" spans="3:3" x14ac:dyDescent="0.25">
      <c r="C621828" s="62"/>
    </row>
    <row r="621916" spans="3:3" x14ac:dyDescent="0.25">
      <c r="C621916" s="62"/>
    </row>
    <row r="621917" spans="3:3" x14ac:dyDescent="0.25">
      <c r="C621917" s="62"/>
    </row>
    <row r="622005" spans="3:3" x14ac:dyDescent="0.25">
      <c r="C622005" s="62"/>
    </row>
    <row r="622006" spans="3:3" x14ac:dyDescent="0.25">
      <c r="C622006" s="62"/>
    </row>
    <row r="622094" spans="3:3" x14ac:dyDescent="0.25">
      <c r="C622094" s="62"/>
    </row>
    <row r="622095" spans="3:3" x14ac:dyDescent="0.25">
      <c r="C622095" s="62"/>
    </row>
    <row r="622183" spans="3:3" x14ac:dyDescent="0.25">
      <c r="C622183" s="62"/>
    </row>
    <row r="622184" spans="3:3" x14ac:dyDescent="0.25">
      <c r="C622184" s="62"/>
    </row>
    <row r="622272" spans="3:3" x14ac:dyDescent="0.25">
      <c r="C622272" s="62"/>
    </row>
    <row r="622273" spans="3:3" x14ac:dyDescent="0.25">
      <c r="C622273" s="62"/>
    </row>
    <row r="622361" spans="3:3" x14ac:dyDescent="0.25">
      <c r="C622361" s="62"/>
    </row>
    <row r="622362" spans="3:3" x14ac:dyDescent="0.25">
      <c r="C622362" s="62"/>
    </row>
    <row r="622450" spans="3:3" x14ac:dyDescent="0.25">
      <c r="C622450" s="62"/>
    </row>
    <row r="622451" spans="3:3" x14ac:dyDescent="0.25">
      <c r="C622451" s="62"/>
    </row>
    <row r="622539" spans="3:3" x14ac:dyDescent="0.25">
      <c r="C622539" s="62"/>
    </row>
    <row r="622540" spans="3:3" x14ac:dyDescent="0.25">
      <c r="C622540" s="62"/>
    </row>
    <row r="622628" spans="3:3" x14ac:dyDescent="0.25">
      <c r="C622628" s="62"/>
    </row>
    <row r="622629" spans="3:3" x14ac:dyDescent="0.25">
      <c r="C622629" s="62"/>
    </row>
    <row r="622717" spans="3:3" x14ac:dyDescent="0.25">
      <c r="C622717" s="62"/>
    </row>
    <row r="622718" spans="3:3" x14ac:dyDescent="0.25">
      <c r="C622718" s="62"/>
    </row>
    <row r="622806" spans="3:3" x14ac:dyDescent="0.25">
      <c r="C622806" s="62"/>
    </row>
    <row r="622807" spans="3:3" x14ac:dyDescent="0.25">
      <c r="C622807" s="62"/>
    </row>
    <row r="622895" spans="3:3" x14ac:dyDescent="0.25">
      <c r="C622895" s="62"/>
    </row>
    <row r="622896" spans="3:3" x14ac:dyDescent="0.25">
      <c r="C622896" s="62"/>
    </row>
    <row r="622984" spans="3:3" x14ac:dyDescent="0.25">
      <c r="C622984" s="62"/>
    </row>
    <row r="622985" spans="3:3" x14ac:dyDescent="0.25">
      <c r="C622985" s="62"/>
    </row>
    <row r="623073" spans="3:3" x14ac:dyDescent="0.25">
      <c r="C623073" s="62"/>
    </row>
    <row r="623074" spans="3:3" x14ac:dyDescent="0.25">
      <c r="C623074" s="62"/>
    </row>
    <row r="623162" spans="3:3" x14ac:dyDescent="0.25">
      <c r="C623162" s="62"/>
    </row>
    <row r="623163" spans="3:3" x14ac:dyDescent="0.25">
      <c r="C623163" s="62"/>
    </row>
    <row r="623251" spans="3:3" x14ac:dyDescent="0.25">
      <c r="C623251" s="62"/>
    </row>
    <row r="623252" spans="3:3" x14ac:dyDescent="0.25">
      <c r="C623252" s="62"/>
    </row>
    <row r="623340" spans="3:3" x14ac:dyDescent="0.25">
      <c r="C623340" s="62"/>
    </row>
    <row r="623341" spans="3:3" x14ac:dyDescent="0.25">
      <c r="C623341" s="62"/>
    </row>
    <row r="623429" spans="3:3" x14ac:dyDescent="0.25">
      <c r="C623429" s="62"/>
    </row>
    <row r="623430" spans="3:3" x14ac:dyDescent="0.25">
      <c r="C623430" s="62"/>
    </row>
    <row r="623518" spans="3:3" x14ac:dyDescent="0.25">
      <c r="C623518" s="62"/>
    </row>
    <row r="623519" spans="3:3" x14ac:dyDescent="0.25">
      <c r="C623519" s="62"/>
    </row>
    <row r="623607" spans="3:3" x14ac:dyDescent="0.25">
      <c r="C623607" s="62"/>
    </row>
    <row r="623608" spans="3:3" x14ac:dyDescent="0.25">
      <c r="C623608" s="62"/>
    </row>
    <row r="623696" spans="3:3" x14ac:dyDescent="0.25">
      <c r="C623696" s="62"/>
    </row>
    <row r="623697" spans="3:3" x14ac:dyDescent="0.25">
      <c r="C623697" s="62"/>
    </row>
    <row r="623785" spans="3:3" x14ac:dyDescent="0.25">
      <c r="C623785" s="62"/>
    </row>
    <row r="623786" spans="3:3" x14ac:dyDescent="0.25">
      <c r="C623786" s="62"/>
    </row>
    <row r="623874" spans="3:3" x14ac:dyDescent="0.25">
      <c r="C623874" s="62"/>
    </row>
    <row r="623875" spans="3:3" x14ac:dyDescent="0.25">
      <c r="C623875" s="62"/>
    </row>
    <row r="623963" spans="3:3" x14ac:dyDescent="0.25">
      <c r="C623963" s="62"/>
    </row>
    <row r="623964" spans="3:3" x14ac:dyDescent="0.25">
      <c r="C623964" s="62"/>
    </row>
    <row r="624052" spans="3:3" x14ac:dyDescent="0.25">
      <c r="C624052" s="62"/>
    </row>
    <row r="624053" spans="3:3" x14ac:dyDescent="0.25">
      <c r="C624053" s="62"/>
    </row>
    <row r="624141" spans="3:3" x14ac:dyDescent="0.25">
      <c r="C624141" s="62"/>
    </row>
    <row r="624142" spans="3:3" x14ac:dyDescent="0.25">
      <c r="C624142" s="62"/>
    </row>
    <row r="624230" spans="3:3" x14ac:dyDescent="0.25">
      <c r="C624230" s="62"/>
    </row>
    <row r="624231" spans="3:3" x14ac:dyDescent="0.25">
      <c r="C624231" s="62"/>
    </row>
    <row r="624319" spans="3:3" x14ac:dyDescent="0.25">
      <c r="C624319" s="62"/>
    </row>
    <row r="624320" spans="3:3" x14ac:dyDescent="0.25">
      <c r="C624320" s="62"/>
    </row>
    <row r="624408" spans="3:3" x14ac:dyDescent="0.25">
      <c r="C624408" s="62"/>
    </row>
    <row r="624409" spans="3:3" x14ac:dyDescent="0.25">
      <c r="C624409" s="62"/>
    </row>
    <row r="624497" spans="3:3" x14ac:dyDescent="0.25">
      <c r="C624497" s="62"/>
    </row>
    <row r="624498" spans="3:3" x14ac:dyDescent="0.25">
      <c r="C624498" s="62"/>
    </row>
    <row r="624586" spans="3:3" x14ac:dyDescent="0.25">
      <c r="C624586" s="62"/>
    </row>
    <row r="624587" spans="3:3" x14ac:dyDescent="0.25">
      <c r="C624587" s="62"/>
    </row>
    <row r="624675" spans="3:3" x14ac:dyDescent="0.25">
      <c r="C624675" s="62"/>
    </row>
    <row r="624676" spans="3:3" x14ac:dyDescent="0.25">
      <c r="C624676" s="62"/>
    </row>
    <row r="624764" spans="3:3" x14ac:dyDescent="0.25">
      <c r="C624764" s="62"/>
    </row>
    <row r="624765" spans="3:3" x14ac:dyDescent="0.25">
      <c r="C624765" s="62"/>
    </row>
    <row r="624853" spans="3:3" x14ac:dyDescent="0.25">
      <c r="C624853" s="62"/>
    </row>
    <row r="624854" spans="3:3" x14ac:dyDescent="0.25">
      <c r="C624854" s="62"/>
    </row>
    <row r="624942" spans="3:3" x14ac:dyDescent="0.25">
      <c r="C624942" s="62"/>
    </row>
    <row r="624943" spans="3:3" x14ac:dyDescent="0.25">
      <c r="C624943" s="62"/>
    </row>
    <row r="625031" spans="3:3" x14ac:dyDescent="0.25">
      <c r="C625031" s="62"/>
    </row>
    <row r="625032" spans="3:3" x14ac:dyDescent="0.25">
      <c r="C625032" s="62"/>
    </row>
    <row r="625120" spans="3:3" x14ac:dyDescent="0.25">
      <c r="C625120" s="62"/>
    </row>
    <row r="625121" spans="3:3" x14ac:dyDescent="0.25">
      <c r="C625121" s="62"/>
    </row>
    <row r="625209" spans="3:3" x14ac:dyDescent="0.25">
      <c r="C625209" s="62"/>
    </row>
    <row r="625210" spans="3:3" x14ac:dyDescent="0.25">
      <c r="C625210" s="62"/>
    </row>
    <row r="625298" spans="3:3" x14ac:dyDescent="0.25">
      <c r="C625298" s="62"/>
    </row>
    <row r="625299" spans="3:3" x14ac:dyDescent="0.25">
      <c r="C625299" s="62"/>
    </row>
    <row r="625387" spans="3:3" x14ac:dyDescent="0.25">
      <c r="C625387" s="62"/>
    </row>
    <row r="625388" spans="3:3" x14ac:dyDescent="0.25">
      <c r="C625388" s="62"/>
    </row>
    <row r="625476" spans="3:3" x14ac:dyDescent="0.25">
      <c r="C625476" s="62"/>
    </row>
    <row r="625477" spans="3:3" x14ac:dyDescent="0.25">
      <c r="C625477" s="62"/>
    </row>
    <row r="625565" spans="3:3" x14ac:dyDescent="0.25">
      <c r="C625565" s="62"/>
    </row>
    <row r="625566" spans="3:3" x14ac:dyDescent="0.25">
      <c r="C625566" s="62"/>
    </row>
    <row r="625654" spans="3:3" x14ac:dyDescent="0.25">
      <c r="C625654" s="62"/>
    </row>
    <row r="625655" spans="3:3" x14ac:dyDescent="0.25">
      <c r="C625655" s="62"/>
    </row>
    <row r="625743" spans="3:3" x14ac:dyDescent="0.25">
      <c r="C625743" s="62"/>
    </row>
    <row r="625744" spans="3:3" x14ac:dyDescent="0.25">
      <c r="C625744" s="62"/>
    </row>
    <row r="625832" spans="3:3" x14ac:dyDescent="0.25">
      <c r="C625832" s="62"/>
    </row>
    <row r="625833" spans="3:3" x14ac:dyDescent="0.25">
      <c r="C625833" s="62"/>
    </row>
    <row r="625921" spans="3:3" x14ac:dyDescent="0.25">
      <c r="C625921" s="62"/>
    </row>
    <row r="625922" spans="3:3" x14ac:dyDescent="0.25">
      <c r="C625922" s="62"/>
    </row>
    <row r="626010" spans="3:3" x14ac:dyDescent="0.25">
      <c r="C626010" s="62"/>
    </row>
    <row r="626011" spans="3:3" x14ac:dyDescent="0.25">
      <c r="C626011" s="62"/>
    </row>
    <row r="626099" spans="3:3" x14ac:dyDescent="0.25">
      <c r="C626099" s="62"/>
    </row>
    <row r="626100" spans="3:3" x14ac:dyDescent="0.25">
      <c r="C626100" s="62"/>
    </row>
    <row r="626188" spans="3:3" x14ac:dyDescent="0.25">
      <c r="C626188" s="62"/>
    </row>
    <row r="626189" spans="3:3" x14ac:dyDescent="0.25">
      <c r="C626189" s="62"/>
    </row>
    <row r="626277" spans="3:3" x14ac:dyDescent="0.25">
      <c r="C626277" s="62"/>
    </row>
    <row r="626278" spans="3:3" x14ac:dyDescent="0.25">
      <c r="C626278" s="62"/>
    </row>
    <row r="626366" spans="3:3" x14ac:dyDescent="0.25">
      <c r="C626366" s="62"/>
    </row>
    <row r="626367" spans="3:3" x14ac:dyDescent="0.25">
      <c r="C626367" s="62"/>
    </row>
    <row r="626455" spans="3:3" x14ac:dyDescent="0.25">
      <c r="C626455" s="62"/>
    </row>
    <row r="626456" spans="3:3" x14ac:dyDescent="0.25">
      <c r="C626456" s="62"/>
    </row>
    <row r="626544" spans="3:3" x14ac:dyDescent="0.25">
      <c r="C626544" s="62"/>
    </row>
    <row r="626545" spans="3:3" x14ac:dyDescent="0.25">
      <c r="C626545" s="62"/>
    </row>
    <row r="626633" spans="3:3" x14ac:dyDescent="0.25">
      <c r="C626633" s="62"/>
    </row>
    <row r="626634" spans="3:3" x14ac:dyDescent="0.25">
      <c r="C626634" s="62"/>
    </row>
    <row r="626722" spans="3:3" x14ac:dyDescent="0.25">
      <c r="C626722" s="62"/>
    </row>
    <row r="626723" spans="3:3" x14ac:dyDescent="0.25">
      <c r="C626723" s="62"/>
    </row>
    <row r="626811" spans="3:3" x14ac:dyDescent="0.25">
      <c r="C626811" s="62"/>
    </row>
    <row r="626812" spans="3:3" x14ac:dyDescent="0.25">
      <c r="C626812" s="62"/>
    </row>
    <row r="626900" spans="3:3" x14ac:dyDescent="0.25">
      <c r="C626900" s="62"/>
    </row>
    <row r="626901" spans="3:3" x14ac:dyDescent="0.25">
      <c r="C626901" s="62"/>
    </row>
    <row r="626989" spans="3:3" x14ac:dyDescent="0.25">
      <c r="C626989" s="62"/>
    </row>
    <row r="626990" spans="3:3" x14ac:dyDescent="0.25">
      <c r="C626990" s="62"/>
    </row>
    <row r="627078" spans="3:3" x14ac:dyDescent="0.25">
      <c r="C627078" s="62"/>
    </row>
    <row r="627079" spans="3:3" x14ac:dyDescent="0.25">
      <c r="C627079" s="62"/>
    </row>
    <row r="627167" spans="3:3" x14ac:dyDescent="0.25">
      <c r="C627167" s="62"/>
    </row>
    <row r="627168" spans="3:3" x14ac:dyDescent="0.25">
      <c r="C627168" s="62"/>
    </row>
    <row r="627256" spans="3:3" x14ac:dyDescent="0.25">
      <c r="C627256" s="62"/>
    </row>
    <row r="627257" spans="3:3" x14ac:dyDescent="0.25">
      <c r="C627257" s="62"/>
    </row>
    <row r="627345" spans="3:3" x14ac:dyDescent="0.25">
      <c r="C627345" s="62"/>
    </row>
    <row r="627346" spans="3:3" x14ac:dyDescent="0.25">
      <c r="C627346" s="62"/>
    </row>
    <row r="627434" spans="3:3" x14ac:dyDescent="0.25">
      <c r="C627434" s="62"/>
    </row>
    <row r="627435" spans="3:3" x14ac:dyDescent="0.25">
      <c r="C627435" s="62"/>
    </row>
    <row r="627523" spans="3:3" x14ac:dyDescent="0.25">
      <c r="C627523" s="62"/>
    </row>
    <row r="627524" spans="3:3" x14ac:dyDescent="0.25">
      <c r="C627524" s="62"/>
    </row>
    <row r="627612" spans="3:3" x14ac:dyDescent="0.25">
      <c r="C627612" s="62"/>
    </row>
    <row r="627613" spans="3:3" x14ac:dyDescent="0.25">
      <c r="C627613" s="62"/>
    </row>
    <row r="627701" spans="3:3" x14ac:dyDescent="0.25">
      <c r="C627701" s="62"/>
    </row>
    <row r="627702" spans="3:3" x14ac:dyDescent="0.25">
      <c r="C627702" s="62"/>
    </row>
    <row r="627790" spans="3:3" x14ac:dyDescent="0.25">
      <c r="C627790" s="62"/>
    </row>
    <row r="627791" spans="3:3" x14ac:dyDescent="0.25">
      <c r="C627791" s="62"/>
    </row>
    <row r="627879" spans="3:3" x14ac:dyDescent="0.25">
      <c r="C627879" s="62"/>
    </row>
    <row r="627880" spans="3:3" x14ac:dyDescent="0.25">
      <c r="C627880" s="62"/>
    </row>
    <row r="627968" spans="3:3" x14ac:dyDescent="0.25">
      <c r="C627968" s="62"/>
    </row>
    <row r="627969" spans="3:3" x14ac:dyDescent="0.25">
      <c r="C627969" s="62"/>
    </row>
    <row r="628057" spans="3:3" x14ac:dyDescent="0.25">
      <c r="C628057" s="62"/>
    </row>
    <row r="628058" spans="3:3" x14ac:dyDescent="0.25">
      <c r="C628058" s="62"/>
    </row>
    <row r="628146" spans="3:3" x14ac:dyDescent="0.25">
      <c r="C628146" s="62"/>
    </row>
    <row r="628147" spans="3:3" x14ac:dyDescent="0.25">
      <c r="C628147" s="62"/>
    </row>
    <row r="628235" spans="3:3" x14ac:dyDescent="0.25">
      <c r="C628235" s="62"/>
    </row>
    <row r="628236" spans="3:3" x14ac:dyDescent="0.25">
      <c r="C628236" s="62"/>
    </row>
    <row r="628324" spans="3:3" x14ac:dyDescent="0.25">
      <c r="C628324" s="62"/>
    </row>
    <row r="628325" spans="3:3" x14ac:dyDescent="0.25">
      <c r="C628325" s="62"/>
    </row>
    <row r="628413" spans="3:3" x14ac:dyDescent="0.25">
      <c r="C628413" s="62"/>
    </row>
    <row r="628414" spans="3:3" x14ac:dyDescent="0.25">
      <c r="C628414" s="62"/>
    </row>
    <row r="628502" spans="3:3" x14ac:dyDescent="0.25">
      <c r="C628502" s="62"/>
    </row>
    <row r="628503" spans="3:3" x14ac:dyDescent="0.25">
      <c r="C628503" s="62"/>
    </row>
    <row r="628591" spans="3:3" x14ac:dyDescent="0.25">
      <c r="C628591" s="62"/>
    </row>
    <row r="628592" spans="3:3" x14ac:dyDescent="0.25">
      <c r="C628592" s="62"/>
    </row>
    <row r="628680" spans="3:3" x14ac:dyDescent="0.25">
      <c r="C628680" s="62"/>
    </row>
    <row r="628681" spans="3:3" x14ac:dyDescent="0.25">
      <c r="C628681" s="62"/>
    </row>
    <row r="628769" spans="3:3" x14ac:dyDescent="0.25">
      <c r="C628769" s="62"/>
    </row>
    <row r="628770" spans="3:3" x14ac:dyDescent="0.25">
      <c r="C628770" s="62"/>
    </row>
    <row r="628858" spans="3:3" x14ac:dyDescent="0.25">
      <c r="C628858" s="62"/>
    </row>
    <row r="628859" spans="3:3" x14ac:dyDescent="0.25">
      <c r="C628859" s="62"/>
    </row>
    <row r="628947" spans="3:3" x14ac:dyDescent="0.25">
      <c r="C628947" s="62"/>
    </row>
    <row r="628948" spans="3:3" x14ac:dyDescent="0.25">
      <c r="C628948" s="62"/>
    </row>
    <row r="629036" spans="3:3" x14ac:dyDescent="0.25">
      <c r="C629036" s="62"/>
    </row>
    <row r="629037" spans="3:3" x14ac:dyDescent="0.25">
      <c r="C629037" s="62"/>
    </row>
    <row r="629125" spans="3:3" x14ac:dyDescent="0.25">
      <c r="C629125" s="62"/>
    </row>
    <row r="629126" spans="3:3" x14ac:dyDescent="0.25">
      <c r="C629126" s="62"/>
    </row>
    <row r="629214" spans="3:3" x14ac:dyDescent="0.25">
      <c r="C629214" s="62"/>
    </row>
    <row r="629215" spans="3:3" x14ac:dyDescent="0.25">
      <c r="C629215" s="62"/>
    </row>
    <row r="629303" spans="3:3" x14ac:dyDescent="0.25">
      <c r="C629303" s="62"/>
    </row>
    <row r="629304" spans="3:3" x14ac:dyDescent="0.25">
      <c r="C629304" s="62"/>
    </row>
    <row r="629392" spans="3:3" x14ac:dyDescent="0.25">
      <c r="C629392" s="62"/>
    </row>
    <row r="629393" spans="3:3" x14ac:dyDescent="0.25">
      <c r="C629393" s="62"/>
    </row>
    <row r="629481" spans="3:3" x14ac:dyDescent="0.25">
      <c r="C629481" s="62"/>
    </row>
    <row r="629482" spans="3:3" x14ac:dyDescent="0.25">
      <c r="C629482" s="62"/>
    </row>
    <row r="629570" spans="3:3" x14ac:dyDescent="0.25">
      <c r="C629570" s="62"/>
    </row>
    <row r="629571" spans="3:3" x14ac:dyDescent="0.25">
      <c r="C629571" s="62"/>
    </row>
    <row r="629659" spans="3:3" x14ac:dyDescent="0.25">
      <c r="C629659" s="62"/>
    </row>
    <row r="629660" spans="3:3" x14ac:dyDescent="0.25">
      <c r="C629660" s="62"/>
    </row>
    <row r="629748" spans="3:3" x14ac:dyDescent="0.25">
      <c r="C629748" s="62"/>
    </row>
    <row r="629749" spans="3:3" x14ac:dyDescent="0.25">
      <c r="C629749" s="62"/>
    </row>
    <row r="629837" spans="3:3" x14ac:dyDescent="0.25">
      <c r="C629837" s="62"/>
    </row>
    <row r="629838" spans="3:3" x14ac:dyDescent="0.25">
      <c r="C629838" s="62"/>
    </row>
    <row r="629926" spans="3:3" x14ac:dyDescent="0.25">
      <c r="C629926" s="62"/>
    </row>
    <row r="629927" spans="3:3" x14ac:dyDescent="0.25">
      <c r="C629927" s="62"/>
    </row>
    <row r="630015" spans="3:3" x14ac:dyDescent="0.25">
      <c r="C630015" s="62"/>
    </row>
    <row r="630016" spans="3:3" x14ac:dyDescent="0.25">
      <c r="C630016" s="62"/>
    </row>
    <row r="630104" spans="3:3" x14ac:dyDescent="0.25">
      <c r="C630104" s="62"/>
    </row>
    <row r="630105" spans="3:3" x14ac:dyDescent="0.25">
      <c r="C630105" s="62"/>
    </row>
    <row r="630193" spans="3:3" x14ac:dyDescent="0.25">
      <c r="C630193" s="62"/>
    </row>
    <row r="630194" spans="3:3" x14ac:dyDescent="0.25">
      <c r="C630194" s="62"/>
    </row>
    <row r="630282" spans="3:3" x14ac:dyDescent="0.25">
      <c r="C630282" s="62"/>
    </row>
    <row r="630283" spans="3:3" x14ac:dyDescent="0.25">
      <c r="C630283" s="62"/>
    </row>
    <row r="630371" spans="3:3" x14ac:dyDescent="0.25">
      <c r="C630371" s="62"/>
    </row>
    <row r="630372" spans="3:3" x14ac:dyDescent="0.25">
      <c r="C630372" s="62"/>
    </row>
    <row r="630460" spans="3:3" x14ac:dyDescent="0.25">
      <c r="C630460" s="62"/>
    </row>
    <row r="630461" spans="3:3" x14ac:dyDescent="0.25">
      <c r="C630461" s="62"/>
    </row>
    <row r="630549" spans="3:3" x14ac:dyDescent="0.25">
      <c r="C630549" s="62"/>
    </row>
    <row r="630550" spans="3:3" x14ac:dyDescent="0.25">
      <c r="C630550" s="62"/>
    </row>
    <row r="630638" spans="3:3" x14ac:dyDescent="0.25">
      <c r="C630638" s="62"/>
    </row>
    <row r="630639" spans="3:3" x14ac:dyDescent="0.25">
      <c r="C630639" s="62"/>
    </row>
    <row r="630727" spans="3:3" x14ac:dyDescent="0.25">
      <c r="C630727" s="62"/>
    </row>
    <row r="630728" spans="3:3" x14ac:dyDescent="0.25">
      <c r="C630728" s="62"/>
    </row>
    <row r="630816" spans="3:3" x14ac:dyDescent="0.25">
      <c r="C630816" s="62"/>
    </row>
    <row r="630817" spans="3:3" x14ac:dyDescent="0.25">
      <c r="C630817" s="62"/>
    </row>
    <row r="630905" spans="3:3" x14ac:dyDescent="0.25">
      <c r="C630905" s="62"/>
    </row>
    <row r="630906" spans="3:3" x14ac:dyDescent="0.25">
      <c r="C630906" s="62"/>
    </row>
    <row r="630994" spans="3:3" x14ac:dyDescent="0.25">
      <c r="C630994" s="62"/>
    </row>
    <row r="630995" spans="3:3" x14ac:dyDescent="0.25">
      <c r="C630995" s="62"/>
    </row>
    <row r="631083" spans="3:3" x14ac:dyDescent="0.25">
      <c r="C631083" s="62"/>
    </row>
    <row r="631084" spans="3:3" x14ac:dyDescent="0.25">
      <c r="C631084" s="62"/>
    </row>
    <row r="631172" spans="3:3" x14ac:dyDescent="0.25">
      <c r="C631172" s="62"/>
    </row>
    <row r="631173" spans="3:3" x14ac:dyDescent="0.25">
      <c r="C631173" s="62"/>
    </row>
    <row r="631261" spans="3:3" x14ac:dyDescent="0.25">
      <c r="C631261" s="62"/>
    </row>
    <row r="631262" spans="3:3" x14ac:dyDescent="0.25">
      <c r="C631262" s="62"/>
    </row>
    <row r="631350" spans="3:3" x14ac:dyDescent="0.25">
      <c r="C631350" s="62"/>
    </row>
    <row r="631351" spans="3:3" x14ac:dyDescent="0.25">
      <c r="C631351" s="62"/>
    </row>
    <row r="631439" spans="3:3" x14ac:dyDescent="0.25">
      <c r="C631439" s="62"/>
    </row>
    <row r="631440" spans="3:3" x14ac:dyDescent="0.25">
      <c r="C631440" s="62"/>
    </row>
    <row r="631528" spans="3:3" x14ac:dyDescent="0.25">
      <c r="C631528" s="62"/>
    </row>
    <row r="631529" spans="3:3" x14ac:dyDescent="0.25">
      <c r="C631529" s="62"/>
    </row>
    <row r="631617" spans="3:3" x14ac:dyDescent="0.25">
      <c r="C631617" s="62"/>
    </row>
    <row r="631618" spans="3:3" x14ac:dyDescent="0.25">
      <c r="C631618" s="62"/>
    </row>
    <row r="631706" spans="3:3" x14ac:dyDescent="0.25">
      <c r="C631706" s="62"/>
    </row>
    <row r="631707" spans="3:3" x14ac:dyDescent="0.25">
      <c r="C631707" s="62"/>
    </row>
    <row r="631795" spans="3:3" x14ac:dyDescent="0.25">
      <c r="C631795" s="62"/>
    </row>
    <row r="631796" spans="3:3" x14ac:dyDescent="0.25">
      <c r="C631796" s="62"/>
    </row>
    <row r="631884" spans="3:3" x14ac:dyDescent="0.25">
      <c r="C631884" s="62"/>
    </row>
    <row r="631885" spans="3:3" x14ac:dyDescent="0.25">
      <c r="C631885" s="62"/>
    </row>
    <row r="631973" spans="3:3" x14ac:dyDescent="0.25">
      <c r="C631973" s="62"/>
    </row>
    <row r="631974" spans="3:3" x14ac:dyDescent="0.25">
      <c r="C631974" s="62"/>
    </row>
    <row r="632062" spans="3:3" x14ac:dyDescent="0.25">
      <c r="C632062" s="62"/>
    </row>
    <row r="632063" spans="3:3" x14ac:dyDescent="0.25">
      <c r="C632063" s="62"/>
    </row>
    <row r="632151" spans="3:3" x14ac:dyDescent="0.25">
      <c r="C632151" s="62"/>
    </row>
    <row r="632152" spans="3:3" x14ac:dyDescent="0.25">
      <c r="C632152" s="62"/>
    </row>
    <row r="632240" spans="3:3" x14ac:dyDescent="0.25">
      <c r="C632240" s="62"/>
    </row>
    <row r="632241" spans="3:3" x14ac:dyDescent="0.25">
      <c r="C632241" s="62"/>
    </row>
    <row r="632329" spans="3:3" x14ac:dyDescent="0.25">
      <c r="C632329" s="62"/>
    </row>
    <row r="632330" spans="3:3" x14ac:dyDescent="0.25">
      <c r="C632330" s="62"/>
    </row>
    <row r="632418" spans="3:3" x14ac:dyDescent="0.25">
      <c r="C632418" s="62"/>
    </row>
    <row r="632419" spans="3:3" x14ac:dyDescent="0.25">
      <c r="C632419" s="62"/>
    </row>
    <row r="632507" spans="3:3" x14ac:dyDescent="0.25">
      <c r="C632507" s="62"/>
    </row>
    <row r="632508" spans="3:3" x14ac:dyDescent="0.25">
      <c r="C632508" s="62"/>
    </row>
    <row r="632596" spans="3:3" x14ac:dyDescent="0.25">
      <c r="C632596" s="62"/>
    </row>
    <row r="632597" spans="3:3" x14ac:dyDescent="0.25">
      <c r="C632597" s="62"/>
    </row>
    <row r="632685" spans="3:3" x14ac:dyDescent="0.25">
      <c r="C632685" s="62"/>
    </row>
    <row r="632686" spans="3:3" x14ac:dyDescent="0.25">
      <c r="C632686" s="62"/>
    </row>
    <row r="632774" spans="3:3" x14ac:dyDescent="0.25">
      <c r="C632774" s="62"/>
    </row>
    <row r="632775" spans="3:3" x14ac:dyDescent="0.25">
      <c r="C632775" s="62"/>
    </row>
    <row r="632863" spans="3:3" x14ac:dyDescent="0.25">
      <c r="C632863" s="62"/>
    </row>
    <row r="632864" spans="3:3" x14ac:dyDescent="0.25">
      <c r="C632864" s="62"/>
    </row>
    <row r="632952" spans="3:3" x14ac:dyDescent="0.25">
      <c r="C632952" s="62"/>
    </row>
    <row r="632953" spans="3:3" x14ac:dyDescent="0.25">
      <c r="C632953" s="62"/>
    </row>
    <row r="633041" spans="3:3" x14ac:dyDescent="0.25">
      <c r="C633041" s="62"/>
    </row>
    <row r="633042" spans="3:3" x14ac:dyDescent="0.25">
      <c r="C633042" s="62"/>
    </row>
    <row r="633130" spans="3:3" x14ac:dyDescent="0.25">
      <c r="C633130" s="62"/>
    </row>
    <row r="633131" spans="3:3" x14ac:dyDescent="0.25">
      <c r="C633131" s="62"/>
    </row>
    <row r="633219" spans="3:3" x14ac:dyDescent="0.25">
      <c r="C633219" s="62"/>
    </row>
    <row r="633220" spans="3:3" x14ac:dyDescent="0.25">
      <c r="C633220" s="62"/>
    </row>
    <row r="633308" spans="3:3" x14ac:dyDescent="0.25">
      <c r="C633308" s="62"/>
    </row>
    <row r="633309" spans="3:3" x14ac:dyDescent="0.25">
      <c r="C633309" s="62"/>
    </row>
    <row r="633397" spans="3:3" x14ac:dyDescent="0.25">
      <c r="C633397" s="62"/>
    </row>
    <row r="633398" spans="3:3" x14ac:dyDescent="0.25">
      <c r="C633398" s="62"/>
    </row>
    <row r="633486" spans="3:3" x14ac:dyDescent="0.25">
      <c r="C633486" s="62"/>
    </row>
    <row r="633487" spans="3:3" x14ac:dyDescent="0.25">
      <c r="C633487" s="62"/>
    </row>
    <row r="633575" spans="3:3" x14ac:dyDescent="0.25">
      <c r="C633575" s="62"/>
    </row>
    <row r="633576" spans="3:3" x14ac:dyDescent="0.25">
      <c r="C633576" s="62"/>
    </row>
    <row r="633664" spans="3:3" x14ac:dyDescent="0.25">
      <c r="C633664" s="62"/>
    </row>
    <row r="633665" spans="3:3" x14ac:dyDescent="0.25">
      <c r="C633665" s="62"/>
    </row>
    <row r="633753" spans="3:3" x14ac:dyDescent="0.25">
      <c r="C633753" s="62"/>
    </row>
    <row r="633754" spans="3:3" x14ac:dyDescent="0.25">
      <c r="C633754" s="62"/>
    </row>
    <row r="633842" spans="3:3" x14ac:dyDescent="0.25">
      <c r="C633842" s="62"/>
    </row>
    <row r="633843" spans="3:3" x14ac:dyDescent="0.25">
      <c r="C633843" s="62"/>
    </row>
    <row r="633931" spans="3:3" x14ac:dyDescent="0.25">
      <c r="C633931" s="62"/>
    </row>
    <row r="633932" spans="3:3" x14ac:dyDescent="0.25">
      <c r="C633932" s="62"/>
    </row>
    <row r="634020" spans="3:3" x14ac:dyDescent="0.25">
      <c r="C634020" s="62"/>
    </row>
    <row r="634021" spans="3:3" x14ac:dyDescent="0.25">
      <c r="C634021" s="62"/>
    </row>
    <row r="634109" spans="3:3" x14ac:dyDescent="0.25">
      <c r="C634109" s="62"/>
    </row>
    <row r="634110" spans="3:3" x14ac:dyDescent="0.25">
      <c r="C634110" s="62"/>
    </row>
    <row r="634198" spans="3:3" x14ac:dyDescent="0.25">
      <c r="C634198" s="62"/>
    </row>
    <row r="634199" spans="3:3" x14ac:dyDescent="0.25">
      <c r="C634199" s="62"/>
    </row>
    <row r="634287" spans="3:3" x14ac:dyDescent="0.25">
      <c r="C634287" s="62"/>
    </row>
    <row r="634288" spans="3:3" x14ac:dyDescent="0.25">
      <c r="C634288" s="62"/>
    </row>
    <row r="634376" spans="3:3" x14ac:dyDescent="0.25">
      <c r="C634376" s="62"/>
    </row>
    <row r="634377" spans="3:3" x14ac:dyDescent="0.25">
      <c r="C634377" s="62"/>
    </row>
    <row r="634465" spans="3:3" x14ac:dyDescent="0.25">
      <c r="C634465" s="62"/>
    </row>
    <row r="634466" spans="3:3" x14ac:dyDescent="0.25">
      <c r="C634466" s="62"/>
    </row>
    <row r="634554" spans="3:3" x14ac:dyDescent="0.25">
      <c r="C634554" s="62"/>
    </row>
    <row r="634555" spans="3:3" x14ac:dyDescent="0.25">
      <c r="C634555" s="62"/>
    </row>
    <row r="634643" spans="3:3" x14ac:dyDescent="0.25">
      <c r="C634643" s="62"/>
    </row>
    <row r="634644" spans="3:3" x14ac:dyDescent="0.25">
      <c r="C634644" s="62"/>
    </row>
    <row r="634732" spans="3:3" x14ac:dyDescent="0.25">
      <c r="C634732" s="62"/>
    </row>
    <row r="634733" spans="3:3" x14ac:dyDescent="0.25">
      <c r="C634733" s="62"/>
    </row>
    <row r="634821" spans="3:3" x14ac:dyDescent="0.25">
      <c r="C634821" s="62"/>
    </row>
    <row r="634822" spans="3:3" x14ac:dyDescent="0.25">
      <c r="C634822" s="62"/>
    </row>
    <row r="634910" spans="3:3" x14ac:dyDescent="0.25">
      <c r="C634910" s="62"/>
    </row>
    <row r="634911" spans="3:3" x14ac:dyDescent="0.25">
      <c r="C634911" s="62"/>
    </row>
    <row r="634999" spans="3:3" x14ac:dyDescent="0.25">
      <c r="C634999" s="62"/>
    </row>
    <row r="635000" spans="3:3" x14ac:dyDescent="0.25">
      <c r="C635000" s="62"/>
    </row>
    <row r="635088" spans="3:3" x14ac:dyDescent="0.25">
      <c r="C635088" s="62"/>
    </row>
    <row r="635089" spans="3:3" x14ac:dyDescent="0.25">
      <c r="C635089" s="62"/>
    </row>
    <row r="635177" spans="3:3" x14ac:dyDescent="0.25">
      <c r="C635177" s="62"/>
    </row>
    <row r="635178" spans="3:3" x14ac:dyDescent="0.25">
      <c r="C635178" s="62"/>
    </row>
    <row r="635266" spans="3:3" x14ac:dyDescent="0.25">
      <c r="C635266" s="62"/>
    </row>
    <row r="635267" spans="3:3" x14ac:dyDescent="0.25">
      <c r="C635267" s="62"/>
    </row>
    <row r="635355" spans="3:3" x14ac:dyDescent="0.25">
      <c r="C635355" s="62"/>
    </row>
    <row r="635356" spans="3:3" x14ac:dyDescent="0.25">
      <c r="C635356" s="62"/>
    </row>
    <row r="635444" spans="3:3" x14ac:dyDescent="0.25">
      <c r="C635444" s="62"/>
    </row>
    <row r="635445" spans="3:3" x14ac:dyDescent="0.25">
      <c r="C635445" s="62"/>
    </row>
    <row r="635533" spans="3:3" x14ac:dyDescent="0.25">
      <c r="C635533" s="62"/>
    </row>
    <row r="635534" spans="3:3" x14ac:dyDescent="0.25">
      <c r="C635534" s="62"/>
    </row>
    <row r="635622" spans="3:3" x14ac:dyDescent="0.25">
      <c r="C635622" s="62"/>
    </row>
    <row r="635623" spans="3:3" x14ac:dyDescent="0.25">
      <c r="C635623" s="62"/>
    </row>
    <row r="635711" spans="3:3" x14ac:dyDescent="0.25">
      <c r="C635711" s="62"/>
    </row>
    <row r="635712" spans="3:3" x14ac:dyDescent="0.25">
      <c r="C635712" s="62"/>
    </row>
    <row r="635800" spans="3:3" x14ac:dyDescent="0.25">
      <c r="C635800" s="62"/>
    </row>
    <row r="635801" spans="3:3" x14ac:dyDescent="0.25">
      <c r="C635801" s="62"/>
    </row>
    <row r="635889" spans="3:3" x14ac:dyDescent="0.25">
      <c r="C635889" s="62"/>
    </row>
    <row r="635890" spans="3:3" x14ac:dyDescent="0.25">
      <c r="C635890" s="62"/>
    </row>
    <row r="635978" spans="3:3" x14ac:dyDescent="0.25">
      <c r="C635978" s="62"/>
    </row>
    <row r="635979" spans="3:3" x14ac:dyDescent="0.25">
      <c r="C635979" s="62"/>
    </row>
    <row r="636067" spans="3:3" x14ac:dyDescent="0.25">
      <c r="C636067" s="62"/>
    </row>
    <row r="636068" spans="3:3" x14ac:dyDescent="0.25">
      <c r="C636068" s="62"/>
    </row>
    <row r="636156" spans="3:3" x14ac:dyDescent="0.25">
      <c r="C636156" s="62"/>
    </row>
    <row r="636157" spans="3:3" x14ac:dyDescent="0.25">
      <c r="C636157" s="62"/>
    </row>
    <row r="636245" spans="3:3" x14ac:dyDescent="0.25">
      <c r="C636245" s="62"/>
    </row>
    <row r="636246" spans="3:3" x14ac:dyDescent="0.25">
      <c r="C636246" s="62"/>
    </row>
    <row r="636334" spans="3:3" x14ac:dyDescent="0.25">
      <c r="C636334" s="62"/>
    </row>
    <row r="636335" spans="3:3" x14ac:dyDescent="0.25">
      <c r="C636335" s="62"/>
    </row>
    <row r="636423" spans="3:3" x14ac:dyDescent="0.25">
      <c r="C636423" s="62"/>
    </row>
    <row r="636424" spans="3:3" x14ac:dyDescent="0.25">
      <c r="C636424" s="62"/>
    </row>
    <row r="636512" spans="3:3" x14ac:dyDescent="0.25">
      <c r="C636512" s="62"/>
    </row>
    <row r="636513" spans="3:3" x14ac:dyDescent="0.25">
      <c r="C636513" s="62"/>
    </row>
    <row r="636601" spans="3:3" x14ac:dyDescent="0.25">
      <c r="C636601" s="62"/>
    </row>
    <row r="636602" spans="3:3" x14ac:dyDescent="0.25">
      <c r="C636602" s="62"/>
    </row>
    <row r="636690" spans="3:3" x14ac:dyDescent="0.25">
      <c r="C636690" s="62"/>
    </row>
    <row r="636691" spans="3:3" x14ac:dyDescent="0.25">
      <c r="C636691" s="62"/>
    </row>
    <row r="636779" spans="3:3" x14ac:dyDescent="0.25">
      <c r="C636779" s="62"/>
    </row>
    <row r="636780" spans="3:3" x14ac:dyDescent="0.25">
      <c r="C636780" s="62"/>
    </row>
    <row r="636868" spans="3:3" x14ac:dyDescent="0.25">
      <c r="C636868" s="62"/>
    </row>
    <row r="636869" spans="3:3" x14ac:dyDescent="0.25">
      <c r="C636869" s="62"/>
    </row>
    <row r="636957" spans="3:3" x14ac:dyDescent="0.25">
      <c r="C636957" s="62"/>
    </row>
    <row r="636958" spans="3:3" x14ac:dyDescent="0.25">
      <c r="C636958" s="62"/>
    </row>
    <row r="637046" spans="3:3" x14ac:dyDescent="0.25">
      <c r="C637046" s="62"/>
    </row>
    <row r="637047" spans="3:3" x14ac:dyDescent="0.25">
      <c r="C637047" s="62"/>
    </row>
    <row r="637135" spans="3:3" x14ac:dyDescent="0.25">
      <c r="C637135" s="62"/>
    </row>
    <row r="637136" spans="3:3" x14ac:dyDescent="0.25">
      <c r="C637136" s="62"/>
    </row>
    <row r="637224" spans="3:3" x14ac:dyDescent="0.25">
      <c r="C637224" s="62"/>
    </row>
    <row r="637225" spans="3:3" x14ac:dyDescent="0.25">
      <c r="C637225" s="62"/>
    </row>
    <row r="637313" spans="3:3" x14ac:dyDescent="0.25">
      <c r="C637313" s="62"/>
    </row>
    <row r="637314" spans="3:3" x14ac:dyDescent="0.25">
      <c r="C637314" s="62"/>
    </row>
    <row r="637402" spans="3:3" x14ac:dyDescent="0.25">
      <c r="C637402" s="62"/>
    </row>
    <row r="637403" spans="3:3" x14ac:dyDescent="0.25">
      <c r="C637403" s="62"/>
    </row>
    <row r="637491" spans="3:3" x14ac:dyDescent="0.25">
      <c r="C637491" s="62"/>
    </row>
    <row r="637492" spans="3:3" x14ac:dyDescent="0.25">
      <c r="C637492" s="62"/>
    </row>
    <row r="637580" spans="3:3" x14ac:dyDescent="0.25">
      <c r="C637580" s="62"/>
    </row>
    <row r="637581" spans="3:3" x14ac:dyDescent="0.25">
      <c r="C637581" s="62"/>
    </row>
    <row r="637669" spans="3:3" x14ac:dyDescent="0.25">
      <c r="C637669" s="62"/>
    </row>
    <row r="637670" spans="3:3" x14ac:dyDescent="0.25">
      <c r="C637670" s="62"/>
    </row>
    <row r="637758" spans="3:3" x14ac:dyDescent="0.25">
      <c r="C637758" s="62"/>
    </row>
    <row r="637759" spans="3:3" x14ac:dyDescent="0.25">
      <c r="C637759" s="62"/>
    </row>
    <row r="637847" spans="3:3" x14ac:dyDescent="0.25">
      <c r="C637847" s="62"/>
    </row>
    <row r="637848" spans="3:3" x14ac:dyDescent="0.25">
      <c r="C637848" s="62"/>
    </row>
    <row r="637936" spans="3:3" x14ac:dyDescent="0.25">
      <c r="C637936" s="62"/>
    </row>
    <row r="637937" spans="3:3" x14ac:dyDescent="0.25">
      <c r="C637937" s="62"/>
    </row>
    <row r="638025" spans="3:3" x14ac:dyDescent="0.25">
      <c r="C638025" s="62"/>
    </row>
    <row r="638026" spans="3:3" x14ac:dyDescent="0.25">
      <c r="C638026" s="62"/>
    </row>
    <row r="638114" spans="3:3" x14ac:dyDescent="0.25">
      <c r="C638114" s="62"/>
    </row>
    <row r="638115" spans="3:3" x14ac:dyDescent="0.25">
      <c r="C638115" s="62"/>
    </row>
    <row r="638203" spans="3:3" x14ac:dyDescent="0.25">
      <c r="C638203" s="62"/>
    </row>
    <row r="638204" spans="3:3" x14ac:dyDescent="0.25">
      <c r="C638204" s="62"/>
    </row>
    <row r="638292" spans="3:3" x14ac:dyDescent="0.25">
      <c r="C638292" s="62"/>
    </row>
    <row r="638293" spans="3:3" x14ac:dyDescent="0.25">
      <c r="C638293" s="62"/>
    </row>
    <row r="638381" spans="3:3" x14ac:dyDescent="0.25">
      <c r="C638381" s="62"/>
    </row>
    <row r="638382" spans="3:3" x14ac:dyDescent="0.25">
      <c r="C638382" s="62"/>
    </row>
    <row r="638470" spans="3:3" x14ac:dyDescent="0.25">
      <c r="C638470" s="62"/>
    </row>
    <row r="638471" spans="3:3" x14ac:dyDescent="0.25">
      <c r="C638471" s="62"/>
    </row>
    <row r="638559" spans="3:3" x14ac:dyDescent="0.25">
      <c r="C638559" s="62"/>
    </row>
    <row r="638560" spans="3:3" x14ac:dyDescent="0.25">
      <c r="C638560" s="62"/>
    </row>
    <row r="638648" spans="3:3" x14ac:dyDescent="0.25">
      <c r="C638648" s="62"/>
    </row>
    <row r="638649" spans="3:3" x14ac:dyDescent="0.25">
      <c r="C638649" s="62"/>
    </row>
    <row r="638737" spans="3:3" x14ac:dyDescent="0.25">
      <c r="C638737" s="62"/>
    </row>
    <row r="638738" spans="3:3" x14ac:dyDescent="0.25">
      <c r="C638738" s="62"/>
    </row>
    <row r="638826" spans="3:3" x14ac:dyDescent="0.25">
      <c r="C638826" s="62"/>
    </row>
    <row r="638827" spans="3:3" x14ac:dyDescent="0.25">
      <c r="C638827" s="62"/>
    </row>
    <row r="638915" spans="3:3" x14ac:dyDescent="0.25">
      <c r="C638915" s="62"/>
    </row>
    <row r="638916" spans="3:3" x14ac:dyDescent="0.25">
      <c r="C638916" s="62"/>
    </row>
    <row r="639004" spans="3:3" x14ac:dyDescent="0.25">
      <c r="C639004" s="62"/>
    </row>
    <row r="639005" spans="3:3" x14ac:dyDescent="0.25">
      <c r="C639005" s="62"/>
    </row>
    <row r="639093" spans="3:3" x14ac:dyDescent="0.25">
      <c r="C639093" s="62"/>
    </row>
    <row r="639094" spans="3:3" x14ac:dyDescent="0.25">
      <c r="C639094" s="62"/>
    </row>
    <row r="639182" spans="3:3" x14ac:dyDescent="0.25">
      <c r="C639182" s="62"/>
    </row>
    <row r="639183" spans="3:3" x14ac:dyDescent="0.25">
      <c r="C639183" s="62"/>
    </row>
    <row r="639271" spans="3:3" x14ac:dyDescent="0.25">
      <c r="C639271" s="62"/>
    </row>
    <row r="639272" spans="3:3" x14ac:dyDescent="0.25">
      <c r="C639272" s="62"/>
    </row>
    <row r="639360" spans="3:3" x14ac:dyDescent="0.25">
      <c r="C639360" s="62"/>
    </row>
    <row r="639361" spans="3:3" x14ac:dyDescent="0.25">
      <c r="C639361" s="62"/>
    </row>
    <row r="639449" spans="3:3" x14ac:dyDescent="0.25">
      <c r="C639449" s="62"/>
    </row>
    <row r="639450" spans="3:3" x14ac:dyDescent="0.25">
      <c r="C639450" s="62"/>
    </row>
    <row r="639538" spans="3:3" x14ac:dyDescent="0.25">
      <c r="C639538" s="62"/>
    </row>
    <row r="639539" spans="3:3" x14ac:dyDescent="0.25">
      <c r="C639539" s="62"/>
    </row>
    <row r="639627" spans="3:3" x14ac:dyDescent="0.25">
      <c r="C639627" s="62"/>
    </row>
    <row r="639628" spans="3:3" x14ac:dyDescent="0.25">
      <c r="C639628" s="62"/>
    </row>
    <row r="639716" spans="3:3" x14ac:dyDescent="0.25">
      <c r="C639716" s="62"/>
    </row>
    <row r="639717" spans="3:3" x14ac:dyDescent="0.25">
      <c r="C639717" s="62"/>
    </row>
    <row r="639805" spans="3:3" x14ac:dyDescent="0.25">
      <c r="C639805" s="62"/>
    </row>
    <row r="639806" spans="3:3" x14ac:dyDescent="0.25">
      <c r="C639806" s="62"/>
    </row>
    <row r="639894" spans="3:3" x14ac:dyDescent="0.25">
      <c r="C639894" s="62"/>
    </row>
    <row r="639895" spans="3:3" x14ac:dyDescent="0.25">
      <c r="C639895" s="62"/>
    </row>
    <row r="639983" spans="3:3" x14ac:dyDescent="0.25">
      <c r="C639983" s="62"/>
    </row>
    <row r="639984" spans="3:3" x14ac:dyDescent="0.25">
      <c r="C639984" s="62"/>
    </row>
    <row r="640072" spans="3:3" x14ac:dyDescent="0.25">
      <c r="C640072" s="62"/>
    </row>
    <row r="640073" spans="3:3" x14ac:dyDescent="0.25">
      <c r="C640073" s="62"/>
    </row>
    <row r="640161" spans="3:3" x14ac:dyDescent="0.25">
      <c r="C640161" s="62"/>
    </row>
    <row r="640162" spans="3:3" x14ac:dyDescent="0.25">
      <c r="C640162" s="62"/>
    </row>
    <row r="640250" spans="3:3" x14ac:dyDescent="0.25">
      <c r="C640250" s="62"/>
    </row>
    <row r="640251" spans="3:3" x14ac:dyDescent="0.25">
      <c r="C640251" s="62"/>
    </row>
    <row r="640339" spans="3:3" x14ac:dyDescent="0.25">
      <c r="C640339" s="62"/>
    </row>
    <row r="640340" spans="3:3" x14ac:dyDescent="0.25">
      <c r="C640340" s="62"/>
    </row>
    <row r="640428" spans="3:3" x14ac:dyDescent="0.25">
      <c r="C640428" s="62"/>
    </row>
    <row r="640429" spans="3:3" x14ac:dyDescent="0.25">
      <c r="C640429" s="62"/>
    </row>
    <row r="640517" spans="3:3" x14ac:dyDescent="0.25">
      <c r="C640517" s="62"/>
    </row>
    <row r="640518" spans="3:3" x14ac:dyDescent="0.25">
      <c r="C640518" s="62"/>
    </row>
    <row r="640606" spans="3:3" x14ac:dyDescent="0.25">
      <c r="C640606" s="62"/>
    </row>
    <row r="640607" spans="3:3" x14ac:dyDescent="0.25">
      <c r="C640607" s="62"/>
    </row>
    <row r="640695" spans="3:3" x14ac:dyDescent="0.25">
      <c r="C640695" s="62"/>
    </row>
    <row r="640696" spans="3:3" x14ac:dyDescent="0.25">
      <c r="C640696" s="62"/>
    </row>
    <row r="640784" spans="3:3" x14ac:dyDescent="0.25">
      <c r="C640784" s="62"/>
    </row>
    <row r="640785" spans="3:3" x14ac:dyDescent="0.25">
      <c r="C640785" s="62"/>
    </row>
    <row r="640873" spans="3:3" x14ac:dyDescent="0.25">
      <c r="C640873" s="62"/>
    </row>
    <row r="640874" spans="3:3" x14ac:dyDescent="0.25">
      <c r="C640874" s="62"/>
    </row>
    <row r="640962" spans="3:3" x14ac:dyDescent="0.25">
      <c r="C640962" s="62"/>
    </row>
    <row r="640963" spans="3:3" x14ac:dyDescent="0.25">
      <c r="C640963" s="62"/>
    </row>
    <row r="641051" spans="3:3" x14ac:dyDescent="0.25">
      <c r="C641051" s="62"/>
    </row>
    <row r="641052" spans="3:3" x14ac:dyDescent="0.25">
      <c r="C641052" s="62"/>
    </row>
    <row r="641140" spans="3:3" x14ac:dyDescent="0.25">
      <c r="C641140" s="62"/>
    </row>
    <row r="641141" spans="3:3" x14ac:dyDescent="0.25">
      <c r="C641141" s="62"/>
    </row>
    <row r="641229" spans="3:3" x14ac:dyDescent="0.25">
      <c r="C641229" s="62"/>
    </row>
    <row r="641230" spans="3:3" x14ac:dyDescent="0.25">
      <c r="C641230" s="62"/>
    </row>
    <row r="641318" spans="3:3" x14ac:dyDescent="0.25">
      <c r="C641318" s="62"/>
    </row>
    <row r="641319" spans="3:3" x14ac:dyDescent="0.25">
      <c r="C641319" s="62"/>
    </row>
    <row r="641407" spans="3:3" x14ac:dyDescent="0.25">
      <c r="C641407" s="62"/>
    </row>
    <row r="641408" spans="3:3" x14ac:dyDescent="0.25">
      <c r="C641408" s="62"/>
    </row>
    <row r="641496" spans="3:3" x14ac:dyDescent="0.25">
      <c r="C641496" s="62"/>
    </row>
    <row r="641497" spans="3:3" x14ac:dyDescent="0.25">
      <c r="C641497" s="62"/>
    </row>
    <row r="641585" spans="3:3" x14ac:dyDescent="0.25">
      <c r="C641585" s="62"/>
    </row>
    <row r="641586" spans="3:3" x14ac:dyDescent="0.25">
      <c r="C641586" s="62"/>
    </row>
    <row r="641674" spans="3:3" x14ac:dyDescent="0.25">
      <c r="C641674" s="62"/>
    </row>
    <row r="641675" spans="3:3" x14ac:dyDescent="0.25">
      <c r="C641675" s="62"/>
    </row>
    <row r="641763" spans="3:3" x14ac:dyDescent="0.25">
      <c r="C641763" s="62"/>
    </row>
    <row r="641764" spans="3:3" x14ac:dyDescent="0.25">
      <c r="C641764" s="62"/>
    </row>
    <row r="641852" spans="3:3" x14ac:dyDescent="0.25">
      <c r="C641852" s="62"/>
    </row>
    <row r="641853" spans="3:3" x14ac:dyDescent="0.25">
      <c r="C641853" s="62"/>
    </row>
    <row r="641941" spans="3:3" x14ac:dyDescent="0.25">
      <c r="C641941" s="62"/>
    </row>
    <row r="641942" spans="3:3" x14ac:dyDescent="0.25">
      <c r="C641942" s="62"/>
    </row>
    <row r="642030" spans="3:3" x14ac:dyDescent="0.25">
      <c r="C642030" s="62"/>
    </row>
    <row r="642031" spans="3:3" x14ac:dyDescent="0.25">
      <c r="C642031" s="62"/>
    </row>
    <row r="642119" spans="3:3" x14ac:dyDescent="0.25">
      <c r="C642119" s="62"/>
    </row>
    <row r="642120" spans="3:3" x14ac:dyDescent="0.25">
      <c r="C642120" s="62"/>
    </row>
    <row r="642208" spans="3:3" x14ac:dyDescent="0.25">
      <c r="C642208" s="62"/>
    </row>
    <row r="642209" spans="3:3" x14ac:dyDescent="0.25">
      <c r="C642209" s="62"/>
    </row>
    <row r="642297" spans="3:3" x14ac:dyDescent="0.25">
      <c r="C642297" s="62"/>
    </row>
    <row r="642298" spans="3:3" x14ac:dyDescent="0.25">
      <c r="C642298" s="62"/>
    </row>
    <row r="642386" spans="3:3" x14ac:dyDescent="0.25">
      <c r="C642386" s="62"/>
    </row>
    <row r="642387" spans="3:3" x14ac:dyDescent="0.25">
      <c r="C642387" s="62"/>
    </row>
    <row r="642475" spans="3:3" x14ac:dyDescent="0.25">
      <c r="C642475" s="62"/>
    </row>
    <row r="642476" spans="3:3" x14ac:dyDescent="0.25">
      <c r="C642476" s="62"/>
    </row>
    <row r="642564" spans="3:3" x14ac:dyDescent="0.25">
      <c r="C642564" s="62"/>
    </row>
    <row r="642565" spans="3:3" x14ac:dyDescent="0.25">
      <c r="C642565" s="62"/>
    </row>
    <row r="642653" spans="3:3" x14ac:dyDescent="0.25">
      <c r="C642653" s="62"/>
    </row>
    <row r="642654" spans="3:3" x14ac:dyDescent="0.25">
      <c r="C642654" s="62"/>
    </row>
    <row r="642742" spans="3:3" x14ac:dyDescent="0.25">
      <c r="C642742" s="62"/>
    </row>
    <row r="642743" spans="3:3" x14ac:dyDescent="0.25">
      <c r="C642743" s="62"/>
    </row>
    <row r="642831" spans="3:3" x14ac:dyDescent="0.25">
      <c r="C642831" s="62"/>
    </row>
    <row r="642832" spans="3:3" x14ac:dyDescent="0.25">
      <c r="C642832" s="62"/>
    </row>
    <row r="642920" spans="3:3" x14ac:dyDescent="0.25">
      <c r="C642920" s="62"/>
    </row>
    <row r="642921" spans="3:3" x14ac:dyDescent="0.25">
      <c r="C642921" s="62"/>
    </row>
    <row r="643009" spans="3:3" x14ac:dyDescent="0.25">
      <c r="C643009" s="62"/>
    </row>
    <row r="643010" spans="3:3" x14ac:dyDescent="0.25">
      <c r="C643010" s="62"/>
    </row>
    <row r="643098" spans="3:3" x14ac:dyDescent="0.25">
      <c r="C643098" s="62"/>
    </row>
    <row r="643099" spans="3:3" x14ac:dyDescent="0.25">
      <c r="C643099" s="62"/>
    </row>
    <row r="643187" spans="3:3" x14ac:dyDescent="0.25">
      <c r="C643187" s="62"/>
    </row>
    <row r="643188" spans="3:3" x14ac:dyDescent="0.25">
      <c r="C643188" s="62"/>
    </row>
    <row r="643276" spans="3:3" x14ac:dyDescent="0.25">
      <c r="C643276" s="62"/>
    </row>
    <row r="643277" spans="3:3" x14ac:dyDescent="0.25">
      <c r="C643277" s="62"/>
    </row>
    <row r="643365" spans="3:3" x14ac:dyDescent="0.25">
      <c r="C643365" s="62"/>
    </row>
    <row r="643366" spans="3:3" x14ac:dyDescent="0.25">
      <c r="C643366" s="62"/>
    </row>
    <row r="643454" spans="3:3" x14ac:dyDescent="0.25">
      <c r="C643454" s="62"/>
    </row>
    <row r="643455" spans="3:3" x14ac:dyDescent="0.25">
      <c r="C643455" s="62"/>
    </row>
    <row r="643543" spans="3:3" x14ac:dyDescent="0.25">
      <c r="C643543" s="62"/>
    </row>
    <row r="643544" spans="3:3" x14ac:dyDescent="0.25">
      <c r="C643544" s="62"/>
    </row>
    <row r="643632" spans="3:3" x14ac:dyDescent="0.25">
      <c r="C643632" s="62"/>
    </row>
    <row r="643633" spans="3:3" x14ac:dyDescent="0.25">
      <c r="C643633" s="62"/>
    </row>
    <row r="643721" spans="3:3" x14ac:dyDescent="0.25">
      <c r="C643721" s="62"/>
    </row>
    <row r="643722" spans="3:3" x14ac:dyDescent="0.25">
      <c r="C643722" s="62"/>
    </row>
    <row r="643810" spans="3:3" x14ac:dyDescent="0.25">
      <c r="C643810" s="62"/>
    </row>
    <row r="643811" spans="3:3" x14ac:dyDescent="0.25">
      <c r="C643811" s="62"/>
    </row>
    <row r="643899" spans="3:3" x14ac:dyDescent="0.25">
      <c r="C643899" s="62"/>
    </row>
    <row r="643900" spans="3:3" x14ac:dyDescent="0.25">
      <c r="C643900" s="62"/>
    </row>
    <row r="643988" spans="3:3" x14ac:dyDescent="0.25">
      <c r="C643988" s="62"/>
    </row>
    <row r="643989" spans="3:3" x14ac:dyDescent="0.25">
      <c r="C643989" s="62"/>
    </row>
    <row r="644077" spans="3:3" x14ac:dyDescent="0.25">
      <c r="C644077" s="62"/>
    </row>
    <row r="644078" spans="3:3" x14ac:dyDescent="0.25">
      <c r="C644078" s="62"/>
    </row>
    <row r="644166" spans="3:3" x14ac:dyDescent="0.25">
      <c r="C644166" s="62"/>
    </row>
    <row r="644167" spans="3:3" x14ac:dyDescent="0.25">
      <c r="C644167" s="62"/>
    </row>
    <row r="644255" spans="3:3" x14ac:dyDescent="0.25">
      <c r="C644255" s="62"/>
    </row>
    <row r="644256" spans="3:3" x14ac:dyDescent="0.25">
      <c r="C644256" s="62"/>
    </row>
    <row r="644344" spans="3:3" x14ac:dyDescent="0.25">
      <c r="C644344" s="62"/>
    </row>
    <row r="644345" spans="3:3" x14ac:dyDescent="0.25">
      <c r="C644345" s="62"/>
    </row>
    <row r="644433" spans="3:3" x14ac:dyDescent="0.25">
      <c r="C644433" s="62"/>
    </row>
    <row r="644434" spans="3:3" x14ac:dyDescent="0.25">
      <c r="C644434" s="62"/>
    </row>
    <row r="644522" spans="3:3" x14ac:dyDescent="0.25">
      <c r="C644522" s="62"/>
    </row>
    <row r="644523" spans="3:3" x14ac:dyDescent="0.25">
      <c r="C644523" s="62"/>
    </row>
    <row r="644611" spans="3:3" x14ac:dyDescent="0.25">
      <c r="C644611" s="62"/>
    </row>
    <row r="644612" spans="3:3" x14ac:dyDescent="0.25">
      <c r="C644612" s="62"/>
    </row>
    <row r="644700" spans="3:3" x14ac:dyDescent="0.25">
      <c r="C644700" s="62"/>
    </row>
    <row r="644701" spans="3:3" x14ac:dyDescent="0.25">
      <c r="C644701" s="62"/>
    </row>
    <row r="644789" spans="3:3" x14ac:dyDescent="0.25">
      <c r="C644789" s="62"/>
    </row>
    <row r="644790" spans="3:3" x14ac:dyDescent="0.25">
      <c r="C644790" s="62"/>
    </row>
    <row r="644878" spans="3:3" x14ac:dyDescent="0.25">
      <c r="C644878" s="62"/>
    </row>
    <row r="644879" spans="3:3" x14ac:dyDescent="0.25">
      <c r="C644879" s="62"/>
    </row>
    <row r="644967" spans="3:3" x14ac:dyDescent="0.25">
      <c r="C644967" s="62"/>
    </row>
    <row r="644968" spans="3:3" x14ac:dyDescent="0.25">
      <c r="C644968" s="62"/>
    </row>
    <row r="645056" spans="3:3" x14ac:dyDescent="0.25">
      <c r="C645056" s="62"/>
    </row>
    <row r="645057" spans="3:3" x14ac:dyDescent="0.25">
      <c r="C645057" s="62"/>
    </row>
    <row r="645145" spans="3:3" x14ac:dyDescent="0.25">
      <c r="C645145" s="62"/>
    </row>
    <row r="645146" spans="3:3" x14ac:dyDescent="0.25">
      <c r="C645146" s="62"/>
    </row>
    <row r="645234" spans="3:3" x14ac:dyDescent="0.25">
      <c r="C645234" s="62"/>
    </row>
    <row r="645235" spans="3:3" x14ac:dyDescent="0.25">
      <c r="C645235" s="62"/>
    </row>
    <row r="645323" spans="3:3" x14ac:dyDescent="0.25">
      <c r="C645323" s="62"/>
    </row>
    <row r="645324" spans="3:3" x14ac:dyDescent="0.25">
      <c r="C645324" s="62"/>
    </row>
    <row r="645412" spans="3:3" x14ac:dyDescent="0.25">
      <c r="C645412" s="62"/>
    </row>
    <row r="645413" spans="3:3" x14ac:dyDescent="0.25">
      <c r="C645413" s="62"/>
    </row>
    <row r="645501" spans="3:3" x14ac:dyDescent="0.25">
      <c r="C645501" s="62"/>
    </row>
    <row r="645502" spans="3:3" x14ac:dyDescent="0.25">
      <c r="C645502" s="62"/>
    </row>
    <row r="645590" spans="3:3" x14ac:dyDescent="0.25">
      <c r="C645590" s="62"/>
    </row>
    <row r="645591" spans="3:3" x14ac:dyDescent="0.25">
      <c r="C645591" s="62"/>
    </row>
    <row r="645679" spans="3:3" x14ac:dyDescent="0.25">
      <c r="C645679" s="62"/>
    </row>
    <row r="645680" spans="3:3" x14ac:dyDescent="0.25">
      <c r="C645680" s="62"/>
    </row>
    <row r="645768" spans="3:3" x14ac:dyDescent="0.25">
      <c r="C645768" s="62"/>
    </row>
    <row r="645769" spans="3:3" x14ac:dyDescent="0.25">
      <c r="C645769" s="62"/>
    </row>
    <row r="645857" spans="3:3" x14ac:dyDescent="0.25">
      <c r="C645857" s="62"/>
    </row>
    <row r="645858" spans="3:3" x14ac:dyDescent="0.25">
      <c r="C645858" s="62"/>
    </row>
    <row r="645946" spans="3:3" x14ac:dyDescent="0.25">
      <c r="C645946" s="62"/>
    </row>
    <row r="645947" spans="3:3" x14ac:dyDescent="0.25">
      <c r="C645947" s="62"/>
    </row>
    <row r="646035" spans="3:3" x14ac:dyDescent="0.25">
      <c r="C646035" s="62"/>
    </row>
    <row r="646036" spans="3:3" x14ac:dyDescent="0.25">
      <c r="C646036" s="62"/>
    </row>
    <row r="646124" spans="3:3" x14ac:dyDescent="0.25">
      <c r="C646124" s="62"/>
    </row>
    <row r="646125" spans="3:3" x14ac:dyDescent="0.25">
      <c r="C646125" s="62"/>
    </row>
    <row r="646213" spans="3:3" x14ac:dyDescent="0.25">
      <c r="C646213" s="62"/>
    </row>
    <row r="646214" spans="3:3" x14ac:dyDescent="0.25">
      <c r="C646214" s="62"/>
    </row>
    <row r="646302" spans="3:3" x14ac:dyDescent="0.25">
      <c r="C646302" s="62"/>
    </row>
    <row r="646303" spans="3:3" x14ac:dyDescent="0.25">
      <c r="C646303" s="62"/>
    </row>
    <row r="646391" spans="3:3" x14ac:dyDescent="0.25">
      <c r="C646391" s="62"/>
    </row>
    <row r="646392" spans="3:3" x14ac:dyDescent="0.25">
      <c r="C646392" s="62"/>
    </row>
    <row r="646480" spans="3:3" x14ac:dyDescent="0.25">
      <c r="C646480" s="62"/>
    </row>
    <row r="646481" spans="3:3" x14ac:dyDescent="0.25">
      <c r="C646481" s="62"/>
    </row>
    <row r="646569" spans="3:3" x14ac:dyDescent="0.25">
      <c r="C646569" s="62"/>
    </row>
    <row r="646570" spans="3:3" x14ac:dyDescent="0.25">
      <c r="C646570" s="62"/>
    </row>
    <row r="646658" spans="3:3" x14ac:dyDescent="0.25">
      <c r="C646658" s="62"/>
    </row>
    <row r="646659" spans="3:3" x14ac:dyDescent="0.25">
      <c r="C646659" s="62"/>
    </row>
    <row r="646747" spans="3:3" x14ac:dyDescent="0.25">
      <c r="C646747" s="62"/>
    </row>
    <row r="646748" spans="3:3" x14ac:dyDescent="0.25">
      <c r="C646748" s="62"/>
    </row>
    <row r="646836" spans="3:3" x14ac:dyDescent="0.25">
      <c r="C646836" s="62"/>
    </row>
    <row r="646837" spans="3:3" x14ac:dyDescent="0.25">
      <c r="C646837" s="62"/>
    </row>
    <row r="646925" spans="3:3" x14ac:dyDescent="0.25">
      <c r="C646925" s="62"/>
    </row>
    <row r="646926" spans="3:3" x14ac:dyDescent="0.25">
      <c r="C646926" s="62"/>
    </row>
    <row r="647014" spans="3:3" x14ac:dyDescent="0.25">
      <c r="C647014" s="62"/>
    </row>
    <row r="647015" spans="3:3" x14ac:dyDescent="0.25">
      <c r="C647015" s="62"/>
    </row>
    <row r="647103" spans="3:3" x14ac:dyDescent="0.25">
      <c r="C647103" s="62"/>
    </row>
    <row r="647104" spans="3:3" x14ac:dyDescent="0.25">
      <c r="C647104" s="62"/>
    </row>
    <row r="647192" spans="3:3" x14ac:dyDescent="0.25">
      <c r="C647192" s="62"/>
    </row>
    <row r="647193" spans="3:3" x14ac:dyDescent="0.25">
      <c r="C647193" s="62"/>
    </row>
    <row r="647281" spans="3:3" x14ac:dyDescent="0.25">
      <c r="C647281" s="62"/>
    </row>
    <row r="647282" spans="3:3" x14ac:dyDescent="0.25">
      <c r="C647282" s="62"/>
    </row>
    <row r="647370" spans="3:3" x14ac:dyDescent="0.25">
      <c r="C647370" s="62"/>
    </row>
    <row r="647371" spans="3:3" x14ac:dyDescent="0.25">
      <c r="C647371" s="62"/>
    </row>
    <row r="647459" spans="3:3" x14ac:dyDescent="0.25">
      <c r="C647459" s="62"/>
    </row>
    <row r="647460" spans="3:3" x14ac:dyDescent="0.25">
      <c r="C647460" s="62"/>
    </row>
    <row r="647548" spans="3:3" x14ac:dyDescent="0.25">
      <c r="C647548" s="62"/>
    </row>
    <row r="647549" spans="3:3" x14ac:dyDescent="0.25">
      <c r="C647549" s="62"/>
    </row>
    <row r="647637" spans="3:3" x14ac:dyDescent="0.25">
      <c r="C647637" s="62"/>
    </row>
    <row r="647638" spans="3:3" x14ac:dyDescent="0.25">
      <c r="C647638" s="62"/>
    </row>
    <row r="647726" spans="3:3" x14ac:dyDescent="0.25">
      <c r="C647726" s="62"/>
    </row>
    <row r="647727" spans="3:3" x14ac:dyDescent="0.25">
      <c r="C647727" s="62"/>
    </row>
    <row r="647815" spans="3:3" x14ac:dyDescent="0.25">
      <c r="C647815" s="62"/>
    </row>
    <row r="647816" spans="3:3" x14ac:dyDescent="0.25">
      <c r="C647816" s="62"/>
    </row>
    <row r="647904" spans="3:3" x14ac:dyDescent="0.25">
      <c r="C647904" s="62"/>
    </row>
    <row r="647905" spans="3:3" x14ac:dyDescent="0.25">
      <c r="C647905" s="62"/>
    </row>
    <row r="647993" spans="3:3" x14ac:dyDescent="0.25">
      <c r="C647993" s="62"/>
    </row>
    <row r="647994" spans="3:3" x14ac:dyDescent="0.25">
      <c r="C647994" s="62"/>
    </row>
    <row r="648082" spans="3:3" x14ac:dyDescent="0.25">
      <c r="C648082" s="62"/>
    </row>
    <row r="648083" spans="3:3" x14ac:dyDescent="0.25">
      <c r="C648083" s="62"/>
    </row>
    <row r="648171" spans="3:3" x14ac:dyDescent="0.25">
      <c r="C648171" s="62"/>
    </row>
    <row r="648172" spans="3:3" x14ac:dyDescent="0.25">
      <c r="C648172" s="62"/>
    </row>
    <row r="648260" spans="3:3" x14ac:dyDescent="0.25">
      <c r="C648260" s="62"/>
    </row>
    <row r="648261" spans="3:3" x14ac:dyDescent="0.25">
      <c r="C648261" s="62"/>
    </row>
    <row r="648349" spans="3:3" x14ac:dyDescent="0.25">
      <c r="C648349" s="62"/>
    </row>
    <row r="648350" spans="3:3" x14ac:dyDescent="0.25">
      <c r="C648350" s="62"/>
    </row>
    <row r="648438" spans="3:3" x14ac:dyDescent="0.25">
      <c r="C648438" s="62"/>
    </row>
    <row r="648439" spans="3:3" x14ac:dyDescent="0.25">
      <c r="C648439" s="62"/>
    </row>
    <row r="648527" spans="3:3" x14ac:dyDescent="0.25">
      <c r="C648527" s="62"/>
    </row>
    <row r="648528" spans="3:3" x14ac:dyDescent="0.25">
      <c r="C648528" s="62"/>
    </row>
    <row r="648616" spans="3:3" x14ac:dyDescent="0.25">
      <c r="C648616" s="62"/>
    </row>
    <row r="648617" spans="3:3" x14ac:dyDescent="0.25">
      <c r="C648617" s="62"/>
    </row>
    <row r="648705" spans="3:3" x14ac:dyDescent="0.25">
      <c r="C648705" s="62"/>
    </row>
    <row r="648706" spans="3:3" x14ac:dyDescent="0.25">
      <c r="C648706" s="62"/>
    </row>
    <row r="648794" spans="3:3" x14ac:dyDescent="0.25">
      <c r="C648794" s="62"/>
    </row>
    <row r="648795" spans="3:3" x14ac:dyDescent="0.25">
      <c r="C648795" s="62"/>
    </row>
    <row r="648883" spans="3:3" x14ac:dyDescent="0.25">
      <c r="C648883" s="62"/>
    </row>
    <row r="648884" spans="3:3" x14ac:dyDescent="0.25">
      <c r="C648884" s="62"/>
    </row>
    <row r="648972" spans="3:3" x14ac:dyDescent="0.25">
      <c r="C648972" s="62"/>
    </row>
    <row r="648973" spans="3:3" x14ac:dyDescent="0.25">
      <c r="C648973" s="62"/>
    </row>
    <row r="649061" spans="3:3" x14ac:dyDescent="0.25">
      <c r="C649061" s="62"/>
    </row>
    <row r="649062" spans="3:3" x14ac:dyDescent="0.25">
      <c r="C649062" s="62"/>
    </row>
    <row r="649150" spans="3:3" x14ac:dyDescent="0.25">
      <c r="C649150" s="62"/>
    </row>
    <row r="649151" spans="3:3" x14ac:dyDescent="0.25">
      <c r="C649151" s="62"/>
    </row>
    <row r="649239" spans="3:3" x14ac:dyDescent="0.25">
      <c r="C649239" s="62"/>
    </row>
    <row r="649240" spans="3:3" x14ac:dyDescent="0.25">
      <c r="C649240" s="62"/>
    </row>
    <row r="649328" spans="3:3" x14ac:dyDescent="0.25">
      <c r="C649328" s="62"/>
    </row>
    <row r="649329" spans="3:3" x14ac:dyDescent="0.25">
      <c r="C649329" s="62"/>
    </row>
    <row r="649417" spans="3:3" x14ac:dyDescent="0.25">
      <c r="C649417" s="62"/>
    </row>
    <row r="649418" spans="3:3" x14ac:dyDescent="0.25">
      <c r="C649418" s="62"/>
    </row>
    <row r="649506" spans="3:3" x14ac:dyDescent="0.25">
      <c r="C649506" s="62"/>
    </row>
    <row r="649507" spans="3:3" x14ac:dyDescent="0.25">
      <c r="C649507" s="62"/>
    </row>
    <row r="649595" spans="3:3" x14ac:dyDescent="0.25">
      <c r="C649595" s="62"/>
    </row>
    <row r="649596" spans="3:3" x14ac:dyDescent="0.25">
      <c r="C649596" s="62"/>
    </row>
    <row r="649684" spans="3:3" x14ac:dyDescent="0.25">
      <c r="C649684" s="62"/>
    </row>
    <row r="649685" spans="3:3" x14ac:dyDescent="0.25">
      <c r="C649685" s="62"/>
    </row>
    <row r="649773" spans="3:3" x14ac:dyDescent="0.25">
      <c r="C649773" s="62"/>
    </row>
    <row r="649774" spans="3:3" x14ac:dyDescent="0.25">
      <c r="C649774" s="62"/>
    </row>
    <row r="649862" spans="3:3" x14ac:dyDescent="0.25">
      <c r="C649862" s="62"/>
    </row>
    <row r="649863" spans="3:3" x14ac:dyDescent="0.25">
      <c r="C649863" s="62"/>
    </row>
    <row r="649951" spans="3:3" x14ac:dyDescent="0.25">
      <c r="C649951" s="62"/>
    </row>
    <row r="649952" spans="3:3" x14ac:dyDescent="0.25">
      <c r="C649952" s="62"/>
    </row>
    <row r="650040" spans="3:3" x14ac:dyDescent="0.25">
      <c r="C650040" s="62"/>
    </row>
    <row r="650041" spans="3:3" x14ac:dyDescent="0.25">
      <c r="C650041" s="62"/>
    </row>
    <row r="650129" spans="3:3" x14ac:dyDescent="0.25">
      <c r="C650129" s="62"/>
    </row>
    <row r="650130" spans="3:3" x14ac:dyDescent="0.25">
      <c r="C650130" s="62"/>
    </row>
    <row r="650218" spans="3:3" x14ac:dyDescent="0.25">
      <c r="C650218" s="62"/>
    </row>
    <row r="650219" spans="3:3" x14ac:dyDescent="0.25">
      <c r="C650219" s="62"/>
    </row>
    <row r="650307" spans="3:3" x14ac:dyDescent="0.25">
      <c r="C650307" s="62"/>
    </row>
    <row r="650308" spans="3:3" x14ac:dyDescent="0.25">
      <c r="C650308" s="62"/>
    </row>
    <row r="650396" spans="3:3" x14ac:dyDescent="0.25">
      <c r="C650396" s="62"/>
    </row>
    <row r="650397" spans="3:3" x14ac:dyDescent="0.25">
      <c r="C650397" s="62"/>
    </row>
    <row r="650485" spans="3:3" x14ac:dyDescent="0.25">
      <c r="C650485" s="62"/>
    </row>
    <row r="650486" spans="3:3" x14ac:dyDescent="0.25">
      <c r="C650486" s="62"/>
    </row>
    <row r="650574" spans="3:3" x14ac:dyDescent="0.25">
      <c r="C650574" s="62"/>
    </row>
    <row r="650575" spans="3:3" x14ac:dyDescent="0.25">
      <c r="C650575" s="62"/>
    </row>
    <row r="650663" spans="3:3" x14ac:dyDescent="0.25">
      <c r="C650663" s="62"/>
    </row>
    <row r="650664" spans="3:3" x14ac:dyDescent="0.25">
      <c r="C650664" s="62"/>
    </row>
    <row r="650752" spans="3:3" x14ac:dyDescent="0.25">
      <c r="C650752" s="62"/>
    </row>
    <row r="650753" spans="3:3" x14ac:dyDescent="0.25">
      <c r="C650753" s="62"/>
    </row>
    <row r="650841" spans="3:3" x14ac:dyDescent="0.25">
      <c r="C650841" s="62"/>
    </row>
    <row r="650842" spans="3:3" x14ac:dyDescent="0.25">
      <c r="C650842" s="62"/>
    </row>
    <row r="650930" spans="3:3" x14ac:dyDescent="0.25">
      <c r="C650930" s="62"/>
    </row>
    <row r="650931" spans="3:3" x14ac:dyDescent="0.25">
      <c r="C650931" s="62"/>
    </row>
    <row r="651019" spans="3:3" x14ac:dyDescent="0.25">
      <c r="C651019" s="62"/>
    </row>
    <row r="651020" spans="3:3" x14ac:dyDescent="0.25">
      <c r="C651020" s="62"/>
    </row>
    <row r="651108" spans="3:3" x14ac:dyDescent="0.25">
      <c r="C651108" s="62"/>
    </row>
    <row r="651109" spans="3:3" x14ac:dyDescent="0.25">
      <c r="C651109" s="62"/>
    </row>
    <row r="651197" spans="3:3" x14ac:dyDescent="0.25">
      <c r="C651197" s="62"/>
    </row>
    <row r="651198" spans="3:3" x14ac:dyDescent="0.25">
      <c r="C651198" s="62"/>
    </row>
    <row r="651286" spans="3:3" x14ac:dyDescent="0.25">
      <c r="C651286" s="62"/>
    </row>
    <row r="651287" spans="3:3" x14ac:dyDescent="0.25">
      <c r="C651287" s="62"/>
    </row>
    <row r="651375" spans="3:3" x14ac:dyDescent="0.25">
      <c r="C651375" s="62"/>
    </row>
    <row r="651376" spans="3:3" x14ac:dyDescent="0.25">
      <c r="C651376" s="62"/>
    </row>
    <row r="651464" spans="3:3" x14ac:dyDescent="0.25">
      <c r="C651464" s="62"/>
    </row>
    <row r="651465" spans="3:3" x14ac:dyDescent="0.25">
      <c r="C651465" s="62"/>
    </row>
    <row r="651553" spans="3:3" x14ac:dyDescent="0.25">
      <c r="C651553" s="62"/>
    </row>
    <row r="651554" spans="3:3" x14ac:dyDescent="0.25">
      <c r="C651554" s="62"/>
    </row>
    <row r="651642" spans="3:3" x14ac:dyDescent="0.25">
      <c r="C651642" s="62"/>
    </row>
    <row r="651643" spans="3:3" x14ac:dyDescent="0.25">
      <c r="C651643" s="62"/>
    </row>
    <row r="651731" spans="3:3" x14ac:dyDescent="0.25">
      <c r="C651731" s="62"/>
    </row>
    <row r="651732" spans="3:3" x14ac:dyDescent="0.25">
      <c r="C651732" s="62"/>
    </row>
    <row r="651820" spans="3:3" x14ac:dyDescent="0.25">
      <c r="C651820" s="62"/>
    </row>
    <row r="651821" spans="3:3" x14ac:dyDescent="0.25">
      <c r="C651821" s="62"/>
    </row>
    <row r="651909" spans="3:3" x14ac:dyDescent="0.25">
      <c r="C651909" s="62"/>
    </row>
    <row r="651910" spans="3:3" x14ac:dyDescent="0.25">
      <c r="C651910" s="62"/>
    </row>
    <row r="651998" spans="3:3" x14ac:dyDescent="0.25">
      <c r="C651998" s="62"/>
    </row>
    <row r="651999" spans="3:3" x14ac:dyDescent="0.25">
      <c r="C651999" s="62"/>
    </row>
    <row r="652087" spans="3:3" x14ac:dyDescent="0.25">
      <c r="C652087" s="62"/>
    </row>
    <row r="652088" spans="3:3" x14ac:dyDescent="0.25">
      <c r="C652088" s="62"/>
    </row>
    <row r="652176" spans="3:3" x14ac:dyDescent="0.25">
      <c r="C652176" s="62"/>
    </row>
    <row r="652177" spans="3:3" x14ac:dyDescent="0.25">
      <c r="C652177" s="62"/>
    </row>
    <row r="652265" spans="3:3" x14ac:dyDescent="0.25">
      <c r="C652265" s="62"/>
    </row>
    <row r="652266" spans="3:3" x14ac:dyDescent="0.25">
      <c r="C652266" s="62"/>
    </row>
    <row r="652354" spans="3:3" x14ac:dyDescent="0.25">
      <c r="C652354" s="62"/>
    </row>
    <row r="652355" spans="3:3" x14ac:dyDescent="0.25">
      <c r="C652355" s="62"/>
    </row>
    <row r="652443" spans="3:3" x14ac:dyDescent="0.25">
      <c r="C652443" s="62"/>
    </row>
    <row r="652444" spans="3:3" x14ac:dyDescent="0.25">
      <c r="C652444" s="62"/>
    </row>
    <row r="652532" spans="3:3" x14ac:dyDescent="0.25">
      <c r="C652532" s="62"/>
    </row>
    <row r="652533" spans="3:3" x14ac:dyDescent="0.25">
      <c r="C652533" s="62"/>
    </row>
    <row r="652621" spans="3:3" x14ac:dyDescent="0.25">
      <c r="C652621" s="62"/>
    </row>
    <row r="652622" spans="3:3" x14ac:dyDescent="0.25">
      <c r="C652622" s="62"/>
    </row>
    <row r="652710" spans="3:3" x14ac:dyDescent="0.25">
      <c r="C652710" s="62"/>
    </row>
    <row r="652711" spans="3:3" x14ac:dyDescent="0.25">
      <c r="C652711" s="62"/>
    </row>
    <row r="652799" spans="3:3" x14ac:dyDescent="0.25">
      <c r="C652799" s="62"/>
    </row>
    <row r="652800" spans="3:3" x14ac:dyDescent="0.25">
      <c r="C652800" s="62"/>
    </row>
    <row r="652888" spans="3:3" x14ac:dyDescent="0.25">
      <c r="C652888" s="62"/>
    </row>
    <row r="652889" spans="3:3" x14ac:dyDescent="0.25">
      <c r="C652889" s="62"/>
    </row>
    <row r="652977" spans="3:3" x14ac:dyDescent="0.25">
      <c r="C652977" s="62"/>
    </row>
    <row r="652978" spans="3:3" x14ac:dyDescent="0.25">
      <c r="C652978" s="62"/>
    </row>
    <row r="653066" spans="3:3" x14ac:dyDescent="0.25">
      <c r="C653066" s="62"/>
    </row>
    <row r="653067" spans="3:3" x14ac:dyDescent="0.25">
      <c r="C653067" s="62"/>
    </row>
    <row r="653155" spans="3:3" x14ac:dyDescent="0.25">
      <c r="C653155" s="62"/>
    </row>
    <row r="653156" spans="3:3" x14ac:dyDescent="0.25">
      <c r="C653156" s="62"/>
    </row>
    <row r="653244" spans="3:3" x14ac:dyDescent="0.25">
      <c r="C653244" s="62"/>
    </row>
    <row r="653245" spans="3:3" x14ac:dyDescent="0.25">
      <c r="C653245" s="62"/>
    </row>
    <row r="653333" spans="3:3" x14ac:dyDescent="0.25">
      <c r="C653333" s="62"/>
    </row>
    <row r="653334" spans="3:3" x14ac:dyDescent="0.25">
      <c r="C653334" s="62"/>
    </row>
    <row r="653422" spans="3:3" x14ac:dyDescent="0.25">
      <c r="C653422" s="62"/>
    </row>
    <row r="653423" spans="3:3" x14ac:dyDescent="0.25">
      <c r="C653423" s="62"/>
    </row>
    <row r="653511" spans="3:3" x14ac:dyDescent="0.25">
      <c r="C653511" s="62"/>
    </row>
    <row r="653512" spans="3:3" x14ac:dyDescent="0.25">
      <c r="C653512" s="62"/>
    </row>
    <row r="653600" spans="3:3" x14ac:dyDescent="0.25">
      <c r="C653600" s="62"/>
    </row>
    <row r="653601" spans="3:3" x14ac:dyDescent="0.25">
      <c r="C653601" s="62"/>
    </row>
    <row r="653689" spans="3:3" x14ac:dyDescent="0.25">
      <c r="C653689" s="62"/>
    </row>
    <row r="653690" spans="3:3" x14ac:dyDescent="0.25">
      <c r="C653690" s="62"/>
    </row>
    <row r="653778" spans="3:3" x14ac:dyDescent="0.25">
      <c r="C653778" s="62"/>
    </row>
    <row r="653779" spans="3:3" x14ac:dyDescent="0.25">
      <c r="C653779" s="62"/>
    </row>
    <row r="653867" spans="3:3" x14ac:dyDescent="0.25">
      <c r="C653867" s="62"/>
    </row>
    <row r="653868" spans="3:3" x14ac:dyDescent="0.25">
      <c r="C653868" s="62"/>
    </row>
    <row r="653956" spans="3:3" x14ac:dyDescent="0.25">
      <c r="C653956" s="62"/>
    </row>
    <row r="653957" spans="3:3" x14ac:dyDescent="0.25">
      <c r="C653957" s="62"/>
    </row>
    <row r="654045" spans="3:3" x14ac:dyDescent="0.25">
      <c r="C654045" s="62"/>
    </row>
    <row r="654046" spans="3:3" x14ac:dyDescent="0.25">
      <c r="C654046" s="62"/>
    </row>
    <row r="654134" spans="3:3" x14ac:dyDescent="0.25">
      <c r="C654134" s="62"/>
    </row>
    <row r="654135" spans="3:3" x14ac:dyDescent="0.25">
      <c r="C654135" s="62"/>
    </row>
    <row r="654223" spans="3:3" x14ac:dyDescent="0.25">
      <c r="C654223" s="62"/>
    </row>
    <row r="654224" spans="3:3" x14ac:dyDescent="0.25">
      <c r="C654224" s="62"/>
    </row>
    <row r="654312" spans="3:3" x14ac:dyDescent="0.25">
      <c r="C654312" s="62"/>
    </row>
    <row r="654313" spans="3:3" x14ac:dyDescent="0.25">
      <c r="C654313" s="62"/>
    </row>
    <row r="654401" spans="3:3" x14ac:dyDescent="0.25">
      <c r="C654401" s="62"/>
    </row>
    <row r="654402" spans="3:3" x14ac:dyDescent="0.25">
      <c r="C654402" s="62"/>
    </row>
    <row r="654490" spans="3:3" x14ac:dyDescent="0.25">
      <c r="C654490" s="62"/>
    </row>
    <row r="654491" spans="3:3" x14ac:dyDescent="0.25">
      <c r="C654491" s="62"/>
    </row>
    <row r="654579" spans="3:3" x14ac:dyDescent="0.25">
      <c r="C654579" s="62"/>
    </row>
    <row r="654580" spans="3:3" x14ac:dyDescent="0.25">
      <c r="C654580" s="62"/>
    </row>
    <row r="654668" spans="3:3" x14ac:dyDescent="0.25">
      <c r="C654668" s="62"/>
    </row>
    <row r="654669" spans="3:3" x14ac:dyDescent="0.25">
      <c r="C654669" s="62"/>
    </row>
    <row r="654757" spans="3:3" x14ac:dyDescent="0.25">
      <c r="C654757" s="62"/>
    </row>
    <row r="654758" spans="3:3" x14ac:dyDescent="0.25">
      <c r="C654758" s="62"/>
    </row>
    <row r="654846" spans="3:3" x14ac:dyDescent="0.25">
      <c r="C654846" s="62"/>
    </row>
    <row r="654847" spans="3:3" x14ac:dyDescent="0.25">
      <c r="C654847" s="62"/>
    </row>
    <row r="654935" spans="3:3" x14ac:dyDescent="0.25">
      <c r="C654935" s="62"/>
    </row>
    <row r="654936" spans="3:3" x14ac:dyDescent="0.25">
      <c r="C654936" s="62"/>
    </row>
    <row r="655024" spans="3:3" x14ac:dyDescent="0.25">
      <c r="C655024" s="62"/>
    </row>
    <row r="655025" spans="3:3" x14ac:dyDescent="0.25">
      <c r="C655025" s="62"/>
    </row>
    <row r="655113" spans="3:3" x14ac:dyDescent="0.25">
      <c r="C655113" s="62"/>
    </row>
    <row r="655114" spans="3:3" x14ac:dyDescent="0.25">
      <c r="C655114" s="62"/>
    </row>
    <row r="655202" spans="3:3" x14ac:dyDescent="0.25">
      <c r="C655202" s="62"/>
    </row>
    <row r="655203" spans="3:3" x14ac:dyDescent="0.25">
      <c r="C655203" s="62"/>
    </row>
    <row r="655291" spans="3:3" x14ac:dyDescent="0.25">
      <c r="C655291" s="62"/>
    </row>
    <row r="655292" spans="3:3" x14ac:dyDescent="0.25">
      <c r="C655292" s="62"/>
    </row>
    <row r="655380" spans="3:3" x14ac:dyDescent="0.25">
      <c r="C655380" s="62"/>
    </row>
    <row r="655381" spans="3:3" x14ac:dyDescent="0.25">
      <c r="C655381" s="62"/>
    </row>
    <row r="655469" spans="3:3" x14ac:dyDescent="0.25">
      <c r="C655469" s="62"/>
    </row>
    <row r="655470" spans="3:3" x14ac:dyDescent="0.25">
      <c r="C655470" s="62"/>
    </row>
    <row r="655558" spans="3:3" x14ac:dyDescent="0.25">
      <c r="C655558" s="62"/>
    </row>
    <row r="655559" spans="3:3" x14ac:dyDescent="0.25">
      <c r="C655559" s="62"/>
    </row>
    <row r="655647" spans="3:3" x14ac:dyDescent="0.25">
      <c r="C655647" s="62"/>
    </row>
    <row r="655648" spans="3:3" x14ac:dyDescent="0.25">
      <c r="C655648" s="62"/>
    </row>
    <row r="655736" spans="3:3" x14ac:dyDescent="0.25">
      <c r="C655736" s="62"/>
    </row>
    <row r="655737" spans="3:3" x14ac:dyDescent="0.25">
      <c r="C655737" s="62"/>
    </row>
    <row r="655825" spans="3:3" x14ac:dyDescent="0.25">
      <c r="C655825" s="62"/>
    </row>
    <row r="655826" spans="3:3" x14ac:dyDescent="0.25">
      <c r="C655826" s="62"/>
    </row>
    <row r="655914" spans="3:3" x14ac:dyDescent="0.25">
      <c r="C655914" s="62"/>
    </row>
    <row r="655915" spans="3:3" x14ac:dyDescent="0.25">
      <c r="C655915" s="62"/>
    </row>
    <row r="656003" spans="3:3" x14ac:dyDescent="0.25">
      <c r="C656003" s="62"/>
    </row>
    <row r="656004" spans="3:3" x14ac:dyDescent="0.25">
      <c r="C656004" s="62"/>
    </row>
    <row r="656092" spans="3:3" x14ac:dyDescent="0.25">
      <c r="C656092" s="62"/>
    </row>
    <row r="656093" spans="3:3" x14ac:dyDescent="0.25">
      <c r="C656093" s="62"/>
    </row>
    <row r="656181" spans="3:3" x14ac:dyDescent="0.25">
      <c r="C656181" s="62"/>
    </row>
    <row r="656182" spans="3:3" x14ac:dyDescent="0.25">
      <c r="C656182" s="62"/>
    </row>
    <row r="656270" spans="3:3" x14ac:dyDescent="0.25">
      <c r="C656270" s="62"/>
    </row>
    <row r="656271" spans="3:3" x14ac:dyDescent="0.25">
      <c r="C656271" s="62"/>
    </row>
    <row r="656359" spans="3:3" x14ac:dyDescent="0.25">
      <c r="C656359" s="62"/>
    </row>
    <row r="656360" spans="3:3" x14ac:dyDescent="0.25">
      <c r="C656360" s="62"/>
    </row>
    <row r="656448" spans="3:3" x14ac:dyDescent="0.25">
      <c r="C656448" s="62"/>
    </row>
    <row r="656449" spans="3:3" x14ac:dyDescent="0.25">
      <c r="C656449" s="62"/>
    </row>
    <row r="656537" spans="3:3" x14ac:dyDescent="0.25">
      <c r="C656537" s="62"/>
    </row>
    <row r="656538" spans="3:3" x14ac:dyDescent="0.25">
      <c r="C656538" s="62"/>
    </row>
    <row r="656626" spans="3:3" x14ac:dyDescent="0.25">
      <c r="C656626" s="62"/>
    </row>
    <row r="656627" spans="3:3" x14ac:dyDescent="0.25">
      <c r="C656627" s="62"/>
    </row>
    <row r="656715" spans="3:3" x14ac:dyDescent="0.25">
      <c r="C656715" s="62"/>
    </row>
    <row r="656716" spans="3:3" x14ac:dyDescent="0.25">
      <c r="C656716" s="62"/>
    </row>
    <row r="656804" spans="3:3" x14ac:dyDescent="0.25">
      <c r="C656804" s="62"/>
    </row>
    <row r="656805" spans="3:3" x14ac:dyDescent="0.25">
      <c r="C656805" s="62"/>
    </row>
    <row r="656893" spans="3:3" x14ac:dyDescent="0.25">
      <c r="C656893" s="62"/>
    </row>
    <row r="656894" spans="3:3" x14ac:dyDescent="0.25">
      <c r="C656894" s="62"/>
    </row>
    <row r="656982" spans="3:3" x14ac:dyDescent="0.25">
      <c r="C656982" s="62"/>
    </row>
    <row r="656983" spans="3:3" x14ac:dyDescent="0.25">
      <c r="C656983" s="62"/>
    </row>
    <row r="657071" spans="3:3" x14ac:dyDescent="0.25">
      <c r="C657071" s="62"/>
    </row>
    <row r="657072" spans="3:3" x14ac:dyDescent="0.25">
      <c r="C657072" s="62"/>
    </row>
    <row r="657160" spans="3:3" x14ac:dyDescent="0.25">
      <c r="C657160" s="62"/>
    </row>
    <row r="657161" spans="3:3" x14ac:dyDescent="0.25">
      <c r="C657161" s="62"/>
    </row>
    <row r="657249" spans="3:3" x14ac:dyDescent="0.25">
      <c r="C657249" s="62"/>
    </row>
    <row r="657250" spans="3:3" x14ac:dyDescent="0.25">
      <c r="C657250" s="62"/>
    </row>
    <row r="657338" spans="3:3" x14ac:dyDescent="0.25">
      <c r="C657338" s="62"/>
    </row>
    <row r="657339" spans="3:3" x14ac:dyDescent="0.25">
      <c r="C657339" s="62"/>
    </row>
    <row r="657427" spans="3:3" x14ac:dyDescent="0.25">
      <c r="C657427" s="62"/>
    </row>
    <row r="657428" spans="3:3" x14ac:dyDescent="0.25">
      <c r="C657428" s="62"/>
    </row>
    <row r="657516" spans="3:3" x14ac:dyDescent="0.25">
      <c r="C657516" s="62"/>
    </row>
    <row r="657517" spans="3:3" x14ac:dyDescent="0.25">
      <c r="C657517" s="62"/>
    </row>
    <row r="657605" spans="3:3" x14ac:dyDescent="0.25">
      <c r="C657605" s="62"/>
    </row>
    <row r="657606" spans="3:3" x14ac:dyDescent="0.25">
      <c r="C657606" s="62"/>
    </row>
    <row r="657694" spans="3:3" x14ac:dyDescent="0.25">
      <c r="C657694" s="62"/>
    </row>
    <row r="657695" spans="3:3" x14ac:dyDescent="0.25">
      <c r="C657695" s="62"/>
    </row>
    <row r="657783" spans="3:3" x14ac:dyDescent="0.25">
      <c r="C657783" s="62"/>
    </row>
    <row r="657784" spans="3:3" x14ac:dyDescent="0.25">
      <c r="C657784" s="62"/>
    </row>
    <row r="657872" spans="3:3" x14ac:dyDescent="0.25">
      <c r="C657872" s="62"/>
    </row>
    <row r="657873" spans="3:3" x14ac:dyDescent="0.25">
      <c r="C657873" s="62"/>
    </row>
    <row r="657961" spans="3:3" x14ac:dyDescent="0.25">
      <c r="C657961" s="62"/>
    </row>
    <row r="657962" spans="3:3" x14ac:dyDescent="0.25">
      <c r="C657962" s="62"/>
    </row>
    <row r="658050" spans="3:3" x14ac:dyDescent="0.25">
      <c r="C658050" s="62"/>
    </row>
    <row r="658051" spans="3:3" x14ac:dyDescent="0.25">
      <c r="C658051" s="62"/>
    </row>
    <row r="658139" spans="3:3" x14ac:dyDescent="0.25">
      <c r="C658139" s="62"/>
    </row>
    <row r="658140" spans="3:3" x14ac:dyDescent="0.25">
      <c r="C658140" s="62"/>
    </row>
    <row r="658228" spans="3:3" x14ac:dyDescent="0.25">
      <c r="C658228" s="62"/>
    </row>
    <row r="658229" spans="3:3" x14ac:dyDescent="0.25">
      <c r="C658229" s="62"/>
    </row>
    <row r="658317" spans="3:3" x14ac:dyDescent="0.25">
      <c r="C658317" s="62"/>
    </row>
    <row r="658318" spans="3:3" x14ac:dyDescent="0.25">
      <c r="C658318" s="62"/>
    </row>
    <row r="658406" spans="3:3" x14ac:dyDescent="0.25">
      <c r="C658406" s="62"/>
    </row>
    <row r="658407" spans="3:3" x14ac:dyDescent="0.25">
      <c r="C658407" s="62"/>
    </row>
    <row r="658495" spans="3:3" x14ac:dyDescent="0.25">
      <c r="C658495" s="62"/>
    </row>
    <row r="658496" spans="3:3" x14ac:dyDescent="0.25">
      <c r="C658496" s="62"/>
    </row>
    <row r="658584" spans="3:3" x14ac:dyDescent="0.25">
      <c r="C658584" s="62"/>
    </row>
    <row r="658585" spans="3:3" x14ac:dyDescent="0.25">
      <c r="C658585" s="62"/>
    </row>
    <row r="658673" spans="3:3" x14ac:dyDescent="0.25">
      <c r="C658673" s="62"/>
    </row>
    <row r="658674" spans="3:3" x14ac:dyDescent="0.25">
      <c r="C658674" s="62"/>
    </row>
    <row r="658762" spans="3:3" x14ac:dyDescent="0.25">
      <c r="C658762" s="62"/>
    </row>
    <row r="658763" spans="3:3" x14ac:dyDescent="0.25">
      <c r="C658763" s="62"/>
    </row>
    <row r="658851" spans="3:3" x14ac:dyDescent="0.25">
      <c r="C658851" s="62"/>
    </row>
    <row r="658852" spans="3:3" x14ac:dyDescent="0.25">
      <c r="C658852" s="62"/>
    </row>
    <row r="658940" spans="3:3" x14ac:dyDescent="0.25">
      <c r="C658940" s="62"/>
    </row>
    <row r="658941" spans="3:3" x14ac:dyDescent="0.25">
      <c r="C658941" s="62"/>
    </row>
    <row r="659029" spans="3:3" x14ac:dyDescent="0.25">
      <c r="C659029" s="62"/>
    </row>
    <row r="659030" spans="3:3" x14ac:dyDescent="0.25">
      <c r="C659030" s="62"/>
    </row>
    <row r="659118" spans="3:3" x14ac:dyDescent="0.25">
      <c r="C659118" s="62"/>
    </row>
    <row r="659119" spans="3:3" x14ac:dyDescent="0.25">
      <c r="C659119" s="62"/>
    </row>
    <row r="659207" spans="3:3" x14ac:dyDescent="0.25">
      <c r="C659207" s="62"/>
    </row>
    <row r="659208" spans="3:3" x14ac:dyDescent="0.25">
      <c r="C659208" s="62"/>
    </row>
    <row r="659296" spans="3:3" x14ac:dyDescent="0.25">
      <c r="C659296" s="62"/>
    </row>
    <row r="659297" spans="3:3" x14ac:dyDescent="0.25">
      <c r="C659297" s="62"/>
    </row>
    <row r="659385" spans="3:3" x14ac:dyDescent="0.25">
      <c r="C659385" s="62"/>
    </row>
    <row r="659386" spans="3:3" x14ac:dyDescent="0.25">
      <c r="C659386" s="62"/>
    </row>
    <row r="659474" spans="3:3" x14ac:dyDescent="0.25">
      <c r="C659474" s="62"/>
    </row>
    <row r="659475" spans="3:3" x14ac:dyDescent="0.25">
      <c r="C659475" s="62"/>
    </row>
    <row r="659563" spans="3:3" x14ac:dyDescent="0.25">
      <c r="C659563" s="62"/>
    </row>
    <row r="659564" spans="3:3" x14ac:dyDescent="0.25">
      <c r="C659564" s="62"/>
    </row>
    <row r="659652" spans="3:3" x14ac:dyDescent="0.25">
      <c r="C659652" s="62"/>
    </row>
    <row r="659653" spans="3:3" x14ac:dyDescent="0.25">
      <c r="C659653" s="62"/>
    </row>
    <row r="659741" spans="3:3" x14ac:dyDescent="0.25">
      <c r="C659741" s="62"/>
    </row>
    <row r="659742" spans="3:3" x14ac:dyDescent="0.25">
      <c r="C659742" s="62"/>
    </row>
    <row r="659830" spans="3:3" x14ac:dyDescent="0.25">
      <c r="C659830" s="62"/>
    </row>
    <row r="659831" spans="3:3" x14ac:dyDescent="0.25">
      <c r="C659831" s="62"/>
    </row>
    <row r="659919" spans="3:3" x14ac:dyDescent="0.25">
      <c r="C659919" s="62"/>
    </row>
    <row r="659920" spans="3:3" x14ac:dyDescent="0.25">
      <c r="C659920" s="62"/>
    </row>
    <row r="660008" spans="3:3" x14ac:dyDescent="0.25">
      <c r="C660008" s="62"/>
    </row>
    <row r="660009" spans="3:3" x14ac:dyDescent="0.25">
      <c r="C660009" s="62"/>
    </row>
    <row r="660097" spans="3:3" x14ac:dyDescent="0.25">
      <c r="C660097" s="62"/>
    </row>
    <row r="660098" spans="3:3" x14ac:dyDescent="0.25">
      <c r="C660098" s="62"/>
    </row>
    <row r="660186" spans="3:3" x14ac:dyDescent="0.25">
      <c r="C660186" s="62"/>
    </row>
    <row r="660187" spans="3:3" x14ac:dyDescent="0.25">
      <c r="C660187" s="62"/>
    </row>
    <row r="660275" spans="3:3" x14ac:dyDescent="0.25">
      <c r="C660275" s="62"/>
    </row>
    <row r="660276" spans="3:3" x14ac:dyDescent="0.25">
      <c r="C660276" s="62"/>
    </row>
    <row r="660364" spans="3:3" x14ac:dyDescent="0.25">
      <c r="C660364" s="62"/>
    </row>
    <row r="660365" spans="3:3" x14ac:dyDescent="0.25">
      <c r="C660365" s="62"/>
    </row>
    <row r="660453" spans="3:3" x14ac:dyDescent="0.25">
      <c r="C660453" s="62"/>
    </row>
    <row r="660454" spans="3:3" x14ac:dyDescent="0.25">
      <c r="C660454" s="62"/>
    </row>
    <row r="660542" spans="3:3" x14ac:dyDescent="0.25">
      <c r="C660542" s="62"/>
    </row>
    <row r="660543" spans="3:3" x14ac:dyDescent="0.25">
      <c r="C660543" s="62"/>
    </row>
    <row r="660631" spans="3:3" x14ac:dyDescent="0.25">
      <c r="C660631" s="62"/>
    </row>
    <row r="660632" spans="3:3" x14ac:dyDescent="0.25">
      <c r="C660632" s="62"/>
    </row>
    <row r="660720" spans="3:3" x14ac:dyDescent="0.25">
      <c r="C660720" s="62"/>
    </row>
    <row r="660721" spans="3:3" x14ac:dyDescent="0.25">
      <c r="C660721" s="62"/>
    </row>
    <row r="660809" spans="3:3" x14ac:dyDescent="0.25">
      <c r="C660809" s="62"/>
    </row>
    <row r="660810" spans="3:3" x14ac:dyDescent="0.25">
      <c r="C660810" s="62"/>
    </row>
    <row r="660898" spans="3:3" x14ac:dyDescent="0.25">
      <c r="C660898" s="62"/>
    </row>
    <row r="660899" spans="3:3" x14ac:dyDescent="0.25">
      <c r="C660899" s="62"/>
    </row>
    <row r="660987" spans="3:3" x14ac:dyDescent="0.25">
      <c r="C660987" s="62"/>
    </row>
    <row r="660988" spans="3:3" x14ac:dyDescent="0.25">
      <c r="C660988" s="62"/>
    </row>
    <row r="661076" spans="3:3" x14ac:dyDescent="0.25">
      <c r="C661076" s="62"/>
    </row>
    <row r="661077" spans="3:3" x14ac:dyDescent="0.25">
      <c r="C661077" s="62"/>
    </row>
    <row r="661165" spans="3:3" x14ac:dyDescent="0.25">
      <c r="C661165" s="62"/>
    </row>
    <row r="661166" spans="3:3" x14ac:dyDescent="0.25">
      <c r="C661166" s="62"/>
    </row>
    <row r="661254" spans="3:3" x14ac:dyDescent="0.25">
      <c r="C661254" s="62"/>
    </row>
    <row r="661255" spans="3:3" x14ac:dyDescent="0.25">
      <c r="C661255" s="62"/>
    </row>
    <row r="661343" spans="3:3" x14ac:dyDescent="0.25">
      <c r="C661343" s="62"/>
    </row>
    <row r="661344" spans="3:3" x14ac:dyDescent="0.25">
      <c r="C661344" s="62"/>
    </row>
    <row r="661432" spans="3:3" x14ac:dyDescent="0.25">
      <c r="C661432" s="62"/>
    </row>
    <row r="661433" spans="3:3" x14ac:dyDescent="0.25">
      <c r="C661433" s="62"/>
    </row>
    <row r="661521" spans="3:3" x14ac:dyDescent="0.25">
      <c r="C661521" s="62"/>
    </row>
    <row r="661522" spans="3:3" x14ac:dyDescent="0.25">
      <c r="C661522" s="62"/>
    </row>
    <row r="661610" spans="3:3" x14ac:dyDescent="0.25">
      <c r="C661610" s="62"/>
    </row>
    <row r="661611" spans="3:3" x14ac:dyDescent="0.25">
      <c r="C661611" s="62"/>
    </row>
    <row r="661699" spans="3:3" x14ac:dyDescent="0.25">
      <c r="C661699" s="62"/>
    </row>
    <row r="661700" spans="3:3" x14ac:dyDescent="0.25">
      <c r="C661700" s="62"/>
    </row>
    <row r="661788" spans="3:3" x14ac:dyDescent="0.25">
      <c r="C661788" s="62"/>
    </row>
    <row r="661789" spans="3:3" x14ac:dyDescent="0.25">
      <c r="C661789" s="62"/>
    </row>
    <row r="661877" spans="3:3" x14ac:dyDescent="0.25">
      <c r="C661877" s="62"/>
    </row>
    <row r="661878" spans="3:3" x14ac:dyDescent="0.25">
      <c r="C661878" s="62"/>
    </row>
    <row r="661966" spans="3:3" x14ac:dyDescent="0.25">
      <c r="C661966" s="62"/>
    </row>
    <row r="661967" spans="3:3" x14ac:dyDescent="0.25">
      <c r="C661967" s="62"/>
    </row>
    <row r="662055" spans="3:3" x14ac:dyDescent="0.25">
      <c r="C662055" s="62"/>
    </row>
    <row r="662056" spans="3:3" x14ac:dyDescent="0.25">
      <c r="C662056" s="62"/>
    </row>
    <row r="662144" spans="3:3" x14ac:dyDescent="0.25">
      <c r="C662144" s="62"/>
    </row>
    <row r="662145" spans="3:3" x14ac:dyDescent="0.25">
      <c r="C662145" s="62"/>
    </row>
    <row r="662233" spans="3:3" x14ac:dyDescent="0.25">
      <c r="C662233" s="62"/>
    </row>
    <row r="662234" spans="3:3" x14ac:dyDescent="0.25">
      <c r="C662234" s="62"/>
    </row>
    <row r="662322" spans="3:3" x14ac:dyDescent="0.25">
      <c r="C662322" s="62"/>
    </row>
    <row r="662323" spans="3:3" x14ac:dyDescent="0.25">
      <c r="C662323" s="62"/>
    </row>
    <row r="662411" spans="3:3" x14ac:dyDescent="0.25">
      <c r="C662411" s="62"/>
    </row>
    <row r="662412" spans="3:3" x14ac:dyDescent="0.25">
      <c r="C662412" s="62"/>
    </row>
    <row r="662500" spans="3:3" x14ac:dyDescent="0.25">
      <c r="C662500" s="62"/>
    </row>
    <row r="662501" spans="3:3" x14ac:dyDescent="0.25">
      <c r="C662501" s="62"/>
    </row>
    <row r="662589" spans="3:3" x14ac:dyDescent="0.25">
      <c r="C662589" s="62"/>
    </row>
    <row r="662590" spans="3:3" x14ac:dyDescent="0.25">
      <c r="C662590" s="62"/>
    </row>
    <row r="662678" spans="3:3" x14ac:dyDescent="0.25">
      <c r="C662678" s="62"/>
    </row>
    <row r="662679" spans="3:3" x14ac:dyDescent="0.25">
      <c r="C662679" s="62"/>
    </row>
    <row r="662767" spans="3:3" x14ac:dyDescent="0.25">
      <c r="C662767" s="62"/>
    </row>
    <row r="662768" spans="3:3" x14ac:dyDescent="0.25">
      <c r="C662768" s="62"/>
    </row>
    <row r="662856" spans="3:3" x14ac:dyDescent="0.25">
      <c r="C662856" s="62"/>
    </row>
    <row r="662857" spans="3:3" x14ac:dyDescent="0.25">
      <c r="C662857" s="62"/>
    </row>
    <row r="662945" spans="3:3" x14ac:dyDescent="0.25">
      <c r="C662945" s="62"/>
    </row>
    <row r="662946" spans="3:3" x14ac:dyDescent="0.25">
      <c r="C662946" s="62"/>
    </row>
    <row r="663034" spans="3:3" x14ac:dyDescent="0.25">
      <c r="C663034" s="62"/>
    </row>
    <row r="663035" spans="3:3" x14ac:dyDescent="0.25">
      <c r="C663035" s="62"/>
    </row>
    <row r="663123" spans="3:3" x14ac:dyDescent="0.25">
      <c r="C663123" s="62"/>
    </row>
    <row r="663124" spans="3:3" x14ac:dyDescent="0.25">
      <c r="C663124" s="62"/>
    </row>
    <row r="663212" spans="3:3" x14ac:dyDescent="0.25">
      <c r="C663212" s="62"/>
    </row>
    <row r="663213" spans="3:3" x14ac:dyDescent="0.25">
      <c r="C663213" s="62"/>
    </row>
    <row r="663301" spans="3:3" x14ac:dyDescent="0.25">
      <c r="C663301" s="62"/>
    </row>
    <row r="663302" spans="3:3" x14ac:dyDescent="0.25">
      <c r="C663302" s="62"/>
    </row>
    <row r="663390" spans="3:3" x14ac:dyDescent="0.25">
      <c r="C663390" s="62"/>
    </row>
    <row r="663391" spans="3:3" x14ac:dyDescent="0.25">
      <c r="C663391" s="62"/>
    </row>
    <row r="663479" spans="3:3" x14ac:dyDescent="0.25">
      <c r="C663479" s="62"/>
    </row>
    <row r="663480" spans="3:3" x14ac:dyDescent="0.25">
      <c r="C663480" s="62"/>
    </row>
    <row r="663568" spans="3:3" x14ac:dyDescent="0.25">
      <c r="C663568" s="62"/>
    </row>
    <row r="663569" spans="3:3" x14ac:dyDescent="0.25">
      <c r="C663569" s="62"/>
    </row>
    <row r="663657" spans="3:3" x14ac:dyDescent="0.25">
      <c r="C663657" s="62"/>
    </row>
    <row r="663658" spans="3:3" x14ac:dyDescent="0.25">
      <c r="C663658" s="62"/>
    </row>
    <row r="663746" spans="3:3" x14ac:dyDescent="0.25">
      <c r="C663746" s="62"/>
    </row>
    <row r="663747" spans="3:3" x14ac:dyDescent="0.25">
      <c r="C663747" s="62"/>
    </row>
    <row r="663835" spans="3:3" x14ac:dyDescent="0.25">
      <c r="C663835" s="62"/>
    </row>
    <row r="663836" spans="3:3" x14ac:dyDescent="0.25">
      <c r="C663836" s="62"/>
    </row>
    <row r="663924" spans="3:3" x14ac:dyDescent="0.25">
      <c r="C663924" s="62"/>
    </row>
    <row r="663925" spans="3:3" x14ac:dyDescent="0.25">
      <c r="C663925" s="62"/>
    </row>
    <row r="664013" spans="3:3" x14ac:dyDescent="0.25">
      <c r="C664013" s="62"/>
    </row>
    <row r="664014" spans="3:3" x14ac:dyDescent="0.25">
      <c r="C664014" s="62"/>
    </row>
    <row r="664102" spans="3:3" x14ac:dyDescent="0.25">
      <c r="C664102" s="62"/>
    </row>
    <row r="664103" spans="3:3" x14ac:dyDescent="0.25">
      <c r="C664103" s="62"/>
    </row>
    <row r="664191" spans="3:3" x14ac:dyDescent="0.25">
      <c r="C664191" s="62"/>
    </row>
    <row r="664192" spans="3:3" x14ac:dyDescent="0.25">
      <c r="C664192" s="62"/>
    </row>
    <row r="664280" spans="3:3" x14ac:dyDescent="0.25">
      <c r="C664280" s="62"/>
    </row>
    <row r="664281" spans="3:3" x14ac:dyDescent="0.25">
      <c r="C664281" s="62"/>
    </row>
    <row r="664369" spans="3:3" x14ac:dyDescent="0.25">
      <c r="C664369" s="62"/>
    </row>
    <row r="664370" spans="3:3" x14ac:dyDescent="0.25">
      <c r="C664370" s="62"/>
    </row>
    <row r="664458" spans="3:3" x14ac:dyDescent="0.25">
      <c r="C664458" s="62"/>
    </row>
    <row r="664459" spans="3:3" x14ac:dyDescent="0.25">
      <c r="C664459" s="62"/>
    </row>
    <row r="664547" spans="3:3" x14ac:dyDescent="0.25">
      <c r="C664547" s="62"/>
    </row>
    <row r="664548" spans="3:3" x14ac:dyDescent="0.25">
      <c r="C664548" s="62"/>
    </row>
    <row r="664636" spans="3:3" x14ac:dyDescent="0.25">
      <c r="C664636" s="62"/>
    </row>
    <row r="664637" spans="3:3" x14ac:dyDescent="0.25">
      <c r="C664637" s="62"/>
    </row>
    <row r="664725" spans="3:3" x14ac:dyDescent="0.25">
      <c r="C664725" s="62"/>
    </row>
    <row r="664726" spans="3:3" x14ac:dyDescent="0.25">
      <c r="C664726" s="62"/>
    </row>
    <row r="664814" spans="3:3" x14ac:dyDescent="0.25">
      <c r="C664814" s="62"/>
    </row>
    <row r="664815" spans="3:3" x14ac:dyDescent="0.25">
      <c r="C664815" s="62"/>
    </row>
    <row r="664903" spans="3:3" x14ac:dyDescent="0.25">
      <c r="C664903" s="62"/>
    </row>
    <row r="664904" spans="3:3" x14ac:dyDescent="0.25">
      <c r="C664904" s="62"/>
    </row>
    <row r="664992" spans="3:3" x14ac:dyDescent="0.25">
      <c r="C664992" s="62"/>
    </row>
    <row r="664993" spans="3:3" x14ac:dyDescent="0.25">
      <c r="C664993" s="62"/>
    </row>
    <row r="665081" spans="3:3" x14ac:dyDescent="0.25">
      <c r="C665081" s="62"/>
    </row>
    <row r="665082" spans="3:3" x14ac:dyDescent="0.25">
      <c r="C665082" s="62"/>
    </row>
    <row r="665170" spans="3:3" x14ac:dyDescent="0.25">
      <c r="C665170" s="62"/>
    </row>
    <row r="665171" spans="3:3" x14ac:dyDescent="0.25">
      <c r="C665171" s="62"/>
    </row>
    <row r="665259" spans="3:3" x14ac:dyDescent="0.25">
      <c r="C665259" s="62"/>
    </row>
    <row r="665260" spans="3:3" x14ac:dyDescent="0.25">
      <c r="C665260" s="62"/>
    </row>
    <row r="665348" spans="3:3" x14ac:dyDescent="0.25">
      <c r="C665348" s="62"/>
    </row>
    <row r="665349" spans="3:3" x14ac:dyDescent="0.25">
      <c r="C665349" s="62"/>
    </row>
    <row r="665437" spans="3:3" x14ac:dyDescent="0.25">
      <c r="C665437" s="62"/>
    </row>
    <row r="665438" spans="3:3" x14ac:dyDescent="0.25">
      <c r="C665438" s="62"/>
    </row>
    <row r="665526" spans="3:3" x14ac:dyDescent="0.25">
      <c r="C665526" s="62"/>
    </row>
    <row r="665527" spans="3:3" x14ac:dyDescent="0.25">
      <c r="C665527" s="62"/>
    </row>
    <row r="665615" spans="3:3" x14ac:dyDescent="0.25">
      <c r="C665615" s="62"/>
    </row>
    <row r="665616" spans="3:3" x14ac:dyDescent="0.25">
      <c r="C665616" s="62"/>
    </row>
    <row r="665704" spans="3:3" x14ac:dyDescent="0.25">
      <c r="C665704" s="62"/>
    </row>
    <row r="665705" spans="3:3" x14ac:dyDescent="0.25">
      <c r="C665705" s="62"/>
    </row>
    <row r="665793" spans="3:3" x14ac:dyDescent="0.25">
      <c r="C665793" s="62"/>
    </row>
    <row r="665794" spans="3:3" x14ac:dyDescent="0.25">
      <c r="C665794" s="62"/>
    </row>
    <row r="665882" spans="3:3" x14ac:dyDescent="0.25">
      <c r="C665882" s="62"/>
    </row>
    <row r="665883" spans="3:3" x14ac:dyDescent="0.25">
      <c r="C665883" s="62"/>
    </row>
    <row r="665971" spans="3:3" x14ac:dyDescent="0.25">
      <c r="C665971" s="62"/>
    </row>
    <row r="665972" spans="3:3" x14ac:dyDescent="0.25">
      <c r="C665972" s="62"/>
    </row>
    <row r="666060" spans="3:3" x14ac:dyDescent="0.25">
      <c r="C666060" s="62"/>
    </row>
    <row r="666061" spans="3:3" x14ac:dyDescent="0.25">
      <c r="C666061" s="62"/>
    </row>
    <row r="666149" spans="3:3" x14ac:dyDescent="0.25">
      <c r="C666149" s="62"/>
    </row>
    <row r="666150" spans="3:3" x14ac:dyDescent="0.25">
      <c r="C666150" s="62"/>
    </row>
    <row r="666238" spans="3:3" x14ac:dyDescent="0.25">
      <c r="C666238" s="62"/>
    </row>
    <row r="666239" spans="3:3" x14ac:dyDescent="0.25">
      <c r="C666239" s="62"/>
    </row>
    <row r="666327" spans="3:3" x14ac:dyDescent="0.25">
      <c r="C666327" s="62"/>
    </row>
    <row r="666328" spans="3:3" x14ac:dyDescent="0.25">
      <c r="C666328" s="62"/>
    </row>
    <row r="666416" spans="3:3" x14ac:dyDescent="0.25">
      <c r="C666416" s="62"/>
    </row>
    <row r="666417" spans="3:3" x14ac:dyDescent="0.25">
      <c r="C666417" s="62"/>
    </row>
    <row r="666505" spans="3:3" x14ac:dyDescent="0.25">
      <c r="C666505" s="62"/>
    </row>
    <row r="666506" spans="3:3" x14ac:dyDescent="0.25">
      <c r="C666506" s="62"/>
    </row>
    <row r="666594" spans="3:3" x14ac:dyDescent="0.25">
      <c r="C666594" s="62"/>
    </row>
    <row r="666595" spans="3:3" x14ac:dyDescent="0.25">
      <c r="C666595" s="62"/>
    </row>
    <row r="666683" spans="3:3" x14ac:dyDescent="0.25">
      <c r="C666683" s="62"/>
    </row>
    <row r="666684" spans="3:3" x14ac:dyDescent="0.25">
      <c r="C666684" s="62"/>
    </row>
    <row r="666772" spans="3:3" x14ac:dyDescent="0.25">
      <c r="C666772" s="62"/>
    </row>
    <row r="666773" spans="3:3" x14ac:dyDescent="0.25">
      <c r="C666773" s="62"/>
    </row>
    <row r="666861" spans="3:3" x14ac:dyDescent="0.25">
      <c r="C666861" s="62"/>
    </row>
    <row r="666862" spans="3:3" x14ac:dyDescent="0.25">
      <c r="C666862" s="62"/>
    </row>
    <row r="666950" spans="3:3" x14ac:dyDescent="0.25">
      <c r="C666950" s="62"/>
    </row>
    <row r="666951" spans="3:3" x14ac:dyDescent="0.25">
      <c r="C666951" s="62"/>
    </row>
    <row r="667039" spans="3:3" x14ac:dyDescent="0.25">
      <c r="C667039" s="62"/>
    </row>
    <row r="667040" spans="3:3" x14ac:dyDescent="0.25">
      <c r="C667040" s="62"/>
    </row>
    <row r="667128" spans="3:3" x14ac:dyDescent="0.25">
      <c r="C667128" s="62"/>
    </row>
    <row r="667129" spans="3:3" x14ac:dyDescent="0.25">
      <c r="C667129" s="62"/>
    </row>
    <row r="667217" spans="3:3" x14ac:dyDescent="0.25">
      <c r="C667217" s="62"/>
    </row>
    <row r="667218" spans="3:3" x14ac:dyDescent="0.25">
      <c r="C667218" s="62"/>
    </row>
    <row r="667306" spans="3:3" x14ac:dyDescent="0.25">
      <c r="C667306" s="62"/>
    </row>
    <row r="667307" spans="3:3" x14ac:dyDescent="0.25">
      <c r="C667307" s="62"/>
    </row>
    <row r="667395" spans="3:3" x14ac:dyDescent="0.25">
      <c r="C667395" s="62"/>
    </row>
    <row r="667396" spans="3:3" x14ac:dyDescent="0.25">
      <c r="C667396" s="62"/>
    </row>
    <row r="667484" spans="3:3" x14ac:dyDescent="0.25">
      <c r="C667484" s="62"/>
    </row>
    <row r="667485" spans="3:3" x14ac:dyDescent="0.25">
      <c r="C667485" s="62"/>
    </row>
    <row r="667573" spans="3:3" x14ac:dyDescent="0.25">
      <c r="C667573" s="62"/>
    </row>
    <row r="667574" spans="3:3" x14ac:dyDescent="0.25">
      <c r="C667574" s="62"/>
    </row>
    <row r="667662" spans="3:3" x14ac:dyDescent="0.25">
      <c r="C667662" s="62"/>
    </row>
    <row r="667663" spans="3:3" x14ac:dyDescent="0.25">
      <c r="C667663" s="62"/>
    </row>
    <row r="667751" spans="3:3" x14ac:dyDescent="0.25">
      <c r="C667751" s="62"/>
    </row>
    <row r="667752" spans="3:3" x14ac:dyDescent="0.25">
      <c r="C667752" s="62"/>
    </row>
    <row r="667840" spans="3:3" x14ac:dyDescent="0.25">
      <c r="C667840" s="62"/>
    </row>
    <row r="667841" spans="3:3" x14ac:dyDescent="0.25">
      <c r="C667841" s="62"/>
    </row>
    <row r="667929" spans="3:3" x14ac:dyDescent="0.25">
      <c r="C667929" s="62"/>
    </row>
    <row r="667930" spans="3:3" x14ac:dyDescent="0.25">
      <c r="C667930" s="62"/>
    </row>
    <row r="668018" spans="3:3" x14ac:dyDescent="0.25">
      <c r="C668018" s="62"/>
    </row>
    <row r="668019" spans="3:3" x14ac:dyDescent="0.25">
      <c r="C668019" s="62"/>
    </row>
    <row r="668107" spans="3:3" x14ac:dyDescent="0.25">
      <c r="C668107" s="62"/>
    </row>
    <row r="668108" spans="3:3" x14ac:dyDescent="0.25">
      <c r="C668108" s="62"/>
    </row>
    <row r="668196" spans="3:3" x14ac:dyDescent="0.25">
      <c r="C668196" s="62"/>
    </row>
    <row r="668197" spans="3:3" x14ac:dyDescent="0.25">
      <c r="C668197" s="62"/>
    </row>
    <row r="668285" spans="3:3" x14ac:dyDescent="0.25">
      <c r="C668285" s="62"/>
    </row>
    <row r="668286" spans="3:3" x14ac:dyDescent="0.25">
      <c r="C668286" s="62"/>
    </row>
    <row r="668374" spans="3:3" x14ac:dyDescent="0.25">
      <c r="C668374" s="62"/>
    </row>
    <row r="668375" spans="3:3" x14ac:dyDescent="0.25">
      <c r="C668375" s="62"/>
    </row>
    <row r="668463" spans="3:3" x14ac:dyDescent="0.25">
      <c r="C668463" s="62"/>
    </row>
    <row r="668464" spans="3:3" x14ac:dyDescent="0.25">
      <c r="C668464" s="62"/>
    </row>
    <row r="668552" spans="3:3" x14ac:dyDescent="0.25">
      <c r="C668552" s="62"/>
    </row>
    <row r="668553" spans="3:3" x14ac:dyDescent="0.25">
      <c r="C668553" s="62"/>
    </row>
    <row r="668641" spans="3:3" x14ac:dyDescent="0.25">
      <c r="C668641" s="62"/>
    </row>
    <row r="668642" spans="3:3" x14ac:dyDescent="0.25">
      <c r="C668642" s="62"/>
    </row>
    <row r="668730" spans="3:3" x14ac:dyDescent="0.25">
      <c r="C668730" s="62"/>
    </row>
    <row r="668731" spans="3:3" x14ac:dyDescent="0.25">
      <c r="C668731" s="62"/>
    </row>
    <row r="668819" spans="3:3" x14ac:dyDescent="0.25">
      <c r="C668819" s="62"/>
    </row>
    <row r="668820" spans="3:3" x14ac:dyDescent="0.25">
      <c r="C668820" s="62"/>
    </row>
    <row r="668908" spans="3:3" x14ac:dyDescent="0.25">
      <c r="C668908" s="62"/>
    </row>
    <row r="668909" spans="3:3" x14ac:dyDescent="0.25">
      <c r="C668909" s="62"/>
    </row>
    <row r="668997" spans="3:3" x14ac:dyDescent="0.25">
      <c r="C668997" s="62"/>
    </row>
    <row r="668998" spans="3:3" x14ac:dyDescent="0.25">
      <c r="C668998" s="62"/>
    </row>
    <row r="669086" spans="3:3" x14ac:dyDescent="0.25">
      <c r="C669086" s="62"/>
    </row>
    <row r="669087" spans="3:3" x14ac:dyDescent="0.25">
      <c r="C669087" s="62"/>
    </row>
    <row r="669175" spans="3:3" x14ac:dyDescent="0.25">
      <c r="C669175" s="62"/>
    </row>
    <row r="669176" spans="3:3" x14ac:dyDescent="0.25">
      <c r="C669176" s="62"/>
    </row>
    <row r="669264" spans="3:3" x14ac:dyDescent="0.25">
      <c r="C669264" s="62"/>
    </row>
    <row r="669265" spans="3:3" x14ac:dyDescent="0.25">
      <c r="C669265" s="62"/>
    </row>
    <row r="669353" spans="3:3" x14ac:dyDescent="0.25">
      <c r="C669353" s="62"/>
    </row>
    <row r="669354" spans="3:3" x14ac:dyDescent="0.25">
      <c r="C669354" s="62"/>
    </row>
    <row r="669442" spans="3:3" x14ac:dyDescent="0.25">
      <c r="C669442" s="62"/>
    </row>
    <row r="669443" spans="3:3" x14ac:dyDescent="0.25">
      <c r="C669443" s="62"/>
    </row>
    <row r="669531" spans="3:3" x14ac:dyDescent="0.25">
      <c r="C669531" s="62"/>
    </row>
    <row r="669532" spans="3:3" x14ac:dyDescent="0.25">
      <c r="C669532" s="62"/>
    </row>
    <row r="669620" spans="3:3" x14ac:dyDescent="0.25">
      <c r="C669620" s="62"/>
    </row>
    <row r="669621" spans="3:3" x14ac:dyDescent="0.25">
      <c r="C669621" s="62"/>
    </row>
    <row r="669709" spans="3:3" x14ac:dyDescent="0.25">
      <c r="C669709" s="62"/>
    </row>
    <row r="669710" spans="3:3" x14ac:dyDescent="0.25">
      <c r="C669710" s="62"/>
    </row>
    <row r="669798" spans="3:3" x14ac:dyDescent="0.25">
      <c r="C669798" s="62"/>
    </row>
    <row r="669799" spans="3:3" x14ac:dyDescent="0.25">
      <c r="C669799" s="62"/>
    </row>
    <row r="669887" spans="3:3" x14ac:dyDescent="0.25">
      <c r="C669887" s="62"/>
    </row>
    <row r="669888" spans="3:3" x14ac:dyDescent="0.25">
      <c r="C669888" s="62"/>
    </row>
    <row r="669976" spans="3:3" x14ac:dyDescent="0.25">
      <c r="C669976" s="62"/>
    </row>
    <row r="669977" spans="3:3" x14ac:dyDescent="0.25">
      <c r="C669977" s="62"/>
    </row>
    <row r="670065" spans="3:3" x14ac:dyDescent="0.25">
      <c r="C670065" s="62"/>
    </row>
    <row r="670066" spans="3:3" x14ac:dyDescent="0.25">
      <c r="C670066" s="62"/>
    </row>
    <row r="670154" spans="3:3" x14ac:dyDescent="0.25">
      <c r="C670154" s="62"/>
    </row>
    <row r="670155" spans="3:3" x14ac:dyDescent="0.25">
      <c r="C670155" s="62"/>
    </row>
    <row r="670243" spans="3:3" x14ac:dyDescent="0.25">
      <c r="C670243" s="62"/>
    </row>
    <row r="670244" spans="3:3" x14ac:dyDescent="0.25">
      <c r="C670244" s="62"/>
    </row>
    <row r="670332" spans="3:3" x14ac:dyDescent="0.25">
      <c r="C670332" s="62"/>
    </row>
    <row r="670333" spans="3:3" x14ac:dyDescent="0.25">
      <c r="C670333" s="62"/>
    </row>
    <row r="670421" spans="3:3" x14ac:dyDescent="0.25">
      <c r="C670421" s="62"/>
    </row>
    <row r="670422" spans="3:3" x14ac:dyDescent="0.25">
      <c r="C670422" s="62"/>
    </row>
    <row r="670510" spans="3:3" x14ac:dyDescent="0.25">
      <c r="C670510" s="62"/>
    </row>
    <row r="670511" spans="3:3" x14ac:dyDescent="0.25">
      <c r="C670511" s="62"/>
    </row>
    <row r="670599" spans="3:3" x14ac:dyDescent="0.25">
      <c r="C670599" s="62"/>
    </row>
    <row r="670600" spans="3:3" x14ac:dyDescent="0.25">
      <c r="C670600" s="62"/>
    </row>
    <row r="670688" spans="3:3" x14ac:dyDescent="0.25">
      <c r="C670688" s="62"/>
    </row>
    <row r="670689" spans="3:3" x14ac:dyDescent="0.25">
      <c r="C670689" s="62"/>
    </row>
    <row r="670777" spans="3:3" x14ac:dyDescent="0.25">
      <c r="C670777" s="62"/>
    </row>
    <row r="670778" spans="3:3" x14ac:dyDescent="0.25">
      <c r="C670778" s="62"/>
    </row>
    <row r="670866" spans="3:3" x14ac:dyDescent="0.25">
      <c r="C670866" s="62"/>
    </row>
    <row r="670867" spans="3:3" x14ac:dyDescent="0.25">
      <c r="C670867" s="62"/>
    </row>
    <row r="670955" spans="3:3" x14ac:dyDescent="0.25">
      <c r="C670955" s="62"/>
    </row>
    <row r="670956" spans="3:3" x14ac:dyDescent="0.25">
      <c r="C670956" s="62"/>
    </row>
    <row r="671044" spans="3:3" x14ac:dyDescent="0.25">
      <c r="C671044" s="62"/>
    </row>
    <row r="671045" spans="3:3" x14ac:dyDescent="0.25">
      <c r="C671045" s="62"/>
    </row>
    <row r="671133" spans="3:3" x14ac:dyDescent="0.25">
      <c r="C671133" s="62"/>
    </row>
    <row r="671134" spans="3:3" x14ac:dyDescent="0.25">
      <c r="C671134" s="62"/>
    </row>
    <row r="671222" spans="3:3" x14ac:dyDescent="0.25">
      <c r="C671222" s="62"/>
    </row>
    <row r="671223" spans="3:3" x14ac:dyDescent="0.25">
      <c r="C671223" s="62"/>
    </row>
    <row r="671311" spans="3:3" x14ac:dyDescent="0.25">
      <c r="C671311" s="62"/>
    </row>
    <row r="671312" spans="3:3" x14ac:dyDescent="0.25">
      <c r="C671312" s="62"/>
    </row>
    <row r="671400" spans="3:3" x14ac:dyDescent="0.25">
      <c r="C671400" s="62"/>
    </row>
    <row r="671401" spans="3:3" x14ac:dyDescent="0.25">
      <c r="C671401" s="62"/>
    </row>
    <row r="671489" spans="3:3" x14ac:dyDescent="0.25">
      <c r="C671489" s="62"/>
    </row>
    <row r="671490" spans="3:3" x14ac:dyDescent="0.25">
      <c r="C671490" s="62"/>
    </row>
    <row r="671578" spans="3:3" x14ac:dyDescent="0.25">
      <c r="C671578" s="62"/>
    </row>
    <row r="671579" spans="3:3" x14ac:dyDescent="0.25">
      <c r="C671579" s="62"/>
    </row>
    <row r="671667" spans="3:3" x14ac:dyDescent="0.25">
      <c r="C671667" s="62"/>
    </row>
    <row r="671668" spans="3:3" x14ac:dyDescent="0.25">
      <c r="C671668" s="62"/>
    </row>
    <row r="671756" spans="3:3" x14ac:dyDescent="0.25">
      <c r="C671756" s="62"/>
    </row>
    <row r="671757" spans="3:3" x14ac:dyDescent="0.25">
      <c r="C671757" s="62"/>
    </row>
    <row r="671845" spans="3:3" x14ac:dyDescent="0.25">
      <c r="C671845" s="62"/>
    </row>
    <row r="671846" spans="3:3" x14ac:dyDescent="0.25">
      <c r="C671846" s="62"/>
    </row>
    <row r="671934" spans="3:3" x14ac:dyDescent="0.25">
      <c r="C671934" s="62"/>
    </row>
    <row r="671935" spans="3:3" x14ac:dyDescent="0.25">
      <c r="C671935" s="62"/>
    </row>
    <row r="672023" spans="3:3" x14ac:dyDescent="0.25">
      <c r="C672023" s="62"/>
    </row>
    <row r="672024" spans="3:3" x14ac:dyDescent="0.25">
      <c r="C672024" s="62"/>
    </row>
    <row r="672112" spans="3:3" x14ac:dyDescent="0.25">
      <c r="C672112" s="62"/>
    </row>
    <row r="672113" spans="3:3" x14ac:dyDescent="0.25">
      <c r="C672113" s="62"/>
    </row>
    <row r="672201" spans="3:3" x14ac:dyDescent="0.25">
      <c r="C672201" s="62"/>
    </row>
    <row r="672202" spans="3:3" x14ac:dyDescent="0.25">
      <c r="C672202" s="62"/>
    </row>
    <row r="672290" spans="3:3" x14ac:dyDescent="0.25">
      <c r="C672290" s="62"/>
    </row>
    <row r="672291" spans="3:3" x14ac:dyDescent="0.25">
      <c r="C672291" s="62"/>
    </row>
    <row r="672379" spans="3:3" x14ac:dyDescent="0.25">
      <c r="C672379" s="62"/>
    </row>
    <row r="672380" spans="3:3" x14ac:dyDescent="0.25">
      <c r="C672380" s="62"/>
    </row>
    <row r="672468" spans="3:3" x14ac:dyDescent="0.25">
      <c r="C672468" s="62"/>
    </row>
    <row r="672469" spans="3:3" x14ac:dyDescent="0.25">
      <c r="C672469" s="62"/>
    </row>
    <row r="672557" spans="3:3" x14ac:dyDescent="0.25">
      <c r="C672557" s="62"/>
    </row>
    <row r="672558" spans="3:3" x14ac:dyDescent="0.25">
      <c r="C672558" s="62"/>
    </row>
    <row r="672646" spans="3:3" x14ac:dyDescent="0.25">
      <c r="C672646" s="62"/>
    </row>
    <row r="672647" spans="3:3" x14ac:dyDescent="0.25">
      <c r="C672647" s="62"/>
    </row>
    <row r="672735" spans="3:3" x14ac:dyDescent="0.25">
      <c r="C672735" s="62"/>
    </row>
    <row r="672736" spans="3:3" x14ac:dyDescent="0.25">
      <c r="C672736" s="62"/>
    </row>
    <row r="672824" spans="3:3" x14ac:dyDescent="0.25">
      <c r="C672824" s="62"/>
    </row>
    <row r="672825" spans="3:3" x14ac:dyDescent="0.25">
      <c r="C672825" s="62"/>
    </row>
    <row r="672913" spans="3:3" x14ac:dyDescent="0.25">
      <c r="C672913" s="62"/>
    </row>
    <row r="672914" spans="3:3" x14ac:dyDescent="0.25">
      <c r="C672914" s="62"/>
    </row>
    <row r="673002" spans="3:3" x14ac:dyDescent="0.25">
      <c r="C673002" s="62"/>
    </row>
    <row r="673003" spans="3:3" x14ac:dyDescent="0.25">
      <c r="C673003" s="62"/>
    </row>
    <row r="673091" spans="3:3" x14ac:dyDescent="0.25">
      <c r="C673091" s="62"/>
    </row>
    <row r="673092" spans="3:3" x14ac:dyDescent="0.25">
      <c r="C673092" s="62"/>
    </row>
    <row r="673180" spans="3:3" x14ac:dyDescent="0.25">
      <c r="C673180" s="62"/>
    </row>
    <row r="673181" spans="3:3" x14ac:dyDescent="0.25">
      <c r="C673181" s="62"/>
    </row>
    <row r="673269" spans="3:3" x14ac:dyDescent="0.25">
      <c r="C673269" s="62"/>
    </row>
    <row r="673270" spans="3:3" x14ac:dyDescent="0.25">
      <c r="C673270" s="62"/>
    </row>
    <row r="673358" spans="3:3" x14ac:dyDescent="0.25">
      <c r="C673358" s="62"/>
    </row>
    <row r="673359" spans="3:3" x14ac:dyDescent="0.25">
      <c r="C673359" s="62"/>
    </row>
    <row r="673447" spans="3:3" x14ac:dyDescent="0.25">
      <c r="C673447" s="62"/>
    </row>
    <row r="673448" spans="3:3" x14ac:dyDescent="0.25">
      <c r="C673448" s="62"/>
    </row>
    <row r="673536" spans="3:3" x14ac:dyDescent="0.25">
      <c r="C673536" s="62"/>
    </row>
    <row r="673537" spans="3:3" x14ac:dyDescent="0.25">
      <c r="C673537" s="62"/>
    </row>
    <row r="673625" spans="3:3" x14ac:dyDescent="0.25">
      <c r="C673625" s="62"/>
    </row>
    <row r="673626" spans="3:3" x14ac:dyDescent="0.25">
      <c r="C673626" s="62"/>
    </row>
    <row r="673714" spans="3:3" x14ac:dyDescent="0.25">
      <c r="C673714" s="62"/>
    </row>
    <row r="673715" spans="3:3" x14ac:dyDescent="0.25">
      <c r="C673715" s="62"/>
    </row>
    <row r="673803" spans="3:3" x14ac:dyDescent="0.25">
      <c r="C673803" s="62"/>
    </row>
    <row r="673804" spans="3:3" x14ac:dyDescent="0.25">
      <c r="C673804" s="62"/>
    </row>
    <row r="673892" spans="3:3" x14ac:dyDescent="0.25">
      <c r="C673892" s="62"/>
    </row>
    <row r="673893" spans="3:3" x14ac:dyDescent="0.25">
      <c r="C673893" s="62"/>
    </row>
    <row r="673981" spans="3:3" x14ac:dyDescent="0.25">
      <c r="C673981" s="62"/>
    </row>
    <row r="673982" spans="3:3" x14ac:dyDescent="0.25">
      <c r="C673982" s="62"/>
    </row>
    <row r="674070" spans="3:3" x14ac:dyDescent="0.25">
      <c r="C674070" s="62"/>
    </row>
    <row r="674071" spans="3:3" x14ac:dyDescent="0.25">
      <c r="C674071" s="62"/>
    </row>
    <row r="674159" spans="3:3" x14ac:dyDescent="0.25">
      <c r="C674159" s="62"/>
    </row>
    <row r="674160" spans="3:3" x14ac:dyDescent="0.25">
      <c r="C674160" s="62"/>
    </row>
    <row r="674248" spans="3:3" x14ac:dyDescent="0.25">
      <c r="C674248" s="62"/>
    </row>
    <row r="674249" spans="3:3" x14ac:dyDescent="0.25">
      <c r="C674249" s="62"/>
    </row>
    <row r="674337" spans="3:3" x14ac:dyDescent="0.25">
      <c r="C674337" s="62"/>
    </row>
    <row r="674338" spans="3:3" x14ac:dyDescent="0.25">
      <c r="C674338" s="62"/>
    </row>
    <row r="674426" spans="3:3" x14ac:dyDescent="0.25">
      <c r="C674426" s="62"/>
    </row>
    <row r="674427" spans="3:3" x14ac:dyDescent="0.25">
      <c r="C674427" s="62"/>
    </row>
    <row r="674515" spans="3:3" x14ac:dyDescent="0.25">
      <c r="C674515" s="62"/>
    </row>
    <row r="674516" spans="3:3" x14ac:dyDescent="0.25">
      <c r="C674516" s="62"/>
    </row>
    <row r="674604" spans="3:3" x14ac:dyDescent="0.25">
      <c r="C674604" s="62"/>
    </row>
    <row r="674605" spans="3:3" x14ac:dyDescent="0.25">
      <c r="C674605" s="62"/>
    </row>
    <row r="674693" spans="3:3" x14ac:dyDescent="0.25">
      <c r="C674693" s="62"/>
    </row>
    <row r="674694" spans="3:3" x14ac:dyDescent="0.25">
      <c r="C674694" s="62"/>
    </row>
    <row r="674782" spans="3:3" x14ac:dyDescent="0.25">
      <c r="C674782" s="62"/>
    </row>
    <row r="674783" spans="3:3" x14ac:dyDescent="0.25">
      <c r="C674783" s="62"/>
    </row>
    <row r="674871" spans="3:3" x14ac:dyDescent="0.25">
      <c r="C674871" s="62"/>
    </row>
    <row r="674872" spans="3:3" x14ac:dyDescent="0.25">
      <c r="C674872" s="62"/>
    </row>
    <row r="674960" spans="3:3" x14ac:dyDescent="0.25">
      <c r="C674960" s="62"/>
    </row>
    <row r="674961" spans="3:3" x14ac:dyDescent="0.25">
      <c r="C674961" s="62"/>
    </row>
    <row r="675049" spans="3:3" x14ac:dyDescent="0.25">
      <c r="C675049" s="62"/>
    </row>
    <row r="675050" spans="3:3" x14ac:dyDescent="0.25">
      <c r="C675050" s="62"/>
    </row>
    <row r="675138" spans="3:3" x14ac:dyDescent="0.25">
      <c r="C675138" s="62"/>
    </row>
    <row r="675139" spans="3:3" x14ac:dyDescent="0.25">
      <c r="C675139" s="62"/>
    </row>
    <row r="675227" spans="3:3" x14ac:dyDescent="0.25">
      <c r="C675227" s="62"/>
    </row>
    <row r="675228" spans="3:3" x14ac:dyDescent="0.25">
      <c r="C675228" s="62"/>
    </row>
    <row r="675316" spans="3:3" x14ac:dyDescent="0.25">
      <c r="C675316" s="62"/>
    </row>
    <row r="675317" spans="3:3" x14ac:dyDescent="0.25">
      <c r="C675317" s="62"/>
    </row>
    <row r="675405" spans="3:3" x14ac:dyDescent="0.25">
      <c r="C675405" s="62"/>
    </row>
    <row r="675406" spans="3:3" x14ac:dyDescent="0.25">
      <c r="C675406" s="62"/>
    </row>
    <row r="675494" spans="3:3" x14ac:dyDescent="0.25">
      <c r="C675494" s="62"/>
    </row>
    <row r="675495" spans="3:3" x14ac:dyDescent="0.25">
      <c r="C675495" s="62"/>
    </row>
    <row r="675583" spans="3:3" x14ac:dyDescent="0.25">
      <c r="C675583" s="62"/>
    </row>
    <row r="675584" spans="3:3" x14ac:dyDescent="0.25">
      <c r="C675584" s="62"/>
    </row>
    <row r="675672" spans="3:3" x14ac:dyDescent="0.25">
      <c r="C675672" s="62"/>
    </row>
    <row r="675673" spans="3:3" x14ac:dyDescent="0.25">
      <c r="C675673" s="62"/>
    </row>
    <row r="675761" spans="3:3" x14ac:dyDescent="0.25">
      <c r="C675761" s="62"/>
    </row>
    <row r="675762" spans="3:3" x14ac:dyDescent="0.25">
      <c r="C675762" s="62"/>
    </row>
    <row r="675850" spans="3:3" x14ac:dyDescent="0.25">
      <c r="C675850" s="62"/>
    </row>
    <row r="675851" spans="3:3" x14ac:dyDescent="0.25">
      <c r="C675851" s="62"/>
    </row>
    <row r="675939" spans="3:3" x14ac:dyDescent="0.25">
      <c r="C675939" s="62"/>
    </row>
    <row r="675940" spans="3:3" x14ac:dyDescent="0.25">
      <c r="C675940" s="62"/>
    </row>
    <row r="676028" spans="3:3" x14ac:dyDescent="0.25">
      <c r="C676028" s="62"/>
    </row>
    <row r="676029" spans="3:3" x14ac:dyDescent="0.25">
      <c r="C676029" s="62"/>
    </row>
    <row r="676117" spans="3:3" x14ac:dyDescent="0.25">
      <c r="C676117" s="62"/>
    </row>
    <row r="676118" spans="3:3" x14ac:dyDescent="0.25">
      <c r="C676118" s="62"/>
    </row>
    <row r="676206" spans="3:3" x14ac:dyDescent="0.25">
      <c r="C676206" s="62"/>
    </row>
    <row r="676207" spans="3:3" x14ac:dyDescent="0.25">
      <c r="C676207" s="62"/>
    </row>
    <row r="676295" spans="3:3" x14ac:dyDescent="0.25">
      <c r="C676295" s="62"/>
    </row>
    <row r="676296" spans="3:3" x14ac:dyDescent="0.25">
      <c r="C676296" s="62"/>
    </row>
    <row r="676384" spans="3:3" x14ac:dyDescent="0.25">
      <c r="C676384" s="62"/>
    </row>
    <row r="676385" spans="3:3" x14ac:dyDescent="0.25">
      <c r="C676385" s="62"/>
    </row>
    <row r="676473" spans="3:3" x14ac:dyDescent="0.25">
      <c r="C676473" s="62"/>
    </row>
    <row r="676474" spans="3:3" x14ac:dyDescent="0.25">
      <c r="C676474" s="62"/>
    </row>
    <row r="676562" spans="3:3" x14ac:dyDescent="0.25">
      <c r="C676562" s="62"/>
    </row>
    <row r="676563" spans="3:3" x14ac:dyDescent="0.25">
      <c r="C676563" s="62"/>
    </row>
    <row r="676651" spans="3:3" x14ac:dyDescent="0.25">
      <c r="C676651" s="62"/>
    </row>
    <row r="676652" spans="3:3" x14ac:dyDescent="0.25">
      <c r="C676652" s="62"/>
    </row>
    <row r="676740" spans="3:3" x14ac:dyDescent="0.25">
      <c r="C676740" s="62"/>
    </row>
    <row r="676741" spans="3:3" x14ac:dyDescent="0.25">
      <c r="C676741" s="62"/>
    </row>
    <row r="676829" spans="3:3" x14ac:dyDescent="0.25">
      <c r="C676829" s="62"/>
    </row>
    <row r="676830" spans="3:3" x14ac:dyDescent="0.25">
      <c r="C676830" s="62"/>
    </row>
    <row r="676918" spans="3:3" x14ac:dyDescent="0.25">
      <c r="C676918" s="62"/>
    </row>
    <row r="676919" spans="3:3" x14ac:dyDescent="0.25">
      <c r="C676919" s="62"/>
    </row>
    <row r="677007" spans="3:3" x14ac:dyDescent="0.25">
      <c r="C677007" s="62"/>
    </row>
    <row r="677008" spans="3:3" x14ac:dyDescent="0.25">
      <c r="C677008" s="62"/>
    </row>
    <row r="677096" spans="3:3" x14ac:dyDescent="0.25">
      <c r="C677096" s="62"/>
    </row>
    <row r="677097" spans="3:3" x14ac:dyDescent="0.25">
      <c r="C677097" s="62"/>
    </row>
    <row r="677185" spans="3:3" x14ac:dyDescent="0.25">
      <c r="C677185" s="62"/>
    </row>
    <row r="677186" spans="3:3" x14ac:dyDescent="0.25">
      <c r="C677186" s="62"/>
    </row>
    <row r="677274" spans="3:3" x14ac:dyDescent="0.25">
      <c r="C677274" s="62"/>
    </row>
    <row r="677275" spans="3:3" x14ac:dyDescent="0.25">
      <c r="C677275" s="62"/>
    </row>
    <row r="677363" spans="3:3" x14ac:dyDescent="0.25">
      <c r="C677363" s="62"/>
    </row>
    <row r="677364" spans="3:3" x14ac:dyDescent="0.25">
      <c r="C677364" s="62"/>
    </row>
    <row r="677452" spans="3:3" x14ac:dyDescent="0.25">
      <c r="C677452" s="62"/>
    </row>
    <row r="677453" spans="3:3" x14ac:dyDescent="0.25">
      <c r="C677453" s="62"/>
    </row>
    <row r="677541" spans="3:3" x14ac:dyDescent="0.25">
      <c r="C677541" s="62"/>
    </row>
    <row r="677542" spans="3:3" x14ac:dyDescent="0.25">
      <c r="C677542" s="62"/>
    </row>
    <row r="677630" spans="3:3" x14ac:dyDescent="0.25">
      <c r="C677630" s="62"/>
    </row>
    <row r="677631" spans="3:3" x14ac:dyDescent="0.25">
      <c r="C677631" s="62"/>
    </row>
    <row r="677719" spans="3:3" x14ac:dyDescent="0.25">
      <c r="C677719" s="62"/>
    </row>
    <row r="677720" spans="3:3" x14ac:dyDescent="0.25">
      <c r="C677720" s="62"/>
    </row>
    <row r="677808" spans="3:3" x14ac:dyDescent="0.25">
      <c r="C677808" s="62"/>
    </row>
    <row r="677809" spans="3:3" x14ac:dyDescent="0.25">
      <c r="C677809" s="62"/>
    </row>
    <row r="677897" spans="3:3" x14ac:dyDescent="0.25">
      <c r="C677897" s="62"/>
    </row>
    <row r="677898" spans="3:3" x14ac:dyDescent="0.25">
      <c r="C677898" s="62"/>
    </row>
    <row r="677986" spans="3:3" x14ac:dyDescent="0.25">
      <c r="C677986" s="62"/>
    </row>
    <row r="677987" spans="3:3" x14ac:dyDescent="0.25">
      <c r="C677987" s="62"/>
    </row>
    <row r="678075" spans="3:3" x14ac:dyDescent="0.25">
      <c r="C678075" s="62"/>
    </row>
    <row r="678076" spans="3:3" x14ac:dyDescent="0.25">
      <c r="C678076" s="62"/>
    </row>
    <row r="678164" spans="3:3" x14ac:dyDescent="0.25">
      <c r="C678164" s="62"/>
    </row>
    <row r="678165" spans="3:3" x14ac:dyDescent="0.25">
      <c r="C678165" s="62"/>
    </row>
    <row r="678253" spans="3:3" x14ac:dyDescent="0.25">
      <c r="C678253" s="62"/>
    </row>
    <row r="678254" spans="3:3" x14ac:dyDescent="0.25">
      <c r="C678254" s="62"/>
    </row>
    <row r="678342" spans="3:3" x14ac:dyDescent="0.25">
      <c r="C678342" s="62"/>
    </row>
    <row r="678343" spans="3:3" x14ac:dyDescent="0.25">
      <c r="C678343" s="62"/>
    </row>
    <row r="678431" spans="3:3" x14ac:dyDescent="0.25">
      <c r="C678431" s="62"/>
    </row>
    <row r="678432" spans="3:3" x14ac:dyDescent="0.25">
      <c r="C678432" s="62"/>
    </row>
    <row r="678520" spans="3:3" x14ac:dyDescent="0.25">
      <c r="C678520" s="62"/>
    </row>
    <row r="678521" spans="3:3" x14ac:dyDescent="0.25">
      <c r="C678521" s="62"/>
    </row>
    <row r="678609" spans="3:3" x14ac:dyDescent="0.25">
      <c r="C678609" s="62"/>
    </row>
    <row r="678610" spans="3:3" x14ac:dyDescent="0.25">
      <c r="C678610" s="62"/>
    </row>
    <row r="678698" spans="3:3" x14ac:dyDescent="0.25">
      <c r="C678698" s="62"/>
    </row>
    <row r="678699" spans="3:3" x14ac:dyDescent="0.25">
      <c r="C678699" s="62"/>
    </row>
    <row r="678787" spans="3:3" x14ac:dyDescent="0.25">
      <c r="C678787" s="62"/>
    </row>
    <row r="678788" spans="3:3" x14ac:dyDescent="0.25">
      <c r="C678788" s="62"/>
    </row>
    <row r="678876" spans="3:3" x14ac:dyDescent="0.25">
      <c r="C678876" s="62"/>
    </row>
    <row r="678877" spans="3:3" x14ac:dyDescent="0.25">
      <c r="C678877" s="62"/>
    </row>
    <row r="678965" spans="3:3" x14ac:dyDescent="0.25">
      <c r="C678965" s="62"/>
    </row>
    <row r="678966" spans="3:3" x14ac:dyDescent="0.25">
      <c r="C678966" s="62"/>
    </row>
    <row r="679054" spans="3:3" x14ac:dyDescent="0.25">
      <c r="C679054" s="62"/>
    </row>
    <row r="679055" spans="3:3" x14ac:dyDescent="0.25">
      <c r="C679055" s="62"/>
    </row>
    <row r="679143" spans="3:3" x14ac:dyDescent="0.25">
      <c r="C679143" s="62"/>
    </row>
    <row r="679144" spans="3:3" x14ac:dyDescent="0.25">
      <c r="C679144" s="62"/>
    </row>
    <row r="679232" spans="3:3" x14ac:dyDescent="0.25">
      <c r="C679232" s="62"/>
    </row>
    <row r="679233" spans="3:3" x14ac:dyDescent="0.25">
      <c r="C679233" s="62"/>
    </row>
    <row r="679321" spans="3:3" x14ac:dyDescent="0.25">
      <c r="C679321" s="62"/>
    </row>
    <row r="679322" spans="3:3" x14ac:dyDescent="0.25">
      <c r="C679322" s="62"/>
    </row>
    <row r="679410" spans="3:3" x14ac:dyDescent="0.25">
      <c r="C679410" s="62"/>
    </row>
    <row r="679411" spans="3:3" x14ac:dyDescent="0.25">
      <c r="C679411" s="62"/>
    </row>
    <row r="679499" spans="3:3" x14ac:dyDescent="0.25">
      <c r="C679499" s="62"/>
    </row>
    <row r="679500" spans="3:3" x14ac:dyDescent="0.25">
      <c r="C679500" s="62"/>
    </row>
    <row r="679588" spans="3:3" x14ac:dyDescent="0.25">
      <c r="C679588" s="62"/>
    </row>
    <row r="679589" spans="3:3" x14ac:dyDescent="0.25">
      <c r="C679589" s="62"/>
    </row>
    <row r="679677" spans="3:3" x14ac:dyDescent="0.25">
      <c r="C679677" s="62"/>
    </row>
    <row r="679678" spans="3:3" x14ac:dyDescent="0.25">
      <c r="C679678" s="62"/>
    </row>
    <row r="679766" spans="3:3" x14ac:dyDescent="0.25">
      <c r="C679766" s="62"/>
    </row>
    <row r="679767" spans="3:3" x14ac:dyDescent="0.25">
      <c r="C679767" s="62"/>
    </row>
    <row r="679855" spans="3:3" x14ac:dyDescent="0.25">
      <c r="C679855" s="62"/>
    </row>
    <row r="679856" spans="3:3" x14ac:dyDescent="0.25">
      <c r="C679856" s="62"/>
    </row>
    <row r="679944" spans="3:3" x14ac:dyDescent="0.25">
      <c r="C679944" s="62"/>
    </row>
    <row r="679945" spans="3:3" x14ac:dyDescent="0.25">
      <c r="C679945" s="62"/>
    </row>
    <row r="680033" spans="3:3" x14ac:dyDescent="0.25">
      <c r="C680033" s="62"/>
    </row>
    <row r="680034" spans="3:3" x14ac:dyDescent="0.25">
      <c r="C680034" s="62"/>
    </row>
    <row r="680122" spans="3:3" x14ac:dyDescent="0.25">
      <c r="C680122" s="62"/>
    </row>
    <row r="680123" spans="3:3" x14ac:dyDescent="0.25">
      <c r="C680123" s="62"/>
    </row>
    <row r="680211" spans="3:3" x14ac:dyDescent="0.25">
      <c r="C680211" s="62"/>
    </row>
    <row r="680212" spans="3:3" x14ac:dyDescent="0.25">
      <c r="C680212" s="62"/>
    </row>
    <row r="680300" spans="3:3" x14ac:dyDescent="0.25">
      <c r="C680300" s="62"/>
    </row>
    <row r="680301" spans="3:3" x14ac:dyDescent="0.25">
      <c r="C680301" s="62"/>
    </row>
    <row r="680389" spans="3:3" x14ac:dyDescent="0.25">
      <c r="C680389" s="62"/>
    </row>
    <row r="680390" spans="3:3" x14ac:dyDescent="0.25">
      <c r="C680390" s="62"/>
    </row>
    <row r="680478" spans="3:3" x14ac:dyDescent="0.25">
      <c r="C680478" s="62"/>
    </row>
    <row r="680479" spans="3:3" x14ac:dyDescent="0.25">
      <c r="C680479" s="62"/>
    </row>
    <row r="680567" spans="3:3" x14ac:dyDescent="0.25">
      <c r="C680567" s="62"/>
    </row>
    <row r="680568" spans="3:3" x14ac:dyDescent="0.25">
      <c r="C680568" s="62"/>
    </row>
    <row r="680656" spans="3:3" x14ac:dyDescent="0.25">
      <c r="C680656" s="62"/>
    </row>
    <row r="680657" spans="3:3" x14ac:dyDescent="0.25">
      <c r="C680657" s="62"/>
    </row>
    <row r="680745" spans="3:3" x14ac:dyDescent="0.25">
      <c r="C680745" s="62"/>
    </row>
    <row r="680746" spans="3:3" x14ac:dyDescent="0.25">
      <c r="C680746" s="62"/>
    </row>
    <row r="680834" spans="3:3" x14ac:dyDescent="0.25">
      <c r="C680834" s="62"/>
    </row>
    <row r="680835" spans="3:3" x14ac:dyDescent="0.25">
      <c r="C680835" s="62"/>
    </row>
    <row r="680923" spans="3:3" x14ac:dyDescent="0.25">
      <c r="C680923" s="62"/>
    </row>
    <row r="680924" spans="3:3" x14ac:dyDescent="0.25">
      <c r="C680924" s="62"/>
    </row>
    <row r="681012" spans="3:3" x14ac:dyDescent="0.25">
      <c r="C681012" s="62"/>
    </row>
    <row r="681013" spans="3:3" x14ac:dyDescent="0.25">
      <c r="C681013" s="62"/>
    </row>
    <row r="681101" spans="3:3" x14ac:dyDescent="0.25">
      <c r="C681101" s="62"/>
    </row>
    <row r="681102" spans="3:3" x14ac:dyDescent="0.25">
      <c r="C681102" s="62"/>
    </row>
    <row r="681190" spans="3:3" x14ac:dyDescent="0.25">
      <c r="C681190" s="62"/>
    </row>
    <row r="681191" spans="3:3" x14ac:dyDescent="0.25">
      <c r="C681191" s="62"/>
    </row>
    <row r="681279" spans="3:3" x14ac:dyDescent="0.25">
      <c r="C681279" s="62"/>
    </row>
    <row r="681280" spans="3:3" x14ac:dyDescent="0.25">
      <c r="C681280" s="62"/>
    </row>
    <row r="681368" spans="3:3" x14ac:dyDescent="0.25">
      <c r="C681368" s="62"/>
    </row>
    <row r="681369" spans="3:3" x14ac:dyDescent="0.25">
      <c r="C681369" s="62"/>
    </row>
    <row r="681457" spans="3:3" x14ac:dyDescent="0.25">
      <c r="C681457" s="62"/>
    </row>
    <row r="681458" spans="3:3" x14ac:dyDescent="0.25">
      <c r="C681458" s="62"/>
    </row>
    <row r="681546" spans="3:3" x14ac:dyDescent="0.25">
      <c r="C681546" s="62"/>
    </row>
    <row r="681547" spans="3:3" x14ac:dyDescent="0.25">
      <c r="C681547" s="62"/>
    </row>
    <row r="681635" spans="3:3" x14ac:dyDescent="0.25">
      <c r="C681635" s="62"/>
    </row>
    <row r="681636" spans="3:3" x14ac:dyDescent="0.25">
      <c r="C681636" s="62"/>
    </row>
    <row r="681724" spans="3:3" x14ac:dyDescent="0.25">
      <c r="C681724" s="62"/>
    </row>
    <row r="681725" spans="3:3" x14ac:dyDescent="0.25">
      <c r="C681725" s="62"/>
    </row>
    <row r="681813" spans="3:3" x14ac:dyDescent="0.25">
      <c r="C681813" s="62"/>
    </row>
    <row r="681814" spans="3:3" x14ac:dyDescent="0.25">
      <c r="C681814" s="62"/>
    </row>
    <row r="681902" spans="3:3" x14ac:dyDescent="0.25">
      <c r="C681902" s="62"/>
    </row>
    <row r="681903" spans="3:3" x14ac:dyDescent="0.25">
      <c r="C681903" s="62"/>
    </row>
    <row r="681991" spans="3:3" x14ac:dyDescent="0.25">
      <c r="C681991" s="62"/>
    </row>
    <row r="681992" spans="3:3" x14ac:dyDescent="0.25">
      <c r="C681992" s="62"/>
    </row>
    <row r="682080" spans="3:3" x14ac:dyDescent="0.25">
      <c r="C682080" s="62"/>
    </row>
    <row r="682081" spans="3:3" x14ac:dyDescent="0.25">
      <c r="C682081" s="62"/>
    </row>
    <row r="682169" spans="3:3" x14ac:dyDescent="0.25">
      <c r="C682169" s="62"/>
    </row>
    <row r="682170" spans="3:3" x14ac:dyDescent="0.25">
      <c r="C682170" s="62"/>
    </row>
    <row r="682258" spans="3:3" x14ac:dyDescent="0.25">
      <c r="C682258" s="62"/>
    </row>
    <row r="682259" spans="3:3" x14ac:dyDescent="0.25">
      <c r="C682259" s="62"/>
    </row>
    <row r="682347" spans="3:3" x14ac:dyDescent="0.25">
      <c r="C682347" s="62"/>
    </row>
    <row r="682348" spans="3:3" x14ac:dyDescent="0.25">
      <c r="C682348" s="62"/>
    </row>
    <row r="682436" spans="3:3" x14ac:dyDescent="0.25">
      <c r="C682436" s="62"/>
    </row>
    <row r="682437" spans="3:3" x14ac:dyDescent="0.25">
      <c r="C682437" s="62"/>
    </row>
    <row r="682525" spans="3:3" x14ac:dyDescent="0.25">
      <c r="C682525" s="62"/>
    </row>
    <row r="682526" spans="3:3" x14ac:dyDescent="0.25">
      <c r="C682526" s="62"/>
    </row>
    <row r="682614" spans="3:3" x14ac:dyDescent="0.25">
      <c r="C682614" s="62"/>
    </row>
    <row r="682615" spans="3:3" x14ac:dyDescent="0.25">
      <c r="C682615" s="62"/>
    </row>
    <row r="682703" spans="3:3" x14ac:dyDescent="0.25">
      <c r="C682703" s="62"/>
    </row>
    <row r="682704" spans="3:3" x14ac:dyDescent="0.25">
      <c r="C682704" s="62"/>
    </row>
    <row r="682792" spans="3:3" x14ac:dyDescent="0.25">
      <c r="C682792" s="62"/>
    </row>
    <row r="682793" spans="3:3" x14ac:dyDescent="0.25">
      <c r="C682793" s="62"/>
    </row>
    <row r="682881" spans="3:3" x14ac:dyDescent="0.25">
      <c r="C682881" s="62"/>
    </row>
    <row r="682882" spans="3:3" x14ac:dyDescent="0.25">
      <c r="C682882" s="62"/>
    </row>
    <row r="682970" spans="3:3" x14ac:dyDescent="0.25">
      <c r="C682970" s="62"/>
    </row>
    <row r="682971" spans="3:3" x14ac:dyDescent="0.25">
      <c r="C682971" s="62"/>
    </row>
    <row r="683059" spans="3:3" x14ac:dyDescent="0.25">
      <c r="C683059" s="62"/>
    </row>
    <row r="683060" spans="3:3" x14ac:dyDescent="0.25">
      <c r="C683060" s="62"/>
    </row>
    <row r="683148" spans="3:3" x14ac:dyDescent="0.25">
      <c r="C683148" s="62"/>
    </row>
    <row r="683149" spans="3:3" x14ac:dyDescent="0.25">
      <c r="C683149" s="62"/>
    </row>
    <row r="683237" spans="3:3" x14ac:dyDescent="0.25">
      <c r="C683237" s="62"/>
    </row>
    <row r="683238" spans="3:3" x14ac:dyDescent="0.25">
      <c r="C683238" s="62"/>
    </row>
    <row r="683326" spans="3:3" x14ac:dyDescent="0.25">
      <c r="C683326" s="62"/>
    </row>
    <row r="683327" spans="3:3" x14ac:dyDescent="0.25">
      <c r="C683327" s="62"/>
    </row>
    <row r="683415" spans="3:3" x14ac:dyDescent="0.25">
      <c r="C683415" s="62"/>
    </row>
    <row r="683416" spans="3:3" x14ac:dyDescent="0.25">
      <c r="C683416" s="62"/>
    </row>
    <row r="683504" spans="3:3" x14ac:dyDescent="0.25">
      <c r="C683504" s="62"/>
    </row>
    <row r="683505" spans="3:3" x14ac:dyDescent="0.25">
      <c r="C683505" s="62"/>
    </row>
    <row r="683593" spans="3:3" x14ac:dyDescent="0.25">
      <c r="C683593" s="62"/>
    </row>
    <row r="683594" spans="3:3" x14ac:dyDescent="0.25">
      <c r="C683594" s="62"/>
    </row>
    <row r="683682" spans="3:3" x14ac:dyDescent="0.25">
      <c r="C683682" s="62"/>
    </row>
    <row r="683683" spans="3:3" x14ac:dyDescent="0.25">
      <c r="C683683" s="62"/>
    </row>
    <row r="683771" spans="3:3" x14ac:dyDescent="0.25">
      <c r="C683771" s="62"/>
    </row>
    <row r="683772" spans="3:3" x14ac:dyDescent="0.25">
      <c r="C683772" s="62"/>
    </row>
    <row r="683860" spans="3:3" x14ac:dyDescent="0.25">
      <c r="C683860" s="62"/>
    </row>
    <row r="683861" spans="3:3" x14ac:dyDescent="0.25">
      <c r="C683861" s="62"/>
    </row>
    <row r="683949" spans="3:3" x14ac:dyDescent="0.25">
      <c r="C683949" s="62"/>
    </row>
    <row r="683950" spans="3:3" x14ac:dyDescent="0.25">
      <c r="C683950" s="62"/>
    </row>
    <row r="684038" spans="3:3" x14ac:dyDescent="0.25">
      <c r="C684038" s="62"/>
    </row>
    <row r="684039" spans="3:3" x14ac:dyDescent="0.25">
      <c r="C684039" s="62"/>
    </row>
    <row r="684127" spans="3:3" x14ac:dyDescent="0.25">
      <c r="C684127" s="62"/>
    </row>
    <row r="684128" spans="3:3" x14ac:dyDescent="0.25">
      <c r="C684128" s="62"/>
    </row>
    <row r="684216" spans="3:3" x14ac:dyDescent="0.25">
      <c r="C684216" s="62"/>
    </row>
    <row r="684217" spans="3:3" x14ac:dyDescent="0.25">
      <c r="C684217" s="62"/>
    </row>
    <row r="684305" spans="3:3" x14ac:dyDescent="0.25">
      <c r="C684305" s="62"/>
    </row>
    <row r="684306" spans="3:3" x14ac:dyDescent="0.25">
      <c r="C684306" s="62"/>
    </row>
    <row r="684394" spans="3:3" x14ac:dyDescent="0.25">
      <c r="C684394" s="62"/>
    </row>
    <row r="684395" spans="3:3" x14ac:dyDescent="0.25">
      <c r="C684395" s="62"/>
    </row>
    <row r="684483" spans="3:3" x14ac:dyDescent="0.25">
      <c r="C684483" s="62"/>
    </row>
    <row r="684484" spans="3:3" x14ac:dyDescent="0.25">
      <c r="C684484" s="62"/>
    </row>
    <row r="684572" spans="3:3" x14ac:dyDescent="0.25">
      <c r="C684572" s="62"/>
    </row>
    <row r="684573" spans="3:3" x14ac:dyDescent="0.25">
      <c r="C684573" s="62"/>
    </row>
    <row r="684661" spans="3:3" x14ac:dyDescent="0.25">
      <c r="C684661" s="62"/>
    </row>
    <row r="684662" spans="3:3" x14ac:dyDescent="0.25">
      <c r="C684662" s="62"/>
    </row>
    <row r="684750" spans="3:3" x14ac:dyDescent="0.25">
      <c r="C684750" s="62"/>
    </row>
    <row r="684751" spans="3:3" x14ac:dyDescent="0.25">
      <c r="C684751" s="62"/>
    </row>
    <row r="684839" spans="3:3" x14ac:dyDescent="0.25">
      <c r="C684839" s="62"/>
    </row>
    <row r="684840" spans="3:3" x14ac:dyDescent="0.25">
      <c r="C684840" s="62"/>
    </row>
    <row r="684928" spans="3:3" x14ac:dyDescent="0.25">
      <c r="C684928" s="62"/>
    </row>
    <row r="684929" spans="3:3" x14ac:dyDescent="0.25">
      <c r="C684929" s="62"/>
    </row>
    <row r="685017" spans="3:3" x14ac:dyDescent="0.25">
      <c r="C685017" s="62"/>
    </row>
    <row r="685018" spans="3:3" x14ac:dyDescent="0.25">
      <c r="C685018" s="62"/>
    </row>
    <row r="685106" spans="3:3" x14ac:dyDescent="0.25">
      <c r="C685106" s="62"/>
    </row>
    <row r="685107" spans="3:3" x14ac:dyDescent="0.25">
      <c r="C685107" s="62"/>
    </row>
    <row r="685195" spans="3:3" x14ac:dyDescent="0.25">
      <c r="C685195" s="62"/>
    </row>
    <row r="685196" spans="3:3" x14ac:dyDescent="0.25">
      <c r="C685196" s="62"/>
    </row>
    <row r="685284" spans="3:3" x14ac:dyDescent="0.25">
      <c r="C685284" s="62"/>
    </row>
    <row r="685285" spans="3:3" x14ac:dyDescent="0.25">
      <c r="C685285" s="62"/>
    </row>
    <row r="685373" spans="3:3" x14ac:dyDescent="0.25">
      <c r="C685373" s="62"/>
    </row>
    <row r="685374" spans="3:3" x14ac:dyDescent="0.25">
      <c r="C685374" s="62"/>
    </row>
    <row r="685462" spans="3:3" x14ac:dyDescent="0.25">
      <c r="C685462" s="62"/>
    </row>
    <row r="685463" spans="3:3" x14ac:dyDescent="0.25">
      <c r="C685463" s="62"/>
    </row>
    <row r="685551" spans="3:3" x14ac:dyDescent="0.25">
      <c r="C685551" s="62"/>
    </row>
    <row r="685552" spans="3:3" x14ac:dyDescent="0.25">
      <c r="C685552" s="62"/>
    </row>
    <row r="685640" spans="3:3" x14ac:dyDescent="0.25">
      <c r="C685640" s="62"/>
    </row>
    <row r="685641" spans="3:3" x14ac:dyDescent="0.25">
      <c r="C685641" s="62"/>
    </row>
    <row r="685729" spans="3:3" x14ac:dyDescent="0.25">
      <c r="C685729" s="62"/>
    </row>
    <row r="685730" spans="3:3" x14ac:dyDescent="0.25">
      <c r="C685730" s="62"/>
    </row>
    <row r="685818" spans="3:3" x14ac:dyDescent="0.25">
      <c r="C685818" s="62"/>
    </row>
    <row r="685819" spans="3:3" x14ac:dyDescent="0.25">
      <c r="C685819" s="62"/>
    </row>
    <row r="685907" spans="3:3" x14ac:dyDescent="0.25">
      <c r="C685907" s="62"/>
    </row>
    <row r="685908" spans="3:3" x14ac:dyDescent="0.25">
      <c r="C685908" s="62"/>
    </row>
    <row r="685996" spans="3:3" x14ac:dyDescent="0.25">
      <c r="C685996" s="62"/>
    </row>
    <row r="685997" spans="3:3" x14ac:dyDescent="0.25">
      <c r="C685997" s="62"/>
    </row>
    <row r="686085" spans="3:3" x14ac:dyDescent="0.25">
      <c r="C686085" s="62"/>
    </row>
    <row r="686086" spans="3:3" x14ac:dyDescent="0.25">
      <c r="C686086" s="62"/>
    </row>
    <row r="686174" spans="3:3" x14ac:dyDescent="0.25">
      <c r="C686174" s="62"/>
    </row>
    <row r="686175" spans="3:3" x14ac:dyDescent="0.25">
      <c r="C686175" s="62"/>
    </row>
    <row r="686263" spans="3:3" x14ac:dyDescent="0.25">
      <c r="C686263" s="62"/>
    </row>
    <row r="686264" spans="3:3" x14ac:dyDescent="0.25">
      <c r="C686264" s="62"/>
    </row>
    <row r="686352" spans="3:3" x14ac:dyDescent="0.25">
      <c r="C686352" s="62"/>
    </row>
    <row r="686353" spans="3:3" x14ac:dyDescent="0.25">
      <c r="C686353" s="62"/>
    </row>
    <row r="686441" spans="3:3" x14ac:dyDescent="0.25">
      <c r="C686441" s="62"/>
    </row>
    <row r="686442" spans="3:3" x14ac:dyDescent="0.25">
      <c r="C686442" s="62"/>
    </row>
    <row r="686530" spans="3:3" x14ac:dyDescent="0.25">
      <c r="C686530" s="62"/>
    </row>
    <row r="686531" spans="3:3" x14ac:dyDescent="0.25">
      <c r="C686531" s="62"/>
    </row>
    <row r="686619" spans="3:3" x14ac:dyDescent="0.25">
      <c r="C686619" s="62"/>
    </row>
    <row r="686620" spans="3:3" x14ac:dyDescent="0.25">
      <c r="C686620" s="62"/>
    </row>
    <row r="686708" spans="3:3" x14ac:dyDescent="0.25">
      <c r="C686708" s="62"/>
    </row>
    <row r="686709" spans="3:3" x14ac:dyDescent="0.25">
      <c r="C686709" s="62"/>
    </row>
    <row r="686797" spans="3:3" x14ac:dyDescent="0.25">
      <c r="C686797" s="62"/>
    </row>
    <row r="686798" spans="3:3" x14ac:dyDescent="0.25">
      <c r="C686798" s="62"/>
    </row>
    <row r="686886" spans="3:3" x14ac:dyDescent="0.25">
      <c r="C686886" s="62"/>
    </row>
    <row r="686887" spans="3:3" x14ac:dyDescent="0.25">
      <c r="C686887" s="62"/>
    </row>
    <row r="686975" spans="3:3" x14ac:dyDescent="0.25">
      <c r="C686975" s="62"/>
    </row>
    <row r="686976" spans="3:3" x14ac:dyDescent="0.25">
      <c r="C686976" s="62"/>
    </row>
    <row r="687064" spans="3:3" x14ac:dyDescent="0.25">
      <c r="C687064" s="62"/>
    </row>
    <row r="687065" spans="3:3" x14ac:dyDescent="0.25">
      <c r="C687065" s="62"/>
    </row>
    <row r="687153" spans="3:3" x14ac:dyDescent="0.25">
      <c r="C687153" s="62"/>
    </row>
    <row r="687154" spans="3:3" x14ac:dyDescent="0.25">
      <c r="C687154" s="62"/>
    </row>
    <row r="687242" spans="3:3" x14ac:dyDescent="0.25">
      <c r="C687242" s="62"/>
    </row>
    <row r="687243" spans="3:3" x14ac:dyDescent="0.25">
      <c r="C687243" s="62"/>
    </row>
    <row r="687331" spans="3:3" x14ac:dyDescent="0.25">
      <c r="C687331" s="62"/>
    </row>
    <row r="687332" spans="3:3" x14ac:dyDescent="0.25">
      <c r="C687332" s="62"/>
    </row>
    <row r="687420" spans="3:3" x14ac:dyDescent="0.25">
      <c r="C687420" s="62"/>
    </row>
    <row r="687421" spans="3:3" x14ac:dyDescent="0.25">
      <c r="C687421" s="62"/>
    </row>
    <row r="687509" spans="3:3" x14ac:dyDescent="0.25">
      <c r="C687509" s="62"/>
    </row>
    <row r="687510" spans="3:3" x14ac:dyDescent="0.25">
      <c r="C687510" s="62"/>
    </row>
    <row r="687598" spans="3:3" x14ac:dyDescent="0.25">
      <c r="C687598" s="62"/>
    </row>
    <row r="687599" spans="3:3" x14ac:dyDescent="0.25">
      <c r="C687599" s="62"/>
    </row>
    <row r="687687" spans="3:3" x14ac:dyDescent="0.25">
      <c r="C687687" s="62"/>
    </row>
    <row r="687688" spans="3:3" x14ac:dyDescent="0.25">
      <c r="C687688" s="62"/>
    </row>
    <row r="687776" spans="3:3" x14ac:dyDescent="0.25">
      <c r="C687776" s="62"/>
    </row>
    <row r="687777" spans="3:3" x14ac:dyDescent="0.25">
      <c r="C687777" s="62"/>
    </row>
    <row r="687865" spans="3:3" x14ac:dyDescent="0.25">
      <c r="C687865" s="62"/>
    </row>
    <row r="687866" spans="3:3" x14ac:dyDescent="0.25">
      <c r="C687866" s="62"/>
    </row>
    <row r="687954" spans="3:3" x14ac:dyDescent="0.25">
      <c r="C687954" s="62"/>
    </row>
    <row r="687955" spans="3:3" x14ac:dyDescent="0.25">
      <c r="C687955" s="62"/>
    </row>
    <row r="688043" spans="3:3" x14ac:dyDescent="0.25">
      <c r="C688043" s="62"/>
    </row>
    <row r="688044" spans="3:3" x14ac:dyDescent="0.25">
      <c r="C688044" s="62"/>
    </row>
    <row r="688132" spans="3:3" x14ac:dyDescent="0.25">
      <c r="C688132" s="62"/>
    </row>
    <row r="688133" spans="3:3" x14ac:dyDescent="0.25">
      <c r="C688133" s="62"/>
    </row>
    <row r="688221" spans="3:3" x14ac:dyDescent="0.25">
      <c r="C688221" s="62"/>
    </row>
    <row r="688222" spans="3:3" x14ac:dyDescent="0.25">
      <c r="C688222" s="62"/>
    </row>
    <row r="688310" spans="3:3" x14ac:dyDescent="0.25">
      <c r="C688310" s="62"/>
    </row>
    <row r="688311" spans="3:3" x14ac:dyDescent="0.25">
      <c r="C688311" s="62"/>
    </row>
    <row r="688399" spans="3:3" x14ac:dyDescent="0.25">
      <c r="C688399" s="62"/>
    </row>
    <row r="688400" spans="3:3" x14ac:dyDescent="0.25">
      <c r="C688400" s="62"/>
    </row>
    <row r="688488" spans="3:3" x14ac:dyDescent="0.25">
      <c r="C688488" s="62"/>
    </row>
    <row r="688489" spans="3:3" x14ac:dyDescent="0.25">
      <c r="C688489" s="62"/>
    </row>
    <row r="688577" spans="3:3" x14ac:dyDescent="0.25">
      <c r="C688577" s="62"/>
    </row>
    <row r="688578" spans="3:3" x14ac:dyDescent="0.25">
      <c r="C688578" s="62"/>
    </row>
    <row r="688666" spans="3:3" x14ac:dyDescent="0.25">
      <c r="C688666" s="62"/>
    </row>
    <row r="688667" spans="3:3" x14ac:dyDescent="0.25">
      <c r="C688667" s="62"/>
    </row>
    <row r="688755" spans="3:3" x14ac:dyDescent="0.25">
      <c r="C688755" s="62"/>
    </row>
    <row r="688756" spans="3:3" x14ac:dyDescent="0.25">
      <c r="C688756" s="62"/>
    </row>
    <row r="688844" spans="3:3" x14ac:dyDescent="0.25">
      <c r="C688844" s="62"/>
    </row>
    <row r="688845" spans="3:3" x14ac:dyDescent="0.25">
      <c r="C688845" s="62"/>
    </row>
    <row r="688933" spans="3:3" x14ac:dyDescent="0.25">
      <c r="C688933" s="62"/>
    </row>
    <row r="688934" spans="3:3" x14ac:dyDescent="0.25">
      <c r="C688934" s="62"/>
    </row>
    <row r="689022" spans="3:3" x14ac:dyDescent="0.25">
      <c r="C689022" s="62"/>
    </row>
    <row r="689023" spans="3:3" x14ac:dyDescent="0.25">
      <c r="C689023" s="62"/>
    </row>
    <row r="689111" spans="3:3" x14ac:dyDescent="0.25">
      <c r="C689111" s="62"/>
    </row>
    <row r="689112" spans="3:3" x14ac:dyDescent="0.25">
      <c r="C689112" s="62"/>
    </row>
    <row r="689200" spans="3:3" x14ac:dyDescent="0.25">
      <c r="C689200" s="62"/>
    </row>
    <row r="689201" spans="3:3" x14ac:dyDescent="0.25">
      <c r="C689201" s="62"/>
    </row>
    <row r="689289" spans="3:3" x14ac:dyDescent="0.25">
      <c r="C689289" s="62"/>
    </row>
    <row r="689290" spans="3:3" x14ac:dyDescent="0.25">
      <c r="C689290" s="62"/>
    </row>
    <row r="689378" spans="3:3" x14ac:dyDescent="0.25">
      <c r="C689378" s="62"/>
    </row>
    <row r="689379" spans="3:3" x14ac:dyDescent="0.25">
      <c r="C689379" s="62"/>
    </row>
    <row r="689467" spans="3:3" x14ac:dyDescent="0.25">
      <c r="C689467" s="62"/>
    </row>
    <row r="689468" spans="3:3" x14ac:dyDescent="0.25">
      <c r="C689468" s="62"/>
    </row>
    <row r="689556" spans="3:3" x14ac:dyDescent="0.25">
      <c r="C689556" s="62"/>
    </row>
    <row r="689557" spans="3:3" x14ac:dyDescent="0.25">
      <c r="C689557" s="62"/>
    </row>
    <row r="689645" spans="3:3" x14ac:dyDescent="0.25">
      <c r="C689645" s="62"/>
    </row>
    <row r="689646" spans="3:3" x14ac:dyDescent="0.25">
      <c r="C689646" s="62"/>
    </row>
    <row r="689734" spans="3:3" x14ac:dyDescent="0.25">
      <c r="C689734" s="62"/>
    </row>
    <row r="689735" spans="3:3" x14ac:dyDescent="0.25">
      <c r="C689735" s="62"/>
    </row>
    <row r="689823" spans="3:3" x14ac:dyDescent="0.25">
      <c r="C689823" s="62"/>
    </row>
    <row r="689824" spans="3:3" x14ac:dyDescent="0.25">
      <c r="C689824" s="62"/>
    </row>
    <row r="689912" spans="3:3" x14ac:dyDescent="0.25">
      <c r="C689912" s="62"/>
    </row>
    <row r="689913" spans="3:3" x14ac:dyDescent="0.25">
      <c r="C689913" s="62"/>
    </row>
    <row r="690001" spans="3:3" x14ac:dyDescent="0.25">
      <c r="C690001" s="62"/>
    </row>
    <row r="690002" spans="3:3" x14ac:dyDescent="0.25">
      <c r="C690002" s="62"/>
    </row>
    <row r="690090" spans="3:3" x14ac:dyDescent="0.25">
      <c r="C690090" s="62"/>
    </row>
    <row r="690091" spans="3:3" x14ac:dyDescent="0.25">
      <c r="C690091" s="62"/>
    </row>
    <row r="690179" spans="3:3" x14ac:dyDescent="0.25">
      <c r="C690179" s="62"/>
    </row>
    <row r="690180" spans="3:3" x14ac:dyDescent="0.25">
      <c r="C690180" s="62"/>
    </row>
    <row r="690268" spans="3:3" x14ac:dyDescent="0.25">
      <c r="C690268" s="62"/>
    </row>
    <row r="690269" spans="3:3" x14ac:dyDescent="0.25">
      <c r="C690269" s="62"/>
    </row>
    <row r="690357" spans="3:3" x14ac:dyDescent="0.25">
      <c r="C690357" s="62"/>
    </row>
    <row r="690358" spans="3:3" x14ac:dyDescent="0.25">
      <c r="C690358" s="62"/>
    </row>
    <row r="690446" spans="3:3" x14ac:dyDescent="0.25">
      <c r="C690446" s="62"/>
    </row>
    <row r="690447" spans="3:3" x14ac:dyDescent="0.25">
      <c r="C690447" s="62"/>
    </row>
    <row r="690535" spans="3:3" x14ac:dyDescent="0.25">
      <c r="C690535" s="62"/>
    </row>
    <row r="690536" spans="3:3" x14ac:dyDescent="0.25">
      <c r="C690536" s="62"/>
    </row>
    <row r="690624" spans="3:3" x14ac:dyDescent="0.25">
      <c r="C690624" s="62"/>
    </row>
    <row r="690625" spans="3:3" x14ac:dyDescent="0.25">
      <c r="C690625" s="62"/>
    </row>
    <row r="690713" spans="3:3" x14ac:dyDescent="0.25">
      <c r="C690713" s="62"/>
    </row>
    <row r="690714" spans="3:3" x14ac:dyDescent="0.25">
      <c r="C690714" s="62"/>
    </row>
    <row r="690802" spans="3:3" x14ac:dyDescent="0.25">
      <c r="C690802" s="62"/>
    </row>
    <row r="690803" spans="3:3" x14ac:dyDescent="0.25">
      <c r="C690803" s="62"/>
    </row>
    <row r="690891" spans="3:3" x14ac:dyDescent="0.25">
      <c r="C690891" s="62"/>
    </row>
    <row r="690892" spans="3:3" x14ac:dyDescent="0.25">
      <c r="C690892" s="62"/>
    </row>
    <row r="690980" spans="3:3" x14ac:dyDescent="0.25">
      <c r="C690980" s="62"/>
    </row>
    <row r="690981" spans="3:3" x14ac:dyDescent="0.25">
      <c r="C690981" s="62"/>
    </row>
    <row r="691069" spans="3:3" x14ac:dyDescent="0.25">
      <c r="C691069" s="62"/>
    </row>
    <row r="691070" spans="3:3" x14ac:dyDescent="0.25">
      <c r="C691070" s="62"/>
    </row>
    <row r="691158" spans="3:3" x14ac:dyDescent="0.25">
      <c r="C691158" s="62"/>
    </row>
    <row r="691159" spans="3:3" x14ac:dyDescent="0.25">
      <c r="C691159" s="62"/>
    </row>
    <row r="691247" spans="3:3" x14ac:dyDescent="0.25">
      <c r="C691247" s="62"/>
    </row>
    <row r="691248" spans="3:3" x14ac:dyDescent="0.25">
      <c r="C691248" s="62"/>
    </row>
    <row r="691336" spans="3:3" x14ac:dyDescent="0.25">
      <c r="C691336" s="62"/>
    </row>
    <row r="691337" spans="3:3" x14ac:dyDescent="0.25">
      <c r="C691337" s="62"/>
    </row>
    <row r="691425" spans="3:3" x14ac:dyDescent="0.25">
      <c r="C691425" s="62"/>
    </row>
    <row r="691426" spans="3:3" x14ac:dyDescent="0.25">
      <c r="C691426" s="62"/>
    </row>
    <row r="691514" spans="3:3" x14ac:dyDescent="0.25">
      <c r="C691514" s="62"/>
    </row>
    <row r="691515" spans="3:3" x14ac:dyDescent="0.25">
      <c r="C691515" s="62"/>
    </row>
    <row r="691603" spans="3:3" x14ac:dyDescent="0.25">
      <c r="C691603" s="62"/>
    </row>
    <row r="691604" spans="3:3" x14ac:dyDescent="0.25">
      <c r="C691604" s="62"/>
    </row>
    <row r="691692" spans="3:3" x14ac:dyDescent="0.25">
      <c r="C691692" s="62"/>
    </row>
    <row r="691693" spans="3:3" x14ac:dyDescent="0.25">
      <c r="C691693" s="62"/>
    </row>
    <row r="691781" spans="3:3" x14ac:dyDescent="0.25">
      <c r="C691781" s="62"/>
    </row>
    <row r="691782" spans="3:3" x14ac:dyDescent="0.25">
      <c r="C691782" s="62"/>
    </row>
    <row r="691870" spans="3:3" x14ac:dyDescent="0.25">
      <c r="C691870" s="62"/>
    </row>
    <row r="691871" spans="3:3" x14ac:dyDescent="0.25">
      <c r="C691871" s="62"/>
    </row>
    <row r="691959" spans="3:3" x14ac:dyDescent="0.25">
      <c r="C691959" s="62"/>
    </row>
    <row r="691960" spans="3:3" x14ac:dyDescent="0.25">
      <c r="C691960" s="62"/>
    </row>
    <row r="692048" spans="3:3" x14ac:dyDescent="0.25">
      <c r="C692048" s="62"/>
    </row>
    <row r="692049" spans="3:3" x14ac:dyDescent="0.25">
      <c r="C692049" s="62"/>
    </row>
    <row r="692137" spans="3:3" x14ac:dyDescent="0.25">
      <c r="C692137" s="62"/>
    </row>
    <row r="692138" spans="3:3" x14ac:dyDescent="0.25">
      <c r="C692138" s="62"/>
    </row>
    <row r="692226" spans="3:3" x14ac:dyDescent="0.25">
      <c r="C692226" s="62"/>
    </row>
    <row r="692227" spans="3:3" x14ac:dyDescent="0.25">
      <c r="C692227" s="62"/>
    </row>
    <row r="692315" spans="3:3" x14ac:dyDescent="0.25">
      <c r="C692315" s="62"/>
    </row>
    <row r="692316" spans="3:3" x14ac:dyDescent="0.25">
      <c r="C692316" s="62"/>
    </row>
    <row r="692404" spans="3:3" x14ac:dyDescent="0.25">
      <c r="C692404" s="62"/>
    </row>
    <row r="692405" spans="3:3" x14ac:dyDescent="0.25">
      <c r="C692405" s="62"/>
    </row>
    <row r="692493" spans="3:3" x14ac:dyDescent="0.25">
      <c r="C692493" s="62"/>
    </row>
    <row r="692494" spans="3:3" x14ac:dyDescent="0.25">
      <c r="C692494" s="62"/>
    </row>
    <row r="692582" spans="3:3" x14ac:dyDescent="0.25">
      <c r="C692582" s="62"/>
    </row>
    <row r="692583" spans="3:3" x14ac:dyDescent="0.25">
      <c r="C692583" s="62"/>
    </row>
    <row r="692671" spans="3:3" x14ac:dyDescent="0.25">
      <c r="C692671" s="62"/>
    </row>
    <row r="692672" spans="3:3" x14ac:dyDescent="0.25">
      <c r="C692672" s="62"/>
    </row>
    <row r="692760" spans="3:3" x14ac:dyDescent="0.25">
      <c r="C692760" s="62"/>
    </row>
    <row r="692761" spans="3:3" x14ac:dyDescent="0.25">
      <c r="C692761" s="62"/>
    </row>
    <row r="692849" spans="3:3" x14ac:dyDescent="0.25">
      <c r="C692849" s="62"/>
    </row>
    <row r="692850" spans="3:3" x14ac:dyDescent="0.25">
      <c r="C692850" s="62"/>
    </row>
    <row r="692938" spans="3:3" x14ac:dyDescent="0.25">
      <c r="C692938" s="62"/>
    </row>
    <row r="692939" spans="3:3" x14ac:dyDescent="0.25">
      <c r="C692939" s="62"/>
    </row>
    <row r="693027" spans="3:3" x14ac:dyDescent="0.25">
      <c r="C693027" s="62"/>
    </row>
    <row r="693028" spans="3:3" x14ac:dyDescent="0.25">
      <c r="C693028" s="62"/>
    </row>
    <row r="693116" spans="3:3" x14ac:dyDescent="0.25">
      <c r="C693116" s="62"/>
    </row>
    <row r="693117" spans="3:3" x14ac:dyDescent="0.25">
      <c r="C693117" s="62"/>
    </row>
    <row r="693205" spans="3:3" x14ac:dyDescent="0.25">
      <c r="C693205" s="62"/>
    </row>
    <row r="693206" spans="3:3" x14ac:dyDescent="0.25">
      <c r="C693206" s="62"/>
    </row>
    <row r="693294" spans="3:3" x14ac:dyDescent="0.25">
      <c r="C693294" s="62"/>
    </row>
    <row r="693295" spans="3:3" x14ac:dyDescent="0.25">
      <c r="C693295" s="62"/>
    </row>
    <row r="693383" spans="3:3" x14ac:dyDescent="0.25">
      <c r="C693383" s="62"/>
    </row>
    <row r="693384" spans="3:3" x14ac:dyDescent="0.25">
      <c r="C693384" s="62"/>
    </row>
    <row r="693472" spans="3:3" x14ac:dyDescent="0.25">
      <c r="C693472" s="62"/>
    </row>
    <row r="693473" spans="3:3" x14ac:dyDescent="0.25">
      <c r="C693473" s="62"/>
    </row>
    <row r="693561" spans="3:3" x14ac:dyDescent="0.25">
      <c r="C693561" s="62"/>
    </row>
    <row r="693562" spans="3:3" x14ac:dyDescent="0.25">
      <c r="C693562" s="62"/>
    </row>
    <row r="693650" spans="3:3" x14ac:dyDescent="0.25">
      <c r="C693650" s="62"/>
    </row>
    <row r="693651" spans="3:3" x14ac:dyDescent="0.25">
      <c r="C693651" s="62"/>
    </row>
    <row r="693739" spans="3:3" x14ac:dyDescent="0.25">
      <c r="C693739" s="62"/>
    </row>
    <row r="693740" spans="3:3" x14ac:dyDescent="0.25">
      <c r="C693740" s="62"/>
    </row>
    <row r="693828" spans="3:3" x14ac:dyDescent="0.25">
      <c r="C693828" s="62"/>
    </row>
    <row r="693829" spans="3:3" x14ac:dyDescent="0.25">
      <c r="C693829" s="62"/>
    </row>
    <row r="693917" spans="3:3" x14ac:dyDescent="0.25">
      <c r="C693917" s="62"/>
    </row>
    <row r="693918" spans="3:3" x14ac:dyDescent="0.25">
      <c r="C693918" s="62"/>
    </row>
    <row r="694006" spans="3:3" x14ac:dyDescent="0.25">
      <c r="C694006" s="62"/>
    </row>
    <row r="694007" spans="3:3" x14ac:dyDescent="0.25">
      <c r="C694007" s="62"/>
    </row>
    <row r="694095" spans="3:3" x14ac:dyDescent="0.25">
      <c r="C694095" s="62"/>
    </row>
    <row r="694096" spans="3:3" x14ac:dyDescent="0.25">
      <c r="C694096" s="62"/>
    </row>
    <row r="694184" spans="3:3" x14ac:dyDescent="0.25">
      <c r="C694184" s="62"/>
    </row>
    <row r="694185" spans="3:3" x14ac:dyDescent="0.25">
      <c r="C694185" s="62"/>
    </row>
    <row r="694273" spans="3:3" x14ac:dyDescent="0.25">
      <c r="C694273" s="62"/>
    </row>
    <row r="694274" spans="3:3" x14ac:dyDescent="0.25">
      <c r="C694274" s="62"/>
    </row>
    <row r="694362" spans="3:3" x14ac:dyDescent="0.25">
      <c r="C694362" s="62"/>
    </row>
    <row r="694363" spans="3:3" x14ac:dyDescent="0.25">
      <c r="C694363" s="62"/>
    </row>
    <row r="694451" spans="3:3" x14ac:dyDescent="0.25">
      <c r="C694451" s="62"/>
    </row>
    <row r="694452" spans="3:3" x14ac:dyDescent="0.25">
      <c r="C694452" s="62"/>
    </row>
    <row r="694540" spans="3:3" x14ac:dyDescent="0.25">
      <c r="C694540" s="62"/>
    </row>
    <row r="694541" spans="3:3" x14ac:dyDescent="0.25">
      <c r="C694541" s="62"/>
    </row>
    <row r="694629" spans="3:3" x14ac:dyDescent="0.25">
      <c r="C694629" s="62"/>
    </row>
    <row r="694630" spans="3:3" x14ac:dyDescent="0.25">
      <c r="C694630" s="62"/>
    </row>
    <row r="694718" spans="3:3" x14ac:dyDescent="0.25">
      <c r="C694718" s="62"/>
    </row>
    <row r="694719" spans="3:3" x14ac:dyDescent="0.25">
      <c r="C694719" s="62"/>
    </row>
    <row r="694807" spans="3:3" x14ac:dyDescent="0.25">
      <c r="C694807" s="62"/>
    </row>
    <row r="694808" spans="3:3" x14ac:dyDescent="0.25">
      <c r="C694808" s="62"/>
    </row>
    <row r="694896" spans="3:3" x14ac:dyDescent="0.25">
      <c r="C694896" s="62"/>
    </row>
    <row r="694897" spans="3:3" x14ac:dyDescent="0.25">
      <c r="C694897" s="62"/>
    </row>
    <row r="694985" spans="3:3" x14ac:dyDescent="0.25">
      <c r="C694985" s="62"/>
    </row>
    <row r="694986" spans="3:3" x14ac:dyDescent="0.25">
      <c r="C694986" s="62"/>
    </row>
    <row r="695074" spans="3:3" x14ac:dyDescent="0.25">
      <c r="C695074" s="62"/>
    </row>
    <row r="695075" spans="3:3" x14ac:dyDescent="0.25">
      <c r="C695075" s="62"/>
    </row>
    <row r="695163" spans="3:3" x14ac:dyDescent="0.25">
      <c r="C695163" s="62"/>
    </row>
    <row r="695164" spans="3:3" x14ac:dyDescent="0.25">
      <c r="C695164" s="62"/>
    </row>
    <row r="695252" spans="3:3" x14ac:dyDescent="0.25">
      <c r="C695252" s="62"/>
    </row>
    <row r="695253" spans="3:3" x14ac:dyDescent="0.25">
      <c r="C695253" s="62"/>
    </row>
    <row r="695341" spans="3:3" x14ac:dyDescent="0.25">
      <c r="C695341" s="62"/>
    </row>
    <row r="695342" spans="3:3" x14ac:dyDescent="0.25">
      <c r="C695342" s="62"/>
    </row>
    <row r="695430" spans="3:3" x14ac:dyDescent="0.25">
      <c r="C695430" s="62"/>
    </row>
    <row r="695431" spans="3:3" x14ac:dyDescent="0.25">
      <c r="C695431" s="62"/>
    </row>
    <row r="695519" spans="3:3" x14ac:dyDescent="0.25">
      <c r="C695519" s="62"/>
    </row>
    <row r="695520" spans="3:3" x14ac:dyDescent="0.25">
      <c r="C695520" s="62"/>
    </row>
    <row r="695608" spans="3:3" x14ac:dyDescent="0.25">
      <c r="C695608" s="62"/>
    </row>
    <row r="695609" spans="3:3" x14ac:dyDescent="0.25">
      <c r="C695609" s="62"/>
    </row>
    <row r="695697" spans="3:3" x14ac:dyDescent="0.25">
      <c r="C695697" s="62"/>
    </row>
    <row r="695698" spans="3:3" x14ac:dyDescent="0.25">
      <c r="C695698" s="62"/>
    </row>
    <row r="695786" spans="3:3" x14ac:dyDescent="0.25">
      <c r="C695786" s="62"/>
    </row>
    <row r="695787" spans="3:3" x14ac:dyDescent="0.25">
      <c r="C695787" s="62"/>
    </row>
    <row r="695875" spans="3:3" x14ac:dyDescent="0.25">
      <c r="C695875" s="62"/>
    </row>
    <row r="695876" spans="3:3" x14ac:dyDescent="0.25">
      <c r="C695876" s="62"/>
    </row>
    <row r="695964" spans="3:3" x14ac:dyDescent="0.25">
      <c r="C695964" s="62"/>
    </row>
    <row r="695965" spans="3:3" x14ac:dyDescent="0.25">
      <c r="C695965" s="62"/>
    </row>
    <row r="696053" spans="3:3" x14ac:dyDescent="0.25">
      <c r="C696053" s="62"/>
    </row>
    <row r="696054" spans="3:3" x14ac:dyDescent="0.25">
      <c r="C696054" s="62"/>
    </row>
    <row r="696142" spans="3:3" x14ac:dyDescent="0.25">
      <c r="C696142" s="62"/>
    </row>
    <row r="696143" spans="3:3" x14ac:dyDescent="0.25">
      <c r="C696143" s="62"/>
    </row>
    <row r="696231" spans="3:3" x14ac:dyDescent="0.25">
      <c r="C696231" s="62"/>
    </row>
    <row r="696232" spans="3:3" x14ac:dyDescent="0.25">
      <c r="C696232" s="62"/>
    </row>
    <row r="696320" spans="3:3" x14ac:dyDescent="0.25">
      <c r="C696320" s="62"/>
    </row>
    <row r="696321" spans="3:3" x14ac:dyDescent="0.25">
      <c r="C696321" s="62"/>
    </row>
    <row r="696409" spans="3:3" x14ac:dyDescent="0.25">
      <c r="C696409" s="62"/>
    </row>
    <row r="696410" spans="3:3" x14ac:dyDescent="0.25">
      <c r="C696410" s="62"/>
    </row>
    <row r="696498" spans="3:3" x14ac:dyDescent="0.25">
      <c r="C696498" s="62"/>
    </row>
    <row r="696499" spans="3:3" x14ac:dyDescent="0.25">
      <c r="C696499" s="62"/>
    </row>
    <row r="696587" spans="3:3" x14ac:dyDescent="0.25">
      <c r="C696587" s="62"/>
    </row>
    <row r="696588" spans="3:3" x14ac:dyDescent="0.25">
      <c r="C696588" s="62"/>
    </row>
    <row r="696676" spans="3:3" x14ac:dyDescent="0.25">
      <c r="C696676" s="62"/>
    </row>
    <row r="696677" spans="3:3" x14ac:dyDescent="0.25">
      <c r="C696677" s="62"/>
    </row>
    <row r="696765" spans="3:3" x14ac:dyDescent="0.25">
      <c r="C696765" s="62"/>
    </row>
    <row r="696766" spans="3:3" x14ac:dyDescent="0.25">
      <c r="C696766" s="62"/>
    </row>
    <row r="696854" spans="3:3" x14ac:dyDescent="0.25">
      <c r="C696854" s="62"/>
    </row>
    <row r="696855" spans="3:3" x14ac:dyDescent="0.25">
      <c r="C696855" s="62"/>
    </row>
    <row r="696943" spans="3:3" x14ac:dyDescent="0.25">
      <c r="C696943" s="62"/>
    </row>
    <row r="696944" spans="3:3" x14ac:dyDescent="0.25">
      <c r="C696944" s="62"/>
    </row>
    <row r="697032" spans="3:3" x14ac:dyDescent="0.25">
      <c r="C697032" s="62"/>
    </row>
    <row r="697033" spans="3:3" x14ac:dyDescent="0.25">
      <c r="C697033" s="62"/>
    </row>
    <row r="697121" spans="3:3" x14ac:dyDescent="0.25">
      <c r="C697121" s="62"/>
    </row>
    <row r="697122" spans="3:3" x14ac:dyDescent="0.25">
      <c r="C697122" s="62"/>
    </row>
    <row r="697210" spans="3:3" x14ac:dyDescent="0.25">
      <c r="C697210" s="62"/>
    </row>
    <row r="697211" spans="3:3" x14ac:dyDescent="0.25">
      <c r="C697211" s="62"/>
    </row>
    <row r="697299" spans="3:3" x14ac:dyDescent="0.25">
      <c r="C697299" s="62"/>
    </row>
    <row r="697300" spans="3:3" x14ac:dyDescent="0.25">
      <c r="C697300" s="62"/>
    </row>
    <row r="697388" spans="3:3" x14ac:dyDescent="0.25">
      <c r="C697388" s="62"/>
    </row>
    <row r="697389" spans="3:3" x14ac:dyDescent="0.25">
      <c r="C697389" s="62"/>
    </row>
    <row r="697477" spans="3:3" x14ac:dyDescent="0.25">
      <c r="C697477" s="62"/>
    </row>
    <row r="697478" spans="3:3" x14ac:dyDescent="0.25">
      <c r="C697478" s="62"/>
    </row>
    <row r="697566" spans="3:3" x14ac:dyDescent="0.25">
      <c r="C697566" s="62"/>
    </row>
    <row r="697567" spans="3:3" x14ac:dyDescent="0.25">
      <c r="C697567" s="62"/>
    </row>
    <row r="697655" spans="3:3" x14ac:dyDescent="0.25">
      <c r="C697655" s="62"/>
    </row>
    <row r="697656" spans="3:3" x14ac:dyDescent="0.25">
      <c r="C697656" s="62"/>
    </row>
    <row r="697744" spans="3:3" x14ac:dyDescent="0.25">
      <c r="C697744" s="62"/>
    </row>
    <row r="697745" spans="3:3" x14ac:dyDescent="0.25">
      <c r="C697745" s="62"/>
    </row>
    <row r="697833" spans="3:3" x14ac:dyDescent="0.25">
      <c r="C697833" s="62"/>
    </row>
    <row r="697834" spans="3:3" x14ac:dyDescent="0.25">
      <c r="C697834" s="62"/>
    </row>
    <row r="697922" spans="3:3" x14ac:dyDescent="0.25">
      <c r="C697922" s="62"/>
    </row>
    <row r="697923" spans="3:3" x14ac:dyDescent="0.25">
      <c r="C697923" s="62"/>
    </row>
    <row r="698011" spans="3:3" x14ac:dyDescent="0.25">
      <c r="C698011" s="62"/>
    </row>
    <row r="698012" spans="3:3" x14ac:dyDescent="0.25">
      <c r="C698012" s="62"/>
    </row>
    <row r="698100" spans="3:3" x14ac:dyDescent="0.25">
      <c r="C698100" s="62"/>
    </row>
    <row r="698101" spans="3:3" x14ac:dyDescent="0.25">
      <c r="C698101" s="62"/>
    </row>
    <row r="698189" spans="3:3" x14ac:dyDescent="0.25">
      <c r="C698189" s="62"/>
    </row>
    <row r="698190" spans="3:3" x14ac:dyDescent="0.25">
      <c r="C698190" s="62"/>
    </row>
    <row r="698278" spans="3:3" x14ac:dyDescent="0.25">
      <c r="C698278" s="62"/>
    </row>
    <row r="698279" spans="3:3" x14ac:dyDescent="0.25">
      <c r="C698279" s="62"/>
    </row>
    <row r="698367" spans="3:3" x14ac:dyDescent="0.25">
      <c r="C698367" s="62"/>
    </row>
    <row r="698368" spans="3:3" x14ac:dyDescent="0.25">
      <c r="C698368" s="62"/>
    </row>
    <row r="698456" spans="3:3" x14ac:dyDescent="0.25">
      <c r="C698456" s="62"/>
    </row>
    <row r="698457" spans="3:3" x14ac:dyDescent="0.25">
      <c r="C698457" s="62"/>
    </row>
    <row r="698545" spans="3:3" x14ac:dyDescent="0.25">
      <c r="C698545" s="62"/>
    </row>
    <row r="698546" spans="3:3" x14ac:dyDescent="0.25">
      <c r="C698546" s="62"/>
    </row>
    <row r="698634" spans="3:3" x14ac:dyDescent="0.25">
      <c r="C698634" s="62"/>
    </row>
    <row r="698635" spans="3:3" x14ac:dyDescent="0.25">
      <c r="C698635" s="62"/>
    </row>
    <row r="698723" spans="3:3" x14ac:dyDescent="0.25">
      <c r="C698723" s="62"/>
    </row>
    <row r="698724" spans="3:3" x14ac:dyDescent="0.25">
      <c r="C698724" s="62"/>
    </row>
    <row r="698812" spans="3:3" x14ac:dyDescent="0.25">
      <c r="C698812" s="62"/>
    </row>
    <row r="698813" spans="3:3" x14ac:dyDescent="0.25">
      <c r="C698813" s="62"/>
    </row>
    <row r="698901" spans="3:3" x14ac:dyDescent="0.25">
      <c r="C698901" s="62"/>
    </row>
    <row r="698902" spans="3:3" x14ac:dyDescent="0.25">
      <c r="C698902" s="62"/>
    </row>
    <row r="698990" spans="3:3" x14ac:dyDescent="0.25">
      <c r="C698990" s="62"/>
    </row>
    <row r="698991" spans="3:3" x14ac:dyDescent="0.25">
      <c r="C698991" s="62"/>
    </row>
    <row r="699079" spans="3:3" x14ac:dyDescent="0.25">
      <c r="C699079" s="62"/>
    </row>
    <row r="699080" spans="3:3" x14ac:dyDescent="0.25">
      <c r="C699080" s="62"/>
    </row>
    <row r="699168" spans="3:3" x14ac:dyDescent="0.25">
      <c r="C699168" s="62"/>
    </row>
    <row r="699169" spans="3:3" x14ac:dyDescent="0.25">
      <c r="C699169" s="62"/>
    </row>
    <row r="699257" spans="3:3" x14ac:dyDescent="0.25">
      <c r="C699257" s="62"/>
    </row>
    <row r="699258" spans="3:3" x14ac:dyDescent="0.25">
      <c r="C699258" s="62"/>
    </row>
    <row r="699346" spans="3:3" x14ac:dyDescent="0.25">
      <c r="C699346" s="62"/>
    </row>
    <row r="699347" spans="3:3" x14ac:dyDescent="0.25">
      <c r="C699347" s="62"/>
    </row>
    <row r="699435" spans="3:3" x14ac:dyDescent="0.25">
      <c r="C699435" s="62"/>
    </row>
    <row r="699436" spans="3:3" x14ac:dyDescent="0.25">
      <c r="C699436" s="62"/>
    </row>
    <row r="699524" spans="3:3" x14ac:dyDescent="0.25">
      <c r="C699524" s="62"/>
    </row>
    <row r="699525" spans="3:3" x14ac:dyDescent="0.25">
      <c r="C699525" s="62"/>
    </row>
    <row r="699613" spans="3:3" x14ac:dyDescent="0.25">
      <c r="C699613" s="62"/>
    </row>
    <row r="699614" spans="3:3" x14ac:dyDescent="0.25">
      <c r="C699614" s="62"/>
    </row>
    <row r="699702" spans="3:3" x14ac:dyDescent="0.25">
      <c r="C699702" s="62"/>
    </row>
    <row r="699703" spans="3:3" x14ac:dyDescent="0.25">
      <c r="C699703" s="62"/>
    </row>
    <row r="699791" spans="3:3" x14ac:dyDescent="0.25">
      <c r="C699791" s="62"/>
    </row>
    <row r="699792" spans="3:3" x14ac:dyDescent="0.25">
      <c r="C699792" s="62"/>
    </row>
    <row r="699880" spans="3:3" x14ac:dyDescent="0.25">
      <c r="C699880" s="62"/>
    </row>
    <row r="699881" spans="3:3" x14ac:dyDescent="0.25">
      <c r="C699881" s="62"/>
    </row>
    <row r="699969" spans="3:3" x14ac:dyDescent="0.25">
      <c r="C699969" s="62"/>
    </row>
    <row r="699970" spans="3:3" x14ac:dyDescent="0.25">
      <c r="C699970" s="62"/>
    </row>
    <row r="700058" spans="3:3" x14ac:dyDescent="0.25">
      <c r="C700058" s="62"/>
    </row>
    <row r="700059" spans="3:3" x14ac:dyDescent="0.25">
      <c r="C700059" s="62"/>
    </row>
    <row r="700147" spans="3:3" x14ac:dyDescent="0.25">
      <c r="C700147" s="62"/>
    </row>
    <row r="700148" spans="3:3" x14ac:dyDescent="0.25">
      <c r="C700148" s="62"/>
    </row>
    <row r="700236" spans="3:3" x14ac:dyDescent="0.25">
      <c r="C700236" s="62"/>
    </row>
    <row r="700237" spans="3:3" x14ac:dyDescent="0.25">
      <c r="C700237" s="62"/>
    </row>
    <row r="700325" spans="3:3" x14ac:dyDescent="0.25">
      <c r="C700325" s="62"/>
    </row>
    <row r="700326" spans="3:3" x14ac:dyDescent="0.25">
      <c r="C700326" s="62"/>
    </row>
    <row r="700414" spans="3:3" x14ac:dyDescent="0.25">
      <c r="C700414" s="62"/>
    </row>
    <row r="700415" spans="3:3" x14ac:dyDescent="0.25">
      <c r="C700415" s="62"/>
    </row>
    <row r="700503" spans="3:3" x14ac:dyDescent="0.25">
      <c r="C700503" s="62"/>
    </row>
    <row r="700504" spans="3:3" x14ac:dyDescent="0.25">
      <c r="C700504" s="62"/>
    </row>
    <row r="700592" spans="3:3" x14ac:dyDescent="0.25">
      <c r="C700592" s="62"/>
    </row>
    <row r="700593" spans="3:3" x14ac:dyDescent="0.25">
      <c r="C700593" s="62"/>
    </row>
    <row r="700681" spans="3:3" x14ac:dyDescent="0.25">
      <c r="C700681" s="62"/>
    </row>
    <row r="700682" spans="3:3" x14ac:dyDescent="0.25">
      <c r="C700682" s="62"/>
    </row>
    <row r="700770" spans="3:3" x14ac:dyDescent="0.25">
      <c r="C700770" s="62"/>
    </row>
    <row r="700771" spans="3:3" x14ac:dyDescent="0.25">
      <c r="C700771" s="62"/>
    </row>
    <row r="700859" spans="3:3" x14ac:dyDescent="0.25">
      <c r="C700859" s="62"/>
    </row>
    <row r="700860" spans="3:3" x14ac:dyDescent="0.25">
      <c r="C700860" s="62"/>
    </row>
    <row r="700948" spans="3:3" x14ac:dyDescent="0.25">
      <c r="C700948" s="62"/>
    </row>
    <row r="700949" spans="3:3" x14ac:dyDescent="0.25">
      <c r="C700949" s="62"/>
    </row>
    <row r="701037" spans="3:3" x14ac:dyDescent="0.25">
      <c r="C701037" s="62"/>
    </row>
    <row r="701038" spans="3:3" x14ac:dyDescent="0.25">
      <c r="C701038" s="62"/>
    </row>
    <row r="701126" spans="3:3" x14ac:dyDescent="0.25">
      <c r="C701126" s="62"/>
    </row>
    <row r="701127" spans="3:3" x14ac:dyDescent="0.25">
      <c r="C701127" s="62"/>
    </row>
    <row r="701215" spans="3:3" x14ac:dyDescent="0.25">
      <c r="C701215" s="62"/>
    </row>
    <row r="701216" spans="3:3" x14ac:dyDescent="0.25">
      <c r="C701216" s="62"/>
    </row>
    <row r="701304" spans="3:3" x14ac:dyDescent="0.25">
      <c r="C701304" s="62"/>
    </row>
    <row r="701305" spans="3:3" x14ac:dyDescent="0.25">
      <c r="C701305" s="62"/>
    </row>
    <row r="701393" spans="3:3" x14ac:dyDescent="0.25">
      <c r="C701393" s="62"/>
    </row>
    <row r="701394" spans="3:3" x14ac:dyDescent="0.25">
      <c r="C701394" s="62"/>
    </row>
    <row r="701482" spans="3:3" x14ac:dyDescent="0.25">
      <c r="C701482" s="62"/>
    </row>
    <row r="701483" spans="3:3" x14ac:dyDescent="0.25">
      <c r="C701483" s="62"/>
    </row>
    <row r="701571" spans="3:3" x14ac:dyDescent="0.25">
      <c r="C701571" s="62"/>
    </row>
    <row r="701572" spans="3:3" x14ac:dyDescent="0.25">
      <c r="C701572" s="62"/>
    </row>
    <row r="701660" spans="3:3" x14ac:dyDescent="0.25">
      <c r="C701660" s="62"/>
    </row>
    <row r="701661" spans="3:3" x14ac:dyDescent="0.25">
      <c r="C701661" s="62"/>
    </row>
    <row r="701749" spans="3:3" x14ac:dyDescent="0.25">
      <c r="C701749" s="62"/>
    </row>
    <row r="701750" spans="3:3" x14ac:dyDescent="0.25">
      <c r="C701750" s="62"/>
    </row>
    <row r="701838" spans="3:3" x14ac:dyDescent="0.25">
      <c r="C701838" s="62"/>
    </row>
    <row r="701839" spans="3:3" x14ac:dyDescent="0.25">
      <c r="C701839" s="62"/>
    </row>
    <row r="701927" spans="3:3" x14ac:dyDescent="0.25">
      <c r="C701927" s="62"/>
    </row>
    <row r="701928" spans="3:3" x14ac:dyDescent="0.25">
      <c r="C701928" s="62"/>
    </row>
    <row r="702016" spans="3:3" x14ac:dyDescent="0.25">
      <c r="C702016" s="62"/>
    </row>
    <row r="702017" spans="3:3" x14ac:dyDescent="0.25">
      <c r="C702017" s="62"/>
    </row>
    <row r="702105" spans="3:3" x14ac:dyDescent="0.25">
      <c r="C702105" s="62"/>
    </row>
    <row r="702106" spans="3:3" x14ac:dyDescent="0.25">
      <c r="C702106" s="62"/>
    </row>
    <row r="702194" spans="3:3" x14ac:dyDescent="0.25">
      <c r="C702194" s="62"/>
    </row>
    <row r="702195" spans="3:3" x14ac:dyDescent="0.25">
      <c r="C702195" s="62"/>
    </row>
    <row r="702283" spans="3:3" x14ac:dyDescent="0.25">
      <c r="C702283" s="62"/>
    </row>
    <row r="702284" spans="3:3" x14ac:dyDescent="0.25">
      <c r="C702284" s="62"/>
    </row>
    <row r="702372" spans="3:3" x14ac:dyDescent="0.25">
      <c r="C702372" s="62"/>
    </row>
    <row r="702373" spans="3:3" x14ac:dyDescent="0.25">
      <c r="C702373" s="62"/>
    </row>
    <row r="702461" spans="3:3" x14ac:dyDescent="0.25">
      <c r="C702461" s="62"/>
    </row>
    <row r="702462" spans="3:3" x14ac:dyDescent="0.25">
      <c r="C702462" s="62"/>
    </row>
    <row r="702550" spans="3:3" x14ac:dyDescent="0.25">
      <c r="C702550" s="62"/>
    </row>
    <row r="702551" spans="3:3" x14ac:dyDescent="0.25">
      <c r="C702551" s="62"/>
    </row>
    <row r="702639" spans="3:3" x14ac:dyDescent="0.25">
      <c r="C702639" s="62"/>
    </row>
    <row r="702640" spans="3:3" x14ac:dyDescent="0.25">
      <c r="C702640" s="62"/>
    </row>
    <row r="702728" spans="3:3" x14ac:dyDescent="0.25">
      <c r="C702728" s="62"/>
    </row>
    <row r="702729" spans="3:3" x14ac:dyDescent="0.25">
      <c r="C702729" s="62"/>
    </row>
    <row r="702817" spans="3:3" x14ac:dyDescent="0.25">
      <c r="C702817" s="62"/>
    </row>
    <row r="702818" spans="3:3" x14ac:dyDescent="0.25">
      <c r="C702818" s="62"/>
    </row>
    <row r="702906" spans="3:3" x14ac:dyDescent="0.25">
      <c r="C702906" s="62"/>
    </row>
    <row r="702907" spans="3:3" x14ac:dyDescent="0.25">
      <c r="C702907" s="62"/>
    </row>
    <row r="702995" spans="3:3" x14ac:dyDescent="0.25">
      <c r="C702995" s="62"/>
    </row>
    <row r="702996" spans="3:3" x14ac:dyDescent="0.25">
      <c r="C702996" s="62"/>
    </row>
    <row r="703084" spans="3:3" x14ac:dyDescent="0.25">
      <c r="C703084" s="62"/>
    </row>
    <row r="703085" spans="3:3" x14ac:dyDescent="0.25">
      <c r="C703085" s="62"/>
    </row>
    <row r="703173" spans="3:3" x14ac:dyDescent="0.25">
      <c r="C703173" s="62"/>
    </row>
    <row r="703174" spans="3:3" x14ac:dyDescent="0.25">
      <c r="C703174" s="62"/>
    </row>
    <row r="703262" spans="3:3" x14ac:dyDescent="0.25">
      <c r="C703262" s="62"/>
    </row>
    <row r="703263" spans="3:3" x14ac:dyDescent="0.25">
      <c r="C703263" s="62"/>
    </row>
    <row r="703351" spans="3:3" x14ac:dyDescent="0.25">
      <c r="C703351" s="62"/>
    </row>
    <row r="703352" spans="3:3" x14ac:dyDescent="0.25">
      <c r="C703352" s="62"/>
    </row>
    <row r="703440" spans="3:3" x14ac:dyDescent="0.25">
      <c r="C703440" s="62"/>
    </row>
    <row r="703441" spans="3:3" x14ac:dyDescent="0.25">
      <c r="C703441" s="62"/>
    </row>
    <row r="703529" spans="3:3" x14ac:dyDescent="0.25">
      <c r="C703529" s="62"/>
    </row>
    <row r="703530" spans="3:3" x14ac:dyDescent="0.25">
      <c r="C703530" s="62"/>
    </row>
    <row r="703618" spans="3:3" x14ac:dyDescent="0.25">
      <c r="C703618" s="62"/>
    </row>
    <row r="703619" spans="3:3" x14ac:dyDescent="0.25">
      <c r="C703619" s="62"/>
    </row>
    <row r="703707" spans="3:3" x14ac:dyDescent="0.25">
      <c r="C703707" s="62"/>
    </row>
    <row r="703708" spans="3:3" x14ac:dyDescent="0.25">
      <c r="C703708" s="62"/>
    </row>
    <row r="703796" spans="3:3" x14ac:dyDescent="0.25">
      <c r="C703796" s="62"/>
    </row>
    <row r="703797" spans="3:3" x14ac:dyDescent="0.25">
      <c r="C703797" s="62"/>
    </row>
    <row r="703885" spans="3:3" x14ac:dyDescent="0.25">
      <c r="C703885" s="62"/>
    </row>
    <row r="703886" spans="3:3" x14ac:dyDescent="0.25">
      <c r="C703886" s="62"/>
    </row>
    <row r="703974" spans="3:3" x14ac:dyDescent="0.25">
      <c r="C703974" s="62"/>
    </row>
    <row r="703975" spans="3:3" x14ac:dyDescent="0.25">
      <c r="C703975" s="62"/>
    </row>
    <row r="704063" spans="3:3" x14ac:dyDescent="0.25">
      <c r="C704063" s="62"/>
    </row>
    <row r="704064" spans="3:3" x14ac:dyDescent="0.25">
      <c r="C704064" s="62"/>
    </row>
    <row r="704152" spans="3:3" x14ac:dyDescent="0.25">
      <c r="C704152" s="62"/>
    </row>
    <row r="704153" spans="3:3" x14ac:dyDescent="0.25">
      <c r="C704153" s="62"/>
    </row>
    <row r="704241" spans="3:3" x14ac:dyDescent="0.25">
      <c r="C704241" s="62"/>
    </row>
    <row r="704242" spans="3:3" x14ac:dyDescent="0.25">
      <c r="C704242" s="62"/>
    </row>
    <row r="704330" spans="3:3" x14ac:dyDescent="0.25">
      <c r="C704330" s="62"/>
    </row>
    <row r="704331" spans="3:3" x14ac:dyDescent="0.25">
      <c r="C704331" s="62"/>
    </row>
    <row r="704419" spans="3:3" x14ac:dyDescent="0.25">
      <c r="C704419" s="62"/>
    </row>
    <row r="704420" spans="3:3" x14ac:dyDescent="0.25">
      <c r="C704420" s="62"/>
    </row>
    <row r="704508" spans="3:3" x14ac:dyDescent="0.25">
      <c r="C704508" s="62"/>
    </row>
    <row r="704509" spans="3:3" x14ac:dyDescent="0.25">
      <c r="C704509" s="62"/>
    </row>
    <row r="704597" spans="3:3" x14ac:dyDescent="0.25">
      <c r="C704597" s="62"/>
    </row>
    <row r="704598" spans="3:3" x14ac:dyDescent="0.25">
      <c r="C704598" s="62"/>
    </row>
    <row r="704686" spans="3:3" x14ac:dyDescent="0.25">
      <c r="C704686" s="62"/>
    </row>
    <row r="704687" spans="3:3" x14ac:dyDescent="0.25">
      <c r="C704687" s="62"/>
    </row>
    <row r="704775" spans="3:3" x14ac:dyDescent="0.25">
      <c r="C704775" s="62"/>
    </row>
    <row r="704776" spans="3:3" x14ac:dyDescent="0.25">
      <c r="C704776" s="62"/>
    </row>
    <row r="704864" spans="3:3" x14ac:dyDescent="0.25">
      <c r="C704864" s="62"/>
    </row>
    <row r="704865" spans="3:3" x14ac:dyDescent="0.25">
      <c r="C704865" s="62"/>
    </row>
    <row r="704953" spans="3:3" x14ac:dyDescent="0.25">
      <c r="C704953" s="62"/>
    </row>
    <row r="704954" spans="3:3" x14ac:dyDescent="0.25">
      <c r="C704954" s="62"/>
    </row>
    <row r="705042" spans="3:3" x14ac:dyDescent="0.25">
      <c r="C705042" s="62"/>
    </row>
    <row r="705043" spans="3:3" x14ac:dyDescent="0.25">
      <c r="C705043" s="62"/>
    </row>
    <row r="705131" spans="3:3" x14ac:dyDescent="0.25">
      <c r="C705131" s="62"/>
    </row>
    <row r="705132" spans="3:3" x14ac:dyDescent="0.25">
      <c r="C705132" s="62"/>
    </row>
    <row r="705220" spans="3:3" x14ac:dyDescent="0.25">
      <c r="C705220" s="62"/>
    </row>
    <row r="705221" spans="3:3" x14ac:dyDescent="0.25">
      <c r="C705221" s="62"/>
    </row>
    <row r="705309" spans="3:3" x14ac:dyDescent="0.25">
      <c r="C705309" s="62"/>
    </row>
    <row r="705310" spans="3:3" x14ac:dyDescent="0.25">
      <c r="C705310" s="62"/>
    </row>
    <row r="705398" spans="3:3" x14ac:dyDescent="0.25">
      <c r="C705398" s="62"/>
    </row>
    <row r="705399" spans="3:3" x14ac:dyDescent="0.25">
      <c r="C705399" s="62"/>
    </row>
    <row r="705487" spans="3:3" x14ac:dyDescent="0.25">
      <c r="C705487" s="62"/>
    </row>
    <row r="705488" spans="3:3" x14ac:dyDescent="0.25">
      <c r="C705488" s="62"/>
    </row>
    <row r="705576" spans="3:3" x14ac:dyDescent="0.25">
      <c r="C705576" s="62"/>
    </row>
    <row r="705577" spans="3:3" x14ac:dyDescent="0.25">
      <c r="C705577" s="62"/>
    </row>
    <row r="705665" spans="3:3" x14ac:dyDescent="0.25">
      <c r="C705665" s="62"/>
    </row>
    <row r="705666" spans="3:3" x14ac:dyDescent="0.25">
      <c r="C705666" s="62"/>
    </row>
    <row r="705754" spans="3:3" x14ac:dyDescent="0.25">
      <c r="C705754" s="62"/>
    </row>
    <row r="705755" spans="3:3" x14ac:dyDescent="0.25">
      <c r="C705755" s="62"/>
    </row>
    <row r="705843" spans="3:3" x14ac:dyDescent="0.25">
      <c r="C705843" s="62"/>
    </row>
    <row r="705844" spans="3:3" x14ac:dyDescent="0.25">
      <c r="C705844" s="62"/>
    </row>
    <row r="705932" spans="3:3" x14ac:dyDescent="0.25">
      <c r="C705932" s="62"/>
    </row>
    <row r="705933" spans="3:3" x14ac:dyDescent="0.25">
      <c r="C705933" s="62"/>
    </row>
    <row r="706021" spans="3:3" x14ac:dyDescent="0.25">
      <c r="C706021" s="62"/>
    </row>
    <row r="706022" spans="3:3" x14ac:dyDescent="0.25">
      <c r="C706022" s="62"/>
    </row>
    <row r="706110" spans="3:3" x14ac:dyDescent="0.25">
      <c r="C706110" s="62"/>
    </row>
    <row r="706111" spans="3:3" x14ac:dyDescent="0.25">
      <c r="C706111" s="62"/>
    </row>
    <row r="706199" spans="3:3" x14ac:dyDescent="0.25">
      <c r="C706199" s="62"/>
    </row>
    <row r="706200" spans="3:3" x14ac:dyDescent="0.25">
      <c r="C706200" s="62"/>
    </row>
    <row r="706288" spans="3:3" x14ac:dyDescent="0.25">
      <c r="C706288" s="62"/>
    </row>
    <row r="706289" spans="3:3" x14ac:dyDescent="0.25">
      <c r="C706289" s="62"/>
    </row>
    <row r="706377" spans="3:3" x14ac:dyDescent="0.25">
      <c r="C706377" s="62"/>
    </row>
    <row r="706378" spans="3:3" x14ac:dyDescent="0.25">
      <c r="C706378" s="62"/>
    </row>
    <row r="706466" spans="3:3" x14ac:dyDescent="0.25">
      <c r="C706466" s="62"/>
    </row>
    <row r="706467" spans="3:3" x14ac:dyDescent="0.25">
      <c r="C706467" s="62"/>
    </row>
    <row r="706555" spans="3:3" x14ac:dyDescent="0.25">
      <c r="C706555" s="62"/>
    </row>
    <row r="706556" spans="3:3" x14ac:dyDescent="0.25">
      <c r="C706556" s="62"/>
    </row>
    <row r="706644" spans="3:3" x14ac:dyDescent="0.25">
      <c r="C706644" s="62"/>
    </row>
    <row r="706645" spans="3:3" x14ac:dyDescent="0.25">
      <c r="C706645" s="62"/>
    </row>
    <row r="706733" spans="3:3" x14ac:dyDescent="0.25">
      <c r="C706733" s="62"/>
    </row>
    <row r="706734" spans="3:3" x14ac:dyDescent="0.25">
      <c r="C706734" s="62"/>
    </row>
    <row r="706822" spans="3:3" x14ac:dyDescent="0.25">
      <c r="C706822" s="62"/>
    </row>
    <row r="706823" spans="3:3" x14ac:dyDescent="0.25">
      <c r="C706823" s="62"/>
    </row>
    <row r="706911" spans="3:3" x14ac:dyDescent="0.25">
      <c r="C706911" s="62"/>
    </row>
    <row r="706912" spans="3:3" x14ac:dyDescent="0.25">
      <c r="C706912" s="62"/>
    </row>
    <row r="707000" spans="3:3" x14ac:dyDescent="0.25">
      <c r="C707000" s="62"/>
    </row>
    <row r="707001" spans="3:3" x14ac:dyDescent="0.25">
      <c r="C707001" s="62"/>
    </row>
    <row r="707089" spans="3:3" x14ac:dyDescent="0.25">
      <c r="C707089" s="62"/>
    </row>
    <row r="707090" spans="3:3" x14ac:dyDescent="0.25">
      <c r="C707090" s="62"/>
    </row>
    <row r="707178" spans="3:3" x14ac:dyDescent="0.25">
      <c r="C707178" s="62"/>
    </row>
    <row r="707179" spans="3:3" x14ac:dyDescent="0.25">
      <c r="C707179" s="62"/>
    </row>
    <row r="707267" spans="3:3" x14ac:dyDescent="0.25">
      <c r="C707267" s="62"/>
    </row>
    <row r="707268" spans="3:3" x14ac:dyDescent="0.25">
      <c r="C707268" s="62"/>
    </row>
    <row r="707356" spans="3:3" x14ac:dyDescent="0.25">
      <c r="C707356" s="62"/>
    </row>
    <row r="707357" spans="3:3" x14ac:dyDescent="0.25">
      <c r="C707357" s="62"/>
    </row>
    <row r="707445" spans="3:3" x14ac:dyDescent="0.25">
      <c r="C707445" s="62"/>
    </row>
    <row r="707446" spans="3:3" x14ac:dyDescent="0.25">
      <c r="C707446" s="62"/>
    </row>
    <row r="707534" spans="3:3" x14ac:dyDescent="0.25">
      <c r="C707534" s="62"/>
    </row>
    <row r="707535" spans="3:3" x14ac:dyDescent="0.25">
      <c r="C707535" s="62"/>
    </row>
    <row r="707623" spans="3:3" x14ac:dyDescent="0.25">
      <c r="C707623" s="62"/>
    </row>
    <row r="707624" spans="3:3" x14ac:dyDescent="0.25">
      <c r="C707624" s="62"/>
    </row>
    <row r="707712" spans="3:3" x14ac:dyDescent="0.25">
      <c r="C707712" s="62"/>
    </row>
    <row r="707713" spans="3:3" x14ac:dyDescent="0.25">
      <c r="C707713" s="62"/>
    </row>
    <row r="707801" spans="3:3" x14ac:dyDescent="0.25">
      <c r="C707801" s="62"/>
    </row>
    <row r="707802" spans="3:3" x14ac:dyDescent="0.25">
      <c r="C707802" s="62"/>
    </row>
    <row r="707890" spans="3:3" x14ac:dyDescent="0.25">
      <c r="C707890" s="62"/>
    </row>
    <row r="707891" spans="3:3" x14ac:dyDescent="0.25">
      <c r="C707891" s="62"/>
    </row>
    <row r="707979" spans="3:3" x14ac:dyDescent="0.25">
      <c r="C707979" s="62"/>
    </row>
    <row r="707980" spans="3:3" x14ac:dyDescent="0.25">
      <c r="C707980" s="62"/>
    </row>
    <row r="708068" spans="3:3" x14ac:dyDescent="0.25">
      <c r="C708068" s="62"/>
    </row>
    <row r="708069" spans="3:3" x14ac:dyDescent="0.25">
      <c r="C708069" s="62"/>
    </row>
    <row r="708157" spans="3:3" x14ac:dyDescent="0.25">
      <c r="C708157" s="62"/>
    </row>
    <row r="708158" spans="3:3" x14ac:dyDescent="0.25">
      <c r="C708158" s="62"/>
    </row>
    <row r="708246" spans="3:3" x14ac:dyDescent="0.25">
      <c r="C708246" s="62"/>
    </row>
    <row r="708247" spans="3:3" x14ac:dyDescent="0.25">
      <c r="C708247" s="62"/>
    </row>
    <row r="708335" spans="3:3" x14ac:dyDescent="0.25">
      <c r="C708335" s="62"/>
    </row>
    <row r="708336" spans="3:3" x14ac:dyDescent="0.25">
      <c r="C708336" s="62"/>
    </row>
    <row r="708424" spans="3:3" x14ac:dyDescent="0.25">
      <c r="C708424" s="62"/>
    </row>
    <row r="708425" spans="3:3" x14ac:dyDescent="0.25">
      <c r="C708425" s="62"/>
    </row>
    <row r="708513" spans="3:3" x14ac:dyDescent="0.25">
      <c r="C708513" s="62"/>
    </row>
    <row r="708514" spans="3:3" x14ac:dyDescent="0.25">
      <c r="C708514" s="62"/>
    </row>
    <row r="708602" spans="3:3" x14ac:dyDescent="0.25">
      <c r="C708602" s="62"/>
    </row>
    <row r="708603" spans="3:3" x14ac:dyDescent="0.25">
      <c r="C708603" s="62"/>
    </row>
    <row r="708691" spans="3:3" x14ac:dyDescent="0.25">
      <c r="C708691" s="62"/>
    </row>
    <row r="708692" spans="3:3" x14ac:dyDescent="0.25">
      <c r="C708692" s="62"/>
    </row>
    <row r="708780" spans="3:3" x14ac:dyDescent="0.25">
      <c r="C708780" s="62"/>
    </row>
    <row r="708781" spans="3:3" x14ac:dyDescent="0.25">
      <c r="C708781" s="62"/>
    </row>
    <row r="708869" spans="3:3" x14ac:dyDescent="0.25">
      <c r="C708869" s="62"/>
    </row>
    <row r="708870" spans="3:3" x14ac:dyDescent="0.25">
      <c r="C708870" s="62"/>
    </row>
    <row r="708958" spans="3:3" x14ac:dyDescent="0.25">
      <c r="C708958" s="62"/>
    </row>
    <row r="708959" spans="3:3" x14ac:dyDescent="0.25">
      <c r="C708959" s="62"/>
    </row>
    <row r="709047" spans="3:3" x14ac:dyDescent="0.25">
      <c r="C709047" s="62"/>
    </row>
    <row r="709048" spans="3:3" x14ac:dyDescent="0.25">
      <c r="C709048" s="62"/>
    </row>
    <row r="709136" spans="3:3" x14ac:dyDescent="0.25">
      <c r="C709136" s="62"/>
    </row>
    <row r="709137" spans="3:3" x14ac:dyDescent="0.25">
      <c r="C709137" s="62"/>
    </row>
    <row r="709225" spans="3:3" x14ac:dyDescent="0.25">
      <c r="C709225" s="62"/>
    </row>
    <row r="709226" spans="3:3" x14ac:dyDescent="0.25">
      <c r="C709226" s="62"/>
    </row>
    <row r="709314" spans="3:3" x14ac:dyDescent="0.25">
      <c r="C709314" s="62"/>
    </row>
    <row r="709315" spans="3:3" x14ac:dyDescent="0.25">
      <c r="C709315" s="62"/>
    </row>
    <row r="709403" spans="3:3" x14ac:dyDescent="0.25">
      <c r="C709403" s="62"/>
    </row>
    <row r="709404" spans="3:3" x14ac:dyDescent="0.25">
      <c r="C709404" s="62"/>
    </row>
    <row r="709492" spans="3:3" x14ac:dyDescent="0.25">
      <c r="C709492" s="62"/>
    </row>
    <row r="709493" spans="3:3" x14ac:dyDescent="0.25">
      <c r="C709493" s="62"/>
    </row>
    <row r="709581" spans="3:3" x14ac:dyDescent="0.25">
      <c r="C709581" s="62"/>
    </row>
    <row r="709582" spans="3:3" x14ac:dyDescent="0.25">
      <c r="C709582" s="62"/>
    </row>
    <row r="709670" spans="3:3" x14ac:dyDescent="0.25">
      <c r="C709670" s="62"/>
    </row>
    <row r="709671" spans="3:3" x14ac:dyDescent="0.25">
      <c r="C709671" s="62"/>
    </row>
    <row r="709759" spans="3:3" x14ac:dyDescent="0.25">
      <c r="C709759" s="62"/>
    </row>
    <row r="709760" spans="3:3" x14ac:dyDescent="0.25">
      <c r="C709760" s="62"/>
    </row>
    <row r="709848" spans="3:3" x14ac:dyDescent="0.25">
      <c r="C709848" s="62"/>
    </row>
    <row r="709849" spans="3:3" x14ac:dyDescent="0.25">
      <c r="C709849" s="62"/>
    </row>
    <row r="709937" spans="3:3" x14ac:dyDescent="0.25">
      <c r="C709937" s="62"/>
    </row>
    <row r="709938" spans="3:3" x14ac:dyDescent="0.25">
      <c r="C709938" s="62"/>
    </row>
    <row r="710026" spans="3:3" x14ac:dyDescent="0.25">
      <c r="C710026" s="62"/>
    </row>
    <row r="710027" spans="3:3" x14ac:dyDescent="0.25">
      <c r="C710027" s="62"/>
    </row>
    <row r="710115" spans="3:3" x14ac:dyDescent="0.25">
      <c r="C710115" s="62"/>
    </row>
    <row r="710116" spans="3:3" x14ac:dyDescent="0.25">
      <c r="C710116" s="62"/>
    </row>
    <row r="710204" spans="3:3" x14ac:dyDescent="0.25">
      <c r="C710204" s="62"/>
    </row>
    <row r="710205" spans="3:3" x14ac:dyDescent="0.25">
      <c r="C710205" s="62"/>
    </row>
    <row r="710293" spans="3:3" x14ac:dyDescent="0.25">
      <c r="C710293" s="62"/>
    </row>
    <row r="710294" spans="3:3" x14ac:dyDescent="0.25">
      <c r="C710294" s="62"/>
    </row>
    <row r="710382" spans="3:3" x14ac:dyDescent="0.25">
      <c r="C710382" s="62"/>
    </row>
    <row r="710383" spans="3:3" x14ac:dyDescent="0.25">
      <c r="C710383" s="62"/>
    </row>
    <row r="710471" spans="3:3" x14ac:dyDescent="0.25">
      <c r="C710471" s="62"/>
    </row>
    <row r="710472" spans="3:3" x14ac:dyDescent="0.25">
      <c r="C710472" s="62"/>
    </row>
    <row r="710560" spans="3:3" x14ac:dyDescent="0.25">
      <c r="C710560" s="62"/>
    </row>
    <row r="710561" spans="3:3" x14ac:dyDescent="0.25">
      <c r="C710561" s="62"/>
    </row>
    <row r="710649" spans="3:3" x14ac:dyDescent="0.25">
      <c r="C710649" s="62"/>
    </row>
    <row r="710650" spans="3:3" x14ac:dyDescent="0.25">
      <c r="C710650" s="62"/>
    </row>
    <row r="710738" spans="3:3" x14ac:dyDescent="0.25">
      <c r="C710738" s="62"/>
    </row>
    <row r="710739" spans="3:3" x14ac:dyDescent="0.25">
      <c r="C710739" s="62"/>
    </row>
    <row r="710827" spans="3:3" x14ac:dyDescent="0.25">
      <c r="C710827" s="62"/>
    </row>
    <row r="710828" spans="3:3" x14ac:dyDescent="0.25">
      <c r="C710828" s="62"/>
    </row>
    <row r="710916" spans="3:3" x14ac:dyDescent="0.25">
      <c r="C710916" s="62"/>
    </row>
    <row r="710917" spans="3:3" x14ac:dyDescent="0.25">
      <c r="C710917" s="62"/>
    </row>
    <row r="711005" spans="3:3" x14ac:dyDescent="0.25">
      <c r="C711005" s="62"/>
    </row>
    <row r="711006" spans="3:3" x14ac:dyDescent="0.25">
      <c r="C711006" s="62"/>
    </row>
    <row r="711094" spans="3:3" x14ac:dyDescent="0.25">
      <c r="C711094" s="62"/>
    </row>
    <row r="711095" spans="3:3" x14ac:dyDescent="0.25">
      <c r="C711095" s="62"/>
    </row>
    <row r="711183" spans="3:3" x14ac:dyDescent="0.25">
      <c r="C711183" s="62"/>
    </row>
    <row r="711184" spans="3:3" x14ac:dyDescent="0.25">
      <c r="C711184" s="62"/>
    </row>
    <row r="711272" spans="3:3" x14ac:dyDescent="0.25">
      <c r="C711272" s="62"/>
    </row>
    <row r="711273" spans="3:3" x14ac:dyDescent="0.25">
      <c r="C711273" s="62"/>
    </row>
    <row r="711361" spans="3:3" x14ac:dyDescent="0.25">
      <c r="C711361" s="62"/>
    </row>
    <row r="711362" spans="3:3" x14ac:dyDescent="0.25">
      <c r="C711362" s="62"/>
    </row>
    <row r="711450" spans="3:3" x14ac:dyDescent="0.25">
      <c r="C711450" s="62"/>
    </row>
    <row r="711451" spans="3:3" x14ac:dyDescent="0.25">
      <c r="C711451" s="62"/>
    </row>
    <row r="711539" spans="3:3" x14ac:dyDescent="0.25">
      <c r="C711539" s="62"/>
    </row>
    <row r="711540" spans="3:3" x14ac:dyDescent="0.25">
      <c r="C711540" s="62"/>
    </row>
    <row r="711628" spans="3:3" x14ac:dyDescent="0.25">
      <c r="C711628" s="62"/>
    </row>
    <row r="711629" spans="3:3" x14ac:dyDescent="0.25">
      <c r="C711629" s="62"/>
    </row>
    <row r="711717" spans="3:3" x14ac:dyDescent="0.25">
      <c r="C711717" s="62"/>
    </row>
    <row r="711718" spans="3:3" x14ac:dyDescent="0.25">
      <c r="C711718" s="62"/>
    </row>
    <row r="711806" spans="3:3" x14ac:dyDescent="0.25">
      <c r="C711806" s="62"/>
    </row>
    <row r="711807" spans="3:3" x14ac:dyDescent="0.25">
      <c r="C711807" s="62"/>
    </row>
    <row r="711895" spans="3:3" x14ac:dyDescent="0.25">
      <c r="C711895" s="62"/>
    </row>
    <row r="711896" spans="3:3" x14ac:dyDescent="0.25">
      <c r="C711896" s="62"/>
    </row>
    <row r="711984" spans="3:3" x14ac:dyDescent="0.25">
      <c r="C711984" s="62"/>
    </row>
    <row r="711985" spans="3:3" x14ac:dyDescent="0.25">
      <c r="C711985" s="62"/>
    </row>
    <row r="712073" spans="3:3" x14ac:dyDescent="0.25">
      <c r="C712073" s="62"/>
    </row>
    <row r="712074" spans="3:3" x14ac:dyDescent="0.25">
      <c r="C712074" s="62"/>
    </row>
    <row r="712162" spans="3:3" x14ac:dyDescent="0.25">
      <c r="C712162" s="62"/>
    </row>
    <row r="712163" spans="3:3" x14ac:dyDescent="0.25">
      <c r="C712163" s="62"/>
    </row>
    <row r="712251" spans="3:3" x14ac:dyDescent="0.25">
      <c r="C712251" s="62"/>
    </row>
    <row r="712252" spans="3:3" x14ac:dyDescent="0.25">
      <c r="C712252" s="62"/>
    </row>
    <row r="712340" spans="3:3" x14ac:dyDescent="0.25">
      <c r="C712340" s="62"/>
    </row>
    <row r="712341" spans="3:3" x14ac:dyDescent="0.25">
      <c r="C712341" s="62"/>
    </row>
    <row r="712429" spans="3:3" x14ac:dyDescent="0.25">
      <c r="C712429" s="62"/>
    </row>
    <row r="712430" spans="3:3" x14ac:dyDescent="0.25">
      <c r="C712430" s="62"/>
    </row>
    <row r="712518" spans="3:3" x14ac:dyDescent="0.25">
      <c r="C712518" s="62"/>
    </row>
    <row r="712519" spans="3:3" x14ac:dyDescent="0.25">
      <c r="C712519" s="62"/>
    </row>
    <row r="712607" spans="3:3" x14ac:dyDescent="0.25">
      <c r="C712607" s="62"/>
    </row>
    <row r="712608" spans="3:3" x14ac:dyDescent="0.25">
      <c r="C712608" s="62"/>
    </row>
    <row r="712696" spans="3:3" x14ac:dyDescent="0.25">
      <c r="C712696" s="62"/>
    </row>
    <row r="712697" spans="3:3" x14ac:dyDescent="0.25">
      <c r="C712697" s="62"/>
    </row>
    <row r="712785" spans="3:3" x14ac:dyDescent="0.25">
      <c r="C712785" s="62"/>
    </row>
    <row r="712786" spans="3:3" x14ac:dyDescent="0.25">
      <c r="C712786" s="62"/>
    </row>
    <row r="712874" spans="3:3" x14ac:dyDescent="0.25">
      <c r="C712874" s="62"/>
    </row>
    <row r="712875" spans="3:3" x14ac:dyDescent="0.25">
      <c r="C712875" s="62"/>
    </row>
    <row r="712963" spans="3:3" x14ac:dyDescent="0.25">
      <c r="C712963" s="62"/>
    </row>
    <row r="712964" spans="3:3" x14ac:dyDescent="0.25">
      <c r="C712964" s="62"/>
    </row>
    <row r="713052" spans="3:3" x14ac:dyDescent="0.25">
      <c r="C713052" s="62"/>
    </row>
    <row r="713053" spans="3:3" x14ac:dyDescent="0.25">
      <c r="C713053" s="62"/>
    </row>
    <row r="713141" spans="3:3" x14ac:dyDescent="0.25">
      <c r="C713141" s="62"/>
    </row>
    <row r="713142" spans="3:3" x14ac:dyDescent="0.25">
      <c r="C713142" s="62"/>
    </row>
    <row r="713230" spans="3:3" x14ac:dyDescent="0.25">
      <c r="C713230" s="62"/>
    </row>
    <row r="713231" spans="3:3" x14ac:dyDescent="0.25">
      <c r="C713231" s="62"/>
    </row>
    <row r="713319" spans="3:3" x14ac:dyDescent="0.25">
      <c r="C713319" s="62"/>
    </row>
    <row r="713320" spans="3:3" x14ac:dyDescent="0.25">
      <c r="C713320" s="62"/>
    </row>
    <row r="713408" spans="3:3" x14ac:dyDescent="0.25">
      <c r="C713408" s="62"/>
    </row>
    <row r="713409" spans="3:3" x14ac:dyDescent="0.25">
      <c r="C713409" s="62"/>
    </row>
    <row r="713497" spans="3:3" x14ac:dyDescent="0.25">
      <c r="C713497" s="62"/>
    </row>
    <row r="713498" spans="3:3" x14ac:dyDescent="0.25">
      <c r="C713498" s="62"/>
    </row>
    <row r="713586" spans="3:3" x14ac:dyDescent="0.25">
      <c r="C713586" s="62"/>
    </row>
    <row r="713587" spans="3:3" x14ac:dyDescent="0.25">
      <c r="C713587" s="62"/>
    </row>
    <row r="713675" spans="3:3" x14ac:dyDescent="0.25">
      <c r="C713675" s="62"/>
    </row>
    <row r="713676" spans="3:3" x14ac:dyDescent="0.25">
      <c r="C713676" s="62"/>
    </row>
    <row r="713764" spans="3:3" x14ac:dyDescent="0.25">
      <c r="C713764" s="62"/>
    </row>
    <row r="713765" spans="3:3" x14ac:dyDescent="0.25">
      <c r="C713765" s="62"/>
    </row>
    <row r="713853" spans="3:3" x14ac:dyDescent="0.25">
      <c r="C713853" s="62"/>
    </row>
    <row r="713854" spans="3:3" x14ac:dyDescent="0.25">
      <c r="C713854" s="62"/>
    </row>
    <row r="713942" spans="3:3" x14ac:dyDescent="0.25">
      <c r="C713942" s="62"/>
    </row>
    <row r="713943" spans="3:3" x14ac:dyDescent="0.25">
      <c r="C713943" s="62"/>
    </row>
    <row r="714031" spans="3:3" x14ac:dyDescent="0.25">
      <c r="C714031" s="62"/>
    </row>
    <row r="714032" spans="3:3" x14ac:dyDescent="0.25">
      <c r="C714032" s="62"/>
    </row>
    <row r="714120" spans="3:3" x14ac:dyDescent="0.25">
      <c r="C714120" s="62"/>
    </row>
    <row r="714121" spans="3:3" x14ac:dyDescent="0.25">
      <c r="C714121" s="62"/>
    </row>
    <row r="714209" spans="3:3" x14ac:dyDescent="0.25">
      <c r="C714209" s="62"/>
    </row>
    <row r="714210" spans="3:3" x14ac:dyDescent="0.25">
      <c r="C714210" s="62"/>
    </row>
    <row r="714298" spans="3:3" x14ac:dyDescent="0.25">
      <c r="C714298" s="62"/>
    </row>
    <row r="714299" spans="3:3" x14ac:dyDescent="0.25">
      <c r="C714299" s="62"/>
    </row>
    <row r="714387" spans="3:3" x14ac:dyDescent="0.25">
      <c r="C714387" s="62"/>
    </row>
    <row r="714388" spans="3:3" x14ac:dyDescent="0.25">
      <c r="C714388" s="62"/>
    </row>
    <row r="714476" spans="3:3" x14ac:dyDescent="0.25">
      <c r="C714476" s="62"/>
    </row>
    <row r="714477" spans="3:3" x14ac:dyDescent="0.25">
      <c r="C714477" s="62"/>
    </row>
    <row r="714565" spans="3:3" x14ac:dyDescent="0.25">
      <c r="C714565" s="62"/>
    </row>
    <row r="714566" spans="3:3" x14ac:dyDescent="0.25">
      <c r="C714566" s="62"/>
    </row>
    <row r="714654" spans="3:3" x14ac:dyDescent="0.25">
      <c r="C714654" s="62"/>
    </row>
    <row r="714655" spans="3:3" x14ac:dyDescent="0.25">
      <c r="C714655" s="62"/>
    </row>
    <row r="714743" spans="3:3" x14ac:dyDescent="0.25">
      <c r="C714743" s="62"/>
    </row>
    <row r="714744" spans="3:3" x14ac:dyDescent="0.25">
      <c r="C714744" s="62"/>
    </row>
    <row r="714832" spans="3:3" x14ac:dyDescent="0.25">
      <c r="C714832" s="62"/>
    </row>
    <row r="714833" spans="3:3" x14ac:dyDescent="0.25">
      <c r="C714833" s="62"/>
    </row>
    <row r="714921" spans="3:3" x14ac:dyDescent="0.25">
      <c r="C714921" s="62"/>
    </row>
    <row r="714922" spans="3:3" x14ac:dyDescent="0.25">
      <c r="C714922" s="62"/>
    </row>
    <row r="715010" spans="3:3" x14ac:dyDescent="0.25">
      <c r="C715010" s="62"/>
    </row>
    <row r="715011" spans="3:3" x14ac:dyDescent="0.25">
      <c r="C715011" s="62"/>
    </row>
    <row r="715099" spans="3:3" x14ac:dyDescent="0.25">
      <c r="C715099" s="62"/>
    </row>
    <row r="715100" spans="3:3" x14ac:dyDescent="0.25">
      <c r="C715100" s="62"/>
    </row>
    <row r="715188" spans="3:3" x14ac:dyDescent="0.25">
      <c r="C715188" s="62"/>
    </row>
    <row r="715189" spans="3:3" x14ac:dyDescent="0.25">
      <c r="C715189" s="62"/>
    </row>
    <row r="715277" spans="3:3" x14ac:dyDescent="0.25">
      <c r="C715277" s="62"/>
    </row>
    <row r="715278" spans="3:3" x14ac:dyDescent="0.25">
      <c r="C715278" s="62"/>
    </row>
    <row r="715366" spans="3:3" x14ac:dyDescent="0.25">
      <c r="C715366" s="62"/>
    </row>
    <row r="715367" spans="3:3" x14ac:dyDescent="0.25">
      <c r="C715367" s="62"/>
    </row>
    <row r="715455" spans="3:3" x14ac:dyDescent="0.25">
      <c r="C715455" s="62"/>
    </row>
    <row r="715456" spans="3:3" x14ac:dyDescent="0.25">
      <c r="C715456" s="62"/>
    </row>
    <row r="715544" spans="3:3" x14ac:dyDescent="0.25">
      <c r="C715544" s="62"/>
    </row>
    <row r="715545" spans="3:3" x14ac:dyDescent="0.25">
      <c r="C715545" s="62"/>
    </row>
    <row r="715633" spans="3:3" x14ac:dyDescent="0.25">
      <c r="C715633" s="62"/>
    </row>
    <row r="715634" spans="3:3" x14ac:dyDescent="0.25">
      <c r="C715634" s="62"/>
    </row>
    <row r="715722" spans="3:3" x14ac:dyDescent="0.25">
      <c r="C715722" s="62"/>
    </row>
    <row r="715723" spans="3:3" x14ac:dyDescent="0.25">
      <c r="C715723" s="62"/>
    </row>
    <row r="715811" spans="3:3" x14ac:dyDescent="0.25">
      <c r="C715811" s="62"/>
    </row>
    <row r="715812" spans="3:3" x14ac:dyDescent="0.25">
      <c r="C715812" s="62"/>
    </row>
    <row r="715900" spans="3:3" x14ac:dyDescent="0.25">
      <c r="C715900" s="62"/>
    </row>
    <row r="715901" spans="3:3" x14ac:dyDescent="0.25">
      <c r="C715901" s="62"/>
    </row>
    <row r="715989" spans="3:3" x14ac:dyDescent="0.25">
      <c r="C715989" s="62"/>
    </row>
    <row r="715990" spans="3:3" x14ac:dyDescent="0.25">
      <c r="C715990" s="62"/>
    </row>
    <row r="716078" spans="3:3" x14ac:dyDescent="0.25">
      <c r="C716078" s="62"/>
    </row>
    <row r="716079" spans="3:3" x14ac:dyDescent="0.25">
      <c r="C716079" s="62"/>
    </row>
    <row r="716167" spans="3:3" x14ac:dyDescent="0.25">
      <c r="C716167" s="62"/>
    </row>
    <row r="716168" spans="3:3" x14ac:dyDescent="0.25">
      <c r="C716168" s="62"/>
    </row>
    <row r="716256" spans="3:3" x14ac:dyDescent="0.25">
      <c r="C716256" s="62"/>
    </row>
    <row r="716257" spans="3:3" x14ac:dyDescent="0.25">
      <c r="C716257" s="62"/>
    </row>
    <row r="716345" spans="3:3" x14ac:dyDescent="0.25">
      <c r="C716345" s="62"/>
    </row>
    <row r="716346" spans="3:3" x14ac:dyDescent="0.25">
      <c r="C716346" s="62"/>
    </row>
    <row r="716434" spans="3:3" x14ac:dyDescent="0.25">
      <c r="C716434" s="62"/>
    </row>
    <row r="716435" spans="3:3" x14ac:dyDescent="0.25">
      <c r="C716435" s="62"/>
    </row>
    <row r="716523" spans="3:3" x14ac:dyDescent="0.25">
      <c r="C716523" s="62"/>
    </row>
    <row r="716524" spans="3:3" x14ac:dyDescent="0.25">
      <c r="C716524" s="62"/>
    </row>
    <row r="716612" spans="3:3" x14ac:dyDescent="0.25">
      <c r="C716612" s="62"/>
    </row>
    <row r="716613" spans="3:3" x14ac:dyDescent="0.25">
      <c r="C716613" s="62"/>
    </row>
    <row r="716701" spans="3:3" x14ac:dyDescent="0.25">
      <c r="C716701" s="62"/>
    </row>
    <row r="716702" spans="3:3" x14ac:dyDescent="0.25">
      <c r="C716702" s="62"/>
    </row>
    <row r="716790" spans="3:3" x14ac:dyDescent="0.25">
      <c r="C716790" s="62"/>
    </row>
    <row r="716791" spans="3:3" x14ac:dyDescent="0.25">
      <c r="C716791" s="62"/>
    </row>
    <row r="716879" spans="3:3" x14ac:dyDescent="0.25">
      <c r="C716879" s="62"/>
    </row>
    <row r="716880" spans="3:3" x14ac:dyDescent="0.25">
      <c r="C716880" s="62"/>
    </row>
    <row r="716968" spans="3:3" x14ac:dyDescent="0.25">
      <c r="C716968" s="62"/>
    </row>
    <row r="716969" spans="3:3" x14ac:dyDescent="0.25">
      <c r="C716969" s="62"/>
    </row>
    <row r="717057" spans="3:3" x14ac:dyDescent="0.25">
      <c r="C717057" s="62"/>
    </row>
    <row r="717058" spans="3:3" x14ac:dyDescent="0.25">
      <c r="C717058" s="62"/>
    </row>
    <row r="717146" spans="3:3" x14ac:dyDescent="0.25">
      <c r="C717146" s="62"/>
    </row>
    <row r="717147" spans="3:3" x14ac:dyDescent="0.25">
      <c r="C717147" s="62"/>
    </row>
    <row r="717235" spans="3:3" x14ac:dyDescent="0.25">
      <c r="C717235" s="62"/>
    </row>
    <row r="717236" spans="3:3" x14ac:dyDescent="0.25">
      <c r="C717236" s="62"/>
    </row>
    <row r="717324" spans="3:3" x14ac:dyDescent="0.25">
      <c r="C717324" s="62"/>
    </row>
    <row r="717325" spans="3:3" x14ac:dyDescent="0.25">
      <c r="C717325" s="62"/>
    </row>
    <row r="717413" spans="3:3" x14ac:dyDescent="0.25">
      <c r="C717413" s="62"/>
    </row>
    <row r="717414" spans="3:3" x14ac:dyDescent="0.25">
      <c r="C717414" s="62"/>
    </row>
    <row r="717502" spans="3:3" x14ac:dyDescent="0.25">
      <c r="C717502" s="62"/>
    </row>
    <row r="717503" spans="3:3" x14ac:dyDescent="0.25">
      <c r="C717503" s="62"/>
    </row>
    <row r="717591" spans="3:3" x14ac:dyDescent="0.25">
      <c r="C717591" s="62"/>
    </row>
    <row r="717592" spans="3:3" x14ac:dyDescent="0.25">
      <c r="C717592" s="62"/>
    </row>
    <row r="717680" spans="3:3" x14ac:dyDescent="0.25">
      <c r="C717680" s="62"/>
    </row>
    <row r="717681" spans="3:3" x14ac:dyDescent="0.25">
      <c r="C717681" s="62"/>
    </row>
    <row r="717769" spans="3:3" x14ac:dyDescent="0.25">
      <c r="C717769" s="62"/>
    </row>
    <row r="717770" spans="3:3" x14ac:dyDescent="0.25">
      <c r="C717770" s="62"/>
    </row>
    <row r="717858" spans="3:3" x14ac:dyDescent="0.25">
      <c r="C717858" s="62"/>
    </row>
    <row r="717859" spans="3:3" x14ac:dyDescent="0.25">
      <c r="C717859" s="62"/>
    </row>
    <row r="717947" spans="3:3" x14ac:dyDescent="0.25">
      <c r="C717947" s="62"/>
    </row>
    <row r="717948" spans="3:3" x14ac:dyDescent="0.25">
      <c r="C717948" s="62"/>
    </row>
    <row r="718036" spans="3:3" x14ac:dyDescent="0.25">
      <c r="C718036" s="62"/>
    </row>
    <row r="718037" spans="3:3" x14ac:dyDescent="0.25">
      <c r="C718037" s="62"/>
    </row>
    <row r="718125" spans="3:3" x14ac:dyDescent="0.25">
      <c r="C718125" s="62"/>
    </row>
    <row r="718126" spans="3:3" x14ac:dyDescent="0.25">
      <c r="C718126" s="62"/>
    </row>
    <row r="718214" spans="3:3" x14ac:dyDescent="0.25">
      <c r="C718214" s="62"/>
    </row>
    <row r="718215" spans="3:3" x14ac:dyDescent="0.25">
      <c r="C718215" s="62"/>
    </row>
    <row r="718303" spans="3:3" x14ac:dyDescent="0.25">
      <c r="C718303" s="62"/>
    </row>
    <row r="718304" spans="3:3" x14ac:dyDescent="0.25">
      <c r="C718304" s="62"/>
    </row>
    <row r="718392" spans="3:3" x14ac:dyDescent="0.25">
      <c r="C718392" s="62"/>
    </row>
    <row r="718393" spans="3:3" x14ac:dyDescent="0.25">
      <c r="C718393" s="62"/>
    </row>
    <row r="718481" spans="3:3" x14ac:dyDescent="0.25">
      <c r="C718481" s="62"/>
    </row>
    <row r="718482" spans="3:3" x14ac:dyDescent="0.25">
      <c r="C718482" s="62"/>
    </row>
    <row r="718570" spans="3:3" x14ac:dyDescent="0.25">
      <c r="C718570" s="62"/>
    </row>
    <row r="718571" spans="3:3" x14ac:dyDescent="0.25">
      <c r="C718571" s="62"/>
    </row>
    <row r="718659" spans="3:3" x14ac:dyDescent="0.25">
      <c r="C718659" s="62"/>
    </row>
    <row r="718660" spans="3:3" x14ac:dyDescent="0.25">
      <c r="C718660" s="62"/>
    </row>
    <row r="718748" spans="3:3" x14ac:dyDescent="0.25">
      <c r="C718748" s="62"/>
    </row>
    <row r="718749" spans="3:3" x14ac:dyDescent="0.25">
      <c r="C718749" s="62"/>
    </row>
    <row r="718837" spans="3:3" x14ac:dyDescent="0.25">
      <c r="C718837" s="62"/>
    </row>
    <row r="718838" spans="3:3" x14ac:dyDescent="0.25">
      <c r="C718838" s="62"/>
    </row>
    <row r="718926" spans="3:3" x14ac:dyDescent="0.25">
      <c r="C718926" s="62"/>
    </row>
    <row r="718927" spans="3:3" x14ac:dyDescent="0.25">
      <c r="C718927" s="62"/>
    </row>
    <row r="719015" spans="3:3" x14ac:dyDescent="0.25">
      <c r="C719015" s="62"/>
    </row>
    <row r="719016" spans="3:3" x14ac:dyDescent="0.25">
      <c r="C719016" s="62"/>
    </row>
    <row r="719104" spans="3:3" x14ac:dyDescent="0.25">
      <c r="C719104" s="62"/>
    </row>
    <row r="719105" spans="3:3" x14ac:dyDescent="0.25">
      <c r="C719105" s="62"/>
    </row>
    <row r="719193" spans="3:3" x14ac:dyDescent="0.25">
      <c r="C719193" s="62"/>
    </row>
    <row r="719194" spans="3:3" x14ac:dyDescent="0.25">
      <c r="C719194" s="62"/>
    </row>
    <row r="719282" spans="3:3" x14ac:dyDescent="0.25">
      <c r="C719282" s="62"/>
    </row>
    <row r="719283" spans="3:3" x14ac:dyDescent="0.25">
      <c r="C719283" s="62"/>
    </row>
    <row r="719371" spans="3:3" x14ac:dyDescent="0.25">
      <c r="C719371" s="62"/>
    </row>
    <row r="719372" spans="3:3" x14ac:dyDescent="0.25">
      <c r="C719372" s="62"/>
    </row>
    <row r="719460" spans="3:3" x14ac:dyDescent="0.25">
      <c r="C719460" s="62"/>
    </row>
    <row r="719461" spans="3:3" x14ac:dyDescent="0.25">
      <c r="C719461" s="62"/>
    </row>
    <row r="719549" spans="3:3" x14ac:dyDescent="0.25">
      <c r="C719549" s="62"/>
    </row>
    <row r="719550" spans="3:3" x14ac:dyDescent="0.25">
      <c r="C719550" s="62"/>
    </row>
    <row r="719638" spans="3:3" x14ac:dyDescent="0.25">
      <c r="C719638" s="62"/>
    </row>
    <row r="719639" spans="3:3" x14ac:dyDescent="0.25">
      <c r="C719639" s="62"/>
    </row>
    <row r="719727" spans="3:3" x14ac:dyDescent="0.25">
      <c r="C719727" s="62"/>
    </row>
    <row r="719728" spans="3:3" x14ac:dyDescent="0.25">
      <c r="C719728" s="62"/>
    </row>
    <row r="719816" spans="3:3" x14ac:dyDescent="0.25">
      <c r="C719816" s="62"/>
    </row>
    <row r="719817" spans="3:3" x14ac:dyDescent="0.25">
      <c r="C719817" s="62"/>
    </row>
    <row r="719905" spans="3:3" x14ac:dyDescent="0.25">
      <c r="C719905" s="62"/>
    </row>
    <row r="719906" spans="3:3" x14ac:dyDescent="0.25">
      <c r="C719906" s="62"/>
    </row>
    <row r="719994" spans="3:3" x14ac:dyDescent="0.25">
      <c r="C719994" s="62"/>
    </row>
    <row r="719995" spans="3:3" x14ac:dyDescent="0.25">
      <c r="C719995" s="62"/>
    </row>
    <row r="720083" spans="3:3" x14ac:dyDescent="0.25">
      <c r="C720083" s="62"/>
    </row>
    <row r="720084" spans="3:3" x14ac:dyDescent="0.25">
      <c r="C720084" s="62"/>
    </row>
    <row r="720172" spans="3:3" x14ac:dyDescent="0.25">
      <c r="C720172" s="62"/>
    </row>
    <row r="720173" spans="3:3" x14ac:dyDescent="0.25">
      <c r="C720173" s="62"/>
    </row>
    <row r="720261" spans="3:3" x14ac:dyDescent="0.25">
      <c r="C720261" s="62"/>
    </row>
    <row r="720262" spans="3:3" x14ac:dyDescent="0.25">
      <c r="C720262" s="62"/>
    </row>
    <row r="720350" spans="3:3" x14ac:dyDescent="0.25">
      <c r="C720350" s="62"/>
    </row>
    <row r="720351" spans="3:3" x14ac:dyDescent="0.25">
      <c r="C720351" s="62"/>
    </row>
    <row r="720439" spans="3:3" x14ac:dyDescent="0.25">
      <c r="C720439" s="62"/>
    </row>
    <row r="720440" spans="3:3" x14ac:dyDescent="0.25">
      <c r="C720440" s="62"/>
    </row>
    <row r="720528" spans="3:3" x14ac:dyDescent="0.25">
      <c r="C720528" s="62"/>
    </row>
    <row r="720529" spans="3:3" x14ac:dyDescent="0.25">
      <c r="C720529" s="62"/>
    </row>
    <row r="720617" spans="3:3" x14ac:dyDescent="0.25">
      <c r="C720617" s="62"/>
    </row>
    <row r="720618" spans="3:3" x14ac:dyDescent="0.25">
      <c r="C720618" s="62"/>
    </row>
    <row r="720706" spans="3:3" x14ac:dyDescent="0.25">
      <c r="C720706" s="62"/>
    </row>
    <row r="720707" spans="3:3" x14ac:dyDescent="0.25">
      <c r="C720707" s="62"/>
    </row>
    <row r="720795" spans="3:3" x14ac:dyDescent="0.25">
      <c r="C720795" s="62"/>
    </row>
    <row r="720796" spans="3:3" x14ac:dyDescent="0.25">
      <c r="C720796" s="62"/>
    </row>
    <row r="720884" spans="3:3" x14ac:dyDescent="0.25">
      <c r="C720884" s="62"/>
    </row>
    <row r="720885" spans="3:3" x14ac:dyDescent="0.25">
      <c r="C720885" s="62"/>
    </row>
    <row r="720973" spans="3:3" x14ac:dyDescent="0.25">
      <c r="C720973" s="62"/>
    </row>
    <row r="720974" spans="3:3" x14ac:dyDescent="0.25">
      <c r="C720974" s="62"/>
    </row>
    <row r="721062" spans="3:3" x14ac:dyDescent="0.25">
      <c r="C721062" s="62"/>
    </row>
    <row r="721063" spans="3:3" x14ac:dyDescent="0.25">
      <c r="C721063" s="62"/>
    </row>
    <row r="721151" spans="3:3" x14ac:dyDescent="0.25">
      <c r="C721151" s="62"/>
    </row>
    <row r="721152" spans="3:3" x14ac:dyDescent="0.25">
      <c r="C721152" s="62"/>
    </row>
    <row r="721240" spans="3:3" x14ac:dyDescent="0.25">
      <c r="C721240" s="62"/>
    </row>
    <row r="721241" spans="3:3" x14ac:dyDescent="0.25">
      <c r="C721241" s="62"/>
    </row>
    <row r="721329" spans="3:3" x14ac:dyDescent="0.25">
      <c r="C721329" s="62"/>
    </row>
    <row r="721330" spans="3:3" x14ac:dyDescent="0.25">
      <c r="C721330" s="62"/>
    </row>
    <row r="721418" spans="3:3" x14ac:dyDescent="0.25">
      <c r="C721418" s="62"/>
    </row>
    <row r="721419" spans="3:3" x14ac:dyDescent="0.25">
      <c r="C721419" s="62"/>
    </row>
    <row r="721507" spans="3:3" x14ac:dyDescent="0.25">
      <c r="C721507" s="62"/>
    </row>
    <row r="721508" spans="3:3" x14ac:dyDescent="0.25">
      <c r="C721508" s="62"/>
    </row>
    <row r="721596" spans="3:3" x14ac:dyDescent="0.25">
      <c r="C721596" s="62"/>
    </row>
    <row r="721597" spans="3:3" x14ac:dyDescent="0.25">
      <c r="C721597" s="62"/>
    </row>
    <row r="721685" spans="3:3" x14ac:dyDescent="0.25">
      <c r="C721685" s="62"/>
    </row>
    <row r="721686" spans="3:3" x14ac:dyDescent="0.25">
      <c r="C721686" s="62"/>
    </row>
    <row r="721774" spans="3:3" x14ac:dyDescent="0.25">
      <c r="C721774" s="62"/>
    </row>
    <row r="721775" spans="3:3" x14ac:dyDescent="0.25">
      <c r="C721775" s="62"/>
    </row>
    <row r="721863" spans="3:3" x14ac:dyDescent="0.25">
      <c r="C721863" s="62"/>
    </row>
    <row r="721864" spans="3:3" x14ac:dyDescent="0.25">
      <c r="C721864" s="62"/>
    </row>
    <row r="721952" spans="3:3" x14ac:dyDescent="0.25">
      <c r="C721952" s="62"/>
    </row>
    <row r="721953" spans="3:3" x14ac:dyDescent="0.25">
      <c r="C721953" s="62"/>
    </row>
    <row r="722041" spans="3:3" x14ac:dyDescent="0.25">
      <c r="C722041" s="62"/>
    </row>
    <row r="722042" spans="3:3" x14ac:dyDescent="0.25">
      <c r="C722042" s="62"/>
    </row>
    <row r="722130" spans="3:3" x14ac:dyDescent="0.25">
      <c r="C722130" s="62"/>
    </row>
    <row r="722131" spans="3:3" x14ac:dyDescent="0.25">
      <c r="C722131" s="62"/>
    </row>
    <row r="722219" spans="3:3" x14ac:dyDescent="0.25">
      <c r="C722219" s="62"/>
    </row>
    <row r="722220" spans="3:3" x14ac:dyDescent="0.25">
      <c r="C722220" s="62"/>
    </row>
    <row r="722308" spans="3:3" x14ac:dyDescent="0.25">
      <c r="C722308" s="62"/>
    </row>
    <row r="722309" spans="3:3" x14ac:dyDescent="0.25">
      <c r="C722309" s="62"/>
    </row>
    <row r="722397" spans="3:3" x14ac:dyDescent="0.25">
      <c r="C722397" s="62"/>
    </row>
    <row r="722398" spans="3:3" x14ac:dyDescent="0.25">
      <c r="C722398" s="62"/>
    </row>
    <row r="722486" spans="3:3" x14ac:dyDescent="0.25">
      <c r="C722486" s="62"/>
    </row>
    <row r="722487" spans="3:3" x14ac:dyDescent="0.25">
      <c r="C722487" s="62"/>
    </row>
    <row r="722575" spans="3:3" x14ac:dyDescent="0.25">
      <c r="C722575" s="62"/>
    </row>
    <row r="722576" spans="3:3" x14ac:dyDescent="0.25">
      <c r="C722576" s="62"/>
    </row>
    <row r="722664" spans="3:3" x14ac:dyDescent="0.25">
      <c r="C722664" s="62"/>
    </row>
    <row r="722665" spans="3:3" x14ac:dyDescent="0.25">
      <c r="C722665" s="62"/>
    </row>
    <row r="722753" spans="3:3" x14ac:dyDescent="0.25">
      <c r="C722753" s="62"/>
    </row>
    <row r="722754" spans="3:3" x14ac:dyDescent="0.25">
      <c r="C722754" s="62"/>
    </row>
    <row r="722842" spans="3:3" x14ac:dyDescent="0.25">
      <c r="C722842" s="62"/>
    </row>
    <row r="722843" spans="3:3" x14ac:dyDescent="0.25">
      <c r="C722843" s="62"/>
    </row>
    <row r="722931" spans="3:3" x14ac:dyDescent="0.25">
      <c r="C722931" s="62"/>
    </row>
    <row r="722932" spans="3:3" x14ac:dyDescent="0.25">
      <c r="C722932" s="62"/>
    </row>
    <row r="723020" spans="3:3" x14ac:dyDescent="0.25">
      <c r="C723020" s="62"/>
    </row>
    <row r="723021" spans="3:3" x14ac:dyDescent="0.25">
      <c r="C723021" s="62"/>
    </row>
    <row r="723109" spans="3:3" x14ac:dyDescent="0.25">
      <c r="C723109" s="62"/>
    </row>
    <row r="723110" spans="3:3" x14ac:dyDescent="0.25">
      <c r="C723110" s="62"/>
    </row>
    <row r="723198" spans="3:3" x14ac:dyDescent="0.25">
      <c r="C723198" s="62"/>
    </row>
    <row r="723199" spans="3:3" x14ac:dyDescent="0.25">
      <c r="C723199" s="62"/>
    </row>
    <row r="723287" spans="3:3" x14ac:dyDescent="0.25">
      <c r="C723287" s="62"/>
    </row>
    <row r="723288" spans="3:3" x14ac:dyDescent="0.25">
      <c r="C723288" s="62"/>
    </row>
    <row r="723376" spans="3:3" x14ac:dyDescent="0.25">
      <c r="C723376" s="62"/>
    </row>
    <row r="723377" spans="3:3" x14ac:dyDescent="0.25">
      <c r="C723377" s="62"/>
    </row>
    <row r="723465" spans="3:3" x14ac:dyDescent="0.25">
      <c r="C723465" s="62"/>
    </row>
    <row r="723466" spans="3:3" x14ac:dyDescent="0.25">
      <c r="C723466" s="62"/>
    </row>
    <row r="723554" spans="3:3" x14ac:dyDescent="0.25">
      <c r="C723554" s="62"/>
    </row>
    <row r="723555" spans="3:3" x14ac:dyDescent="0.25">
      <c r="C723555" s="62"/>
    </row>
    <row r="723643" spans="3:3" x14ac:dyDescent="0.25">
      <c r="C723643" s="62"/>
    </row>
    <row r="723644" spans="3:3" x14ac:dyDescent="0.25">
      <c r="C723644" s="62"/>
    </row>
    <row r="723732" spans="3:3" x14ac:dyDescent="0.25">
      <c r="C723732" s="62"/>
    </row>
    <row r="723733" spans="3:3" x14ac:dyDescent="0.25">
      <c r="C723733" s="62"/>
    </row>
    <row r="723821" spans="3:3" x14ac:dyDescent="0.25">
      <c r="C723821" s="62"/>
    </row>
    <row r="723822" spans="3:3" x14ac:dyDescent="0.25">
      <c r="C723822" s="62"/>
    </row>
    <row r="723910" spans="3:3" x14ac:dyDescent="0.25">
      <c r="C723910" s="62"/>
    </row>
    <row r="723911" spans="3:3" x14ac:dyDescent="0.25">
      <c r="C723911" s="62"/>
    </row>
    <row r="723999" spans="3:3" x14ac:dyDescent="0.25">
      <c r="C723999" s="62"/>
    </row>
    <row r="724000" spans="3:3" x14ac:dyDescent="0.25">
      <c r="C724000" s="62"/>
    </row>
    <row r="724088" spans="3:3" x14ac:dyDescent="0.25">
      <c r="C724088" s="62"/>
    </row>
    <row r="724089" spans="3:3" x14ac:dyDescent="0.25">
      <c r="C724089" s="62"/>
    </row>
    <row r="724177" spans="3:3" x14ac:dyDescent="0.25">
      <c r="C724177" s="62"/>
    </row>
    <row r="724178" spans="3:3" x14ac:dyDescent="0.25">
      <c r="C724178" s="62"/>
    </row>
    <row r="724266" spans="3:3" x14ac:dyDescent="0.25">
      <c r="C724266" s="62"/>
    </row>
    <row r="724267" spans="3:3" x14ac:dyDescent="0.25">
      <c r="C724267" s="62"/>
    </row>
    <row r="724355" spans="3:3" x14ac:dyDescent="0.25">
      <c r="C724355" s="62"/>
    </row>
    <row r="724356" spans="3:3" x14ac:dyDescent="0.25">
      <c r="C724356" s="62"/>
    </row>
    <row r="724444" spans="3:3" x14ac:dyDescent="0.25">
      <c r="C724444" s="62"/>
    </row>
    <row r="724445" spans="3:3" x14ac:dyDescent="0.25">
      <c r="C724445" s="62"/>
    </row>
    <row r="724533" spans="3:3" x14ac:dyDescent="0.25">
      <c r="C724533" s="62"/>
    </row>
    <row r="724534" spans="3:3" x14ac:dyDescent="0.25">
      <c r="C724534" s="62"/>
    </row>
    <row r="724622" spans="3:3" x14ac:dyDescent="0.25">
      <c r="C724622" s="62"/>
    </row>
    <row r="724623" spans="3:3" x14ac:dyDescent="0.25">
      <c r="C724623" s="62"/>
    </row>
    <row r="724711" spans="3:3" x14ac:dyDescent="0.25">
      <c r="C724711" s="62"/>
    </row>
    <row r="724712" spans="3:3" x14ac:dyDescent="0.25">
      <c r="C724712" s="62"/>
    </row>
    <row r="724800" spans="3:3" x14ac:dyDescent="0.25">
      <c r="C724800" s="62"/>
    </row>
    <row r="724801" spans="3:3" x14ac:dyDescent="0.25">
      <c r="C724801" s="62"/>
    </row>
    <row r="724889" spans="3:3" x14ac:dyDescent="0.25">
      <c r="C724889" s="62"/>
    </row>
    <row r="724890" spans="3:3" x14ac:dyDescent="0.25">
      <c r="C724890" s="62"/>
    </row>
    <row r="724978" spans="3:3" x14ac:dyDescent="0.25">
      <c r="C724978" s="62"/>
    </row>
    <row r="724979" spans="3:3" x14ac:dyDescent="0.25">
      <c r="C724979" s="62"/>
    </row>
    <row r="725067" spans="3:3" x14ac:dyDescent="0.25">
      <c r="C725067" s="62"/>
    </row>
    <row r="725068" spans="3:3" x14ac:dyDescent="0.25">
      <c r="C725068" s="62"/>
    </row>
    <row r="725156" spans="3:3" x14ac:dyDescent="0.25">
      <c r="C725156" s="62"/>
    </row>
    <row r="725157" spans="3:3" x14ac:dyDescent="0.25">
      <c r="C725157" s="62"/>
    </row>
    <row r="725245" spans="3:3" x14ac:dyDescent="0.25">
      <c r="C725245" s="62"/>
    </row>
    <row r="725246" spans="3:3" x14ac:dyDescent="0.25">
      <c r="C725246" s="62"/>
    </row>
    <row r="725334" spans="3:3" x14ac:dyDescent="0.25">
      <c r="C725334" s="62"/>
    </row>
    <row r="725335" spans="3:3" x14ac:dyDescent="0.25">
      <c r="C725335" s="62"/>
    </row>
    <row r="725423" spans="3:3" x14ac:dyDescent="0.25">
      <c r="C725423" s="62"/>
    </row>
    <row r="725424" spans="3:3" x14ac:dyDescent="0.25">
      <c r="C725424" s="62"/>
    </row>
    <row r="725512" spans="3:3" x14ac:dyDescent="0.25">
      <c r="C725512" s="62"/>
    </row>
    <row r="725513" spans="3:3" x14ac:dyDescent="0.25">
      <c r="C725513" s="62"/>
    </row>
    <row r="725601" spans="3:3" x14ac:dyDescent="0.25">
      <c r="C725601" s="62"/>
    </row>
    <row r="725602" spans="3:3" x14ac:dyDescent="0.25">
      <c r="C725602" s="62"/>
    </row>
    <row r="725690" spans="3:3" x14ac:dyDescent="0.25">
      <c r="C725690" s="62"/>
    </row>
    <row r="725691" spans="3:3" x14ac:dyDescent="0.25">
      <c r="C725691" s="62"/>
    </row>
    <row r="725779" spans="3:3" x14ac:dyDescent="0.25">
      <c r="C725779" s="62"/>
    </row>
    <row r="725780" spans="3:3" x14ac:dyDescent="0.25">
      <c r="C725780" s="62"/>
    </row>
    <row r="725868" spans="3:3" x14ac:dyDescent="0.25">
      <c r="C725868" s="62"/>
    </row>
    <row r="725869" spans="3:3" x14ac:dyDescent="0.25">
      <c r="C725869" s="62"/>
    </row>
    <row r="725957" spans="3:3" x14ac:dyDescent="0.25">
      <c r="C725957" s="62"/>
    </row>
    <row r="725958" spans="3:3" x14ac:dyDescent="0.25">
      <c r="C725958" s="62"/>
    </row>
    <row r="726046" spans="3:3" x14ac:dyDescent="0.25">
      <c r="C726046" s="62"/>
    </row>
    <row r="726047" spans="3:3" x14ac:dyDescent="0.25">
      <c r="C726047" s="62"/>
    </row>
    <row r="726135" spans="3:3" x14ac:dyDescent="0.25">
      <c r="C726135" s="62"/>
    </row>
    <row r="726136" spans="3:3" x14ac:dyDescent="0.25">
      <c r="C726136" s="62"/>
    </row>
    <row r="726224" spans="3:3" x14ac:dyDescent="0.25">
      <c r="C726224" s="62"/>
    </row>
    <row r="726225" spans="3:3" x14ac:dyDescent="0.25">
      <c r="C726225" s="62"/>
    </row>
    <row r="726313" spans="3:3" x14ac:dyDescent="0.25">
      <c r="C726313" s="62"/>
    </row>
    <row r="726314" spans="3:3" x14ac:dyDescent="0.25">
      <c r="C726314" s="62"/>
    </row>
    <row r="726402" spans="3:3" x14ac:dyDescent="0.25">
      <c r="C726402" s="62"/>
    </row>
    <row r="726403" spans="3:3" x14ac:dyDescent="0.25">
      <c r="C726403" s="62"/>
    </row>
    <row r="726491" spans="3:3" x14ac:dyDescent="0.25">
      <c r="C726491" s="62"/>
    </row>
    <row r="726492" spans="3:3" x14ac:dyDescent="0.25">
      <c r="C726492" s="62"/>
    </row>
    <row r="726580" spans="3:3" x14ac:dyDescent="0.25">
      <c r="C726580" s="62"/>
    </row>
    <row r="726581" spans="3:3" x14ac:dyDescent="0.25">
      <c r="C726581" s="62"/>
    </row>
    <row r="726669" spans="3:3" x14ac:dyDescent="0.25">
      <c r="C726669" s="62"/>
    </row>
    <row r="726670" spans="3:3" x14ac:dyDescent="0.25">
      <c r="C726670" s="62"/>
    </row>
    <row r="726758" spans="3:3" x14ac:dyDescent="0.25">
      <c r="C726758" s="62"/>
    </row>
    <row r="726759" spans="3:3" x14ac:dyDescent="0.25">
      <c r="C726759" s="62"/>
    </row>
    <row r="726847" spans="3:3" x14ac:dyDescent="0.25">
      <c r="C726847" s="62"/>
    </row>
    <row r="726848" spans="3:3" x14ac:dyDescent="0.25">
      <c r="C726848" s="62"/>
    </row>
    <row r="726936" spans="3:3" x14ac:dyDescent="0.25">
      <c r="C726936" s="62"/>
    </row>
    <row r="726937" spans="3:3" x14ac:dyDescent="0.25">
      <c r="C726937" s="62"/>
    </row>
    <row r="727025" spans="3:3" x14ac:dyDescent="0.25">
      <c r="C727025" s="62"/>
    </row>
    <row r="727026" spans="3:3" x14ac:dyDescent="0.25">
      <c r="C727026" s="62"/>
    </row>
    <row r="727114" spans="3:3" x14ac:dyDescent="0.25">
      <c r="C727114" s="62"/>
    </row>
    <row r="727115" spans="3:3" x14ac:dyDescent="0.25">
      <c r="C727115" s="62"/>
    </row>
    <row r="727203" spans="3:3" x14ac:dyDescent="0.25">
      <c r="C727203" s="62"/>
    </row>
    <row r="727204" spans="3:3" x14ac:dyDescent="0.25">
      <c r="C727204" s="62"/>
    </row>
    <row r="727292" spans="3:3" x14ac:dyDescent="0.25">
      <c r="C727292" s="62"/>
    </row>
    <row r="727293" spans="3:3" x14ac:dyDescent="0.25">
      <c r="C727293" s="62"/>
    </row>
    <row r="727381" spans="3:3" x14ac:dyDescent="0.25">
      <c r="C727381" s="62"/>
    </row>
    <row r="727382" spans="3:3" x14ac:dyDescent="0.25">
      <c r="C727382" s="62"/>
    </row>
    <row r="727470" spans="3:3" x14ac:dyDescent="0.25">
      <c r="C727470" s="62"/>
    </row>
    <row r="727471" spans="3:3" x14ac:dyDescent="0.25">
      <c r="C727471" s="62"/>
    </row>
    <row r="727559" spans="3:3" x14ac:dyDescent="0.25">
      <c r="C727559" s="62"/>
    </row>
    <row r="727560" spans="3:3" x14ac:dyDescent="0.25">
      <c r="C727560" s="62"/>
    </row>
    <row r="727648" spans="3:3" x14ac:dyDescent="0.25">
      <c r="C727648" s="62"/>
    </row>
    <row r="727649" spans="3:3" x14ac:dyDescent="0.25">
      <c r="C727649" s="62"/>
    </row>
    <row r="727737" spans="3:3" x14ac:dyDescent="0.25">
      <c r="C727737" s="62"/>
    </row>
    <row r="727738" spans="3:3" x14ac:dyDescent="0.25">
      <c r="C727738" s="62"/>
    </row>
    <row r="727826" spans="3:3" x14ac:dyDescent="0.25">
      <c r="C727826" s="62"/>
    </row>
    <row r="727827" spans="3:3" x14ac:dyDescent="0.25">
      <c r="C727827" s="62"/>
    </row>
    <row r="727915" spans="3:3" x14ac:dyDescent="0.25">
      <c r="C727915" s="62"/>
    </row>
    <row r="727916" spans="3:3" x14ac:dyDescent="0.25">
      <c r="C727916" s="62"/>
    </row>
    <row r="728004" spans="3:3" x14ac:dyDescent="0.25">
      <c r="C728004" s="62"/>
    </row>
    <row r="728005" spans="3:3" x14ac:dyDescent="0.25">
      <c r="C728005" s="62"/>
    </row>
    <row r="728093" spans="3:3" x14ac:dyDescent="0.25">
      <c r="C728093" s="62"/>
    </row>
    <row r="728094" spans="3:3" x14ac:dyDescent="0.25">
      <c r="C728094" s="62"/>
    </row>
    <row r="728182" spans="3:3" x14ac:dyDescent="0.25">
      <c r="C728182" s="62"/>
    </row>
    <row r="728183" spans="3:3" x14ac:dyDescent="0.25">
      <c r="C728183" s="62"/>
    </row>
    <row r="728271" spans="3:3" x14ac:dyDescent="0.25">
      <c r="C728271" s="62"/>
    </row>
    <row r="728272" spans="3:3" x14ac:dyDescent="0.25">
      <c r="C728272" s="62"/>
    </row>
    <row r="728360" spans="3:3" x14ac:dyDescent="0.25">
      <c r="C728360" s="62"/>
    </row>
    <row r="728361" spans="3:3" x14ac:dyDescent="0.25">
      <c r="C728361" s="62"/>
    </row>
    <row r="728449" spans="3:3" x14ac:dyDescent="0.25">
      <c r="C728449" s="62"/>
    </row>
    <row r="728450" spans="3:3" x14ac:dyDescent="0.25">
      <c r="C728450" s="62"/>
    </row>
    <row r="728538" spans="3:3" x14ac:dyDescent="0.25">
      <c r="C728538" s="62"/>
    </row>
    <row r="728539" spans="3:3" x14ac:dyDescent="0.25">
      <c r="C728539" s="62"/>
    </row>
    <row r="728627" spans="3:3" x14ac:dyDescent="0.25">
      <c r="C728627" s="62"/>
    </row>
    <row r="728628" spans="3:3" x14ac:dyDescent="0.25">
      <c r="C728628" s="62"/>
    </row>
    <row r="728716" spans="3:3" x14ac:dyDescent="0.25">
      <c r="C728716" s="62"/>
    </row>
    <row r="728717" spans="3:3" x14ac:dyDescent="0.25">
      <c r="C728717" s="62"/>
    </row>
    <row r="728805" spans="3:3" x14ac:dyDescent="0.25">
      <c r="C728805" s="62"/>
    </row>
    <row r="728806" spans="3:3" x14ac:dyDescent="0.25">
      <c r="C728806" s="62"/>
    </row>
    <row r="728894" spans="3:3" x14ac:dyDescent="0.25">
      <c r="C728894" s="62"/>
    </row>
    <row r="728895" spans="3:3" x14ac:dyDescent="0.25">
      <c r="C728895" s="62"/>
    </row>
    <row r="728983" spans="3:3" x14ac:dyDescent="0.25">
      <c r="C728983" s="62"/>
    </row>
    <row r="728984" spans="3:3" x14ac:dyDescent="0.25">
      <c r="C728984" s="62"/>
    </row>
    <row r="729072" spans="3:3" x14ac:dyDescent="0.25">
      <c r="C729072" s="62"/>
    </row>
    <row r="729073" spans="3:3" x14ac:dyDescent="0.25">
      <c r="C729073" s="62"/>
    </row>
    <row r="729161" spans="3:3" x14ac:dyDescent="0.25">
      <c r="C729161" s="62"/>
    </row>
    <row r="729162" spans="3:3" x14ac:dyDescent="0.25">
      <c r="C729162" s="62"/>
    </row>
    <row r="729250" spans="3:3" x14ac:dyDescent="0.25">
      <c r="C729250" s="62"/>
    </row>
    <row r="729251" spans="3:3" x14ac:dyDescent="0.25">
      <c r="C729251" s="62"/>
    </row>
    <row r="729339" spans="3:3" x14ac:dyDescent="0.25">
      <c r="C729339" s="62"/>
    </row>
    <row r="729340" spans="3:3" x14ac:dyDescent="0.25">
      <c r="C729340" s="62"/>
    </row>
    <row r="729428" spans="3:3" x14ac:dyDescent="0.25">
      <c r="C729428" s="62"/>
    </row>
    <row r="729429" spans="3:3" x14ac:dyDescent="0.25">
      <c r="C729429" s="62"/>
    </row>
    <row r="729517" spans="3:3" x14ac:dyDescent="0.25">
      <c r="C729517" s="62"/>
    </row>
    <row r="729518" spans="3:3" x14ac:dyDescent="0.25">
      <c r="C729518" s="62"/>
    </row>
    <row r="729606" spans="3:3" x14ac:dyDescent="0.25">
      <c r="C729606" s="62"/>
    </row>
    <row r="729607" spans="3:3" x14ac:dyDescent="0.25">
      <c r="C729607" s="62"/>
    </row>
    <row r="729695" spans="3:3" x14ac:dyDescent="0.25">
      <c r="C729695" s="62"/>
    </row>
    <row r="729696" spans="3:3" x14ac:dyDescent="0.25">
      <c r="C729696" s="62"/>
    </row>
    <row r="729784" spans="3:3" x14ac:dyDescent="0.25">
      <c r="C729784" s="62"/>
    </row>
    <row r="729785" spans="3:3" x14ac:dyDescent="0.25">
      <c r="C729785" s="62"/>
    </row>
    <row r="729873" spans="3:3" x14ac:dyDescent="0.25">
      <c r="C729873" s="62"/>
    </row>
    <row r="729874" spans="3:3" x14ac:dyDescent="0.25">
      <c r="C729874" s="62"/>
    </row>
    <row r="729962" spans="3:3" x14ac:dyDescent="0.25">
      <c r="C729962" s="62"/>
    </row>
    <row r="729963" spans="3:3" x14ac:dyDescent="0.25">
      <c r="C729963" s="62"/>
    </row>
    <row r="730051" spans="3:3" x14ac:dyDescent="0.25">
      <c r="C730051" s="62"/>
    </row>
    <row r="730052" spans="3:3" x14ac:dyDescent="0.25">
      <c r="C730052" s="62"/>
    </row>
    <row r="730140" spans="3:3" x14ac:dyDescent="0.25">
      <c r="C730140" s="62"/>
    </row>
    <row r="730141" spans="3:3" x14ac:dyDescent="0.25">
      <c r="C730141" s="62"/>
    </row>
    <row r="730229" spans="3:3" x14ac:dyDescent="0.25">
      <c r="C730229" s="62"/>
    </row>
    <row r="730230" spans="3:3" x14ac:dyDescent="0.25">
      <c r="C730230" s="62"/>
    </row>
    <row r="730318" spans="3:3" x14ac:dyDescent="0.25">
      <c r="C730318" s="62"/>
    </row>
    <row r="730319" spans="3:3" x14ac:dyDescent="0.25">
      <c r="C730319" s="62"/>
    </row>
    <row r="730407" spans="3:3" x14ac:dyDescent="0.25">
      <c r="C730407" s="62"/>
    </row>
    <row r="730408" spans="3:3" x14ac:dyDescent="0.25">
      <c r="C730408" s="62"/>
    </row>
    <row r="730496" spans="3:3" x14ac:dyDescent="0.25">
      <c r="C730496" s="62"/>
    </row>
    <row r="730497" spans="3:3" x14ac:dyDescent="0.25">
      <c r="C730497" s="62"/>
    </row>
    <row r="730585" spans="3:3" x14ac:dyDescent="0.25">
      <c r="C730585" s="62"/>
    </row>
    <row r="730586" spans="3:3" x14ac:dyDescent="0.25">
      <c r="C730586" s="62"/>
    </row>
    <row r="730674" spans="3:3" x14ac:dyDescent="0.25">
      <c r="C730674" s="62"/>
    </row>
    <row r="730675" spans="3:3" x14ac:dyDescent="0.25">
      <c r="C730675" s="62"/>
    </row>
    <row r="730763" spans="3:3" x14ac:dyDescent="0.25">
      <c r="C730763" s="62"/>
    </row>
    <row r="730764" spans="3:3" x14ac:dyDescent="0.25">
      <c r="C730764" s="62"/>
    </row>
    <row r="730852" spans="3:3" x14ac:dyDescent="0.25">
      <c r="C730852" s="62"/>
    </row>
    <row r="730853" spans="3:3" x14ac:dyDescent="0.25">
      <c r="C730853" s="62"/>
    </row>
    <row r="730941" spans="3:3" x14ac:dyDescent="0.25">
      <c r="C730941" s="62"/>
    </row>
    <row r="730942" spans="3:3" x14ac:dyDescent="0.25">
      <c r="C730942" s="62"/>
    </row>
    <row r="731030" spans="3:3" x14ac:dyDescent="0.25">
      <c r="C731030" s="62"/>
    </row>
    <row r="731031" spans="3:3" x14ac:dyDescent="0.25">
      <c r="C731031" s="62"/>
    </row>
    <row r="731119" spans="3:3" x14ac:dyDescent="0.25">
      <c r="C731119" s="62"/>
    </row>
    <row r="731120" spans="3:3" x14ac:dyDescent="0.25">
      <c r="C731120" s="62"/>
    </row>
    <row r="731208" spans="3:3" x14ac:dyDescent="0.25">
      <c r="C731208" s="62"/>
    </row>
    <row r="731209" spans="3:3" x14ac:dyDescent="0.25">
      <c r="C731209" s="62"/>
    </row>
    <row r="731297" spans="3:3" x14ac:dyDescent="0.25">
      <c r="C731297" s="62"/>
    </row>
    <row r="731298" spans="3:3" x14ac:dyDescent="0.25">
      <c r="C731298" s="62"/>
    </row>
    <row r="731386" spans="3:3" x14ac:dyDescent="0.25">
      <c r="C731386" s="62"/>
    </row>
    <row r="731387" spans="3:3" x14ac:dyDescent="0.25">
      <c r="C731387" s="62"/>
    </row>
    <row r="731475" spans="3:3" x14ac:dyDescent="0.25">
      <c r="C731475" s="62"/>
    </row>
    <row r="731476" spans="3:3" x14ac:dyDescent="0.25">
      <c r="C731476" s="62"/>
    </row>
    <row r="731564" spans="3:3" x14ac:dyDescent="0.25">
      <c r="C731564" s="62"/>
    </row>
    <row r="731565" spans="3:3" x14ac:dyDescent="0.25">
      <c r="C731565" s="62"/>
    </row>
    <row r="731653" spans="3:3" x14ac:dyDescent="0.25">
      <c r="C731653" s="62"/>
    </row>
    <row r="731654" spans="3:3" x14ac:dyDescent="0.25">
      <c r="C731654" s="62"/>
    </row>
    <row r="731742" spans="3:3" x14ac:dyDescent="0.25">
      <c r="C731742" s="62"/>
    </row>
    <row r="731743" spans="3:3" x14ac:dyDescent="0.25">
      <c r="C731743" s="62"/>
    </row>
    <row r="731831" spans="3:3" x14ac:dyDescent="0.25">
      <c r="C731831" s="62"/>
    </row>
    <row r="731832" spans="3:3" x14ac:dyDescent="0.25">
      <c r="C731832" s="62"/>
    </row>
    <row r="731920" spans="3:3" x14ac:dyDescent="0.25">
      <c r="C731920" s="62"/>
    </row>
    <row r="731921" spans="3:3" x14ac:dyDescent="0.25">
      <c r="C731921" s="62"/>
    </row>
    <row r="732009" spans="3:3" x14ac:dyDescent="0.25">
      <c r="C732009" s="62"/>
    </row>
    <row r="732010" spans="3:3" x14ac:dyDescent="0.25">
      <c r="C732010" s="62"/>
    </row>
    <row r="732098" spans="3:3" x14ac:dyDescent="0.25">
      <c r="C732098" s="62"/>
    </row>
    <row r="732099" spans="3:3" x14ac:dyDescent="0.25">
      <c r="C732099" s="62"/>
    </row>
    <row r="732187" spans="3:3" x14ac:dyDescent="0.25">
      <c r="C732187" s="62"/>
    </row>
    <row r="732188" spans="3:3" x14ac:dyDescent="0.25">
      <c r="C732188" s="62"/>
    </row>
    <row r="732276" spans="3:3" x14ac:dyDescent="0.25">
      <c r="C732276" s="62"/>
    </row>
    <row r="732277" spans="3:3" x14ac:dyDescent="0.25">
      <c r="C732277" s="62"/>
    </row>
    <row r="732365" spans="3:3" x14ac:dyDescent="0.25">
      <c r="C732365" s="62"/>
    </row>
    <row r="732366" spans="3:3" x14ac:dyDescent="0.25">
      <c r="C732366" s="62"/>
    </row>
    <row r="732454" spans="3:3" x14ac:dyDescent="0.25">
      <c r="C732454" s="62"/>
    </row>
    <row r="732455" spans="3:3" x14ac:dyDescent="0.25">
      <c r="C732455" s="62"/>
    </row>
    <row r="732543" spans="3:3" x14ac:dyDescent="0.25">
      <c r="C732543" s="62"/>
    </row>
    <row r="732544" spans="3:3" x14ac:dyDescent="0.25">
      <c r="C732544" s="62"/>
    </row>
    <row r="732632" spans="3:3" x14ac:dyDescent="0.25">
      <c r="C732632" s="62"/>
    </row>
    <row r="732633" spans="3:3" x14ac:dyDescent="0.25">
      <c r="C732633" s="62"/>
    </row>
    <row r="732721" spans="3:3" x14ac:dyDescent="0.25">
      <c r="C732721" s="62"/>
    </row>
    <row r="732722" spans="3:3" x14ac:dyDescent="0.25">
      <c r="C732722" s="62"/>
    </row>
    <row r="732810" spans="3:3" x14ac:dyDescent="0.25">
      <c r="C732810" s="62"/>
    </row>
    <row r="732811" spans="3:3" x14ac:dyDescent="0.25">
      <c r="C732811" s="62"/>
    </row>
    <row r="732899" spans="3:3" x14ac:dyDescent="0.25">
      <c r="C732899" s="62"/>
    </row>
    <row r="732900" spans="3:3" x14ac:dyDescent="0.25">
      <c r="C732900" s="62"/>
    </row>
    <row r="732988" spans="3:3" x14ac:dyDescent="0.25">
      <c r="C732988" s="62"/>
    </row>
    <row r="732989" spans="3:3" x14ac:dyDescent="0.25">
      <c r="C732989" s="62"/>
    </row>
    <row r="733077" spans="3:3" x14ac:dyDescent="0.25">
      <c r="C733077" s="62"/>
    </row>
    <row r="733078" spans="3:3" x14ac:dyDescent="0.25">
      <c r="C733078" s="62"/>
    </row>
    <row r="733166" spans="3:3" x14ac:dyDescent="0.25">
      <c r="C733166" s="62"/>
    </row>
    <row r="733167" spans="3:3" x14ac:dyDescent="0.25">
      <c r="C733167" s="62"/>
    </row>
    <row r="733255" spans="3:3" x14ac:dyDescent="0.25">
      <c r="C733255" s="62"/>
    </row>
    <row r="733256" spans="3:3" x14ac:dyDescent="0.25">
      <c r="C733256" s="62"/>
    </row>
    <row r="733344" spans="3:3" x14ac:dyDescent="0.25">
      <c r="C733344" s="62"/>
    </row>
    <row r="733345" spans="3:3" x14ac:dyDescent="0.25">
      <c r="C733345" s="62"/>
    </row>
    <row r="733433" spans="3:3" x14ac:dyDescent="0.25">
      <c r="C733433" s="62"/>
    </row>
    <row r="733434" spans="3:3" x14ac:dyDescent="0.25">
      <c r="C733434" s="62"/>
    </row>
    <row r="733522" spans="3:3" x14ac:dyDescent="0.25">
      <c r="C733522" s="62"/>
    </row>
    <row r="733523" spans="3:3" x14ac:dyDescent="0.25">
      <c r="C733523" s="62"/>
    </row>
    <row r="733611" spans="3:3" x14ac:dyDescent="0.25">
      <c r="C733611" s="62"/>
    </row>
    <row r="733612" spans="3:3" x14ac:dyDescent="0.25">
      <c r="C733612" s="62"/>
    </row>
    <row r="733700" spans="3:3" x14ac:dyDescent="0.25">
      <c r="C733700" s="62"/>
    </row>
    <row r="733701" spans="3:3" x14ac:dyDescent="0.25">
      <c r="C733701" s="62"/>
    </row>
    <row r="733789" spans="3:3" x14ac:dyDescent="0.25">
      <c r="C733789" s="62"/>
    </row>
    <row r="733790" spans="3:3" x14ac:dyDescent="0.25">
      <c r="C733790" s="62"/>
    </row>
    <row r="733878" spans="3:3" x14ac:dyDescent="0.25">
      <c r="C733878" s="62"/>
    </row>
    <row r="733879" spans="3:3" x14ac:dyDescent="0.25">
      <c r="C733879" s="62"/>
    </row>
    <row r="733967" spans="3:3" x14ac:dyDescent="0.25">
      <c r="C733967" s="62"/>
    </row>
    <row r="733968" spans="3:3" x14ac:dyDescent="0.25">
      <c r="C733968" s="62"/>
    </row>
    <row r="734056" spans="3:3" x14ac:dyDescent="0.25">
      <c r="C734056" s="62"/>
    </row>
    <row r="734057" spans="3:3" x14ac:dyDescent="0.25">
      <c r="C734057" s="62"/>
    </row>
    <row r="734145" spans="3:3" x14ac:dyDescent="0.25">
      <c r="C734145" s="62"/>
    </row>
    <row r="734146" spans="3:3" x14ac:dyDescent="0.25">
      <c r="C734146" s="62"/>
    </row>
    <row r="734234" spans="3:3" x14ac:dyDescent="0.25">
      <c r="C734234" s="62"/>
    </row>
    <row r="734235" spans="3:3" x14ac:dyDescent="0.25">
      <c r="C734235" s="62"/>
    </row>
    <row r="734323" spans="3:3" x14ac:dyDescent="0.25">
      <c r="C734323" s="62"/>
    </row>
    <row r="734324" spans="3:3" x14ac:dyDescent="0.25">
      <c r="C734324" s="62"/>
    </row>
    <row r="734412" spans="3:3" x14ac:dyDescent="0.25">
      <c r="C734412" s="62"/>
    </row>
    <row r="734413" spans="3:3" x14ac:dyDescent="0.25">
      <c r="C734413" s="62"/>
    </row>
    <row r="734501" spans="3:3" x14ac:dyDescent="0.25">
      <c r="C734501" s="62"/>
    </row>
    <row r="734502" spans="3:3" x14ac:dyDescent="0.25">
      <c r="C734502" s="62"/>
    </row>
    <row r="734590" spans="3:3" x14ac:dyDescent="0.25">
      <c r="C734590" s="62"/>
    </row>
    <row r="734591" spans="3:3" x14ac:dyDescent="0.25">
      <c r="C734591" s="62"/>
    </row>
    <row r="734679" spans="3:3" x14ac:dyDescent="0.25">
      <c r="C734679" s="62"/>
    </row>
    <row r="734680" spans="3:3" x14ac:dyDescent="0.25">
      <c r="C734680" s="62"/>
    </row>
    <row r="734768" spans="3:3" x14ac:dyDescent="0.25">
      <c r="C734768" s="62"/>
    </row>
    <row r="734769" spans="3:3" x14ac:dyDescent="0.25">
      <c r="C734769" s="62"/>
    </row>
    <row r="734857" spans="3:3" x14ac:dyDescent="0.25">
      <c r="C734857" s="62"/>
    </row>
    <row r="734858" spans="3:3" x14ac:dyDescent="0.25">
      <c r="C734858" s="62"/>
    </row>
    <row r="734946" spans="3:3" x14ac:dyDescent="0.25">
      <c r="C734946" s="62"/>
    </row>
    <row r="734947" spans="3:3" x14ac:dyDescent="0.25">
      <c r="C734947" s="62"/>
    </row>
    <row r="735035" spans="3:3" x14ac:dyDescent="0.25">
      <c r="C735035" s="62"/>
    </row>
    <row r="735036" spans="3:3" x14ac:dyDescent="0.25">
      <c r="C735036" s="62"/>
    </row>
    <row r="735124" spans="3:3" x14ac:dyDescent="0.25">
      <c r="C735124" s="62"/>
    </row>
    <row r="735125" spans="3:3" x14ac:dyDescent="0.25">
      <c r="C735125" s="62"/>
    </row>
    <row r="735213" spans="3:3" x14ac:dyDescent="0.25">
      <c r="C735213" s="62"/>
    </row>
    <row r="735214" spans="3:3" x14ac:dyDescent="0.25">
      <c r="C735214" s="62"/>
    </row>
    <row r="735302" spans="3:3" x14ac:dyDescent="0.25">
      <c r="C735302" s="62"/>
    </row>
    <row r="735303" spans="3:3" x14ac:dyDescent="0.25">
      <c r="C735303" s="62"/>
    </row>
    <row r="735391" spans="3:3" x14ac:dyDescent="0.25">
      <c r="C735391" s="62"/>
    </row>
    <row r="735392" spans="3:3" x14ac:dyDescent="0.25">
      <c r="C735392" s="62"/>
    </row>
    <row r="735480" spans="3:3" x14ac:dyDescent="0.25">
      <c r="C735480" s="62"/>
    </row>
    <row r="735481" spans="3:3" x14ac:dyDescent="0.25">
      <c r="C735481" s="62"/>
    </row>
    <row r="735569" spans="3:3" x14ac:dyDescent="0.25">
      <c r="C735569" s="62"/>
    </row>
    <row r="735570" spans="3:3" x14ac:dyDescent="0.25">
      <c r="C735570" s="62"/>
    </row>
    <row r="735658" spans="3:3" x14ac:dyDescent="0.25">
      <c r="C735658" s="62"/>
    </row>
    <row r="735659" spans="3:3" x14ac:dyDescent="0.25">
      <c r="C735659" s="62"/>
    </row>
    <row r="735747" spans="3:3" x14ac:dyDescent="0.25">
      <c r="C735747" s="62"/>
    </row>
    <row r="735748" spans="3:3" x14ac:dyDescent="0.25">
      <c r="C735748" s="62"/>
    </row>
    <row r="735836" spans="3:3" x14ac:dyDescent="0.25">
      <c r="C735836" s="62"/>
    </row>
    <row r="735837" spans="3:3" x14ac:dyDescent="0.25">
      <c r="C735837" s="62"/>
    </row>
    <row r="735925" spans="3:3" x14ac:dyDescent="0.25">
      <c r="C735925" s="62"/>
    </row>
    <row r="735926" spans="3:3" x14ac:dyDescent="0.25">
      <c r="C735926" s="62"/>
    </row>
    <row r="736014" spans="3:3" x14ac:dyDescent="0.25">
      <c r="C736014" s="62"/>
    </row>
    <row r="736015" spans="3:3" x14ac:dyDescent="0.25">
      <c r="C736015" s="62"/>
    </row>
    <row r="736103" spans="3:3" x14ac:dyDescent="0.25">
      <c r="C736103" s="62"/>
    </row>
    <row r="736104" spans="3:3" x14ac:dyDescent="0.25">
      <c r="C736104" s="62"/>
    </row>
    <row r="736192" spans="3:3" x14ac:dyDescent="0.25">
      <c r="C736192" s="62"/>
    </row>
    <row r="736193" spans="3:3" x14ac:dyDescent="0.25">
      <c r="C736193" s="62"/>
    </row>
    <row r="736281" spans="3:3" x14ac:dyDescent="0.25">
      <c r="C736281" s="62"/>
    </row>
    <row r="736282" spans="3:3" x14ac:dyDescent="0.25">
      <c r="C736282" s="62"/>
    </row>
    <row r="736370" spans="3:3" x14ac:dyDescent="0.25">
      <c r="C736370" s="62"/>
    </row>
    <row r="736371" spans="3:3" x14ac:dyDescent="0.25">
      <c r="C736371" s="62"/>
    </row>
    <row r="736459" spans="3:3" x14ac:dyDescent="0.25">
      <c r="C736459" s="62"/>
    </row>
    <row r="736460" spans="3:3" x14ac:dyDescent="0.25">
      <c r="C736460" s="62"/>
    </row>
    <row r="736548" spans="3:3" x14ac:dyDescent="0.25">
      <c r="C736548" s="62"/>
    </row>
    <row r="736549" spans="3:3" x14ac:dyDescent="0.25">
      <c r="C736549" s="62"/>
    </row>
    <row r="736637" spans="3:3" x14ac:dyDescent="0.25">
      <c r="C736637" s="62"/>
    </row>
    <row r="736638" spans="3:3" x14ac:dyDescent="0.25">
      <c r="C736638" s="62"/>
    </row>
    <row r="736726" spans="3:3" x14ac:dyDescent="0.25">
      <c r="C736726" s="62"/>
    </row>
    <row r="736727" spans="3:3" x14ac:dyDescent="0.25">
      <c r="C736727" s="62"/>
    </row>
    <row r="736815" spans="3:3" x14ac:dyDescent="0.25">
      <c r="C736815" s="62"/>
    </row>
    <row r="736816" spans="3:3" x14ac:dyDescent="0.25">
      <c r="C736816" s="62"/>
    </row>
    <row r="736904" spans="3:3" x14ac:dyDescent="0.25">
      <c r="C736904" s="62"/>
    </row>
    <row r="736905" spans="3:3" x14ac:dyDescent="0.25">
      <c r="C736905" s="62"/>
    </row>
    <row r="736993" spans="3:3" x14ac:dyDescent="0.25">
      <c r="C736993" s="62"/>
    </row>
    <row r="736994" spans="3:3" x14ac:dyDescent="0.25">
      <c r="C736994" s="62"/>
    </row>
    <row r="737082" spans="3:3" x14ac:dyDescent="0.25">
      <c r="C737082" s="62"/>
    </row>
    <row r="737083" spans="3:3" x14ac:dyDescent="0.25">
      <c r="C737083" s="62"/>
    </row>
    <row r="737171" spans="3:3" x14ac:dyDescent="0.25">
      <c r="C737171" s="62"/>
    </row>
    <row r="737172" spans="3:3" x14ac:dyDescent="0.25">
      <c r="C737172" s="62"/>
    </row>
    <row r="737260" spans="3:3" x14ac:dyDescent="0.25">
      <c r="C737260" s="62"/>
    </row>
    <row r="737261" spans="3:3" x14ac:dyDescent="0.25">
      <c r="C737261" s="62"/>
    </row>
    <row r="737349" spans="3:3" x14ac:dyDescent="0.25">
      <c r="C737349" s="62"/>
    </row>
    <row r="737350" spans="3:3" x14ac:dyDescent="0.25">
      <c r="C737350" s="62"/>
    </row>
    <row r="737438" spans="3:3" x14ac:dyDescent="0.25">
      <c r="C737438" s="62"/>
    </row>
    <row r="737439" spans="3:3" x14ac:dyDescent="0.25">
      <c r="C737439" s="62"/>
    </row>
    <row r="737527" spans="3:3" x14ac:dyDescent="0.25">
      <c r="C737527" s="62"/>
    </row>
    <row r="737528" spans="3:3" x14ac:dyDescent="0.25">
      <c r="C737528" s="62"/>
    </row>
    <row r="737616" spans="3:3" x14ac:dyDescent="0.25">
      <c r="C737616" s="62"/>
    </row>
    <row r="737617" spans="3:3" x14ac:dyDescent="0.25">
      <c r="C737617" s="62"/>
    </row>
    <row r="737705" spans="3:3" x14ac:dyDescent="0.25">
      <c r="C737705" s="62"/>
    </row>
    <row r="737706" spans="3:3" x14ac:dyDescent="0.25">
      <c r="C737706" s="62"/>
    </row>
    <row r="737794" spans="3:3" x14ac:dyDescent="0.25">
      <c r="C737794" s="62"/>
    </row>
    <row r="737795" spans="3:3" x14ac:dyDescent="0.25">
      <c r="C737795" s="62"/>
    </row>
    <row r="737883" spans="3:3" x14ac:dyDescent="0.25">
      <c r="C737883" s="62"/>
    </row>
    <row r="737884" spans="3:3" x14ac:dyDescent="0.25">
      <c r="C737884" s="62"/>
    </row>
    <row r="737972" spans="3:3" x14ac:dyDescent="0.25">
      <c r="C737972" s="62"/>
    </row>
    <row r="737973" spans="3:3" x14ac:dyDescent="0.25">
      <c r="C737973" s="62"/>
    </row>
    <row r="738061" spans="3:3" x14ac:dyDescent="0.25">
      <c r="C738061" s="62"/>
    </row>
    <row r="738062" spans="3:3" x14ac:dyDescent="0.25">
      <c r="C738062" s="62"/>
    </row>
    <row r="738150" spans="3:3" x14ac:dyDescent="0.25">
      <c r="C738150" s="62"/>
    </row>
    <row r="738151" spans="3:3" x14ac:dyDescent="0.25">
      <c r="C738151" s="62"/>
    </row>
    <row r="738239" spans="3:3" x14ac:dyDescent="0.25">
      <c r="C738239" s="62"/>
    </row>
    <row r="738240" spans="3:3" x14ac:dyDescent="0.25">
      <c r="C738240" s="62"/>
    </row>
    <row r="738328" spans="3:3" x14ac:dyDescent="0.25">
      <c r="C738328" s="62"/>
    </row>
    <row r="738329" spans="3:3" x14ac:dyDescent="0.25">
      <c r="C738329" s="62"/>
    </row>
    <row r="738417" spans="3:3" x14ac:dyDescent="0.25">
      <c r="C738417" s="62"/>
    </row>
    <row r="738418" spans="3:3" x14ac:dyDescent="0.25">
      <c r="C738418" s="62"/>
    </row>
    <row r="738506" spans="3:3" x14ac:dyDescent="0.25">
      <c r="C738506" s="62"/>
    </row>
    <row r="738507" spans="3:3" x14ac:dyDescent="0.25">
      <c r="C738507" s="62"/>
    </row>
    <row r="738595" spans="3:3" x14ac:dyDescent="0.25">
      <c r="C738595" s="62"/>
    </row>
    <row r="738596" spans="3:3" x14ac:dyDescent="0.25">
      <c r="C738596" s="62"/>
    </row>
    <row r="738684" spans="3:3" x14ac:dyDescent="0.25">
      <c r="C738684" s="62"/>
    </row>
    <row r="738685" spans="3:3" x14ac:dyDescent="0.25">
      <c r="C738685" s="62"/>
    </row>
    <row r="738773" spans="3:3" x14ac:dyDescent="0.25">
      <c r="C738773" s="62"/>
    </row>
    <row r="738774" spans="3:3" x14ac:dyDescent="0.25">
      <c r="C738774" s="62"/>
    </row>
    <row r="738862" spans="3:3" x14ac:dyDescent="0.25">
      <c r="C738862" s="62"/>
    </row>
    <row r="738863" spans="3:3" x14ac:dyDescent="0.25">
      <c r="C738863" s="62"/>
    </row>
    <row r="738951" spans="3:3" x14ac:dyDescent="0.25">
      <c r="C738951" s="62"/>
    </row>
    <row r="738952" spans="3:3" x14ac:dyDescent="0.25">
      <c r="C738952" s="62"/>
    </row>
    <row r="739040" spans="3:3" x14ac:dyDescent="0.25">
      <c r="C739040" s="62"/>
    </row>
    <row r="739041" spans="3:3" x14ac:dyDescent="0.25">
      <c r="C739041" s="62"/>
    </row>
    <row r="739129" spans="3:3" x14ac:dyDescent="0.25">
      <c r="C739129" s="62"/>
    </row>
    <row r="739130" spans="3:3" x14ac:dyDescent="0.25">
      <c r="C739130" s="62"/>
    </row>
    <row r="739218" spans="3:3" x14ac:dyDescent="0.25">
      <c r="C739218" s="62"/>
    </row>
    <row r="739219" spans="3:3" x14ac:dyDescent="0.25">
      <c r="C739219" s="62"/>
    </row>
    <row r="739307" spans="3:3" x14ac:dyDescent="0.25">
      <c r="C739307" s="62"/>
    </row>
    <row r="739308" spans="3:3" x14ac:dyDescent="0.25">
      <c r="C739308" s="62"/>
    </row>
    <row r="739396" spans="3:3" x14ac:dyDescent="0.25">
      <c r="C739396" s="62"/>
    </row>
    <row r="739397" spans="3:3" x14ac:dyDescent="0.25">
      <c r="C739397" s="62"/>
    </row>
    <row r="739485" spans="3:3" x14ac:dyDescent="0.25">
      <c r="C739485" s="62"/>
    </row>
    <row r="739486" spans="3:3" x14ac:dyDescent="0.25">
      <c r="C739486" s="62"/>
    </row>
    <row r="739574" spans="3:3" x14ac:dyDescent="0.25">
      <c r="C739574" s="62"/>
    </row>
    <row r="739575" spans="3:3" x14ac:dyDescent="0.25">
      <c r="C739575" s="62"/>
    </row>
    <row r="739663" spans="3:3" x14ac:dyDescent="0.25">
      <c r="C739663" s="62"/>
    </row>
    <row r="739664" spans="3:3" x14ac:dyDescent="0.25">
      <c r="C739664" s="62"/>
    </row>
    <row r="739752" spans="3:3" x14ac:dyDescent="0.25">
      <c r="C739752" s="62"/>
    </row>
    <row r="739753" spans="3:3" x14ac:dyDescent="0.25">
      <c r="C739753" s="62"/>
    </row>
    <row r="739841" spans="3:3" x14ac:dyDescent="0.25">
      <c r="C739841" s="62"/>
    </row>
    <row r="739842" spans="3:3" x14ac:dyDescent="0.25">
      <c r="C739842" s="62"/>
    </row>
    <row r="739930" spans="3:3" x14ac:dyDescent="0.25">
      <c r="C739930" s="62"/>
    </row>
    <row r="739931" spans="3:3" x14ac:dyDescent="0.25">
      <c r="C739931" s="62"/>
    </row>
    <row r="740019" spans="3:3" x14ac:dyDescent="0.25">
      <c r="C740019" s="62"/>
    </row>
    <row r="740020" spans="3:3" x14ac:dyDescent="0.25">
      <c r="C740020" s="62"/>
    </row>
    <row r="740108" spans="3:3" x14ac:dyDescent="0.25">
      <c r="C740108" s="62"/>
    </row>
    <row r="740109" spans="3:3" x14ac:dyDescent="0.25">
      <c r="C740109" s="62"/>
    </row>
    <row r="740197" spans="3:3" x14ac:dyDescent="0.25">
      <c r="C740197" s="62"/>
    </row>
    <row r="740198" spans="3:3" x14ac:dyDescent="0.25">
      <c r="C740198" s="62"/>
    </row>
    <row r="740286" spans="3:3" x14ac:dyDescent="0.25">
      <c r="C740286" s="62"/>
    </row>
    <row r="740287" spans="3:3" x14ac:dyDescent="0.25">
      <c r="C740287" s="62"/>
    </row>
    <row r="740375" spans="3:3" x14ac:dyDescent="0.25">
      <c r="C740375" s="62"/>
    </row>
    <row r="740376" spans="3:3" x14ac:dyDescent="0.25">
      <c r="C740376" s="62"/>
    </row>
    <row r="740464" spans="3:3" x14ac:dyDescent="0.25">
      <c r="C740464" s="62"/>
    </row>
    <row r="740465" spans="3:3" x14ac:dyDescent="0.25">
      <c r="C740465" s="62"/>
    </row>
    <row r="740553" spans="3:3" x14ac:dyDescent="0.25">
      <c r="C740553" s="62"/>
    </row>
    <row r="740554" spans="3:3" x14ac:dyDescent="0.25">
      <c r="C740554" s="62"/>
    </row>
    <row r="740642" spans="3:3" x14ac:dyDescent="0.25">
      <c r="C740642" s="62"/>
    </row>
    <row r="740643" spans="3:3" x14ac:dyDescent="0.25">
      <c r="C740643" s="62"/>
    </row>
    <row r="740731" spans="3:3" x14ac:dyDescent="0.25">
      <c r="C740731" s="62"/>
    </row>
    <row r="740732" spans="3:3" x14ac:dyDescent="0.25">
      <c r="C740732" s="62"/>
    </row>
    <row r="740820" spans="3:3" x14ac:dyDescent="0.25">
      <c r="C740820" s="62"/>
    </row>
    <row r="740821" spans="3:3" x14ac:dyDescent="0.25">
      <c r="C740821" s="62"/>
    </row>
    <row r="740909" spans="3:3" x14ac:dyDescent="0.25">
      <c r="C740909" s="62"/>
    </row>
    <row r="740910" spans="3:3" x14ac:dyDescent="0.25">
      <c r="C740910" s="62"/>
    </row>
    <row r="740998" spans="3:3" x14ac:dyDescent="0.25">
      <c r="C740998" s="62"/>
    </row>
    <row r="740999" spans="3:3" x14ac:dyDescent="0.25">
      <c r="C740999" s="62"/>
    </row>
    <row r="741087" spans="3:3" x14ac:dyDescent="0.25">
      <c r="C741087" s="62"/>
    </row>
    <row r="741088" spans="3:3" x14ac:dyDescent="0.25">
      <c r="C741088" s="62"/>
    </row>
    <row r="741176" spans="3:3" x14ac:dyDescent="0.25">
      <c r="C741176" s="62"/>
    </row>
    <row r="741177" spans="3:3" x14ac:dyDescent="0.25">
      <c r="C741177" s="62"/>
    </row>
    <row r="741265" spans="3:3" x14ac:dyDescent="0.25">
      <c r="C741265" s="62"/>
    </row>
    <row r="741266" spans="3:3" x14ac:dyDescent="0.25">
      <c r="C741266" s="62"/>
    </row>
    <row r="741354" spans="3:3" x14ac:dyDescent="0.25">
      <c r="C741354" s="62"/>
    </row>
    <row r="741355" spans="3:3" x14ac:dyDescent="0.25">
      <c r="C741355" s="62"/>
    </row>
    <row r="741443" spans="3:3" x14ac:dyDescent="0.25">
      <c r="C741443" s="62"/>
    </row>
    <row r="741444" spans="3:3" x14ac:dyDescent="0.25">
      <c r="C741444" s="62"/>
    </row>
    <row r="741532" spans="3:3" x14ac:dyDescent="0.25">
      <c r="C741532" s="62"/>
    </row>
    <row r="741533" spans="3:3" x14ac:dyDescent="0.25">
      <c r="C741533" s="62"/>
    </row>
    <row r="741621" spans="3:3" x14ac:dyDescent="0.25">
      <c r="C741621" s="62"/>
    </row>
    <row r="741622" spans="3:3" x14ac:dyDescent="0.25">
      <c r="C741622" s="62"/>
    </row>
    <row r="741710" spans="3:3" x14ac:dyDescent="0.25">
      <c r="C741710" s="62"/>
    </row>
    <row r="741711" spans="3:3" x14ac:dyDescent="0.25">
      <c r="C741711" s="62"/>
    </row>
    <row r="741799" spans="3:3" x14ac:dyDescent="0.25">
      <c r="C741799" s="62"/>
    </row>
    <row r="741800" spans="3:3" x14ac:dyDescent="0.25">
      <c r="C741800" s="62"/>
    </row>
    <row r="741888" spans="3:3" x14ac:dyDescent="0.25">
      <c r="C741888" s="62"/>
    </row>
    <row r="741889" spans="3:3" x14ac:dyDescent="0.25">
      <c r="C741889" s="62"/>
    </row>
    <row r="741977" spans="3:3" x14ac:dyDescent="0.25">
      <c r="C741977" s="62"/>
    </row>
    <row r="741978" spans="3:3" x14ac:dyDescent="0.25">
      <c r="C741978" s="62"/>
    </row>
    <row r="742066" spans="3:3" x14ac:dyDescent="0.25">
      <c r="C742066" s="62"/>
    </row>
    <row r="742067" spans="3:3" x14ac:dyDescent="0.25">
      <c r="C742067" s="62"/>
    </row>
    <row r="742155" spans="3:3" x14ac:dyDescent="0.25">
      <c r="C742155" s="62"/>
    </row>
    <row r="742156" spans="3:3" x14ac:dyDescent="0.25">
      <c r="C742156" s="62"/>
    </row>
    <row r="742244" spans="3:3" x14ac:dyDescent="0.25">
      <c r="C742244" s="62"/>
    </row>
    <row r="742245" spans="3:3" x14ac:dyDescent="0.25">
      <c r="C742245" s="62"/>
    </row>
    <row r="742333" spans="3:3" x14ac:dyDescent="0.25">
      <c r="C742333" s="62"/>
    </row>
    <row r="742334" spans="3:3" x14ac:dyDescent="0.25">
      <c r="C742334" s="62"/>
    </row>
    <row r="742422" spans="3:3" x14ac:dyDescent="0.25">
      <c r="C742422" s="62"/>
    </row>
    <row r="742423" spans="3:3" x14ac:dyDescent="0.25">
      <c r="C742423" s="62"/>
    </row>
    <row r="742511" spans="3:3" x14ac:dyDescent="0.25">
      <c r="C742511" s="62"/>
    </row>
    <row r="742512" spans="3:3" x14ac:dyDescent="0.25">
      <c r="C742512" s="62"/>
    </row>
    <row r="742600" spans="3:3" x14ac:dyDescent="0.25">
      <c r="C742600" s="62"/>
    </row>
    <row r="742601" spans="3:3" x14ac:dyDescent="0.25">
      <c r="C742601" s="62"/>
    </row>
    <row r="742689" spans="3:3" x14ac:dyDescent="0.25">
      <c r="C742689" s="62"/>
    </row>
    <row r="742690" spans="3:3" x14ac:dyDescent="0.25">
      <c r="C742690" s="62"/>
    </row>
    <row r="742778" spans="3:3" x14ac:dyDescent="0.25">
      <c r="C742778" s="62"/>
    </row>
    <row r="742779" spans="3:3" x14ac:dyDescent="0.25">
      <c r="C742779" s="62"/>
    </row>
    <row r="742867" spans="3:3" x14ac:dyDescent="0.25">
      <c r="C742867" s="62"/>
    </row>
    <row r="742868" spans="3:3" x14ac:dyDescent="0.25">
      <c r="C742868" s="62"/>
    </row>
    <row r="742956" spans="3:3" x14ac:dyDescent="0.25">
      <c r="C742956" s="62"/>
    </row>
    <row r="742957" spans="3:3" x14ac:dyDescent="0.25">
      <c r="C742957" s="62"/>
    </row>
    <row r="743045" spans="3:3" x14ac:dyDescent="0.25">
      <c r="C743045" s="62"/>
    </row>
    <row r="743046" spans="3:3" x14ac:dyDescent="0.25">
      <c r="C743046" s="62"/>
    </row>
    <row r="743134" spans="3:3" x14ac:dyDescent="0.25">
      <c r="C743134" s="62"/>
    </row>
    <row r="743135" spans="3:3" x14ac:dyDescent="0.25">
      <c r="C743135" s="62"/>
    </row>
    <row r="743223" spans="3:3" x14ac:dyDescent="0.25">
      <c r="C743223" s="62"/>
    </row>
    <row r="743224" spans="3:3" x14ac:dyDescent="0.25">
      <c r="C743224" s="62"/>
    </row>
    <row r="743312" spans="3:3" x14ac:dyDescent="0.25">
      <c r="C743312" s="62"/>
    </row>
    <row r="743313" spans="3:3" x14ac:dyDescent="0.25">
      <c r="C743313" s="62"/>
    </row>
    <row r="743401" spans="3:3" x14ac:dyDescent="0.25">
      <c r="C743401" s="62"/>
    </row>
    <row r="743402" spans="3:3" x14ac:dyDescent="0.25">
      <c r="C743402" s="62"/>
    </row>
    <row r="743490" spans="3:3" x14ac:dyDescent="0.25">
      <c r="C743490" s="62"/>
    </row>
    <row r="743491" spans="3:3" x14ac:dyDescent="0.25">
      <c r="C743491" s="62"/>
    </row>
    <row r="743579" spans="3:3" x14ac:dyDescent="0.25">
      <c r="C743579" s="62"/>
    </row>
    <row r="743580" spans="3:3" x14ac:dyDescent="0.25">
      <c r="C743580" s="62"/>
    </row>
    <row r="743668" spans="3:3" x14ac:dyDescent="0.25">
      <c r="C743668" s="62"/>
    </row>
    <row r="743669" spans="3:3" x14ac:dyDescent="0.25">
      <c r="C743669" s="62"/>
    </row>
    <row r="743757" spans="3:3" x14ac:dyDescent="0.25">
      <c r="C743757" s="62"/>
    </row>
    <row r="743758" spans="3:3" x14ac:dyDescent="0.25">
      <c r="C743758" s="62"/>
    </row>
    <row r="743846" spans="3:3" x14ac:dyDescent="0.25">
      <c r="C743846" s="62"/>
    </row>
    <row r="743847" spans="3:3" x14ac:dyDescent="0.25">
      <c r="C743847" s="62"/>
    </row>
    <row r="743935" spans="3:3" x14ac:dyDescent="0.25">
      <c r="C743935" s="62"/>
    </row>
    <row r="743936" spans="3:3" x14ac:dyDescent="0.25">
      <c r="C743936" s="62"/>
    </row>
    <row r="744024" spans="3:3" x14ac:dyDescent="0.25">
      <c r="C744024" s="62"/>
    </row>
    <row r="744025" spans="3:3" x14ac:dyDescent="0.25">
      <c r="C744025" s="62"/>
    </row>
    <row r="744113" spans="3:3" x14ac:dyDescent="0.25">
      <c r="C744113" s="62"/>
    </row>
    <row r="744114" spans="3:3" x14ac:dyDescent="0.25">
      <c r="C744114" s="62"/>
    </row>
    <row r="744202" spans="3:3" x14ac:dyDescent="0.25">
      <c r="C744202" s="62"/>
    </row>
    <row r="744203" spans="3:3" x14ac:dyDescent="0.25">
      <c r="C744203" s="62"/>
    </row>
    <row r="744291" spans="3:3" x14ac:dyDescent="0.25">
      <c r="C744291" s="62"/>
    </row>
    <row r="744292" spans="3:3" x14ac:dyDescent="0.25">
      <c r="C744292" s="62"/>
    </row>
    <row r="744380" spans="3:3" x14ac:dyDescent="0.25">
      <c r="C744380" s="62"/>
    </row>
    <row r="744381" spans="3:3" x14ac:dyDescent="0.25">
      <c r="C744381" s="62"/>
    </row>
    <row r="744469" spans="3:3" x14ac:dyDescent="0.25">
      <c r="C744469" s="62"/>
    </row>
    <row r="744470" spans="3:3" x14ac:dyDescent="0.25">
      <c r="C744470" s="62"/>
    </row>
    <row r="744558" spans="3:3" x14ac:dyDescent="0.25">
      <c r="C744558" s="62"/>
    </row>
    <row r="744559" spans="3:3" x14ac:dyDescent="0.25">
      <c r="C744559" s="62"/>
    </row>
    <row r="744647" spans="3:3" x14ac:dyDescent="0.25">
      <c r="C744647" s="62"/>
    </row>
    <row r="744648" spans="3:3" x14ac:dyDescent="0.25">
      <c r="C744648" s="62"/>
    </row>
    <row r="744736" spans="3:3" x14ac:dyDescent="0.25">
      <c r="C744736" s="62"/>
    </row>
    <row r="744737" spans="3:3" x14ac:dyDescent="0.25">
      <c r="C744737" s="62"/>
    </row>
    <row r="744825" spans="3:3" x14ac:dyDescent="0.25">
      <c r="C744825" s="62"/>
    </row>
    <row r="744826" spans="3:3" x14ac:dyDescent="0.25">
      <c r="C744826" s="62"/>
    </row>
    <row r="744914" spans="3:3" x14ac:dyDescent="0.25">
      <c r="C744914" s="62"/>
    </row>
    <row r="744915" spans="3:3" x14ac:dyDescent="0.25">
      <c r="C744915" s="62"/>
    </row>
    <row r="745003" spans="3:3" x14ac:dyDescent="0.25">
      <c r="C745003" s="62"/>
    </row>
    <row r="745004" spans="3:3" x14ac:dyDescent="0.25">
      <c r="C745004" s="62"/>
    </row>
    <row r="745092" spans="3:3" x14ac:dyDescent="0.25">
      <c r="C745092" s="62"/>
    </row>
    <row r="745093" spans="3:3" x14ac:dyDescent="0.25">
      <c r="C745093" s="62"/>
    </row>
    <row r="745181" spans="3:3" x14ac:dyDescent="0.25">
      <c r="C745181" s="62"/>
    </row>
    <row r="745182" spans="3:3" x14ac:dyDescent="0.25">
      <c r="C745182" s="62"/>
    </row>
    <row r="745270" spans="3:3" x14ac:dyDescent="0.25">
      <c r="C745270" s="62"/>
    </row>
    <row r="745271" spans="3:3" x14ac:dyDescent="0.25">
      <c r="C745271" s="62"/>
    </row>
    <row r="745359" spans="3:3" x14ac:dyDescent="0.25">
      <c r="C745359" s="62"/>
    </row>
    <row r="745360" spans="3:3" x14ac:dyDescent="0.25">
      <c r="C745360" s="62"/>
    </row>
    <row r="745448" spans="3:3" x14ac:dyDescent="0.25">
      <c r="C745448" s="62"/>
    </row>
    <row r="745449" spans="3:3" x14ac:dyDescent="0.25">
      <c r="C745449" s="62"/>
    </row>
    <row r="745537" spans="3:3" x14ac:dyDescent="0.25">
      <c r="C745537" s="62"/>
    </row>
    <row r="745538" spans="3:3" x14ac:dyDescent="0.25">
      <c r="C745538" s="62"/>
    </row>
    <row r="745626" spans="3:3" x14ac:dyDescent="0.25">
      <c r="C745626" s="62"/>
    </row>
    <row r="745627" spans="3:3" x14ac:dyDescent="0.25">
      <c r="C745627" s="62"/>
    </row>
    <row r="745715" spans="3:3" x14ac:dyDescent="0.25">
      <c r="C745715" s="62"/>
    </row>
    <row r="745716" spans="3:3" x14ac:dyDescent="0.25">
      <c r="C745716" s="62"/>
    </row>
    <row r="745804" spans="3:3" x14ac:dyDescent="0.25">
      <c r="C745804" s="62"/>
    </row>
    <row r="745805" spans="3:3" x14ac:dyDescent="0.25">
      <c r="C745805" s="62"/>
    </row>
    <row r="745893" spans="3:3" x14ac:dyDescent="0.25">
      <c r="C745893" s="62"/>
    </row>
    <row r="745894" spans="3:3" x14ac:dyDescent="0.25">
      <c r="C745894" s="62"/>
    </row>
    <row r="745982" spans="3:3" x14ac:dyDescent="0.25">
      <c r="C745982" s="62"/>
    </row>
    <row r="745983" spans="3:3" x14ac:dyDescent="0.25">
      <c r="C745983" s="62"/>
    </row>
    <row r="746071" spans="3:3" x14ac:dyDescent="0.25">
      <c r="C746071" s="62"/>
    </row>
    <row r="746072" spans="3:3" x14ac:dyDescent="0.25">
      <c r="C746072" s="62"/>
    </row>
    <row r="746160" spans="3:3" x14ac:dyDescent="0.25">
      <c r="C746160" s="62"/>
    </row>
    <row r="746161" spans="3:3" x14ac:dyDescent="0.25">
      <c r="C746161" s="62"/>
    </row>
    <row r="746249" spans="3:3" x14ac:dyDescent="0.25">
      <c r="C746249" s="62"/>
    </row>
    <row r="746250" spans="3:3" x14ac:dyDescent="0.25">
      <c r="C746250" s="62"/>
    </row>
    <row r="746338" spans="3:3" x14ac:dyDescent="0.25">
      <c r="C746338" s="62"/>
    </row>
    <row r="746339" spans="3:3" x14ac:dyDescent="0.25">
      <c r="C746339" s="62"/>
    </row>
    <row r="746427" spans="3:3" x14ac:dyDescent="0.25">
      <c r="C746427" s="62"/>
    </row>
    <row r="746428" spans="3:3" x14ac:dyDescent="0.25">
      <c r="C746428" s="62"/>
    </row>
    <row r="746516" spans="3:3" x14ac:dyDescent="0.25">
      <c r="C746516" s="62"/>
    </row>
    <row r="746517" spans="3:3" x14ac:dyDescent="0.25">
      <c r="C746517" s="62"/>
    </row>
    <row r="746605" spans="3:3" x14ac:dyDescent="0.25">
      <c r="C746605" s="62"/>
    </row>
    <row r="746606" spans="3:3" x14ac:dyDescent="0.25">
      <c r="C746606" s="62"/>
    </row>
    <row r="746694" spans="3:3" x14ac:dyDescent="0.25">
      <c r="C746694" s="62"/>
    </row>
    <row r="746695" spans="3:3" x14ac:dyDescent="0.25">
      <c r="C746695" s="62"/>
    </row>
    <row r="746783" spans="3:3" x14ac:dyDescent="0.25">
      <c r="C746783" s="62"/>
    </row>
    <row r="746784" spans="3:3" x14ac:dyDescent="0.25">
      <c r="C746784" s="62"/>
    </row>
    <row r="746872" spans="3:3" x14ac:dyDescent="0.25">
      <c r="C746872" s="62"/>
    </row>
    <row r="746873" spans="3:3" x14ac:dyDescent="0.25">
      <c r="C746873" s="62"/>
    </row>
    <row r="746961" spans="3:3" x14ac:dyDescent="0.25">
      <c r="C746961" s="62"/>
    </row>
    <row r="746962" spans="3:3" x14ac:dyDescent="0.25">
      <c r="C746962" s="62"/>
    </row>
    <row r="747050" spans="3:3" x14ac:dyDescent="0.25">
      <c r="C747050" s="62"/>
    </row>
    <row r="747051" spans="3:3" x14ac:dyDescent="0.25">
      <c r="C747051" s="62"/>
    </row>
    <row r="747139" spans="3:3" x14ac:dyDescent="0.25">
      <c r="C747139" s="62"/>
    </row>
    <row r="747140" spans="3:3" x14ac:dyDescent="0.25">
      <c r="C747140" s="62"/>
    </row>
    <row r="747228" spans="3:3" x14ac:dyDescent="0.25">
      <c r="C747228" s="62"/>
    </row>
    <row r="747229" spans="3:3" x14ac:dyDescent="0.25">
      <c r="C747229" s="62"/>
    </row>
    <row r="747317" spans="3:3" x14ac:dyDescent="0.25">
      <c r="C747317" s="62"/>
    </row>
    <row r="747318" spans="3:3" x14ac:dyDescent="0.25">
      <c r="C747318" s="62"/>
    </row>
    <row r="747406" spans="3:3" x14ac:dyDescent="0.25">
      <c r="C747406" s="62"/>
    </row>
    <row r="747407" spans="3:3" x14ac:dyDescent="0.25">
      <c r="C747407" s="62"/>
    </row>
    <row r="747495" spans="3:3" x14ac:dyDescent="0.25">
      <c r="C747495" s="62"/>
    </row>
    <row r="747496" spans="3:3" x14ac:dyDescent="0.25">
      <c r="C747496" s="62"/>
    </row>
    <row r="747584" spans="3:3" x14ac:dyDescent="0.25">
      <c r="C747584" s="62"/>
    </row>
    <row r="747585" spans="3:3" x14ac:dyDescent="0.25">
      <c r="C747585" s="62"/>
    </row>
    <row r="747673" spans="3:3" x14ac:dyDescent="0.25">
      <c r="C747673" s="62"/>
    </row>
    <row r="747674" spans="3:3" x14ac:dyDescent="0.25">
      <c r="C747674" s="62"/>
    </row>
    <row r="747762" spans="3:3" x14ac:dyDescent="0.25">
      <c r="C747762" s="62"/>
    </row>
    <row r="747763" spans="3:3" x14ac:dyDescent="0.25">
      <c r="C747763" s="62"/>
    </row>
    <row r="747851" spans="3:3" x14ac:dyDescent="0.25">
      <c r="C747851" s="62"/>
    </row>
    <row r="747852" spans="3:3" x14ac:dyDescent="0.25">
      <c r="C747852" s="62"/>
    </row>
    <row r="747940" spans="3:3" x14ac:dyDescent="0.25">
      <c r="C747940" s="62"/>
    </row>
    <row r="747941" spans="3:3" x14ac:dyDescent="0.25">
      <c r="C747941" s="62"/>
    </row>
    <row r="748029" spans="3:3" x14ac:dyDescent="0.25">
      <c r="C748029" s="62"/>
    </row>
    <row r="748030" spans="3:3" x14ac:dyDescent="0.25">
      <c r="C748030" s="62"/>
    </row>
    <row r="748118" spans="3:3" x14ac:dyDescent="0.25">
      <c r="C748118" s="62"/>
    </row>
    <row r="748119" spans="3:3" x14ac:dyDescent="0.25">
      <c r="C748119" s="62"/>
    </row>
    <row r="748207" spans="3:3" x14ac:dyDescent="0.25">
      <c r="C748207" s="62"/>
    </row>
    <row r="748208" spans="3:3" x14ac:dyDescent="0.25">
      <c r="C748208" s="62"/>
    </row>
    <row r="748296" spans="3:3" x14ac:dyDescent="0.25">
      <c r="C748296" s="62"/>
    </row>
    <row r="748297" spans="3:3" x14ac:dyDescent="0.25">
      <c r="C748297" s="62"/>
    </row>
    <row r="748385" spans="3:3" x14ac:dyDescent="0.25">
      <c r="C748385" s="62"/>
    </row>
    <row r="748386" spans="3:3" x14ac:dyDescent="0.25">
      <c r="C748386" s="62"/>
    </row>
    <row r="748474" spans="3:3" x14ac:dyDescent="0.25">
      <c r="C748474" s="62"/>
    </row>
    <row r="748475" spans="3:3" x14ac:dyDescent="0.25">
      <c r="C748475" s="62"/>
    </row>
    <row r="748563" spans="3:3" x14ac:dyDescent="0.25">
      <c r="C748563" s="62"/>
    </row>
    <row r="748564" spans="3:3" x14ac:dyDescent="0.25">
      <c r="C748564" s="62"/>
    </row>
    <row r="748652" spans="3:3" x14ac:dyDescent="0.25">
      <c r="C748652" s="62"/>
    </row>
    <row r="748653" spans="3:3" x14ac:dyDescent="0.25">
      <c r="C748653" s="62"/>
    </row>
    <row r="748741" spans="3:3" x14ac:dyDescent="0.25">
      <c r="C748741" s="62"/>
    </row>
    <row r="748742" spans="3:3" x14ac:dyDescent="0.25">
      <c r="C748742" s="62"/>
    </row>
    <row r="748830" spans="3:3" x14ac:dyDescent="0.25">
      <c r="C748830" s="62"/>
    </row>
    <row r="748831" spans="3:3" x14ac:dyDescent="0.25">
      <c r="C748831" s="62"/>
    </row>
    <row r="748919" spans="3:3" x14ac:dyDescent="0.25">
      <c r="C748919" s="62"/>
    </row>
    <row r="748920" spans="3:3" x14ac:dyDescent="0.25">
      <c r="C748920" s="62"/>
    </row>
    <row r="749008" spans="3:3" x14ac:dyDescent="0.25">
      <c r="C749008" s="62"/>
    </row>
    <row r="749009" spans="3:3" x14ac:dyDescent="0.25">
      <c r="C749009" s="62"/>
    </row>
    <row r="749097" spans="3:3" x14ac:dyDescent="0.25">
      <c r="C749097" s="62"/>
    </row>
    <row r="749098" spans="3:3" x14ac:dyDescent="0.25">
      <c r="C749098" s="62"/>
    </row>
    <row r="749186" spans="3:3" x14ac:dyDescent="0.25">
      <c r="C749186" s="62"/>
    </row>
    <row r="749187" spans="3:3" x14ac:dyDescent="0.25">
      <c r="C749187" s="62"/>
    </row>
    <row r="749275" spans="3:3" x14ac:dyDescent="0.25">
      <c r="C749275" s="62"/>
    </row>
    <row r="749276" spans="3:3" x14ac:dyDescent="0.25">
      <c r="C749276" s="62"/>
    </row>
    <row r="749364" spans="3:3" x14ac:dyDescent="0.25">
      <c r="C749364" s="62"/>
    </row>
    <row r="749365" spans="3:3" x14ac:dyDescent="0.25">
      <c r="C749365" s="62"/>
    </row>
    <row r="749453" spans="3:3" x14ac:dyDescent="0.25">
      <c r="C749453" s="62"/>
    </row>
    <row r="749454" spans="3:3" x14ac:dyDescent="0.25">
      <c r="C749454" s="62"/>
    </row>
    <row r="749542" spans="3:3" x14ac:dyDescent="0.25">
      <c r="C749542" s="62"/>
    </row>
    <row r="749543" spans="3:3" x14ac:dyDescent="0.25">
      <c r="C749543" s="62"/>
    </row>
    <row r="749631" spans="3:3" x14ac:dyDescent="0.25">
      <c r="C749631" s="62"/>
    </row>
    <row r="749632" spans="3:3" x14ac:dyDescent="0.25">
      <c r="C749632" s="62"/>
    </row>
    <row r="749720" spans="3:3" x14ac:dyDescent="0.25">
      <c r="C749720" s="62"/>
    </row>
    <row r="749721" spans="3:3" x14ac:dyDescent="0.25">
      <c r="C749721" s="62"/>
    </row>
    <row r="749809" spans="3:3" x14ac:dyDescent="0.25">
      <c r="C749809" s="62"/>
    </row>
    <row r="749810" spans="3:3" x14ac:dyDescent="0.25">
      <c r="C749810" s="62"/>
    </row>
    <row r="749898" spans="3:3" x14ac:dyDescent="0.25">
      <c r="C749898" s="62"/>
    </row>
    <row r="749899" spans="3:3" x14ac:dyDescent="0.25">
      <c r="C749899" s="62"/>
    </row>
    <row r="749987" spans="3:3" x14ac:dyDescent="0.25">
      <c r="C749987" s="62"/>
    </row>
    <row r="749988" spans="3:3" x14ac:dyDescent="0.25">
      <c r="C749988" s="62"/>
    </row>
    <row r="750076" spans="3:3" x14ac:dyDescent="0.25">
      <c r="C750076" s="62"/>
    </row>
    <row r="750077" spans="3:3" x14ac:dyDescent="0.25">
      <c r="C750077" s="62"/>
    </row>
    <row r="750165" spans="3:3" x14ac:dyDescent="0.25">
      <c r="C750165" s="62"/>
    </row>
    <row r="750166" spans="3:3" x14ac:dyDescent="0.25">
      <c r="C750166" s="62"/>
    </row>
    <row r="750254" spans="3:3" x14ac:dyDescent="0.25">
      <c r="C750254" s="62"/>
    </row>
    <row r="750255" spans="3:3" x14ac:dyDescent="0.25">
      <c r="C750255" s="62"/>
    </row>
    <row r="750343" spans="3:3" x14ac:dyDescent="0.25">
      <c r="C750343" s="62"/>
    </row>
    <row r="750344" spans="3:3" x14ac:dyDescent="0.25">
      <c r="C750344" s="62"/>
    </row>
    <row r="750432" spans="3:3" x14ac:dyDescent="0.25">
      <c r="C750432" s="62"/>
    </row>
    <row r="750433" spans="3:3" x14ac:dyDescent="0.25">
      <c r="C750433" s="62"/>
    </row>
    <row r="750521" spans="3:3" x14ac:dyDescent="0.25">
      <c r="C750521" s="62"/>
    </row>
    <row r="750522" spans="3:3" x14ac:dyDescent="0.25">
      <c r="C750522" s="62"/>
    </row>
    <row r="750610" spans="3:3" x14ac:dyDescent="0.25">
      <c r="C750610" s="62"/>
    </row>
    <row r="750611" spans="3:3" x14ac:dyDescent="0.25">
      <c r="C750611" s="62"/>
    </row>
    <row r="750699" spans="3:3" x14ac:dyDescent="0.25">
      <c r="C750699" s="62"/>
    </row>
    <row r="750700" spans="3:3" x14ac:dyDescent="0.25">
      <c r="C750700" s="62"/>
    </row>
    <row r="750788" spans="3:3" x14ac:dyDescent="0.25">
      <c r="C750788" s="62"/>
    </row>
    <row r="750789" spans="3:3" x14ac:dyDescent="0.25">
      <c r="C750789" s="62"/>
    </row>
    <row r="750877" spans="3:3" x14ac:dyDescent="0.25">
      <c r="C750877" s="62"/>
    </row>
    <row r="750878" spans="3:3" x14ac:dyDescent="0.25">
      <c r="C750878" s="62"/>
    </row>
    <row r="750966" spans="3:3" x14ac:dyDescent="0.25">
      <c r="C750966" s="62"/>
    </row>
    <row r="750967" spans="3:3" x14ac:dyDescent="0.25">
      <c r="C750967" s="62"/>
    </row>
    <row r="751055" spans="3:3" x14ac:dyDescent="0.25">
      <c r="C751055" s="62"/>
    </row>
    <row r="751056" spans="3:3" x14ac:dyDescent="0.25">
      <c r="C751056" s="62"/>
    </row>
    <row r="751144" spans="3:3" x14ac:dyDescent="0.25">
      <c r="C751144" s="62"/>
    </row>
    <row r="751145" spans="3:3" x14ac:dyDescent="0.25">
      <c r="C751145" s="62"/>
    </row>
    <row r="751233" spans="3:3" x14ac:dyDescent="0.25">
      <c r="C751233" s="62"/>
    </row>
    <row r="751234" spans="3:3" x14ac:dyDescent="0.25">
      <c r="C751234" s="62"/>
    </row>
    <row r="751322" spans="3:3" x14ac:dyDescent="0.25">
      <c r="C751322" s="62"/>
    </row>
    <row r="751323" spans="3:3" x14ac:dyDescent="0.25">
      <c r="C751323" s="62"/>
    </row>
    <row r="751411" spans="3:3" x14ac:dyDescent="0.25">
      <c r="C751411" s="62"/>
    </row>
    <row r="751412" spans="3:3" x14ac:dyDescent="0.25">
      <c r="C751412" s="62"/>
    </row>
    <row r="751500" spans="3:3" x14ac:dyDescent="0.25">
      <c r="C751500" s="62"/>
    </row>
    <row r="751501" spans="3:3" x14ac:dyDescent="0.25">
      <c r="C751501" s="62"/>
    </row>
    <row r="751589" spans="3:3" x14ac:dyDescent="0.25">
      <c r="C751589" s="62"/>
    </row>
    <row r="751590" spans="3:3" x14ac:dyDescent="0.25">
      <c r="C751590" s="62"/>
    </row>
    <row r="751678" spans="3:3" x14ac:dyDescent="0.25">
      <c r="C751678" s="62"/>
    </row>
    <row r="751679" spans="3:3" x14ac:dyDescent="0.25">
      <c r="C751679" s="62"/>
    </row>
    <row r="751767" spans="3:3" x14ac:dyDescent="0.25">
      <c r="C751767" s="62"/>
    </row>
    <row r="751768" spans="3:3" x14ac:dyDescent="0.25">
      <c r="C751768" s="62"/>
    </row>
    <row r="751856" spans="3:3" x14ac:dyDescent="0.25">
      <c r="C751856" s="62"/>
    </row>
    <row r="751857" spans="3:3" x14ac:dyDescent="0.25">
      <c r="C751857" s="62"/>
    </row>
    <row r="751945" spans="3:3" x14ac:dyDescent="0.25">
      <c r="C751945" s="62"/>
    </row>
    <row r="751946" spans="3:3" x14ac:dyDescent="0.25">
      <c r="C751946" s="62"/>
    </row>
    <row r="752034" spans="3:3" x14ac:dyDescent="0.25">
      <c r="C752034" s="62"/>
    </row>
    <row r="752035" spans="3:3" x14ac:dyDescent="0.25">
      <c r="C752035" s="62"/>
    </row>
    <row r="752123" spans="3:3" x14ac:dyDescent="0.25">
      <c r="C752123" s="62"/>
    </row>
    <row r="752124" spans="3:3" x14ac:dyDescent="0.25">
      <c r="C752124" s="62"/>
    </row>
    <row r="752212" spans="3:3" x14ac:dyDescent="0.25">
      <c r="C752212" s="62"/>
    </row>
    <row r="752213" spans="3:3" x14ac:dyDescent="0.25">
      <c r="C752213" s="62"/>
    </row>
    <row r="752301" spans="3:3" x14ac:dyDescent="0.25">
      <c r="C752301" s="62"/>
    </row>
    <row r="752302" spans="3:3" x14ac:dyDescent="0.25">
      <c r="C752302" s="62"/>
    </row>
    <row r="752390" spans="3:3" x14ac:dyDescent="0.25">
      <c r="C752390" s="62"/>
    </row>
    <row r="752391" spans="3:3" x14ac:dyDescent="0.25">
      <c r="C752391" s="62"/>
    </row>
    <row r="752479" spans="3:3" x14ac:dyDescent="0.25">
      <c r="C752479" s="62"/>
    </row>
    <row r="752480" spans="3:3" x14ac:dyDescent="0.25">
      <c r="C752480" s="62"/>
    </row>
    <row r="752568" spans="3:3" x14ac:dyDescent="0.25">
      <c r="C752568" s="62"/>
    </row>
    <row r="752569" spans="3:3" x14ac:dyDescent="0.25">
      <c r="C752569" s="62"/>
    </row>
    <row r="752657" spans="3:3" x14ac:dyDescent="0.25">
      <c r="C752657" s="62"/>
    </row>
    <row r="752658" spans="3:3" x14ac:dyDescent="0.25">
      <c r="C752658" s="62"/>
    </row>
    <row r="752746" spans="3:3" x14ac:dyDescent="0.25">
      <c r="C752746" s="62"/>
    </row>
    <row r="752747" spans="3:3" x14ac:dyDescent="0.25">
      <c r="C752747" s="62"/>
    </row>
    <row r="752835" spans="3:3" x14ac:dyDescent="0.25">
      <c r="C752835" s="62"/>
    </row>
    <row r="752836" spans="3:3" x14ac:dyDescent="0.25">
      <c r="C752836" s="62"/>
    </row>
    <row r="752924" spans="3:3" x14ac:dyDescent="0.25">
      <c r="C752924" s="62"/>
    </row>
    <row r="752925" spans="3:3" x14ac:dyDescent="0.25">
      <c r="C752925" s="62"/>
    </row>
    <row r="753013" spans="3:3" x14ac:dyDescent="0.25">
      <c r="C753013" s="62"/>
    </row>
    <row r="753014" spans="3:3" x14ac:dyDescent="0.25">
      <c r="C753014" s="62"/>
    </row>
    <row r="753102" spans="3:3" x14ac:dyDescent="0.25">
      <c r="C753102" s="62"/>
    </row>
    <row r="753103" spans="3:3" x14ac:dyDescent="0.25">
      <c r="C753103" s="62"/>
    </row>
    <row r="753191" spans="3:3" x14ac:dyDescent="0.25">
      <c r="C753191" s="62"/>
    </row>
    <row r="753192" spans="3:3" x14ac:dyDescent="0.25">
      <c r="C753192" s="62"/>
    </row>
    <row r="753280" spans="3:3" x14ac:dyDescent="0.25">
      <c r="C753280" s="62"/>
    </row>
    <row r="753281" spans="3:3" x14ac:dyDescent="0.25">
      <c r="C753281" s="62"/>
    </row>
    <row r="753369" spans="3:3" x14ac:dyDescent="0.25">
      <c r="C753369" s="62"/>
    </row>
    <row r="753370" spans="3:3" x14ac:dyDescent="0.25">
      <c r="C753370" s="62"/>
    </row>
    <row r="753458" spans="3:3" x14ac:dyDescent="0.25">
      <c r="C753458" s="62"/>
    </row>
    <row r="753459" spans="3:3" x14ac:dyDescent="0.25">
      <c r="C753459" s="62"/>
    </row>
    <row r="753547" spans="3:3" x14ac:dyDescent="0.25">
      <c r="C753547" s="62"/>
    </row>
    <row r="753548" spans="3:3" x14ac:dyDescent="0.25">
      <c r="C753548" s="62"/>
    </row>
    <row r="753636" spans="3:3" x14ac:dyDescent="0.25">
      <c r="C753636" s="62"/>
    </row>
    <row r="753637" spans="3:3" x14ac:dyDescent="0.25">
      <c r="C753637" s="62"/>
    </row>
    <row r="753725" spans="3:3" x14ac:dyDescent="0.25">
      <c r="C753725" s="62"/>
    </row>
    <row r="753726" spans="3:3" x14ac:dyDescent="0.25">
      <c r="C753726" s="62"/>
    </row>
    <row r="753814" spans="3:3" x14ac:dyDescent="0.25">
      <c r="C753814" s="62"/>
    </row>
    <row r="753815" spans="3:3" x14ac:dyDescent="0.25">
      <c r="C753815" s="62"/>
    </row>
    <row r="753903" spans="3:3" x14ac:dyDescent="0.25">
      <c r="C753903" s="62"/>
    </row>
    <row r="753904" spans="3:3" x14ac:dyDescent="0.25">
      <c r="C753904" s="62"/>
    </row>
    <row r="753992" spans="3:3" x14ac:dyDescent="0.25">
      <c r="C753992" s="62"/>
    </row>
    <row r="753993" spans="3:3" x14ac:dyDescent="0.25">
      <c r="C753993" s="62"/>
    </row>
    <row r="754081" spans="3:3" x14ac:dyDescent="0.25">
      <c r="C754081" s="62"/>
    </row>
    <row r="754082" spans="3:3" x14ac:dyDescent="0.25">
      <c r="C754082" s="62"/>
    </row>
    <row r="754170" spans="3:3" x14ac:dyDescent="0.25">
      <c r="C754170" s="62"/>
    </row>
    <row r="754171" spans="3:3" x14ac:dyDescent="0.25">
      <c r="C754171" s="62"/>
    </row>
    <row r="754259" spans="3:3" x14ac:dyDescent="0.25">
      <c r="C754259" s="62"/>
    </row>
    <row r="754260" spans="3:3" x14ac:dyDescent="0.25">
      <c r="C754260" s="62"/>
    </row>
    <row r="754348" spans="3:3" x14ac:dyDescent="0.25">
      <c r="C754348" s="62"/>
    </row>
    <row r="754349" spans="3:3" x14ac:dyDescent="0.25">
      <c r="C754349" s="62"/>
    </row>
    <row r="754437" spans="3:3" x14ac:dyDescent="0.25">
      <c r="C754437" s="62"/>
    </row>
    <row r="754438" spans="3:3" x14ac:dyDescent="0.25">
      <c r="C754438" s="62"/>
    </row>
    <row r="754526" spans="3:3" x14ac:dyDescent="0.25">
      <c r="C754526" s="62"/>
    </row>
    <row r="754527" spans="3:3" x14ac:dyDescent="0.25">
      <c r="C754527" s="62"/>
    </row>
    <row r="754615" spans="3:3" x14ac:dyDescent="0.25">
      <c r="C754615" s="62"/>
    </row>
    <row r="754616" spans="3:3" x14ac:dyDescent="0.25">
      <c r="C754616" s="62"/>
    </row>
    <row r="754704" spans="3:3" x14ac:dyDescent="0.25">
      <c r="C754704" s="62"/>
    </row>
    <row r="754705" spans="3:3" x14ac:dyDescent="0.25">
      <c r="C754705" s="62"/>
    </row>
    <row r="754793" spans="3:3" x14ac:dyDescent="0.25">
      <c r="C754793" s="62"/>
    </row>
    <row r="754794" spans="3:3" x14ac:dyDescent="0.25">
      <c r="C754794" s="62"/>
    </row>
    <row r="754882" spans="3:3" x14ac:dyDescent="0.25">
      <c r="C754882" s="62"/>
    </row>
    <row r="754883" spans="3:3" x14ac:dyDescent="0.25">
      <c r="C754883" s="62"/>
    </row>
    <row r="754971" spans="3:3" x14ac:dyDescent="0.25">
      <c r="C754971" s="62"/>
    </row>
    <row r="754972" spans="3:3" x14ac:dyDescent="0.25">
      <c r="C754972" s="62"/>
    </row>
    <row r="755060" spans="3:3" x14ac:dyDescent="0.25">
      <c r="C755060" s="62"/>
    </row>
    <row r="755061" spans="3:3" x14ac:dyDescent="0.25">
      <c r="C755061" s="62"/>
    </row>
    <row r="755149" spans="3:3" x14ac:dyDescent="0.25">
      <c r="C755149" s="62"/>
    </row>
    <row r="755150" spans="3:3" x14ac:dyDescent="0.25">
      <c r="C755150" s="62"/>
    </row>
    <row r="755238" spans="3:3" x14ac:dyDescent="0.25">
      <c r="C755238" s="62"/>
    </row>
    <row r="755239" spans="3:3" x14ac:dyDescent="0.25">
      <c r="C755239" s="62"/>
    </row>
    <row r="755327" spans="3:3" x14ac:dyDescent="0.25">
      <c r="C755327" s="62"/>
    </row>
    <row r="755328" spans="3:3" x14ac:dyDescent="0.25">
      <c r="C755328" s="62"/>
    </row>
    <row r="755416" spans="3:3" x14ac:dyDescent="0.25">
      <c r="C755416" s="62"/>
    </row>
    <row r="755417" spans="3:3" x14ac:dyDescent="0.25">
      <c r="C755417" s="62"/>
    </row>
    <row r="755505" spans="3:3" x14ac:dyDescent="0.25">
      <c r="C755505" s="62"/>
    </row>
    <row r="755506" spans="3:3" x14ac:dyDescent="0.25">
      <c r="C755506" s="62"/>
    </row>
    <row r="755594" spans="3:3" x14ac:dyDescent="0.25">
      <c r="C755594" s="62"/>
    </row>
    <row r="755595" spans="3:3" x14ac:dyDescent="0.25">
      <c r="C755595" s="62"/>
    </row>
    <row r="755683" spans="3:3" x14ac:dyDescent="0.25">
      <c r="C755683" s="62"/>
    </row>
    <row r="755684" spans="3:3" x14ac:dyDescent="0.25">
      <c r="C755684" s="62"/>
    </row>
    <row r="755772" spans="3:3" x14ac:dyDescent="0.25">
      <c r="C755772" s="62"/>
    </row>
    <row r="755773" spans="3:3" x14ac:dyDescent="0.25">
      <c r="C755773" s="62"/>
    </row>
    <row r="755861" spans="3:3" x14ac:dyDescent="0.25">
      <c r="C755861" s="62"/>
    </row>
    <row r="755862" spans="3:3" x14ac:dyDescent="0.25">
      <c r="C755862" s="62"/>
    </row>
    <row r="755950" spans="3:3" x14ac:dyDescent="0.25">
      <c r="C755950" s="62"/>
    </row>
    <row r="755951" spans="3:3" x14ac:dyDescent="0.25">
      <c r="C755951" s="62"/>
    </row>
    <row r="756039" spans="3:3" x14ac:dyDescent="0.25">
      <c r="C756039" s="62"/>
    </row>
    <row r="756040" spans="3:3" x14ac:dyDescent="0.25">
      <c r="C756040" s="62"/>
    </row>
    <row r="756128" spans="3:3" x14ac:dyDescent="0.25">
      <c r="C756128" s="62"/>
    </row>
    <row r="756129" spans="3:3" x14ac:dyDescent="0.25">
      <c r="C756129" s="62"/>
    </row>
    <row r="756217" spans="3:3" x14ac:dyDescent="0.25">
      <c r="C756217" s="62"/>
    </row>
    <row r="756218" spans="3:3" x14ac:dyDescent="0.25">
      <c r="C756218" s="62"/>
    </row>
    <row r="756306" spans="3:3" x14ac:dyDescent="0.25">
      <c r="C756306" s="62"/>
    </row>
    <row r="756307" spans="3:3" x14ac:dyDescent="0.25">
      <c r="C756307" s="62"/>
    </row>
    <row r="756395" spans="3:3" x14ac:dyDescent="0.25">
      <c r="C756395" s="62"/>
    </row>
    <row r="756396" spans="3:3" x14ac:dyDescent="0.25">
      <c r="C756396" s="62"/>
    </row>
    <row r="756484" spans="3:3" x14ac:dyDescent="0.25">
      <c r="C756484" s="62"/>
    </row>
    <row r="756485" spans="3:3" x14ac:dyDescent="0.25">
      <c r="C756485" s="62"/>
    </row>
    <row r="756573" spans="3:3" x14ac:dyDescent="0.25">
      <c r="C756573" s="62"/>
    </row>
    <row r="756574" spans="3:3" x14ac:dyDescent="0.25">
      <c r="C756574" s="62"/>
    </row>
    <row r="756662" spans="3:3" x14ac:dyDescent="0.25">
      <c r="C756662" s="62"/>
    </row>
    <row r="756663" spans="3:3" x14ac:dyDescent="0.25">
      <c r="C756663" s="62"/>
    </row>
    <row r="756751" spans="3:3" x14ac:dyDescent="0.25">
      <c r="C756751" s="62"/>
    </row>
    <row r="756752" spans="3:3" x14ac:dyDescent="0.25">
      <c r="C756752" s="62"/>
    </row>
    <row r="756840" spans="3:3" x14ac:dyDescent="0.25">
      <c r="C756840" s="62"/>
    </row>
    <row r="756841" spans="3:3" x14ac:dyDescent="0.25">
      <c r="C756841" s="62"/>
    </row>
    <row r="756929" spans="3:3" x14ac:dyDescent="0.25">
      <c r="C756929" s="62"/>
    </row>
    <row r="756930" spans="3:3" x14ac:dyDescent="0.25">
      <c r="C756930" s="62"/>
    </row>
    <row r="757018" spans="3:3" x14ac:dyDescent="0.25">
      <c r="C757018" s="62"/>
    </row>
    <row r="757019" spans="3:3" x14ac:dyDescent="0.25">
      <c r="C757019" s="62"/>
    </row>
    <row r="757107" spans="3:3" x14ac:dyDescent="0.25">
      <c r="C757107" s="62"/>
    </row>
    <row r="757108" spans="3:3" x14ac:dyDescent="0.25">
      <c r="C757108" s="62"/>
    </row>
    <row r="757196" spans="3:3" x14ac:dyDescent="0.25">
      <c r="C757196" s="62"/>
    </row>
    <row r="757197" spans="3:3" x14ac:dyDescent="0.25">
      <c r="C757197" s="62"/>
    </row>
    <row r="757285" spans="3:3" x14ac:dyDescent="0.25">
      <c r="C757285" s="62"/>
    </row>
    <row r="757286" spans="3:3" x14ac:dyDescent="0.25">
      <c r="C757286" s="62"/>
    </row>
    <row r="757374" spans="3:3" x14ac:dyDescent="0.25">
      <c r="C757374" s="62"/>
    </row>
    <row r="757375" spans="3:3" x14ac:dyDescent="0.25">
      <c r="C757375" s="62"/>
    </row>
    <row r="757463" spans="3:3" x14ac:dyDescent="0.25">
      <c r="C757463" s="62"/>
    </row>
    <row r="757464" spans="3:3" x14ac:dyDescent="0.25">
      <c r="C757464" s="62"/>
    </row>
    <row r="757552" spans="3:3" x14ac:dyDescent="0.25">
      <c r="C757552" s="62"/>
    </row>
    <row r="757553" spans="3:3" x14ac:dyDescent="0.25">
      <c r="C757553" s="62"/>
    </row>
    <row r="757641" spans="3:3" x14ac:dyDescent="0.25">
      <c r="C757641" s="62"/>
    </row>
    <row r="757642" spans="3:3" x14ac:dyDescent="0.25">
      <c r="C757642" s="62"/>
    </row>
    <row r="757730" spans="3:3" x14ac:dyDescent="0.25">
      <c r="C757730" s="62"/>
    </row>
    <row r="757731" spans="3:3" x14ac:dyDescent="0.25">
      <c r="C757731" s="62"/>
    </row>
    <row r="757819" spans="3:3" x14ac:dyDescent="0.25">
      <c r="C757819" s="62"/>
    </row>
    <row r="757820" spans="3:3" x14ac:dyDescent="0.25">
      <c r="C757820" s="62"/>
    </row>
    <row r="757908" spans="3:3" x14ac:dyDescent="0.25">
      <c r="C757908" s="62"/>
    </row>
    <row r="757909" spans="3:3" x14ac:dyDescent="0.25">
      <c r="C757909" s="62"/>
    </row>
    <row r="757997" spans="3:3" x14ac:dyDescent="0.25">
      <c r="C757997" s="62"/>
    </row>
    <row r="757998" spans="3:3" x14ac:dyDescent="0.25">
      <c r="C757998" s="62"/>
    </row>
    <row r="758086" spans="3:3" x14ac:dyDescent="0.25">
      <c r="C758086" s="62"/>
    </row>
    <row r="758087" spans="3:3" x14ac:dyDescent="0.25">
      <c r="C758087" s="62"/>
    </row>
    <row r="758175" spans="3:3" x14ac:dyDescent="0.25">
      <c r="C758175" s="62"/>
    </row>
    <row r="758176" spans="3:3" x14ac:dyDescent="0.25">
      <c r="C758176" s="62"/>
    </row>
    <row r="758264" spans="3:3" x14ac:dyDescent="0.25">
      <c r="C758264" s="62"/>
    </row>
    <row r="758265" spans="3:3" x14ac:dyDescent="0.25">
      <c r="C758265" s="62"/>
    </row>
    <row r="758353" spans="3:3" x14ac:dyDescent="0.25">
      <c r="C758353" s="62"/>
    </row>
    <row r="758354" spans="3:3" x14ac:dyDescent="0.25">
      <c r="C758354" s="62"/>
    </row>
    <row r="758442" spans="3:3" x14ac:dyDescent="0.25">
      <c r="C758442" s="62"/>
    </row>
    <row r="758443" spans="3:3" x14ac:dyDescent="0.25">
      <c r="C758443" s="62"/>
    </row>
    <row r="758531" spans="3:3" x14ac:dyDescent="0.25">
      <c r="C758531" s="62"/>
    </row>
    <row r="758532" spans="3:3" x14ac:dyDescent="0.25">
      <c r="C758532" s="62"/>
    </row>
    <row r="758620" spans="3:3" x14ac:dyDescent="0.25">
      <c r="C758620" s="62"/>
    </row>
    <row r="758621" spans="3:3" x14ac:dyDescent="0.25">
      <c r="C758621" s="62"/>
    </row>
    <row r="758709" spans="3:3" x14ac:dyDescent="0.25">
      <c r="C758709" s="62"/>
    </row>
    <row r="758710" spans="3:3" x14ac:dyDescent="0.25">
      <c r="C758710" s="62"/>
    </row>
    <row r="758798" spans="3:3" x14ac:dyDescent="0.25">
      <c r="C758798" s="62"/>
    </row>
    <row r="758799" spans="3:3" x14ac:dyDescent="0.25">
      <c r="C758799" s="62"/>
    </row>
    <row r="758887" spans="3:3" x14ac:dyDescent="0.25">
      <c r="C758887" s="62"/>
    </row>
    <row r="758888" spans="3:3" x14ac:dyDescent="0.25">
      <c r="C758888" s="62"/>
    </row>
    <row r="758976" spans="3:3" x14ac:dyDescent="0.25">
      <c r="C758976" s="62"/>
    </row>
    <row r="758977" spans="3:3" x14ac:dyDescent="0.25">
      <c r="C758977" s="62"/>
    </row>
    <row r="759065" spans="3:3" x14ac:dyDescent="0.25">
      <c r="C759065" s="62"/>
    </row>
    <row r="759066" spans="3:3" x14ac:dyDescent="0.25">
      <c r="C759066" s="62"/>
    </row>
    <row r="759154" spans="3:3" x14ac:dyDescent="0.25">
      <c r="C759154" s="62"/>
    </row>
    <row r="759155" spans="3:3" x14ac:dyDescent="0.25">
      <c r="C759155" s="62"/>
    </row>
    <row r="759243" spans="3:3" x14ac:dyDescent="0.25">
      <c r="C759243" s="62"/>
    </row>
    <row r="759244" spans="3:3" x14ac:dyDescent="0.25">
      <c r="C759244" s="62"/>
    </row>
    <row r="759332" spans="3:3" x14ac:dyDescent="0.25">
      <c r="C759332" s="62"/>
    </row>
    <row r="759333" spans="3:3" x14ac:dyDescent="0.25">
      <c r="C759333" s="62"/>
    </row>
    <row r="759421" spans="3:3" x14ac:dyDescent="0.25">
      <c r="C759421" s="62"/>
    </row>
    <row r="759422" spans="3:3" x14ac:dyDescent="0.25">
      <c r="C759422" s="62"/>
    </row>
    <row r="759510" spans="3:3" x14ac:dyDescent="0.25">
      <c r="C759510" s="62"/>
    </row>
    <row r="759511" spans="3:3" x14ac:dyDescent="0.25">
      <c r="C759511" s="62"/>
    </row>
    <row r="759599" spans="3:3" x14ac:dyDescent="0.25">
      <c r="C759599" s="62"/>
    </row>
    <row r="759600" spans="3:3" x14ac:dyDescent="0.25">
      <c r="C759600" s="62"/>
    </row>
    <row r="759688" spans="3:3" x14ac:dyDescent="0.25">
      <c r="C759688" s="62"/>
    </row>
    <row r="759689" spans="3:3" x14ac:dyDescent="0.25">
      <c r="C759689" s="62"/>
    </row>
    <row r="759777" spans="3:3" x14ac:dyDescent="0.25">
      <c r="C759777" s="62"/>
    </row>
    <row r="759778" spans="3:3" x14ac:dyDescent="0.25">
      <c r="C759778" s="62"/>
    </row>
    <row r="759866" spans="3:3" x14ac:dyDescent="0.25">
      <c r="C759866" s="62"/>
    </row>
    <row r="759867" spans="3:3" x14ac:dyDescent="0.25">
      <c r="C759867" s="62"/>
    </row>
    <row r="759955" spans="3:3" x14ac:dyDescent="0.25">
      <c r="C759955" s="62"/>
    </row>
    <row r="759956" spans="3:3" x14ac:dyDescent="0.25">
      <c r="C759956" s="62"/>
    </row>
    <row r="760044" spans="3:3" x14ac:dyDescent="0.25">
      <c r="C760044" s="62"/>
    </row>
    <row r="760045" spans="3:3" x14ac:dyDescent="0.25">
      <c r="C760045" s="62"/>
    </row>
    <row r="760133" spans="3:3" x14ac:dyDescent="0.25">
      <c r="C760133" s="62"/>
    </row>
    <row r="760134" spans="3:3" x14ac:dyDescent="0.25">
      <c r="C760134" s="62"/>
    </row>
    <row r="760222" spans="3:3" x14ac:dyDescent="0.25">
      <c r="C760222" s="62"/>
    </row>
    <row r="760223" spans="3:3" x14ac:dyDescent="0.25">
      <c r="C760223" s="62"/>
    </row>
    <row r="760311" spans="3:3" x14ac:dyDescent="0.25">
      <c r="C760311" s="62"/>
    </row>
    <row r="760312" spans="3:3" x14ac:dyDescent="0.25">
      <c r="C760312" s="62"/>
    </row>
    <row r="760400" spans="3:3" x14ac:dyDescent="0.25">
      <c r="C760400" s="62"/>
    </row>
    <row r="760401" spans="3:3" x14ac:dyDescent="0.25">
      <c r="C760401" s="62"/>
    </row>
    <row r="760489" spans="3:3" x14ac:dyDescent="0.25">
      <c r="C760489" s="62"/>
    </row>
    <row r="760490" spans="3:3" x14ac:dyDescent="0.25">
      <c r="C760490" s="62"/>
    </row>
    <row r="760578" spans="3:3" x14ac:dyDescent="0.25">
      <c r="C760578" s="62"/>
    </row>
    <row r="760579" spans="3:3" x14ac:dyDescent="0.25">
      <c r="C760579" s="62"/>
    </row>
    <row r="760667" spans="3:3" x14ac:dyDescent="0.25">
      <c r="C760667" s="62"/>
    </row>
    <row r="760668" spans="3:3" x14ac:dyDescent="0.25">
      <c r="C760668" s="62"/>
    </row>
    <row r="760756" spans="3:3" x14ac:dyDescent="0.25">
      <c r="C760756" s="62"/>
    </row>
    <row r="760757" spans="3:3" x14ac:dyDescent="0.25">
      <c r="C760757" s="62"/>
    </row>
    <row r="760845" spans="3:3" x14ac:dyDescent="0.25">
      <c r="C760845" s="62"/>
    </row>
    <row r="760846" spans="3:3" x14ac:dyDescent="0.25">
      <c r="C760846" s="62"/>
    </row>
    <row r="760934" spans="3:3" x14ac:dyDescent="0.25">
      <c r="C760934" s="62"/>
    </row>
    <row r="760935" spans="3:3" x14ac:dyDescent="0.25">
      <c r="C760935" s="62"/>
    </row>
    <row r="761023" spans="3:3" x14ac:dyDescent="0.25">
      <c r="C761023" s="62"/>
    </row>
    <row r="761024" spans="3:3" x14ac:dyDescent="0.25">
      <c r="C761024" s="62"/>
    </row>
    <row r="761112" spans="3:3" x14ac:dyDescent="0.25">
      <c r="C761112" s="62"/>
    </row>
    <row r="761113" spans="3:3" x14ac:dyDescent="0.25">
      <c r="C761113" s="62"/>
    </row>
    <row r="761201" spans="3:3" x14ac:dyDescent="0.25">
      <c r="C761201" s="62"/>
    </row>
    <row r="761202" spans="3:3" x14ac:dyDescent="0.25">
      <c r="C761202" s="62"/>
    </row>
    <row r="761290" spans="3:3" x14ac:dyDescent="0.25">
      <c r="C761290" s="62"/>
    </row>
    <row r="761291" spans="3:3" x14ac:dyDescent="0.25">
      <c r="C761291" s="62"/>
    </row>
    <row r="761379" spans="3:3" x14ac:dyDescent="0.25">
      <c r="C761379" s="62"/>
    </row>
    <row r="761380" spans="3:3" x14ac:dyDescent="0.25">
      <c r="C761380" s="62"/>
    </row>
    <row r="761468" spans="3:3" x14ac:dyDescent="0.25">
      <c r="C761468" s="62"/>
    </row>
    <row r="761469" spans="3:3" x14ac:dyDescent="0.25">
      <c r="C761469" s="62"/>
    </row>
    <row r="761557" spans="3:3" x14ac:dyDescent="0.25">
      <c r="C761557" s="62"/>
    </row>
    <row r="761558" spans="3:3" x14ac:dyDescent="0.25">
      <c r="C761558" s="62"/>
    </row>
    <row r="761646" spans="3:3" x14ac:dyDescent="0.25">
      <c r="C761646" s="62"/>
    </row>
    <row r="761647" spans="3:3" x14ac:dyDescent="0.25">
      <c r="C761647" s="62"/>
    </row>
    <row r="761735" spans="3:3" x14ac:dyDescent="0.25">
      <c r="C761735" s="62"/>
    </row>
    <row r="761736" spans="3:3" x14ac:dyDescent="0.25">
      <c r="C761736" s="62"/>
    </row>
    <row r="761824" spans="3:3" x14ac:dyDescent="0.25">
      <c r="C761824" s="62"/>
    </row>
    <row r="761825" spans="3:3" x14ac:dyDescent="0.25">
      <c r="C761825" s="62"/>
    </row>
    <row r="761913" spans="3:3" x14ac:dyDescent="0.25">
      <c r="C761913" s="62"/>
    </row>
    <row r="761914" spans="3:3" x14ac:dyDescent="0.25">
      <c r="C761914" s="62"/>
    </row>
    <row r="762002" spans="3:3" x14ac:dyDescent="0.25">
      <c r="C762002" s="62"/>
    </row>
    <row r="762003" spans="3:3" x14ac:dyDescent="0.25">
      <c r="C762003" s="62"/>
    </row>
    <row r="762091" spans="3:3" x14ac:dyDescent="0.25">
      <c r="C762091" s="62"/>
    </row>
    <row r="762092" spans="3:3" x14ac:dyDescent="0.25">
      <c r="C762092" s="62"/>
    </row>
    <row r="762180" spans="3:3" x14ac:dyDescent="0.25">
      <c r="C762180" s="62"/>
    </row>
    <row r="762181" spans="3:3" x14ac:dyDescent="0.25">
      <c r="C762181" s="62"/>
    </row>
    <row r="762269" spans="3:3" x14ac:dyDescent="0.25">
      <c r="C762269" s="62"/>
    </row>
    <row r="762270" spans="3:3" x14ac:dyDescent="0.25">
      <c r="C762270" s="62"/>
    </row>
    <row r="762358" spans="3:3" x14ac:dyDescent="0.25">
      <c r="C762358" s="62"/>
    </row>
    <row r="762359" spans="3:3" x14ac:dyDescent="0.25">
      <c r="C762359" s="62"/>
    </row>
    <row r="762447" spans="3:3" x14ac:dyDescent="0.25">
      <c r="C762447" s="62"/>
    </row>
    <row r="762448" spans="3:3" x14ac:dyDescent="0.25">
      <c r="C762448" s="62"/>
    </row>
    <row r="762536" spans="3:3" x14ac:dyDescent="0.25">
      <c r="C762536" s="62"/>
    </row>
    <row r="762537" spans="3:3" x14ac:dyDescent="0.25">
      <c r="C762537" s="62"/>
    </row>
    <row r="762625" spans="3:3" x14ac:dyDescent="0.25">
      <c r="C762625" s="62"/>
    </row>
    <row r="762626" spans="3:3" x14ac:dyDescent="0.25">
      <c r="C762626" s="62"/>
    </row>
    <row r="762714" spans="3:3" x14ac:dyDescent="0.25">
      <c r="C762714" s="62"/>
    </row>
    <row r="762715" spans="3:3" x14ac:dyDescent="0.25">
      <c r="C762715" s="62"/>
    </row>
    <row r="762803" spans="3:3" x14ac:dyDescent="0.25">
      <c r="C762803" s="62"/>
    </row>
    <row r="762804" spans="3:3" x14ac:dyDescent="0.25">
      <c r="C762804" s="62"/>
    </row>
    <row r="762892" spans="3:3" x14ac:dyDescent="0.25">
      <c r="C762892" s="62"/>
    </row>
    <row r="762893" spans="3:3" x14ac:dyDescent="0.25">
      <c r="C762893" s="62"/>
    </row>
    <row r="762981" spans="3:3" x14ac:dyDescent="0.25">
      <c r="C762981" s="62"/>
    </row>
    <row r="762982" spans="3:3" x14ac:dyDescent="0.25">
      <c r="C762982" s="62"/>
    </row>
    <row r="763070" spans="3:3" x14ac:dyDescent="0.25">
      <c r="C763070" s="62"/>
    </row>
    <row r="763071" spans="3:3" x14ac:dyDescent="0.25">
      <c r="C763071" s="62"/>
    </row>
    <row r="763159" spans="3:3" x14ac:dyDescent="0.25">
      <c r="C763159" s="62"/>
    </row>
    <row r="763160" spans="3:3" x14ac:dyDescent="0.25">
      <c r="C763160" s="62"/>
    </row>
    <row r="763248" spans="3:3" x14ac:dyDescent="0.25">
      <c r="C763248" s="62"/>
    </row>
    <row r="763249" spans="3:3" x14ac:dyDescent="0.25">
      <c r="C763249" s="62"/>
    </row>
    <row r="763337" spans="3:3" x14ac:dyDescent="0.25">
      <c r="C763337" s="62"/>
    </row>
    <row r="763338" spans="3:3" x14ac:dyDescent="0.25">
      <c r="C763338" s="62"/>
    </row>
    <row r="763426" spans="3:3" x14ac:dyDescent="0.25">
      <c r="C763426" s="62"/>
    </row>
    <row r="763427" spans="3:3" x14ac:dyDescent="0.25">
      <c r="C763427" s="62"/>
    </row>
    <row r="763515" spans="3:3" x14ac:dyDescent="0.25">
      <c r="C763515" s="62"/>
    </row>
    <row r="763516" spans="3:3" x14ac:dyDescent="0.25">
      <c r="C763516" s="62"/>
    </row>
    <row r="763604" spans="3:3" x14ac:dyDescent="0.25">
      <c r="C763604" s="62"/>
    </row>
    <row r="763605" spans="3:3" x14ac:dyDescent="0.25">
      <c r="C763605" s="62"/>
    </row>
    <row r="763693" spans="3:3" x14ac:dyDescent="0.25">
      <c r="C763693" s="62"/>
    </row>
    <row r="763694" spans="3:3" x14ac:dyDescent="0.25">
      <c r="C763694" s="62"/>
    </row>
    <row r="763782" spans="3:3" x14ac:dyDescent="0.25">
      <c r="C763782" s="62"/>
    </row>
    <row r="763783" spans="3:3" x14ac:dyDescent="0.25">
      <c r="C763783" s="62"/>
    </row>
    <row r="763871" spans="3:3" x14ac:dyDescent="0.25">
      <c r="C763871" s="62"/>
    </row>
    <row r="763872" spans="3:3" x14ac:dyDescent="0.25">
      <c r="C763872" s="62"/>
    </row>
    <row r="763960" spans="3:3" x14ac:dyDescent="0.25">
      <c r="C763960" s="62"/>
    </row>
    <row r="763961" spans="3:3" x14ac:dyDescent="0.25">
      <c r="C763961" s="62"/>
    </row>
    <row r="764049" spans="3:3" x14ac:dyDescent="0.25">
      <c r="C764049" s="62"/>
    </row>
    <row r="764050" spans="3:3" x14ac:dyDescent="0.25">
      <c r="C764050" s="62"/>
    </row>
    <row r="764138" spans="3:3" x14ac:dyDescent="0.25">
      <c r="C764138" s="62"/>
    </row>
    <row r="764139" spans="3:3" x14ac:dyDescent="0.25">
      <c r="C764139" s="62"/>
    </row>
    <row r="764227" spans="3:3" x14ac:dyDescent="0.25">
      <c r="C764227" s="62"/>
    </row>
    <row r="764228" spans="3:3" x14ac:dyDescent="0.25">
      <c r="C764228" s="62"/>
    </row>
    <row r="764316" spans="3:3" x14ac:dyDescent="0.25">
      <c r="C764316" s="62"/>
    </row>
    <row r="764317" spans="3:3" x14ac:dyDescent="0.25">
      <c r="C764317" s="62"/>
    </row>
    <row r="764405" spans="3:3" x14ac:dyDescent="0.25">
      <c r="C764405" s="62"/>
    </row>
    <row r="764406" spans="3:3" x14ac:dyDescent="0.25">
      <c r="C764406" s="62"/>
    </row>
    <row r="764494" spans="3:3" x14ac:dyDescent="0.25">
      <c r="C764494" s="62"/>
    </row>
    <row r="764495" spans="3:3" x14ac:dyDescent="0.25">
      <c r="C764495" s="62"/>
    </row>
    <row r="764583" spans="3:3" x14ac:dyDescent="0.25">
      <c r="C764583" s="62"/>
    </row>
    <row r="764584" spans="3:3" x14ac:dyDescent="0.25">
      <c r="C764584" s="62"/>
    </row>
    <row r="764672" spans="3:3" x14ac:dyDescent="0.25">
      <c r="C764672" s="62"/>
    </row>
    <row r="764673" spans="3:3" x14ac:dyDescent="0.25">
      <c r="C764673" s="62"/>
    </row>
    <row r="764761" spans="3:3" x14ac:dyDescent="0.25">
      <c r="C764761" s="62"/>
    </row>
    <row r="764762" spans="3:3" x14ac:dyDescent="0.25">
      <c r="C764762" s="62"/>
    </row>
    <row r="764850" spans="3:3" x14ac:dyDescent="0.25">
      <c r="C764850" s="62"/>
    </row>
    <row r="764851" spans="3:3" x14ac:dyDescent="0.25">
      <c r="C764851" s="62"/>
    </row>
    <row r="764939" spans="3:3" x14ac:dyDescent="0.25">
      <c r="C764939" s="62"/>
    </row>
    <row r="764940" spans="3:3" x14ac:dyDescent="0.25">
      <c r="C764940" s="62"/>
    </row>
    <row r="765028" spans="3:3" x14ac:dyDescent="0.25">
      <c r="C765028" s="62"/>
    </row>
    <row r="765029" spans="3:3" x14ac:dyDescent="0.25">
      <c r="C765029" s="62"/>
    </row>
    <row r="765117" spans="3:3" x14ac:dyDescent="0.25">
      <c r="C765117" s="62"/>
    </row>
    <row r="765118" spans="3:3" x14ac:dyDescent="0.25">
      <c r="C765118" s="62"/>
    </row>
    <row r="765206" spans="3:3" x14ac:dyDescent="0.25">
      <c r="C765206" s="62"/>
    </row>
    <row r="765207" spans="3:3" x14ac:dyDescent="0.25">
      <c r="C765207" s="62"/>
    </row>
    <row r="765295" spans="3:3" x14ac:dyDescent="0.25">
      <c r="C765295" s="62"/>
    </row>
    <row r="765296" spans="3:3" x14ac:dyDescent="0.25">
      <c r="C765296" s="62"/>
    </row>
    <row r="765384" spans="3:3" x14ac:dyDescent="0.25">
      <c r="C765384" s="62"/>
    </row>
    <row r="765385" spans="3:3" x14ac:dyDescent="0.25">
      <c r="C765385" s="62"/>
    </row>
    <row r="765473" spans="3:3" x14ac:dyDescent="0.25">
      <c r="C765473" s="62"/>
    </row>
    <row r="765474" spans="3:3" x14ac:dyDescent="0.25">
      <c r="C765474" s="62"/>
    </row>
    <row r="765562" spans="3:3" x14ac:dyDescent="0.25">
      <c r="C765562" s="62"/>
    </row>
    <row r="765563" spans="3:3" x14ac:dyDescent="0.25">
      <c r="C765563" s="62"/>
    </row>
    <row r="765651" spans="3:3" x14ac:dyDescent="0.25">
      <c r="C765651" s="62"/>
    </row>
    <row r="765652" spans="3:3" x14ac:dyDescent="0.25">
      <c r="C765652" s="62"/>
    </row>
    <row r="765740" spans="3:3" x14ac:dyDescent="0.25">
      <c r="C765740" s="62"/>
    </row>
    <row r="765741" spans="3:3" x14ac:dyDescent="0.25">
      <c r="C765741" s="62"/>
    </row>
    <row r="765829" spans="3:3" x14ac:dyDescent="0.25">
      <c r="C765829" s="62"/>
    </row>
    <row r="765830" spans="3:3" x14ac:dyDescent="0.25">
      <c r="C765830" s="62"/>
    </row>
    <row r="765918" spans="3:3" x14ac:dyDescent="0.25">
      <c r="C765918" s="62"/>
    </row>
    <row r="765919" spans="3:3" x14ac:dyDescent="0.25">
      <c r="C765919" s="62"/>
    </row>
    <row r="766007" spans="3:3" x14ac:dyDescent="0.25">
      <c r="C766007" s="62"/>
    </row>
    <row r="766008" spans="3:3" x14ac:dyDescent="0.25">
      <c r="C766008" s="62"/>
    </row>
    <row r="766096" spans="3:3" x14ac:dyDescent="0.25">
      <c r="C766096" s="62"/>
    </row>
    <row r="766097" spans="3:3" x14ac:dyDescent="0.25">
      <c r="C766097" s="62"/>
    </row>
    <row r="766185" spans="3:3" x14ac:dyDescent="0.25">
      <c r="C766185" s="62"/>
    </row>
    <row r="766186" spans="3:3" x14ac:dyDescent="0.25">
      <c r="C766186" s="62"/>
    </row>
    <row r="766274" spans="3:3" x14ac:dyDescent="0.25">
      <c r="C766274" s="62"/>
    </row>
    <row r="766275" spans="3:3" x14ac:dyDescent="0.25">
      <c r="C766275" s="62"/>
    </row>
    <row r="766363" spans="3:3" x14ac:dyDescent="0.25">
      <c r="C766363" s="62"/>
    </row>
    <row r="766364" spans="3:3" x14ac:dyDescent="0.25">
      <c r="C766364" s="62"/>
    </row>
    <row r="766452" spans="3:3" x14ac:dyDescent="0.25">
      <c r="C766452" s="62"/>
    </row>
    <row r="766453" spans="3:3" x14ac:dyDescent="0.25">
      <c r="C766453" s="62"/>
    </row>
    <row r="766541" spans="3:3" x14ac:dyDescent="0.25">
      <c r="C766541" s="62"/>
    </row>
    <row r="766542" spans="3:3" x14ac:dyDescent="0.25">
      <c r="C766542" s="62"/>
    </row>
    <row r="766630" spans="3:3" x14ac:dyDescent="0.25">
      <c r="C766630" s="62"/>
    </row>
    <row r="766631" spans="3:3" x14ac:dyDescent="0.25">
      <c r="C766631" s="62"/>
    </row>
    <row r="766719" spans="3:3" x14ac:dyDescent="0.25">
      <c r="C766719" s="62"/>
    </row>
    <row r="766720" spans="3:3" x14ac:dyDescent="0.25">
      <c r="C766720" s="62"/>
    </row>
    <row r="766808" spans="3:3" x14ac:dyDescent="0.25">
      <c r="C766808" s="62"/>
    </row>
    <row r="766809" spans="3:3" x14ac:dyDescent="0.25">
      <c r="C766809" s="62"/>
    </row>
    <row r="766897" spans="3:3" x14ac:dyDescent="0.25">
      <c r="C766897" s="62"/>
    </row>
    <row r="766898" spans="3:3" x14ac:dyDescent="0.25">
      <c r="C766898" s="62"/>
    </row>
    <row r="766986" spans="3:3" x14ac:dyDescent="0.25">
      <c r="C766986" s="62"/>
    </row>
    <row r="766987" spans="3:3" x14ac:dyDescent="0.25">
      <c r="C766987" s="62"/>
    </row>
    <row r="767075" spans="3:3" x14ac:dyDescent="0.25">
      <c r="C767075" s="62"/>
    </row>
    <row r="767076" spans="3:3" x14ac:dyDescent="0.25">
      <c r="C767076" s="62"/>
    </row>
    <row r="767164" spans="3:3" x14ac:dyDescent="0.25">
      <c r="C767164" s="62"/>
    </row>
    <row r="767165" spans="3:3" x14ac:dyDescent="0.25">
      <c r="C767165" s="62"/>
    </row>
    <row r="767253" spans="3:3" x14ac:dyDescent="0.25">
      <c r="C767253" s="62"/>
    </row>
    <row r="767254" spans="3:3" x14ac:dyDescent="0.25">
      <c r="C767254" s="62"/>
    </row>
    <row r="767342" spans="3:3" x14ac:dyDescent="0.25">
      <c r="C767342" s="62"/>
    </row>
    <row r="767343" spans="3:3" x14ac:dyDescent="0.25">
      <c r="C767343" s="62"/>
    </row>
    <row r="767431" spans="3:3" x14ac:dyDescent="0.25">
      <c r="C767431" s="62"/>
    </row>
    <row r="767432" spans="3:3" x14ac:dyDescent="0.25">
      <c r="C767432" s="62"/>
    </row>
    <row r="767520" spans="3:3" x14ac:dyDescent="0.25">
      <c r="C767520" s="62"/>
    </row>
    <row r="767521" spans="3:3" x14ac:dyDescent="0.25">
      <c r="C767521" s="62"/>
    </row>
    <row r="767609" spans="3:3" x14ac:dyDescent="0.25">
      <c r="C767609" s="62"/>
    </row>
    <row r="767610" spans="3:3" x14ac:dyDescent="0.25">
      <c r="C767610" s="62"/>
    </row>
    <row r="767698" spans="3:3" x14ac:dyDescent="0.25">
      <c r="C767698" s="62"/>
    </row>
    <row r="767699" spans="3:3" x14ac:dyDescent="0.25">
      <c r="C767699" s="62"/>
    </row>
    <row r="767787" spans="3:3" x14ac:dyDescent="0.25">
      <c r="C767787" s="62"/>
    </row>
    <row r="767788" spans="3:3" x14ac:dyDescent="0.25">
      <c r="C767788" s="62"/>
    </row>
    <row r="767876" spans="3:3" x14ac:dyDescent="0.25">
      <c r="C767876" s="62"/>
    </row>
    <row r="767877" spans="3:3" x14ac:dyDescent="0.25">
      <c r="C767877" s="62"/>
    </row>
    <row r="767965" spans="3:3" x14ac:dyDescent="0.25">
      <c r="C767965" s="62"/>
    </row>
    <row r="767966" spans="3:3" x14ac:dyDescent="0.25">
      <c r="C767966" s="62"/>
    </row>
    <row r="768054" spans="3:3" x14ac:dyDescent="0.25">
      <c r="C768054" s="62"/>
    </row>
    <row r="768055" spans="3:3" x14ac:dyDescent="0.25">
      <c r="C768055" s="62"/>
    </row>
    <row r="768143" spans="3:3" x14ac:dyDescent="0.25">
      <c r="C768143" s="62"/>
    </row>
    <row r="768144" spans="3:3" x14ac:dyDescent="0.25">
      <c r="C768144" s="62"/>
    </row>
    <row r="768232" spans="3:3" x14ac:dyDescent="0.25">
      <c r="C768232" s="62"/>
    </row>
    <row r="768233" spans="3:3" x14ac:dyDescent="0.25">
      <c r="C768233" s="62"/>
    </row>
    <row r="768321" spans="3:3" x14ac:dyDescent="0.25">
      <c r="C768321" s="62"/>
    </row>
    <row r="768322" spans="3:3" x14ac:dyDescent="0.25">
      <c r="C768322" s="62"/>
    </row>
    <row r="768410" spans="3:3" x14ac:dyDescent="0.25">
      <c r="C768410" s="62"/>
    </row>
    <row r="768411" spans="3:3" x14ac:dyDescent="0.25">
      <c r="C768411" s="62"/>
    </row>
    <row r="768499" spans="3:3" x14ac:dyDescent="0.25">
      <c r="C768499" s="62"/>
    </row>
    <row r="768500" spans="3:3" x14ac:dyDescent="0.25">
      <c r="C768500" s="62"/>
    </row>
    <row r="768588" spans="3:3" x14ac:dyDescent="0.25">
      <c r="C768588" s="62"/>
    </row>
    <row r="768589" spans="3:3" x14ac:dyDescent="0.25">
      <c r="C768589" s="62"/>
    </row>
    <row r="768677" spans="3:3" x14ac:dyDescent="0.25">
      <c r="C768677" s="62"/>
    </row>
    <row r="768678" spans="3:3" x14ac:dyDescent="0.25">
      <c r="C768678" s="62"/>
    </row>
    <row r="768766" spans="3:3" x14ac:dyDescent="0.25">
      <c r="C768766" s="62"/>
    </row>
    <row r="768767" spans="3:3" x14ac:dyDescent="0.25">
      <c r="C768767" s="62"/>
    </row>
    <row r="768855" spans="3:3" x14ac:dyDescent="0.25">
      <c r="C768855" s="62"/>
    </row>
    <row r="768856" spans="3:3" x14ac:dyDescent="0.25">
      <c r="C768856" s="62"/>
    </row>
    <row r="768944" spans="3:3" x14ac:dyDescent="0.25">
      <c r="C768944" s="62"/>
    </row>
    <row r="768945" spans="3:3" x14ac:dyDescent="0.25">
      <c r="C768945" s="62"/>
    </row>
    <row r="769033" spans="3:3" x14ac:dyDescent="0.25">
      <c r="C769033" s="62"/>
    </row>
    <row r="769034" spans="3:3" x14ac:dyDescent="0.25">
      <c r="C769034" s="62"/>
    </row>
    <row r="769122" spans="3:3" x14ac:dyDescent="0.25">
      <c r="C769122" s="62"/>
    </row>
    <row r="769123" spans="3:3" x14ac:dyDescent="0.25">
      <c r="C769123" s="62"/>
    </row>
    <row r="769211" spans="3:3" x14ac:dyDescent="0.25">
      <c r="C769211" s="62"/>
    </row>
    <row r="769212" spans="3:3" x14ac:dyDescent="0.25">
      <c r="C769212" s="62"/>
    </row>
    <row r="769300" spans="3:3" x14ac:dyDescent="0.25">
      <c r="C769300" s="62"/>
    </row>
    <row r="769301" spans="3:3" x14ac:dyDescent="0.25">
      <c r="C769301" s="62"/>
    </row>
    <row r="769389" spans="3:3" x14ac:dyDescent="0.25">
      <c r="C769389" s="62"/>
    </row>
    <row r="769390" spans="3:3" x14ac:dyDescent="0.25">
      <c r="C769390" s="62"/>
    </row>
    <row r="769478" spans="3:3" x14ac:dyDescent="0.25">
      <c r="C769478" s="62"/>
    </row>
    <row r="769479" spans="3:3" x14ac:dyDescent="0.25">
      <c r="C769479" s="62"/>
    </row>
    <row r="769567" spans="3:3" x14ac:dyDescent="0.25">
      <c r="C769567" s="62"/>
    </row>
    <row r="769568" spans="3:3" x14ac:dyDescent="0.25">
      <c r="C769568" s="62"/>
    </row>
    <row r="769656" spans="3:3" x14ac:dyDescent="0.25">
      <c r="C769656" s="62"/>
    </row>
    <row r="769657" spans="3:3" x14ac:dyDescent="0.25">
      <c r="C769657" s="62"/>
    </row>
    <row r="769745" spans="3:3" x14ac:dyDescent="0.25">
      <c r="C769745" s="62"/>
    </row>
    <row r="769746" spans="3:3" x14ac:dyDescent="0.25">
      <c r="C769746" s="62"/>
    </row>
    <row r="769834" spans="3:3" x14ac:dyDescent="0.25">
      <c r="C769834" s="62"/>
    </row>
    <row r="769835" spans="3:3" x14ac:dyDescent="0.25">
      <c r="C769835" s="62"/>
    </row>
    <row r="769923" spans="3:3" x14ac:dyDescent="0.25">
      <c r="C769923" s="62"/>
    </row>
    <row r="769924" spans="3:3" x14ac:dyDescent="0.25">
      <c r="C769924" s="62"/>
    </row>
    <row r="770012" spans="3:3" x14ac:dyDescent="0.25">
      <c r="C770012" s="62"/>
    </row>
    <row r="770013" spans="3:3" x14ac:dyDescent="0.25">
      <c r="C770013" s="62"/>
    </row>
    <row r="770101" spans="3:3" x14ac:dyDescent="0.25">
      <c r="C770101" s="62"/>
    </row>
    <row r="770102" spans="3:3" x14ac:dyDescent="0.25">
      <c r="C770102" s="62"/>
    </row>
    <row r="770190" spans="3:3" x14ac:dyDescent="0.25">
      <c r="C770190" s="62"/>
    </row>
    <row r="770191" spans="3:3" x14ac:dyDescent="0.25">
      <c r="C770191" s="62"/>
    </row>
    <row r="770279" spans="3:3" x14ac:dyDescent="0.25">
      <c r="C770279" s="62"/>
    </row>
    <row r="770280" spans="3:3" x14ac:dyDescent="0.25">
      <c r="C770280" s="62"/>
    </row>
    <row r="770368" spans="3:3" x14ac:dyDescent="0.25">
      <c r="C770368" s="62"/>
    </row>
    <row r="770369" spans="3:3" x14ac:dyDescent="0.25">
      <c r="C770369" s="62"/>
    </row>
    <row r="770457" spans="3:3" x14ac:dyDescent="0.25">
      <c r="C770457" s="62"/>
    </row>
    <row r="770458" spans="3:3" x14ac:dyDescent="0.25">
      <c r="C770458" s="62"/>
    </row>
    <row r="770546" spans="3:3" x14ac:dyDescent="0.25">
      <c r="C770546" s="62"/>
    </row>
    <row r="770547" spans="3:3" x14ac:dyDescent="0.25">
      <c r="C770547" s="62"/>
    </row>
    <row r="770635" spans="3:3" x14ac:dyDescent="0.25">
      <c r="C770635" s="62"/>
    </row>
    <row r="770636" spans="3:3" x14ac:dyDescent="0.25">
      <c r="C770636" s="62"/>
    </row>
    <row r="770724" spans="3:3" x14ac:dyDescent="0.25">
      <c r="C770724" s="62"/>
    </row>
    <row r="770725" spans="3:3" x14ac:dyDescent="0.25">
      <c r="C770725" s="62"/>
    </row>
    <row r="770813" spans="3:3" x14ac:dyDescent="0.25">
      <c r="C770813" s="62"/>
    </row>
    <row r="770814" spans="3:3" x14ac:dyDescent="0.25">
      <c r="C770814" s="62"/>
    </row>
    <row r="770902" spans="3:3" x14ac:dyDescent="0.25">
      <c r="C770902" s="62"/>
    </row>
    <row r="770903" spans="3:3" x14ac:dyDescent="0.25">
      <c r="C770903" s="62"/>
    </row>
    <row r="770991" spans="3:3" x14ac:dyDescent="0.25">
      <c r="C770991" s="62"/>
    </row>
    <row r="770992" spans="3:3" x14ac:dyDescent="0.25">
      <c r="C770992" s="62"/>
    </row>
    <row r="771080" spans="3:3" x14ac:dyDescent="0.25">
      <c r="C771080" s="62"/>
    </row>
    <row r="771081" spans="3:3" x14ac:dyDescent="0.25">
      <c r="C771081" s="62"/>
    </row>
    <row r="771169" spans="3:3" x14ac:dyDescent="0.25">
      <c r="C771169" s="62"/>
    </row>
    <row r="771170" spans="3:3" x14ac:dyDescent="0.25">
      <c r="C771170" s="62"/>
    </row>
    <row r="771258" spans="3:3" x14ac:dyDescent="0.25">
      <c r="C771258" s="62"/>
    </row>
    <row r="771259" spans="3:3" x14ac:dyDescent="0.25">
      <c r="C771259" s="62"/>
    </row>
    <row r="771347" spans="3:3" x14ac:dyDescent="0.25">
      <c r="C771347" s="62"/>
    </row>
    <row r="771348" spans="3:3" x14ac:dyDescent="0.25">
      <c r="C771348" s="62"/>
    </row>
    <row r="771436" spans="3:3" x14ac:dyDescent="0.25">
      <c r="C771436" s="62"/>
    </row>
    <row r="771437" spans="3:3" x14ac:dyDescent="0.25">
      <c r="C771437" s="62"/>
    </row>
    <row r="771525" spans="3:3" x14ac:dyDescent="0.25">
      <c r="C771525" s="62"/>
    </row>
    <row r="771526" spans="3:3" x14ac:dyDescent="0.25">
      <c r="C771526" s="62"/>
    </row>
    <row r="771614" spans="3:3" x14ac:dyDescent="0.25">
      <c r="C771614" s="62"/>
    </row>
    <row r="771615" spans="3:3" x14ac:dyDescent="0.25">
      <c r="C771615" s="62"/>
    </row>
    <row r="771703" spans="3:3" x14ac:dyDescent="0.25">
      <c r="C771703" s="62"/>
    </row>
    <row r="771704" spans="3:3" x14ac:dyDescent="0.25">
      <c r="C771704" s="62"/>
    </row>
    <row r="771792" spans="3:3" x14ac:dyDescent="0.25">
      <c r="C771792" s="62"/>
    </row>
    <row r="771793" spans="3:3" x14ac:dyDescent="0.25">
      <c r="C771793" s="62"/>
    </row>
    <row r="771881" spans="3:3" x14ac:dyDescent="0.25">
      <c r="C771881" s="62"/>
    </row>
    <row r="771882" spans="3:3" x14ac:dyDescent="0.25">
      <c r="C771882" s="62"/>
    </row>
    <row r="771970" spans="3:3" x14ac:dyDescent="0.25">
      <c r="C771970" s="62"/>
    </row>
    <row r="771971" spans="3:3" x14ac:dyDescent="0.25">
      <c r="C771971" s="62"/>
    </row>
    <row r="772059" spans="3:3" x14ac:dyDescent="0.25">
      <c r="C772059" s="62"/>
    </row>
    <row r="772060" spans="3:3" x14ac:dyDescent="0.25">
      <c r="C772060" s="62"/>
    </row>
    <row r="772148" spans="3:3" x14ac:dyDescent="0.25">
      <c r="C772148" s="62"/>
    </row>
    <row r="772149" spans="3:3" x14ac:dyDescent="0.25">
      <c r="C772149" s="62"/>
    </row>
    <row r="772237" spans="3:3" x14ac:dyDescent="0.25">
      <c r="C772237" s="62"/>
    </row>
    <row r="772238" spans="3:3" x14ac:dyDescent="0.25">
      <c r="C772238" s="62"/>
    </row>
    <row r="772326" spans="3:3" x14ac:dyDescent="0.25">
      <c r="C772326" s="62"/>
    </row>
    <row r="772327" spans="3:3" x14ac:dyDescent="0.25">
      <c r="C772327" s="62"/>
    </row>
    <row r="772415" spans="3:3" x14ac:dyDescent="0.25">
      <c r="C772415" s="62"/>
    </row>
    <row r="772416" spans="3:3" x14ac:dyDescent="0.25">
      <c r="C772416" s="62"/>
    </row>
    <row r="772504" spans="3:3" x14ac:dyDescent="0.25">
      <c r="C772504" s="62"/>
    </row>
    <row r="772505" spans="3:3" x14ac:dyDescent="0.25">
      <c r="C772505" s="62"/>
    </row>
    <row r="772593" spans="3:3" x14ac:dyDescent="0.25">
      <c r="C772593" s="62"/>
    </row>
    <row r="772594" spans="3:3" x14ac:dyDescent="0.25">
      <c r="C772594" s="62"/>
    </row>
    <row r="772682" spans="3:3" x14ac:dyDescent="0.25">
      <c r="C772682" s="62"/>
    </row>
    <row r="772683" spans="3:3" x14ac:dyDescent="0.25">
      <c r="C772683" s="62"/>
    </row>
    <row r="772771" spans="3:3" x14ac:dyDescent="0.25">
      <c r="C772771" s="62"/>
    </row>
    <row r="772772" spans="3:3" x14ac:dyDescent="0.25">
      <c r="C772772" s="62"/>
    </row>
    <row r="772860" spans="3:3" x14ac:dyDescent="0.25">
      <c r="C772860" s="62"/>
    </row>
    <row r="772861" spans="3:3" x14ac:dyDescent="0.25">
      <c r="C772861" s="62"/>
    </row>
    <row r="772949" spans="3:3" x14ac:dyDescent="0.25">
      <c r="C772949" s="62"/>
    </row>
    <row r="772950" spans="3:3" x14ac:dyDescent="0.25">
      <c r="C772950" s="62"/>
    </row>
    <row r="773038" spans="3:3" x14ac:dyDescent="0.25">
      <c r="C773038" s="62"/>
    </row>
    <row r="773039" spans="3:3" x14ac:dyDescent="0.25">
      <c r="C773039" s="62"/>
    </row>
    <row r="773127" spans="3:3" x14ac:dyDescent="0.25">
      <c r="C773127" s="62"/>
    </row>
    <row r="773128" spans="3:3" x14ac:dyDescent="0.25">
      <c r="C773128" s="62"/>
    </row>
    <row r="773216" spans="3:3" x14ac:dyDescent="0.25">
      <c r="C773216" s="62"/>
    </row>
    <row r="773217" spans="3:3" x14ac:dyDescent="0.25">
      <c r="C773217" s="62"/>
    </row>
    <row r="773305" spans="3:3" x14ac:dyDescent="0.25">
      <c r="C773305" s="62"/>
    </row>
    <row r="773306" spans="3:3" x14ac:dyDescent="0.25">
      <c r="C773306" s="62"/>
    </row>
    <row r="773394" spans="3:3" x14ac:dyDescent="0.25">
      <c r="C773394" s="62"/>
    </row>
    <row r="773395" spans="3:3" x14ac:dyDescent="0.25">
      <c r="C773395" s="62"/>
    </row>
    <row r="773483" spans="3:3" x14ac:dyDescent="0.25">
      <c r="C773483" s="62"/>
    </row>
    <row r="773484" spans="3:3" x14ac:dyDescent="0.25">
      <c r="C773484" s="62"/>
    </row>
    <row r="773572" spans="3:3" x14ac:dyDescent="0.25">
      <c r="C773572" s="62"/>
    </row>
    <row r="773573" spans="3:3" x14ac:dyDescent="0.25">
      <c r="C773573" s="62"/>
    </row>
    <row r="773661" spans="3:3" x14ac:dyDescent="0.25">
      <c r="C773661" s="62"/>
    </row>
    <row r="773662" spans="3:3" x14ac:dyDescent="0.25">
      <c r="C773662" s="62"/>
    </row>
    <row r="773750" spans="3:3" x14ac:dyDescent="0.25">
      <c r="C773750" s="62"/>
    </row>
    <row r="773751" spans="3:3" x14ac:dyDescent="0.25">
      <c r="C773751" s="62"/>
    </row>
    <row r="773839" spans="3:3" x14ac:dyDescent="0.25">
      <c r="C773839" s="62"/>
    </row>
    <row r="773840" spans="3:3" x14ac:dyDescent="0.25">
      <c r="C773840" s="62"/>
    </row>
    <row r="773928" spans="3:3" x14ac:dyDescent="0.25">
      <c r="C773928" s="62"/>
    </row>
    <row r="773929" spans="3:3" x14ac:dyDescent="0.25">
      <c r="C773929" s="62"/>
    </row>
    <row r="774017" spans="3:3" x14ac:dyDescent="0.25">
      <c r="C774017" s="62"/>
    </row>
    <row r="774018" spans="3:3" x14ac:dyDescent="0.25">
      <c r="C774018" s="62"/>
    </row>
    <row r="774106" spans="3:3" x14ac:dyDescent="0.25">
      <c r="C774106" s="62"/>
    </row>
    <row r="774107" spans="3:3" x14ac:dyDescent="0.25">
      <c r="C774107" s="62"/>
    </row>
    <row r="774195" spans="3:3" x14ac:dyDescent="0.25">
      <c r="C774195" s="62"/>
    </row>
    <row r="774196" spans="3:3" x14ac:dyDescent="0.25">
      <c r="C774196" s="62"/>
    </row>
    <row r="774284" spans="3:3" x14ac:dyDescent="0.25">
      <c r="C774284" s="62"/>
    </row>
    <row r="774285" spans="3:3" x14ac:dyDescent="0.25">
      <c r="C774285" s="62"/>
    </row>
    <row r="774373" spans="3:3" x14ac:dyDescent="0.25">
      <c r="C774373" s="62"/>
    </row>
    <row r="774374" spans="3:3" x14ac:dyDescent="0.25">
      <c r="C774374" s="62"/>
    </row>
    <row r="774462" spans="3:3" x14ac:dyDescent="0.25">
      <c r="C774462" s="62"/>
    </row>
    <row r="774463" spans="3:3" x14ac:dyDescent="0.25">
      <c r="C774463" s="62"/>
    </row>
    <row r="774551" spans="3:3" x14ac:dyDescent="0.25">
      <c r="C774551" s="62"/>
    </row>
    <row r="774552" spans="3:3" x14ac:dyDescent="0.25">
      <c r="C774552" s="62"/>
    </row>
    <row r="774640" spans="3:3" x14ac:dyDescent="0.25">
      <c r="C774640" s="62"/>
    </row>
    <row r="774641" spans="3:3" x14ac:dyDescent="0.25">
      <c r="C774641" s="62"/>
    </row>
    <row r="774729" spans="3:3" x14ac:dyDescent="0.25">
      <c r="C774729" s="62"/>
    </row>
    <row r="774730" spans="3:3" x14ac:dyDescent="0.25">
      <c r="C774730" s="62"/>
    </row>
    <row r="774818" spans="3:3" x14ac:dyDescent="0.25">
      <c r="C774818" s="62"/>
    </row>
    <row r="774819" spans="3:3" x14ac:dyDescent="0.25">
      <c r="C774819" s="62"/>
    </row>
    <row r="774907" spans="3:3" x14ac:dyDescent="0.25">
      <c r="C774907" s="62"/>
    </row>
    <row r="774908" spans="3:3" x14ac:dyDescent="0.25">
      <c r="C774908" s="62"/>
    </row>
    <row r="774996" spans="3:3" x14ac:dyDescent="0.25">
      <c r="C774996" s="62"/>
    </row>
    <row r="774997" spans="3:3" x14ac:dyDescent="0.25">
      <c r="C774997" s="62"/>
    </row>
    <row r="775085" spans="3:3" x14ac:dyDescent="0.25">
      <c r="C775085" s="62"/>
    </row>
    <row r="775086" spans="3:3" x14ac:dyDescent="0.25">
      <c r="C775086" s="62"/>
    </row>
    <row r="775174" spans="3:3" x14ac:dyDescent="0.25">
      <c r="C775174" s="62"/>
    </row>
    <row r="775175" spans="3:3" x14ac:dyDescent="0.25">
      <c r="C775175" s="62"/>
    </row>
    <row r="775263" spans="3:3" x14ac:dyDescent="0.25">
      <c r="C775263" s="62"/>
    </row>
    <row r="775264" spans="3:3" x14ac:dyDescent="0.25">
      <c r="C775264" s="62"/>
    </row>
    <row r="775352" spans="3:3" x14ac:dyDescent="0.25">
      <c r="C775352" s="62"/>
    </row>
    <row r="775353" spans="3:3" x14ac:dyDescent="0.25">
      <c r="C775353" s="62"/>
    </row>
    <row r="775441" spans="3:3" x14ac:dyDescent="0.25">
      <c r="C775441" s="62"/>
    </row>
    <row r="775442" spans="3:3" x14ac:dyDescent="0.25">
      <c r="C775442" s="62"/>
    </row>
    <row r="775530" spans="3:3" x14ac:dyDescent="0.25">
      <c r="C775530" s="62"/>
    </row>
    <row r="775531" spans="3:3" x14ac:dyDescent="0.25">
      <c r="C775531" s="62"/>
    </row>
    <row r="775619" spans="3:3" x14ac:dyDescent="0.25">
      <c r="C775619" s="62"/>
    </row>
    <row r="775620" spans="3:3" x14ac:dyDescent="0.25">
      <c r="C775620" s="62"/>
    </row>
    <row r="775708" spans="3:3" x14ac:dyDescent="0.25">
      <c r="C775708" s="62"/>
    </row>
    <row r="775709" spans="3:3" x14ac:dyDescent="0.25">
      <c r="C775709" s="62"/>
    </row>
    <row r="775797" spans="3:3" x14ac:dyDescent="0.25">
      <c r="C775797" s="62"/>
    </row>
    <row r="775798" spans="3:3" x14ac:dyDescent="0.25">
      <c r="C775798" s="62"/>
    </row>
    <row r="775886" spans="3:3" x14ac:dyDescent="0.25">
      <c r="C775886" s="62"/>
    </row>
    <row r="775887" spans="3:3" x14ac:dyDescent="0.25">
      <c r="C775887" s="62"/>
    </row>
    <row r="775975" spans="3:3" x14ac:dyDescent="0.25">
      <c r="C775975" s="62"/>
    </row>
    <row r="775976" spans="3:3" x14ac:dyDescent="0.25">
      <c r="C775976" s="62"/>
    </row>
    <row r="776064" spans="3:3" x14ac:dyDescent="0.25">
      <c r="C776064" s="62"/>
    </row>
    <row r="776065" spans="3:3" x14ac:dyDescent="0.25">
      <c r="C776065" s="62"/>
    </row>
    <row r="776153" spans="3:3" x14ac:dyDescent="0.25">
      <c r="C776153" s="62"/>
    </row>
    <row r="776154" spans="3:3" x14ac:dyDescent="0.25">
      <c r="C776154" s="62"/>
    </row>
    <row r="776242" spans="3:3" x14ac:dyDescent="0.25">
      <c r="C776242" s="62"/>
    </row>
    <row r="776243" spans="3:3" x14ac:dyDescent="0.25">
      <c r="C776243" s="62"/>
    </row>
    <row r="776331" spans="3:3" x14ac:dyDescent="0.25">
      <c r="C776331" s="62"/>
    </row>
    <row r="776332" spans="3:3" x14ac:dyDescent="0.25">
      <c r="C776332" s="62"/>
    </row>
    <row r="776420" spans="3:3" x14ac:dyDescent="0.25">
      <c r="C776420" s="62"/>
    </row>
    <row r="776421" spans="3:3" x14ac:dyDescent="0.25">
      <c r="C776421" s="62"/>
    </row>
    <row r="776509" spans="3:3" x14ac:dyDescent="0.25">
      <c r="C776509" s="62"/>
    </row>
    <row r="776510" spans="3:3" x14ac:dyDescent="0.25">
      <c r="C776510" s="62"/>
    </row>
    <row r="776598" spans="3:3" x14ac:dyDescent="0.25">
      <c r="C776598" s="62"/>
    </row>
    <row r="776599" spans="3:3" x14ac:dyDescent="0.25">
      <c r="C776599" s="62"/>
    </row>
    <row r="776687" spans="3:3" x14ac:dyDescent="0.25">
      <c r="C776687" s="62"/>
    </row>
    <row r="776688" spans="3:3" x14ac:dyDescent="0.25">
      <c r="C776688" s="62"/>
    </row>
    <row r="776776" spans="3:3" x14ac:dyDescent="0.25">
      <c r="C776776" s="62"/>
    </row>
    <row r="776777" spans="3:3" x14ac:dyDescent="0.25">
      <c r="C776777" s="62"/>
    </row>
    <row r="776865" spans="3:3" x14ac:dyDescent="0.25">
      <c r="C776865" s="62"/>
    </row>
    <row r="776866" spans="3:3" x14ac:dyDescent="0.25">
      <c r="C776866" s="62"/>
    </row>
    <row r="776954" spans="3:3" x14ac:dyDescent="0.25">
      <c r="C776954" s="62"/>
    </row>
    <row r="776955" spans="3:3" x14ac:dyDescent="0.25">
      <c r="C776955" s="62"/>
    </row>
    <row r="777043" spans="3:3" x14ac:dyDescent="0.25">
      <c r="C777043" s="62"/>
    </row>
    <row r="777044" spans="3:3" x14ac:dyDescent="0.25">
      <c r="C777044" s="62"/>
    </row>
    <row r="777132" spans="3:3" x14ac:dyDescent="0.25">
      <c r="C777132" s="62"/>
    </row>
    <row r="777133" spans="3:3" x14ac:dyDescent="0.25">
      <c r="C777133" s="62"/>
    </row>
    <row r="777221" spans="3:3" x14ac:dyDescent="0.25">
      <c r="C777221" s="62"/>
    </row>
    <row r="777222" spans="3:3" x14ac:dyDescent="0.25">
      <c r="C777222" s="62"/>
    </row>
    <row r="777310" spans="3:3" x14ac:dyDescent="0.25">
      <c r="C777310" s="62"/>
    </row>
    <row r="777311" spans="3:3" x14ac:dyDescent="0.25">
      <c r="C777311" s="62"/>
    </row>
    <row r="777399" spans="3:3" x14ac:dyDescent="0.25">
      <c r="C777399" s="62"/>
    </row>
    <row r="777400" spans="3:3" x14ac:dyDescent="0.25">
      <c r="C777400" s="62"/>
    </row>
    <row r="777488" spans="3:3" x14ac:dyDescent="0.25">
      <c r="C777488" s="62"/>
    </row>
    <row r="777489" spans="3:3" x14ac:dyDescent="0.25">
      <c r="C777489" s="62"/>
    </row>
    <row r="777577" spans="3:3" x14ac:dyDescent="0.25">
      <c r="C777577" s="62"/>
    </row>
    <row r="777578" spans="3:3" x14ac:dyDescent="0.25">
      <c r="C777578" s="62"/>
    </row>
    <row r="777666" spans="3:3" x14ac:dyDescent="0.25">
      <c r="C777666" s="62"/>
    </row>
    <row r="777667" spans="3:3" x14ac:dyDescent="0.25">
      <c r="C777667" s="62"/>
    </row>
    <row r="777755" spans="3:3" x14ac:dyDescent="0.25">
      <c r="C777755" s="62"/>
    </row>
    <row r="777756" spans="3:3" x14ac:dyDescent="0.25">
      <c r="C777756" s="62"/>
    </row>
    <row r="777844" spans="3:3" x14ac:dyDescent="0.25">
      <c r="C777844" s="62"/>
    </row>
    <row r="777845" spans="3:3" x14ac:dyDescent="0.25">
      <c r="C777845" s="62"/>
    </row>
    <row r="777933" spans="3:3" x14ac:dyDescent="0.25">
      <c r="C777933" s="62"/>
    </row>
    <row r="777934" spans="3:3" x14ac:dyDescent="0.25">
      <c r="C777934" s="62"/>
    </row>
    <row r="778022" spans="3:3" x14ac:dyDescent="0.25">
      <c r="C778022" s="62"/>
    </row>
    <row r="778023" spans="3:3" x14ac:dyDescent="0.25">
      <c r="C778023" s="62"/>
    </row>
    <row r="778111" spans="3:3" x14ac:dyDescent="0.25">
      <c r="C778111" s="62"/>
    </row>
    <row r="778112" spans="3:3" x14ac:dyDescent="0.25">
      <c r="C778112" s="62"/>
    </row>
    <row r="778200" spans="3:3" x14ac:dyDescent="0.25">
      <c r="C778200" s="62"/>
    </row>
    <row r="778201" spans="3:3" x14ac:dyDescent="0.25">
      <c r="C778201" s="62"/>
    </row>
    <row r="778289" spans="3:3" x14ac:dyDescent="0.25">
      <c r="C778289" s="62"/>
    </row>
    <row r="778290" spans="3:3" x14ac:dyDescent="0.25">
      <c r="C778290" s="62"/>
    </row>
    <row r="778378" spans="3:3" x14ac:dyDescent="0.25">
      <c r="C778378" s="62"/>
    </row>
    <row r="778379" spans="3:3" x14ac:dyDescent="0.25">
      <c r="C778379" s="62"/>
    </row>
    <row r="778467" spans="3:3" x14ac:dyDescent="0.25">
      <c r="C778467" s="62"/>
    </row>
    <row r="778468" spans="3:3" x14ac:dyDescent="0.25">
      <c r="C778468" s="62"/>
    </row>
    <row r="778556" spans="3:3" x14ac:dyDescent="0.25">
      <c r="C778556" s="62"/>
    </row>
    <row r="778557" spans="3:3" x14ac:dyDescent="0.25">
      <c r="C778557" s="62"/>
    </row>
    <row r="778645" spans="3:3" x14ac:dyDescent="0.25">
      <c r="C778645" s="62"/>
    </row>
    <row r="778646" spans="3:3" x14ac:dyDescent="0.25">
      <c r="C778646" s="62"/>
    </row>
    <row r="778734" spans="3:3" x14ac:dyDescent="0.25">
      <c r="C778734" s="62"/>
    </row>
    <row r="778735" spans="3:3" x14ac:dyDescent="0.25">
      <c r="C778735" s="62"/>
    </row>
    <row r="778823" spans="3:3" x14ac:dyDescent="0.25">
      <c r="C778823" s="62"/>
    </row>
    <row r="778824" spans="3:3" x14ac:dyDescent="0.25">
      <c r="C778824" s="62"/>
    </row>
    <row r="778912" spans="3:3" x14ac:dyDescent="0.25">
      <c r="C778912" s="62"/>
    </row>
    <row r="778913" spans="3:3" x14ac:dyDescent="0.25">
      <c r="C778913" s="62"/>
    </row>
    <row r="779001" spans="3:3" x14ac:dyDescent="0.25">
      <c r="C779001" s="62"/>
    </row>
    <row r="779002" spans="3:3" x14ac:dyDescent="0.25">
      <c r="C779002" s="62"/>
    </row>
    <row r="779090" spans="3:3" x14ac:dyDescent="0.25">
      <c r="C779090" s="62"/>
    </row>
    <row r="779091" spans="3:3" x14ac:dyDescent="0.25">
      <c r="C779091" s="62"/>
    </row>
    <row r="779179" spans="3:3" x14ac:dyDescent="0.25">
      <c r="C779179" s="62"/>
    </row>
    <row r="779180" spans="3:3" x14ac:dyDescent="0.25">
      <c r="C779180" s="62"/>
    </row>
    <row r="779268" spans="3:3" x14ac:dyDescent="0.25">
      <c r="C779268" s="62"/>
    </row>
    <row r="779269" spans="3:3" x14ac:dyDescent="0.25">
      <c r="C779269" s="62"/>
    </row>
    <row r="779357" spans="3:3" x14ac:dyDescent="0.25">
      <c r="C779357" s="62"/>
    </row>
    <row r="779358" spans="3:3" x14ac:dyDescent="0.25">
      <c r="C779358" s="62"/>
    </row>
    <row r="779446" spans="3:3" x14ac:dyDescent="0.25">
      <c r="C779446" s="62"/>
    </row>
    <row r="779447" spans="3:3" x14ac:dyDescent="0.25">
      <c r="C779447" s="62"/>
    </row>
    <row r="779535" spans="3:3" x14ac:dyDescent="0.25">
      <c r="C779535" s="62"/>
    </row>
    <row r="779536" spans="3:3" x14ac:dyDescent="0.25">
      <c r="C779536" s="62"/>
    </row>
    <row r="779624" spans="3:3" x14ac:dyDescent="0.25">
      <c r="C779624" s="62"/>
    </row>
    <row r="779625" spans="3:3" x14ac:dyDescent="0.25">
      <c r="C779625" s="62"/>
    </row>
    <row r="779713" spans="3:3" x14ac:dyDescent="0.25">
      <c r="C779713" s="62"/>
    </row>
    <row r="779714" spans="3:3" x14ac:dyDescent="0.25">
      <c r="C779714" s="62"/>
    </row>
    <row r="779802" spans="3:3" x14ac:dyDescent="0.25">
      <c r="C779802" s="62"/>
    </row>
    <row r="779803" spans="3:3" x14ac:dyDescent="0.25">
      <c r="C779803" s="62"/>
    </row>
    <row r="779891" spans="3:3" x14ac:dyDescent="0.25">
      <c r="C779891" s="62"/>
    </row>
    <row r="779892" spans="3:3" x14ac:dyDescent="0.25">
      <c r="C779892" s="62"/>
    </row>
    <row r="779980" spans="3:3" x14ac:dyDescent="0.25">
      <c r="C779980" s="62"/>
    </row>
    <row r="779981" spans="3:3" x14ac:dyDescent="0.25">
      <c r="C779981" s="62"/>
    </row>
    <row r="780069" spans="3:3" x14ac:dyDescent="0.25">
      <c r="C780069" s="62"/>
    </row>
    <row r="780070" spans="3:3" x14ac:dyDescent="0.25">
      <c r="C780070" s="62"/>
    </row>
    <row r="780158" spans="3:3" x14ac:dyDescent="0.25">
      <c r="C780158" s="62"/>
    </row>
    <row r="780159" spans="3:3" x14ac:dyDescent="0.25">
      <c r="C780159" s="62"/>
    </row>
    <row r="780247" spans="3:3" x14ac:dyDescent="0.25">
      <c r="C780247" s="62"/>
    </row>
    <row r="780248" spans="3:3" x14ac:dyDescent="0.25">
      <c r="C780248" s="62"/>
    </row>
    <row r="780336" spans="3:3" x14ac:dyDescent="0.25">
      <c r="C780336" s="62"/>
    </row>
    <row r="780337" spans="3:3" x14ac:dyDescent="0.25">
      <c r="C780337" s="62"/>
    </row>
    <row r="780425" spans="3:3" x14ac:dyDescent="0.25">
      <c r="C780425" s="62"/>
    </row>
    <row r="780426" spans="3:3" x14ac:dyDescent="0.25">
      <c r="C780426" s="62"/>
    </row>
    <row r="780514" spans="3:3" x14ac:dyDescent="0.25">
      <c r="C780514" s="62"/>
    </row>
    <row r="780515" spans="3:3" x14ac:dyDescent="0.25">
      <c r="C780515" s="62"/>
    </row>
    <row r="780603" spans="3:3" x14ac:dyDescent="0.25">
      <c r="C780603" s="62"/>
    </row>
    <row r="780604" spans="3:3" x14ac:dyDescent="0.25">
      <c r="C780604" s="62"/>
    </row>
    <row r="780692" spans="3:3" x14ac:dyDescent="0.25">
      <c r="C780692" s="62"/>
    </row>
    <row r="780693" spans="3:3" x14ac:dyDescent="0.25">
      <c r="C780693" s="62"/>
    </row>
    <row r="780781" spans="3:3" x14ac:dyDescent="0.25">
      <c r="C780781" s="62"/>
    </row>
    <row r="780782" spans="3:3" x14ac:dyDescent="0.25">
      <c r="C780782" s="62"/>
    </row>
    <row r="780870" spans="3:3" x14ac:dyDescent="0.25">
      <c r="C780870" s="62"/>
    </row>
    <row r="780871" spans="3:3" x14ac:dyDescent="0.25">
      <c r="C780871" s="62"/>
    </row>
    <row r="780959" spans="3:3" x14ac:dyDescent="0.25">
      <c r="C780959" s="62"/>
    </row>
    <row r="780960" spans="3:3" x14ac:dyDescent="0.25">
      <c r="C780960" s="62"/>
    </row>
    <row r="781048" spans="3:3" x14ac:dyDescent="0.25">
      <c r="C781048" s="62"/>
    </row>
    <row r="781049" spans="3:3" x14ac:dyDescent="0.25">
      <c r="C781049" s="62"/>
    </row>
    <row r="781137" spans="3:3" x14ac:dyDescent="0.25">
      <c r="C781137" s="62"/>
    </row>
    <row r="781138" spans="3:3" x14ac:dyDescent="0.25">
      <c r="C781138" s="62"/>
    </row>
    <row r="781226" spans="3:3" x14ac:dyDescent="0.25">
      <c r="C781226" s="62"/>
    </row>
    <row r="781227" spans="3:3" x14ac:dyDescent="0.25">
      <c r="C781227" s="62"/>
    </row>
    <row r="781315" spans="3:3" x14ac:dyDescent="0.25">
      <c r="C781315" s="62"/>
    </row>
    <row r="781316" spans="3:3" x14ac:dyDescent="0.25">
      <c r="C781316" s="62"/>
    </row>
    <row r="781404" spans="3:3" x14ac:dyDescent="0.25">
      <c r="C781404" s="62"/>
    </row>
    <row r="781405" spans="3:3" x14ac:dyDescent="0.25">
      <c r="C781405" s="62"/>
    </row>
    <row r="781493" spans="3:3" x14ac:dyDescent="0.25">
      <c r="C781493" s="62"/>
    </row>
    <row r="781494" spans="3:3" x14ac:dyDescent="0.25">
      <c r="C781494" s="62"/>
    </row>
    <row r="781582" spans="3:3" x14ac:dyDescent="0.25">
      <c r="C781582" s="62"/>
    </row>
    <row r="781583" spans="3:3" x14ac:dyDescent="0.25">
      <c r="C781583" s="62"/>
    </row>
    <row r="781671" spans="3:3" x14ac:dyDescent="0.25">
      <c r="C781671" s="62"/>
    </row>
    <row r="781672" spans="3:3" x14ac:dyDescent="0.25">
      <c r="C781672" s="62"/>
    </row>
    <row r="781760" spans="3:3" x14ac:dyDescent="0.25">
      <c r="C781760" s="62"/>
    </row>
    <row r="781761" spans="3:3" x14ac:dyDescent="0.25">
      <c r="C781761" s="62"/>
    </row>
    <row r="781849" spans="3:3" x14ac:dyDescent="0.25">
      <c r="C781849" s="62"/>
    </row>
    <row r="781850" spans="3:3" x14ac:dyDescent="0.25">
      <c r="C781850" s="62"/>
    </row>
    <row r="781938" spans="3:3" x14ac:dyDescent="0.25">
      <c r="C781938" s="62"/>
    </row>
    <row r="781939" spans="3:3" x14ac:dyDescent="0.25">
      <c r="C781939" s="62"/>
    </row>
    <row r="782027" spans="3:3" x14ac:dyDescent="0.25">
      <c r="C782027" s="62"/>
    </row>
    <row r="782028" spans="3:3" x14ac:dyDescent="0.25">
      <c r="C782028" s="62"/>
    </row>
    <row r="782116" spans="3:3" x14ac:dyDescent="0.25">
      <c r="C782116" s="62"/>
    </row>
    <row r="782117" spans="3:3" x14ac:dyDescent="0.25">
      <c r="C782117" s="62"/>
    </row>
    <row r="782205" spans="3:3" x14ac:dyDescent="0.25">
      <c r="C782205" s="62"/>
    </row>
    <row r="782206" spans="3:3" x14ac:dyDescent="0.25">
      <c r="C782206" s="62"/>
    </row>
    <row r="782294" spans="3:3" x14ac:dyDescent="0.25">
      <c r="C782294" s="62"/>
    </row>
    <row r="782295" spans="3:3" x14ac:dyDescent="0.25">
      <c r="C782295" s="62"/>
    </row>
    <row r="782383" spans="3:3" x14ac:dyDescent="0.25">
      <c r="C782383" s="62"/>
    </row>
    <row r="782384" spans="3:3" x14ac:dyDescent="0.25">
      <c r="C782384" s="62"/>
    </row>
    <row r="782472" spans="3:3" x14ac:dyDescent="0.25">
      <c r="C782472" s="62"/>
    </row>
    <row r="782473" spans="3:3" x14ac:dyDescent="0.25">
      <c r="C782473" s="62"/>
    </row>
    <row r="782561" spans="3:3" x14ac:dyDescent="0.25">
      <c r="C782561" s="62"/>
    </row>
    <row r="782562" spans="3:3" x14ac:dyDescent="0.25">
      <c r="C782562" s="62"/>
    </row>
    <row r="782650" spans="3:3" x14ac:dyDescent="0.25">
      <c r="C782650" s="62"/>
    </row>
    <row r="782651" spans="3:3" x14ac:dyDescent="0.25">
      <c r="C782651" s="62"/>
    </row>
    <row r="782739" spans="3:3" x14ac:dyDescent="0.25">
      <c r="C782739" s="62"/>
    </row>
    <row r="782740" spans="3:3" x14ac:dyDescent="0.25">
      <c r="C782740" s="62"/>
    </row>
    <row r="782828" spans="3:3" x14ac:dyDescent="0.25">
      <c r="C782828" s="62"/>
    </row>
    <row r="782829" spans="3:3" x14ac:dyDescent="0.25">
      <c r="C782829" s="62"/>
    </row>
    <row r="782917" spans="3:3" x14ac:dyDescent="0.25">
      <c r="C782917" s="62"/>
    </row>
    <row r="782918" spans="3:3" x14ac:dyDescent="0.25">
      <c r="C782918" s="62"/>
    </row>
    <row r="783006" spans="3:3" x14ac:dyDescent="0.25">
      <c r="C783006" s="62"/>
    </row>
    <row r="783007" spans="3:3" x14ac:dyDescent="0.25">
      <c r="C783007" s="62"/>
    </row>
    <row r="783095" spans="3:3" x14ac:dyDescent="0.25">
      <c r="C783095" s="62"/>
    </row>
    <row r="783096" spans="3:3" x14ac:dyDescent="0.25">
      <c r="C783096" s="62"/>
    </row>
    <row r="783184" spans="3:3" x14ac:dyDescent="0.25">
      <c r="C783184" s="62"/>
    </row>
    <row r="783185" spans="3:3" x14ac:dyDescent="0.25">
      <c r="C783185" s="62"/>
    </row>
    <row r="783273" spans="3:3" x14ac:dyDescent="0.25">
      <c r="C783273" s="62"/>
    </row>
    <row r="783274" spans="3:3" x14ac:dyDescent="0.25">
      <c r="C783274" s="62"/>
    </row>
    <row r="783362" spans="3:3" x14ac:dyDescent="0.25">
      <c r="C783362" s="62"/>
    </row>
    <row r="783363" spans="3:3" x14ac:dyDescent="0.25">
      <c r="C783363" s="62"/>
    </row>
    <row r="783451" spans="3:3" x14ac:dyDescent="0.25">
      <c r="C783451" s="62"/>
    </row>
    <row r="783452" spans="3:3" x14ac:dyDescent="0.25">
      <c r="C783452" s="62"/>
    </row>
    <row r="783540" spans="3:3" x14ac:dyDescent="0.25">
      <c r="C783540" s="62"/>
    </row>
    <row r="783541" spans="3:3" x14ac:dyDescent="0.25">
      <c r="C783541" s="62"/>
    </row>
    <row r="783629" spans="3:3" x14ac:dyDescent="0.25">
      <c r="C783629" s="62"/>
    </row>
    <row r="783630" spans="3:3" x14ac:dyDescent="0.25">
      <c r="C783630" s="62"/>
    </row>
    <row r="783718" spans="3:3" x14ac:dyDescent="0.25">
      <c r="C783718" s="62"/>
    </row>
    <row r="783719" spans="3:3" x14ac:dyDescent="0.25">
      <c r="C783719" s="62"/>
    </row>
    <row r="783807" spans="3:3" x14ac:dyDescent="0.25">
      <c r="C783807" s="62"/>
    </row>
    <row r="783808" spans="3:3" x14ac:dyDescent="0.25">
      <c r="C783808" s="62"/>
    </row>
    <row r="783896" spans="3:3" x14ac:dyDescent="0.25">
      <c r="C783896" s="62"/>
    </row>
    <row r="783897" spans="3:3" x14ac:dyDescent="0.25">
      <c r="C783897" s="62"/>
    </row>
    <row r="783985" spans="3:3" x14ac:dyDescent="0.25">
      <c r="C783985" s="62"/>
    </row>
    <row r="783986" spans="3:3" x14ac:dyDescent="0.25">
      <c r="C783986" s="62"/>
    </row>
    <row r="784074" spans="3:3" x14ac:dyDescent="0.25">
      <c r="C784074" s="62"/>
    </row>
    <row r="784075" spans="3:3" x14ac:dyDescent="0.25">
      <c r="C784075" s="62"/>
    </row>
    <row r="784163" spans="3:3" x14ac:dyDescent="0.25">
      <c r="C784163" s="62"/>
    </row>
    <row r="784164" spans="3:3" x14ac:dyDescent="0.25">
      <c r="C784164" s="62"/>
    </row>
    <row r="784252" spans="3:3" x14ac:dyDescent="0.25">
      <c r="C784252" s="62"/>
    </row>
    <row r="784253" spans="3:3" x14ac:dyDescent="0.25">
      <c r="C784253" s="62"/>
    </row>
    <row r="784341" spans="3:3" x14ac:dyDescent="0.25">
      <c r="C784341" s="62"/>
    </row>
    <row r="784342" spans="3:3" x14ac:dyDescent="0.25">
      <c r="C784342" s="62"/>
    </row>
    <row r="784430" spans="3:3" x14ac:dyDescent="0.25">
      <c r="C784430" s="62"/>
    </row>
    <row r="784431" spans="3:3" x14ac:dyDescent="0.25">
      <c r="C784431" s="62"/>
    </row>
    <row r="784519" spans="3:3" x14ac:dyDescent="0.25">
      <c r="C784519" s="62"/>
    </row>
    <row r="784520" spans="3:3" x14ac:dyDescent="0.25">
      <c r="C784520" s="62"/>
    </row>
    <row r="784608" spans="3:3" x14ac:dyDescent="0.25">
      <c r="C784608" s="62"/>
    </row>
    <row r="784609" spans="3:3" x14ac:dyDescent="0.25">
      <c r="C784609" s="62"/>
    </row>
    <row r="784697" spans="3:3" x14ac:dyDescent="0.25">
      <c r="C784697" s="62"/>
    </row>
    <row r="784698" spans="3:3" x14ac:dyDescent="0.25">
      <c r="C784698" s="62"/>
    </row>
    <row r="784786" spans="3:3" x14ac:dyDescent="0.25">
      <c r="C784786" s="62"/>
    </row>
    <row r="784787" spans="3:3" x14ac:dyDescent="0.25">
      <c r="C784787" s="62"/>
    </row>
    <row r="784875" spans="3:3" x14ac:dyDescent="0.25">
      <c r="C784875" s="62"/>
    </row>
    <row r="784876" spans="3:3" x14ac:dyDescent="0.25">
      <c r="C784876" s="62"/>
    </row>
    <row r="784964" spans="3:3" x14ac:dyDescent="0.25">
      <c r="C784964" s="62"/>
    </row>
    <row r="784965" spans="3:3" x14ac:dyDescent="0.25">
      <c r="C784965" s="62"/>
    </row>
    <row r="785053" spans="3:3" x14ac:dyDescent="0.25">
      <c r="C785053" s="62"/>
    </row>
    <row r="785054" spans="3:3" x14ac:dyDescent="0.25">
      <c r="C785054" s="62"/>
    </row>
    <row r="785142" spans="3:3" x14ac:dyDescent="0.25">
      <c r="C785142" s="62"/>
    </row>
    <row r="785143" spans="3:3" x14ac:dyDescent="0.25">
      <c r="C785143" s="62"/>
    </row>
    <row r="785231" spans="3:3" x14ac:dyDescent="0.25">
      <c r="C785231" s="62"/>
    </row>
    <row r="785232" spans="3:3" x14ac:dyDescent="0.25">
      <c r="C785232" s="62"/>
    </row>
    <row r="785320" spans="3:3" x14ac:dyDescent="0.25">
      <c r="C785320" s="62"/>
    </row>
    <row r="785321" spans="3:3" x14ac:dyDescent="0.25">
      <c r="C785321" s="62"/>
    </row>
    <row r="785409" spans="3:3" x14ac:dyDescent="0.25">
      <c r="C785409" s="62"/>
    </row>
    <row r="785410" spans="3:3" x14ac:dyDescent="0.25">
      <c r="C785410" s="62"/>
    </row>
    <row r="785498" spans="3:3" x14ac:dyDescent="0.25">
      <c r="C785498" s="62"/>
    </row>
    <row r="785499" spans="3:3" x14ac:dyDescent="0.25">
      <c r="C785499" s="62"/>
    </row>
    <row r="785587" spans="3:3" x14ac:dyDescent="0.25">
      <c r="C785587" s="62"/>
    </row>
    <row r="785588" spans="3:3" x14ac:dyDescent="0.25">
      <c r="C785588" s="62"/>
    </row>
    <row r="785676" spans="3:3" x14ac:dyDescent="0.25">
      <c r="C785676" s="62"/>
    </row>
    <row r="785677" spans="3:3" x14ac:dyDescent="0.25">
      <c r="C785677" s="62"/>
    </row>
    <row r="785765" spans="3:3" x14ac:dyDescent="0.25">
      <c r="C785765" s="62"/>
    </row>
    <row r="785766" spans="3:3" x14ac:dyDescent="0.25">
      <c r="C785766" s="62"/>
    </row>
    <row r="785854" spans="3:3" x14ac:dyDescent="0.25">
      <c r="C785854" s="62"/>
    </row>
    <row r="785855" spans="3:3" x14ac:dyDescent="0.25">
      <c r="C785855" s="62"/>
    </row>
    <row r="785943" spans="3:3" x14ac:dyDescent="0.25">
      <c r="C785943" s="62"/>
    </row>
    <row r="785944" spans="3:3" x14ac:dyDescent="0.25">
      <c r="C785944" s="62"/>
    </row>
    <row r="786032" spans="3:3" x14ac:dyDescent="0.25">
      <c r="C786032" s="62"/>
    </row>
    <row r="786033" spans="3:3" x14ac:dyDescent="0.25">
      <c r="C786033" s="62"/>
    </row>
    <row r="786121" spans="3:3" x14ac:dyDescent="0.25">
      <c r="C786121" s="62"/>
    </row>
    <row r="786122" spans="3:3" x14ac:dyDescent="0.25">
      <c r="C786122" s="62"/>
    </row>
    <row r="786210" spans="3:3" x14ac:dyDescent="0.25">
      <c r="C786210" s="62"/>
    </row>
    <row r="786211" spans="3:3" x14ac:dyDescent="0.25">
      <c r="C786211" s="62"/>
    </row>
    <row r="786299" spans="3:3" x14ac:dyDescent="0.25">
      <c r="C786299" s="62"/>
    </row>
    <row r="786300" spans="3:3" x14ac:dyDescent="0.25">
      <c r="C786300" s="62"/>
    </row>
    <row r="786388" spans="3:3" x14ac:dyDescent="0.25">
      <c r="C786388" s="62"/>
    </row>
    <row r="786389" spans="3:3" x14ac:dyDescent="0.25">
      <c r="C786389" s="62"/>
    </row>
    <row r="786477" spans="3:3" x14ac:dyDescent="0.25">
      <c r="C786477" s="62"/>
    </row>
    <row r="786478" spans="3:3" x14ac:dyDescent="0.25">
      <c r="C786478" s="62"/>
    </row>
    <row r="786566" spans="3:3" x14ac:dyDescent="0.25">
      <c r="C786566" s="62"/>
    </row>
    <row r="786567" spans="3:3" x14ac:dyDescent="0.25">
      <c r="C786567" s="62"/>
    </row>
    <row r="786655" spans="3:3" x14ac:dyDescent="0.25">
      <c r="C786655" s="62"/>
    </row>
    <row r="786656" spans="3:3" x14ac:dyDescent="0.25">
      <c r="C786656" s="62"/>
    </row>
    <row r="786744" spans="3:3" x14ac:dyDescent="0.25">
      <c r="C786744" s="62"/>
    </row>
    <row r="786745" spans="3:3" x14ac:dyDescent="0.25">
      <c r="C786745" s="62"/>
    </row>
    <row r="786833" spans="3:3" x14ac:dyDescent="0.25">
      <c r="C786833" s="62"/>
    </row>
    <row r="786834" spans="3:3" x14ac:dyDescent="0.25">
      <c r="C786834" s="62"/>
    </row>
    <row r="786922" spans="3:3" x14ac:dyDescent="0.25">
      <c r="C786922" s="62"/>
    </row>
    <row r="786923" spans="3:3" x14ac:dyDescent="0.25">
      <c r="C786923" s="62"/>
    </row>
    <row r="787011" spans="3:3" x14ac:dyDescent="0.25">
      <c r="C787011" s="62"/>
    </row>
    <row r="787012" spans="3:3" x14ac:dyDescent="0.25">
      <c r="C787012" s="62"/>
    </row>
    <row r="787100" spans="3:3" x14ac:dyDescent="0.25">
      <c r="C787100" s="62"/>
    </row>
    <row r="787101" spans="3:3" x14ac:dyDescent="0.25">
      <c r="C787101" s="62"/>
    </row>
    <row r="787189" spans="3:3" x14ac:dyDescent="0.25">
      <c r="C787189" s="62"/>
    </row>
    <row r="787190" spans="3:3" x14ac:dyDescent="0.25">
      <c r="C787190" s="62"/>
    </row>
    <row r="787278" spans="3:3" x14ac:dyDescent="0.25">
      <c r="C787278" s="62"/>
    </row>
    <row r="787279" spans="3:3" x14ac:dyDescent="0.25">
      <c r="C787279" s="62"/>
    </row>
    <row r="787367" spans="3:3" x14ac:dyDescent="0.25">
      <c r="C787367" s="62"/>
    </row>
    <row r="787368" spans="3:3" x14ac:dyDescent="0.25">
      <c r="C787368" s="62"/>
    </row>
    <row r="787456" spans="3:3" x14ac:dyDescent="0.25">
      <c r="C787456" s="62"/>
    </row>
    <row r="787457" spans="3:3" x14ac:dyDescent="0.25">
      <c r="C787457" s="62"/>
    </row>
    <row r="787545" spans="3:3" x14ac:dyDescent="0.25">
      <c r="C787545" s="62"/>
    </row>
    <row r="787546" spans="3:3" x14ac:dyDescent="0.25">
      <c r="C787546" s="62"/>
    </row>
    <row r="787634" spans="3:3" x14ac:dyDescent="0.25">
      <c r="C787634" s="62"/>
    </row>
    <row r="787635" spans="3:3" x14ac:dyDescent="0.25">
      <c r="C787635" s="62"/>
    </row>
    <row r="787723" spans="3:3" x14ac:dyDescent="0.25">
      <c r="C787723" s="62"/>
    </row>
    <row r="787724" spans="3:3" x14ac:dyDescent="0.25">
      <c r="C787724" s="62"/>
    </row>
    <row r="787812" spans="3:3" x14ac:dyDescent="0.25">
      <c r="C787812" s="62"/>
    </row>
    <row r="787813" spans="3:3" x14ac:dyDescent="0.25">
      <c r="C787813" s="62"/>
    </row>
    <row r="787901" spans="3:3" x14ac:dyDescent="0.25">
      <c r="C787901" s="62"/>
    </row>
    <row r="787902" spans="3:3" x14ac:dyDescent="0.25">
      <c r="C787902" s="62"/>
    </row>
    <row r="787990" spans="3:3" x14ac:dyDescent="0.25">
      <c r="C787990" s="62"/>
    </row>
    <row r="787991" spans="3:3" x14ac:dyDescent="0.25">
      <c r="C787991" s="62"/>
    </row>
    <row r="788079" spans="3:3" x14ac:dyDescent="0.25">
      <c r="C788079" s="62"/>
    </row>
    <row r="788080" spans="3:3" x14ac:dyDescent="0.25">
      <c r="C788080" s="62"/>
    </row>
    <row r="788168" spans="3:3" x14ac:dyDescent="0.25">
      <c r="C788168" s="62"/>
    </row>
    <row r="788169" spans="3:3" x14ac:dyDescent="0.25">
      <c r="C788169" s="62"/>
    </row>
    <row r="788257" spans="3:3" x14ac:dyDescent="0.25">
      <c r="C788257" s="62"/>
    </row>
    <row r="788258" spans="3:3" x14ac:dyDescent="0.25">
      <c r="C788258" s="62"/>
    </row>
    <row r="788346" spans="3:3" x14ac:dyDescent="0.25">
      <c r="C788346" s="62"/>
    </row>
    <row r="788347" spans="3:3" x14ac:dyDescent="0.25">
      <c r="C788347" s="62"/>
    </row>
    <row r="788435" spans="3:3" x14ac:dyDescent="0.25">
      <c r="C788435" s="62"/>
    </row>
    <row r="788436" spans="3:3" x14ac:dyDescent="0.25">
      <c r="C788436" s="62"/>
    </row>
    <row r="788524" spans="3:3" x14ac:dyDescent="0.25">
      <c r="C788524" s="62"/>
    </row>
    <row r="788525" spans="3:3" x14ac:dyDescent="0.25">
      <c r="C788525" s="62"/>
    </row>
    <row r="788613" spans="3:3" x14ac:dyDescent="0.25">
      <c r="C788613" s="62"/>
    </row>
    <row r="788614" spans="3:3" x14ac:dyDescent="0.25">
      <c r="C788614" s="62"/>
    </row>
    <row r="788702" spans="3:3" x14ac:dyDescent="0.25">
      <c r="C788702" s="62"/>
    </row>
    <row r="788703" spans="3:3" x14ac:dyDescent="0.25">
      <c r="C788703" s="62"/>
    </row>
    <row r="788791" spans="3:3" x14ac:dyDescent="0.25">
      <c r="C788791" s="62"/>
    </row>
    <row r="788792" spans="3:3" x14ac:dyDescent="0.25">
      <c r="C788792" s="62"/>
    </row>
    <row r="788880" spans="3:3" x14ac:dyDescent="0.25">
      <c r="C788880" s="62"/>
    </row>
    <row r="788881" spans="3:3" x14ac:dyDescent="0.25">
      <c r="C788881" s="62"/>
    </row>
    <row r="788969" spans="3:3" x14ac:dyDescent="0.25">
      <c r="C788969" s="62"/>
    </row>
    <row r="788970" spans="3:3" x14ac:dyDescent="0.25">
      <c r="C788970" s="62"/>
    </row>
    <row r="789058" spans="3:3" x14ac:dyDescent="0.25">
      <c r="C789058" s="62"/>
    </row>
    <row r="789059" spans="3:3" x14ac:dyDescent="0.25">
      <c r="C789059" s="62"/>
    </row>
    <row r="789147" spans="3:3" x14ac:dyDescent="0.25">
      <c r="C789147" s="62"/>
    </row>
    <row r="789148" spans="3:3" x14ac:dyDescent="0.25">
      <c r="C789148" s="62"/>
    </row>
    <row r="789236" spans="3:3" x14ac:dyDescent="0.25">
      <c r="C789236" s="62"/>
    </row>
    <row r="789237" spans="3:3" x14ac:dyDescent="0.25">
      <c r="C789237" s="62"/>
    </row>
    <row r="789325" spans="3:3" x14ac:dyDescent="0.25">
      <c r="C789325" s="62"/>
    </row>
    <row r="789326" spans="3:3" x14ac:dyDescent="0.25">
      <c r="C789326" s="62"/>
    </row>
    <row r="789414" spans="3:3" x14ac:dyDescent="0.25">
      <c r="C789414" s="62"/>
    </row>
    <row r="789415" spans="3:3" x14ac:dyDescent="0.25">
      <c r="C789415" s="62"/>
    </row>
    <row r="789503" spans="3:3" x14ac:dyDescent="0.25">
      <c r="C789503" s="62"/>
    </row>
    <row r="789504" spans="3:3" x14ac:dyDescent="0.25">
      <c r="C789504" s="62"/>
    </row>
    <row r="789592" spans="3:3" x14ac:dyDescent="0.25">
      <c r="C789592" s="62"/>
    </row>
    <row r="789593" spans="3:3" x14ac:dyDescent="0.25">
      <c r="C789593" s="62"/>
    </row>
    <row r="789681" spans="3:3" x14ac:dyDescent="0.25">
      <c r="C789681" s="62"/>
    </row>
    <row r="789682" spans="3:3" x14ac:dyDescent="0.25">
      <c r="C789682" s="62"/>
    </row>
    <row r="789770" spans="3:3" x14ac:dyDescent="0.25">
      <c r="C789770" s="62"/>
    </row>
    <row r="789771" spans="3:3" x14ac:dyDescent="0.25">
      <c r="C789771" s="62"/>
    </row>
    <row r="789859" spans="3:3" x14ac:dyDescent="0.25">
      <c r="C789859" s="62"/>
    </row>
    <row r="789860" spans="3:3" x14ac:dyDescent="0.25">
      <c r="C789860" s="62"/>
    </row>
    <row r="789948" spans="3:3" x14ac:dyDescent="0.25">
      <c r="C789948" s="62"/>
    </row>
    <row r="789949" spans="3:3" x14ac:dyDescent="0.25">
      <c r="C789949" s="62"/>
    </row>
    <row r="790037" spans="3:3" x14ac:dyDescent="0.25">
      <c r="C790037" s="62"/>
    </row>
    <row r="790038" spans="3:3" x14ac:dyDescent="0.25">
      <c r="C790038" s="62"/>
    </row>
    <row r="790126" spans="3:3" x14ac:dyDescent="0.25">
      <c r="C790126" s="62"/>
    </row>
    <row r="790127" spans="3:3" x14ac:dyDescent="0.25">
      <c r="C790127" s="62"/>
    </row>
    <row r="790215" spans="3:3" x14ac:dyDescent="0.25">
      <c r="C790215" s="62"/>
    </row>
    <row r="790216" spans="3:3" x14ac:dyDescent="0.25">
      <c r="C790216" s="62"/>
    </row>
    <row r="790304" spans="3:3" x14ac:dyDescent="0.25">
      <c r="C790304" s="62"/>
    </row>
    <row r="790305" spans="3:3" x14ac:dyDescent="0.25">
      <c r="C790305" s="62"/>
    </row>
    <row r="790393" spans="3:3" x14ac:dyDescent="0.25">
      <c r="C790393" s="62"/>
    </row>
    <row r="790394" spans="3:3" x14ac:dyDescent="0.25">
      <c r="C790394" s="62"/>
    </row>
    <row r="790482" spans="3:3" x14ac:dyDescent="0.25">
      <c r="C790482" s="62"/>
    </row>
    <row r="790483" spans="3:3" x14ac:dyDescent="0.25">
      <c r="C790483" s="62"/>
    </row>
    <row r="790571" spans="3:3" x14ac:dyDescent="0.25">
      <c r="C790571" s="62"/>
    </row>
    <row r="790572" spans="3:3" x14ac:dyDescent="0.25">
      <c r="C790572" s="62"/>
    </row>
    <row r="790660" spans="3:3" x14ac:dyDescent="0.25">
      <c r="C790660" s="62"/>
    </row>
    <row r="790661" spans="3:3" x14ac:dyDescent="0.25">
      <c r="C790661" s="62"/>
    </row>
    <row r="790749" spans="3:3" x14ac:dyDescent="0.25">
      <c r="C790749" s="62"/>
    </row>
    <row r="790750" spans="3:3" x14ac:dyDescent="0.25">
      <c r="C790750" s="62"/>
    </row>
    <row r="790838" spans="3:3" x14ac:dyDescent="0.25">
      <c r="C790838" s="62"/>
    </row>
    <row r="790839" spans="3:3" x14ac:dyDescent="0.25">
      <c r="C790839" s="62"/>
    </row>
    <row r="790927" spans="3:3" x14ac:dyDescent="0.25">
      <c r="C790927" s="62"/>
    </row>
    <row r="790928" spans="3:3" x14ac:dyDescent="0.25">
      <c r="C790928" s="62"/>
    </row>
    <row r="791016" spans="3:3" x14ac:dyDescent="0.25">
      <c r="C791016" s="62"/>
    </row>
    <row r="791017" spans="3:3" x14ac:dyDescent="0.25">
      <c r="C791017" s="62"/>
    </row>
    <row r="791105" spans="3:3" x14ac:dyDescent="0.25">
      <c r="C791105" s="62"/>
    </row>
    <row r="791106" spans="3:3" x14ac:dyDescent="0.25">
      <c r="C791106" s="62"/>
    </row>
    <row r="791194" spans="3:3" x14ac:dyDescent="0.25">
      <c r="C791194" s="62"/>
    </row>
    <row r="791195" spans="3:3" x14ac:dyDescent="0.25">
      <c r="C791195" s="62"/>
    </row>
    <row r="791283" spans="3:3" x14ac:dyDescent="0.25">
      <c r="C791283" s="62"/>
    </row>
    <row r="791284" spans="3:3" x14ac:dyDescent="0.25">
      <c r="C791284" s="62"/>
    </row>
    <row r="791372" spans="3:3" x14ac:dyDescent="0.25">
      <c r="C791372" s="62"/>
    </row>
    <row r="791373" spans="3:3" x14ac:dyDescent="0.25">
      <c r="C791373" s="62"/>
    </row>
    <row r="791461" spans="3:3" x14ac:dyDescent="0.25">
      <c r="C791461" s="62"/>
    </row>
    <row r="791462" spans="3:3" x14ac:dyDescent="0.25">
      <c r="C791462" s="62"/>
    </row>
    <row r="791550" spans="3:3" x14ac:dyDescent="0.25">
      <c r="C791550" s="62"/>
    </row>
    <row r="791551" spans="3:3" x14ac:dyDescent="0.25">
      <c r="C791551" s="62"/>
    </row>
    <row r="791639" spans="3:3" x14ac:dyDescent="0.25">
      <c r="C791639" s="62"/>
    </row>
    <row r="791640" spans="3:3" x14ac:dyDescent="0.25">
      <c r="C791640" s="62"/>
    </row>
    <row r="791728" spans="3:3" x14ac:dyDescent="0.25">
      <c r="C791728" s="62"/>
    </row>
    <row r="791729" spans="3:3" x14ac:dyDescent="0.25">
      <c r="C791729" s="62"/>
    </row>
    <row r="791817" spans="3:3" x14ac:dyDescent="0.25">
      <c r="C791817" s="62"/>
    </row>
    <row r="791818" spans="3:3" x14ac:dyDescent="0.25">
      <c r="C791818" s="62"/>
    </row>
    <row r="791906" spans="3:3" x14ac:dyDescent="0.25">
      <c r="C791906" s="62"/>
    </row>
    <row r="791907" spans="3:3" x14ac:dyDescent="0.25">
      <c r="C791907" s="62"/>
    </row>
    <row r="791995" spans="3:3" x14ac:dyDescent="0.25">
      <c r="C791995" s="62"/>
    </row>
    <row r="791996" spans="3:3" x14ac:dyDescent="0.25">
      <c r="C791996" s="62"/>
    </row>
    <row r="792084" spans="3:3" x14ac:dyDescent="0.25">
      <c r="C792084" s="62"/>
    </row>
    <row r="792085" spans="3:3" x14ac:dyDescent="0.25">
      <c r="C792085" s="62"/>
    </row>
    <row r="792173" spans="3:3" x14ac:dyDescent="0.25">
      <c r="C792173" s="62"/>
    </row>
    <row r="792174" spans="3:3" x14ac:dyDescent="0.25">
      <c r="C792174" s="62"/>
    </row>
    <row r="792262" spans="3:3" x14ac:dyDescent="0.25">
      <c r="C792262" s="62"/>
    </row>
    <row r="792263" spans="3:3" x14ac:dyDescent="0.25">
      <c r="C792263" s="62"/>
    </row>
    <row r="792351" spans="3:3" x14ac:dyDescent="0.25">
      <c r="C792351" s="62"/>
    </row>
    <row r="792352" spans="3:3" x14ac:dyDescent="0.25">
      <c r="C792352" s="62"/>
    </row>
    <row r="792440" spans="3:3" x14ac:dyDescent="0.25">
      <c r="C792440" s="62"/>
    </row>
    <row r="792441" spans="3:3" x14ac:dyDescent="0.25">
      <c r="C792441" s="62"/>
    </row>
    <row r="792529" spans="3:3" x14ac:dyDescent="0.25">
      <c r="C792529" s="62"/>
    </row>
    <row r="792530" spans="3:3" x14ac:dyDescent="0.25">
      <c r="C792530" s="62"/>
    </row>
    <row r="792618" spans="3:3" x14ac:dyDescent="0.25">
      <c r="C792618" s="62"/>
    </row>
    <row r="792619" spans="3:3" x14ac:dyDescent="0.25">
      <c r="C792619" s="62"/>
    </row>
    <row r="792707" spans="3:3" x14ac:dyDescent="0.25">
      <c r="C792707" s="62"/>
    </row>
    <row r="792708" spans="3:3" x14ac:dyDescent="0.25">
      <c r="C792708" s="62"/>
    </row>
    <row r="792796" spans="3:3" x14ac:dyDescent="0.25">
      <c r="C792796" s="62"/>
    </row>
    <row r="792797" spans="3:3" x14ac:dyDescent="0.25">
      <c r="C792797" s="62"/>
    </row>
    <row r="792885" spans="3:3" x14ac:dyDescent="0.25">
      <c r="C792885" s="62"/>
    </row>
    <row r="792886" spans="3:3" x14ac:dyDescent="0.25">
      <c r="C792886" s="62"/>
    </row>
    <row r="792974" spans="3:3" x14ac:dyDescent="0.25">
      <c r="C792974" s="62"/>
    </row>
    <row r="792975" spans="3:3" x14ac:dyDescent="0.25">
      <c r="C792975" s="62"/>
    </row>
    <row r="793063" spans="3:3" x14ac:dyDescent="0.25">
      <c r="C793063" s="62"/>
    </row>
    <row r="793064" spans="3:3" x14ac:dyDescent="0.25">
      <c r="C793064" s="62"/>
    </row>
    <row r="793152" spans="3:3" x14ac:dyDescent="0.25">
      <c r="C793152" s="62"/>
    </row>
    <row r="793153" spans="3:3" x14ac:dyDescent="0.25">
      <c r="C793153" s="62"/>
    </row>
    <row r="793241" spans="3:3" x14ac:dyDescent="0.25">
      <c r="C793241" s="62"/>
    </row>
    <row r="793242" spans="3:3" x14ac:dyDescent="0.25">
      <c r="C793242" s="62"/>
    </row>
    <row r="793330" spans="3:3" x14ac:dyDescent="0.25">
      <c r="C793330" s="62"/>
    </row>
    <row r="793331" spans="3:3" x14ac:dyDescent="0.25">
      <c r="C793331" s="62"/>
    </row>
    <row r="793419" spans="3:3" x14ac:dyDescent="0.25">
      <c r="C793419" s="62"/>
    </row>
    <row r="793420" spans="3:3" x14ac:dyDescent="0.25">
      <c r="C793420" s="62"/>
    </row>
    <row r="793508" spans="3:3" x14ac:dyDescent="0.25">
      <c r="C793508" s="62"/>
    </row>
    <row r="793509" spans="3:3" x14ac:dyDescent="0.25">
      <c r="C793509" s="62"/>
    </row>
    <row r="793597" spans="3:3" x14ac:dyDescent="0.25">
      <c r="C793597" s="62"/>
    </row>
    <row r="793598" spans="3:3" x14ac:dyDescent="0.25">
      <c r="C793598" s="62"/>
    </row>
    <row r="793686" spans="3:3" x14ac:dyDescent="0.25">
      <c r="C793686" s="62"/>
    </row>
    <row r="793687" spans="3:3" x14ac:dyDescent="0.25">
      <c r="C793687" s="62"/>
    </row>
    <row r="793775" spans="3:3" x14ac:dyDescent="0.25">
      <c r="C793775" s="62"/>
    </row>
    <row r="793776" spans="3:3" x14ac:dyDescent="0.25">
      <c r="C793776" s="62"/>
    </row>
    <row r="793864" spans="3:3" x14ac:dyDescent="0.25">
      <c r="C793864" s="62"/>
    </row>
    <row r="793865" spans="3:3" x14ac:dyDescent="0.25">
      <c r="C793865" s="62"/>
    </row>
    <row r="793953" spans="3:3" x14ac:dyDescent="0.25">
      <c r="C793953" s="62"/>
    </row>
    <row r="793954" spans="3:3" x14ac:dyDescent="0.25">
      <c r="C793954" s="62"/>
    </row>
    <row r="794042" spans="3:3" x14ac:dyDescent="0.25">
      <c r="C794042" s="62"/>
    </row>
    <row r="794043" spans="3:3" x14ac:dyDescent="0.25">
      <c r="C794043" s="62"/>
    </row>
    <row r="794131" spans="3:3" x14ac:dyDescent="0.25">
      <c r="C794131" s="62"/>
    </row>
    <row r="794132" spans="3:3" x14ac:dyDescent="0.25">
      <c r="C794132" s="62"/>
    </row>
    <row r="794220" spans="3:3" x14ac:dyDescent="0.25">
      <c r="C794220" s="62"/>
    </row>
    <row r="794221" spans="3:3" x14ac:dyDescent="0.25">
      <c r="C794221" s="62"/>
    </row>
    <row r="794309" spans="3:3" x14ac:dyDescent="0.25">
      <c r="C794309" s="62"/>
    </row>
    <row r="794310" spans="3:3" x14ac:dyDescent="0.25">
      <c r="C794310" s="62"/>
    </row>
    <row r="794398" spans="3:3" x14ac:dyDescent="0.25">
      <c r="C794398" s="62"/>
    </row>
    <row r="794399" spans="3:3" x14ac:dyDescent="0.25">
      <c r="C794399" s="62"/>
    </row>
    <row r="794487" spans="3:3" x14ac:dyDescent="0.25">
      <c r="C794487" s="62"/>
    </row>
    <row r="794488" spans="3:3" x14ac:dyDescent="0.25">
      <c r="C794488" s="62"/>
    </row>
    <row r="794576" spans="3:3" x14ac:dyDescent="0.25">
      <c r="C794576" s="62"/>
    </row>
    <row r="794577" spans="3:3" x14ac:dyDescent="0.25">
      <c r="C794577" s="62"/>
    </row>
    <row r="794665" spans="3:3" x14ac:dyDescent="0.25">
      <c r="C794665" s="62"/>
    </row>
    <row r="794666" spans="3:3" x14ac:dyDescent="0.25">
      <c r="C794666" s="62"/>
    </row>
    <row r="794754" spans="3:3" x14ac:dyDescent="0.25">
      <c r="C794754" s="62"/>
    </row>
    <row r="794755" spans="3:3" x14ac:dyDescent="0.25">
      <c r="C794755" s="62"/>
    </row>
    <row r="794843" spans="3:3" x14ac:dyDescent="0.25">
      <c r="C794843" s="62"/>
    </row>
    <row r="794844" spans="3:3" x14ac:dyDescent="0.25">
      <c r="C794844" s="62"/>
    </row>
    <row r="794932" spans="3:3" x14ac:dyDescent="0.25">
      <c r="C794932" s="62"/>
    </row>
    <row r="794933" spans="3:3" x14ac:dyDescent="0.25">
      <c r="C794933" s="62"/>
    </row>
    <row r="795021" spans="3:3" x14ac:dyDescent="0.25">
      <c r="C795021" s="62"/>
    </row>
    <row r="795022" spans="3:3" x14ac:dyDescent="0.25">
      <c r="C795022" s="62"/>
    </row>
    <row r="795110" spans="3:3" x14ac:dyDescent="0.25">
      <c r="C795110" s="62"/>
    </row>
    <row r="795111" spans="3:3" x14ac:dyDescent="0.25">
      <c r="C795111" s="62"/>
    </row>
    <row r="795199" spans="3:3" x14ac:dyDescent="0.25">
      <c r="C795199" s="62"/>
    </row>
    <row r="795200" spans="3:3" x14ac:dyDescent="0.25">
      <c r="C795200" s="62"/>
    </row>
    <row r="795288" spans="3:3" x14ac:dyDescent="0.25">
      <c r="C795288" s="62"/>
    </row>
    <row r="795289" spans="3:3" x14ac:dyDescent="0.25">
      <c r="C795289" s="62"/>
    </row>
    <row r="795377" spans="3:3" x14ac:dyDescent="0.25">
      <c r="C795377" s="62"/>
    </row>
    <row r="795378" spans="3:3" x14ac:dyDescent="0.25">
      <c r="C795378" s="62"/>
    </row>
    <row r="795466" spans="3:3" x14ac:dyDescent="0.25">
      <c r="C795466" s="62"/>
    </row>
    <row r="795467" spans="3:3" x14ac:dyDescent="0.25">
      <c r="C795467" s="62"/>
    </row>
    <row r="795555" spans="3:3" x14ac:dyDescent="0.25">
      <c r="C795555" s="62"/>
    </row>
    <row r="795556" spans="3:3" x14ac:dyDescent="0.25">
      <c r="C795556" s="62"/>
    </row>
    <row r="795644" spans="3:3" x14ac:dyDescent="0.25">
      <c r="C795644" s="62"/>
    </row>
    <row r="795645" spans="3:3" x14ac:dyDescent="0.25">
      <c r="C795645" s="62"/>
    </row>
    <row r="795733" spans="3:3" x14ac:dyDescent="0.25">
      <c r="C795733" s="62"/>
    </row>
    <row r="795734" spans="3:3" x14ac:dyDescent="0.25">
      <c r="C795734" s="62"/>
    </row>
    <row r="795822" spans="3:3" x14ac:dyDescent="0.25">
      <c r="C795822" s="62"/>
    </row>
    <row r="795823" spans="3:3" x14ac:dyDescent="0.25">
      <c r="C795823" s="62"/>
    </row>
    <row r="795911" spans="3:3" x14ac:dyDescent="0.25">
      <c r="C795911" s="62"/>
    </row>
    <row r="795912" spans="3:3" x14ac:dyDescent="0.25">
      <c r="C795912" s="62"/>
    </row>
    <row r="796000" spans="3:3" x14ac:dyDescent="0.25">
      <c r="C796000" s="62"/>
    </row>
    <row r="796001" spans="3:3" x14ac:dyDescent="0.25">
      <c r="C796001" s="62"/>
    </row>
    <row r="796089" spans="3:3" x14ac:dyDescent="0.25">
      <c r="C796089" s="62"/>
    </row>
    <row r="796090" spans="3:3" x14ac:dyDescent="0.25">
      <c r="C796090" s="62"/>
    </row>
    <row r="796178" spans="3:3" x14ac:dyDescent="0.25">
      <c r="C796178" s="62"/>
    </row>
    <row r="796179" spans="3:3" x14ac:dyDescent="0.25">
      <c r="C796179" s="62"/>
    </row>
    <row r="796267" spans="3:3" x14ac:dyDescent="0.25">
      <c r="C796267" s="62"/>
    </row>
    <row r="796268" spans="3:3" x14ac:dyDescent="0.25">
      <c r="C796268" s="62"/>
    </row>
    <row r="796356" spans="3:3" x14ac:dyDescent="0.25">
      <c r="C796356" s="62"/>
    </row>
    <row r="796357" spans="3:3" x14ac:dyDescent="0.25">
      <c r="C796357" s="62"/>
    </row>
    <row r="796445" spans="3:3" x14ac:dyDescent="0.25">
      <c r="C796445" s="62"/>
    </row>
    <row r="796446" spans="3:3" x14ac:dyDescent="0.25">
      <c r="C796446" s="62"/>
    </row>
    <row r="796534" spans="3:3" x14ac:dyDescent="0.25">
      <c r="C796534" s="62"/>
    </row>
    <row r="796535" spans="3:3" x14ac:dyDescent="0.25">
      <c r="C796535" s="62"/>
    </row>
    <row r="796623" spans="3:3" x14ac:dyDescent="0.25">
      <c r="C796623" s="62"/>
    </row>
    <row r="796624" spans="3:3" x14ac:dyDescent="0.25">
      <c r="C796624" s="62"/>
    </row>
    <row r="796712" spans="3:3" x14ac:dyDescent="0.25">
      <c r="C796712" s="62"/>
    </row>
    <row r="796713" spans="3:3" x14ac:dyDescent="0.25">
      <c r="C796713" s="62"/>
    </row>
    <row r="796801" spans="3:3" x14ac:dyDescent="0.25">
      <c r="C796801" s="62"/>
    </row>
    <row r="796802" spans="3:3" x14ac:dyDescent="0.25">
      <c r="C796802" s="62"/>
    </row>
    <row r="796890" spans="3:3" x14ac:dyDescent="0.25">
      <c r="C796890" s="62"/>
    </row>
    <row r="796891" spans="3:3" x14ac:dyDescent="0.25">
      <c r="C796891" s="62"/>
    </row>
    <row r="796979" spans="3:3" x14ac:dyDescent="0.25">
      <c r="C796979" s="62"/>
    </row>
    <row r="796980" spans="3:3" x14ac:dyDescent="0.25">
      <c r="C796980" s="62"/>
    </row>
    <row r="797068" spans="3:3" x14ac:dyDescent="0.25">
      <c r="C797068" s="62"/>
    </row>
    <row r="797069" spans="3:3" x14ac:dyDescent="0.25">
      <c r="C797069" s="62"/>
    </row>
    <row r="797157" spans="3:3" x14ac:dyDescent="0.25">
      <c r="C797157" s="62"/>
    </row>
    <row r="797158" spans="3:3" x14ac:dyDescent="0.25">
      <c r="C797158" s="62"/>
    </row>
    <row r="797246" spans="3:3" x14ac:dyDescent="0.25">
      <c r="C797246" s="62"/>
    </row>
    <row r="797247" spans="3:3" x14ac:dyDescent="0.25">
      <c r="C797247" s="62"/>
    </row>
    <row r="797335" spans="3:3" x14ac:dyDescent="0.25">
      <c r="C797335" s="62"/>
    </row>
    <row r="797336" spans="3:3" x14ac:dyDescent="0.25">
      <c r="C797336" s="62"/>
    </row>
    <row r="797424" spans="3:3" x14ac:dyDescent="0.25">
      <c r="C797424" s="62"/>
    </row>
    <row r="797425" spans="3:3" x14ac:dyDescent="0.25">
      <c r="C797425" s="62"/>
    </row>
    <row r="797513" spans="3:3" x14ac:dyDescent="0.25">
      <c r="C797513" s="62"/>
    </row>
    <row r="797514" spans="3:3" x14ac:dyDescent="0.25">
      <c r="C797514" s="62"/>
    </row>
    <row r="797602" spans="3:3" x14ac:dyDescent="0.25">
      <c r="C797602" s="62"/>
    </row>
    <row r="797603" spans="3:3" x14ac:dyDescent="0.25">
      <c r="C797603" s="62"/>
    </row>
    <row r="797691" spans="3:3" x14ac:dyDescent="0.25">
      <c r="C797691" s="62"/>
    </row>
    <row r="797692" spans="3:3" x14ac:dyDescent="0.25">
      <c r="C797692" s="62"/>
    </row>
    <row r="797780" spans="3:3" x14ac:dyDescent="0.25">
      <c r="C797780" s="62"/>
    </row>
    <row r="797781" spans="3:3" x14ac:dyDescent="0.25">
      <c r="C797781" s="62"/>
    </row>
    <row r="797869" spans="3:3" x14ac:dyDescent="0.25">
      <c r="C797869" s="62"/>
    </row>
    <row r="797870" spans="3:3" x14ac:dyDescent="0.25">
      <c r="C797870" s="62"/>
    </row>
    <row r="797958" spans="3:3" x14ac:dyDescent="0.25">
      <c r="C797958" s="62"/>
    </row>
    <row r="797959" spans="3:3" x14ac:dyDescent="0.25">
      <c r="C797959" s="62"/>
    </row>
    <row r="798047" spans="3:3" x14ac:dyDescent="0.25">
      <c r="C798047" s="62"/>
    </row>
    <row r="798048" spans="3:3" x14ac:dyDescent="0.25">
      <c r="C798048" s="62"/>
    </row>
    <row r="798136" spans="3:3" x14ac:dyDescent="0.25">
      <c r="C798136" s="62"/>
    </row>
    <row r="798137" spans="3:3" x14ac:dyDescent="0.25">
      <c r="C798137" s="62"/>
    </row>
    <row r="798225" spans="3:3" x14ac:dyDescent="0.25">
      <c r="C798225" s="62"/>
    </row>
    <row r="798226" spans="3:3" x14ac:dyDescent="0.25">
      <c r="C798226" s="62"/>
    </row>
    <row r="798314" spans="3:3" x14ac:dyDescent="0.25">
      <c r="C798314" s="62"/>
    </row>
    <row r="798315" spans="3:3" x14ac:dyDescent="0.25">
      <c r="C798315" s="62"/>
    </row>
    <row r="798403" spans="3:3" x14ac:dyDescent="0.25">
      <c r="C798403" s="62"/>
    </row>
    <row r="798404" spans="3:3" x14ac:dyDescent="0.25">
      <c r="C798404" s="62"/>
    </row>
    <row r="798492" spans="3:3" x14ac:dyDescent="0.25">
      <c r="C798492" s="62"/>
    </row>
    <row r="798493" spans="3:3" x14ac:dyDescent="0.25">
      <c r="C798493" s="62"/>
    </row>
    <row r="798581" spans="3:3" x14ac:dyDescent="0.25">
      <c r="C798581" s="62"/>
    </row>
    <row r="798582" spans="3:3" x14ac:dyDescent="0.25">
      <c r="C798582" s="62"/>
    </row>
    <row r="798670" spans="3:3" x14ac:dyDescent="0.25">
      <c r="C798670" s="62"/>
    </row>
    <row r="798671" spans="3:3" x14ac:dyDescent="0.25">
      <c r="C798671" s="62"/>
    </row>
    <row r="798759" spans="3:3" x14ac:dyDescent="0.25">
      <c r="C798759" s="62"/>
    </row>
    <row r="798760" spans="3:3" x14ac:dyDescent="0.25">
      <c r="C798760" s="62"/>
    </row>
    <row r="798848" spans="3:3" x14ac:dyDescent="0.25">
      <c r="C798848" s="62"/>
    </row>
    <row r="798849" spans="3:3" x14ac:dyDescent="0.25">
      <c r="C798849" s="62"/>
    </row>
    <row r="798937" spans="3:3" x14ac:dyDescent="0.25">
      <c r="C798937" s="62"/>
    </row>
    <row r="798938" spans="3:3" x14ac:dyDescent="0.25">
      <c r="C798938" s="62"/>
    </row>
    <row r="799026" spans="3:3" x14ac:dyDescent="0.25">
      <c r="C799026" s="62"/>
    </row>
    <row r="799027" spans="3:3" x14ac:dyDescent="0.25">
      <c r="C799027" s="62"/>
    </row>
    <row r="799115" spans="3:3" x14ac:dyDescent="0.25">
      <c r="C799115" s="62"/>
    </row>
    <row r="799116" spans="3:3" x14ac:dyDescent="0.25">
      <c r="C799116" s="62"/>
    </row>
    <row r="799204" spans="3:3" x14ac:dyDescent="0.25">
      <c r="C799204" s="62"/>
    </row>
    <row r="799205" spans="3:3" x14ac:dyDescent="0.25">
      <c r="C799205" s="62"/>
    </row>
    <row r="799293" spans="3:3" x14ac:dyDescent="0.25">
      <c r="C799293" s="62"/>
    </row>
    <row r="799294" spans="3:3" x14ac:dyDescent="0.25">
      <c r="C799294" s="62"/>
    </row>
    <row r="799382" spans="3:3" x14ac:dyDescent="0.25">
      <c r="C799382" s="62"/>
    </row>
    <row r="799383" spans="3:3" x14ac:dyDescent="0.25">
      <c r="C799383" s="62"/>
    </row>
    <row r="799471" spans="3:3" x14ac:dyDescent="0.25">
      <c r="C799471" s="62"/>
    </row>
    <row r="799472" spans="3:3" x14ac:dyDescent="0.25">
      <c r="C799472" s="62"/>
    </row>
    <row r="799560" spans="3:3" x14ac:dyDescent="0.25">
      <c r="C799560" s="62"/>
    </row>
    <row r="799561" spans="3:3" x14ac:dyDescent="0.25">
      <c r="C799561" s="62"/>
    </row>
    <row r="799649" spans="3:3" x14ac:dyDescent="0.25">
      <c r="C799649" s="62"/>
    </row>
    <row r="799650" spans="3:3" x14ac:dyDescent="0.25">
      <c r="C799650" s="62"/>
    </row>
    <row r="799738" spans="3:3" x14ac:dyDescent="0.25">
      <c r="C799738" s="62"/>
    </row>
    <row r="799739" spans="3:3" x14ac:dyDescent="0.25">
      <c r="C799739" s="62"/>
    </row>
    <row r="799827" spans="3:3" x14ac:dyDescent="0.25">
      <c r="C799827" s="62"/>
    </row>
    <row r="799828" spans="3:3" x14ac:dyDescent="0.25">
      <c r="C799828" s="62"/>
    </row>
    <row r="799916" spans="3:3" x14ac:dyDescent="0.25">
      <c r="C799916" s="62"/>
    </row>
    <row r="799917" spans="3:3" x14ac:dyDescent="0.25">
      <c r="C799917" s="62"/>
    </row>
    <row r="800005" spans="3:3" x14ac:dyDescent="0.25">
      <c r="C800005" s="62"/>
    </row>
    <row r="800006" spans="3:3" x14ac:dyDescent="0.25">
      <c r="C800006" s="62"/>
    </row>
    <row r="800094" spans="3:3" x14ac:dyDescent="0.25">
      <c r="C800094" s="62"/>
    </row>
    <row r="800095" spans="3:3" x14ac:dyDescent="0.25">
      <c r="C800095" s="62"/>
    </row>
    <row r="800183" spans="3:3" x14ac:dyDescent="0.25">
      <c r="C800183" s="62"/>
    </row>
    <row r="800184" spans="3:3" x14ac:dyDescent="0.25">
      <c r="C800184" s="62"/>
    </row>
    <row r="800272" spans="3:3" x14ac:dyDescent="0.25">
      <c r="C800272" s="62"/>
    </row>
    <row r="800273" spans="3:3" x14ac:dyDescent="0.25">
      <c r="C800273" s="62"/>
    </row>
    <row r="800361" spans="3:3" x14ac:dyDescent="0.25">
      <c r="C800361" s="62"/>
    </row>
    <row r="800362" spans="3:3" x14ac:dyDescent="0.25">
      <c r="C800362" s="62"/>
    </row>
    <row r="800450" spans="3:3" x14ac:dyDescent="0.25">
      <c r="C800450" s="62"/>
    </row>
    <row r="800451" spans="3:3" x14ac:dyDescent="0.25">
      <c r="C800451" s="62"/>
    </row>
    <row r="800539" spans="3:3" x14ac:dyDescent="0.25">
      <c r="C800539" s="62"/>
    </row>
    <row r="800540" spans="3:3" x14ac:dyDescent="0.25">
      <c r="C800540" s="62"/>
    </row>
    <row r="800628" spans="3:3" x14ac:dyDescent="0.25">
      <c r="C800628" s="62"/>
    </row>
    <row r="800629" spans="3:3" x14ac:dyDescent="0.25">
      <c r="C800629" s="62"/>
    </row>
    <row r="800717" spans="3:3" x14ac:dyDescent="0.25">
      <c r="C800717" s="62"/>
    </row>
    <row r="800718" spans="3:3" x14ac:dyDescent="0.25">
      <c r="C800718" s="62"/>
    </row>
    <row r="800806" spans="3:3" x14ac:dyDescent="0.25">
      <c r="C800806" s="62"/>
    </row>
    <row r="800807" spans="3:3" x14ac:dyDescent="0.25">
      <c r="C800807" s="62"/>
    </row>
    <row r="800895" spans="3:3" x14ac:dyDescent="0.25">
      <c r="C800895" s="62"/>
    </row>
    <row r="800896" spans="3:3" x14ac:dyDescent="0.25">
      <c r="C800896" s="62"/>
    </row>
    <row r="800984" spans="3:3" x14ac:dyDescent="0.25">
      <c r="C800984" s="62"/>
    </row>
    <row r="800985" spans="3:3" x14ac:dyDescent="0.25">
      <c r="C800985" s="62"/>
    </row>
    <row r="801073" spans="3:3" x14ac:dyDescent="0.25">
      <c r="C801073" s="62"/>
    </row>
    <row r="801074" spans="3:3" x14ac:dyDescent="0.25">
      <c r="C801074" s="62"/>
    </row>
    <row r="801162" spans="3:3" x14ac:dyDescent="0.25">
      <c r="C801162" s="62"/>
    </row>
    <row r="801163" spans="3:3" x14ac:dyDescent="0.25">
      <c r="C801163" s="62"/>
    </row>
    <row r="801251" spans="3:3" x14ac:dyDescent="0.25">
      <c r="C801251" s="62"/>
    </row>
    <row r="801252" spans="3:3" x14ac:dyDescent="0.25">
      <c r="C801252" s="62"/>
    </row>
    <row r="801340" spans="3:3" x14ac:dyDescent="0.25">
      <c r="C801340" s="62"/>
    </row>
    <row r="801341" spans="3:3" x14ac:dyDescent="0.25">
      <c r="C801341" s="62"/>
    </row>
    <row r="801429" spans="3:3" x14ac:dyDescent="0.25">
      <c r="C801429" s="62"/>
    </row>
    <row r="801430" spans="3:3" x14ac:dyDescent="0.25">
      <c r="C801430" s="62"/>
    </row>
    <row r="801518" spans="3:3" x14ac:dyDescent="0.25">
      <c r="C801518" s="62"/>
    </row>
    <row r="801519" spans="3:3" x14ac:dyDescent="0.25">
      <c r="C801519" s="62"/>
    </row>
    <row r="801607" spans="3:3" x14ac:dyDescent="0.25">
      <c r="C801607" s="62"/>
    </row>
    <row r="801608" spans="3:3" x14ac:dyDescent="0.25">
      <c r="C801608" s="62"/>
    </row>
    <row r="801696" spans="3:3" x14ac:dyDescent="0.25">
      <c r="C801696" s="62"/>
    </row>
    <row r="801697" spans="3:3" x14ac:dyDescent="0.25">
      <c r="C801697" s="62"/>
    </row>
    <row r="801785" spans="3:3" x14ac:dyDescent="0.25">
      <c r="C801785" s="62"/>
    </row>
    <row r="801786" spans="3:3" x14ac:dyDescent="0.25">
      <c r="C801786" s="62"/>
    </row>
    <row r="801874" spans="3:3" x14ac:dyDescent="0.25">
      <c r="C801874" s="62"/>
    </row>
    <row r="801875" spans="3:3" x14ac:dyDescent="0.25">
      <c r="C801875" s="62"/>
    </row>
    <row r="801963" spans="3:3" x14ac:dyDescent="0.25">
      <c r="C801963" s="62"/>
    </row>
    <row r="801964" spans="3:3" x14ac:dyDescent="0.25">
      <c r="C801964" s="62"/>
    </row>
    <row r="802052" spans="3:3" x14ac:dyDescent="0.25">
      <c r="C802052" s="62"/>
    </row>
    <row r="802053" spans="3:3" x14ac:dyDescent="0.25">
      <c r="C802053" s="62"/>
    </row>
    <row r="802141" spans="3:3" x14ac:dyDescent="0.25">
      <c r="C802141" s="62"/>
    </row>
    <row r="802142" spans="3:3" x14ac:dyDescent="0.25">
      <c r="C802142" s="62"/>
    </row>
    <row r="802230" spans="3:3" x14ac:dyDescent="0.25">
      <c r="C802230" s="62"/>
    </row>
    <row r="802231" spans="3:3" x14ac:dyDescent="0.25">
      <c r="C802231" s="62"/>
    </row>
    <row r="802319" spans="3:3" x14ac:dyDescent="0.25">
      <c r="C802319" s="62"/>
    </row>
    <row r="802320" spans="3:3" x14ac:dyDescent="0.25">
      <c r="C802320" s="62"/>
    </row>
    <row r="802408" spans="3:3" x14ac:dyDescent="0.25">
      <c r="C802408" s="62"/>
    </row>
    <row r="802409" spans="3:3" x14ac:dyDescent="0.25">
      <c r="C802409" s="62"/>
    </row>
    <row r="802497" spans="3:3" x14ac:dyDescent="0.25">
      <c r="C802497" s="62"/>
    </row>
    <row r="802498" spans="3:3" x14ac:dyDescent="0.25">
      <c r="C802498" s="62"/>
    </row>
    <row r="802586" spans="3:3" x14ac:dyDescent="0.25">
      <c r="C802586" s="62"/>
    </row>
    <row r="802587" spans="3:3" x14ac:dyDescent="0.25">
      <c r="C802587" s="62"/>
    </row>
    <row r="802675" spans="3:3" x14ac:dyDescent="0.25">
      <c r="C802675" s="62"/>
    </row>
    <row r="802676" spans="3:3" x14ac:dyDescent="0.25">
      <c r="C802676" s="62"/>
    </row>
    <row r="802764" spans="3:3" x14ac:dyDescent="0.25">
      <c r="C802764" s="62"/>
    </row>
    <row r="802765" spans="3:3" x14ac:dyDescent="0.25">
      <c r="C802765" s="62"/>
    </row>
    <row r="802853" spans="3:3" x14ac:dyDescent="0.25">
      <c r="C802853" s="62"/>
    </row>
    <row r="802854" spans="3:3" x14ac:dyDescent="0.25">
      <c r="C802854" s="62"/>
    </row>
    <row r="802942" spans="3:3" x14ac:dyDescent="0.25">
      <c r="C802942" s="62"/>
    </row>
    <row r="802943" spans="3:3" x14ac:dyDescent="0.25">
      <c r="C802943" s="62"/>
    </row>
    <row r="803031" spans="3:3" x14ac:dyDescent="0.25">
      <c r="C803031" s="62"/>
    </row>
    <row r="803032" spans="3:3" x14ac:dyDescent="0.25">
      <c r="C803032" s="62"/>
    </row>
    <row r="803120" spans="3:3" x14ac:dyDescent="0.25">
      <c r="C803120" s="62"/>
    </row>
    <row r="803121" spans="3:3" x14ac:dyDescent="0.25">
      <c r="C803121" s="62"/>
    </row>
    <row r="803209" spans="3:3" x14ac:dyDescent="0.25">
      <c r="C803209" s="62"/>
    </row>
    <row r="803210" spans="3:3" x14ac:dyDescent="0.25">
      <c r="C803210" s="62"/>
    </row>
    <row r="803298" spans="3:3" x14ac:dyDescent="0.25">
      <c r="C803298" s="62"/>
    </row>
    <row r="803299" spans="3:3" x14ac:dyDescent="0.25">
      <c r="C803299" s="62"/>
    </row>
    <row r="803387" spans="3:3" x14ac:dyDescent="0.25">
      <c r="C803387" s="62"/>
    </row>
    <row r="803388" spans="3:3" x14ac:dyDescent="0.25">
      <c r="C803388" s="62"/>
    </row>
    <row r="803476" spans="3:3" x14ac:dyDescent="0.25">
      <c r="C803476" s="62"/>
    </row>
    <row r="803477" spans="3:3" x14ac:dyDescent="0.25">
      <c r="C803477" s="62"/>
    </row>
    <row r="803565" spans="3:3" x14ac:dyDescent="0.25">
      <c r="C803565" s="62"/>
    </row>
    <row r="803566" spans="3:3" x14ac:dyDescent="0.25">
      <c r="C803566" s="62"/>
    </row>
    <row r="803654" spans="3:3" x14ac:dyDescent="0.25">
      <c r="C803654" s="62"/>
    </row>
    <row r="803655" spans="3:3" x14ac:dyDescent="0.25">
      <c r="C803655" s="62"/>
    </row>
    <row r="803743" spans="3:3" x14ac:dyDescent="0.25">
      <c r="C803743" s="62"/>
    </row>
    <row r="803744" spans="3:3" x14ac:dyDescent="0.25">
      <c r="C803744" s="62"/>
    </row>
    <row r="803832" spans="3:3" x14ac:dyDescent="0.25">
      <c r="C803832" s="62"/>
    </row>
    <row r="803833" spans="3:3" x14ac:dyDescent="0.25">
      <c r="C803833" s="62"/>
    </row>
    <row r="803921" spans="3:3" x14ac:dyDescent="0.25">
      <c r="C803921" s="62"/>
    </row>
    <row r="803922" spans="3:3" x14ac:dyDescent="0.25">
      <c r="C803922" s="62"/>
    </row>
    <row r="804010" spans="3:3" x14ac:dyDescent="0.25">
      <c r="C804010" s="62"/>
    </row>
    <row r="804011" spans="3:3" x14ac:dyDescent="0.25">
      <c r="C804011" s="62"/>
    </row>
    <row r="804099" spans="3:3" x14ac:dyDescent="0.25">
      <c r="C804099" s="62"/>
    </row>
    <row r="804100" spans="3:3" x14ac:dyDescent="0.25">
      <c r="C804100" s="62"/>
    </row>
    <row r="804188" spans="3:3" x14ac:dyDescent="0.25">
      <c r="C804188" s="62"/>
    </row>
    <row r="804189" spans="3:3" x14ac:dyDescent="0.25">
      <c r="C804189" s="62"/>
    </row>
    <row r="804277" spans="3:3" x14ac:dyDescent="0.25">
      <c r="C804277" s="62"/>
    </row>
    <row r="804278" spans="3:3" x14ac:dyDescent="0.25">
      <c r="C804278" s="62"/>
    </row>
    <row r="804366" spans="3:3" x14ac:dyDescent="0.25">
      <c r="C804366" s="62"/>
    </row>
    <row r="804367" spans="3:3" x14ac:dyDescent="0.25">
      <c r="C804367" s="62"/>
    </row>
    <row r="804455" spans="3:3" x14ac:dyDescent="0.25">
      <c r="C804455" s="62"/>
    </row>
    <row r="804456" spans="3:3" x14ac:dyDescent="0.25">
      <c r="C804456" s="62"/>
    </row>
    <row r="804544" spans="3:3" x14ac:dyDescent="0.25">
      <c r="C804544" s="62"/>
    </row>
    <row r="804545" spans="3:3" x14ac:dyDescent="0.25">
      <c r="C804545" s="62"/>
    </row>
    <row r="804633" spans="3:3" x14ac:dyDescent="0.25">
      <c r="C804633" s="62"/>
    </row>
    <row r="804634" spans="3:3" x14ac:dyDescent="0.25">
      <c r="C804634" s="62"/>
    </row>
    <row r="804722" spans="3:3" x14ac:dyDescent="0.25">
      <c r="C804722" s="62"/>
    </row>
    <row r="804723" spans="3:3" x14ac:dyDescent="0.25">
      <c r="C804723" s="62"/>
    </row>
    <row r="804811" spans="3:3" x14ac:dyDescent="0.25">
      <c r="C804811" s="62"/>
    </row>
    <row r="804812" spans="3:3" x14ac:dyDescent="0.25">
      <c r="C804812" s="62"/>
    </row>
    <row r="804900" spans="3:3" x14ac:dyDescent="0.25">
      <c r="C804900" s="62"/>
    </row>
    <row r="804901" spans="3:3" x14ac:dyDescent="0.25">
      <c r="C804901" s="62"/>
    </row>
    <row r="804989" spans="3:3" x14ac:dyDescent="0.25">
      <c r="C804989" s="62"/>
    </row>
    <row r="804990" spans="3:3" x14ac:dyDescent="0.25">
      <c r="C804990" s="62"/>
    </row>
    <row r="805078" spans="3:3" x14ac:dyDescent="0.25">
      <c r="C805078" s="62"/>
    </row>
    <row r="805079" spans="3:3" x14ac:dyDescent="0.25">
      <c r="C805079" s="62"/>
    </row>
    <row r="805167" spans="3:3" x14ac:dyDescent="0.25">
      <c r="C805167" s="62"/>
    </row>
    <row r="805168" spans="3:3" x14ac:dyDescent="0.25">
      <c r="C805168" s="62"/>
    </row>
    <row r="805256" spans="3:3" x14ac:dyDescent="0.25">
      <c r="C805256" s="62"/>
    </row>
    <row r="805257" spans="3:3" x14ac:dyDescent="0.25">
      <c r="C805257" s="62"/>
    </row>
    <row r="805345" spans="3:3" x14ac:dyDescent="0.25">
      <c r="C805345" s="62"/>
    </row>
    <row r="805346" spans="3:3" x14ac:dyDescent="0.25">
      <c r="C805346" s="62"/>
    </row>
    <row r="805434" spans="3:3" x14ac:dyDescent="0.25">
      <c r="C805434" s="62"/>
    </row>
    <row r="805435" spans="3:3" x14ac:dyDescent="0.25">
      <c r="C805435" s="62"/>
    </row>
    <row r="805523" spans="3:3" x14ac:dyDescent="0.25">
      <c r="C805523" s="62"/>
    </row>
    <row r="805524" spans="3:3" x14ac:dyDescent="0.25">
      <c r="C805524" s="62"/>
    </row>
    <row r="805612" spans="3:3" x14ac:dyDescent="0.25">
      <c r="C805612" s="62"/>
    </row>
    <row r="805613" spans="3:3" x14ac:dyDescent="0.25">
      <c r="C805613" s="62"/>
    </row>
    <row r="805701" spans="3:3" x14ac:dyDescent="0.25">
      <c r="C805701" s="62"/>
    </row>
    <row r="805702" spans="3:3" x14ac:dyDescent="0.25">
      <c r="C805702" s="62"/>
    </row>
    <row r="805790" spans="3:3" x14ac:dyDescent="0.25">
      <c r="C805790" s="62"/>
    </row>
    <row r="805791" spans="3:3" x14ac:dyDescent="0.25">
      <c r="C805791" s="62"/>
    </row>
    <row r="805879" spans="3:3" x14ac:dyDescent="0.25">
      <c r="C805879" s="62"/>
    </row>
    <row r="805880" spans="3:3" x14ac:dyDescent="0.25">
      <c r="C805880" s="62"/>
    </row>
    <row r="805968" spans="3:3" x14ac:dyDescent="0.25">
      <c r="C805968" s="62"/>
    </row>
    <row r="805969" spans="3:3" x14ac:dyDescent="0.25">
      <c r="C805969" s="62"/>
    </row>
    <row r="806057" spans="3:3" x14ac:dyDescent="0.25">
      <c r="C806057" s="62"/>
    </row>
    <row r="806058" spans="3:3" x14ac:dyDescent="0.25">
      <c r="C806058" s="62"/>
    </row>
    <row r="806146" spans="3:3" x14ac:dyDescent="0.25">
      <c r="C806146" s="62"/>
    </row>
    <row r="806147" spans="3:3" x14ac:dyDescent="0.25">
      <c r="C806147" s="62"/>
    </row>
    <row r="806235" spans="3:3" x14ac:dyDescent="0.25">
      <c r="C806235" s="62"/>
    </row>
    <row r="806236" spans="3:3" x14ac:dyDescent="0.25">
      <c r="C806236" s="62"/>
    </row>
    <row r="806324" spans="3:3" x14ac:dyDescent="0.25">
      <c r="C806324" s="62"/>
    </row>
    <row r="806325" spans="3:3" x14ac:dyDescent="0.25">
      <c r="C806325" s="62"/>
    </row>
    <row r="806413" spans="3:3" x14ac:dyDescent="0.25">
      <c r="C806413" s="62"/>
    </row>
    <row r="806414" spans="3:3" x14ac:dyDescent="0.25">
      <c r="C806414" s="62"/>
    </row>
    <row r="806502" spans="3:3" x14ac:dyDescent="0.25">
      <c r="C806502" s="62"/>
    </row>
    <row r="806503" spans="3:3" x14ac:dyDescent="0.25">
      <c r="C806503" s="62"/>
    </row>
    <row r="806591" spans="3:3" x14ac:dyDescent="0.25">
      <c r="C806591" s="62"/>
    </row>
    <row r="806592" spans="3:3" x14ac:dyDescent="0.25">
      <c r="C806592" s="62"/>
    </row>
    <row r="806680" spans="3:3" x14ac:dyDescent="0.25">
      <c r="C806680" s="62"/>
    </row>
    <row r="806681" spans="3:3" x14ac:dyDescent="0.25">
      <c r="C806681" s="62"/>
    </row>
    <row r="806769" spans="3:3" x14ac:dyDescent="0.25">
      <c r="C806769" s="62"/>
    </row>
    <row r="806770" spans="3:3" x14ac:dyDescent="0.25">
      <c r="C806770" s="62"/>
    </row>
    <row r="806858" spans="3:3" x14ac:dyDescent="0.25">
      <c r="C806858" s="62"/>
    </row>
    <row r="806859" spans="3:3" x14ac:dyDescent="0.25">
      <c r="C806859" s="62"/>
    </row>
    <row r="806947" spans="3:3" x14ac:dyDescent="0.25">
      <c r="C806947" s="62"/>
    </row>
    <row r="806948" spans="3:3" x14ac:dyDescent="0.25">
      <c r="C806948" s="62"/>
    </row>
    <row r="807036" spans="3:3" x14ac:dyDescent="0.25">
      <c r="C807036" s="62"/>
    </row>
    <row r="807037" spans="3:3" x14ac:dyDescent="0.25">
      <c r="C807037" s="62"/>
    </row>
    <row r="807125" spans="3:3" x14ac:dyDescent="0.25">
      <c r="C807125" s="62"/>
    </row>
    <row r="807126" spans="3:3" x14ac:dyDescent="0.25">
      <c r="C807126" s="62"/>
    </row>
    <row r="807214" spans="3:3" x14ac:dyDescent="0.25">
      <c r="C807214" s="62"/>
    </row>
    <row r="807215" spans="3:3" x14ac:dyDescent="0.25">
      <c r="C807215" s="62"/>
    </row>
    <row r="807303" spans="3:3" x14ac:dyDescent="0.25">
      <c r="C807303" s="62"/>
    </row>
    <row r="807304" spans="3:3" x14ac:dyDescent="0.25">
      <c r="C807304" s="62"/>
    </row>
    <row r="807392" spans="3:3" x14ac:dyDescent="0.25">
      <c r="C807392" s="62"/>
    </row>
    <row r="807393" spans="3:3" x14ac:dyDescent="0.25">
      <c r="C807393" s="62"/>
    </row>
    <row r="807481" spans="3:3" x14ac:dyDescent="0.25">
      <c r="C807481" s="62"/>
    </row>
    <row r="807482" spans="3:3" x14ac:dyDescent="0.25">
      <c r="C807482" s="62"/>
    </row>
    <row r="807570" spans="3:3" x14ac:dyDescent="0.25">
      <c r="C807570" s="62"/>
    </row>
    <row r="807571" spans="3:3" x14ac:dyDescent="0.25">
      <c r="C807571" s="62"/>
    </row>
    <row r="807659" spans="3:3" x14ac:dyDescent="0.25">
      <c r="C807659" s="62"/>
    </row>
    <row r="807660" spans="3:3" x14ac:dyDescent="0.25">
      <c r="C807660" s="62"/>
    </row>
    <row r="807748" spans="3:3" x14ac:dyDescent="0.25">
      <c r="C807748" s="62"/>
    </row>
    <row r="807749" spans="3:3" x14ac:dyDescent="0.25">
      <c r="C807749" s="62"/>
    </row>
    <row r="807837" spans="3:3" x14ac:dyDescent="0.25">
      <c r="C807837" s="62"/>
    </row>
    <row r="807838" spans="3:3" x14ac:dyDescent="0.25">
      <c r="C807838" s="62"/>
    </row>
    <row r="807926" spans="3:3" x14ac:dyDescent="0.25">
      <c r="C807926" s="62"/>
    </row>
    <row r="807927" spans="3:3" x14ac:dyDescent="0.25">
      <c r="C807927" s="62"/>
    </row>
    <row r="808015" spans="3:3" x14ac:dyDescent="0.25">
      <c r="C808015" s="62"/>
    </row>
    <row r="808016" spans="3:3" x14ac:dyDescent="0.25">
      <c r="C808016" s="62"/>
    </row>
    <row r="808104" spans="3:3" x14ac:dyDescent="0.25">
      <c r="C808104" s="62"/>
    </row>
    <row r="808105" spans="3:3" x14ac:dyDescent="0.25">
      <c r="C808105" s="62"/>
    </row>
    <row r="808193" spans="3:3" x14ac:dyDescent="0.25">
      <c r="C808193" s="62"/>
    </row>
    <row r="808194" spans="3:3" x14ac:dyDescent="0.25">
      <c r="C808194" s="62"/>
    </row>
    <row r="808282" spans="3:3" x14ac:dyDescent="0.25">
      <c r="C808282" s="62"/>
    </row>
    <row r="808283" spans="3:3" x14ac:dyDescent="0.25">
      <c r="C808283" s="62"/>
    </row>
    <row r="808371" spans="3:3" x14ac:dyDescent="0.25">
      <c r="C808371" s="62"/>
    </row>
    <row r="808372" spans="3:3" x14ac:dyDescent="0.25">
      <c r="C808372" s="62"/>
    </row>
    <row r="808460" spans="3:3" x14ac:dyDescent="0.25">
      <c r="C808460" s="62"/>
    </row>
    <row r="808461" spans="3:3" x14ac:dyDescent="0.25">
      <c r="C808461" s="62"/>
    </row>
    <row r="808549" spans="3:3" x14ac:dyDescent="0.25">
      <c r="C808549" s="62"/>
    </row>
    <row r="808550" spans="3:3" x14ac:dyDescent="0.25">
      <c r="C808550" s="62"/>
    </row>
    <row r="808638" spans="3:3" x14ac:dyDescent="0.25">
      <c r="C808638" s="62"/>
    </row>
    <row r="808639" spans="3:3" x14ac:dyDescent="0.25">
      <c r="C808639" s="62"/>
    </row>
    <row r="808727" spans="3:3" x14ac:dyDescent="0.25">
      <c r="C808727" s="62"/>
    </row>
    <row r="808728" spans="3:3" x14ac:dyDescent="0.25">
      <c r="C808728" s="62"/>
    </row>
    <row r="808816" spans="3:3" x14ac:dyDescent="0.25">
      <c r="C808816" s="62"/>
    </row>
    <row r="808817" spans="3:3" x14ac:dyDescent="0.25">
      <c r="C808817" s="62"/>
    </row>
    <row r="808905" spans="3:3" x14ac:dyDescent="0.25">
      <c r="C808905" s="62"/>
    </row>
    <row r="808906" spans="3:3" x14ac:dyDescent="0.25">
      <c r="C808906" s="62"/>
    </row>
    <row r="808994" spans="3:3" x14ac:dyDescent="0.25">
      <c r="C808994" s="62"/>
    </row>
    <row r="808995" spans="3:3" x14ac:dyDescent="0.25">
      <c r="C808995" s="62"/>
    </row>
    <row r="809083" spans="3:3" x14ac:dyDescent="0.25">
      <c r="C809083" s="62"/>
    </row>
    <row r="809084" spans="3:3" x14ac:dyDescent="0.25">
      <c r="C809084" s="62"/>
    </row>
    <row r="809172" spans="3:3" x14ac:dyDescent="0.25">
      <c r="C809172" s="62"/>
    </row>
    <row r="809173" spans="3:3" x14ac:dyDescent="0.25">
      <c r="C809173" s="62"/>
    </row>
    <row r="809261" spans="3:3" x14ac:dyDescent="0.25">
      <c r="C809261" s="62"/>
    </row>
    <row r="809262" spans="3:3" x14ac:dyDescent="0.25">
      <c r="C809262" s="62"/>
    </row>
    <row r="809350" spans="3:3" x14ac:dyDescent="0.25">
      <c r="C809350" s="62"/>
    </row>
    <row r="809351" spans="3:3" x14ac:dyDescent="0.25">
      <c r="C809351" s="62"/>
    </row>
    <row r="809439" spans="3:3" x14ac:dyDescent="0.25">
      <c r="C809439" s="62"/>
    </row>
    <row r="809440" spans="3:3" x14ac:dyDescent="0.25">
      <c r="C809440" s="62"/>
    </row>
    <row r="809528" spans="3:3" x14ac:dyDescent="0.25">
      <c r="C809528" s="62"/>
    </row>
    <row r="809529" spans="3:3" x14ac:dyDescent="0.25">
      <c r="C809529" s="62"/>
    </row>
    <row r="809617" spans="3:3" x14ac:dyDescent="0.25">
      <c r="C809617" s="62"/>
    </row>
    <row r="809618" spans="3:3" x14ac:dyDescent="0.25">
      <c r="C809618" s="62"/>
    </row>
    <row r="809706" spans="3:3" x14ac:dyDescent="0.25">
      <c r="C809706" s="62"/>
    </row>
    <row r="809707" spans="3:3" x14ac:dyDescent="0.25">
      <c r="C809707" s="62"/>
    </row>
    <row r="809795" spans="3:3" x14ac:dyDescent="0.25">
      <c r="C809795" s="62"/>
    </row>
    <row r="809796" spans="3:3" x14ac:dyDescent="0.25">
      <c r="C809796" s="62"/>
    </row>
    <row r="809884" spans="3:3" x14ac:dyDescent="0.25">
      <c r="C809884" s="62"/>
    </row>
    <row r="809885" spans="3:3" x14ac:dyDescent="0.25">
      <c r="C809885" s="62"/>
    </row>
    <row r="809973" spans="3:3" x14ac:dyDescent="0.25">
      <c r="C809973" s="62"/>
    </row>
    <row r="809974" spans="3:3" x14ac:dyDescent="0.25">
      <c r="C809974" s="62"/>
    </row>
    <row r="810062" spans="3:3" x14ac:dyDescent="0.25">
      <c r="C810062" s="62"/>
    </row>
    <row r="810063" spans="3:3" x14ac:dyDescent="0.25">
      <c r="C810063" s="62"/>
    </row>
    <row r="810151" spans="3:3" x14ac:dyDescent="0.25">
      <c r="C810151" s="62"/>
    </row>
    <row r="810152" spans="3:3" x14ac:dyDescent="0.25">
      <c r="C810152" s="62"/>
    </row>
    <row r="810240" spans="3:3" x14ac:dyDescent="0.25">
      <c r="C810240" s="62"/>
    </row>
    <row r="810241" spans="3:3" x14ac:dyDescent="0.25">
      <c r="C810241" s="62"/>
    </row>
    <row r="810329" spans="3:3" x14ac:dyDescent="0.25">
      <c r="C810329" s="62"/>
    </row>
    <row r="810330" spans="3:3" x14ac:dyDescent="0.25">
      <c r="C810330" s="62"/>
    </row>
    <row r="810418" spans="3:3" x14ac:dyDescent="0.25">
      <c r="C810418" s="62"/>
    </row>
    <row r="810419" spans="3:3" x14ac:dyDescent="0.25">
      <c r="C810419" s="62"/>
    </row>
    <row r="810507" spans="3:3" x14ac:dyDescent="0.25">
      <c r="C810507" s="62"/>
    </row>
    <row r="810508" spans="3:3" x14ac:dyDescent="0.25">
      <c r="C810508" s="62"/>
    </row>
    <row r="810596" spans="3:3" x14ac:dyDescent="0.25">
      <c r="C810596" s="62"/>
    </row>
    <row r="810597" spans="3:3" x14ac:dyDescent="0.25">
      <c r="C810597" s="62"/>
    </row>
    <row r="810685" spans="3:3" x14ac:dyDescent="0.25">
      <c r="C810685" s="62"/>
    </row>
    <row r="810686" spans="3:3" x14ac:dyDescent="0.25">
      <c r="C810686" s="62"/>
    </row>
    <row r="810774" spans="3:3" x14ac:dyDescent="0.25">
      <c r="C810774" s="62"/>
    </row>
    <row r="810775" spans="3:3" x14ac:dyDescent="0.25">
      <c r="C810775" s="62"/>
    </row>
    <row r="810863" spans="3:3" x14ac:dyDescent="0.25">
      <c r="C810863" s="62"/>
    </row>
    <row r="810864" spans="3:3" x14ac:dyDescent="0.25">
      <c r="C810864" s="62"/>
    </row>
    <row r="810952" spans="3:3" x14ac:dyDescent="0.25">
      <c r="C810952" s="62"/>
    </row>
    <row r="810953" spans="3:3" x14ac:dyDescent="0.25">
      <c r="C810953" s="62"/>
    </row>
    <row r="811041" spans="3:3" x14ac:dyDescent="0.25">
      <c r="C811041" s="62"/>
    </row>
    <row r="811042" spans="3:3" x14ac:dyDescent="0.25">
      <c r="C811042" s="62"/>
    </row>
    <row r="811130" spans="3:3" x14ac:dyDescent="0.25">
      <c r="C811130" s="62"/>
    </row>
    <row r="811131" spans="3:3" x14ac:dyDescent="0.25">
      <c r="C811131" s="62"/>
    </row>
    <row r="811219" spans="3:3" x14ac:dyDescent="0.25">
      <c r="C811219" s="62"/>
    </row>
    <row r="811220" spans="3:3" x14ac:dyDescent="0.25">
      <c r="C811220" s="62"/>
    </row>
    <row r="811308" spans="3:3" x14ac:dyDescent="0.25">
      <c r="C811308" s="62"/>
    </row>
    <row r="811309" spans="3:3" x14ac:dyDescent="0.25">
      <c r="C811309" s="62"/>
    </row>
    <row r="811397" spans="3:3" x14ac:dyDescent="0.25">
      <c r="C811397" s="62"/>
    </row>
    <row r="811398" spans="3:3" x14ac:dyDescent="0.25">
      <c r="C811398" s="62"/>
    </row>
    <row r="811486" spans="3:3" x14ac:dyDescent="0.25">
      <c r="C811486" s="62"/>
    </row>
    <row r="811487" spans="3:3" x14ac:dyDescent="0.25">
      <c r="C811487" s="62"/>
    </row>
    <row r="811575" spans="3:3" x14ac:dyDescent="0.25">
      <c r="C811575" s="62"/>
    </row>
    <row r="811576" spans="3:3" x14ac:dyDescent="0.25">
      <c r="C811576" s="62"/>
    </row>
    <row r="811664" spans="3:3" x14ac:dyDescent="0.25">
      <c r="C811664" s="62"/>
    </row>
    <row r="811665" spans="3:3" x14ac:dyDescent="0.25">
      <c r="C811665" s="62"/>
    </row>
    <row r="811753" spans="3:3" x14ac:dyDescent="0.25">
      <c r="C811753" s="62"/>
    </row>
    <row r="811754" spans="3:3" x14ac:dyDescent="0.25">
      <c r="C811754" s="62"/>
    </row>
    <row r="811842" spans="3:3" x14ac:dyDescent="0.25">
      <c r="C811842" s="62"/>
    </row>
    <row r="811843" spans="3:3" x14ac:dyDescent="0.25">
      <c r="C811843" s="62"/>
    </row>
    <row r="811931" spans="3:3" x14ac:dyDescent="0.25">
      <c r="C811931" s="62"/>
    </row>
    <row r="811932" spans="3:3" x14ac:dyDescent="0.25">
      <c r="C811932" s="62"/>
    </row>
    <row r="812020" spans="3:3" x14ac:dyDescent="0.25">
      <c r="C812020" s="62"/>
    </row>
    <row r="812021" spans="3:3" x14ac:dyDescent="0.25">
      <c r="C812021" s="62"/>
    </row>
    <row r="812109" spans="3:3" x14ac:dyDescent="0.25">
      <c r="C812109" s="62"/>
    </row>
    <row r="812110" spans="3:3" x14ac:dyDescent="0.25">
      <c r="C812110" s="62"/>
    </row>
    <row r="812198" spans="3:3" x14ac:dyDescent="0.25">
      <c r="C812198" s="62"/>
    </row>
    <row r="812199" spans="3:3" x14ac:dyDescent="0.25">
      <c r="C812199" s="62"/>
    </row>
    <row r="812287" spans="3:3" x14ac:dyDescent="0.25">
      <c r="C812287" s="62"/>
    </row>
    <row r="812288" spans="3:3" x14ac:dyDescent="0.25">
      <c r="C812288" s="62"/>
    </row>
    <row r="812376" spans="3:3" x14ac:dyDescent="0.25">
      <c r="C812376" s="62"/>
    </row>
    <row r="812377" spans="3:3" x14ac:dyDescent="0.25">
      <c r="C812377" s="62"/>
    </row>
    <row r="812465" spans="3:3" x14ac:dyDescent="0.25">
      <c r="C812465" s="62"/>
    </row>
    <row r="812466" spans="3:3" x14ac:dyDescent="0.25">
      <c r="C812466" s="62"/>
    </row>
    <row r="812554" spans="3:3" x14ac:dyDescent="0.25">
      <c r="C812554" s="62"/>
    </row>
    <row r="812555" spans="3:3" x14ac:dyDescent="0.25">
      <c r="C812555" s="62"/>
    </row>
    <row r="812643" spans="3:3" x14ac:dyDescent="0.25">
      <c r="C812643" s="62"/>
    </row>
    <row r="812644" spans="3:3" x14ac:dyDescent="0.25">
      <c r="C812644" s="62"/>
    </row>
    <row r="812732" spans="3:3" x14ac:dyDescent="0.25">
      <c r="C812732" s="62"/>
    </row>
    <row r="812733" spans="3:3" x14ac:dyDescent="0.25">
      <c r="C812733" s="62"/>
    </row>
    <row r="812821" spans="3:3" x14ac:dyDescent="0.25">
      <c r="C812821" s="62"/>
    </row>
    <row r="812822" spans="3:3" x14ac:dyDescent="0.25">
      <c r="C812822" s="62"/>
    </row>
    <row r="812910" spans="3:3" x14ac:dyDescent="0.25">
      <c r="C812910" s="62"/>
    </row>
    <row r="812911" spans="3:3" x14ac:dyDescent="0.25">
      <c r="C812911" s="62"/>
    </row>
    <row r="812999" spans="3:3" x14ac:dyDescent="0.25">
      <c r="C812999" s="62"/>
    </row>
    <row r="813000" spans="3:3" x14ac:dyDescent="0.25">
      <c r="C813000" s="62"/>
    </row>
    <row r="813088" spans="3:3" x14ac:dyDescent="0.25">
      <c r="C813088" s="62"/>
    </row>
    <row r="813089" spans="3:3" x14ac:dyDescent="0.25">
      <c r="C813089" s="62"/>
    </row>
    <row r="813177" spans="3:3" x14ac:dyDescent="0.25">
      <c r="C813177" s="62"/>
    </row>
    <row r="813178" spans="3:3" x14ac:dyDescent="0.25">
      <c r="C813178" s="62"/>
    </row>
    <row r="813266" spans="3:3" x14ac:dyDescent="0.25">
      <c r="C813266" s="62"/>
    </row>
    <row r="813267" spans="3:3" x14ac:dyDescent="0.25">
      <c r="C813267" s="62"/>
    </row>
    <row r="813355" spans="3:3" x14ac:dyDescent="0.25">
      <c r="C813355" s="62"/>
    </row>
    <row r="813356" spans="3:3" x14ac:dyDescent="0.25">
      <c r="C813356" s="62"/>
    </row>
    <row r="813444" spans="3:3" x14ac:dyDescent="0.25">
      <c r="C813444" s="62"/>
    </row>
    <row r="813445" spans="3:3" x14ac:dyDescent="0.25">
      <c r="C813445" s="62"/>
    </row>
    <row r="813533" spans="3:3" x14ac:dyDescent="0.25">
      <c r="C813533" s="62"/>
    </row>
    <row r="813534" spans="3:3" x14ac:dyDescent="0.25">
      <c r="C813534" s="62"/>
    </row>
    <row r="813622" spans="3:3" x14ac:dyDescent="0.25">
      <c r="C813622" s="62"/>
    </row>
    <row r="813623" spans="3:3" x14ac:dyDescent="0.25">
      <c r="C813623" s="62"/>
    </row>
    <row r="813711" spans="3:3" x14ac:dyDescent="0.25">
      <c r="C813711" s="62"/>
    </row>
    <row r="813712" spans="3:3" x14ac:dyDescent="0.25">
      <c r="C813712" s="62"/>
    </row>
    <row r="813800" spans="3:3" x14ac:dyDescent="0.25">
      <c r="C813800" s="62"/>
    </row>
    <row r="813801" spans="3:3" x14ac:dyDescent="0.25">
      <c r="C813801" s="62"/>
    </row>
    <row r="813889" spans="3:3" x14ac:dyDescent="0.25">
      <c r="C813889" s="62"/>
    </row>
    <row r="813890" spans="3:3" x14ac:dyDescent="0.25">
      <c r="C813890" s="62"/>
    </row>
    <row r="813978" spans="3:3" x14ac:dyDescent="0.25">
      <c r="C813978" s="62"/>
    </row>
    <row r="813979" spans="3:3" x14ac:dyDescent="0.25">
      <c r="C813979" s="62"/>
    </row>
    <row r="814067" spans="3:3" x14ac:dyDescent="0.25">
      <c r="C814067" s="62"/>
    </row>
    <row r="814068" spans="3:3" x14ac:dyDescent="0.25">
      <c r="C814068" s="62"/>
    </row>
    <row r="814156" spans="3:3" x14ac:dyDescent="0.25">
      <c r="C814156" s="62"/>
    </row>
    <row r="814157" spans="3:3" x14ac:dyDescent="0.25">
      <c r="C814157" s="62"/>
    </row>
    <row r="814245" spans="3:3" x14ac:dyDescent="0.25">
      <c r="C814245" s="62"/>
    </row>
    <row r="814246" spans="3:3" x14ac:dyDescent="0.25">
      <c r="C814246" s="62"/>
    </row>
    <row r="814334" spans="3:3" x14ac:dyDescent="0.25">
      <c r="C814334" s="62"/>
    </row>
    <row r="814335" spans="3:3" x14ac:dyDescent="0.25">
      <c r="C814335" s="62"/>
    </row>
    <row r="814423" spans="3:3" x14ac:dyDescent="0.25">
      <c r="C814423" s="62"/>
    </row>
    <row r="814424" spans="3:3" x14ac:dyDescent="0.25">
      <c r="C814424" s="62"/>
    </row>
    <row r="814512" spans="3:3" x14ac:dyDescent="0.25">
      <c r="C814512" s="62"/>
    </row>
    <row r="814513" spans="3:3" x14ac:dyDescent="0.25">
      <c r="C814513" s="62"/>
    </row>
    <row r="814601" spans="3:3" x14ac:dyDescent="0.25">
      <c r="C814601" s="62"/>
    </row>
    <row r="814602" spans="3:3" x14ac:dyDescent="0.25">
      <c r="C814602" s="62"/>
    </row>
    <row r="814690" spans="3:3" x14ac:dyDescent="0.25">
      <c r="C814690" s="62"/>
    </row>
    <row r="814691" spans="3:3" x14ac:dyDescent="0.25">
      <c r="C814691" s="62"/>
    </row>
    <row r="814779" spans="3:3" x14ac:dyDescent="0.25">
      <c r="C814779" s="62"/>
    </row>
    <row r="814780" spans="3:3" x14ac:dyDescent="0.25">
      <c r="C814780" s="62"/>
    </row>
    <row r="814868" spans="3:3" x14ac:dyDescent="0.25">
      <c r="C814868" s="62"/>
    </row>
    <row r="814869" spans="3:3" x14ac:dyDescent="0.25">
      <c r="C814869" s="62"/>
    </row>
    <row r="814957" spans="3:3" x14ac:dyDescent="0.25">
      <c r="C814957" s="62"/>
    </row>
    <row r="814958" spans="3:3" x14ac:dyDescent="0.25">
      <c r="C814958" s="62"/>
    </row>
    <row r="815046" spans="3:3" x14ac:dyDescent="0.25">
      <c r="C815046" s="62"/>
    </row>
    <row r="815047" spans="3:3" x14ac:dyDescent="0.25">
      <c r="C815047" s="62"/>
    </row>
    <row r="815135" spans="3:3" x14ac:dyDescent="0.25">
      <c r="C815135" s="62"/>
    </row>
    <row r="815136" spans="3:3" x14ac:dyDescent="0.25">
      <c r="C815136" s="62"/>
    </row>
    <row r="815224" spans="3:3" x14ac:dyDescent="0.25">
      <c r="C815224" s="62"/>
    </row>
    <row r="815225" spans="3:3" x14ac:dyDescent="0.25">
      <c r="C815225" s="62"/>
    </row>
    <row r="815313" spans="3:3" x14ac:dyDescent="0.25">
      <c r="C815313" s="62"/>
    </row>
    <row r="815314" spans="3:3" x14ac:dyDescent="0.25">
      <c r="C815314" s="62"/>
    </row>
    <row r="815402" spans="3:3" x14ac:dyDescent="0.25">
      <c r="C815402" s="62"/>
    </row>
    <row r="815403" spans="3:3" x14ac:dyDescent="0.25">
      <c r="C815403" s="62"/>
    </row>
    <row r="815491" spans="3:3" x14ac:dyDescent="0.25">
      <c r="C815491" s="62"/>
    </row>
    <row r="815492" spans="3:3" x14ac:dyDescent="0.25">
      <c r="C815492" s="62"/>
    </row>
    <row r="815580" spans="3:3" x14ac:dyDescent="0.25">
      <c r="C815580" s="62"/>
    </row>
    <row r="815581" spans="3:3" x14ac:dyDescent="0.25">
      <c r="C815581" s="62"/>
    </row>
    <row r="815669" spans="3:3" x14ac:dyDescent="0.25">
      <c r="C815669" s="62"/>
    </row>
    <row r="815670" spans="3:3" x14ac:dyDescent="0.25">
      <c r="C815670" s="62"/>
    </row>
    <row r="815758" spans="3:3" x14ac:dyDescent="0.25">
      <c r="C815758" s="62"/>
    </row>
    <row r="815759" spans="3:3" x14ac:dyDescent="0.25">
      <c r="C815759" s="62"/>
    </row>
    <row r="815847" spans="3:3" x14ac:dyDescent="0.25">
      <c r="C815847" s="62"/>
    </row>
    <row r="815848" spans="3:3" x14ac:dyDescent="0.25">
      <c r="C815848" s="62"/>
    </row>
    <row r="815936" spans="3:3" x14ac:dyDescent="0.25">
      <c r="C815936" s="62"/>
    </row>
    <row r="815937" spans="3:3" x14ac:dyDescent="0.25">
      <c r="C815937" s="62"/>
    </row>
    <row r="816025" spans="3:3" x14ac:dyDescent="0.25">
      <c r="C816025" s="62"/>
    </row>
    <row r="816026" spans="3:3" x14ac:dyDescent="0.25">
      <c r="C816026" s="62"/>
    </row>
    <row r="816114" spans="3:3" x14ac:dyDescent="0.25">
      <c r="C816114" s="62"/>
    </row>
    <row r="816115" spans="3:3" x14ac:dyDescent="0.25">
      <c r="C816115" s="62"/>
    </row>
    <row r="816203" spans="3:3" x14ac:dyDescent="0.25">
      <c r="C816203" s="62"/>
    </row>
    <row r="816204" spans="3:3" x14ac:dyDescent="0.25">
      <c r="C816204" s="62"/>
    </row>
    <row r="816292" spans="3:3" x14ac:dyDescent="0.25">
      <c r="C816292" s="62"/>
    </row>
    <row r="816293" spans="3:3" x14ac:dyDescent="0.25">
      <c r="C816293" s="62"/>
    </row>
    <row r="816381" spans="3:3" x14ac:dyDescent="0.25">
      <c r="C816381" s="62"/>
    </row>
    <row r="816382" spans="3:3" x14ac:dyDescent="0.25">
      <c r="C816382" s="62"/>
    </row>
    <row r="816470" spans="3:3" x14ac:dyDescent="0.25">
      <c r="C816470" s="62"/>
    </row>
    <row r="816471" spans="3:3" x14ac:dyDescent="0.25">
      <c r="C816471" s="62"/>
    </row>
    <row r="816559" spans="3:3" x14ac:dyDescent="0.25">
      <c r="C816559" s="62"/>
    </row>
    <row r="816560" spans="3:3" x14ac:dyDescent="0.25">
      <c r="C816560" s="62"/>
    </row>
    <row r="816648" spans="3:3" x14ac:dyDescent="0.25">
      <c r="C816648" s="62"/>
    </row>
    <row r="816649" spans="3:3" x14ac:dyDescent="0.25">
      <c r="C816649" s="62"/>
    </row>
    <row r="816737" spans="3:3" x14ac:dyDescent="0.25">
      <c r="C816737" s="62"/>
    </row>
    <row r="816738" spans="3:3" x14ac:dyDescent="0.25">
      <c r="C816738" s="62"/>
    </row>
    <row r="816826" spans="3:3" x14ac:dyDescent="0.25">
      <c r="C816826" s="62"/>
    </row>
    <row r="816827" spans="3:3" x14ac:dyDescent="0.25">
      <c r="C816827" s="62"/>
    </row>
    <row r="816915" spans="3:3" x14ac:dyDescent="0.25">
      <c r="C816915" s="62"/>
    </row>
    <row r="816916" spans="3:3" x14ac:dyDescent="0.25">
      <c r="C816916" s="62"/>
    </row>
    <row r="817004" spans="3:3" x14ac:dyDescent="0.25">
      <c r="C817004" s="62"/>
    </row>
    <row r="817005" spans="3:3" x14ac:dyDescent="0.25">
      <c r="C817005" s="62"/>
    </row>
    <row r="817093" spans="3:3" x14ac:dyDescent="0.25">
      <c r="C817093" s="62"/>
    </row>
    <row r="817094" spans="3:3" x14ac:dyDescent="0.25">
      <c r="C817094" s="62"/>
    </row>
    <row r="817182" spans="3:3" x14ac:dyDescent="0.25">
      <c r="C817182" s="62"/>
    </row>
    <row r="817183" spans="3:3" x14ac:dyDescent="0.25">
      <c r="C817183" s="62"/>
    </row>
    <row r="817271" spans="3:3" x14ac:dyDescent="0.25">
      <c r="C817271" s="62"/>
    </row>
    <row r="817272" spans="3:3" x14ac:dyDescent="0.25">
      <c r="C817272" s="62"/>
    </row>
    <row r="817360" spans="3:3" x14ac:dyDescent="0.25">
      <c r="C817360" s="62"/>
    </row>
    <row r="817361" spans="3:3" x14ac:dyDescent="0.25">
      <c r="C817361" s="62"/>
    </row>
    <row r="817449" spans="3:3" x14ac:dyDescent="0.25">
      <c r="C817449" s="62"/>
    </row>
    <row r="817450" spans="3:3" x14ac:dyDescent="0.25">
      <c r="C817450" s="62"/>
    </row>
    <row r="817538" spans="3:3" x14ac:dyDescent="0.25">
      <c r="C817538" s="62"/>
    </row>
    <row r="817539" spans="3:3" x14ac:dyDescent="0.25">
      <c r="C817539" s="62"/>
    </row>
    <row r="817627" spans="3:3" x14ac:dyDescent="0.25">
      <c r="C817627" s="62"/>
    </row>
    <row r="817628" spans="3:3" x14ac:dyDescent="0.25">
      <c r="C817628" s="62"/>
    </row>
    <row r="817716" spans="3:3" x14ac:dyDescent="0.25">
      <c r="C817716" s="62"/>
    </row>
    <row r="817717" spans="3:3" x14ac:dyDescent="0.25">
      <c r="C817717" s="62"/>
    </row>
    <row r="817805" spans="3:3" x14ac:dyDescent="0.25">
      <c r="C817805" s="62"/>
    </row>
    <row r="817806" spans="3:3" x14ac:dyDescent="0.25">
      <c r="C817806" s="62"/>
    </row>
    <row r="817894" spans="3:3" x14ac:dyDescent="0.25">
      <c r="C817894" s="62"/>
    </row>
    <row r="817895" spans="3:3" x14ac:dyDescent="0.25">
      <c r="C817895" s="62"/>
    </row>
    <row r="817983" spans="3:3" x14ac:dyDescent="0.25">
      <c r="C817983" s="62"/>
    </row>
    <row r="817984" spans="3:3" x14ac:dyDescent="0.25">
      <c r="C817984" s="62"/>
    </row>
    <row r="818072" spans="3:3" x14ac:dyDescent="0.25">
      <c r="C818072" s="62"/>
    </row>
    <row r="818073" spans="3:3" x14ac:dyDescent="0.25">
      <c r="C818073" s="62"/>
    </row>
    <row r="818161" spans="3:3" x14ac:dyDescent="0.25">
      <c r="C818161" s="62"/>
    </row>
    <row r="818162" spans="3:3" x14ac:dyDescent="0.25">
      <c r="C818162" s="62"/>
    </row>
    <row r="818250" spans="3:3" x14ac:dyDescent="0.25">
      <c r="C818250" s="62"/>
    </row>
    <row r="818251" spans="3:3" x14ac:dyDescent="0.25">
      <c r="C818251" s="62"/>
    </row>
    <row r="818339" spans="3:3" x14ac:dyDescent="0.25">
      <c r="C818339" s="62"/>
    </row>
    <row r="818340" spans="3:3" x14ac:dyDescent="0.25">
      <c r="C818340" s="62"/>
    </row>
    <row r="818428" spans="3:3" x14ac:dyDescent="0.25">
      <c r="C818428" s="62"/>
    </row>
    <row r="818429" spans="3:3" x14ac:dyDescent="0.25">
      <c r="C818429" s="62"/>
    </row>
    <row r="818517" spans="3:3" x14ac:dyDescent="0.25">
      <c r="C818517" s="62"/>
    </row>
    <row r="818518" spans="3:3" x14ac:dyDescent="0.25">
      <c r="C818518" s="62"/>
    </row>
    <row r="818606" spans="3:3" x14ac:dyDescent="0.25">
      <c r="C818606" s="62"/>
    </row>
    <row r="818607" spans="3:3" x14ac:dyDescent="0.25">
      <c r="C818607" s="62"/>
    </row>
    <row r="818695" spans="3:3" x14ac:dyDescent="0.25">
      <c r="C818695" s="62"/>
    </row>
    <row r="818696" spans="3:3" x14ac:dyDescent="0.25">
      <c r="C818696" s="62"/>
    </row>
    <row r="818784" spans="3:3" x14ac:dyDescent="0.25">
      <c r="C818784" s="62"/>
    </row>
    <row r="818785" spans="3:3" x14ac:dyDescent="0.25">
      <c r="C818785" s="62"/>
    </row>
    <row r="818873" spans="3:3" x14ac:dyDescent="0.25">
      <c r="C818873" s="62"/>
    </row>
    <row r="818874" spans="3:3" x14ac:dyDescent="0.25">
      <c r="C818874" s="62"/>
    </row>
    <row r="818962" spans="3:3" x14ac:dyDescent="0.25">
      <c r="C818962" s="62"/>
    </row>
    <row r="818963" spans="3:3" x14ac:dyDescent="0.25">
      <c r="C818963" s="62"/>
    </row>
    <row r="819051" spans="3:3" x14ac:dyDescent="0.25">
      <c r="C819051" s="62"/>
    </row>
    <row r="819052" spans="3:3" x14ac:dyDescent="0.25">
      <c r="C819052" s="62"/>
    </row>
    <row r="819140" spans="3:3" x14ac:dyDescent="0.25">
      <c r="C819140" s="62"/>
    </row>
    <row r="819141" spans="3:3" x14ac:dyDescent="0.25">
      <c r="C819141" s="62"/>
    </row>
    <row r="819229" spans="3:3" x14ac:dyDescent="0.25">
      <c r="C819229" s="62"/>
    </row>
    <row r="819230" spans="3:3" x14ac:dyDescent="0.25">
      <c r="C819230" s="62"/>
    </row>
    <row r="819318" spans="3:3" x14ac:dyDescent="0.25">
      <c r="C819318" s="62"/>
    </row>
    <row r="819319" spans="3:3" x14ac:dyDescent="0.25">
      <c r="C819319" s="62"/>
    </row>
    <row r="819407" spans="3:3" x14ac:dyDescent="0.25">
      <c r="C819407" s="62"/>
    </row>
    <row r="819408" spans="3:3" x14ac:dyDescent="0.25">
      <c r="C819408" s="62"/>
    </row>
    <row r="819496" spans="3:3" x14ac:dyDescent="0.25">
      <c r="C819496" s="62"/>
    </row>
    <row r="819497" spans="3:3" x14ac:dyDescent="0.25">
      <c r="C819497" s="62"/>
    </row>
    <row r="819585" spans="3:3" x14ac:dyDescent="0.25">
      <c r="C819585" s="62"/>
    </row>
    <row r="819586" spans="3:3" x14ac:dyDescent="0.25">
      <c r="C819586" s="62"/>
    </row>
    <row r="819674" spans="3:3" x14ac:dyDescent="0.25">
      <c r="C819674" s="62"/>
    </row>
    <row r="819675" spans="3:3" x14ac:dyDescent="0.25">
      <c r="C819675" s="62"/>
    </row>
    <row r="819763" spans="3:3" x14ac:dyDescent="0.25">
      <c r="C819763" s="62"/>
    </row>
    <row r="819764" spans="3:3" x14ac:dyDescent="0.25">
      <c r="C819764" s="62"/>
    </row>
    <row r="819852" spans="3:3" x14ac:dyDescent="0.25">
      <c r="C819852" s="62"/>
    </row>
    <row r="819853" spans="3:3" x14ac:dyDescent="0.25">
      <c r="C819853" s="62"/>
    </row>
    <row r="819941" spans="3:3" x14ac:dyDescent="0.25">
      <c r="C819941" s="62"/>
    </row>
    <row r="819942" spans="3:3" x14ac:dyDescent="0.25">
      <c r="C819942" s="62"/>
    </row>
    <row r="820030" spans="3:3" x14ac:dyDescent="0.25">
      <c r="C820030" s="62"/>
    </row>
    <row r="820031" spans="3:3" x14ac:dyDescent="0.25">
      <c r="C820031" s="62"/>
    </row>
    <row r="820119" spans="3:3" x14ac:dyDescent="0.25">
      <c r="C820119" s="62"/>
    </row>
    <row r="820120" spans="3:3" x14ac:dyDescent="0.25">
      <c r="C820120" s="62"/>
    </row>
    <row r="820208" spans="3:3" x14ac:dyDescent="0.25">
      <c r="C820208" s="62"/>
    </row>
    <row r="820209" spans="3:3" x14ac:dyDescent="0.25">
      <c r="C820209" s="62"/>
    </row>
    <row r="820297" spans="3:3" x14ac:dyDescent="0.25">
      <c r="C820297" s="62"/>
    </row>
    <row r="820298" spans="3:3" x14ac:dyDescent="0.25">
      <c r="C820298" s="62"/>
    </row>
    <row r="820386" spans="3:3" x14ac:dyDescent="0.25">
      <c r="C820386" s="62"/>
    </row>
    <row r="820387" spans="3:3" x14ac:dyDescent="0.25">
      <c r="C820387" s="62"/>
    </row>
    <row r="820475" spans="3:3" x14ac:dyDescent="0.25">
      <c r="C820475" s="62"/>
    </row>
    <row r="820476" spans="3:3" x14ac:dyDescent="0.25">
      <c r="C820476" s="62"/>
    </row>
    <row r="820564" spans="3:3" x14ac:dyDescent="0.25">
      <c r="C820564" s="62"/>
    </row>
    <row r="820565" spans="3:3" x14ac:dyDescent="0.25">
      <c r="C820565" s="62"/>
    </row>
    <row r="820653" spans="3:3" x14ac:dyDescent="0.25">
      <c r="C820653" s="62"/>
    </row>
    <row r="820654" spans="3:3" x14ac:dyDescent="0.25">
      <c r="C820654" s="62"/>
    </row>
    <row r="820742" spans="3:3" x14ac:dyDescent="0.25">
      <c r="C820742" s="62"/>
    </row>
    <row r="820743" spans="3:3" x14ac:dyDescent="0.25">
      <c r="C820743" s="62"/>
    </row>
    <row r="820831" spans="3:3" x14ac:dyDescent="0.25">
      <c r="C820831" s="62"/>
    </row>
    <row r="820832" spans="3:3" x14ac:dyDescent="0.25">
      <c r="C820832" s="62"/>
    </row>
    <row r="820920" spans="3:3" x14ac:dyDescent="0.25">
      <c r="C820920" s="62"/>
    </row>
    <row r="820921" spans="3:3" x14ac:dyDescent="0.25">
      <c r="C820921" s="62"/>
    </row>
    <row r="821009" spans="3:3" x14ac:dyDescent="0.25">
      <c r="C821009" s="62"/>
    </row>
    <row r="821010" spans="3:3" x14ac:dyDescent="0.25">
      <c r="C821010" s="62"/>
    </row>
    <row r="821098" spans="3:3" x14ac:dyDescent="0.25">
      <c r="C821098" s="62"/>
    </row>
    <row r="821099" spans="3:3" x14ac:dyDescent="0.25">
      <c r="C821099" s="62"/>
    </row>
    <row r="821187" spans="3:3" x14ac:dyDescent="0.25">
      <c r="C821187" s="62"/>
    </row>
    <row r="821188" spans="3:3" x14ac:dyDescent="0.25">
      <c r="C821188" s="62"/>
    </row>
    <row r="821276" spans="3:3" x14ac:dyDescent="0.25">
      <c r="C821276" s="62"/>
    </row>
    <row r="821277" spans="3:3" x14ac:dyDescent="0.25">
      <c r="C821277" s="62"/>
    </row>
    <row r="821365" spans="3:3" x14ac:dyDescent="0.25">
      <c r="C821365" s="62"/>
    </row>
    <row r="821366" spans="3:3" x14ac:dyDescent="0.25">
      <c r="C821366" s="62"/>
    </row>
    <row r="821454" spans="3:3" x14ac:dyDescent="0.25">
      <c r="C821454" s="62"/>
    </row>
    <row r="821455" spans="3:3" x14ac:dyDescent="0.25">
      <c r="C821455" s="62"/>
    </row>
    <row r="821543" spans="3:3" x14ac:dyDescent="0.25">
      <c r="C821543" s="62"/>
    </row>
    <row r="821544" spans="3:3" x14ac:dyDescent="0.25">
      <c r="C821544" s="62"/>
    </row>
    <row r="821632" spans="3:3" x14ac:dyDescent="0.25">
      <c r="C821632" s="62"/>
    </row>
    <row r="821633" spans="3:3" x14ac:dyDescent="0.25">
      <c r="C821633" s="62"/>
    </row>
    <row r="821721" spans="3:3" x14ac:dyDescent="0.25">
      <c r="C821721" s="62"/>
    </row>
    <row r="821722" spans="3:3" x14ac:dyDescent="0.25">
      <c r="C821722" s="62"/>
    </row>
    <row r="821810" spans="3:3" x14ac:dyDescent="0.25">
      <c r="C821810" s="62"/>
    </row>
    <row r="821811" spans="3:3" x14ac:dyDescent="0.25">
      <c r="C821811" s="62"/>
    </row>
    <row r="821899" spans="3:3" x14ac:dyDescent="0.25">
      <c r="C821899" s="62"/>
    </row>
    <row r="821900" spans="3:3" x14ac:dyDescent="0.25">
      <c r="C821900" s="62"/>
    </row>
    <row r="821988" spans="3:3" x14ac:dyDescent="0.25">
      <c r="C821988" s="62"/>
    </row>
    <row r="821989" spans="3:3" x14ac:dyDescent="0.25">
      <c r="C821989" s="62"/>
    </row>
    <row r="822077" spans="3:3" x14ac:dyDescent="0.25">
      <c r="C822077" s="62"/>
    </row>
    <row r="822078" spans="3:3" x14ac:dyDescent="0.25">
      <c r="C822078" s="62"/>
    </row>
    <row r="822166" spans="3:3" x14ac:dyDescent="0.25">
      <c r="C822166" s="62"/>
    </row>
    <row r="822167" spans="3:3" x14ac:dyDescent="0.25">
      <c r="C822167" s="62"/>
    </row>
    <row r="822255" spans="3:3" x14ac:dyDescent="0.25">
      <c r="C822255" s="62"/>
    </row>
    <row r="822256" spans="3:3" x14ac:dyDescent="0.25">
      <c r="C822256" s="62"/>
    </row>
    <row r="822344" spans="3:3" x14ac:dyDescent="0.25">
      <c r="C822344" s="62"/>
    </row>
    <row r="822345" spans="3:3" x14ac:dyDescent="0.25">
      <c r="C822345" s="62"/>
    </row>
    <row r="822433" spans="3:3" x14ac:dyDescent="0.25">
      <c r="C822433" s="62"/>
    </row>
    <row r="822434" spans="3:3" x14ac:dyDescent="0.25">
      <c r="C822434" s="62"/>
    </row>
    <row r="822522" spans="3:3" x14ac:dyDescent="0.25">
      <c r="C822522" s="62"/>
    </row>
    <row r="822523" spans="3:3" x14ac:dyDescent="0.25">
      <c r="C822523" s="62"/>
    </row>
    <row r="822611" spans="3:3" x14ac:dyDescent="0.25">
      <c r="C822611" s="62"/>
    </row>
    <row r="822612" spans="3:3" x14ac:dyDescent="0.25">
      <c r="C822612" s="62"/>
    </row>
    <row r="822700" spans="3:3" x14ac:dyDescent="0.25">
      <c r="C822700" s="62"/>
    </row>
    <row r="822701" spans="3:3" x14ac:dyDescent="0.25">
      <c r="C822701" s="62"/>
    </row>
    <row r="822789" spans="3:3" x14ac:dyDescent="0.25">
      <c r="C822789" s="62"/>
    </row>
    <row r="822790" spans="3:3" x14ac:dyDescent="0.25">
      <c r="C822790" s="62"/>
    </row>
    <row r="822878" spans="3:3" x14ac:dyDescent="0.25">
      <c r="C822878" s="62"/>
    </row>
    <row r="822879" spans="3:3" x14ac:dyDescent="0.25">
      <c r="C822879" s="62"/>
    </row>
    <row r="822967" spans="3:3" x14ac:dyDescent="0.25">
      <c r="C822967" s="62"/>
    </row>
    <row r="822968" spans="3:3" x14ac:dyDescent="0.25">
      <c r="C822968" s="62"/>
    </row>
    <row r="823056" spans="3:3" x14ac:dyDescent="0.25">
      <c r="C823056" s="62"/>
    </row>
    <row r="823057" spans="3:3" x14ac:dyDescent="0.25">
      <c r="C823057" s="62"/>
    </row>
    <row r="823145" spans="3:3" x14ac:dyDescent="0.25">
      <c r="C823145" s="62"/>
    </row>
    <row r="823146" spans="3:3" x14ac:dyDescent="0.25">
      <c r="C823146" s="62"/>
    </row>
    <row r="823234" spans="3:3" x14ac:dyDescent="0.25">
      <c r="C823234" s="62"/>
    </row>
    <row r="823235" spans="3:3" x14ac:dyDescent="0.25">
      <c r="C823235" s="62"/>
    </row>
    <row r="823323" spans="3:3" x14ac:dyDescent="0.25">
      <c r="C823323" s="62"/>
    </row>
    <row r="823324" spans="3:3" x14ac:dyDescent="0.25">
      <c r="C823324" s="62"/>
    </row>
    <row r="823412" spans="3:3" x14ac:dyDescent="0.25">
      <c r="C823412" s="62"/>
    </row>
    <row r="823413" spans="3:3" x14ac:dyDescent="0.25">
      <c r="C823413" s="62"/>
    </row>
    <row r="823501" spans="3:3" x14ac:dyDescent="0.25">
      <c r="C823501" s="62"/>
    </row>
    <row r="823502" spans="3:3" x14ac:dyDescent="0.25">
      <c r="C823502" s="62"/>
    </row>
    <row r="823590" spans="3:3" x14ac:dyDescent="0.25">
      <c r="C823590" s="62"/>
    </row>
    <row r="823591" spans="3:3" x14ac:dyDescent="0.25">
      <c r="C823591" s="62"/>
    </row>
    <row r="823679" spans="3:3" x14ac:dyDescent="0.25">
      <c r="C823679" s="62"/>
    </row>
    <row r="823680" spans="3:3" x14ac:dyDescent="0.25">
      <c r="C823680" s="62"/>
    </row>
    <row r="823768" spans="3:3" x14ac:dyDescent="0.25">
      <c r="C823768" s="62"/>
    </row>
    <row r="823769" spans="3:3" x14ac:dyDescent="0.25">
      <c r="C823769" s="62"/>
    </row>
    <row r="823857" spans="3:3" x14ac:dyDescent="0.25">
      <c r="C823857" s="62"/>
    </row>
    <row r="823858" spans="3:3" x14ac:dyDescent="0.25">
      <c r="C823858" s="62"/>
    </row>
    <row r="823946" spans="3:3" x14ac:dyDescent="0.25">
      <c r="C823946" s="62"/>
    </row>
    <row r="823947" spans="3:3" x14ac:dyDescent="0.25">
      <c r="C823947" s="62"/>
    </row>
    <row r="824035" spans="3:3" x14ac:dyDescent="0.25">
      <c r="C824035" s="62"/>
    </row>
    <row r="824036" spans="3:3" x14ac:dyDescent="0.25">
      <c r="C824036" s="62"/>
    </row>
    <row r="824124" spans="3:3" x14ac:dyDescent="0.25">
      <c r="C824124" s="62"/>
    </row>
    <row r="824125" spans="3:3" x14ac:dyDescent="0.25">
      <c r="C824125" s="62"/>
    </row>
    <row r="824213" spans="3:3" x14ac:dyDescent="0.25">
      <c r="C824213" s="62"/>
    </row>
    <row r="824214" spans="3:3" x14ac:dyDescent="0.25">
      <c r="C824214" s="62"/>
    </row>
    <row r="824302" spans="3:3" x14ac:dyDescent="0.25">
      <c r="C824302" s="62"/>
    </row>
    <row r="824303" spans="3:3" x14ac:dyDescent="0.25">
      <c r="C824303" s="62"/>
    </row>
    <row r="824391" spans="3:3" x14ac:dyDescent="0.25">
      <c r="C824391" s="62"/>
    </row>
    <row r="824392" spans="3:3" x14ac:dyDescent="0.25">
      <c r="C824392" s="62"/>
    </row>
    <row r="824480" spans="3:3" x14ac:dyDescent="0.25">
      <c r="C824480" s="62"/>
    </row>
    <row r="824481" spans="3:3" x14ac:dyDescent="0.25">
      <c r="C824481" s="62"/>
    </row>
    <row r="824569" spans="3:3" x14ac:dyDescent="0.25">
      <c r="C824569" s="62"/>
    </row>
    <row r="824570" spans="3:3" x14ac:dyDescent="0.25">
      <c r="C824570" s="62"/>
    </row>
    <row r="824658" spans="3:3" x14ac:dyDescent="0.25">
      <c r="C824658" s="62"/>
    </row>
    <row r="824659" spans="3:3" x14ac:dyDescent="0.25">
      <c r="C824659" s="62"/>
    </row>
    <row r="824747" spans="3:3" x14ac:dyDescent="0.25">
      <c r="C824747" s="62"/>
    </row>
    <row r="824748" spans="3:3" x14ac:dyDescent="0.25">
      <c r="C824748" s="62"/>
    </row>
    <row r="824836" spans="3:3" x14ac:dyDescent="0.25">
      <c r="C824836" s="62"/>
    </row>
    <row r="824837" spans="3:3" x14ac:dyDescent="0.25">
      <c r="C824837" s="62"/>
    </row>
    <row r="824925" spans="3:3" x14ac:dyDescent="0.25">
      <c r="C824925" s="62"/>
    </row>
    <row r="824926" spans="3:3" x14ac:dyDescent="0.25">
      <c r="C824926" s="62"/>
    </row>
    <row r="825014" spans="3:3" x14ac:dyDescent="0.25">
      <c r="C825014" s="62"/>
    </row>
    <row r="825015" spans="3:3" x14ac:dyDescent="0.25">
      <c r="C825015" s="62"/>
    </row>
    <row r="825103" spans="3:3" x14ac:dyDescent="0.25">
      <c r="C825103" s="62"/>
    </row>
    <row r="825104" spans="3:3" x14ac:dyDescent="0.25">
      <c r="C825104" s="62"/>
    </row>
    <row r="825192" spans="3:3" x14ac:dyDescent="0.25">
      <c r="C825192" s="62"/>
    </row>
    <row r="825193" spans="3:3" x14ac:dyDescent="0.25">
      <c r="C825193" s="62"/>
    </row>
    <row r="825281" spans="3:3" x14ac:dyDescent="0.25">
      <c r="C825281" s="62"/>
    </row>
    <row r="825282" spans="3:3" x14ac:dyDescent="0.25">
      <c r="C825282" s="62"/>
    </row>
    <row r="825370" spans="3:3" x14ac:dyDescent="0.25">
      <c r="C825370" s="62"/>
    </row>
    <row r="825371" spans="3:3" x14ac:dyDescent="0.25">
      <c r="C825371" s="62"/>
    </row>
    <row r="825459" spans="3:3" x14ac:dyDescent="0.25">
      <c r="C825459" s="62"/>
    </row>
    <row r="825460" spans="3:3" x14ac:dyDescent="0.25">
      <c r="C825460" s="62"/>
    </row>
    <row r="825548" spans="3:3" x14ac:dyDescent="0.25">
      <c r="C825548" s="62"/>
    </row>
    <row r="825549" spans="3:3" x14ac:dyDescent="0.25">
      <c r="C825549" s="62"/>
    </row>
    <row r="825637" spans="3:3" x14ac:dyDescent="0.25">
      <c r="C825637" s="62"/>
    </row>
    <row r="825638" spans="3:3" x14ac:dyDescent="0.25">
      <c r="C825638" s="62"/>
    </row>
    <row r="825726" spans="3:3" x14ac:dyDescent="0.25">
      <c r="C825726" s="62"/>
    </row>
    <row r="825727" spans="3:3" x14ac:dyDescent="0.25">
      <c r="C825727" s="62"/>
    </row>
    <row r="825815" spans="3:3" x14ac:dyDescent="0.25">
      <c r="C825815" s="62"/>
    </row>
    <row r="825816" spans="3:3" x14ac:dyDescent="0.25">
      <c r="C825816" s="62"/>
    </row>
    <row r="825904" spans="3:3" x14ac:dyDescent="0.25">
      <c r="C825904" s="62"/>
    </row>
    <row r="825905" spans="3:3" x14ac:dyDescent="0.25">
      <c r="C825905" s="62"/>
    </row>
    <row r="825993" spans="3:3" x14ac:dyDescent="0.25">
      <c r="C825993" s="62"/>
    </row>
    <row r="825994" spans="3:3" x14ac:dyDescent="0.25">
      <c r="C825994" s="62"/>
    </row>
    <row r="826082" spans="3:3" x14ac:dyDescent="0.25">
      <c r="C826082" s="62"/>
    </row>
    <row r="826083" spans="3:3" x14ac:dyDescent="0.25">
      <c r="C826083" s="62"/>
    </row>
    <row r="826171" spans="3:3" x14ac:dyDescent="0.25">
      <c r="C826171" s="62"/>
    </row>
    <row r="826172" spans="3:3" x14ac:dyDescent="0.25">
      <c r="C826172" s="62"/>
    </row>
    <row r="826260" spans="3:3" x14ac:dyDescent="0.25">
      <c r="C826260" s="62"/>
    </row>
    <row r="826261" spans="3:3" x14ac:dyDescent="0.25">
      <c r="C826261" s="62"/>
    </row>
    <row r="826349" spans="3:3" x14ac:dyDescent="0.25">
      <c r="C826349" s="62"/>
    </row>
    <row r="826350" spans="3:3" x14ac:dyDescent="0.25">
      <c r="C826350" s="62"/>
    </row>
    <row r="826438" spans="3:3" x14ac:dyDescent="0.25">
      <c r="C826438" s="62"/>
    </row>
    <row r="826439" spans="3:3" x14ac:dyDescent="0.25">
      <c r="C826439" s="62"/>
    </row>
    <row r="826527" spans="3:3" x14ac:dyDescent="0.25">
      <c r="C826527" s="62"/>
    </row>
    <row r="826528" spans="3:3" x14ac:dyDescent="0.25">
      <c r="C826528" s="62"/>
    </row>
    <row r="826616" spans="3:3" x14ac:dyDescent="0.25">
      <c r="C826616" s="62"/>
    </row>
    <row r="826617" spans="3:3" x14ac:dyDescent="0.25">
      <c r="C826617" s="62"/>
    </row>
    <row r="826705" spans="3:3" x14ac:dyDescent="0.25">
      <c r="C826705" s="62"/>
    </row>
    <row r="826706" spans="3:3" x14ac:dyDescent="0.25">
      <c r="C826706" s="62"/>
    </row>
    <row r="826794" spans="3:3" x14ac:dyDescent="0.25">
      <c r="C826794" s="62"/>
    </row>
    <row r="826795" spans="3:3" x14ac:dyDescent="0.25">
      <c r="C826795" s="62"/>
    </row>
    <row r="826883" spans="3:3" x14ac:dyDescent="0.25">
      <c r="C826883" s="62"/>
    </row>
    <row r="826884" spans="3:3" x14ac:dyDescent="0.25">
      <c r="C826884" s="62"/>
    </row>
    <row r="826972" spans="3:3" x14ac:dyDescent="0.25">
      <c r="C826972" s="62"/>
    </row>
    <row r="826973" spans="3:3" x14ac:dyDescent="0.25">
      <c r="C826973" s="62"/>
    </row>
    <row r="827061" spans="3:3" x14ac:dyDescent="0.25">
      <c r="C827061" s="62"/>
    </row>
    <row r="827062" spans="3:3" x14ac:dyDescent="0.25">
      <c r="C827062" s="62"/>
    </row>
    <row r="827150" spans="3:3" x14ac:dyDescent="0.25">
      <c r="C827150" s="62"/>
    </row>
    <row r="827151" spans="3:3" x14ac:dyDescent="0.25">
      <c r="C827151" s="62"/>
    </row>
    <row r="827239" spans="3:3" x14ac:dyDescent="0.25">
      <c r="C827239" s="62"/>
    </row>
    <row r="827240" spans="3:3" x14ac:dyDescent="0.25">
      <c r="C827240" s="62"/>
    </row>
    <row r="827328" spans="3:3" x14ac:dyDescent="0.25">
      <c r="C827328" s="62"/>
    </row>
    <row r="827329" spans="3:3" x14ac:dyDescent="0.25">
      <c r="C827329" s="62"/>
    </row>
    <row r="827417" spans="3:3" x14ac:dyDescent="0.25">
      <c r="C827417" s="62"/>
    </row>
    <row r="827418" spans="3:3" x14ac:dyDescent="0.25">
      <c r="C827418" s="62"/>
    </row>
    <row r="827506" spans="3:3" x14ac:dyDescent="0.25">
      <c r="C827506" s="62"/>
    </row>
    <row r="827507" spans="3:3" x14ac:dyDescent="0.25">
      <c r="C827507" s="62"/>
    </row>
    <row r="827595" spans="3:3" x14ac:dyDescent="0.25">
      <c r="C827595" s="62"/>
    </row>
    <row r="827596" spans="3:3" x14ac:dyDescent="0.25">
      <c r="C827596" s="62"/>
    </row>
    <row r="827684" spans="3:3" x14ac:dyDescent="0.25">
      <c r="C827684" s="62"/>
    </row>
    <row r="827685" spans="3:3" x14ac:dyDescent="0.25">
      <c r="C827685" s="62"/>
    </row>
    <row r="827773" spans="3:3" x14ac:dyDescent="0.25">
      <c r="C827773" s="62"/>
    </row>
    <row r="827774" spans="3:3" x14ac:dyDescent="0.25">
      <c r="C827774" s="62"/>
    </row>
    <row r="827862" spans="3:3" x14ac:dyDescent="0.25">
      <c r="C827862" s="62"/>
    </row>
    <row r="827863" spans="3:3" x14ac:dyDescent="0.25">
      <c r="C827863" s="62"/>
    </row>
    <row r="827951" spans="3:3" x14ac:dyDescent="0.25">
      <c r="C827951" s="62"/>
    </row>
    <row r="827952" spans="3:3" x14ac:dyDescent="0.25">
      <c r="C827952" s="62"/>
    </row>
    <row r="828040" spans="3:3" x14ac:dyDescent="0.25">
      <c r="C828040" s="62"/>
    </row>
    <row r="828041" spans="3:3" x14ac:dyDescent="0.25">
      <c r="C828041" s="62"/>
    </row>
    <row r="828129" spans="3:3" x14ac:dyDescent="0.25">
      <c r="C828129" s="62"/>
    </row>
    <row r="828130" spans="3:3" x14ac:dyDescent="0.25">
      <c r="C828130" s="62"/>
    </row>
    <row r="828218" spans="3:3" x14ac:dyDescent="0.25">
      <c r="C828218" s="62"/>
    </row>
    <row r="828219" spans="3:3" x14ac:dyDescent="0.25">
      <c r="C828219" s="62"/>
    </row>
    <row r="828307" spans="3:3" x14ac:dyDescent="0.25">
      <c r="C828307" s="62"/>
    </row>
    <row r="828308" spans="3:3" x14ac:dyDescent="0.25">
      <c r="C828308" s="62"/>
    </row>
    <row r="828396" spans="3:3" x14ac:dyDescent="0.25">
      <c r="C828396" s="62"/>
    </row>
    <row r="828397" spans="3:3" x14ac:dyDescent="0.25">
      <c r="C828397" s="62"/>
    </row>
    <row r="828485" spans="3:3" x14ac:dyDescent="0.25">
      <c r="C828485" s="62"/>
    </row>
    <row r="828486" spans="3:3" x14ac:dyDescent="0.25">
      <c r="C828486" s="62"/>
    </row>
    <row r="828574" spans="3:3" x14ac:dyDescent="0.25">
      <c r="C828574" s="62"/>
    </row>
    <row r="828575" spans="3:3" x14ac:dyDescent="0.25">
      <c r="C828575" s="62"/>
    </row>
    <row r="828663" spans="3:3" x14ac:dyDescent="0.25">
      <c r="C828663" s="62"/>
    </row>
    <row r="828664" spans="3:3" x14ac:dyDescent="0.25">
      <c r="C828664" s="62"/>
    </row>
    <row r="828752" spans="3:3" x14ac:dyDescent="0.25">
      <c r="C828752" s="62"/>
    </row>
    <row r="828753" spans="3:3" x14ac:dyDescent="0.25">
      <c r="C828753" s="62"/>
    </row>
    <row r="828841" spans="3:3" x14ac:dyDescent="0.25">
      <c r="C828841" s="62"/>
    </row>
    <row r="828842" spans="3:3" x14ac:dyDescent="0.25">
      <c r="C828842" s="62"/>
    </row>
    <row r="828930" spans="3:3" x14ac:dyDescent="0.25">
      <c r="C828930" s="62"/>
    </row>
    <row r="828931" spans="3:3" x14ac:dyDescent="0.25">
      <c r="C828931" s="62"/>
    </row>
    <row r="829019" spans="3:3" x14ac:dyDescent="0.25">
      <c r="C829019" s="62"/>
    </row>
    <row r="829020" spans="3:3" x14ac:dyDescent="0.25">
      <c r="C829020" s="62"/>
    </row>
    <row r="829108" spans="3:3" x14ac:dyDescent="0.25">
      <c r="C829108" s="62"/>
    </row>
    <row r="829109" spans="3:3" x14ac:dyDescent="0.25">
      <c r="C829109" s="62"/>
    </row>
    <row r="829197" spans="3:3" x14ac:dyDescent="0.25">
      <c r="C829197" s="62"/>
    </row>
    <row r="829198" spans="3:3" x14ac:dyDescent="0.25">
      <c r="C829198" s="62"/>
    </row>
    <row r="829286" spans="3:3" x14ac:dyDescent="0.25">
      <c r="C829286" s="62"/>
    </row>
    <row r="829287" spans="3:3" x14ac:dyDescent="0.25">
      <c r="C829287" s="62"/>
    </row>
    <row r="829375" spans="3:3" x14ac:dyDescent="0.25">
      <c r="C829375" s="62"/>
    </row>
    <row r="829376" spans="3:3" x14ac:dyDescent="0.25">
      <c r="C829376" s="62"/>
    </row>
    <row r="829464" spans="3:3" x14ac:dyDescent="0.25">
      <c r="C829464" s="62"/>
    </row>
    <row r="829465" spans="3:3" x14ac:dyDescent="0.25">
      <c r="C829465" s="62"/>
    </row>
    <row r="829553" spans="3:3" x14ac:dyDescent="0.25">
      <c r="C829553" s="62"/>
    </row>
    <row r="829554" spans="3:3" x14ac:dyDescent="0.25">
      <c r="C829554" s="62"/>
    </row>
    <row r="829642" spans="3:3" x14ac:dyDescent="0.25">
      <c r="C829642" s="62"/>
    </row>
    <row r="829643" spans="3:3" x14ac:dyDescent="0.25">
      <c r="C829643" s="62"/>
    </row>
    <row r="829731" spans="3:3" x14ac:dyDescent="0.25">
      <c r="C829731" s="62"/>
    </row>
    <row r="829732" spans="3:3" x14ac:dyDescent="0.25">
      <c r="C829732" s="62"/>
    </row>
    <row r="829820" spans="3:3" x14ac:dyDescent="0.25">
      <c r="C829820" s="62"/>
    </row>
    <row r="829821" spans="3:3" x14ac:dyDescent="0.25">
      <c r="C829821" s="62"/>
    </row>
    <row r="829909" spans="3:3" x14ac:dyDescent="0.25">
      <c r="C829909" s="62"/>
    </row>
    <row r="829910" spans="3:3" x14ac:dyDescent="0.25">
      <c r="C829910" s="62"/>
    </row>
    <row r="829998" spans="3:3" x14ac:dyDescent="0.25">
      <c r="C829998" s="62"/>
    </row>
    <row r="829999" spans="3:3" x14ac:dyDescent="0.25">
      <c r="C829999" s="62"/>
    </row>
    <row r="830087" spans="3:3" x14ac:dyDescent="0.25">
      <c r="C830087" s="62"/>
    </row>
    <row r="830088" spans="3:3" x14ac:dyDescent="0.25">
      <c r="C830088" s="62"/>
    </row>
    <row r="830176" spans="3:3" x14ac:dyDescent="0.25">
      <c r="C830176" s="62"/>
    </row>
    <row r="830177" spans="3:3" x14ac:dyDescent="0.25">
      <c r="C830177" s="62"/>
    </row>
    <row r="830265" spans="3:3" x14ac:dyDescent="0.25">
      <c r="C830265" s="62"/>
    </row>
    <row r="830266" spans="3:3" x14ac:dyDescent="0.25">
      <c r="C830266" s="62"/>
    </row>
    <row r="830354" spans="3:3" x14ac:dyDescent="0.25">
      <c r="C830354" s="62"/>
    </row>
    <row r="830355" spans="3:3" x14ac:dyDescent="0.25">
      <c r="C830355" s="62"/>
    </row>
    <row r="830443" spans="3:3" x14ac:dyDescent="0.25">
      <c r="C830443" s="62"/>
    </row>
    <row r="830444" spans="3:3" x14ac:dyDescent="0.25">
      <c r="C830444" s="62"/>
    </row>
    <row r="830532" spans="3:3" x14ac:dyDescent="0.25">
      <c r="C830532" s="62"/>
    </row>
    <row r="830533" spans="3:3" x14ac:dyDescent="0.25">
      <c r="C830533" s="62"/>
    </row>
    <row r="830621" spans="3:3" x14ac:dyDescent="0.25">
      <c r="C830621" s="62"/>
    </row>
    <row r="830622" spans="3:3" x14ac:dyDescent="0.25">
      <c r="C830622" s="62"/>
    </row>
    <row r="830710" spans="3:3" x14ac:dyDescent="0.25">
      <c r="C830710" s="62"/>
    </row>
    <row r="830711" spans="3:3" x14ac:dyDescent="0.25">
      <c r="C830711" s="62"/>
    </row>
    <row r="830799" spans="3:3" x14ac:dyDescent="0.25">
      <c r="C830799" s="62"/>
    </row>
    <row r="830800" spans="3:3" x14ac:dyDescent="0.25">
      <c r="C830800" s="62"/>
    </row>
    <row r="830888" spans="3:3" x14ac:dyDescent="0.25">
      <c r="C830888" s="62"/>
    </row>
    <row r="830889" spans="3:3" x14ac:dyDescent="0.25">
      <c r="C830889" s="62"/>
    </row>
    <row r="830977" spans="3:3" x14ac:dyDescent="0.25">
      <c r="C830977" s="62"/>
    </row>
    <row r="830978" spans="3:3" x14ac:dyDescent="0.25">
      <c r="C830978" s="62"/>
    </row>
    <row r="831066" spans="3:3" x14ac:dyDescent="0.25">
      <c r="C831066" s="62"/>
    </row>
    <row r="831067" spans="3:3" x14ac:dyDescent="0.25">
      <c r="C831067" s="62"/>
    </row>
    <row r="831155" spans="3:3" x14ac:dyDescent="0.25">
      <c r="C831155" s="62"/>
    </row>
    <row r="831156" spans="3:3" x14ac:dyDescent="0.25">
      <c r="C831156" s="62"/>
    </row>
    <row r="831244" spans="3:3" x14ac:dyDescent="0.25">
      <c r="C831244" s="62"/>
    </row>
    <row r="831245" spans="3:3" x14ac:dyDescent="0.25">
      <c r="C831245" s="62"/>
    </row>
    <row r="831333" spans="3:3" x14ac:dyDescent="0.25">
      <c r="C831333" s="62"/>
    </row>
    <row r="831334" spans="3:3" x14ac:dyDescent="0.25">
      <c r="C831334" s="62"/>
    </row>
    <row r="831422" spans="3:3" x14ac:dyDescent="0.25">
      <c r="C831422" s="62"/>
    </row>
    <row r="831423" spans="3:3" x14ac:dyDescent="0.25">
      <c r="C831423" s="62"/>
    </row>
    <row r="831511" spans="3:3" x14ac:dyDescent="0.25">
      <c r="C831511" s="62"/>
    </row>
    <row r="831512" spans="3:3" x14ac:dyDescent="0.25">
      <c r="C831512" s="62"/>
    </row>
    <row r="831600" spans="3:3" x14ac:dyDescent="0.25">
      <c r="C831600" s="62"/>
    </row>
    <row r="831601" spans="3:3" x14ac:dyDescent="0.25">
      <c r="C831601" s="62"/>
    </row>
    <row r="831689" spans="3:3" x14ac:dyDescent="0.25">
      <c r="C831689" s="62"/>
    </row>
    <row r="831690" spans="3:3" x14ac:dyDescent="0.25">
      <c r="C831690" s="62"/>
    </row>
    <row r="831778" spans="3:3" x14ac:dyDescent="0.25">
      <c r="C831778" s="62"/>
    </row>
    <row r="831779" spans="3:3" x14ac:dyDescent="0.25">
      <c r="C831779" s="62"/>
    </row>
    <row r="831867" spans="3:3" x14ac:dyDescent="0.25">
      <c r="C831867" s="62"/>
    </row>
    <row r="831868" spans="3:3" x14ac:dyDescent="0.25">
      <c r="C831868" s="62"/>
    </row>
    <row r="831956" spans="3:3" x14ac:dyDescent="0.25">
      <c r="C831956" s="62"/>
    </row>
    <row r="831957" spans="3:3" x14ac:dyDescent="0.25">
      <c r="C831957" s="62"/>
    </row>
    <row r="832045" spans="3:3" x14ac:dyDescent="0.25">
      <c r="C832045" s="62"/>
    </row>
    <row r="832046" spans="3:3" x14ac:dyDescent="0.25">
      <c r="C832046" s="62"/>
    </row>
    <row r="832134" spans="3:3" x14ac:dyDescent="0.25">
      <c r="C832134" s="62"/>
    </row>
    <row r="832135" spans="3:3" x14ac:dyDescent="0.25">
      <c r="C832135" s="62"/>
    </row>
    <row r="832223" spans="3:3" x14ac:dyDescent="0.25">
      <c r="C832223" s="62"/>
    </row>
    <row r="832224" spans="3:3" x14ac:dyDescent="0.25">
      <c r="C832224" s="62"/>
    </row>
    <row r="832312" spans="3:3" x14ac:dyDescent="0.25">
      <c r="C832312" s="62"/>
    </row>
    <row r="832313" spans="3:3" x14ac:dyDescent="0.25">
      <c r="C832313" s="62"/>
    </row>
    <row r="832401" spans="3:3" x14ac:dyDescent="0.25">
      <c r="C832401" s="62"/>
    </row>
    <row r="832402" spans="3:3" x14ac:dyDescent="0.25">
      <c r="C832402" s="62"/>
    </row>
    <row r="832490" spans="3:3" x14ac:dyDescent="0.25">
      <c r="C832490" s="62"/>
    </row>
    <row r="832491" spans="3:3" x14ac:dyDescent="0.25">
      <c r="C832491" s="62"/>
    </row>
    <row r="832579" spans="3:3" x14ac:dyDescent="0.25">
      <c r="C832579" s="62"/>
    </row>
    <row r="832580" spans="3:3" x14ac:dyDescent="0.25">
      <c r="C832580" s="62"/>
    </row>
    <row r="832668" spans="3:3" x14ac:dyDescent="0.25">
      <c r="C832668" s="62"/>
    </row>
    <row r="832669" spans="3:3" x14ac:dyDescent="0.25">
      <c r="C832669" s="62"/>
    </row>
    <row r="832757" spans="3:3" x14ac:dyDescent="0.25">
      <c r="C832757" s="62"/>
    </row>
    <row r="832758" spans="3:3" x14ac:dyDescent="0.25">
      <c r="C832758" s="62"/>
    </row>
    <row r="832846" spans="3:3" x14ac:dyDescent="0.25">
      <c r="C832846" s="62"/>
    </row>
    <row r="832847" spans="3:3" x14ac:dyDescent="0.25">
      <c r="C832847" s="62"/>
    </row>
    <row r="832935" spans="3:3" x14ac:dyDescent="0.25">
      <c r="C832935" s="62"/>
    </row>
    <row r="832936" spans="3:3" x14ac:dyDescent="0.25">
      <c r="C832936" s="62"/>
    </row>
    <row r="833024" spans="3:3" x14ac:dyDescent="0.25">
      <c r="C833024" s="62"/>
    </row>
    <row r="833025" spans="3:3" x14ac:dyDescent="0.25">
      <c r="C833025" s="62"/>
    </row>
    <row r="833113" spans="3:3" x14ac:dyDescent="0.25">
      <c r="C833113" s="62"/>
    </row>
    <row r="833114" spans="3:3" x14ac:dyDescent="0.25">
      <c r="C833114" s="62"/>
    </row>
    <row r="833202" spans="3:3" x14ac:dyDescent="0.25">
      <c r="C833202" s="62"/>
    </row>
    <row r="833203" spans="3:3" x14ac:dyDescent="0.25">
      <c r="C833203" s="62"/>
    </row>
    <row r="833291" spans="3:3" x14ac:dyDescent="0.25">
      <c r="C833291" s="62"/>
    </row>
    <row r="833292" spans="3:3" x14ac:dyDescent="0.25">
      <c r="C833292" s="62"/>
    </row>
    <row r="833380" spans="3:3" x14ac:dyDescent="0.25">
      <c r="C833380" s="62"/>
    </row>
    <row r="833381" spans="3:3" x14ac:dyDescent="0.25">
      <c r="C833381" s="62"/>
    </row>
    <row r="833469" spans="3:3" x14ac:dyDescent="0.25">
      <c r="C833469" s="62"/>
    </row>
    <row r="833470" spans="3:3" x14ac:dyDescent="0.25">
      <c r="C833470" s="62"/>
    </row>
    <row r="833558" spans="3:3" x14ac:dyDescent="0.25">
      <c r="C833558" s="62"/>
    </row>
    <row r="833559" spans="3:3" x14ac:dyDescent="0.25">
      <c r="C833559" s="62"/>
    </row>
    <row r="833647" spans="3:3" x14ac:dyDescent="0.25">
      <c r="C833647" s="62"/>
    </row>
    <row r="833648" spans="3:3" x14ac:dyDescent="0.25">
      <c r="C833648" s="62"/>
    </row>
    <row r="833736" spans="3:3" x14ac:dyDescent="0.25">
      <c r="C833736" s="62"/>
    </row>
    <row r="833737" spans="3:3" x14ac:dyDescent="0.25">
      <c r="C833737" s="62"/>
    </row>
    <row r="833825" spans="3:3" x14ac:dyDescent="0.25">
      <c r="C833825" s="62"/>
    </row>
    <row r="833826" spans="3:3" x14ac:dyDescent="0.25">
      <c r="C833826" s="62"/>
    </row>
    <row r="833914" spans="3:3" x14ac:dyDescent="0.25">
      <c r="C833914" s="62"/>
    </row>
    <row r="833915" spans="3:3" x14ac:dyDescent="0.25">
      <c r="C833915" s="62"/>
    </row>
    <row r="834003" spans="3:3" x14ac:dyDescent="0.25">
      <c r="C834003" s="62"/>
    </row>
    <row r="834004" spans="3:3" x14ac:dyDescent="0.25">
      <c r="C834004" s="62"/>
    </row>
    <row r="834092" spans="3:3" x14ac:dyDescent="0.25">
      <c r="C834092" s="62"/>
    </row>
    <row r="834093" spans="3:3" x14ac:dyDescent="0.25">
      <c r="C834093" s="62"/>
    </row>
    <row r="834181" spans="3:3" x14ac:dyDescent="0.25">
      <c r="C834181" s="62"/>
    </row>
    <row r="834182" spans="3:3" x14ac:dyDescent="0.25">
      <c r="C834182" s="62"/>
    </row>
    <row r="834270" spans="3:3" x14ac:dyDescent="0.25">
      <c r="C834270" s="62"/>
    </row>
    <row r="834271" spans="3:3" x14ac:dyDescent="0.25">
      <c r="C834271" s="62"/>
    </row>
    <row r="834359" spans="3:3" x14ac:dyDescent="0.25">
      <c r="C834359" s="62"/>
    </row>
    <row r="834360" spans="3:3" x14ac:dyDescent="0.25">
      <c r="C834360" s="62"/>
    </row>
    <row r="834448" spans="3:3" x14ac:dyDescent="0.25">
      <c r="C834448" s="62"/>
    </row>
    <row r="834449" spans="3:3" x14ac:dyDescent="0.25">
      <c r="C834449" s="62"/>
    </row>
    <row r="834537" spans="3:3" x14ac:dyDescent="0.25">
      <c r="C834537" s="62"/>
    </row>
    <row r="834538" spans="3:3" x14ac:dyDescent="0.25">
      <c r="C834538" s="62"/>
    </row>
    <row r="834626" spans="3:3" x14ac:dyDescent="0.25">
      <c r="C834626" s="62"/>
    </row>
    <row r="834627" spans="3:3" x14ac:dyDescent="0.25">
      <c r="C834627" s="62"/>
    </row>
    <row r="834715" spans="3:3" x14ac:dyDescent="0.25">
      <c r="C834715" s="62"/>
    </row>
    <row r="834716" spans="3:3" x14ac:dyDescent="0.25">
      <c r="C834716" s="62"/>
    </row>
    <row r="834804" spans="3:3" x14ac:dyDescent="0.25">
      <c r="C834804" s="62"/>
    </row>
    <row r="834805" spans="3:3" x14ac:dyDescent="0.25">
      <c r="C834805" s="62"/>
    </row>
    <row r="834893" spans="3:3" x14ac:dyDescent="0.25">
      <c r="C834893" s="62"/>
    </row>
    <row r="834894" spans="3:3" x14ac:dyDescent="0.25">
      <c r="C834894" s="62"/>
    </row>
    <row r="834982" spans="3:3" x14ac:dyDescent="0.25">
      <c r="C834982" s="62"/>
    </row>
    <row r="834983" spans="3:3" x14ac:dyDescent="0.25">
      <c r="C834983" s="62"/>
    </row>
    <row r="835071" spans="3:3" x14ac:dyDescent="0.25">
      <c r="C835071" s="62"/>
    </row>
    <row r="835072" spans="3:3" x14ac:dyDescent="0.25">
      <c r="C835072" s="62"/>
    </row>
    <row r="835160" spans="3:3" x14ac:dyDescent="0.25">
      <c r="C835160" s="62"/>
    </row>
    <row r="835161" spans="3:3" x14ac:dyDescent="0.25">
      <c r="C835161" s="62"/>
    </row>
    <row r="835249" spans="3:3" x14ac:dyDescent="0.25">
      <c r="C835249" s="62"/>
    </row>
    <row r="835250" spans="3:3" x14ac:dyDescent="0.25">
      <c r="C835250" s="62"/>
    </row>
    <row r="835338" spans="3:3" x14ac:dyDescent="0.25">
      <c r="C835338" s="62"/>
    </row>
    <row r="835339" spans="3:3" x14ac:dyDescent="0.25">
      <c r="C835339" s="62"/>
    </row>
    <row r="835427" spans="3:3" x14ac:dyDescent="0.25">
      <c r="C835427" s="62"/>
    </row>
    <row r="835428" spans="3:3" x14ac:dyDescent="0.25">
      <c r="C835428" s="62"/>
    </row>
    <row r="835516" spans="3:3" x14ac:dyDescent="0.25">
      <c r="C835516" s="62"/>
    </row>
    <row r="835517" spans="3:3" x14ac:dyDescent="0.25">
      <c r="C835517" s="62"/>
    </row>
    <row r="835605" spans="3:3" x14ac:dyDescent="0.25">
      <c r="C835605" s="62"/>
    </row>
    <row r="835606" spans="3:3" x14ac:dyDescent="0.25">
      <c r="C835606" s="62"/>
    </row>
    <row r="835694" spans="3:3" x14ac:dyDescent="0.25">
      <c r="C835694" s="62"/>
    </row>
    <row r="835695" spans="3:3" x14ac:dyDescent="0.25">
      <c r="C835695" s="62"/>
    </row>
    <row r="835783" spans="3:3" x14ac:dyDescent="0.25">
      <c r="C835783" s="62"/>
    </row>
    <row r="835784" spans="3:3" x14ac:dyDescent="0.25">
      <c r="C835784" s="62"/>
    </row>
    <row r="835872" spans="3:3" x14ac:dyDescent="0.25">
      <c r="C835872" s="62"/>
    </row>
    <row r="835873" spans="3:3" x14ac:dyDescent="0.25">
      <c r="C835873" s="62"/>
    </row>
    <row r="835961" spans="3:3" x14ac:dyDescent="0.25">
      <c r="C835961" s="62"/>
    </row>
    <row r="835962" spans="3:3" x14ac:dyDescent="0.25">
      <c r="C835962" s="62"/>
    </row>
    <row r="836050" spans="3:3" x14ac:dyDescent="0.25">
      <c r="C836050" s="62"/>
    </row>
    <row r="836051" spans="3:3" x14ac:dyDescent="0.25">
      <c r="C836051" s="62"/>
    </row>
    <row r="836139" spans="3:3" x14ac:dyDescent="0.25">
      <c r="C836139" s="62"/>
    </row>
    <row r="836140" spans="3:3" x14ac:dyDescent="0.25">
      <c r="C836140" s="62"/>
    </row>
    <row r="836228" spans="3:3" x14ac:dyDescent="0.25">
      <c r="C836228" s="62"/>
    </row>
    <row r="836229" spans="3:3" x14ac:dyDescent="0.25">
      <c r="C836229" s="62"/>
    </row>
    <row r="836317" spans="3:3" x14ac:dyDescent="0.25">
      <c r="C836317" s="62"/>
    </row>
    <row r="836318" spans="3:3" x14ac:dyDescent="0.25">
      <c r="C836318" s="62"/>
    </row>
    <row r="836406" spans="3:3" x14ac:dyDescent="0.25">
      <c r="C836406" s="62"/>
    </row>
    <row r="836407" spans="3:3" x14ac:dyDescent="0.25">
      <c r="C836407" s="62"/>
    </row>
    <row r="836495" spans="3:3" x14ac:dyDescent="0.25">
      <c r="C836495" s="62"/>
    </row>
    <row r="836496" spans="3:3" x14ac:dyDescent="0.25">
      <c r="C836496" s="62"/>
    </row>
    <row r="836584" spans="3:3" x14ac:dyDescent="0.25">
      <c r="C836584" s="62"/>
    </row>
    <row r="836585" spans="3:3" x14ac:dyDescent="0.25">
      <c r="C836585" s="62"/>
    </row>
    <row r="836673" spans="3:3" x14ac:dyDescent="0.25">
      <c r="C836673" s="62"/>
    </row>
    <row r="836674" spans="3:3" x14ac:dyDescent="0.25">
      <c r="C836674" s="62"/>
    </row>
    <row r="836762" spans="3:3" x14ac:dyDescent="0.25">
      <c r="C836762" s="62"/>
    </row>
    <row r="836763" spans="3:3" x14ac:dyDescent="0.25">
      <c r="C836763" s="62"/>
    </row>
    <row r="836851" spans="3:3" x14ac:dyDescent="0.25">
      <c r="C836851" s="62"/>
    </row>
    <row r="836852" spans="3:3" x14ac:dyDescent="0.25">
      <c r="C836852" s="62"/>
    </row>
    <row r="836940" spans="3:3" x14ac:dyDescent="0.25">
      <c r="C836940" s="62"/>
    </row>
    <row r="836941" spans="3:3" x14ac:dyDescent="0.25">
      <c r="C836941" s="62"/>
    </row>
    <row r="837029" spans="3:3" x14ac:dyDescent="0.25">
      <c r="C837029" s="62"/>
    </row>
    <row r="837030" spans="3:3" x14ac:dyDescent="0.25">
      <c r="C837030" s="62"/>
    </row>
    <row r="837118" spans="3:3" x14ac:dyDescent="0.25">
      <c r="C837118" s="62"/>
    </row>
    <row r="837119" spans="3:3" x14ac:dyDescent="0.25">
      <c r="C837119" s="62"/>
    </row>
    <row r="837207" spans="3:3" x14ac:dyDescent="0.25">
      <c r="C837207" s="62"/>
    </row>
    <row r="837208" spans="3:3" x14ac:dyDescent="0.25">
      <c r="C837208" s="62"/>
    </row>
    <row r="837296" spans="3:3" x14ac:dyDescent="0.25">
      <c r="C837296" s="62"/>
    </row>
    <row r="837297" spans="3:3" x14ac:dyDescent="0.25">
      <c r="C837297" s="62"/>
    </row>
    <row r="837385" spans="3:3" x14ac:dyDescent="0.25">
      <c r="C837385" s="62"/>
    </row>
    <row r="837386" spans="3:3" x14ac:dyDescent="0.25">
      <c r="C837386" s="62"/>
    </row>
    <row r="837474" spans="3:3" x14ac:dyDescent="0.25">
      <c r="C837474" s="62"/>
    </row>
    <row r="837475" spans="3:3" x14ac:dyDescent="0.25">
      <c r="C837475" s="62"/>
    </row>
    <row r="837563" spans="3:3" x14ac:dyDescent="0.25">
      <c r="C837563" s="62"/>
    </row>
    <row r="837564" spans="3:3" x14ac:dyDescent="0.25">
      <c r="C837564" s="62"/>
    </row>
    <row r="837652" spans="3:3" x14ac:dyDescent="0.25">
      <c r="C837652" s="62"/>
    </row>
    <row r="837653" spans="3:3" x14ac:dyDescent="0.25">
      <c r="C837653" s="62"/>
    </row>
    <row r="837741" spans="3:3" x14ac:dyDescent="0.25">
      <c r="C837741" s="62"/>
    </row>
    <row r="837742" spans="3:3" x14ac:dyDescent="0.25">
      <c r="C837742" s="62"/>
    </row>
    <row r="837830" spans="3:3" x14ac:dyDescent="0.25">
      <c r="C837830" s="62"/>
    </row>
    <row r="837831" spans="3:3" x14ac:dyDescent="0.25">
      <c r="C837831" s="62"/>
    </row>
    <row r="837919" spans="3:3" x14ac:dyDescent="0.25">
      <c r="C837919" s="62"/>
    </row>
    <row r="837920" spans="3:3" x14ac:dyDescent="0.25">
      <c r="C837920" s="62"/>
    </row>
    <row r="838008" spans="3:3" x14ac:dyDescent="0.25">
      <c r="C838008" s="62"/>
    </row>
    <row r="838009" spans="3:3" x14ac:dyDescent="0.25">
      <c r="C838009" s="62"/>
    </row>
    <row r="838097" spans="3:3" x14ac:dyDescent="0.25">
      <c r="C838097" s="62"/>
    </row>
    <row r="838098" spans="3:3" x14ac:dyDescent="0.25">
      <c r="C838098" s="62"/>
    </row>
    <row r="838186" spans="3:3" x14ac:dyDescent="0.25">
      <c r="C838186" s="62"/>
    </row>
    <row r="838187" spans="3:3" x14ac:dyDescent="0.25">
      <c r="C838187" s="62"/>
    </row>
    <row r="838275" spans="3:3" x14ac:dyDescent="0.25">
      <c r="C838275" s="62"/>
    </row>
    <row r="838276" spans="3:3" x14ac:dyDescent="0.25">
      <c r="C838276" s="62"/>
    </row>
    <row r="838364" spans="3:3" x14ac:dyDescent="0.25">
      <c r="C838364" s="62"/>
    </row>
    <row r="838365" spans="3:3" x14ac:dyDescent="0.25">
      <c r="C838365" s="62"/>
    </row>
    <row r="838453" spans="3:3" x14ac:dyDescent="0.25">
      <c r="C838453" s="62"/>
    </row>
    <row r="838454" spans="3:3" x14ac:dyDescent="0.25">
      <c r="C838454" s="62"/>
    </row>
    <row r="838542" spans="3:3" x14ac:dyDescent="0.25">
      <c r="C838542" s="62"/>
    </row>
    <row r="838543" spans="3:3" x14ac:dyDescent="0.25">
      <c r="C838543" s="62"/>
    </row>
    <row r="838631" spans="3:3" x14ac:dyDescent="0.25">
      <c r="C838631" s="62"/>
    </row>
    <row r="838632" spans="3:3" x14ac:dyDescent="0.25">
      <c r="C838632" s="62"/>
    </row>
    <row r="838720" spans="3:3" x14ac:dyDescent="0.25">
      <c r="C838720" s="62"/>
    </row>
    <row r="838721" spans="3:3" x14ac:dyDescent="0.25">
      <c r="C838721" s="62"/>
    </row>
    <row r="838809" spans="3:3" x14ac:dyDescent="0.25">
      <c r="C838809" s="62"/>
    </row>
    <row r="838810" spans="3:3" x14ac:dyDescent="0.25">
      <c r="C838810" s="62"/>
    </row>
    <row r="838898" spans="3:3" x14ac:dyDescent="0.25">
      <c r="C838898" s="62"/>
    </row>
    <row r="838899" spans="3:3" x14ac:dyDescent="0.25">
      <c r="C838899" s="62"/>
    </row>
    <row r="838987" spans="3:3" x14ac:dyDescent="0.25">
      <c r="C838987" s="62"/>
    </row>
    <row r="838988" spans="3:3" x14ac:dyDescent="0.25">
      <c r="C838988" s="62"/>
    </row>
    <row r="839076" spans="3:3" x14ac:dyDescent="0.25">
      <c r="C839076" s="62"/>
    </row>
    <row r="839077" spans="3:3" x14ac:dyDescent="0.25">
      <c r="C839077" s="62"/>
    </row>
    <row r="839165" spans="3:3" x14ac:dyDescent="0.25">
      <c r="C839165" s="62"/>
    </row>
    <row r="839166" spans="3:3" x14ac:dyDescent="0.25">
      <c r="C839166" s="62"/>
    </row>
    <row r="839254" spans="3:3" x14ac:dyDescent="0.25">
      <c r="C839254" s="62"/>
    </row>
    <row r="839255" spans="3:3" x14ac:dyDescent="0.25">
      <c r="C839255" s="62"/>
    </row>
    <row r="839343" spans="3:3" x14ac:dyDescent="0.25">
      <c r="C839343" s="62"/>
    </row>
    <row r="839344" spans="3:3" x14ac:dyDescent="0.25">
      <c r="C839344" s="62"/>
    </row>
    <row r="839432" spans="3:3" x14ac:dyDescent="0.25">
      <c r="C839432" s="62"/>
    </row>
    <row r="839433" spans="3:3" x14ac:dyDescent="0.25">
      <c r="C839433" s="62"/>
    </row>
    <row r="839521" spans="3:3" x14ac:dyDescent="0.25">
      <c r="C839521" s="62"/>
    </row>
    <row r="839522" spans="3:3" x14ac:dyDescent="0.25">
      <c r="C839522" s="62"/>
    </row>
    <row r="839610" spans="3:3" x14ac:dyDescent="0.25">
      <c r="C839610" s="62"/>
    </row>
    <row r="839611" spans="3:3" x14ac:dyDescent="0.25">
      <c r="C839611" s="62"/>
    </row>
    <row r="839699" spans="3:3" x14ac:dyDescent="0.25">
      <c r="C839699" s="62"/>
    </row>
    <row r="839700" spans="3:3" x14ac:dyDescent="0.25">
      <c r="C839700" s="62"/>
    </row>
    <row r="839788" spans="3:3" x14ac:dyDescent="0.25">
      <c r="C839788" s="62"/>
    </row>
    <row r="839789" spans="3:3" x14ac:dyDescent="0.25">
      <c r="C839789" s="62"/>
    </row>
    <row r="839877" spans="3:3" x14ac:dyDescent="0.25">
      <c r="C839877" s="62"/>
    </row>
    <row r="839878" spans="3:3" x14ac:dyDescent="0.25">
      <c r="C839878" s="62"/>
    </row>
    <row r="839966" spans="3:3" x14ac:dyDescent="0.25">
      <c r="C839966" s="62"/>
    </row>
    <row r="839967" spans="3:3" x14ac:dyDescent="0.25">
      <c r="C839967" s="62"/>
    </row>
    <row r="840055" spans="3:3" x14ac:dyDescent="0.25">
      <c r="C840055" s="62"/>
    </row>
    <row r="840056" spans="3:3" x14ac:dyDescent="0.25">
      <c r="C840056" s="62"/>
    </row>
    <row r="840144" spans="3:3" x14ac:dyDescent="0.25">
      <c r="C840144" s="62"/>
    </row>
    <row r="840145" spans="3:3" x14ac:dyDescent="0.25">
      <c r="C840145" s="62"/>
    </row>
    <row r="840233" spans="3:3" x14ac:dyDescent="0.25">
      <c r="C840233" s="62"/>
    </row>
    <row r="840234" spans="3:3" x14ac:dyDescent="0.25">
      <c r="C840234" s="62"/>
    </row>
    <row r="840322" spans="3:3" x14ac:dyDescent="0.25">
      <c r="C840322" s="62"/>
    </row>
    <row r="840323" spans="3:3" x14ac:dyDescent="0.25">
      <c r="C840323" s="62"/>
    </row>
    <row r="840411" spans="3:3" x14ac:dyDescent="0.25">
      <c r="C840411" s="62"/>
    </row>
    <row r="840412" spans="3:3" x14ac:dyDescent="0.25">
      <c r="C840412" s="62"/>
    </row>
    <row r="840500" spans="3:3" x14ac:dyDescent="0.25">
      <c r="C840500" s="62"/>
    </row>
    <row r="840501" spans="3:3" x14ac:dyDescent="0.25">
      <c r="C840501" s="62"/>
    </row>
    <row r="840589" spans="3:3" x14ac:dyDescent="0.25">
      <c r="C840589" s="62"/>
    </row>
    <row r="840590" spans="3:3" x14ac:dyDescent="0.25">
      <c r="C840590" s="62"/>
    </row>
    <row r="840678" spans="3:3" x14ac:dyDescent="0.25">
      <c r="C840678" s="62"/>
    </row>
    <row r="840679" spans="3:3" x14ac:dyDescent="0.25">
      <c r="C840679" s="62"/>
    </row>
    <row r="840767" spans="3:3" x14ac:dyDescent="0.25">
      <c r="C840767" s="62"/>
    </row>
    <row r="840768" spans="3:3" x14ac:dyDescent="0.25">
      <c r="C840768" s="62"/>
    </row>
    <row r="840856" spans="3:3" x14ac:dyDescent="0.25">
      <c r="C840856" s="62"/>
    </row>
    <row r="840857" spans="3:3" x14ac:dyDescent="0.25">
      <c r="C840857" s="62"/>
    </row>
    <row r="840945" spans="3:3" x14ac:dyDescent="0.25">
      <c r="C840945" s="62"/>
    </row>
    <row r="840946" spans="3:3" x14ac:dyDescent="0.25">
      <c r="C840946" s="62"/>
    </row>
    <row r="841034" spans="3:3" x14ac:dyDescent="0.25">
      <c r="C841034" s="62"/>
    </row>
    <row r="841035" spans="3:3" x14ac:dyDescent="0.25">
      <c r="C841035" s="62"/>
    </row>
    <row r="841123" spans="3:3" x14ac:dyDescent="0.25">
      <c r="C841123" s="62"/>
    </row>
    <row r="841124" spans="3:3" x14ac:dyDescent="0.25">
      <c r="C841124" s="62"/>
    </row>
    <row r="841212" spans="3:3" x14ac:dyDescent="0.25">
      <c r="C841212" s="62"/>
    </row>
    <row r="841213" spans="3:3" x14ac:dyDescent="0.25">
      <c r="C841213" s="62"/>
    </row>
    <row r="841301" spans="3:3" x14ac:dyDescent="0.25">
      <c r="C841301" s="62"/>
    </row>
    <row r="841302" spans="3:3" x14ac:dyDescent="0.25">
      <c r="C841302" s="62"/>
    </row>
    <row r="841390" spans="3:3" x14ac:dyDescent="0.25">
      <c r="C841390" s="62"/>
    </row>
    <row r="841391" spans="3:3" x14ac:dyDescent="0.25">
      <c r="C841391" s="62"/>
    </row>
    <row r="841479" spans="3:3" x14ac:dyDescent="0.25">
      <c r="C841479" s="62"/>
    </row>
    <row r="841480" spans="3:3" x14ac:dyDescent="0.25">
      <c r="C841480" s="62"/>
    </row>
    <row r="841568" spans="3:3" x14ac:dyDescent="0.25">
      <c r="C841568" s="62"/>
    </row>
    <row r="841569" spans="3:3" x14ac:dyDescent="0.25">
      <c r="C841569" s="62"/>
    </row>
    <row r="841657" spans="3:3" x14ac:dyDescent="0.25">
      <c r="C841657" s="62"/>
    </row>
    <row r="841658" spans="3:3" x14ac:dyDescent="0.25">
      <c r="C841658" s="62"/>
    </row>
    <row r="841746" spans="3:3" x14ac:dyDescent="0.25">
      <c r="C841746" s="62"/>
    </row>
    <row r="841747" spans="3:3" x14ac:dyDescent="0.25">
      <c r="C841747" s="62"/>
    </row>
    <row r="841835" spans="3:3" x14ac:dyDescent="0.25">
      <c r="C841835" s="62"/>
    </row>
    <row r="841836" spans="3:3" x14ac:dyDescent="0.25">
      <c r="C841836" s="62"/>
    </row>
    <row r="841924" spans="3:3" x14ac:dyDescent="0.25">
      <c r="C841924" s="62"/>
    </row>
    <row r="841925" spans="3:3" x14ac:dyDescent="0.25">
      <c r="C841925" s="62"/>
    </row>
    <row r="842013" spans="3:3" x14ac:dyDescent="0.25">
      <c r="C842013" s="62"/>
    </row>
    <row r="842014" spans="3:3" x14ac:dyDescent="0.25">
      <c r="C842014" s="62"/>
    </row>
    <row r="842102" spans="3:3" x14ac:dyDescent="0.25">
      <c r="C842102" s="62"/>
    </row>
    <row r="842103" spans="3:3" x14ac:dyDescent="0.25">
      <c r="C842103" s="62"/>
    </row>
    <row r="842191" spans="3:3" x14ac:dyDescent="0.25">
      <c r="C842191" s="62"/>
    </row>
    <row r="842192" spans="3:3" x14ac:dyDescent="0.25">
      <c r="C842192" s="62"/>
    </row>
    <row r="842280" spans="3:3" x14ac:dyDescent="0.25">
      <c r="C842280" s="62"/>
    </row>
    <row r="842281" spans="3:3" x14ac:dyDescent="0.25">
      <c r="C842281" s="62"/>
    </row>
    <row r="842369" spans="3:3" x14ac:dyDescent="0.25">
      <c r="C842369" s="62"/>
    </row>
    <row r="842370" spans="3:3" x14ac:dyDescent="0.25">
      <c r="C842370" s="62"/>
    </row>
    <row r="842458" spans="3:3" x14ac:dyDescent="0.25">
      <c r="C842458" s="62"/>
    </row>
    <row r="842459" spans="3:3" x14ac:dyDescent="0.25">
      <c r="C842459" s="62"/>
    </row>
    <row r="842547" spans="3:3" x14ac:dyDescent="0.25">
      <c r="C842547" s="62"/>
    </row>
    <row r="842548" spans="3:3" x14ac:dyDescent="0.25">
      <c r="C842548" s="62"/>
    </row>
    <row r="842636" spans="3:3" x14ac:dyDescent="0.25">
      <c r="C842636" s="62"/>
    </row>
    <row r="842637" spans="3:3" x14ac:dyDescent="0.25">
      <c r="C842637" s="62"/>
    </row>
    <row r="842725" spans="3:3" x14ac:dyDescent="0.25">
      <c r="C842725" s="62"/>
    </row>
    <row r="842726" spans="3:3" x14ac:dyDescent="0.25">
      <c r="C842726" s="62"/>
    </row>
    <row r="842814" spans="3:3" x14ac:dyDescent="0.25">
      <c r="C842814" s="62"/>
    </row>
    <row r="842815" spans="3:3" x14ac:dyDescent="0.25">
      <c r="C842815" s="62"/>
    </row>
    <row r="842903" spans="3:3" x14ac:dyDescent="0.25">
      <c r="C842903" s="62"/>
    </row>
    <row r="842904" spans="3:3" x14ac:dyDescent="0.25">
      <c r="C842904" s="62"/>
    </row>
    <row r="842992" spans="3:3" x14ac:dyDescent="0.25">
      <c r="C842992" s="62"/>
    </row>
    <row r="842993" spans="3:3" x14ac:dyDescent="0.25">
      <c r="C842993" s="62"/>
    </row>
    <row r="843081" spans="3:3" x14ac:dyDescent="0.25">
      <c r="C843081" s="62"/>
    </row>
    <row r="843082" spans="3:3" x14ac:dyDescent="0.25">
      <c r="C843082" s="62"/>
    </row>
    <row r="843170" spans="3:3" x14ac:dyDescent="0.25">
      <c r="C843170" s="62"/>
    </row>
    <row r="843171" spans="3:3" x14ac:dyDescent="0.25">
      <c r="C843171" s="62"/>
    </row>
    <row r="843259" spans="3:3" x14ac:dyDescent="0.25">
      <c r="C843259" s="62"/>
    </row>
    <row r="843260" spans="3:3" x14ac:dyDescent="0.25">
      <c r="C843260" s="62"/>
    </row>
    <row r="843348" spans="3:3" x14ac:dyDescent="0.25">
      <c r="C843348" s="62"/>
    </row>
    <row r="843349" spans="3:3" x14ac:dyDescent="0.25">
      <c r="C843349" s="62"/>
    </row>
    <row r="843437" spans="3:3" x14ac:dyDescent="0.25">
      <c r="C843437" s="62"/>
    </row>
    <row r="843438" spans="3:3" x14ac:dyDescent="0.25">
      <c r="C843438" s="62"/>
    </row>
    <row r="843526" spans="3:3" x14ac:dyDescent="0.25">
      <c r="C843526" s="62"/>
    </row>
    <row r="843527" spans="3:3" x14ac:dyDescent="0.25">
      <c r="C843527" s="62"/>
    </row>
    <row r="843615" spans="3:3" x14ac:dyDescent="0.25">
      <c r="C843615" s="62"/>
    </row>
    <row r="843616" spans="3:3" x14ac:dyDescent="0.25">
      <c r="C843616" s="62"/>
    </row>
    <row r="843704" spans="3:3" x14ac:dyDescent="0.25">
      <c r="C843704" s="62"/>
    </row>
    <row r="843705" spans="3:3" x14ac:dyDescent="0.25">
      <c r="C843705" s="62"/>
    </row>
    <row r="843793" spans="3:3" x14ac:dyDescent="0.25">
      <c r="C843793" s="62"/>
    </row>
    <row r="843794" spans="3:3" x14ac:dyDescent="0.25">
      <c r="C843794" s="62"/>
    </row>
    <row r="843882" spans="3:3" x14ac:dyDescent="0.25">
      <c r="C843882" s="62"/>
    </row>
    <row r="843883" spans="3:3" x14ac:dyDescent="0.25">
      <c r="C843883" s="62"/>
    </row>
    <row r="843971" spans="3:3" x14ac:dyDescent="0.25">
      <c r="C843971" s="62"/>
    </row>
    <row r="843972" spans="3:3" x14ac:dyDescent="0.25">
      <c r="C843972" s="62"/>
    </row>
    <row r="844060" spans="3:3" x14ac:dyDescent="0.25">
      <c r="C844060" s="62"/>
    </row>
    <row r="844061" spans="3:3" x14ac:dyDescent="0.25">
      <c r="C844061" s="62"/>
    </row>
    <row r="844149" spans="3:3" x14ac:dyDescent="0.25">
      <c r="C844149" s="62"/>
    </row>
    <row r="844150" spans="3:3" x14ac:dyDescent="0.25">
      <c r="C844150" s="62"/>
    </row>
    <row r="844238" spans="3:3" x14ac:dyDescent="0.25">
      <c r="C844238" s="62"/>
    </row>
    <row r="844239" spans="3:3" x14ac:dyDescent="0.25">
      <c r="C844239" s="62"/>
    </row>
    <row r="844327" spans="3:3" x14ac:dyDescent="0.25">
      <c r="C844327" s="62"/>
    </row>
    <row r="844328" spans="3:3" x14ac:dyDescent="0.25">
      <c r="C844328" s="62"/>
    </row>
    <row r="844416" spans="3:3" x14ac:dyDescent="0.25">
      <c r="C844416" s="62"/>
    </row>
    <row r="844417" spans="3:3" x14ac:dyDescent="0.25">
      <c r="C844417" s="62"/>
    </row>
    <row r="844505" spans="3:3" x14ac:dyDescent="0.25">
      <c r="C844505" s="62"/>
    </row>
    <row r="844506" spans="3:3" x14ac:dyDescent="0.25">
      <c r="C844506" s="62"/>
    </row>
    <row r="844594" spans="3:3" x14ac:dyDescent="0.25">
      <c r="C844594" s="62"/>
    </row>
    <row r="844595" spans="3:3" x14ac:dyDescent="0.25">
      <c r="C844595" s="62"/>
    </row>
    <row r="844683" spans="3:3" x14ac:dyDescent="0.25">
      <c r="C844683" s="62"/>
    </row>
    <row r="844684" spans="3:3" x14ac:dyDescent="0.25">
      <c r="C844684" s="62"/>
    </row>
    <row r="844772" spans="3:3" x14ac:dyDescent="0.25">
      <c r="C844772" s="62"/>
    </row>
    <row r="844773" spans="3:3" x14ac:dyDescent="0.25">
      <c r="C844773" s="62"/>
    </row>
    <row r="844861" spans="3:3" x14ac:dyDescent="0.25">
      <c r="C844861" s="62"/>
    </row>
    <row r="844862" spans="3:3" x14ac:dyDescent="0.25">
      <c r="C844862" s="62"/>
    </row>
    <row r="844950" spans="3:3" x14ac:dyDescent="0.25">
      <c r="C844950" s="62"/>
    </row>
    <row r="844951" spans="3:3" x14ac:dyDescent="0.25">
      <c r="C844951" s="62"/>
    </row>
    <row r="845039" spans="3:3" x14ac:dyDescent="0.25">
      <c r="C845039" s="62"/>
    </row>
    <row r="845040" spans="3:3" x14ac:dyDescent="0.25">
      <c r="C845040" s="62"/>
    </row>
    <row r="845128" spans="3:3" x14ac:dyDescent="0.25">
      <c r="C845128" s="62"/>
    </row>
    <row r="845129" spans="3:3" x14ac:dyDescent="0.25">
      <c r="C845129" s="62"/>
    </row>
    <row r="845217" spans="3:3" x14ac:dyDescent="0.25">
      <c r="C845217" s="62"/>
    </row>
    <row r="845218" spans="3:3" x14ac:dyDescent="0.25">
      <c r="C845218" s="62"/>
    </row>
    <row r="845306" spans="3:3" x14ac:dyDescent="0.25">
      <c r="C845306" s="62"/>
    </row>
    <row r="845307" spans="3:3" x14ac:dyDescent="0.25">
      <c r="C845307" s="62"/>
    </row>
    <row r="845395" spans="3:3" x14ac:dyDescent="0.25">
      <c r="C845395" s="62"/>
    </row>
    <row r="845396" spans="3:3" x14ac:dyDescent="0.25">
      <c r="C845396" s="62"/>
    </row>
    <row r="845484" spans="3:3" x14ac:dyDescent="0.25">
      <c r="C845484" s="62"/>
    </row>
    <row r="845485" spans="3:3" x14ac:dyDescent="0.25">
      <c r="C845485" s="62"/>
    </row>
    <row r="845573" spans="3:3" x14ac:dyDescent="0.25">
      <c r="C845573" s="62"/>
    </row>
    <row r="845574" spans="3:3" x14ac:dyDescent="0.25">
      <c r="C845574" s="62"/>
    </row>
    <row r="845662" spans="3:3" x14ac:dyDescent="0.25">
      <c r="C845662" s="62"/>
    </row>
    <row r="845663" spans="3:3" x14ac:dyDescent="0.25">
      <c r="C845663" s="62"/>
    </row>
    <row r="845751" spans="3:3" x14ac:dyDescent="0.25">
      <c r="C845751" s="62"/>
    </row>
    <row r="845752" spans="3:3" x14ac:dyDescent="0.25">
      <c r="C845752" s="62"/>
    </row>
    <row r="845840" spans="3:3" x14ac:dyDescent="0.25">
      <c r="C845840" s="62"/>
    </row>
    <row r="845841" spans="3:3" x14ac:dyDescent="0.25">
      <c r="C845841" s="62"/>
    </row>
    <row r="845929" spans="3:3" x14ac:dyDescent="0.25">
      <c r="C845929" s="62"/>
    </row>
    <row r="845930" spans="3:3" x14ac:dyDescent="0.25">
      <c r="C845930" s="62"/>
    </row>
    <row r="846018" spans="3:3" x14ac:dyDescent="0.25">
      <c r="C846018" s="62"/>
    </row>
    <row r="846019" spans="3:3" x14ac:dyDescent="0.25">
      <c r="C846019" s="62"/>
    </row>
    <row r="846107" spans="3:3" x14ac:dyDescent="0.25">
      <c r="C846107" s="62"/>
    </row>
    <row r="846108" spans="3:3" x14ac:dyDescent="0.25">
      <c r="C846108" s="62"/>
    </row>
    <row r="846196" spans="3:3" x14ac:dyDescent="0.25">
      <c r="C846196" s="62"/>
    </row>
    <row r="846197" spans="3:3" x14ac:dyDescent="0.25">
      <c r="C846197" s="62"/>
    </row>
    <row r="846285" spans="3:3" x14ac:dyDescent="0.25">
      <c r="C846285" s="62"/>
    </row>
    <row r="846286" spans="3:3" x14ac:dyDescent="0.25">
      <c r="C846286" s="62"/>
    </row>
    <row r="846374" spans="3:3" x14ac:dyDescent="0.25">
      <c r="C846374" s="62"/>
    </row>
    <row r="846375" spans="3:3" x14ac:dyDescent="0.25">
      <c r="C846375" s="62"/>
    </row>
    <row r="846463" spans="3:3" x14ac:dyDescent="0.25">
      <c r="C846463" s="62"/>
    </row>
    <row r="846464" spans="3:3" x14ac:dyDescent="0.25">
      <c r="C846464" s="62"/>
    </row>
    <row r="846552" spans="3:3" x14ac:dyDescent="0.25">
      <c r="C846552" s="62"/>
    </row>
    <row r="846553" spans="3:3" x14ac:dyDescent="0.25">
      <c r="C846553" s="62"/>
    </row>
    <row r="846641" spans="3:3" x14ac:dyDescent="0.25">
      <c r="C846641" s="62"/>
    </row>
    <row r="846642" spans="3:3" x14ac:dyDescent="0.25">
      <c r="C846642" s="62"/>
    </row>
    <row r="846730" spans="3:3" x14ac:dyDescent="0.25">
      <c r="C846730" s="62"/>
    </row>
    <row r="846731" spans="3:3" x14ac:dyDescent="0.25">
      <c r="C846731" s="62"/>
    </row>
    <row r="846819" spans="3:3" x14ac:dyDescent="0.25">
      <c r="C846819" s="62"/>
    </row>
    <row r="846820" spans="3:3" x14ac:dyDescent="0.25">
      <c r="C846820" s="62"/>
    </row>
    <row r="846908" spans="3:3" x14ac:dyDescent="0.25">
      <c r="C846908" s="62"/>
    </row>
    <row r="846909" spans="3:3" x14ac:dyDescent="0.25">
      <c r="C846909" s="62"/>
    </row>
    <row r="846997" spans="3:3" x14ac:dyDescent="0.25">
      <c r="C846997" s="62"/>
    </row>
    <row r="846998" spans="3:3" x14ac:dyDescent="0.25">
      <c r="C846998" s="62"/>
    </row>
    <row r="847086" spans="3:3" x14ac:dyDescent="0.25">
      <c r="C847086" s="62"/>
    </row>
    <row r="847087" spans="3:3" x14ac:dyDescent="0.25">
      <c r="C847087" s="62"/>
    </row>
    <row r="847175" spans="3:3" x14ac:dyDescent="0.25">
      <c r="C847175" s="62"/>
    </row>
    <row r="847176" spans="3:3" x14ac:dyDescent="0.25">
      <c r="C847176" s="62"/>
    </row>
    <row r="847264" spans="3:3" x14ac:dyDescent="0.25">
      <c r="C847264" s="62"/>
    </row>
    <row r="847265" spans="3:3" x14ac:dyDescent="0.25">
      <c r="C847265" s="62"/>
    </row>
    <row r="847353" spans="3:3" x14ac:dyDescent="0.25">
      <c r="C847353" s="62"/>
    </row>
    <row r="847354" spans="3:3" x14ac:dyDescent="0.25">
      <c r="C847354" s="62"/>
    </row>
    <row r="847442" spans="3:3" x14ac:dyDescent="0.25">
      <c r="C847442" s="62"/>
    </row>
    <row r="847443" spans="3:3" x14ac:dyDescent="0.25">
      <c r="C847443" s="62"/>
    </row>
    <row r="847531" spans="3:3" x14ac:dyDescent="0.25">
      <c r="C847531" s="62"/>
    </row>
    <row r="847532" spans="3:3" x14ac:dyDescent="0.25">
      <c r="C847532" s="62"/>
    </row>
    <row r="847620" spans="3:3" x14ac:dyDescent="0.25">
      <c r="C847620" s="62"/>
    </row>
    <row r="847621" spans="3:3" x14ac:dyDescent="0.25">
      <c r="C847621" s="62"/>
    </row>
    <row r="847709" spans="3:3" x14ac:dyDescent="0.25">
      <c r="C847709" s="62"/>
    </row>
    <row r="847710" spans="3:3" x14ac:dyDescent="0.25">
      <c r="C847710" s="62"/>
    </row>
    <row r="847798" spans="3:3" x14ac:dyDescent="0.25">
      <c r="C847798" s="62"/>
    </row>
    <row r="847799" spans="3:3" x14ac:dyDescent="0.25">
      <c r="C847799" s="62"/>
    </row>
    <row r="847887" spans="3:3" x14ac:dyDescent="0.25">
      <c r="C847887" s="62"/>
    </row>
    <row r="847888" spans="3:3" x14ac:dyDescent="0.25">
      <c r="C847888" s="62"/>
    </row>
    <row r="847976" spans="3:3" x14ac:dyDescent="0.25">
      <c r="C847976" s="62"/>
    </row>
    <row r="847977" spans="3:3" x14ac:dyDescent="0.25">
      <c r="C847977" s="62"/>
    </row>
    <row r="848065" spans="3:3" x14ac:dyDescent="0.25">
      <c r="C848065" s="62"/>
    </row>
    <row r="848066" spans="3:3" x14ac:dyDescent="0.25">
      <c r="C848066" s="62"/>
    </row>
    <row r="848154" spans="3:3" x14ac:dyDescent="0.25">
      <c r="C848154" s="62"/>
    </row>
    <row r="848155" spans="3:3" x14ac:dyDescent="0.25">
      <c r="C848155" s="62"/>
    </row>
    <row r="848243" spans="3:3" x14ac:dyDescent="0.25">
      <c r="C848243" s="62"/>
    </row>
    <row r="848244" spans="3:3" x14ac:dyDescent="0.25">
      <c r="C848244" s="62"/>
    </row>
    <row r="848332" spans="3:3" x14ac:dyDescent="0.25">
      <c r="C848332" s="62"/>
    </row>
    <row r="848333" spans="3:3" x14ac:dyDescent="0.25">
      <c r="C848333" s="62"/>
    </row>
    <row r="848421" spans="3:3" x14ac:dyDescent="0.25">
      <c r="C848421" s="62"/>
    </row>
    <row r="848422" spans="3:3" x14ac:dyDescent="0.25">
      <c r="C848422" s="62"/>
    </row>
    <row r="848510" spans="3:3" x14ac:dyDescent="0.25">
      <c r="C848510" s="62"/>
    </row>
    <row r="848511" spans="3:3" x14ac:dyDescent="0.25">
      <c r="C848511" s="62"/>
    </row>
    <row r="848599" spans="3:3" x14ac:dyDescent="0.25">
      <c r="C848599" s="62"/>
    </row>
    <row r="848600" spans="3:3" x14ac:dyDescent="0.25">
      <c r="C848600" s="62"/>
    </row>
    <row r="848688" spans="3:3" x14ac:dyDescent="0.25">
      <c r="C848688" s="62"/>
    </row>
    <row r="848689" spans="3:3" x14ac:dyDescent="0.25">
      <c r="C848689" s="62"/>
    </row>
    <row r="848777" spans="3:3" x14ac:dyDescent="0.25">
      <c r="C848777" s="62"/>
    </row>
    <row r="848778" spans="3:3" x14ac:dyDescent="0.25">
      <c r="C848778" s="62"/>
    </row>
    <row r="848866" spans="3:3" x14ac:dyDescent="0.25">
      <c r="C848866" s="62"/>
    </row>
    <row r="848867" spans="3:3" x14ac:dyDescent="0.25">
      <c r="C848867" s="62"/>
    </row>
    <row r="848955" spans="3:3" x14ac:dyDescent="0.25">
      <c r="C848955" s="62"/>
    </row>
    <row r="848956" spans="3:3" x14ac:dyDescent="0.25">
      <c r="C848956" s="62"/>
    </row>
    <row r="849044" spans="3:3" x14ac:dyDescent="0.25">
      <c r="C849044" s="62"/>
    </row>
    <row r="849045" spans="3:3" x14ac:dyDescent="0.25">
      <c r="C849045" s="62"/>
    </row>
    <row r="849133" spans="3:3" x14ac:dyDescent="0.25">
      <c r="C849133" s="62"/>
    </row>
    <row r="849134" spans="3:3" x14ac:dyDescent="0.25">
      <c r="C849134" s="62"/>
    </row>
    <row r="849222" spans="3:3" x14ac:dyDescent="0.25">
      <c r="C849222" s="62"/>
    </row>
    <row r="849223" spans="3:3" x14ac:dyDescent="0.25">
      <c r="C849223" s="62"/>
    </row>
    <row r="849311" spans="3:3" x14ac:dyDescent="0.25">
      <c r="C849311" s="62"/>
    </row>
    <row r="849312" spans="3:3" x14ac:dyDescent="0.25">
      <c r="C849312" s="62"/>
    </row>
    <row r="849400" spans="3:3" x14ac:dyDescent="0.25">
      <c r="C849400" s="62"/>
    </row>
    <row r="849401" spans="3:3" x14ac:dyDescent="0.25">
      <c r="C849401" s="62"/>
    </row>
    <row r="849489" spans="3:3" x14ac:dyDescent="0.25">
      <c r="C849489" s="62"/>
    </row>
    <row r="849490" spans="3:3" x14ac:dyDescent="0.25">
      <c r="C849490" s="62"/>
    </row>
    <row r="849578" spans="3:3" x14ac:dyDescent="0.25">
      <c r="C849578" s="62"/>
    </row>
    <row r="849579" spans="3:3" x14ac:dyDescent="0.25">
      <c r="C849579" s="62"/>
    </row>
    <row r="849667" spans="3:3" x14ac:dyDescent="0.25">
      <c r="C849667" s="62"/>
    </row>
    <row r="849668" spans="3:3" x14ac:dyDescent="0.25">
      <c r="C849668" s="62"/>
    </row>
    <row r="849756" spans="3:3" x14ac:dyDescent="0.25">
      <c r="C849756" s="62"/>
    </row>
    <row r="849757" spans="3:3" x14ac:dyDescent="0.25">
      <c r="C849757" s="62"/>
    </row>
    <row r="849845" spans="3:3" x14ac:dyDescent="0.25">
      <c r="C849845" s="62"/>
    </row>
    <row r="849846" spans="3:3" x14ac:dyDescent="0.25">
      <c r="C849846" s="62"/>
    </row>
    <row r="849934" spans="3:3" x14ac:dyDescent="0.25">
      <c r="C849934" s="62"/>
    </row>
    <row r="849935" spans="3:3" x14ac:dyDescent="0.25">
      <c r="C849935" s="62"/>
    </row>
    <row r="850023" spans="3:3" x14ac:dyDescent="0.25">
      <c r="C850023" s="62"/>
    </row>
    <row r="850024" spans="3:3" x14ac:dyDescent="0.25">
      <c r="C850024" s="62"/>
    </row>
    <row r="850112" spans="3:3" x14ac:dyDescent="0.25">
      <c r="C850112" s="62"/>
    </row>
    <row r="850113" spans="3:3" x14ac:dyDescent="0.25">
      <c r="C850113" s="62"/>
    </row>
    <row r="850201" spans="3:3" x14ac:dyDescent="0.25">
      <c r="C850201" s="62"/>
    </row>
    <row r="850202" spans="3:3" x14ac:dyDescent="0.25">
      <c r="C850202" s="62"/>
    </row>
    <row r="850290" spans="3:3" x14ac:dyDescent="0.25">
      <c r="C850290" s="62"/>
    </row>
    <row r="850291" spans="3:3" x14ac:dyDescent="0.25">
      <c r="C850291" s="62"/>
    </row>
    <row r="850379" spans="3:3" x14ac:dyDescent="0.25">
      <c r="C850379" s="62"/>
    </row>
    <row r="850380" spans="3:3" x14ac:dyDescent="0.25">
      <c r="C850380" s="62"/>
    </row>
    <row r="850468" spans="3:3" x14ac:dyDescent="0.25">
      <c r="C850468" s="62"/>
    </row>
    <row r="850469" spans="3:3" x14ac:dyDescent="0.25">
      <c r="C850469" s="62"/>
    </row>
    <row r="850557" spans="3:3" x14ac:dyDescent="0.25">
      <c r="C850557" s="62"/>
    </row>
    <row r="850558" spans="3:3" x14ac:dyDescent="0.25">
      <c r="C850558" s="62"/>
    </row>
    <row r="850646" spans="3:3" x14ac:dyDescent="0.25">
      <c r="C850646" s="62"/>
    </row>
    <row r="850647" spans="3:3" x14ac:dyDescent="0.25">
      <c r="C850647" s="62"/>
    </row>
    <row r="850735" spans="3:3" x14ac:dyDescent="0.25">
      <c r="C850735" s="62"/>
    </row>
    <row r="850736" spans="3:3" x14ac:dyDescent="0.25">
      <c r="C850736" s="62"/>
    </row>
    <row r="850824" spans="3:3" x14ac:dyDescent="0.25">
      <c r="C850824" s="62"/>
    </row>
    <row r="850825" spans="3:3" x14ac:dyDescent="0.25">
      <c r="C850825" s="62"/>
    </row>
    <row r="850913" spans="3:3" x14ac:dyDescent="0.25">
      <c r="C850913" s="62"/>
    </row>
    <row r="850914" spans="3:3" x14ac:dyDescent="0.25">
      <c r="C850914" s="62"/>
    </row>
    <row r="851002" spans="3:3" x14ac:dyDescent="0.25">
      <c r="C851002" s="62"/>
    </row>
    <row r="851003" spans="3:3" x14ac:dyDescent="0.25">
      <c r="C851003" s="62"/>
    </row>
    <row r="851091" spans="3:3" x14ac:dyDescent="0.25">
      <c r="C851091" s="62"/>
    </row>
    <row r="851092" spans="3:3" x14ac:dyDescent="0.25">
      <c r="C851092" s="62"/>
    </row>
    <row r="851180" spans="3:3" x14ac:dyDescent="0.25">
      <c r="C851180" s="62"/>
    </row>
    <row r="851181" spans="3:3" x14ac:dyDescent="0.25">
      <c r="C851181" s="62"/>
    </row>
    <row r="851269" spans="3:3" x14ac:dyDescent="0.25">
      <c r="C851269" s="62"/>
    </row>
    <row r="851270" spans="3:3" x14ac:dyDescent="0.25">
      <c r="C851270" s="62"/>
    </row>
    <row r="851358" spans="3:3" x14ac:dyDescent="0.25">
      <c r="C851358" s="62"/>
    </row>
    <row r="851359" spans="3:3" x14ac:dyDescent="0.25">
      <c r="C851359" s="62"/>
    </row>
    <row r="851447" spans="3:3" x14ac:dyDescent="0.25">
      <c r="C851447" s="62"/>
    </row>
    <row r="851448" spans="3:3" x14ac:dyDescent="0.25">
      <c r="C851448" s="62"/>
    </row>
    <row r="851536" spans="3:3" x14ac:dyDescent="0.25">
      <c r="C851536" s="62"/>
    </row>
    <row r="851537" spans="3:3" x14ac:dyDescent="0.25">
      <c r="C851537" s="62"/>
    </row>
    <row r="851625" spans="3:3" x14ac:dyDescent="0.25">
      <c r="C851625" s="62"/>
    </row>
    <row r="851626" spans="3:3" x14ac:dyDescent="0.25">
      <c r="C851626" s="62"/>
    </row>
    <row r="851714" spans="3:3" x14ac:dyDescent="0.25">
      <c r="C851714" s="62"/>
    </row>
    <row r="851715" spans="3:3" x14ac:dyDescent="0.25">
      <c r="C851715" s="62"/>
    </row>
    <row r="851803" spans="3:3" x14ac:dyDescent="0.25">
      <c r="C851803" s="62"/>
    </row>
    <row r="851804" spans="3:3" x14ac:dyDescent="0.25">
      <c r="C851804" s="62"/>
    </row>
    <row r="851892" spans="3:3" x14ac:dyDescent="0.25">
      <c r="C851892" s="62"/>
    </row>
    <row r="851893" spans="3:3" x14ac:dyDescent="0.25">
      <c r="C851893" s="62"/>
    </row>
    <row r="851981" spans="3:3" x14ac:dyDescent="0.25">
      <c r="C851981" s="62"/>
    </row>
    <row r="851982" spans="3:3" x14ac:dyDescent="0.25">
      <c r="C851982" s="62"/>
    </row>
    <row r="852070" spans="3:3" x14ac:dyDescent="0.25">
      <c r="C852070" s="62"/>
    </row>
    <row r="852071" spans="3:3" x14ac:dyDescent="0.25">
      <c r="C852071" s="62"/>
    </row>
    <row r="852159" spans="3:3" x14ac:dyDescent="0.25">
      <c r="C852159" s="62"/>
    </row>
    <row r="852160" spans="3:3" x14ac:dyDescent="0.25">
      <c r="C852160" s="62"/>
    </row>
    <row r="852248" spans="3:3" x14ac:dyDescent="0.25">
      <c r="C852248" s="62"/>
    </row>
    <row r="852249" spans="3:3" x14ac:dyDescent="0.25">
      <c r="C852249" s="62"/>
    </row>
    <row r="852337" spans="3:3" x14ac:dyDescent="0.25">
      <c r="C852337" s="62"/>
    </row>
    <row r="852338" spans="3:3" x14ac:dyDescent="0.25">
      <c r="C852338" s="62"/>
    </row>
    <row r="852426" spans="3:3" x14ac:dyDescent="0.25">
      <c r="C852426" s="62"/>
    </row>
    <row r="852427" spans="3:3" x14ac:dyDescent="0.25">
      <c r="C852427" s="62"/>
    </row>
    <row r="852515" spans="3:3" x14ac:dyDescent="0.25">
      <c r="C852515" s="62"/>
    </row>
    <row r="852516" spans="3:3" x14ac:dyDescent="0.25">
      <c r="C852516" s="62"/>
    </row>
    <row r="852604" spans="3:3" x14ac:dyDescent="0.25">
      <c r="C852604" s="62"/>
    </row>
    <row r="852605" spans="3:3" x14ac:dyDescent="0.25">
      <c r="C852605" s="62"/>
    </row>
    <row r="852693" spans="3:3" x14ac:dyDescent="0.25">
      <c r="C852693" s="62"/>
    </row>
    <row r="852694" spans="3:3" x14ac:dyDescent="0.25">
      <c r="C852694" s="62"/>
    </row>
    <row r="852782" spans="3:3" x14ac:dyDescent="0.25">
      <c r="C852782" s="62"/>
    </row>
    <row r="852783" spans="3:3" x14ac:dyDescent="0.25">
      <c r="C852783" s="62"/>
    </row>
    <row r="852871" spans="3:3" x14ac:dyDescent="0.25">
      <c r="C852871" s="62"/>
    </row>
    <row r="852872" spans="3:3" x14ac:dyDescent="0.25">
      <c r="C852872" s="62"/>
    </row>
    <row r="852960" spans="3:3" x14ac:dyDescent="0.25">
      <c r="C852960" s="62"/>
    </row>
    <row r="852961" spans="3:3" x14ac:dyDescent="0.25">
      <c r="C852961" s="62"/>
    </row>
    <row r="853049" spans="3:3" x14ac:dyDescent="0.25">
      <c r="C853049" s="62"/>
    </row>
    <row r="853050" spans="3:3" x14ac:dyDescent="0.25">
      <c r="C853050" s="62"/>
    </row>
    <row r="853138" spans="3:3" x14ac:dyDescent="0.25">
      <c r="C853138" s="62"/>
    </row>
    <row r="853139" spans="3:3" x14ac:dyDescent="0.25">
      <c r="C853139" s="62"/>
    </row>
    <row r="853227" spans="3:3" x14ac:dyDescent="0.25">
      <c r="C853227" s="62"/>
    </row>
    <row r="853228" spans="3:3" x14ac:dyDescent="0.25">
      <c r="C853228" s="62"/>
    </row>
    <row r="853316" spans="3:3" x14ac:dyDescent="0.25">
      <c r="C853316" s="62"/>
    </row>
    <row r="853317" spans="3:3" x14ac:dyDescent="0.25">
      <c r="C853317" s="62"/>
    </row>
    <row r="853405" spans="3:3" x14ac:dyDescent="0.25">
      <c r="C853405" s="62"/>
    </row>
    <row r="853406" spans="3:3" x14ac:dyDescent="0.25">
      <c r="C853406" s="62"/>
    </row>
    <row r="853494" spans="3:3" x14ac:dyDescent="0.25">
      <c r="C853494" s="62"/>
    </row>
    <row r="853495" spans="3:3" x14ac:dyDescent="0.25">
      <c r="C853495" s="62"/>
    </row>
    <row r="853583" spans="3:3" x14ac:dyDescent="0.25">
      <c r="C853583" s="62"/>
    </row>
    <row r="853584" spans="3:3" x14ac:dyDescent="0.25">
      <c r="C853584" s="62"/>
    </row>
    <row r="853672" spans="3:3" x14ac:dyDescent="0.25">
      <c r="C853672" s="62"/>
    </row>
    <row r="853673" spans="3:3" x14ac:dyDescent="0.25">
      <c r="C853673" s="62"/>
    </row>
    <row r="853761" spans="3:3" x14ac:dyDescent="0.25">
      <c r="C853761" s="62"/>
    </row>
    <row r="853762" spans="3:3" x14ac:dyDescent="0.25">
      <c r="C853762" s="62"/>
    </row>
    <row r="853850" spans="3:3" x14ac:dyDescent="0.25">
      <c r="C853850" s="62"/>
    </row>
    <row r="853851" spans="3:3" x14ac:dyDescent="0.25">
      <c r="C853851" s="62"/>
    </row>
    <row r="853939" spans="3:3" x14ac:dyDescent="0.25">
      <c r="C853939" s="62"/>
    </row>
    <row r="853940" spans="3:3" x14ac:dyDescent="0.25">
      <c r="C853940" s="62"/>
    </row>
    <row r="854028" spans="3:3" x14ac:dyDescent="0.25">
      <c r="C854028" s="62"/>
    </row>
    <row r="854029" spans="3:3" x14ac:dyDescent="0.25">
      <c r="C854029" s="62"/>
    </row>
    <row r="854117" spans="3:3" x14ac:dyDescent="0.25">
      <c r="C854117" s="62"/>
    </row>
    <row r="854118" spans="3:3" x14ac:dyDescent="0.25">
      <c r="C854118" s="62"/>
    </row>
    <row r="854206" spans="3:3" x14ac:dyDescent="0.25">
      <c r="C854206" s="62"/>
    </row>
    <row r="854207" spans="3:3" x14ac:dyDescent="0.25">
      <c r="C854207" s="62"/>
    </row>
    <row r="854295" spans="3:3" x14ac:dyDescent="0.25">
      <c r="C854295" s="62"/>
    </row>
    <row r="854296" spans="3:3" x14ac:dyDescent="0.25">
      <c r="C854296" s="62"/>
    </row>
    <row r="854384" spans="3:3" x14ac:dyDescent="0.25">
      <c r="C854384" s="62"/>
    </row>
    <row r="854385" spans="3:3" x14ac:dyDescent="0.25">
      <c r="C854385" s="62"/>
    </row>
    <row r="854473" spans="3:3" x14ac:dyDescent="0.25">
      <c r="C854473" s="62"/>
    </row>
    <row r="854474" spans="3:3" x14ac:dyDescent="0.25">
      <c r="C854474" s="62"/>
    </row>
    <row r="854562" spans="3:3" x14ac:dyDescent="0.25">
      <c r="C854562" s="62"/>
    </row>
    <row r="854563" spans="3:3" x14ac:dyDescent="0.25">
      <c r="C854563" s="62"/>
    </row>
    <row r="854651" spans="3:3" x14ac:dyDescent="0.25">
      <c r="C854651" s="62"/>
    </row>
    <row r="854652" spans="3:3" x14ac:dyDescent="0.25">
      <c r="C854652" s="62"/>
    </row>
    <row r="854740" spans="3:3" x14ac:dyDescent="0.25">
      <c r="C854740" s="62"/>
    </row>
    <row r="854741" spans="3:3" x14ac:dyDescent="0.25">
      <c r="C854741" s="62"/>
    </row>
    <row r="854829" spans="3:3" x14ac:dyDescent="0.25">
      <c r="C854829" s="62"/>
    </row>
    <row r="854830" spans="3:3" x14ac:dyDescent="0.25">
      <c r="C854830" s="62"/>
    </row>
    <row r="854918" spans="3:3" x14ac:dyDescent="0.25">
      <c r="C854918" s="62"/>
    </row>
    <row r="854919" spans="3:3" x14ac:dyDescent="0.25">
      <c r="C854919" s="62"/>
    </row>
    <row r="855007" spans="3:3" x14ac:dyDescent="0.25">
      <c r="C855007" s="62"/>
    </row>
    <row r="855008" spans="3:3" x14ac:dyDescent="0.25">
      <c r="C855008" s="62"/>
    </row>
    <row r="855096" spans="3:3" x14ac:dyDescent="0.25">
      <c r="C855096" s="62"/>
    </row>
    <row r="855097" spans="3:3" x14ac:dyDescent="0.25">
      <c r="C855097" s="62"/>
    </row>
    <row r="855185" spans="3:3" x14ac:dyDescent="0.25">
      <c r="C855185" s="62"/>
    </row>
    <row r="855186" spans="3:3" x14ac:dyDescent="0.25">
      <c r="C855186" s="62"/>
    </row>
    <row r="855274" spans="3:3" x14ac:dyDescent="0.25">
      <c r="C855274" s="62"/>
    </row>
    <row r="855275" spans="3:3" x14ac:dyDescent="0.25">
      <c r="C855275" s="62"/>
    </row>
    <row r="855363" spans="3:3" x14ac:dyDescent="0.25">
      <c r="C855363" s="62"/>
    </row>
    <row r="855364" spans="3:3" x14ac:dyDescent="0.25">
      <c r="C855364" s="62"/>
    </row>
    <row r="855452" spans="3:3" x14ac:dyDescent="0.25">
      <c r="C855452" s="62"/>
    </row>
    <row r="855453" spans="3:3" x14ac:dyDescent="0.25">
      <c r="C855453" s="62"/>
    </row>
    <row r="855541" spans="3:3" x14ac:dyDescent="0.25">
      <c r="C855541" s="62"/>
    </row>
    <row r="855542" spans="3:3" x14ac:dyDescent="0.25">
      <c r="C855542" s="62"/>
    </row>
    <row r="855630" spans="3:3" x14ac:dyDescent="0.25">
      <c r="C855630" s="62"/>
    </row>
    <row r="855631" spans="3:3" x14ac:dyDescent="0.25">
      <c r="C855631" s="62"/>
    </row>
    <row r="855719" spans="3:3" x14ac:dyDescent="0.25">
      <c r="C855719" s="62"/>
    </row>
    <row r="855720" spans="3:3" x14ac:dyDescent="0.25">
      <c r="C855720" s="62"/>
    </row>
    <row r="855808" spans="3:3" x14ac:dyDescent="0.25">
      <c r="C855808" s="62"/>
    </row>
    <row r="855809" spans="3:3" x14ac:dyDescent="0.25">
      <c r="C855809" s="62"/>
    </row>
    <row r="855897" spans="3:3" x14ac:dyDescent="0.25">
      <c r="C855897" s="62"/>
    </row>
    <row r="855898" spans="3:3" x14ac:dyDescent="0.25">
      <c r="C855898" s="62"/>
    </row>
    <row r="855986" spans="3:3" x14ac:dyDescent="0.25">
      <c r="C855986" s="62"/>
    </row>
    <row r="855987" spans="3:3" x14ac:dyDescent="0.25">
      <c r="C855987" s="62"/>
    </row>
    <row r="856075" spans="3:3" x14ac:dyDescent="0.25">
      <c r="C856075" s="62"/>
    </row>
    <row r="856076" spans="3:3" x14ac:dyDescent="0.25">
      <c r="C856076" s="62"/>
    </row>
    <row r="856164" spans="3:3" x14ac:dyDescent="0.25">
      <c r="C856164" s="62"/>
    </row>
    <row r="856165" spans="3:3" x14ac:dyDescent="0.25">
      <c r="C856165" s="62"/>
    </row>
    <row r="856253" spans="3:3" x14ac:dyDescent="0.25">
      <c r="C856253" s="62"/>
    </row>
    <row r="856254" spans="3:3" x14ac:dyDescent="0.25">
      <c r="C856254" s="62"/>
    </row>
    <row r="856342" spans="3:3" x14ac:dyDescent="0.25">
      <c r="C856342" s="62"/>
    </row>
    <row r="856343" spans="3:3" x14ac:dyDescent="0.25">
      <c r="C856343" s="62"/>
    </row>
    <row r="856431" spans="3:3" x14ac:dyDescent="0.25">
      <c r="C856431" s="62"/>
    </row>
    <row r="856432" spans="3:3" x14ac:dyDescent="0.25">
      <c r="C856432" s="62"/>
    </row>
    <row r="856520" spans="3:3" x14ac:dyDescent="0.25">
      <c r="C856520" s="62"/>
    </row>
    <row r="856521" spans="3:3" x14ac:dyDescent="0.25">
      <c r="C856521" s="62"/>
    </row>
    <row r="856609" spans="3:3" x14ac:dyDescent="0.25">
      <c r="C856609" s="62"/>
    </row>
    <row r="856610" spans="3:3" x14ac:dyDescent="0.25">
      <c r="C856610" s="62"/>
    </row>
    <row r="856698" spans="3:3" x14ac:dyDescent="0.25">
      <c r="C856698" s="62"/>
    </row>
    <row r="856699" spans="3:3" x14ac:dyDescent="0.25">
      <c r="C856699" s="62"/>
    </row>
    <row r="856787" spans="3:3" x14ac:dyDescent="0.25">
      <c r="C856787" s="62"/>
    </row>
    <row r="856788" spans="3:3" x14ac:dyDescent="0.25">
      <c r="C856788" s="62"/>
    </row>
    <row r="856876" spans="3:3" x14ac:dyDescent="0.25">
      <c r="C856876" s="62"/>
    </row>
    <row r="856877" spans="3:3" x14ac:dyDescent="0.25">
      <c r="C856877" s="62"/>
    </row>
    <row r="856965" spans="3:3" x14ac:dyDescent="0.25">
      <c r="C856965" s="62"/>
    </row>
    <row r="856966" spans="3:3" x14ac:dyDescent="0.25">
      <c r="C856966" s="62"/>
    </row>
    <row r="857054" spans="3:3" x14ac:dyDescent="0.25">
      <c r="C857054" s="62"/>
    </row>
    <row r="857055" spans="3:3" x14ac:dyDescent="0.25">
      <c r="C857055" s="62"/>
    </row>
    <row r="857143" spans="3:3" x14ac:dyDescent="0.25">
      <c r="C857143" s="62"/>
    </row>
    <row r="857144" spans="3:3" x14ac:dyDescent="0.25">
      <c r="C857144" s="62"/>
    </row>
    <row r="857232" spans="3:3" x14ac:dyDescent="0.25">
      <c r="C857232" s="62"/>
    </row>
    <row r="857233" spans="3:3" x14ac:dyDescent="0.25">
      <c r="C857233" s="62"/>
    </row>
    <row r="857321" spans="3:3" x14ac:dyDescent="0.25">
      <c r="C857321" s="62"/>
    </row>
    <row r="857322" spans="3:3" x14ac:dyDescent="0.25">
      <c r="C857322" s="62"/>
    </row>
    <row r="857410" spans="3:3" x14ac:dyDescent="0.25">
      <c r="C857410" s="62"/>
    </row>
    <row r="857411" spans="3:3" x14ac:dyDescent="0.25">
      <c r="C857411" s="62"/>
    </row>
    <row r="857499" spans="3:3" x14ac:dyDescent="0.25">
      <c r="C857499" s="62"/>
    </row>
    <row r="857500" spans="3:3" x14ac:dyDescent="0.25">
      <c r="C857500" s="62"/>
    </row>
    <row r="857588" spans="3:3" x14ac:dyDescent="0.25">
      <c r="C857588" s="62"/>
    </row>
    <row r="857589" spans="3:3" x14ac:dyDescent="0.25">
      <c r="C857589" s="62"/>
    </row>
    <row r="857677" spans="3:3" x14ac:dyDescent="0.25">
      <c r="C857677" s="62"/>
    </row>
    <row r="857678" spans="3:3" x14ac:dyDescent="0.25">
      <c r="C857678" s="62"/>
    </row>
    <row r="857766" spans="3:3" x14ac:dyDescent="0.25">
      <c r="C857766" s="62"/>
    </row>
    <row r="857767" spans="3:3" x14ac:dyDescent="0.25">
      <c r="C857767" s="62"/>
    </row>
    <row r="857855" spans="3:3" x14ac:dyDescent="0.25">
      <c r="C857855" s="62"/>
    </row>
    <row r="857856" spans="3:3" x14ac:dyDescent="0.25">
      <c r="C857856" s="62"/>
    </row>
    <row r="857944" spans="3:3" x14ac:dyDescent="0.25">
      <c r="C857944" s="62"/>
    </row>
    <row r="857945" spans="3:3" x14ac:dyDescent="0.25">
      <c r="C857945" s="62"/>
    </row>
    <row r="858033" spans="3:3" x14ac:dyDescent="0.25">
      <c r="C858033" s="62"/>
    </row>
    <row r="858034" spans="3:3" x14ac:dyDescent="0.25">
      <c r="C858034" s="62"/>
    </row>
    <row r="858122" spans="3:3" x14ac:dyDescent="0.25">
      <c r="C858122" s="62"/>
    </row>
    <row r="858123" spans="3:3" x14ac:dyDescent="0.25">
      <c r="C858123" s="62"/>
    </row>
    <row r="858211" spans="3:3" x14ac:dyDescent="0.25">
      <c r="C858211" s="62"/>
    </row>
    <row r="858212" spans="3:3" x14ac:dyDescent="0.25">
      <c r="C858212" s="62"/>
    </row>
    <row r="858300" spans="3:3" x14ac:dyDescent="0.25">
      <c r="C858300" s="62"/>
    </row>
    <row r="858301" spans="3:3" x14ac:dyDescent="0.25">
      <c r="C858301" s="62"/>
    </row>
    <row r="858389" spans="3:3" x14ac:dyDescent="0.25">
      <c r="C858389" s="62"/>
    </row>
    <row r="858390" spans="3:3" x14ac:dyDescent="0.25">
      <c r="C858390" s="62"/>
    </row>
    <row r="858478" spans="3:3" x14ac:dyDescent="0.25">
      <c r="C858478" s="62"/>
    </row>
    <row r="858479" spans="3:3" x14ac:dyDescent="0.25">
      <c r="C858479" s="62"/>
    </row>
    <row r="858567" spans="3:3" x14ac:dyDescent="0.25">
      <c r="C858567" s="62"/>
    </row>
    <row r="858568" spans="3:3" x14ac:dyDescent="0.25">
      <c r="C858568" s="62"/>
    </row>
    <row r="858656" spans="3:3" x14ac:dyDescent="0.25">
      <c r="C858656" s="62"/>
    </row>
    <row r="858657" spans="3:3" x14ac:dyDescent="0.25">
      <c r="C858657" s="62"/>
    </row>
    <row r="858745" spans="3:3" x14ac:dyDescent="0.25">
      <c r="C858745" s="62"/>
    </row>
    <row r="858746" spans="3:3" x14ac:dyDescent="0.25">
      <c r="C858746" s="62"/>
    </row>
    <row r="858834" spans="3:3" x14ac:dyDescent="0.25">
      <c r="C858834" s="62"/>
    </row>
    <row r="858835" spans="3:3" x14ac:dyDescent="0.25">
      <c r="C858835" s="62"/>
    </row>
    <row r="858923" spans="3:3" x14ac:dyDescent="0.25">
      <c r="C858923" s="62"/>
    </row>
    <row r="858924" spans="3:3" x14ac:dyDescent="0.25">
      <c r="C858924" s="62"/>
    </row>
    <row r="859012" spans="3:3" x14ac:dyDescent="0.25">
      <c r="C859012" s="62"/>
    </row>
    <row r="859013" spans="3:3" x14ac:dyDescent="0.25">
      <c r="C859013" s="62"/>
    </row>
    <row r="859101" spans="3:3" x14ac:dyDescent="0.25">
      <c r="C859101" s="62"/>
    </row>
    <row r="859102" spans="3:3" x14ac:dyDescent="0.25">
      <c r="C859102" s="62"/>
    </row>
    <row r="859190" spans="3:3" x14ac:dyDescent="0.25">
      <c r="C859190" s="62"/>
    </row>
    <row r="859191" spans="3:3" x14ac:dyDescent="0.25">
      <c r="C859191" s="62"/>
    </row>
    <row r="859279" spans="3:3" x14ac:dyDescent="0.25">
      <c r="C859279" s="62"/>
    </row>
    <row r="859280" spans="3:3" x14ac:dyDescent="0.25">
      <c r="C859280" s="62"/>
    </row>
    <row r="859368" spans="3:3" x14ac:dyDescent="0.25">
      <c r="C859368" s="62"/>
    </row>
    <row r="859369" spans="3:3" x14ac:dyDescent="0.25">
      <c r="C859369" s="62"/>
    </row>
    <row r="859457" spans="3:3" x14ac:dyDescent="0.25">
      <c r="C859457" s="62"/>
    </row>
    <row r="859458" spans="3:3" x14ac:dyDescent="0.25">
      <c r="C859458" s="62"/>
    </row>
    <row r="859546" spans="3:3" x14ac:dyDescent="0.25">
      <c r="C859546" s="62"/>
    </row>
    <row r="859547" spans="3:3" x14ac:dyDescent="0.25">
      <c r="C859547" s="62"/>
    </row>
    <row r="859635" spans="3:3" x14ac:dyDescent="0.25">
      <c r="C859635" s="62"/>
    </row>
    <row r="859636" spans="3:3" x14ac:dyDescent="0.25">
      <c r="C859636" s="62"/>
    </row>
    <row r="859724" spans="3:3" x14ac:dyDescent="0.25">
      <c r="C859724" s="62"/>
    </row>
    <row r="859725" spans="3:3" x14ac:dyDescent="0.25">
      <c r="C859725" s="62"/>
    </row>
    <row r="859813" spans="3:3" x14ac:dyDescent="0.25">
      <c r="C859813" s="62"/>
    </row>
    <row r="859814" spans="3:3" x14ac:dyDescent="0.25">
      <c r="C859814" s="62"/>
    </row>
    <row r="859902" spans="3:3" x14ac:dyDescent="0.25">
      <c r="C859902" s="62"/>
    </row>
    <row r="859903" spans="3:3" x14ac:dyDescent="0.25">
      <c r="C859903" s="62"/>
    </row>
    <row r="859991" spans="3:3" x14ac:dyDescent="0.25">
      <c r="C859991" s="62"/>
    </row>
    <row r="859992" spans="3:3" x14ac:dyDescent="0.25">
      <c r="C859992" s="62"/>
    </row>
    <row r="860080" spans="3:3" x14ac:dyDescent="0.25">
      <c r="C860080" s="62"/>
    </row>
    <row r="860081" spans="3:3" x14ac:dyDescent="0.25">
      <c r="C860081" s="62"/>
    </row>
    <row r="860169" spans="3:3" x14ac:dyDescent="0.25">
      <c r="C860169" s="62"/>
    </row>
    <row r="860170" spans="3:3" x14ac:dyDescent="0.25">
      <c r="C860170" s="62"/>
    </row>
    <row r="860258" spans="3:3" x14ac:dyDescent="0.25">
      <c r="C860258" s="62"/>
    </row>
    <row r="860259" spans="3:3" x14ac:dyDescent="0.25">
      <c r="C860259" s="62"/>
    </row>
    <row r="860347" spans="3:3" x14ac:dyDescent="0.25">
      <c r="C860347" s="62"/>
    </row>
    <row r="860348" spans="3:3" x14ac:dyDescent="0.25">
      <c r="C860348" s="62"/>
    </row>
    <row r="860436" spans="3:3" x14ac:dyDescent="0.25">
      <c r="C860436" s="62"/>
    </row>
    <row r="860437" spans="3:3" x14ac:dyDescent="0.25">
      <c r="C860437" s="62"/>
    </row>
    <row r="860525" spans="3:3" x14ac:dyDescent="0.25">
      <c r="C860525" s="62"/>
    </row>
    <row r="860526" spans="3:3" x14ac:dyDescent="0.25">
      <c r="C860526" s="62"/>
    </row>
    <row r="860614" spans="3:3" x14ac:dyDescent="0.25">
      <c r="C860614" s="62"/>
    </row>
    <row r="860615" spans="3:3" x14ac:dyDescent="0.25">
      <c r="C860615" s="62"/>
    </row>
    <row r="860703" spans="3:3" x14ac:dyDescent="0.25">
      <c r="C860703" s="62"/>
    </row>
    <row r="860704" spans="3:3" x14ac:dyDescent="0.25">
      <c r="C860704" s="62"/>
    </row>
    <row r="860792" spans="3:3" x14ac:dyDescent="0.25">
      <c r="C860792" s="62"/>
    </row>
    <row r="860793" spans="3:3" x14ac:dyDescent="0.25">
      <c r="C860793" s="62"/>
    </row>
    <row r="860881" spans="3:3" x14ac:dyDescent="0.25">
      <c r="C860881" s="62"/>
    </row>
    <row r="860882" spans="3:3" x14ac:dyDescent="0.25">
      <c r="C860882" s="62"/>
    </row>
    <row r="860970" spans="3:3" x14ac:dyDescent="0.25">
      <c r="C860970" s="62"/>
    </row>
    <row r="860971" spans="3:3" x14ac:dyDescent="0.25">
      <c r="C860971" s="62"/>
    </row>
    <row r="861059" spans="3:3" x14ac:dyDescent="0.25">
      <c r="C861059" s="62"/>
    </row>
    <row r="861060" spans="3:3" x14ac:dyDescent="0.25">
      <c r="C861060" s="62"/>
    </row>
    <row r="861148" spans="3:3" x14ac:dyDescent="0.25">
      <c r="C861148" s="62"/>
    </row>
    <row r="861149" spans="3:3" x14ac:dyDescent="0.25">
      <c r="C861149" s="62"/>
    </row>
    <row r="861237" spans="3:3" x14ac:dyDescent="0.25">
      <c r="C861237" s="62"/>
    </row>
    <row r="861238" spans="3:3" x14ac:dyDescent="0.25">
      <c r="C861238" s="62"/>
    </row>
    <row r="861326" spans="3:3" x14ac:dyDescent="0.25">
      <c r="C861326" s="62"/>
    </row>
    <row r="861327" spans="3:3" x14ac:dyDescent="0.25">
      <c r="C861327" s="62"/>
    </row>
    <row r="861415" spans="3:3" x14ac:dyDescent="0.25">
      <c r="C861415" s="62"/>
    </row>
    <row r="861416" spans="3:3" x14ac:dyDescent="0.25">
      <c r="C861416" s="62"/>
    </row>
    <row r="861504" spans="3:3" x14ac:dyDescent="0.25">
      <c r="C861504" s="62"/>
    </row>
    <row r="861505" spans="3:3" x14ac:dyDescent="0.25">
      <c r="C861505" s="62"/>
    </row>
    <row r="861593" spans="3:3" x14ac:dyDescent="0.25">
      <c r="C861593" s="62"/>
    </row>
    <row r="861594" spans="3:3" x14ac:dyDescent="0.25">
      <c r="C861594" s="62"/>
    </row>
    <row r="861682" spans="3:3" x14ac:dyDescent="0.25">
      <c r="C861682" s="62"/>
    </row>
    <row r="861683" spans="3:3" x14ac:dyDescent="0.25">
      <c r="C861683" s="62"/>
    </row>
    <row r="861771" spans="3:3" x14ac:dyDescent="0.25">
      <c r="C861771" s="62"/>
    </row>
    <row r="861772" spans="3:3" x14ac:dyDescent="0.25">
      <c r="C861772" s="62"/>
    </row>
    <row r="861860" spans="3:3" x14ac:dyDescent="0.25">
      <c r="C861860" s="62"/>
    </row>
    <row r="861861" spans="3:3" x14ac:dyDescent="0.25">
      <c r="C861861" s="62"/>
    </row>
    <row r="861949" spans="3:3" x14ac:dyDescent="0.25">
      <c r="C861949" s="62"/>
    </row>
    <row r="861950" spans="3:3" x14ac:dyDescent="0.25">
      <c r="C861950" s="62"/>
    </row>
    <row r="862038" spans="3:3" x14ac:dyDescent="0.25">
      <c r="C862038" s="62"/>
    </row>
    <row r="862039" spans="3:3" x14ac:dyDescent="0.25">
      <c r="C862039" s="62"/>
    </row>
    <row r="862127" spans="3:3" x14ac:dyDescent="0.25">
      <c r="C862127" s="62"/>
    </row>
    <row r="862128" spans="3:3" x14ac:dyDescent="0.25">
      <c r="C862128" s="62"/>
    </row>
    <row r="862216" spans="3:3" x14ac:dyDescent="0.25">
      <c r="C862216" s="62"/>
    </row>
    <row r="862217" spans="3:3" x14ac:dyDescent="0.25">
      <c r="C862217" s="62"/>
    </row>
    <row r="862305" spans="3:3" x14ac:dyDescent="0.25">
      <c r="C862305" s="62"/>
    </row>
    <row r="862306" spans="3:3" x14ac:dyDescent="0.25">
      <c r="C862306" s="62"/>
    </row>
    <row r="862394" spans="3:3" x14ac:dyDescent="0.25">
      <c r="C862394" s="62"/>
    </row>
    <row r="862395" spans="3:3" x14ac:dyDescent="0.25">
      <c r="C862395" s="62"/>
    </row>
    <row r="862483" spans="3:3" x14ac:dyDescent="0.25">
      <c r="C862483" s="62"/>
    </row>
    <row r="862484" spans="3:3" x14ac:dyDescent="0.25">
      <c r="C862484" s="62"/>
    </row>
    <row r="862572" spans="3:3" x14ac:dyDescent="0.25">
      <c r="C862572" s="62"/>
    </row>
    <row r="862573" spans="3:3" x14ac:dyDescent="0.25">
      <c r="C862573" s="62"/>
    </row>
    <row r="862661" spans="3:3" x14ac:dyDescent="0.25">
      <c r="C862661" s="62"/>
    </row>
    <row r="862662" spans="3:3" x14ac:dyDescent="0.25">
      <c r="C862662" s="62"/>
    </row>
    <row r="862750" spans="3:3" x14ac:dyDescent="0.25">
      <c r="C862750" s="62"/>
    </row>
    <row r="862751" spans="3:3" x14ac:dyDescent="0.25">
      <c r="C862751" s="62"/>
    </row>
    <row r="862839" spans="3:3" x14ac:dyDescent="0.25">
      <c r="C862839" s="62"/>
    </row>
    <row r="862840" spans="3:3" x14ac:dyDescent="0.25">
      <c r="C862840" s="62"/>
    </row>
    <row r="862928" spans="3:3" x14ac:dyDescent="0.25">
      <c r="C862928" s="62"/>
    </row>
    <row r="862929" spans="3:3" x14ac:dyDescent="0.25">
      <c r="C862929" s="62"/>
    </row>
    <row r="863017" spans="3:3" x14ac:dyDescent="0.25">
      <c r="C863017" s="62"/>
    </row>
    <row r="863018" spans="3:3" x14ac:dyDescent="0.25">
      <c r="C863018" s="62"/>
    </row>
    <row r="863106" spans="3:3" x14ac:dyDescent="0.25">
      <c r="C863106" s="62"/>
    </row>
    <row r="863107" spans="3:3" x14ac:dyDescent="0.25">
      <c r="C863107" s="62"/>
    </row>
    <row r="863195" spans="3:3" x14ac:dyDescent="0.25">
      <c r="C863195" s="62"/>
    </row>
    <row r="863196" spans="3:3" x14ac:dyDescent="0.25">
      <c r="C863196" s="62"/>
    </row>
    <row r="863284" spans="3:3" x14ac:dyDescent="0.25">
      <c r="C863284" s="62"/>
    </row>
    <row r="863285" spans="3:3" x14ac:dyDescent="0.25">
      <c r="C863285" s="62"/>
    </row>
    <row r="863373" spans="3:3" x14ac:dyDescent="0.25">
      <c r="C863373" s="62"/>
    </row>
    <row r="863374" spans="3:3" x14ac:dyDescent="0.25">
      <c r="C863374" s="62"/>
    </row>
    <row r="863462" spans="3:3" x14ac:dyDescent="0.25">
      <c r="C863462" s="62"/>
    </row>
    <row r="863463" spans="3:3" x14ac:dyDescent="0.25">
      <c r="C863463" s="62"/>
    </row>
    <row r="863551" spans="3:3" x14ac:dyDescent="0.25">
      <c r="C863551" s="62"/>
    </row>
    <row r="863552" spans="3:3" x14ac:dyDescent="0.25">
      <c r="C863552" s="62"/>
    </row>
    <row r="863640" spans="3:3" x14ac:dyDescent="0.25">
      <c r="C863640" s="62"/>
    </row>
    <row r="863641" spans="3:3" x14ac:dyDescent="0.25">
      <c r="C863641" s="62"/>
    </row>
    <row r="863729" spans="3:3" x14ac:dyDescent="0.25">
      <c r="C863729" s="62"/>
    </row>
    <row r="863730" spans="3:3" x14ac:dyDescent="0.25">
      <c r="C863730" s="62"/>
    </row>
    <row r="863818" spans="3:3" x14ac:dyDescent="0.25">
      <c r="C863818" s="62"/>
    </row>
    <row r="863819" spans="3:3" x14ac:dyDescent="0.25">
      <c r="C863819" s="62"/>
    </row>
    <row r="863907" spans="3:3" x14ac:dyDescent="0.25">
      <c r="C863907" s="62"/>
    </row>
    <row r="863908" spans="3:3" x14ac:dyDescent="0.25">
      <c r="C863908" s="62"/>
    </row>
    <row r="863996" spans="3:3" x14ac:dyDescent="0.25">
      <c r="C863996" s="62"/>
    </row>
    <row r="863997" spans="3:3" x14ac:dyDescent="0.25">
      <c r="C863997" s="62"/>
    </row>
    <row r="864085" spans="3:3" x14ac:dyDescent="0.25">
      <c r="C864085" s="62"/>
    </row>
    <row r="864086" spans="3:3" x14ac:dyDescent="0.25">
      <c r="C864086" s="62"/>
    </row>
    <row r="864174" spans="3:3" x14ac:dyDescent="0.25">
      <c r="C864174" s="62"/>
    </row>
    <row r="864175" spans="3:3" x14ac:dyDescent="0.25">
      <c r="C864175" s="62"/>
    </row>
    <row r="864263" spans="3:3" x14ac:dyDescent="0.25">
      <c r="C864263" s="62"/>
    </row>
    <row r="864264" spans="3:3" x14ac:dyDescent="0.25">
      <c r="C864264" s="62"/>
    </row>
    <row r="864352" spans="3:3" x14ac:dyDescent="0.25">
      <c r="C864352" s="62"/>
    </row>
    <row r="864353" spans="3:3" x14ac:dyDescent="0.25">
      <c r="C864353" s="62"/>
    </row>
    <row r="864441" spans="3:3" x14ac:dyDescent="0.25">
      <c r="C864441" s="62"/>
    </row>
    <row r="864442" spans="3:3" x14ac:dyDescent="0.25">
      <c r="C864442" s="62"/>
    </row>
    <row r="864530" spans="3:3" x14ac:dyDescent="0.25">
      <c r="C864530" s="62"/>
    </row>
    <row r="864531" spans="3:3" x14ac:dyDescent="0.25">
      <c r="C864531" s="62"/>
    </row>
    <row r="864619" spans="3:3" x14ac:dyDescent="0.25">
      <c r="C864619" s="62"/>
    </row>
    <row r="864620" spans="3:3" x14ac:dyDescent="0.25">
      <c r="C864620" s="62"/>
    </row>
    <row r="864708" spans="3:3" x14ac:dyDescent="0.25">
      <c r="C864708" s="62"/>
    </row>
    <row r="864709" spans="3:3" x14ac:dyDescent="0.25">
      <c r="C864709" s="62"/>
    </row>
    <row r="864797" spans="3:3" x14ac:dyDescent="0.25">
      <c r="C864797" s="62"/>
    </row>
    <row r="864798" spans="3:3" x14ac:dyDescent="0.25">
      <c r="C864798" s="62"/>
    </row>
    <row r="864886" spans="3:3" x14ac:dyDescent="0.25">
      <c r="C864886" s="62"/>
    </row>
    <row r="864887" spans="3:3" x14ac:dyDescent="0.25">
      <c r="C864887" s="62"/>
    </row>
    <row r="864975" spans="3:3" x14ac:dyDescent="0.25">
      <c r="C864975" s="62"/>
    </row>
    <row r="864976" spans="3:3" x14ac:dyDescent="0.25">
      <c r="C864976" s="62"/>
    </row>
    <row r="865064" spans="3:3" x14ac:dyDescent="0.25">
      <c r="C865064" s="62"/>
    </row>
    <row r="865065" spans="3:3" x14ac:dyDescent="0.25">
      <c r="C865065" s="62"/>
    </row>
    <row r="865153" spans="3:3" x14ac:dyDescent="0.25">
      <c r="C865153" s="62"/>
    </row>
    <row r="865154" spans="3:3" x14ac:dyDescent="0.25">
      <c r="C865154" s="62"/>
    </row>
    <row r="865242" spans="3:3" x14ac:dyDescent="0.25">
      <c r="C865242" s="62"/>
    </row>
    <row r="865243" spans="3:3" x14ac:dyDescent="0.25">
      <c r="C865243" s="62"/>
    </row>
    <row r="865331" spans="3:3" x14ac:dyDescent="0.25">
      <c r="C865331" s="62"/>
    </row>
    <row r="865332" spans="3:3" x14ac:dyDescent="0.25">
      <c r="C865332" s="62"/>
    </row>
    <row r="865420" spans="3:3" x14ac:dyDescent="0.25">
      <c r="C865420" s="62"/>
    </row>
    <row r="865421" spans="3:3" x14ac:dyDescent="0.25">
      <c r="C865421" s="62"/>
    </row>
    <row r="865509" spans="3:3" x14ac:dyDescent="0.25">
      <c r="C865509" s="62"/>
    </row>
    <row r="865510" spans="3:3" x14ac:dyDescent="0.25">
      <c r="C865510" s="62"/>
    </row>
    <row r="865598" spans="3:3" x14ac:dyDescent="0.25">
      <c r="C865598" s="62"/>
    </row>
    <row r="865599" spans="3:3" x14ac:dyDescent="0.25">
      <c r="C865599" s="62"/>
    </row>
    <row r="865687" spans="3:3" x14ac:dyDescent="0.25">
      <c r="C865687" s="62"/>
    </row>
    <row r="865688" spans="3:3" x14ac:dyDescent="0.25">
      <c r="C865688" s="62"/>
    </row>
    <row r="865776" spans="3:3" x14ac:dyDescent="0.25">
      <c r="C865776" s="62"/>
    </row>
    <row r="865777" spans="3:3" x14ac:dyDescent="0.25">
      <c r="C865777" s="62"/>
    </row>
    <row r="865865" spans="3:3" x14ac:dyDescent="0.25">
      <c r="C865865" s="62"/>
    </row>
    <row r="865866" spans="3:3" x14ac:dyDescent="0.25">
      <c r="C865866" s="62"/>
    </row>
    <row r="865954" spans="3:3" x14ac:dyDescent="0.25">
      <c r="C865954" s="62"/>
    </row>
    <row r="865955" spans="3:3" x14ac:dyDescent="0.25">
      <c r="C865955" s="62"/>
    </row>
    <row r="866043" spans="3:3" x14ac:dyDescent="0.25">
      <c r="C866043" s="62"/>
    </row>
    <row r="866044" spans="3:3" x14ac:dyDescent="0.25">
      <c r="C866044" s="62"/>
    </row>
    <row r="866132" spans="3:3" x14ac:dyDescent="0.25">
      <c r="C866132" s="62"/>
    </row>
    <row r="866133" spans="3:3" x14ac:dyDescent="0.25">
      <c r="C866133" s="62"/>
    </row>
    <row r="866221" spans="3:3" x14ac:dyDescent="0.25">
      <c r="C866221" s="62"/>
    </row>
    <row r="866222" spans="3:3" x14ac:dyDescent="0.25">
      <c r="C866222" s="62"/>
    </row>
    <row r="866310" spans="3:3" x14ac:dyDescent="0.25">
      <c r="C866310" s="62"/>
    </row>
    <row r="866311" spans="3:3" x14ac:dyDescent="0.25">
      <c r="C866311" s="62"/>
    </row>
    <row r="866399" spans="3:3" x14ac:dyDescent="0.25">
      <c r="C866399" s="62"/>
    </row>
    <row r="866400" spans="3:3" x14ac:dyDescent="0.25">
      <c r="C866400" s="62"/>
    </row>
    <row r="866488" spans="3:3" x14ac:dyDescent="0.25">
      <c r="C866488" s="62"/>
    </row>
    <row r="866489" spans="3:3" x14ac:dyDescent="0.25">
      <c r="C866489" s="62"/>
    </row>
    <row r="866577" spans="3:3" x14ac:dyDescent="0.25">
      <c r="C866577" s="62"/>
    </row>
    <row r="866578" spans="3:3" x14ac:dyDescent="0.25">
      <c r="C866578" s="62"/>
    </row>
    <row r="866666" spans="3:3" x14ac:dyDescent="0.25">
      <c r="C866666" s="62"/>
    </row>
    <row r="866667" spans="3:3" x14ac:dyDescent="0.25">
      <c r="C866667" s="62"/>
    </row>
    <row r="866755" spans="3:3" x14ac:dyDescent="0.25">
      <c r="C866755" s="62"/>
    </row>
    <row r="866756" spans="3:3" x14ac:dyDescent="0.25">
      <c r="C866756" s="62"/>
    </row>
    <row r="866844" spans="3:3" x14ac:dyDescent="0.25">
      <c r="C866844" s="62"/>
    </row>
    <row r="866845" spans="3:3" x14ac:dyDescent="0.25">
      <c r="C866845" s="62"/>
    </row>
    <row r="866933" spans="3:3" x14ac:dyDescent="0.25">
      <c r="C866933" s="62"/>
    </row>
    <row r="866934" spans="3:3" x14ac:dyDescent="0.25">
      <c r="C866934" s="62"/>
    </row>
    <row r="867022" spans="3:3" x14ac:dyDescent="0.25">
      <c r="C867022" s="62"/>
    </row>
    <row r="867023" spans="3:3" x14ac:dyDescent="0.25">
      <c r="C867023" s="62"/>
    </row>
    <row r="867111" spans="3:3" x14ac:dyDescent="0.25">
      <c r="C867111" s="62"/>
    </row>
    <row r="867112" spans="3:3" x14ac:dyDescent="0.25">
      <c r="C867112" s="62"/>
    </row>
    <row r="867200" spans="3:3" x14ac:dyDescent="0.25">
      <c r="C867200" s="62"/>
    </row>
    <row r="867201" spans="3:3" x14ac:dyDescent="0.25">
      <c r="C867201" s="62"/>
    </row>
    <row r="867289" spans="3:3" x14ac:dyDescent="0.25">
      <c r="C867289" s="62"/>
    </row>
    <row r="867290" spans="3:3" x14ac:dyDescent="0.25">
      <c r="C867290" s="62"/>
    </row>
    <row r="867378" spans="3:3" x14ac:dyDescent="0.25">
      <c r="C867378" s="62"/>
    </row>
    <row r="867379" spans="3:3" x14ac:dyDescent="0.25">
      <c r="C867379" s="62"/>
    </row>
    <row r="867467" spans="3:3" x14ac:dyDescent="0.25">
      <c r="C867467" s="62"/>
    </row>
    <row r="867468" spans="3:3" x14ac:dyDescent="0.25">
      <c r="C867468" s="62"/>
    </row>
    <row r="867556" spans="3:3" x14ac:dyDescent="0.25">
      <c r="C867556" s="62"/>
    </row>
    <row r="867557" spans="3:3" x14ac:dyDescent="0.25">
      <c r="C867557" s="62"/>
    </row>
    <row r="867645" spans="3:3" x14ac:dyDescent="0.25">
      <c r="C867645" s="62"/>
    </row>
    <row r="867646" spans="3:3" x14ac:dyDescent="0.25">
      <c r="C867646" s="62"/>
    </row>
    <row r="867734" spans="3:3" x14ac:dyDescent="0.25">
      <c r="C867734" s="62"/>
    </row>
    <row r="867735" spans="3:3" x14ac:dyDescent="0.25">
      <c r="C867735" s="62"/>
    </row>
    <row r="867823" spans="3:3" x14ac:dyDescent="0.25">
      <c r="C867823" s="62"/>
    </row>
    <row r="867824" spans="3:3" x14ac:dyDescent="0.25">
      <c r="C867824" s="62"/>
    </row>
    <row r="867912" spans="3:3" x14ac:dyDescent="0.25">
      <c r="C867912" s="62"/>
    </row>
    <row r="867913" spans="3:3" x14ac:dyDescent="0.25">
      <c r="C867913" s="62"/>
    </row>
    <row r="868001" spans="3:3" x14ac:dyDescent="0.25">
      <c r="C868001" s="62"/>
    </row>
    <row r="868002" spans="3:3" x14ac:dyDescent="0.25">
      <c r="C868002" s="62"/>
    </row>
    <row r="868090" spans="3:3" x14ac:dyDescent="0.25">
      <c r="C868090" s="62"/>
    </row>
    <row r="868091" spans="3:3" x14ac:dyDescent="0.25">
      <c r="C868091" s="62"/>
    </row>
    <row r="868179" spans="3:3" x14ac:dyDescent="0.25">
      <c r="C868179" s="62"/>
    </row>
    <row r="868180" spans="3:3" x14ac:dyDescent="0.25">
      <c r="C868180" s="62"/>
    </row>
    <row r="868268" spans="3:3" x14ac:dyDescent="0.25">
      <c r="C868268" s="62"/>
    </row>
    <row r="868269" spans="3:3" x14ac:dyDescent="0.25">
      <c r="C868269" s="62"/>
    </row>
    <row r="868357" spans="3:3" x14ac:dyDescent="0.25">
      <c r="C868357" s="62"/>
    </row>
    <row r="868358" spans="3:3" x14ac:dyDescent="0.25">
      <c r="C868358" s="62"/>
    </row>
    <row r="868446" spans="3:3" x14ac:dyDescent="0.25">
      <c r="C868446" s="62"/>
    </row>
    <row r="868447" spans="3:3" x14ac:dyDescent="0.25">
      <c r="C868447" s="62"/>
    </row>
    <row r="868535" spans="3:3" x14ac:dyDescent="0.25">
      <c r="C868535" s="62"/>
    </row>
    <row r="868536" spans="3:3" x14ac:dyDescent="0.25">
      <c r="C868536" s="62"/>
    </row>
    <row r="868624" spans="3:3" x14ac:dyDescent="0.25">
      <c r="C868624" s="62"/>
    </row>
    <row r="868625" spans="3:3" x14ac:dyDescent="0.25">
      <c r="C868625" s="62"/>
    </row>
    <row r="868713" spans="3:3" x14ac:dyDescent="0.25">
      <c r="C868713" s="62"/>
    </row>
    <row r="868714" spans="3:3" x14ac:dyDescent="0.25">
      <c r="C868714" s="62"/>
    </row>
    <row r="868802" spans="3:3" x14ac:dyDescent="0.25">
      <c r="C868802" s="62"/>
    </row>
    <row r="868803" spans="3:3" x14ac:dyDescent="0.25">
      <c r="C868803" s="62"/>
    </row>
    <row r="868891" spans="3:3" x14ac:dyDescent="0.25">
      <c r="C868891" s="62"/>
    </row>
    <row r="868892" spans="3:3" x14ac:dyDescent="0.25">
      <c r="C868892" s="62"/>
    </row>
    <row r="868980" spans="3:3" x14ac:dyDescent="0.25">
      <c r="C868980" s="62"/>
    </row>
    <row r="868981" spans="3:3" x14ac:dyDescent="0.25">
      <c r="C868981" s="62"/>
    </row>
    <row r="869069" spans="3:3" x14ac:dyDescent="0.25">
      <c r="C869069" s="62"/>
    </row>
    <row r="869070" spans="3:3" x14ac:dyDescent="0.25">
      <c r="C869070" s="62"/>
    </row>
    <row r="869158" spans="3:3" x14ac:dyDescent="0.25">
      <c r="C869158" s="62"/>
    </row>
    <row r="869159" spans="3:3" x14ac:dyDescent="0.25">
      <c r="C869159" s="62"/>
    </row>
    <row r="869247" spans="3:3" x14ac:dyDescent="0.25">
      <c r="C869247" s="62"/>
    </row>
    <row r="869248" spans="3:3" x14ac:dyDescent="0.25">
      <c r="C869248" s="62"/>
    </row>
    <row r="869336" spans="3:3" x14ac:dyDescent="0.25">
      <c r="C869336" s="62"/>
    </row>
    <row r="869337" spans="3:3" x14ac:dyDescent="0.25">
      <c r="C869337" s="62"/>
    </row>
    <row r="869425" spans="3:3" x14ac:dyDescent="0.25">
      <c r="C869425" s="62"/>
    </row>
    <row r="869426" spans="3:3" x14ac:dyDescent="0.25">
      <c r="C869426" s="62"/>
    </row>
    <row r="869514" spans="3:3" x14ac:dyDescent="0.25">
      <c r="C869514" s="62"/>
    </row>
    <row r="869515" spans="3:3" x14ac:dyDescent="0.25">
      <c r="C869515" s="62"/>
    </row>
    <row r="869603" spans="3:3" x14ac:dyDescent="0.25">
      <c r="C869603" s="62"/>
    </row>
    <row r="869604" spans="3:3" x14ac:dyDescent="0.25">
      <c r="C869604" s="62"/>
    </row>
    <row r="869692" spans="3:3" x14ac:dyDescent="0.25">
      <c r="C869692" s="62"/>
    </row>
    <row r="869693" spans="3:3" x14ac:dyDescent="0.25">
      <c r="C869693" s="62"/>
    </row>
    <row r="869781" spans="3:3" x14ac:dyDescent="0.25">
      <c r="C869781" s="62"/>
    </row>
    <row r="869782" spans="3:3" x14ac:dyDescent="0.25">
      <c r="C869782" s="62"/>
    </row>
    <row r="869870" spans="3:3" x14ac:dyDescent="0.25">
      <c r="C869870" s="62"/>
    </row>
    <row r="869871" spans="3:3" x14ac:dyDescent="0.25">
      <c r="C869871" s="62"/>
    </row>
    <row r="869959" spans="3:3" x14ac:dyDescent="0.25">
      <c r="C869959" s="62"/>
    </row>
    <row r="869960" spans="3:3" x14ac:dyDescent="0.25">
      <c r="C869960" s="62"/>
    </row>
    <row r="870048" spans="3:3" x14ac:dyDescent="0.25">
      <c r="C870048" s="62"/>
    </row>
    <row r="870049" spans="3:3" x14ac:dyDescent="0.25">
      <c r="C870049" s="62"/>
    </row>
    <row r="870137" spans="3:3" x14ac:dyDescent="0.25">
      <c r="C870137" s="62"/>
    </row>
    <row r="870138" spans="3:3" x14ac:dyDescent="0.25">
      <c r="C870138" s="62"/>
    </row>
    <row r="870226" spans="3:3" x14ac:dyDescent="0.25">
      <c r="C870226" s="62"/>
    </row>
    <row r="870227" spans="3:3" x14ac:dyDescent="0.25">
      <c r="C870227" s="62"/>
    </row>
    <row r="870315" spans="3:3" x14ac:dyDescent="0.25">
      <c r="C870315" s="62"/>
    </row>
    <row r="870316" spans="3:3" x14ac:dyDescent="0.25">
      <c r="C870316" s="62"/>
    </row>
    <row r="870404" spans="3:3" x14ac:dyDescent="0.25">
      <c r="C870404" s="62"/>
    </row>
    <row r="870405" spans="3:3" x14ac:dyDescent="0.25">
      <c r="C870405" s="62"/>
    </row>
    <row r="870493" spans="3:3" x14ac:dyDescent="0.25">
      <c r="C870493" s="62"/>
    </row>
    <row r="870494" spans="3:3" x14ac:dyDescent="0.25">
      <c r="C870494" s="62"/>
    </row>
    <row r="870582" spans="3:3" x14ac:dyDescent="0.25">
      <c r="C870582" s="62"/>
    </row>
    <row r="870583" spans="3:3" x14ac:dyDescent="0.25">
      <c r="C870583" s="62"/>
    </row>
    <row r="870671" spans="3:3" x14ac:dyDescent="0.25">
      <c r="C870671" s="62"/>
    </row>
    <row r="870672" spans="3:3" x14ac:dyDescent="0.25">
      <c r="C870672" s="62"/>
    </row>
    <row r="870760" spans="3:3" x14ac:dyDescent="0.25">
      <c r="C870760" s="62"/>
    </row>
    <row r="870761" spans="3:3" x14ac:dyDescent="0.25">
      <c r="C870761" s="62"/>
    </row>
    <row r="870849" spans="3:3" x14ac:dyDescent="0.25">
      <c r="C870849" s="62"/>
    </row>
    <row r="870850" spans="3:3" x14ac:dyDescent="0.25">
      <c r="C870850" s="62"/>
    </row>
    <row r="870938" spans="3:3" x14ac:dyDescent="0.25">
      <c r="C870938" s="62"/>
    </row>
    <row r="870939" spans="3:3" x14ac:dyDescent="0.25">
      <c r="C870939" s="62"/>
    </row>
    <row r="871027" spans="3:3" x14ac:dyDescent="0.25">
      <c r="C871027" s="62"/>
    </row>
    <row r="871028" spans="3:3" x14ac:dyDescent="0.25">
      <c r="C871028" s="62"/>
    </row>
    <row r="871116" spans="3:3" x14ac:dyDescent="0.25">
      <c r="C871116" s="62"/>
    </row>
    <row r="871117" spans="3:3" x14ac:dyDescent="0.25">
      <c r="C871117" s="62"/>
    </row>
    <row r="871205" spans="3:3" x14ac:dyDescent="0.25">
      <c r="C871205" s="62"/>
    </row>
    <row r="871206" spans="3:3" x14ac:dyDescent="0.25">
      <c r="C871206" s="62"/>
    </row>
    <row r="871294" spans="3:3" x14ac:dyDescent="0.25">
      <c r="C871294" s="62"/>
    </row>
    <row r="871295" spans="3:3" x14ac:dyDescent="0.25">
      <c r="C871295" s="62"/>
    </row>
    <row r="871383" spans="3:3" x14ac:dyDescent="0.25">
      <c r="C871383" s="62"/>
    </row>
    <row r="871384" spans="3:3" x14ac:dyDescent="0.25">
      <c r="C871384" s="62"/>
    </row>
    <row r="871472" spans="3:3" x14ac:dyDescent="0.25">
      <c r="C871472" s="62"/>
    </row>
    <row r="871473" spans="3:3" x14ac:dyDescent="0.25">
      <c r="C871473" s="62"/>
    </row>
    <row r="871561" spans="3:3" x14ac:dyDescent="0.25">
      <c r="C871561" s="62"/>
    </row>
    <row r="871562" spans="3:3" x14ac:dyDescent="0.25">
      <c r="C871562" s="62"/>
    </row>
    <row r="871650" spans="3:3" x14ac:dyDescent="0.25">
      <c r="C871650" s="62"/>
    </row>
    <row r="871651" spans="3:3" x14ac:dyDescent="0.25">
      <c r="C871651" s="62"/>
    </row>
    <row r="871739" spans="3:3" x14ac:dyDescent="0.25">
      <c r="C871739" s="62"/>
    </row>
    <row r="871740" spans="3:3" x14ac:dyDescent="0.25">
      <c r="C871740" s="62"/>
    </row>
    <row r="871828" spans="3:3" x14ac:dyDescent="0.25">
      <c r="C871828" s="62"/>
    </row>
    <row r="871829" spans="3:3" x14ac:dyDescent="0.25">
      <c r="C871829" s="62"/>
    </row>
    <row r="871917" spans="3:3" x14ac:dyDescent="0.25">
      <c r="C871917" s="62"/>
    </row>
    <row r="871918" spans="3:3" x14ac:dyDescent="0.25">
      <c r="C871918" s="62"/>
    </row>
    <row r="872006" spans="3:3" x14ac:dyDescent="0.25">
      <c r="C872006" s="62"/>
    </row>
    <row r="872007" spans="3:3" x14ac:dyDescent="0.25">
      <c r="C872007" s="62"/>
    </row>
    <row r="872095" spans="3:3" x14ac:dyDescent="0.25">
      <c r="C872095" s="62"/>
    </row>
    <row r="872096" spans="3:3" x14ac:dyDescent="0.25">
      <c r="C872096" s="62"/>
    </row>
    <row r="872184" spans="3:3" x14ac:dyDescent="0.25">
      <c r="C872184" s="62"/>
    </row>
    <row r="872185" spans="3:3" x14ac:dyDescent="0.25">
      <c r="C872185" s="62"/>
    </row>
    <row r="872273" spans="3:3" x14ac:dyDescent="0.25">
      <c r="C872273" s="62"/>
    </row>
    <row r="872274" spans="3:3" x14ac:dyDescent="0.25">
      <c r="C872274" s="62"/>
    </row>
    <row r="872362" spans="3:3" x14ac:dyDescent="0.25">
      <c r="C872362" s="62"/>
    </row>
    <row r="872363" spans="3:3" x14ac:dyDescent="0.25">
      <c r="C872363" s="62"/>
    </row>
    <row r="872451" spans="3:3" x14ac:dyDescent="0.25">
      <c r="C872451" s="62"/>
    </row>
    <row r="872452" spans="3:3" x14ac:dyDescent="0.25">
      <c r="C872452" s="62"/>
    </row>
    <row r="872540" spans="3:3" x14ac:dyDescent="0.25">
      <c r="C872540" s="62"/>
    </row>
    <row r="872541" spans="3:3" x14ac:dyDescent="0.25">
      <c r="C872541" s="62"/>
    </row>
    <row r="872629" spans="3:3" x14ac:dyDescent="0.25">
      <c r="C872629" s="62"/>
    </row>
    <row r="872630" spans="3:3" x14ac:dyDescent="0.25">
      <c r="C872630" s="62"/>
    </row>
    <row r="872718" spans="3:3" x14ac:dyDescent="0.25">
      <c r="C872718" s="62"/>
    </row>
    <row r="872719" spans="3:3" x14ac:dyDescent="0.25">
      <c r="C872719" s="62"/>
    </row>
    <row r="872807" spans="3:3" x14ac:dyDescent="0.25">
      <c r="C872807" s="62"/>
    </row>
    <row r="872808" spans="3:3" x14ac:dyDescent="0.25">
      <c r="C872808" s="62"/>
    </row>
    <row r="872896" spans="3:3" x14ac:dyDescent="0.25">
      <c r="C872896" s="62"/>
    </row>
    <row r="872897" spans="3:3" x14ac:dyDescent="0.25">
      <c r="C872897" s="62"/>
    </row>
    <row r="872985" spans="3:3" x14ac:dyDescent="0.25">
      <c r="C872985" s="62"/>
    </row>
    <row r="872986" spans="3:3" x14ac:dyDescent="0.25">
      <c r="C872986" s="62"/>
    </row>
    <row r="873074" spans="3:3" x14ac:dyDescent="0.25">
      <c r="C873074" s="62"/>
    </row>
    <row r="873075" spans="3:3" x14ac:dyDescent="0.25">
      <c r="C873075" s="62"/>
    </row>
    <row r="873163" spans="3:3" x14ac:dyDescent="0.25">
      <c r="C873163" s="62"/>
    </row>
    <row r="873164" spans="3:3" x14ac:dyDescent="0.25">
      <c r="C873164" s="62"/>
    </row>
    <row r="873252" spans="3:3" x14ac:dyDescent="0.25">
      <c r="C873252" s="62"/>
    </row>
    <row r="873253" spans="3:3" x14ac:dyDescent="0.25">
      <c r="C873253" s="62"/>
    </row>
    <row r="873341" spans="3:3" x14ac:dyDescent="0.25">
      <c r="C873341" s="62"/>
    </row>
    <row r="873342" spans="3:3" x14ac:dyDescent="0.25">
      <c r="C873342" s="62"/>
    </row>
    <row r="873430" spans="3:3" x14ac:dyDescent="0.25">
      <c r="C873430" s="62"/>
    </row>
    <row r="873431" spans="3:3" x14ac:dyDescent="0.25">
      <c r="C873431" s="62"/>
    </row>
    <row r="873519" spans="3:3" x14ac:dyDescent="0.25">
      <c r="C873519" s="62"/>
    </row>
    <row r="873520" spans="3:3" x14ac:dyDescent="0.25">
      <c r="C873520" s="62"/>
    </row>
    <row r="873608" spans="3:3" x14ac:dyDescent="0.25">
      <c r="C873608" s="62"/>
    </row>
    <row r="873609" spans="3:3" x14ac:dyDescent="0.25">
      <c r="C873609" s="62"/>
    </row>
    <row r="873697" spans="3:3" x14ac:dyDescent="0.25">
      <c r="C873697" s="62"/>
    </row>
    <row r="873698" spans="3:3" x14ac:dyDescent="0.25">
      <c r="C873698" s="62"/>
    </row>
    <row r="873786" spans="3:3" x14ac:dyDescent="0.25">
      <c r="C873786" s="62"/>
    </row>
    <row r="873787" spans="3:3" x14ac:dyDescent="0.25">
      <c r="C873787" s="62"/>
    </row>
    <row r="873875" spans="3:3" x14ac:dyDescent="0.25">
      <c r="C873875" s="62"/>
    </row>
    <row r="873876" spans="3:3" x14ac:dyDescent="0.25">
      <c r="C873876" s="62"/>
    </row>
    <row r="873964" spans="3:3" x14ac:dyDescent="0.25">
      <c r="C873964" s="62"/>
    </row>
    <row r="873965" spans="3:3" x14ac:dyDescent="0.25">
      <c r="C873965" s="62"/>
    </row>
    <row r="874053" spans="3:3" x14ac:dyDescent="0.25">
      <c r="C874053" s="62"/>
    </row>
    <row r="874054" spans="3:3" x14ac:dyDescent="0.25">
      <c r="C874054" s="62"/>
    </row>
    <row r="874142" spans="3:3" x14ac:dyDescent="0.25">
      <c r="C874142" s="62"/>
    </row>
    <row r="874143" spans="3:3" x14ac:dyDescent="0.25">
      <c r="C874143" s="62"/>
    </row>
    <row r="874231" spans="3:3" x14ac:dyDescent="0.25">
      <c r="C874231" s="62"/>
    </row>
    <row r="874232" spans="3:3" x14ac:dyDescent="0.25">
      <c r="C874232" s="62"/>
    </row>
    <row r="874320" spans="3:3" x14ac:dyDescent="0.25">
      <c r="C874320" s="62"/>
    </row>
    <row r="874321" spans="3:3" x14ac:dyDescent="0.25">
      <c r="C874321" s="62"/>
    </row>
    <row r="874409" spans="3:3" x14ac:dyDescent="0.25">
      <c r="C874409" s="62"/>
    </row>
    <row r="874410" spans="3:3" x14ac:dyDescent="0.25">
      <c r="C874410" s="62"/>
    </row>
    <row r="874498" spans="3:3" x14ac:dyDescent="0.25">
      <c r="C874498" s="62"/>
    </row>
    <row r="874499" spans="3:3" x14ac:dyDescent="0.25">
      <c r="C874499" s="62"/>
    </row>
    <row r="874587" spans="3:3" x14ac:dyDescent="0.25">
      <c r="C874587" s="62"/>
    </row>
    <row r="874588" spans="3:3" x14ac:dyDescent="0.25">
      <c r="C874588" s="62"/>
    </row>
    <row r="874676" spans="3:3" x14ac:dyDescent="0.25">
      <c r="C874676" s="62"/>
    </row>
    <row r="874677" spans="3:3" x14ac:dyDescent="0.25">
      <c r="C874677" s="62"/>
    </row>
    <row r="874765" spans="3:3" x14ac:dyDescent="0.25">
      <c r="C874765" s="62"/>
    </row>
    <row r="874766" spans="3:3" x14ac:dyDescent="0.25">
      <c r="C874766" s="62"/>
    </row>
    <row r="874854" spans="3:3" x14ac:dyDescent="0.25">
      <c r="C874854" s="62"/>
    </row>
    <row r="874855" spans="3:3" x14ac:dyDescent="0.25">
      <c r="C874855" s="62"/>
    </row>
    <row r="874943" spans="3:3" x14ac:dyDescent="0.25">
      <c r="C874943" s="62"/>
    </row>
    <row r="874944" spans="3:3" x14ac:dyDescent="0.25">
      <c r="C874944" s="62"/>
    </row>
    <row r="875032" spans="3:3" x14ac:dyDescent="0.25">
      <c r="C875032" s="62"/>
    </row>
    <row r="875033" spans="3:3" x14ac:dyDescent="0.25">
      <c r="C875033" s="62"/>
    </row>
    <row r="875121" spans="3:3" x14ac:dyDescent="0.25">
      <c r="C875121" s="62"/>
    </row>
    <row r="875122" spans="3:3" x14ac:dyDescent="0.25">
      <c r="C875122" s="62"/>
    </row>
    <row r="875210" spans="3:3" x14ac:dyDescent="0.25">
      <c r="C875210" s="62"/>
    </row>
    <row r="875211" spans="3:3" x14ac:dyDescent="0.25">
      <c r="C875211" s="62"/>
    </row>
    <row r="875299" spans="3:3" x14ac:dyDescent="0.25">
      <c r="C875299" s="62"/>
    </row>
    <row r="875300" spans="3:3" x14ac:dyDescent="0.25">
      <c r="C875300" s="62"/>
    </row>
    <row r="875388" spans="3:3" x14ac:dyDescent="0.25">
      <c r="C875388" s="62"/>
    </row>
    <row r="875389" spans="3:3" x14ac:dyDescent="0.25">
      <c r="C875389" s="62"/>
    </row>
    <row r="875477" spans="3:3" x14ac:dyDescent="0.25">
      <c r="C875477" s="62"/>
    </row>
    <row r="875478" spans="3:3" x14ac:dyDescent="0.25">
      <c r="C875478" s="62"/>
    </row>
    <row r="875566" spans="3:3" x14ac:dyDescent="0.25">
      <c r="C875566" s="62"/>
    </row>
    <row r="875567" spans="3:3" x14ac:dyDescent="0.25">
      <c r="C875567" s="62"/>
    </row>
    <row r="875655" spans="3:3" x14ac:dyDescent="0.25">
      <c r="C875655" s="62"/>
    </row>
    <row r="875656" spans="3:3" x14ac:dyDescent="0.25">
      <c r="C875656" s="62"/>
    </row>
    <row r="875744" spans="3:3" x14ac:dyDescent="0.25">
      <c r="C875744" s="62"/>
    </row>
    <row r="875745" spans="3:3" x14ac:dyDescent="0.25">
      <c r="C875745" s="62"/>
    </row>
    <row r="875833" spans="3:3" x14ac:dyDescent="0.25">
      <c r="C875833" s="62"/>
    </row>
    <row r="875834" spans="3:3" x14ac:dyDescent="0.25">
      <c r="C875834" s="62"/>
    </row>
    <row r="875922" spans="3:3" x14ac:dyDescent="0.25">
      <c r="C875922" s="62"/>
    </row>
    <row r="875923" spans="3:3" x14ac:dyDescent="0.25">
      <c r="C875923" s="62"/>
    </row>
    <row r="876011" spans="3:3" x14ac:dyDescent="0.25">
      <c r="C876011" s="62"/>
    </row>
    <row r="876012" spans="3:3" x14ac:dyDescent="0.25">
      <c r="C876012" s="62"/>
    </row>
    <row r="876100" spans="3:3" x14ac:dyDescent="0.25">
      <c r="C876100" s="62"/>
    </row>
    <row r="876101" spans="3:3" x14ac:dyDescent="0.25">
      <c r="C876101" s="62"/>
    </row>
    <row r="876189" spans="3:3" x14ac:dyDescent="0.25">
      <c r="C876189" s="62"/>
    </row>
    <row r="876190" spans="3:3" x14ac:dyDescent="0.25">
      <c r="C876190" s="62"/>
    </row>
    <row r="876278" spans="3:3" x14ac:dyDescent="0.25">
      <c r="C876278" s="62"/>
    </row>
    <row r="876279" spans="3:3" x14ac:dyDescent="0.25">
      <c r="C876279" s="62"/>
    </row>
    <row r="876367" spans="3:3" x14ac:dyDescent="0.25">
      <c r="C876367" s="62"/>
    </row>
    <row r="876368" spans="3:3" x14ac:dyDescent="0.25">
      <c r="C876368" s="62"/>
    </row>
    <row r="876456" spans="3:3" x14ac:dyDescent="0.25">
      <c r="C876456" s="62"/>
    </row>
    <row r="876457" spans="3:3" x14ac:dyDescent="0.25">
      <c r="C876457" s="62"/>
    </row>
    <row r="876545" spans="3:3" x14ac:dyDescent="0.25">
      <c r="C876545" s="62"/>
    </row>
    <row r="876546" spans="3:3" x14ac:dyDescent="0.25">
      <c r="C876546" s="62"/>
    </row>
    <row r="876634" spans="3:3" x14ac:dyDescent="0.25">
      <c r="C876634" s="62"/>
    </row>
    <row r="876635" spans="3:3" x14ac:dyDescent="0.25">
      <c r="C876635" s="62"/>
    </row>
    <row r="876723" spans="3:3" x14ac:dyDescent="0.25">
      <c r="C876723" s="62"/>
    </row>
    <row r="876724" spans="3:3" x14ac:dyDescent="0.25">
      <c r="C876724" s="62"/>
    </row>
    <row r="876812" spans="3:3" x14ac:dyDescent="0.25">
      <c r="C876812" s="62"/>
    </row>
    <row r="876813" spans="3:3" x14ac:dyDescent="0.25">
      <c r="C876813" s="62"/>
    </row>
    <row r="876901" spans="3:3" x14ac:dyDescent="0.25">
      <c r="C876901" s="62"/>
    </row>
    <row r="876902" spans="3:3" x14ac:dyDescent="0.25">
      <c r="C876902" s="62"/>
    </row>
    <row r="876990" spans="3:3" x14ac:dyDescent="0.25">
      <c r="C876990" s="62"/>
    </row>
    <row r="876991" spans="3:3" x14ac:dyDescent="0.25">
      <c r="C876991" s="62"/>
    </row>
    <row r="877079" spans="3:3" x14ac:dyDescent="0.25">
      <c r="C877079" s="62"/>
    </row>
    <row r="877080" spans="3:3" x14ac:dyDescent="0.25">
      <c r="C877080" s="62"/>
    </row>
    <row r="877168" spans="3:3" x14ac:dyDescent="0.25">
      <c r="C877168" s="62"/>
    </row>
    <row r="877169" spans="3:3" x14ac:dyDescent="0.25">
      <c r="C877169" s="62"/>
    </row>
    <row r="877257" spans="3:3" x14ac:dyDescent="0.25">
      <c r="C877257" s="62"/>
    </row>
    <row r="877258" spans="3:3" x14ac:dyDescent="0.25">
      <c r="C877258" s="62"/>
    </row>
    <row r="877346" spans="3:3" x14ac:dyDescent="0.25">
      <c r="C877346" s="62"/>
    </row>
    <row r="877347" spans="3:3" x14ac:dyDescent="0.25">
      <c r="C877347" s="62"/>
    </row>
    <row r="877435" spans="3:3" x14ac:dyDescent="0.25">
      <c r="C877435" s="62"/>
    </row>
    <row r="877436" spans="3:3" x14ac:dyDescent="0.25">
      <c r="C877436" s="62"/>
    </row>
    <row r="877524" spans="3:3" x14ac:dyDescent="0.25">
      <c r="C877524" s="62"/>
    </row>
    <row r="877525" spans="3:3" x14ac:dyDescent="0.25">
      <c r="C877525" s="62"/>
    </row>
    <row r="877613" spans="3:3" x14ac:dyDescent="0.25">
      <c r="C877613" s="62"/>
    </row>
    <row r="877614" spans="3:3" x14ac:dyDescent="0.25">
      <c r="C877614" s="62"/>
    </row>
    <row r="877702" spans="3:3" x14ac:dyDescent="0.25">
      <c r="C877702" s="62"/>
    </row>
    <row r="877703" spans="3:3" x14ac:dyDescent="0.25">
      <c r="C877703" s="62"/>
    </row>
    <row r="877791" spans="3:3" x14ac:dyDescent="0.25">
      <c r="C877791" s="62"/>
    </row>
    <row r="877792" spans="3:3" x14ac:dyDescent="0.25">
      <c r="C877792" s="62"/>
    </row>
    <row r="877880" spans="3:3" x14ac:dyDescent="0.25">
      <c r="C877880" s="62"/>
    </row>
    <row r="877881" spans="3:3" x14ac:dyDescent="0.25">
      <c r="C877881" s="62"/>
    </row>
    <row r="877969" spans="3:3" x14ac:dyDescent="0.25">
      <c r="C877969" s="62"/>
    </row>
    <row r="877970" spans="3:3" x14ac:dyDescent="0.25">
      <c r="C877970" s="62"/>
    </row>
    <row r="878058" spans="3:3" x14ac:dyDescent="0.25">
      <c r="C878058" s="62"/>
    </row>
    <row r="878059" spans="3:3" x14ac:dyDescent="0.25">
      <c r="C878059" s="62"/>
    </row>
    <row r="878147" spans="3:3" x14ac:dyDescent="0.25">
      <c r="C878147" s="62"/>
    </row>
    <row r="878148" spans="3:3" x14ac:dyDescent="0.25">
      <c r="C878148" s="62"/>
    </row>
    <row r="878236" spans="3:3" x14ac:dyDescent="0.25">
      <c r="C878236" s="62"/>
    </row>
    <row r="878237" spans="3:3" x14ac:dyDescent="0.25">
      <c r="C878237" s="62"/>
    </row>
    <row r="878325" spans="3:3" x14ac:dyDescent="0.25">
      <c r="C878325" s="62"/>
    </row>
    <row r="878326" spans="3:3" x14ac:dyDescent="0.25">
      <c r="C878326" s="62"/>
    </row>
    <row r="878414" spans="3:3" x14ac:dyDescent="0.25">
      <c r="C878414" s="62"/>
    </row>
    <row r="878415" spans="3:3" x14ac:dyDescent="0.25">
      <c r="C878415" s="62"/>
    </row>
    <row r="878503" spans="3:3" x14ac:dyDescent="0.25">
      <c r="C878503" s="62"/>
    </row>
    <row r="878504" spans="3:3" x14ac:dyDescent="0.25">
      <c r="C878504" s="62"/>
    </row>
    <row r="878592" spans="3:3" x14ac:dyDescent="0.25">
      <c r="C878592" s="62"/>
    </row>
    <row r="878593" spans="3:3" x14ac:dyDescent="0.25">
      <c r="C878593" s="62"/>
    </row>
    <row r="878681" spans="3:3" x14ac:dyDescent="0.25">
      <c r="C878681" s="62"/>
    </row>
    <row r="878682" spans="3:3" x14ac:dyDescent="0.25">
      <c r="C878682" s="62"/>
    </row>
    <row r="878770" spans="3:3" x14ac:dyDescent="0.25">
      <c r="C878770" s="62"/>
    </row>
    <row r="878771" spans="3:3" x14ac:dyDescent="0.25">
      <c r="C878771" s="62"/>
    </row>
    <row r="878859" spans="3:3" x14ac:dyDescent="0.25">
      <c r="C878859" s="62"/>
    </row>
    <row r="878860" spans="3:3" x14ac:dyDescent="0.25">
      <c r="C878860" s="62"/>
    </row>
    <row r="878948" spans="3:3" x14ac:dyDescent="0.25">
      <c r="C878948" s="62"/>
    </row>
    <row r="878949" spans="3:3" x14ac:dyDescent="0.25">
      <c r="C878949" s="62"/>
    </row>
    <row r="879037" spans="3:3" x14ac:dyDescent="0.25">
      <c r="C879037" s="62"/>
    </row>
    <row r="879038" spans="3:3" x14ac:dyDescent="0.25">
      <c r="C879038" s="62"/>
    </row>
    <row r="879126" spans="3:3" x14ac:dyDescent="0.25">
      <c r="C879126" s="62"/>
    </row>
    <row r="879127" spans="3:3" x14ac:dyDescent="0.25">
      <c r="C879127" s="62"/>
    </row>
    <row r="879215" spans="3:3" x14ac:dyDescent="0.25">
      <c r="C879215" s="62"/>
    </row>
    <row r="879216" spans="3:3" x14ac:dyDescent="0.25">
      <c r="C879216" s="62"/>
    </row>
    <row r="879304" spans="3:3" x14ac:dyDescent="0.25">
      <c r="C879304" s="62"/>
    </row>
    <row r="879305" spans="3:3" x14ac:dyDescent="0.25">
      <c r="C879305" s="62"/>
    </row>
    <row r="879393" spans="3:3" x14ac:dyDescent="0.25">
      <c r="C879393" s="62"/>
    </row>
    <row r="879394" spans="3:3" x14ac:dyDescent="0.25">
      <c r="C879394" s="62"/>
    </row>
    <row r="879482" spans="3:3" x14ac:dyDescent="0.25">
      <c r="C879482" s="62"/>
    </row>
    <row r="879483" spans="3:3" x14ac:dyDescent="0.25">
      <c r="C879483" s="62"/>
    </row>
    <row r="879571" spans="3:3" x14ac:dyDescent="0.25">
      <c r="C879571" s="62"/>
    </row>
    <row r="879572" spans="3:3" x14ac:dyDescent="0.25">
      <c r="C879572" s="62"/>
    </row>
    <row r="879660" spans="3:3" x14ac:dyDescent="0.25">
      <c r="C879660" s="62"/>
    </row>
    <row r="879661" spans="3:3" x14ac:dyDescent="0.25">
      <c r="C879661" s="62"/>
    </row>
    <row r="879749" spans="3:3" x14ac:dyDescent="0.25">
      <c r="C879749" s="62"/>
    </row>
    <row r="879750" spans="3:3" x14ac:dyDescent="0.25">
      <c r="C879750" s="62"/>
    </row>
    <row r="879838" spans="3:3" x14ac:dyDescent="0.25">
      <c r="C879838" s="62"/>
    </row>
    <row r="879839" spans="3:3" x14ac:dyDescent="0.25">
      <c r="C879839" s="62"/>
    </row>
    <row r="879927" spans="3:3" x14ac:dyDescent="0.25">
      <c r="C879927" s="62"/>
    </row>
    <row r="879928" spans="3:3" x14ac:dyDescent="0.25">
      <c r="C879928" s="62"/>
    </row>
    <row r="880016" spans="3:3" x14ac:dyDescent="0.25">
      <c r="C880016" s="62"/>
    </row>
    <row r="880017" spans="3:3" x14ac:dyDescent="0.25">
      <c r="C880017" s="62"/>
    </row>
    <row r="880105" spans="3:3" x14ac:dyDescent="0.25">
      <c r="C880105" s="62"/>
    </row>
    <row r="880106" spans="3:3" x14ac:dyDescent="0.25">
      <c r="C880106" s="62"/>
    </row>
    <row r="880194" spans="3:3" x14ac:dyDescent="0.25">
      <c r="C880194" s="62"/>
    </row>
    <row r="880195" spans="3:3" x14ac:dyDescent="0.25">
      <c r="C880195" s="62"/>
    </row>
    <row r="880283" spans="3:3" x14ac:dyDescent="0.25">
      <c r="C880283" s="62"/>
    </row>
    <row r="880284" spans="3:3" x14ac:dyDescent="0.25">
      <c r="C880284" s="62"/>
    </row>
    <row r="880372" spans="3:3" x14ac:dyDescent="0.25">
      <c r="C880372" s="62"/>
    </row>
    <row r="880373" spans="3:3" x14ac:dyDescent="0.25">
      <c r="C880373" s="62"/>
    </row>
    <row r="880461" spans="3:3" x14ac:dyDescent="0.25">
      <c r="C880461" s="62"/>
    </row>
    <row r="880462" spans="3:3" x14ac:dyDescent="0.25">
      <c r="C880462" s="62"/>
    </row>
    <row r="880550" spans="3:3" x14ac:dyDescent="0.25">
      <c r="C880550" s="62"/>
    </row>
    <row r="880551" spans="3:3" x14ac:dyDescent="0.25">
      <c r="C880551" s="62"/>
    </row>
    <row r="880639" spans="3:3" x14ac:dyDescent="0.25">
      <c r="C880639" s="62"/>
    </row>
    <row r="880640" spans="3:3" x14ac:dyDescent="0.25">
      <c r="C880640" s="62"/>
    </row>
    <row r="880728" spans="3:3" x14ac:dyDescent="0.25">
      <c r="C880728" s="62"/>
    </row>
    <row r="880729" spans="3:3" x14ac:dyDescent="0.25">
      <c r="C880729" s="62"/>
    </row>
    <row r="880817" spans="3:3" x14ac:dyDescent="0.25">
      <c r="C880817" s="62"/>
    </row>
    <row r="880818" spans="3:3" x14ac:dyDescent="0.25">
      <c r="C880818" s="62"/>
    </row>
    <row r="880906" spans="3:3" x14ac:dyDescent="0.25">
      <c r="C880906" s="62"/>
    </row>
    <row r="880907" spans="3:3" x14ac:dyDescent="0.25">
      <c r="C880907" s="62"/>
    </row>
    <row r="880995" spans="3:3" x14ac:dyDescent="0.25">
      <c r="C880995" s="62"/>
    </row>
    <row r="880996" spans="3:3" x14ac:dyDescent="0.25">
      <c r="C880996" s="62"/>
    </row>
    <row r="881084" spans="3:3" x14ac:dyDescent="0.25">
      <c r="C881084" s="62"/>
    </row>
    <row r="881085" spans="3:3" x14ac:dyDescent="0.25">
      <c r="C881085" s="62"/>
    </row>
    <row r="881173" spans="3:3" x14ac:dyDescent="0.25">
      <c r="C881173" s="62"/>
    </row>
    <row r="881174" spans="3:3" x14ac:dyDescent="0.25">
      <c r="C881174" s="62"/>
    </row>
    <row r="881262" spans="3:3" x14ac:dyDescent="0.25">
      <c r="C881262" s="62"/>
    </row>
    <row r="881263" spans="3:3" x14ac:dyDescent="0.25">
      <c r="C881263" s="62"/>
    </row>
    <row r="881351" spans="3:3" x14ac:dyDescent="0.25">
      <c r="C881351" s="62"/>
    </row>
    <row r="881352" spans="3:3" x14ac:dyDescent="0.25">
      <c r="C881352" s="62"/>
    </row>
    <row r="881440" spans="3:3" x14ac:dyDescent="0.25">
      <c r="C881440" s="62"/>
    </row>
    <row r="881441" spans="3:3" x14ac:dyDescent="0.25">
      <c r="C881441" s="62"/>
    </row>
    <row r="881529" spans="3:3" x14ac:dyDescent="0.25">
      <c r="C881529" s="62"/>
    </row>
    <row r="881530" spans="3:3" x14ac:dyDescent="0.25">
      <c r="C881530" s="62"/>
    </row>
    <row r="881618" spans="3:3" x14ac:dyDescent="0.25">
      <c r="C881618" s="62"/>
    </row>
    <row r="881619" spans="3:3" x14ac:dyDescent="0.25">
      <c r="C881619" s="62"/>
    </row>
    <row r="881707" spans="3:3" x14ac:dyDescent="0.25">
      <c r="C881707" s="62"/>
    </row>
    <row r="881708" spans="3:3" x14ac:dyDescent="0.25">
      <c r="C881708" s="62"/>
    </row>
    <row r="881796" spans="3:3" x14ac:dyDescent="0.25">
      <c r="C881796" s="62"/>
    </row>
    <row r="881797" spans="3:3" x14ac:dyDescent="0.25">
      <c r="C881797" s="62"/>
    </row>
    <row r="881885" spans="3:3" x14ac:dyDescent="0.25">
      <c r="C881885" s="62"/>
    </row>
    <row r="881886" spans="3:3" x14ac:dyDescent="0.25">
      <c r="C881886" s="62"/>
    </row>
    <row r="881974" spans="3:3" x14ac:dyDescent="0.25">
      <c r="C881974" s="62"/>
    </row>
    <row r="881975" spans="3:3" x14ac:dyDescent="0.25">
      <c r="C881975" s="62"/>
    </row>
    <row r="882063" spans="3:3" x14ac:dyDescent="0.25">
      <c r="C882063" s="62"/>
    </row>
    <row r="882064" spans="3:3" x14ac:dyDescent="0.25">
      <c r="C882064" s="62"/>
    </row>
    <row r="882152" spans="3:3" x14ac:dyDescent="0.25">
      <c r="C882152" s="62"/>
    </row>
    <row r="882153" spans="3:3" x14ac:dyDescent="0.25">
      <c r="C882153" s="62"/>
    </row>
    <row r="882241" spans="3:3" x14ac:dyDescent="0.25">
      <c r="C882241" s="62"/>
    </row>
    <row r="882242" spans="3:3" x14ac:dyDescent="0.25">
      <c r="C882242" s="62"/>
    </row>
    <row r="882330" spans="3:3" x14ac:dyDescent="0.25">
      <c r="C882330" s="62"/>
    </row>
    <row r="882331" spans="3:3" x14ac:dyDescent="0.25">
      <c r="C882331" s="62"/>
    </row>
    <row r="882419" spans="3:3" x14ac:dyDescent="0.25">
      <c r="C882419" s="62"/>
    </row>
    <row r="882420" spans="3:3" x14ac:dyDescent="0.25">
      <c r="C882420" s="62"/>
    </row>
    <row r="882508" spans="3:3" x14ac:dyDescent="0.25">
      <c r="C882508" s="62"/>
    </row>
    <row r="882509" spans="3:3" x14ac:dyDescent="0.25">
      <c r="C882509" s="62"/>
    </row>
    <row r="882597" spans="3:3" x14ac:dyDescent="0.25">
      <c r="C882597" s="62"/>
    </row>
    <row r="882598" spans="3:3" x14ac:dyDescent="0.25">
      <c r="C882598" s="62"/>
    </row>
    <row r="882686" spans="3:3" x14ac:dyDescent="0.25">
      <c r="C882686" s="62"/>
    </row>
    <row r="882687" spans="3:3" x14ac:dyDescent="0.25">
      <c r="C882687" s="62"/>
    </row>
    <row r="882775" spans="3:3" x14ac:dyDescent="0.25">
      <c r="C882775" s="62"/>
    </row>
    <row r="882776" spans="3:3" x14ac:dyDescent="0.25">
      <c r="C882776" s="62"/>
    </row>
    <row r="882864" spans="3:3" x14ac:dyDescent="0.25">
      <c r="C882864" s="62"/>
    </row>
    <row r="882865" spans="3:3" x14ac:dyDescent="0.25">
      <c r="C882865" s="62"/>
    </row>
    <row r="882953" spans="3:3" x14ac:dyDescent="0.25">
      <c r="C882953" s="62"/>
    </row>
    <row r="882954" spans="3:3" x14ac:dyDescent="0.25">
      <c r="C882954" s="62"/>
    </row>
    <row r="883042" spans="3:3" x14ac:dyDescent="0.25">
      <c r="C883042" s="62"/>
    </row>
    <row r="883043" spans="3:3" x14ac:dyDescent="0.25">
      <c r="C883043" s="62"/>
    </row>
    <row r="883131" spans="3:3" x14ac:dyDescent="0.25">
      <c r="C883131" s="62"/>
    </row>
    <row r="883132" spans="3:3" x14ac:dyDescent="0.25">
      <c r="C883132" s="62"/>
    </row>
    <row r="883220" spans="3:3" x14ac:dyDescent="0.25">
      <c r="C883220" s="62"/>
    </row>
    <row r="883221" spans="3:3" x14ac:dyDescent="0.25">
      <c r="C883221" s="62"/>
    </row>
    <row r="883309" spans="3:3" x14ac:dyDescent="0.25">
      <c r="C883309" s="62"/>
    </row>
    <row r="883310" spans="3:3" x14ac:dyDescent="0.25">
      <c r="C883310" s="62"/>
    </row>
    <row r="883398" spans="3:3" x14ac:dyDescent="0.25">
      <c r="C883398" s="62"/>
    </row>
    <row r="883399" spans="3:3" x14ac:dyDescent="0.25">
      <c r="C883399" s="62"/>
    </row>
    <row r="883487" spans="3:3" x14ac:dyDescent="0.25">
      <c r="C883487" s="62"/>
    </row>
    <row r="883488" spans="3:3" x14ac:dyDescent="0.25">
      <c r="C883488" s="62"/>
    </row>
    <row r="883576" spans="3:3" x14ac:dyDescent="0.25">
      <c r="C883576" s="62"/>
    </row>
    <row r="883577" spans="3:3" x14ac:dyDescent="0.25">
      <c r="C883577" s="62"/>
    </row>
    <row r="883665" spans="3:3" x14ac:dyDescent="0.25">
      <c r="C883665" s="62"/>
    </row>
    <row r="883666" spans="3:3" x14ac:dyDescent="0.25">
      <c r="C883666" s="62"/>
    </row>
    <row r="883754" spans="3:3" x14ac:dyDescent="0.25">
      <c r="C883754" s="62"/>
    </row>
    <row r="883755" spans="3:3" x14ac:dyDescent="0.25">
      <c r="C883755" s="62"/>
    </row>
    <row r="883843" spans="3:3" x14ac:dyDescent="0.25">
      <c r="C883843" s="62"/>
    </row>
    <row r="883844" spans="3:3" x14ac:dyDescent="0.25">
      <c r="C883844" s="62"/>
    </row>
    <row r="883932" spans="3:3" x14ac:dyDescent="0.25">
      <c r="C883932" s="62"/>
    </row>
    <row r="883933" spans="3:3" x14ac:dyDescent="0.25">
      <c r="C883933" s="62"/>
    </row>
    <row r="884021" spans="3:3" x14ac:dyDescent="0.25">
      <c r="C884021" s="62"/>
    </row>
    <row r="884022" spans="3:3" x14ac:dyDescent="0.25">
      <c r="C884022" s="62"/>
    </row>
    <row r="884110" spans="3:3" x14ac:dyDescent="0.25">
      <c r="C884110" s="62"/>
    </row>
    <row r="884111" spans="3:3" x14ac:dyDescent="0.25">
      <c r="C884111" s="62"/>
    </row>
    <row r="884199" spans="3:3" x14ac:dyDescent="0.25">
      <c r="C884199" s="62"/>
    </row>
    <row r="884200" spans="3:3" x14ac:dyDescent="0.25">
      <c r="C884200" s="62"/>
    </row>
    <row r="884288" spans="3:3" x14ac:dyDescent="0.25">
      <c r="C884288" s="62"/>
    </row>
    <row r="884289" spans="3:3" x14ac:dyDescent="0.25">
      <c r="C884289" s="62"/>
    </row>
    <row r="884377" spans="3:3" x14ac:dyDescent="0.25">
      <c r="C884377" s="62"/>
    </row>
    <row r="884378" spans="3:3" x14ac:dyDescent="0.25">
      <c r="C884378" s="62"/>
    </row>
    <row r="884466" spans="3:3" x14ac:dyDescent="0.25">
      <c r="C884466" s="62"/>
    </row>
    <row r="884467" spans="3:3" x14ac:dyDescent="0.25">
      <c r="C884467" s="62"/>
    </row>
    <row r="884555" spans="3:3" x14ac:dyDescent="0.25">
      <c r="C884555" s="62"/>
    </row>
    <row r="884556" spans="3:3" x14ac:dyDescent="0.25">
      <c r="C884556" s="62"/>
    </row>
    <row r="884644" spans="3:3" x14ac:dyDescent="0.25">
      <c r="C884644" s="62"/>
    </row>
    <row r="884645" spans="3:3" x14ac:dyDescent="0.25">
      <c r="C884645" s="62"/>
    </row>
    <row r="884733" spans="3:3" x14ac:dyDescent="0.25">
      <c r="C884733" s="62"/>
    </row>
    <row r="884734" spans="3:3" x14ac:dyDescent="0.25">
      <c r="C884734" s="62"/>
    </row>
    <row r="884822" spans="3:3" x14ac:dyDescent="0.25">
      <c r="C884822" s="62"/>
    </row>
    <row r="884823" spans="3:3" x14ac:dyDescent="0.25">
      <c r="C884823" s="62"/>
    </row>
    <row r="884911" spans="3:3" x14ac:dyDescent="0.25">
      <c r="C884911" s="62"/>
    </row>
    <row r="884912" spans="3:3" x14ac:dyDescent="0.25">
      <c r="C884912" s="62"/>
    </row>
    <row r="885000" spans="3:3" x14ac:dyDescent="0.25">
      <c r="C885000" s="62"/>
    </row>
    <row r="885001" spans="3:3" x14ac:dyDescent="0.25">
      <c r="C885001" s="62"/>
    </row>
    <row r="885089" spans="3:3" x14ac:dyDescent="0.25">
      <c r="C885089" s="62"/>
    </row>
    <row r="885090" spans="3:3" x14ac:dyDescent="0.25">
      <c r="C885090" s="62"/>
    </row>
    <row r="885178" spans="3:3" x14ac:dyDescent="0.25">
      <c r="C885178" s="62"/>
    </row>
    <row r="885179" spans="3:3" x14ac:dyDescent="0.25">
      <c r="C885179" s="62"/>
    </row>
    <row r="885267" spans="3:3" x14ac:dyDescent="0.25">
      <c r="C885267" s="62"/>
    </row>
    <row r="885268" spans="3:3" x14ac:dyDescent="0.25">
      <c r="C885268" s="62"/>
    </row>
    <row r="885356" spans="3:3" x14ac:dyDescent="0.25">
      <c r="C885356" s="62"/>
    </row>
    <row r="885357" spans="3:3" x14ac:dyDescent="0.25">
      <c r="C885357" s="62"/>
    </row>
    <row r="885445" spans="3:3" x14ac:dyDescent="0.25">
      <c r="C885445" s="62"/>
    </row>
    <row r="885446" spans="3:3" x14ac:dyDescent="0.25">
      <c r="C885446" s="62"/>
    </row>
    <row r="885534" spans="3:3" x14ac:dyDescent="0.25">
      <c r="C885534" s="62"/>
    </row>
    <row r="885535" spans="3:3" x14ac:dyDescent="0.25">
      <c r="C885535" s="62"/>
    </row>
    <row r="885623" spans="3:3" x14ac:dyDescent="0.25">
      <c r="C885623" s="62"/>
    </row>
    <row r="885624" spans="3:3" x14ac:dyDescent="0.25">
      <c r="C885624" s="62"/>
    </row>
    <row r="885712" spans="3:3" x14ac:dyDescent="0.25">
      <c r="C885712" s="62"/>
    </row>
    <row r="885713" spans="3:3" x14ac:dyDescent="0.25">
      <c r="C885713" s="62"/>
    </row>
    <row r="885801" spans="3:3" x14ac:dyDescent="0.25">
      <c r="C885801" s="62"/>
    </row>
    <row r="885802" spans="3:3" x14ac:dyDescent="0.25">
      <c r="C885802" s="62"/>
    </row>
    <row r="885890" spans="3:3" x14ac:dyDescent="0.25">
      <c r="C885890" s="62"/>
    </row>
    <row r="885891" spans="3:3" x14ac:dyDescent="0.25">
      <c r="C885891" s="62"/>
    </row>
    <row r="885979" spans="3:3" x14ac:dyDescent="0.25">
      <c r="C885979" s="62"/>
    </row>
    <row r="885980" spans="3:3" x14ac:dyDescent="0.25">
      <c r="C885980" s="62"/>
    </row>
    <row r="886068" spans="3:3" x14ac:dyDescent="0.25">
      <c r="C886068" s="62"/>
    </row>
    <row r="886069" spans="3:3" x14ac:dyDescent="0.25">
      <c r="C886069" s="62"/>
    </row>
    <row r="886157" spans="3:3" x14ac:dyDescent="0.25">
      <c r="C886157" s="62"/>
    </row>
    <row r="886158" spans="3:3" x14ac:dyDescent="0.25">
      <c r="C886158" s="62"/>
    </row>
    <row r="886246" spans="3:3" x14ac:dyDescent="0.25">
      <c r="C886246" s="62"/>
    </row>
    <row r="886247" spans="3:3" x14ac:dyDescent="0.25">
      <c r="C886247" s="62"/>
    </row>
    <row r="886335" spans="3:3" x14ac:dyDescent="0.25">
      <c r="C886335" s="62"/>
    </row>
    <row r="886336" spans="3:3" x14ac:dyDescent="0.25">
      <c r="C886336" s="62"/>
    </row>
    <row r="886424" spans="3:3" x14ac:dyDescent="0.25">
      <c r="C886424" s="62"/>
    </row>
    <row r="886425" spans="3:3" x14ac:dyDescent="0.25">
      <c r="C886425" s="62"/>
    </row>
    <row r="886513" spans="3:3" x14ac:dyDescent="0.25">
      <c r="C886513" s="62"/>
    </row>
    <row r="886514" spans="3:3" x14ac:dyDescent="0.25">
      <c r="C886514" s="62"/>
    </row>
    <row r="886602" spans="3:3" x14ac:dyDescent="0.25">
      <c r="C886602" s="62"/>
    </row>
    <row r="886603" spans="3:3" x14ac:dyDescent="0.25">
      <c r="C886603" s="62"/>
    </row>
    <row r="886691" spans="3:3" x14ac:dyDescent="0.25">
      <c r="C886691" s="62"/>
    </row>
    <row r="886692" spans="3:3" x14ac:dyDescent="0.25">
      <c r="C886692" s="62"/>
    </row>
    <row r="886780" spans="3:3" x14ac:dyDescent="0.25">
      <c r="C886780" s="62"/>
    </row>
    <row r="886781" spans="3:3" x14ac:dyDescent="0.25">
      <c r="C886781" s="62"/>
    </row>
    <row r="886869" spans="3:3" x14ac:dyDescent="0.25">
      <c r="C886869" s="62"/>
    </row>
    <row r="886870" spans="3:3" x14ac:dyDescent="0.25">
      <c r="C886870" s="62"/>
    </row>
    <row r="886958" spans="3:3" x14ac:dyDescent="0.25">
      <c r="C886958" s="62"/>
    </row>
    <row r="886959" spans="3:3" x14ac:dyDescent="0.25">
      <c r="C886959" s="62"/>
    </row>
    <row r="887047" spans="3:3" x14ac:dyDescent="0.25">
      <c r="C887047" s="62"/>
    </row>
    <row r="887048" spans="3:3" x14ac:dyDescent="0.25">
      <c r="C887048" s="62"/>
    </row>
    <row r="887136" spans="3:3" x14ac:dyDescent="0.25">
      <c r="C887136" s="62"/>
    </row>
    <row r="887137" spans="3:3" x14ac:dyDescent="0.25">
      <c r="C887137" s="62"/>
    </row>
    <row r="887225" spans="3:3" x14ac:dyDescent="0.25">
      <c r="C887225" s="62"/>
    </row>
    <row r="887226" spans="3:3" x14ac:dyDescent="0.25">
      <c r="C887226" s="62"/>
    </row>
    <row r="887314" spans="3:3" x14ac:dyDescent="0.25">
      <c r="C887314" s="62"/>
    </row>
    <row r="887315" spans="3:3" x14ac:dyDescent="0.25">
      <c r="C887315" s="62"/>
    </row>
    <row r="887403" spans="3:3" x14ac:dyDescent="0.25">
      <c r="C887403" s="62"/>
    </row>
    <row r="887404" spans="3:3" x14ac:dyDescent="0.25">
      <c r="C887404" s="62"/>
    </row>
    <row r="887492" spans="3:3" x14ac:dyDescent="0.25">
      <c r="C887492" s="62"/>
    </row>
    <row r="887493" spans="3:3" x14ac:dyDescent="0.25">
      <c r="C887493" s="62"/>
    </row>
    <row r="887581" spans="3:3" x14ac:dyDescent="0.25">
      <c r="C887581" s="62"/>
    </row>
    <row r="887582" spans="3:3" x14ac:dyDescent="0.25">
      <c r="C887582" s="62"/>
    </row>
    <row r="887670" spans="3:3" x14ac:dyDescent="0.25">
      <c r="C887670" s="62"/>
    </row>
    <row r="887671" spans="3:3" x14ac:dyDescent="0.25">
      <c r="C887671" s="62"/>
    </row>
    <row r="887759" spans="3:3" x14ac:dyDescent="0.25">
      <c r="C887759" s="62"/>
    </row>
    <row r="887760" spans="3:3" x14ac:dyDescent="0.25">
      <c r="C887760" s="62"/>
    </row>
    <row r="887848" spans="3:3" x14ac:dyDescent="0.25">
      <c r="C887848" s="62"/>
    </row>
    <row r="887849" spans="3:3" x14ac:dyDescent="0.25">
      <c r="C887849" s="62"/>
    </row>
    <row r="887937" spans="3:3" x14ac:dyDescent="0.25">
      <c r="C887937" s="62"/>
    </row>
    <row r="887938" spans="3:3" x14ac:dyDescent="0.25">
      <c r="C887938" s="62"/>
    </row>
    <row r="888026" spans="3:3" x14ac:dyDescent="0.25">
      <c r="C888026" s="62"/>
    </row>
    <row r="888027" spans="3:3" x14ac:dyDescent="0.25">
      <c r="C888027" s="62"/>
    </row>
    <row r="888115" spans="3:3" x14ac:dyDescent="0.25">
      <c r="C888115" s="62"/>
    </row>
    <row r="888116" spans="3:3" x14ac:dyDescent="0.25">
      <c r="C888116" s="62"/>
    </row>
    <row r="888204" spans="3:3" x14ac:dyDescent="0.25">
      <c r="C888204" s="62"/>
    </row>
    <row r="888205" spans="3:3" x14ac:dyDescent="0.25">
      <c r="C888205" s="62"/>
    </row>
    <row r="888293" spans="3:3" x14ac:dyDescent="0.25">
      <c r="C888293" s="62"/>
    </row>
    <row r="888294" spans="3:3" x14ac:dyDescent="0.25">
      <c r="C888294" s="62"/>
    </row>
    <row r="888382" spans="3:3" x14ac:dyDescent="0.25">
      <c r="C888382" s="62"/>
    </row>
    <row r="888383" spans="3:3" x14ac:dyDescent="0.25">
      <c r="C888383" s="62"/>
    </row>
    <row r="888471" spans="3:3" x14ac:dyDescent="0.25">
      <c r="C888471" s="62"/>
    </row>
    <row r="888472" spans="3:3" x14ac:dyDescent="0.25">
      <c r="C888472" s="62"/>
    </row>
    <row r="888560" spans="3:3" x14ac:dyDescent="0.25">
      <c r="C888560" s="62"/>
    </row>
    <row r="888561" spans="3:3" x14ac:dyDescent="0.25">
      <c r="C888561" s="62"/>
    </row>
    <row r="888649" spans="3:3" x14ac:dyDescent="0.25">
      <c r="C888649" s="62"/>
    </row>
    <row r="888650" spans="3:3" x14ac:dyDescent="0.25">
      <c r="C888650" s="62"/>
    </row>
    <row r="888738" spans="3:3" x14ac:dyDescent="0.25">
      <c r="C888738" s="62"/>
    </row>
    <row r="888739" spans="3:3" x14ac:dyDescent="0.25">
      <c r="C888739" s="62"/>
    </row>
    <row r="888827" spans="3:3" x14ac:dyDescent="0.25">
      <c r="C888827" s="62"/>
    </row>
    <row r="888828" spans="3:3" x14ac:dyDescent="0.25">
      <c r="C888828" s="62"/>
    </row>
    <row r="888916" spans="3:3" x14ac:dyDescent="0.25">
      <c r="C888916" s="62"/>
    </row>
    <row r="888917" spans="3:3" x14ac:dyDescent="0.25">
      <c r="C888917" s="62"/>
    </row>
    <row r="889005" spans="3:3" x14ac:dyDescent="0.25">
      <c r="C889005" s="62"/>
    </row>
    <row r="889006" spans="3:3" x14ac:dyDescent="0.25">
      <c r="C889006" s="62"/>
    </row>
    <row r="889094" spans="3:3" x14ac:dyDescent="0.25">
      <c r="C889094" s="62"/>
    </row>
    <row r="889095" spans="3:3" x14ac:dyDescent="0.25">
      <c r="C889095" s="62"/>
    </row>
    <row r="889183" spans="3:3" x14ac:dyDescent="0.25">
      <c r="C889183" s="62"/>
    </row>
    <row r="889184" spans="3:3" x14ac:dyDescent="0.25">
      <c r="C889184" s="62"/>
    </row>
    <row r="889272" spans="3:3" x14ac:dyDescent="0.25">
      <c r="C889272" s="62"/>
    </row>
    <row r="889273" spans="3:3" x14ac:dyDescent="0.25">
      <c r="C889273" s="62"/>
    </row>
    <row r="889361" spans="3:3" x14ac:dyDescent="0.25">
      <c r="C889361" s="62"/>
    </row>
    <row r="889362" spans="3:3" x14ac:dyDescent="0.25">
      <c r="C889362" s="62"/>
    </row>
    <row r="889450" spans="3:3" x14ac:dyDescent="0.25">
      <c r="C889450" s="62"/>
    </row>
    <row r="889451" spans="3:3" x14ac:dyDescent="0.25">
      <c r="C889451" s="62"/>
    </row>
    <row r="889539" spans="3:3" x14ac:dyDescent="0.25">
      <c r="C889539" s="62"/>
    </row>
    <row r="889540" spans="3:3" x14ac:dyDescent="0.25">
      <c r="C889540" s="62"/>
    </row>
    <row r="889628" spans="3:3" x14ac:dyDescent="0.25">
      <c r="C889628" s="62"/>
    </row>
    <row r="889629" spans="3:3" x14ac:dyDescent="0.25">
      <c r="C889629" s="62"/>
    </row>
    <row r="889717" spans="3:3" x14ac:dyDescent="0.25">
      <c r="C889717" s="62"/>
    </row>
    <row r="889718" spans="3:3" x14ac:dyDescent="0.25">
      <c r="C889718" s="62"/>
    </row>
    <row r="889806" spans="3:3" x14ac:dyDescent="0.25">
      <c r="C889806" s="62"/>
    </row>
    <row r="889807" spans="3:3" x14ac:dyDescent="0.25">
      <c r="C889807" s="62"/>
    </row>
    <row r="889895" spans="3:3" x14ac:dyDescent="0.25">
      <c r="C889895" s="62"/>
    </row>
    <row r="889896" spans="3:3" x14ac:dyDescent="0.25">
      <c r="C889896" s="62"/>
    </row>
    <row r="889984" spans="3:3" x14ac:dyDescent="0.25">
      <c r="C889984" s="62"/>
    </row>
    <row r="889985" spans="3:3" x14ac:dyDescent="0.25">
      <c r="C889985" s="62"/>
    </row>
    <row r="890073" spans="3:3" x14ac:dyDescent="0.25">
      <c r="C890073" s="62"/>
    </row>
    <row r="890074" spans="3:3" x14ac:dyDescent="0.25">
      <c r="C890074" s="62"/>
    </row>
    <row r="890162" spans="3:3" x14ac:dyDescent="0.25">
      <c r="C890162" s="62"/>
    </row>
    <row r="890163" spans="3:3" x14ac:dyDescent="0.25">
      <c r="C890163" s="62"/>
    </row>
    <row r="890251" spans="3:3" x14ac:dyDescent="0.25">
      <c r="C890251" s="62"/>
    </row>
    <row r="890252" spans="3:3" x14ac:dyDescent="0.25">
      <c r="C890252" s="62"/>
    </row>
    <row r="890340" spans="3:3" x14ac:dyDescent="0.25">
      <c r="C890340" s="62"/>
    </row>
    <row r="890341" spans="3:3" x14ac:dyDescent="0.25">
      <c r="C890341" s="62"/>
    </row>
    <row r="890429" spans="3:3" x14ac:dyDescent="0.25">
      <c r="C890429" s="62"/>
    </row>
    <row r="890430" spans="3:3" x14ac:dyDescent="0.25">
      <c r="C890430" s="62"/>
    </row>
    <row r="890518" spans="3:3" x14ac:dyDescent="0.25">
      <c r="C890518" s="62"/>
    </row>
    <row r="890519" spans="3:3" x14ac:dyDescent="0.25">
      <c r="C890519" s="62"/>
    </row>
    <row r="890607" spans="3:3" x14ac:dyDescent="0.25">
      <c r="C890607" s="62"/>
    </row>
    <row r="890608" spans="3:3" x14ac:dyDescent="0.25">
      <c r="C890608" s="62"/>
    </row>
    <row r="890696" spans="3:3" x14ac:dyDescent="0.25">
      <c r="C890696" s="62"/>
    </row>
    <row r="890697" spans="3:3" x14ac:dyDescent="0.25">
      <c r="C890697" s="62"/>
    </row>
    <row r="890785" spans="3:3" x14ac:dyDescent="0.25">
      <c r="C890785" s="62"/>
    </row>
    <row r="890786" spans="3:3" x14ac:dyDescent="0.25">
      <c r="C890786" s="62"/>
    </row>
    <row r="890874" spans="3:3" x14ac:dyDescent="0.25">
      <c r="C890874" s="62"/>
    </row>
    <row r="890875" spans="3:3" x14ac:dyDescent="0.25">
      <c r="C890875" s="62"/>
    </row>
    <row r="890963" spans="3:3" x14ac:dyDescent="0.25">
      <c r="C890963" s="62"/>
    </row>
    <row r="890964" spans="3:3" x14ac:dyDescent="0.25">
      <c r="C890964" s="62"/>
    </row>
    <row r="891052" spans="3:3" x14ac:dyDescent="0.25">
      <c r="C891052" s="62"/>
    </row>
    <row r="891053" spans="3:3" x14ac:dyDescent="0.25">
      <c r="C891053" s="62"/>
    </row>
    <row r="891141" spans="3:3" x14ac:dyDescent="0.25">
      <c r="C891141" s="62"/>
    </row>
    <row r="891142" spans="3:3" x14ac:dyDescent="0.25">
      <c r="C891142" s="62"/>
    </row>
    <row r="891230" spans="3:3" x14ac:dyDescent="0.25">
      <c r="C891230" s="62"/>
    </row>
    <row r="891231" spans="3:3" x14ac:dyDescent="0.25">
      <c r="C891231" s="62"/>
    </row>
    <row r="891319" spans="3:3" x14ac:dyDescent="0.25">
      <c r="C891319" s="62"/>
    </row>
    <row r="891320" spans="3:3" x14ac:dyDescent="0.25">
      <c r="C891320" s="62"/>
    </row>
    <row r="891408" spans="3:3" x14ac:dyDescent="0.25">
      <c r="C891408" s="62"/>
    </row>
    <row r="891409" spans="3:3" x14ac:dyDescent="0.25">
      <c r="C891409" s="62"/>
    </row>
    <row r="891497" spans="3:3" x14ac:dyDescent="0.25">
      <c r="C891497" s="62"/>
    </row>
    <row r="891498" spans="3:3" x14ac:dyDescent="0.25">
      <c r="C891498" s="62"/>
    </row>
    <row r="891586" spans="3:3" x14ac:dyDescent="0.25">
      <c r="C891586" s="62"/>
    </row>
    <row r="891587" spans="3:3" x14ac:dyDescent="0.25">
      <c r="C891587" s="62"/>
    </row>
    <row r="891675" spans="3:3" x14ac:dyDescent="0.25">
      <c r="C891675" s="62"/>
    </row>
    <row r="891676" spans="3:3" x14ac:dyDescent="0.25">
      <c r="C891676" s="62"/>
    </row>
    <row r="891764" spans="3:3" x14ac:dyDescent="0.25">
      <c r="C891764" s="62"/>
    </row>
    <row r="891765" spans="3:3" x14ac:dyDescent="0.25">
      <c r="C891765" s="62"/>
    </row>
    <row r="891853" spans="3:3" x14ac:dyDescent="0.25">
      <c r="C891853" s="62"/>
    </row>
    <row r="891854" spans="3:3" x14ac:dyDescent="0.25">
      <c r="C891854" s="62"/>
    </row>
    <row r="891942" spans="3:3" x14ac:dyDescent="0.25">
      <c r="C891942" s="62"/>
    </row>
    <row r="891943" spans="3:3" x14ac:dyDescent="0.25">
      <c r="C891943" s="62"/>
    </row>
    <row r="892031" spans="3:3" x14ac:dyDescent="0.25">
      <c r="C892031" s="62"/>
    </row>
    <row r="892032" spans="3:3" x14ac:dyDescent="0.25">
      <c r="C892032" s="62"/>
    </row>
    <row r="892120" spans="3:3" x14ac:dyDescent="0.25">
      <c r="C892120" s="62"/>
    </row>
    <row r="892121" spans="3:3" x14ac:dyDescent="0.25">
      <c r="C892121" s="62"/>
    </row>
    <row r="892209" spans="3:3" x14ac:dyDescent="0.25">
      <c r="C892209" s="62"/>
    </row>
    <row r="892210" spans="3:3" x14ac:dyDescent="0.25">
      <c r="C892210" s="62"/>
    </row>
    <row r="892298" spans="3:3" x14ac:dyDescent="0.25">
      <c r="C892298" s="62"/>
    </row>
    <row r="892299" spans="3:3" x14ac:dyDescent="0.25">
      <c r="C892299" s="62"/>
    </row>
    <row r="892387" spans="3:3" x14ac:dyDescent="0.25">
      <c r="C892387" s="62"/>
    </row>
    <row r="892388" spans="3:3" x14ac:dyDescent="0.25">
      <c r="C892388" s="62"/>
    </row>
    <row r="892476" spans="3:3" x14ac:dyDescent="0.25">
      <c r="C892476" s="62"/>
    </row>
    <row r="892477" spans="3:3" x14ac:dyDescent="0.25">
      <c r="C892477" s="62"/>
    </row>
    <row r="892565" spans="3:3" x14ac:dyDescent="0.25">
      <c r="C892565" s="62"/>
    </row>
    <row r="892566" spans="3:3" x14ac:dyDescent="0.25">
      <c r="C892566" s="62"/>
    </row>
    <row r="892654" spans="3:3" x14ac:dyDescent="0.25">
      <c r="C892654" s="62"/>
    </row>
    <row r="892655" spans="3:3" x14ac:dyDescent="0.25">
      <c r="C892655" s="62"/>
    </row>
    <row r="892743" spans="3:3" x14ac:dyDescent="0.25">
      <c r="C892743" s="62"/>
    </row>
    <row r="892744" spans="3:3" x14ac:dyDescent="0.25">
      <c r="C892744" s="62"/>
    </row>
    <row r="892832" spans="3:3" x14ac:dyDescent="0.25">
      <c r="C892832" s="62"/>
    </row>
    <row r="892833" spans="3:3" x14ac:dyDescent="0.25">
      <c r="C892833" s="62"/>
    </row>
    <row r="892921" spans="3:3" x14ac:dyDescent="0.25">
      <c r="C892921" s="62"/>
    </row>
    <row r="892922" spans="3:3" x14ac:dyDescent="0.25">
      <c r="C892922" s="62"/>
    </row>
    <row r="893010" spans="3:3" x14ac:dyDescent="0.25">
      <c r="C893010" s="62"/>
    </row>
    <row r="893011" spans="3:3" x14ac:dyDescent="0.25">
      <c r="C893011" s="62"/>
    </row>
    <row r="893099" spans="3:3" x14ac:dyDescent="0.25">
      <c r="C893099" s="62"/>
    </row>
    <row r="893100" spans="3:3" x14ac:dyDescent="0.25">
      <c r="C893100" s="62"/>
    </row>
    <row r="893188" spans="3:3" x14ac:dyDescent="0.25">
      <c r="C893188" s="62"/>
    </row>
    <row r="893189" spans="3:3" x14ac:dyDescent="0.25">
      <c r="C893189" s="62"/>
    </row>
    <row r="893277" spans="3:3" x14ac:dyDescent="0.25">
      <c r="C893277" s="62"/>
    </row>
    <row r="893278" spans="3:3" x14ac:dyDescent="0.25">
      <c r="C893278" s="62"/>
    </row>
    <row r="893366" spans="3:3" x14ac:dyDescent="0.25">
      <c r="C893366" s="62"/>
    </row>
    <row r="893367" spans="3:3" x14ac:dyDescent="0.25">
      <c r="C893367" s="62"/>
    </row>
    <row r="893455" spans="3:3" x14ac:dyDescent="0.25">
      <c r="C893455" s="62"/>
    </row>
    <row r="893456" spans="3:3" x14ac:dyDescent="0.25">
      <c r="C893456" s="62"/>
    </row>
    <row r="893544" spans="3:3" x14ac:dyDescent="0.25">
      <c r="C893544" s="62"/>
    </row>
    <row r="893545" spans="3:3" x14ac:dyDescent="0.25">
      <c r="C893545" s="62"/>
    </row>
    <row r="893633" spans="3:3" x14ac:dyDescent="0.25">
      <c r="C893633" s="62"/>
    </row>
    <row r="893634" spans="3:3" x14ac:dyDescent="0.25">
      <c r="C893634" s="62"/>
    </row>
    <row r="893722" spans="3:3" x14ac:dyDescent="0.25">
      <c r="C893722" s="62"/>
    </row>
    <row r="893723" spans="3:3" x14ac:dyDescent="0.25">
      <c r="C893723" s="62"/>
    </row>
    <row r="893811" spans="3:3" x14ac:dyDescent="0.25">
      <c r="C893811" s="62"/>
    </row>
    <row r="893812" spans="3:3" x14ac:dyDescent="0.25">
      <c r="C893812" s="62"/>
    </row>
    <row r="893900" spans="3:3" x14ac:dyDescent="0.25">
      <c r="C893900" s="62"/>
    </row>
    <row r="893901" spans="3:3" x14ac:dyDescent="0.25">
      <c r="C893901" s="62"/>
    </row>
    <row r="893989" spans="3:3" x14ac:dyDescent="0.25">
      <c r="C893989" s="62"/>
    </row>
    <row r="893990" spans="3:3" x14ac:dyDescent="0.25">
      <c r="C893990" s="62"/>
    </row>
    <row r="894078" spans="3:3" x14ac:dyDescent="0.25">
      <c r="C894078" s="62"/>
    </row>
    <row r="894079" spans="3:3" x14ac:dyDescent="0.25">
      <c r="C894079" s="62"/>
    </row>
    <row r="894167" spans="3:3" x14ac:dyDescent="0.25">
      <c r="C894167" s="62"/>
    </row>
    <row r="894168" spans="3:3" x14ac:dyDescent="0.25">
      <c r="C894168" s="62"/>
    </row>
    <row r="894256" spans="3:3" x14ac:dyDescent="0.25">
      <c r="C894256" s="62"/>
    </row>
    <row r="894257" spans="3:3" x14ac:dyDescent="0.25">
      <c r="C894257" s="62"/>
    </row>
    <row r="894345" spans="3:3" x14ac:dyDescent="0.25">
      <c r="C894345" s="62"/>
    </row>
    <row r="894346" spans="3:3" x14ac:dyDescent="0.25">
      <c r="C894346" s="62"/>
    </row>
    <row r="894434" spans="3:3" x14ac:dyDescent="0.25">
      <c r="C894434" s="62"/>
    </row>
    <row r="894435" spans="3:3" x14ac:dyDescent="0.25">
      <c r="C894435" s="62"/>
    </row>
    <row r="894523" spans="3:3" x14ac:dyDescent="0.25">
      <c r="C894523" s="62"/>
    </row>
    <row r="894524" spans="3:3" x14ac:dyDescent="0.25">
      <c r="C894524" s="62"/>
    </row>
    <row r="894612" spans="3:3" x14ac:dyDescent="0.25">
      <c r="C894612" s="62"/>
    </row>
    <row r="894613" spans="3:3" x14ac:dyDescent="0.25">
      <c r="C894613" s="62"/>
    </row>
    <row r="894701" spans="3:3" x14ac:dyDescent="0.25">
      <c r="C894701" s="62"/>
    </row>
    <row r="894702" spans="3:3" x14ac:dyDescent="0.25">
      <c r="C894702" s="62"/>
    </row>
    <row r="894790" spans="3:3" x14ac:dyDescent="0.25">
      <c r="C894790" s="62"/>
    </row>
    <row r="894791" spans="3:3" x14ac:dyDescent="0.25">
      <c r="C894791" s="62"/>
    </row>
    <row r="894879" spans="3:3" x14ac:dyDescent="0.25">
      <c r="C894879" s="62"/>
    </row>
    <row r="894880" spans="3:3" x14ac:dyDescent="0.25">
      <c r="C894880" s="62"/>
    </row>
    <row r="894968" spans="3:3" x14ac:dyDescent="0.25">
      <c r="C894968" s="62"/>
    </row>
    <row r="894969" spans="3:3" x14ac:dyDescent="0.25">
      <c r="C894969" s="62"/>
    </row>
    <row r="895057" spans="3:3" x14ac:dyDescent="0.25">
      <c r="C895057" s="62"/>
    </row>
    <row r="895058" spans="3:3" x14ac:dyDescent="0.25">
      <c r="C895058" s="62"/>
    </row>
    <row r="895146" spans="3:3" x14ac:dyDescent="0.25">
      <c r="C895146" s="62"/>
    </row>
    <row r="895147" spans="3:3" x14ac:dyDescent="0.25">
      <c r="C895147" s="62"/>
    </row>
    <row r="895235" spans="3:3" x14ac:dyDescent="0.25">
      <c r="C895235" s="62"/>
    </row>
    <row r="895236" spans="3:3" x14ac:dyDescent="0.25">
      <c r="C895236" s="62"/>
    </row>
    <row r="895324" spans="3:3" x14ac:dyDescent="0.25">
      <c r="C895324" s="62"/>
    </row>
    <row r="895325" spans="3:3" x14ac:dyDescent="0.25">
      <c r="C895325" s="62"/>
    </row>
    <row r="895413" spans="3:3" x14ac:dyDescent="0.25">
      <c r="C895413" s="62"/>
    </row>
    <row r="895414" spans="3:3" x14ac:dyDescent="0.25">
      <c r="C895414" s="62"/>
    </row>
    <row r="895502" spans="3:3" x14ac:dyDescent="0.25">
      <c r="C895502" s="62"/>
    </row>
    <row r="895503" spans="3:3" x14ac:dyDescent="0.25">
      <c r="C895503" s="62"/>
    </row>
    <row r="895591" spans="3:3" x14ac:dyDescent="0.25">
      <c r="C895591" s="62"/>
    </row>
    <row r="895592" spans="3:3" x14ac:dyDescent="0.25">
      <c r="C895592" s="62"/>
    </row>
    <row r="895680" spans="3:3" x14ac:dyDescent="0.25">
      <c r="C895680" s="62"/>
    </row>
    <row r="895681" spans="3:3" x14ac:dyDescent="0.25">
      <c r="C895681" s="62"/>
    </row>
    <row r="895769" spans="3:3" x14ac:dyDescent="0.25">
      <c r="C895769" s="62"/>
    </row>
    <row r="895770" spans="3:3" x14ac:dyDescent="0.25">
      <c r="C895770" s="62"/>
    </row>
    <row r="895858" spans="3:3" x14ac:dyDescent="0.25">
      <c r="C895858" s="62"/>
    </row>
    <row r="895859" spans="3:3" x14ac:dyDescent="0.25">
      <c r="C895859" s="62"/>
    </row>
    <row r="895947" spans="3:3" x14ac:dyDescent="0.25">
      <c r="C895947" s="62"/>
    </row>
    <row r="895948" spans="3:3" x14ac:dyDescent="0.25">
      <c r="C895948" s="62"/>
    </row>
    <row r="896036" spans="3:3" x14ac:dyDescent="0.25">
      <c r="C896036" s="62"/>
    </row>
    <row r="896037" spans="3:3" x14ac:dyDescent="0.25">
      <c r="C896037" s="62"/>
    </row>
    <row r="896125" spans="3:3" x14ac:dyDescent="0.25">
      <c r="C896125" s="62"/>
    </row>
    <row r="896126" spans="3:3" x14ac:dyDescent="0.25">
      <c r="C896126" s="62"/>
    </row>
    <row r="896214" spans="3:3" x14ac:dyDescent="0.25">
      <c r="C896214" s="62"/>
    </row>
    <row r="896215" spans="3:3" x14ac:dyDescent="0.25">
      <c r="C896215" s="62"/>
    </row>
    <row r="896303" spans="3:3" x14ac:dyDescent="0.25">
      <c r="C896303" s="62"/>
    </row>
    <row r="896304" spans="3:3" x14ac:dyDescent="0.25">
      <c r="C896304" s="62"/>
    </row>
    <row r="896392" spans="3:3" x14ac:dyDescent="0.25">
      <c r="C896392" s="62"/>
    </row>
    <row r="896393" spans="3:3" x14ac:dyDescent="0.25">
      <c r="C896393" s="62"/>
    </row>
    <row r="896481" spans="3:3" x14ac:dyDescent="0.25">
      <c r="C896481" s="62"/>
    </row>
    <row r="896482" spans="3:3" x14ac:dyDescent="0.25">
      <c r="C896482" s="62"/>
    </row>
    <row r="896570" spans="3:3" x14ac:dyDescent="0.25">
      <c r="C896570" s="62"/>
    </row>
    <row r="896571" spans="3:3" x14ac:dyDescent="0.25">
      <c r="C896571" s="62"/>
    </row>
    <row r="896659" spans="3:3" x14ac:dyDescent="0.25">
      <c r="C896659" s="62"/>
    </row>
    <row r="896660" spans="3:3" x14ac:dyDescent="0.25">
      <c r="C896660" s="62"/>
    </row>
    <row r="896748" spans="3:3" x14ac:dyDescent="0.25">
      <c r="C896748" s="62"/>
    </row>
    <row r="896749" spans="3:3" x14ac:dyDescent="0.25">
      <c r="C896749" s="62"/>
    </row>
    <row r="896837" spans="3:3" x14ac:dyDescent="0.25">
      <c r="C896837" s="62"/>
    </row>
    <row r="896838" spans="3:3" x14ac:dyDescent="0.25">
      <c r="C896838" s="62"/>
    </row>
    <row r="896926" spans="3:3" x14ac:dyDescent="0.25">
      <c r="C896926" s="62"/>
    </row>
    <row r="896927" spans="3:3" x14ac:dyDescent="0.25">
      <c r="C896927" s="62"/>
    </row>
    <row r="897015" spans="3:3" x14ac:dyDescent="0.25">
      <c r="C897015" s="62"/>
    </row>
    <row r="897016" spans="3:3" x14ac:dyDescent="0.25">
      <c r="C897016" s="62"/>
    </row>
    <row r="897104" spans="3:3" x14ac:dyDescent="0.25">
      <c r="C897104" s="62"/>
    </row>
    <row r="897105" spans="3:3" x14ac:dyDescent="0.25">
      <c r="C897105" s="62"/>
    </row>
    <row r="897193" spans="3:3" x14ac:dyDescent="0.25">
      <c r="C897193" s="62"/>
    </row>
    <row r="897194" spans="3:3" x14ac:dyDescent="0.25">
      <c r="C897194" s="62"/>
    </row>
    <row r="897282" spans="3:3" x14ac:dyDescent="0.25">
      <c r="C897282" s="62"/>
    </row>
    <row r="897283" spans="3:3" x14ac:dyDescent="0.25">
      <c r="C897283" s="62"/>
    </row>
    <row r="897371" spans="3:3" x14ac:dyDescent="0.25">
      <c r="C897371" s="62"/>
    </row>
    <row r="897372" spans="3:3" x14ac:dyDescent="0.25">
      <c r="C897372" s="62"/>
    </row>
    <row r="897460" spans="3:3" x14ac:dyDescent="0.25">
      <c r="C897460" s="62"/>
    </row>
    <row r="897461" spans="3:3" x14ac:dyDescent="0.25">
      <c r="C897461" s="62"/>
    </row>
    <row r="897549" spans="3:3" x14ac:dyDescent="0.25">
      <c r="C897549" s="62"/>
    </row>
    <row r="897550" spans="3:3" x14ac:dyDescent="0.25">
      <c r="C897550" s="62"/>
    </row>
    <row r="897638" spans="3:3" x14ac:dyDescent="0.25">
      <c r="C897638" s="62"/>
    </row>
    <row r="897639" spans="3:3" x14ac:dyDescent="0.25">
      <c r="C897639" s="62"/>
    </row>
    <row r="897727" spans="3:3" x14ac:dyDescent="0.25">
      <c r="C897727" s="62"/>
    </row>
    <row r="897728" spans="3:3" x14ac:dyDescent="0.25">
      <c r="C897728" s="62"/>
    </row>
    <row r="897816" spans="3:3" x14ac:dyDescent="0.25">
      <c r="C897816" s="62"/>
    </row>
    <row r="897817" spans="3:3" x14ac:dyDescent="0.25">
      <c r="C897817" s="62"/>
    </row>
    <row r="897905" spans="3:3" x14ac:dyDescent="0.25">
      <c r="C897905" s="62"/>
    </row>
    <row r="897906" spans="3:3" x14ac:dyDescent="0.25">
      <c r="C897906" s="62"/>
    </row>
    <row r="897994" spans="3:3" x14ac:dyDescent="0.25">
      <c r="C897994" s="62"/>
    </row>
    <row r="897995" spans="3:3" x14ac:dyDescent="0.25">
      <c r="C897995" s="62"/>
    </row>
    <row r="898083" spans="3:3" x14ac:dyDescent="0.25">
      <c r="C898083" s="62"/>
    </row>
    <row r="898084" spans="3:3" x14ac:dyDescent="0.25">
      <c r="C898084" s="62"/>
    </row>
    <row r="898172" spans="3:3" x14ac:dyDescent="0.25">
      <c r="C898172" s="62"/>
    </row>
    <row r="898173" spans="3:3" x14ac:dyDescent="0.25">
      <c r="C898173" s="62"/>
    </row>
    <row r="898261" spans="3:3" x14ac:dyDescent="0.25">
      <c r="C898261" s="62"/>
    </row>
    <row r="898262" spans="3:3" x14ac:dyDescent="0.25">
      <c r="C898262" s="62"/>
    </row>
    <row r="898350" spans="3:3" x14ac:dyDescent="0.25">
      <c r="C898350" s="62"/>
    </row>
    <row r="898351" spans="3:3" x14ac:dyDescent="0.25">
      <c r="C898351" s="62"/>
    </row>
    <row r="898439" spans="3:3" x14ac:dyDescent="0.25">
      <c r="C898439" s="62"/>
    </row>
    <row r="898440" spans="3:3" x14ac:dyDescent="0.25">
      <c r="C898440" s="62"/>
    </row>
    <row r="898528" spans="3:3" x14ac:dyDescent="0.25">
      <c r="C898528" s="62"/>
    </row>
    <row r="898529" spans="3:3" x14ac:dyDescent="0.25">
      <c r="C898529" s="62"/>
    </row>
    <row r="898617" spans="3:3" x14ac:dyDescent="0.25">
      <c r="C898617" s="62"/>
    </row>
    <row r="898618" spans="3:3" x14ac:dyDescent="0.25">
      <c r="C898618" s="62"/>
    </row>
    <row r="898706" spans="3:3" x14ac:dyDescent="0.25">
      <c r="C898706" s="62"/>
    </row>
    <row r="898707" spans="3:3" x14ac:dyDescent="0.25">
      <c r="C898707" s="62"/>
    </row>
    <row r="898795" spans="3:3" x14ac:dyDescent="0.25">
      <c r="C898795" s="62"/>
    </row>
    <row r="898796" spans="3:3" x14ac:dyDescent="0.25">
      <c r="C898796" s="62"/>
    </row>
    <row r="898884" spans="3:3" x14ac:dyDescent="0.25">
      <c r="C898884" s="62"/>
    </row>
    <row r="898885" spans="3:3" x14ac:dyDescent="0.25">
      <c r="C898885" s="62"/>
    </row>
    <row r="898973" spans="3:3" x14ac:dyDescent="0.25">
      <c r="C898973" s="62"/>
    </row>
    <row r="898974" spans="3:3" x14ac:dyDescent="0.25">
      <c r="C898974" s="62"/>
    </row>
    <row r="899062" spans="3:3" x14ac:dyDescent="0.25">
      <c r="C899062" s="62"/>
    </row>
    <row r="899063" spans="3:3" x14ac:dyDescent="0.25">
      <c r="C899063" s="62"/>
    </row>
    <row r="899151" spans="3:3" x14ac:dyDescent="0.25">
      <c r="C899151" s="62"/>
    </row>
    <row r="899152" spans="3:3" x14ac:dyDescent="0.25">
      <c r="C899152" s="62"/>
    </row>
    <row r="899240" spans="3:3" x14ac:dyDescent="0.25">
      <c r="C899240" s="62"/>
    </row>
    <row r="899241" spans="3:3" x14ac:dyDescent="0.25">
      <c r="C899241" s="62"/>
    </row>
    <row r="899329" spans="3:3" x14ac:dyDescent="0.25">
      <c r="C899329" s="62"/>
    </row>
    <row r="899330" spans="3:3" x14ac:dyDescent="0.25">
      <c r="C899330" s="62"/>
    </row>
    <row r="899418" spans="3:3" x14ac:dyDescent="0.25">
      <c r="C899418" s="62"/>
    </row>
    <row r="899419" spans="3:3" x14ac:dyDescent="0.25">
      <c r="C899419" s="62"/>
    </row>
    <row r="899507" spans="3:3" x14ac:dyDescent="0.25">
      <c r="C899507" s="62"/>
    </row>
    <row r="899508" spans="3:3" x14ac:dyDescent="0.25">
      <c r="C899508" s="62"/>
    </row>
    <row r="899596" spans="3:3" x14ac:dyDescent="0.25">
      <c r="C899596" s="62"/>
    </row>
    <row r="899597" spans="3:3" x14ac:dyDescent="0.25">
      <c r="C899597" s="62"/>
    </row>
    <row r="899685" spans="3:3" x14ac:dyDescent="0.25">
      <c r="C899685" s="62"/>
    </row>
    <row r="899686" spans="3:3" x14ac:dyDescent="0.25">
      <c r="C899686" s="62"/>
    </row>
    <row r="899774" spans="3:3" x14ac:dyDescent="0.25">
      <c r="C899774" s="62"/>
    </row>
    <row r="899775" spans="3:3" x14ac:dyDescent="0.25">
      <c r="C899775" s="62"/>
    </row>
    <row r="899863" spans="3:3" x14ac:dyDescent="0.25">
      <c r="C899863" s="62"/>
    </row>
    <row r="899864" spans="3:3" x14ac:dyDescent="0.25">
      <c r="C899864" s="62"/>
    </row>
    <row r="899952" spans="3:3" x14ac:dyDescent="0.25">
      <c r="C899952" s="62"/>
    </row>
    <row r="899953" spans="3:3" x14ac:dyDescent="0.25">
      <c r="C899953" s="62"/>
    </row>
    <row r="900041" spans="3:3" x14ac:dyDescent="0.25">
      <c r="C900041" s="62"/>
    </row>
    <row r="900042" spans="3:3" x14ac:dyDescent="0.25">
      <c r="C900042" s="62"/>
    </row>
    <row r="900130" spans="3:3" x14ac:dyDescent="0.25">
      <c r="C900130" s="62"/>
    </row>
    <row r="900131" spans="3:3" x14ac:dyDescent="0.25">
      <c r="C900131" s="62"/>
    </row>
    <row r="900219" spans="3:3" x14ac:dyDescent="0.25">
      <c r="C900219" s="62"/>
    </row>
    <row r="900220" spans="3:3" x14ac:dyDescent="0.25">
      <c r="C900220" s="62"/>
    </row>
    <row r="900308" spans="3:3" x14ac:dyDescent="0.25">
      <c r="C900308" s="62"/>
    </row>
    <row r="900309" spans="3:3" x14ac:dyDescent="0.25">
      <c r="C900309" s="62"/>
    </row>
    <row r="900397" spans="3:3" x14ac:dyDescent="0.25">
      <c r="C900397" s="62"/>
    </row>
    <row r="900398" spans="3:3" x14ac:dyDescent="0.25">
      <c r="C900398" s="62"/>
    </row>
    <row r="900486" spans="3:3" x14ac:dyDescent="0.25">
      <c r="C900486" s="62"/>
    </row>
    <row r="900487" spans="3:3" x14ac:dyDescent="0.25">
      <c r="C900487" s="62"/>
    </row>
    <row r="900575" spans="3:3" x14ac:dyDescent="0.25">
      <c r="C900575" s="62"/>
    </row>
    <row r="900576" spans="3:3" x14ac:dyDescent="0.25">
      <c r="C900576" s="62"/>
    </row>
    <row r="900664" spans="3:3" x14ac:dyDescent="0.25">
      <c r="C900664" s="62"/>
    </row>
    <row r="900665" spans="3:3" x14ac:dyDescent="0.25">
      <c r="C900665" s="62"/>
    </row>
    <row r="900753" spans="3:3" x14ac:dyDescent="0.25">
      <c r="C900753" s="62"/>
    </row>
    <row r="900754" spans="3:3" x14ac:dyDescent="0.25">
      <c r="C900754" s="62"/>
    </row>
    <row r="900842" spans="3:3" x14ac:dyDescent="0.25">
      <c r="C900842" s="62"/>
    </row>
    <row r="900843" spans="3:3" x14ac:dyDescent="0.25">
      <c r="C900843" s="62"/>
    </row>
    <row r="900931" spans="3:3" x14ac:dyDescent="0.25">
      <c r="C900931" s="62"/>
    </row>
    <row r="900932" spans="3:3" x14ac:dyDescent="0.25">
      <c r="C900932" s="62"/>
    </row>
    <row r="901020" spans="3:3" x14ac:dyDescent="0.25">
      <c r="C901020" s="62"/>
    </row>
    <row r="901021" spans="3:3" x14ac:dyDescent="0.25">
      <c r="C901021" s="62"/>
    </row>
    <row r="901109" spans="3:3" x14ac:dyDescent="0.25">
      <c r="C901109" s="62"/>
    </row>
    <row r="901110" spans="3:3" x14ac:dyDescent="0.25">
      <c r="C901110" s="62"/>
    </row>
    <row r="901198" spans="3:3" x14ac:dyDescent="0.25">
      <c r="C901198" s="62"/>
    </row>
    <row r="901199" spans="3:3" x14ac:dyDescent="0.25">
      <c r="C901199" s="62"/>
    </row>
    <row r="901287" spans="3:3" x14ac:dyDescent="0.25">
      <c r="C901287" s="62"/>
    </row>
    <row r="901288" spans="3:3" x14ac:dyDescent="0.25">
      <c r="C901288" s="62"/>
    </row>
    <row r="901376" spans="3:3" x14ac:dyDescent="0.25">
      <c r="C901376" s="62"/>
    </row>
    <row r="901377" spans="3:3" x14ac:dyDescent="0.25">
      <c r="C901377" s="62"/>
    </row>
    <row r="901465" spans="3:3" x14ac:dyDescent="0.25">
      <c r="C901465" s="62"/>
    </row>
    <row r="901466" spans="3:3" x14ac:dyDescent="0.25">
      <c r="C901466" s="62"/>
    </row>
    <row r="901554" spans="3:3" x14ac:dyDescent="0.25">
      <c r="C901554" s="62"/>
    </row>
    <row r="901555" spans="3:3" x14ac:dyDescent="0.25">
      <c r="C901555" s="62"/>
    </row>
    <row r="901643" spans="3:3" x14ac:dyDescent="0.25">
      <c r="C901643" s="62"/>
    </row>
    <row r="901644" spans="3:3" x14ac:dyDescent="0.25">
      <c r="C901644" s="62"/>
    </row>
    <row r="901732" spans="3:3" x14ac:dyDescent="0.25">
      <c r="C901732" s="62"/>
    </row>
    <row r="901733" spans="3:3" x14ac:dyDescent="0.25">
      <c r="C901733" s="62"/>
    </row>
    <row r="901821" spans="3:3" x14ac:dyDescent="0.25">
      <c r="C901821" s="62"/>
    </row>
    <row r="901822" spans="3:3" x14ac:dyDescent="0.25">
      <c r="C901822" s="62"/>
    </row>
    <row r="901910" spans="3:3" x14ac:dyDescent="0.25">
      <c r="C901910" s="62"/>
    </row>
    <row r="901911" spans="3:3" x14ac:dyDescent="0.25">
      <c r="C901911" s="62"/>
    </row>
    <row r="901999" spans="3:3" x14ac:dyDescent="0.25">
      <c r="C901999" s="62"/>
    </row>
    <row r="902000" spans="3:3" x14ac:dyDescent="0.25">
      <c r="C902000" s="62"/>
    </row>
    <row r="902088" spans="3:3" x14ac:dyDescent="0.25">
      <c r="C902088" s="62"/>
    </row>
    <row r="902089" spans="3:3" x14ac:dyDescent="0.25">
      <c r="C902089" s="62"/>
    </row>
    <row r="902177" spans="3:3" x14ac:dyDescent="0.25">
      <c r="C902177" s="62"/>
    </row>
    <row r="902178" spans="3:3" x14ac:dyDescent="0.25">
      <c r="C902178" s="62"/>
    </row>
    <row r="902266" spans="3:3" x14ac:dyDescent="0.25">
      <c r="C902266" s="62"/>
    </row>
    <row r="902267" spans="3:3" x14ac:dyDescent="0.25">
      <c r="C902267" s="62"/>
    </row>
    <row r="902355" spans="3:3" x14ac:dyDescent="0.25">
      <c r="C902355" s="62"/>
    </row>
    <row r="902356" spans="3:3" x14ac:dyDescent="0.25">
      <c r="C902356" s="62"/>
    </row>
    <row r="902444" spans="3:3" x14ac:dyDescent="0.25">
      <c r="C902444" s="62"/>
    </row>
    <row r="902445" spans="3:3" x14ac:dyDescent="0.25">
      <c r="C902445" s="62"/>
    </row>
    <row r="902533" spans="3:3" x14ac:dyDescent="0.25">
      <c r="C902533" s="62"/>
    </row>
    <row r="902534" spans="3:3" x14ac:dyDescent="0.25">
      <c r="C902534" s="62"/>
    </row>
    <row r="902622" spans="3:3" x14ac:dyDescent="0.25">
      <c r="C902622" s="62"/>
    </row>
    <row r="902623" spans="3:3" x14ac:dyDescent="0.25">
      <c r="C902623" s="62"/>
    </row>
    <row r="902711" spans="3:3" x14ac:dyDescent="0.25">
      <c r="C902711" s="62"/>
    </row>
    <row r="902712" spans="3:3" x14ac:dyDescent="0.25">
      <c r="C902712" s="62"/>
    </row>
    <row r="902800" spans="3:3" x14ac:dyDescent="0.25">
      <c r="C902800" s="62"/>
    </row>
    <row r="902801" spans="3:3" x14ac:dyDescent="0.25">
      <c r="C902801" s="62"/>
    </row>
    <row r="902889" spans="3:3" x14ac:dyDescent="0.25">
      <c r="C902889" s="62"/>
    </row>
    <row r="902890" spans="3:3" x14ac:dyDescent="0.25">
      <c r="C902890" s="62"/>
    </row>
    <row r="902978" spans="3:3" x14ac:dyDescent="0.25">
      <c r="C902978" s="62"/>
    </row>
    <row r="902979" spans="3:3" x14ac:dyDescent="0.25">
      <c r="C902979" s="62"/>
    </row>
    <row r="903067" spans="3:3" x14ac:dyDescent="0.25">
      <c r="C903067" s="62"/>
    </row>
    <row r="903068" spans="3:3" x14ac:dyDescent="0.25">
      <c r="C903068" s="62"/>
    </row>
    <row r="903156" spans="3:3" x14ac:dyDescent="0.25">
      <c r="C903156" s="62"/>
    </row>
    <row r="903157" spans="3:3" x14ac:dyDescent="0.25">
      <c r="C903157" s="62"/>
    </row>
    <row r="903245" spans="3:3" x14ac:dyDescent="0.25">
      <c r="C903245" s="62"/>
    </row>
    <row r="903246" spans="3:3" x14ac:dyDescent="0.25">
      <c r="C903246" s="62"/>
    </row>
    <row r="903334" spans="3:3" x14ac:dyDescent="0.25">
      <c r="C903334" s="62"/>
    </row>
    <row r="903335" spans="3:3" x14ac:dyDescent="0.25">
      <c r="C903335" s="62"/>
    </row>
    <row r="903423" spans="3:3" x14ac:dyDescent="0.25">
      <c r="C903423" s="62"/>
    </row>
    <row r="903424" spans="3:3" x14ac:dyDescent="0.25">
      <c r="C903424" s="62"/>
    </row>
    <row r="903512" spans="3:3" x14ac:dyDescent="0.25">
      <c r="C903512" s="62"/>
    </row>
    <row r="903513" spans="3:3" x14ac:dyDescent="0.25">
      <c r="C903513" s="62"/>
    </row>
    <row r="903601" spans="3:3" x14ac:dyDescent="0.25">
      <c r="C903601" s="62"/>
    </row>
    <row r="903602" spans="3:3" x14ac:dyDescent="0.25">
      <c r="C903602" s="62"/>
    </row>
    <row r="903690" spans="3:3" x14ac:dyDescent="0.25">
      <c r="C903690" s="62"/>
    </row>
    <row r="903691" spans="3:3" x14ac:dyDescent="0.25">
      <c r="C903691" s="62"/>
    </row>
    <row r="903779" spans="3:3" x14ac:dyDescent="0.25">
      <c r="C903779" s="62"/>
    </row>
    <row r="903780" spans="3:3" x14ac:dyDescent="0.25">
      <c r="C903780" s="62"/>
    </row>
    <row r="903868" spans="3:3" x14ac:dyDescent="0.25">
      <c r="C903868" s="62"/>
    </row>
    <row r="903869" spans="3:3" x14ac:dyDescent="0.25">
      <c r="C903869" s="62"/>
    </row>
    <row r="903957" spans="3:3" x14ac:dyDescent="0.25">
      <c r="C903957" s="62"/>
    </row>
    <row r="903958" spans="3:3" x14ac:dyDescent="0.25">
      <c r="C903958" s="62"/>
    </row>
    <row r="904046" spans="3:3" x14ac:dyDescent="0.25">
      <c r="C904046" s="62"/>
    </row>
    <row r="904047" spans="3:3" x14ac:dyDescent="0.25">
      <c r="C904047" s="62"/>
    </row>
    <row r="904135" spans="3:3" x14ac:dyDescent="0.25">
      <c r="C904135" s="62"/>
    </row>
    <row r="904136" spans="3:3" x14ac:dyDescent="0.25">
      <c r="C904136" s="62"/>
    </row>
    <row r="904224" spans="3:3" x14ac:dyDescent="0.25">
      <c r="C904224" s="62"/>
    </row>
    <row r="904225" spans="3:3" x14ac:dyDescent="0.25">
      <c r="C904225" s="62"/>
    </row>
    <row r="904313" spans="3:3" x14ac:dyDescent="0.25">
      <c r="C904313" s="62"/>
    </row>
    <row r="904314" spans="3:3" x14ac:dyDescent="0.25">
      <c r="C904314" s="62"/>
    </row>
    <row r="904402" spans="3:3" x14ac:dyDescent="0.25">
      <c r="C904402" s="62"/>
    </row>
    <row r="904403" spans="3:3" x14ac:dyDescent="0.25">
      <c r="C904403" s="62"/>
    </row>
    <row r="904491" spans="3:3" x14ac:dyDescent="0.25">
      <c r="C904491" s="62"/>
    </row>
    <row r="904492" spans="3:3" x14ac:dyDescent="0.25">
      <c r="C904492" s="62"/>
    </row>
    <row r="904580" spans="3:3" x14ac:dyDescent="0.25">
      <c r="C904580" s="62"/>
    </row>
    <row r="904581" spans="3:3" x14ac:dyDescent="0.25">
      <c r="C904581" s="62"/>
    </row>
    <row r="904669" spans="3:3" x14ac:dyDescent="0.25">
      <c r="C904669" s="62"/>
    </row>
    <row r="904670" spans="3:3" x14ac:dyDescent="0.25">
      <c r="C904670" s="62"/>
    </row>
    <row r="904758" spans="3:3" x14ac:dyDescent="0.25">
      <c r="C904758" s="62"/>
    </row>
    <row r="904759" spans="3:3" x14ac:dyDescent="0.25">
      <c r="C904759" s="62"/>
    </row>
    <row r="904847" spans="3:3" x14ac:dyDescent="0.25">
      <c r="C904847" s="62"/>
    </row>
    <row r="904848" spans="3:3" x14ac:dyDescent="0.25">
      <c r="C904848" s="62"/>
    </row>
    <row r="904936" spans="3:3" x14ac:dyDescent="0.25">
      <c r="C904936" s="62"/>
    </row>
    <row r="904937" spans="3:3" x14ac:dyDescent="0.25">
      <c r="C904937" s="62"/>
    </row>
    <row r="905025" spans="3:3" x14ac:dyDescent="0.25">
      <c r="C905025" s="62"/>
    </row>
    <row r="905026" spans="3:3" x14ac:dyDescent="0.25">
      <c r="C905026" s="62"/>
    </row>
    <row r="905114" spans="3:3" x14ac:dyDescent="0.25">
      <c r="C905114" s="62"/>
    </row>
    <row r="905115" spans="3:3" x14ac:dyDescent="0.25">
      <c r="C905115" s="62"/>
    </row>
    <row r="905203" spans="3:3" x14ac:dyDescent="0.25">
      <c r="C905203" s="62"/>
    </row>
    <row r="905204" spans="3:3" x14ac:dyDescent="0.25">
      <c r="C905204" s="62"/>
    </row>
    <row r="905292" spans="3:3" x14ac:dyDescent="0.25">
      <c r="C905292" s="62"/>
    </row>
    <row r="905293" spans="3:3" x14ac:dyDescent="0.25">
      <c r="C905293" s="62"/>
    </row>
    <row r="905381" spans="3:3" x14ac:dyDescent="0.25">
      <c r="C905381" s="62"/>
    </row>
    <row r="905382" spans="3:3" x14ac:dyDescent="0.25">
      <c r="C905382" s="62"/>
    </row>
    <row r="905470" spans="3:3" x14ac:dyDescent="0.25">
      <c r="C905470" s="62"/>
    </row>
    <row r="905471" spans="3:3" x14ac:dyDescent="0.25">
      <c r="C905471" s="62"/>
    </row>
    <row r="905559" spans="3:3" x14ac:dyDescent="0.25">
      <c r="C905559" s="62"/>
    </row>
    <row r="905560" spans="3:3" x14ac:dyDescent="0.25">
      <c r="C905560" s="62"/>
    </row>
    <row r="905648" spans="3:3" x14ac:dyDescent="0.25">
      <c r="C905648" s="62"/>
    </row>
    <row r="905649" spans="3:3" x14ac:dyDescent="0.25">
      <c r="C905649" s="62"/>
    </row>
    <row r="905737" spans="3:3" x14ac:dyDescent="0.25">
      <c r="C905737" s="62"/>
    </row>
    <row r="905738" spans="3:3" x14ac:dyDescent="0.25">
      <c r="C905738" s="62"/>
    </row>
    <row r="905826" spans="3:3" x14ac:dyDescent="0.25">
      <c r="C905826" s="62"/>
    </row>
    <row r="905827" spans="3:3" x14ac:dyDescent="0.25">
      <c r="C905827" s="62"/>
    </row>
    <row r="905915" spans="3:3" x14ac:dyDescent="0.25">
      <c r="C905915" s="62"/>
    </row>
    <row r="905916" spans="3:3" x14ac:dyDescent="0.25">
      <c r="C905916" s="62"/>
    </row>
    <row r="906004" spans="3:3" x14ac:dyDescent="0.25">
      <c r="C906004" s="62"/>
    </row>
    <row r="906005" spans="3:3" x14ac:dyDescent="0.25">
      <c r="C906005" s="62"/>
    </row>
    <row r="906093" spans="3:3" x14ac:dyDescent="0.25">
      <c r="C906093" s="62"/>
    </row>
    <row r="906094" spans="3:3" x14ac:dyDescent="0.25">
      <c r="C906094" s="62"/>
    </row>
    <row r="906182" spans="3:3" x14ac:dyDescent="0.25">
      <c r="C906182" s="62"/>
    </row>
    <row r="906183" spans="3:3" x14ac:dyDescent="0.25">
      <c r="C906183" s="62"/>
    </row>
    <row r="906271" spans="3:3" x14ac:dyDescent="0.25">
      <c r="C906271" s="62"/>
    </row>
    <row r="906272" spans="3:3" x14ac:dyDescent="0.25">
      <c r="C906272" s="62"/>
    </row>
    <row r="906360" spans="3:3" x14ac:dyDescent="0.25">
      <c r="C906360" s="62"/>
    </row>
    <row r="906361" spans="3:3" x14ac:dyDescent="0.25">
      <c r="C906361" s="62"/>
    </row>
    <row r="906449" spans="3:3" x14ac:dyDescent="0.25">
      <c r="C906449" s="62"/>
    </row>
    <row r="906450" spans="3:3" x14ac:dyDescent="0.25">
      <c r="C906450" s="62"/>
    </row>
    <row r="906538" spans="3:3" x14ac:dyDescent="0.25">
      <c r="C906538" s="62"/>
    </row>
    <row r="906539" spans="3:3" x14ac:dyDescent="0.25">
      <c r="C906539" s="62"/>
    </row>
    <row r="906627" spans="3:3" x14ac:dyDescent="0.25">
      <c r="C906627" s="62"/>
    </row>
    <row r="906628" spans="3:3" x14ac:dyDescent="0.25">
      <c r="C906628" s="62"/>
    </row>
    <row r="906716" spans="3:3" x14ac:dyDescent="0.25">
      <c r="C906716" s="62"/>
    </row>
    <row r="906717" spans="3:3" x14ac:dyDescent="0.25">
      <c r="C906717" s="62"/>
    </row>
    <row r="906805" spans="3:3" x14ac:dyDescent="0.25">
      <c r="C906805" s="62"/>
    </row>
    <row r="906806" spans="3:3" x14ac:dyDescent="0.25">
      <c r="C906806" s="62"/>
    </row>
    <row r="906894" spans="3:3" x14ac:dyDescent="0.25">
      <c r="C906894" s="62"/>
    </row>
    <row r="906895" spans="3:3" x14ac:dyDescent="0.25">
      <c r="C906895" s="62"/>
    </row>
    <row r="906983" spans="3:3" x14ac:dyDescent="0.25">
      <c r="C906983" s="62"/>
    </row>
    <row r="906984" spans="3:3" x14ac:dyDescent="0.25">
      <c r="C906984" s="62"/>
    </row>
    <row r="907072" spans="3:3" x14ac:dyDescent="0.25">
      <c r="C907072" s="62"/>
    </row>
    <row r="907073" spans="3:3" x14ac:dyDescent="0.25">
      <c r="C907073" s="62"/>
    </row>
    <row r="907161" spans="3:3" x14ac:dyDescent="0.25">
      <c r="C907161" s="62"/>
    </row>
    <row r="907162" spans="3:3" x14ac:dyDescent="0.25">
      <c r="C907162" s="62"/>
    </row>
    <row r="907250" spans="3:3" x14ac:dyDescent="0.25">
      <c r="C907250" s="62"/>
    </row>
    <row r="907251" spans="3:3" x14ac:dyDescent="0.25">
      <c r="C907251" s="62"/>
    </row>
    <row r="907339" spans="3:3" x14ac:dyDescent="0.25">
      <c r="C907339" s="62"/>
    </row>
    <row r="907340" spans="3:3" x14ac:dyDescent="0.25">
      <c r="C907340" s="62"/>
    </row>
    <row r="907428" spans="3:3" x14ac:dyDescent="0.25">
      <c r="C907428" s="62"/>
    </row>
    <row r="907429" spans="3:3" x14ac:dyDescent="0.25">
      <c r="C907429" s="62"/>
    </row>
    <row r="907517" spans="3:3" x14ac:dyDescent="0.25">
      <c r="C907517" s="62"/>
    </row>
    <row r="907518" spans="3:3" x14ac:dyDescent="0.25">
      <c r="C907518" s="62"/>
    </row>
    <row r="907606" spans="3:3" x14ac:dyDescent="0.25">
      <c r="C907606" s="62"/>
    </row>
    <row r="907607" spans="3:3" x14ac:dyDescent="0.25">
      <c r="C907607" s="62"/>
    </row>
    <row r="907695" spans="3:3" x14ac:dyDescent="0.25">
      <c r="C907695" s="62"/>
    </row>
    <row r="907696" spans="3:3" x14ac:dyDescent="0.25">
      <c r="C907696" s="62"/>
    </row>
    <row r="907784" spans="3:3" x14ac:dyDescent="0.25">
      <c r="C907784" s="62"/>
    </row>
    <row r="907785" spans="3:3" x14ac:dyDescent="0.25">
      <c r="C907785" s="62"/>
    </row>
    <row r="907873" spans="3:3" x14ac:dyDescent="0.25">
      <c r="C907873" s="62"/>
    </row>
    <row r="907874" spans="3:3" x14ac:dyDescent="0.25">
      <c r="C907874" s="62"/>
    </row>
    <row r="907962" spans="3:3" x14ac:dyDescent="0.25">
      <c r="C907962" s="62"/>
    </row>
    <row r="907963" spans="3:3" x14ac:dyDescent="0.25">
      <c r="C907963" s="62"/>
    </row>
    <row r="908051" spans="3:3" x14ac:dyDescent="0.25">
      <c r="C908051" s="62"/>
    </row>
    <row r="908052" spans="3:3" x14ac:dyDescent="0.25">
      <c r="C908052" s="62"/>
    </row>
    <row r="908140" spans="3:3" x14ac:dyDescent="0.25">
      <c r="C908140" s="62"/>
    </row>
    <row r="908141" spans="3:3" x14ac:dyDescent="0.25">
      <c r="C908141" s="62"/>
    </row>
    <row r="908229" spans="3:3" x14ac:dyDescent="0.25">
      <c r="C908229" s="62"/>
    </row>
    <row r="908230" spans="3:3" x14ac:dyDescent="0.25">
      <c r="C908230" s="62"/>
    </row>
    <row r="908318" spans="3:3" x14ac:dyDescent="0.25">
      <c r="C908318" s="62"/>
    </row>
    <row r="908319" spans="3:3" x14ac:dyDescent="0.25">
      <c r="C908319" s="62"/>
    </row>
    <row r="908407" spans="3:3" x14ac:dyDescent="0.25">
      <c r="C908407" s="62"/>
    </row>
    <row r="908408" spans="3:3" x14ac:dyDescent="0.25">
      <c r="C908408" s="62"/>
    </row>
    <row r="908496" spans="3:3" x14ac:dyDescent="0.25">
      <c r="C908496" s="62"/>
    </row>
    <row r="908497" spans="3:3" x14ac:dyDescent="0.25">
      <c r="C908497" s="62"/>
    </row>
    <row r="908585" spans="3:3" x14ac:dyDescent="0.25">
      <c r="C908585" s="62"/>
    </row>
    <row r="908586" spans="3:3" x14ac:dyDescent="0.25">
      <c r="C908586" s="62"/>
    </row>
    <row r="908674" spans="3:3" x14ac:dyDescent="0.25">
      <c r="C908674" s="62"/>
    </row>
    <row r="908675" spans="3:3" x14ac:dyDescent="0.25">
      <c r="C908675" s="62"/>
    </row>
    <row r="908763" spans="3:3" x14ac:dyDescent="0.25">
      <c r="C908763" s="62"/>
    </row>
    <row r="908764" spans="3:3" x14ac:dyDescent="0.25">
      <c r="C908764" s="62"/>
    </row>
    <row r="908852" spans="3:3" x14ac:dyDescent="0.25">
      <c r="C908852" s="62"/>
    </row>
    <row r="908853" spans="3:3" x14ac:dyDescent="0.25">
      <c r="C908853" s="62"/>
    </row>
    <row r="908941" spans="3:3" x14ac:dyDescent="0.25">
      <c r="C908941" s="62"/>
    </row>
    <row r="908942" spans="3:3" x14ac:dyDescent="0.25">
      <c r="C908942" s="62"/>
    </row>
    <row r="909030" spans="3:3" x14ac:dyDescent="0.25">
      <c r="C909030" s="62"/>
    </row>
    <row r="909031" spans="3:3" x14ac:dyDescent="0.25">
      <c r="C909031" s="62"/>
    </row>
    <row r="909119" spans="3:3" x14ac:dyDescent="0.25">
      <c r="C909119" s="62"/>
    </row>
    <row r="909120" spans="3:3" x14ac:dyDescent="0.25">
      <c r="C909120" s="62"/>
    </row>
    <row r="909208" spans="3:3" x14ac:dyDescent="0.25">
      <c r="C909208" s="62"/>
    </row>
    <row r="909209" spans="3:3" x14ac:dyDescent="0.25">
      <c r="C909209" s="62"/>
    </row>
    <row r="909297" spans="3:3" x14ac:dyDescent="0.25">
      <c r="C909297" s="62"/>
    </row>
    <row r="909298" spans="3:3" x14ac:dyDescent="0.25">
      <c r="C909298" s="62"/>
    </row>
    <row r="909386" spans="3:3" x14ac:dyDescent="0.25">
      <c r="C909386" s="62"/>
    </row>
    <row r="909387" spans="3:3" x14ac:dyDescent="0.25">
      <c r="C909387" s="62"/>
    </row>
    <row r="909475" spans="3:3" x14ac:dyDescent="0.25">
      <c r="C909475" s="62"/>
    </row>
    <row r="909476" spans="3:3" x14ac:dyDescent="0.25">
      <c r="C909476" s="62"/>
    </row>
    <row r="909564" spans="3:3" x14ac:dyDescent="0.25">
      <c r="C909564" s="62"/>
    </row>
    <row r="909565" spans="3:3" x14ac:dyDescent="0.25">
      <c r="C909565" s="62"/>
    </row>
    <row r="909653" spans="3:3" x14ac:dyDescent="0.25">
      <c r="C909653" s="62"/>
    </row>
    <row r="909654" spans="3:3" x14ac:dyDescent="0.25">
      <c r="C909654" s="62"/>
    </row>
    <row r="909742" spans="3:3" x14ac:dyDescent="0.25">
      <c r="C909742" s="62"/>
    </row>
    <row r="909743" spans="3:3" x14ac:dyDescent="0.25">
      <c r="C909743" s="62"/>
    </row>
    <row r="909831" spans="3:3" x14ac:dyDescent="0.25">
      <c r="C909831" s="62"/>
    </row>
    <row r="909832" spans="3:3" x14ac:dyDescent="0.25">
      <c r="C909832" s="62"/>
    </row>
    <row r="909920" spans="3:3" x14ac:dyDescent="0.25">
      <c r="C909920" s="62"/>
    </row>
    <row r="909921" spans="3:3" x14ac:dyDescent="0.25">
      <c r="C909921" s="62"/>
    </row>
    <row r="910009" spans="3:3" x14ac:dyDescent="0.25">
      <c r="C910009" s="62"/>
    </row>
    <row r="910010" spans="3:3" x14ac:dyDescent="0.25">
      <c r="C910010" s="62"/>
    </row>
    <row r="910098" spans="3:3" x14ac:dyDescent="0.25">
      <c r="C910098" s="62"/>
    </row>
    <row r="910099" spans="3:3" x14ac:dyDescent="0.25">
      <c r="C910099" s="62"/>
    </row>
    <row r="910187" spans="3:3" x14ac:dyDescent="0.25">
      <c r="C910187" s="62"/>
    </row>
    <row r="910188" spans="3:3" x14ac:dyDescent="0.25">
      <c r="C910188" s="62"/>
    </row>
    <row r="910276" spans="3:3" x14ac:dyDescent="0.25">
      <c r="C910276" s="62"/>
    </row>
    <row r="910277" spans="3:3" x14ac:dyDescent="0.25">
      <c r="C910277" s="62"/>
    </row>
    <row r="910365" spans="3:3" x14ac:dyDescent="0.25">
      <c r="C910365" s="62"/>
    </row>
    <row r="910366" spans="3:3" x14ac:dyDescent="0.25">
      <c r="C910366" s="62"/>
    </row>
    <row r="910454" spans="3:3" x14ac:dyDescent="0.25">
      <c r="C910454" s="62"/>
    </row>
    <row r="910455" spans="3:3" x14ac:dyDescent="0.25">
      <c r="C910455" s="62"/>
    </row>
    <row r="910543" spans="3:3" x14ac:dyDescent="0.25">
      <c r="C910543" s="62"/>
    </row>
    <row r="910544" spans="3:3" x14ac:dyDescent="0.25">
      <c r="C910544" s="62"/>
    </row>
    <row r="910632" spans="3:3" x14ac:dyDescent="0.25">
      <c r="C910632" s="62"/>
    </row>
    <row r="910633" spans="3:3" x14ac:dyDescent="0.25">
      <c r="C910633" s="62"/>
    </row>
    <row r="910721" spans="3:3" x14ac:dyDescent="0.25">
      <c r="C910721" s="62"/>
    </row>
    <row r="910722" spans="3:3" x14ac:dyDescent="0.25">
      <c r="C910722" s="62"/>
    </row>
    <row r="910810" spans="3:3" x14ac:dyDescent="0.25">
      <c r="C910810" s="62"/>
    </row>
    <row r="910811" spans="3:3" x14ac:dyDescent="0.25">
      <c r="C910811" s="62"/>
    </row>
    <row r="910899" spans="3:3" x14ac:dyDescent="0.25">
      <c r="C910899" s="62"/>
    </row>
    <row r="910900" spans="3:3" x14ac:dyDescent="0.25">
      <c r="C910900" s="62"/>
    </row>
    <row r="910988" spans="3:3" x14ac:dyDescent="0.25">
      <c r="C910988" s="62"/>
    </row>
    <row r="910989" spans="3:3" x14ac:dyDescent="0.25">
      <c r="C910989" s="62"/>
    </row>
    <row r="911077" spans="3:3" x14ac:dyDescent="0.25">
      <c r="C911077" s="62"/>
    </row>
    <row r="911078" spans="3:3" x14ac:dyDescent="0.25">
      <c r="C911078" s="62"/>
    </row>
    <row r="911166" spans="3:3" x14ac:dyDescent="0.25">
      <c r="C911166" s="62"/>
    </row>
    <row r="911167" spans="3:3" x14ac:dyDescent="0.25">
      <c r="C911167" s="62"/>
    </row>
    <row r="911255" spans="3:3" x14ac:dyDescent="0.25">
      <c r="C911255" s="62"/>
    </row>
    <row r="911256" spans="3:3" x14ac:dyDescent="0.25">
      <c r="C911256" s="62"/>
    </row>
    <row r="911344" spans="3:3" x14ac:dyDescent="0.25">
      <c r="C911344" s="62"/>
    </row>
    <row r="911345" spans="3:3" x14ac:dyDescent="0.25">
      <c r="C911345" s="62"/>
    </row>
    <row r="911433" spans="3:3" x14ac:dyDescent="0.25">
      <c r="C911433" s="62"/>
    </row>
    <row r="911434" spans="3:3" x14ac:dyDescent="0.25">
      <c r="C911434" s="62"/>
    </row>
    <row r="911522" spans="3:3" x14ac:dyDescent="0.25">
      <c r="C911522" s="62"/>
    </row>
    <row r="911523" spans="3:3" x14ac:dyDescent="0.25">
      <c r="C911523" s="62"/>
    </row>
    <row r="911611" spans="3:3" x14ac:dyDescent="0.25">
      <c r="C911611" s="62"/>
    </row>
    <row r="911612" spans="3:3" x14ac:dyDescent="0.25">
      <c r="C911612" s="62"/>
    </row>
    <row r="911700" spans="3:3" x14ac:dyDescent="0.25">
      <c r="C911700" s="62"/>
    </row>
    <row r="911701" spans="3:3" x14ac:dyDescent="0.25">
      <c r="C911701" s="62"/>
    </row>
    <row r="911789" spans="3:3" x14ac:dyDescent="0.25">
      <c r="C911789" s="62"/>
    </row>
    <row r="911790" spans="3:3" x14ac:dyDescent="0.25">
      <c r="C911790" s="62"/>
    </row>
    <row r="911878" spans="3:3" x14ac:dyDescent="0.25">
      <c r="C911878" s="62"/>
    </row>
    <row r="911879" spans="3:3" x14ac:dyDescent="0.25">
      <c r="C911879" s="62"/>
    </row>
    <row r="911967" spans="3:3" x14ac:dyDescent="0.25">
      <c r="C911967" s="62"/>
    </row>
    <row r="911968" spans="3:3" x14ac:dyDescent="0.25">
      <c r="C911968" s="62"/>
    </row>
    <row r="912056" spans="3:3" x14ac:dyDescent="0.25">
      <c r="C912056" s="62"/>
    </row>
    <row r="912057" spans="3:3" x14ac:dyDescent="0.25">
      <c r="C912057" s="62"/>
    </row>
    <row r="912145" spans="3:3" x14ac:dyDescent="0.25">
      <c r="C912145" s="62"/>
    </row>
    <row r="912146" spans="3:3" x14ac:dyDescent="0.25">
      <c r="C912146" s="62"/>
    </row>
    <row r="912234" spans="3:3" x14ac:dyDescent="0.25">
      <c r="C912234" s="62"/>
    </row>
    <row r="912235" spans="3:3" x14ac:dyDescent="0.25">
      <c r="C912235" s="62"/>
    </row>
    <row r="912323" spans="3:3" x14ac:dyDescent="0.25">
      <c r="C912323" s="62"/>
    </row>
    <row r="912324" spans="3:3" x14ac:dyDescent="0.25">
      <c r="C912324" s="62"/>
    </row>
    <row r="912412" spans="3:3" x14ac:dyDescent="0.25">
      <c r="C912412" s="62"/>
    </row>
    <row r="912413" spans="3:3" x14ac:dyDescent="0.25">
      <c r="C912413" s="62"/>
    </row>
    <row r="912501" spans="3:3" x14ac:dyDescent="0.25">
      <c r="C912501" s="62"/>
    </row>
    <row r="912502" spans="3:3" x14ac:dyDescent="0.25">
      <c r="C912502" s="62"/>
    </row>
    <row r="912590" spans="3:3" x14ac:dyDescent="0.25">
      <c r="C912590" s="62"/>
    </row>
    <row r="912591" spans="3:3" x14ac:dyDescent="0.25">
      <c r="C912591" s="62"/>
    </row>
    <row r="912679" spans="3:3" x14ac:dyDescent="0.25">
      <c r="C912679" s="62"/>
    </row>
    <row r="912680" spans="3:3" x14ac:dyDescent="0.25">
      <c r="C912680" s="62"/>
    </row>
    <row r="912768" spans="3:3" x14ac:dyDescent="0.25">
      <c r="C912768" s="62"/>
    </row>
    <row r="912769" spans="3:3" x14ac:dyDescent="0.25">
      <c r="C912769" s="62"/>
    </row>
    <row r="912857" spans="3:3" x14ac:dyDescent="0.25">
      <c r="C912857" s="62"/>
    </row>
    <row r="912858" spans="3:3" x14ac:dyDescent="0.25">
      <c r="C912858" s="62"/>
    </row>
    <row r="912946" spans="3:3" x14ac:dyDescent="0.25">
      <c r="C912946" s="62"/>
    </row>
    <row r="912947" spans="3:3" x14ac:dyDescent="0.25">
      <c r="C912947" s="62"/>
    </row>
    <row r="913035" spans="3:3" x14ac:dyDescent="0.25">
      <c r="C913035" s="62"/>
    </row>
    <row r="913036" spans="3:3" x14ac:dyDescent="0.25">
      <c r="C913036" s="62"/>
    </row>
    <row r="913124" spans="3:3" x14ac:dyDescent="0.25">
      <c r="C913124" s="62"/>
    </row>
    <row r="913125" spans="3:3" x14ac:dyDescent="0.25">
      <c r="C913125" s="62"/>
    </row>
    <row r="913213" spans="3:3" x14ac:dyDescent="0.25">
      <c r="C913213" s="62"/>
    </row>
    <row r="913214" spans="3:3" x14ac:dyDescent="0.25">
      <c r="C913214" s="62"/>
    </row>
    <row r="913302" spans="3:3" x14ac:dyDescent="0.25">
      <c r="C913302" s="62"/>
    </row>
    <row r="913303" spans="3:3" x14ac:dyDescent="0.25">
      <c r="C913303" s="62"/>
    </row>
    <row r="913391" spans="3:3" x14ac:dyDescent="0.25">
      <c r="C913391" s="62"/>
    </row>
    <row r="913392" spans="3:3" x14ac:dyDescent="0.25">
      <c r="C913392" s="62"/>
    </row>
    <row r="913480" spans="3:3" x14ac:dyDescent="0.25">
      <c r="C913480" s="62"/>
    </row>
    <row r="913481" spans="3:3" x14ac:dyDescent="0.25">
      <c r="C913481" s="62"/>
    </row>
    <row r="913569" spans="3:3" x14ac:dyDescent="0.25">
      <c r="C913569" s="62"/>
    </row>
    <row r="913570" spans="3:3" x14ac:dyDescent="0.25">
      <c r="C913570" s="62"/>
    </row>
    <row r="913658" spans="3:3" x14ac:dyDescent="0.25">
      <c r="C913658" s="62"/>
    </row>
    <row r="913659" spans="3:3" x14ac:dyDescent="0.25">
      <c r="C913659" s="62"/>
    </row>
    <row r="913747" spans="3:3" x14ac:dyDescent="0.25">
      <c r="C913747" s="62"/>
    </row>
    <row r="913748" spans="3:3" x14ac:dyDescent="0.25">
      <c r="C913748" s="62"/>
    </row>
    <row r="913836" spans="3:3" x14ac:dyDescent="0.25">
      <c r="C913836" s="62"/>
    </row>
    <row r="913837" spans="3:3" x14ac:dyDescent="0.25">
      <c r="C913837" s="62"/>
    </row>
    <row r="913925" spans="3:3" x14ac:dyDescent="0.25">
      <c r="C913925" s="62"/>
    </row>
    <row r="913926" spans="3:3" x14ac:dyDescent="0.25">
      <c r="C913926" s="62"/>
    </row>
    <row r="914014" spans="3:3" x14ac:dyDescent="0.25">
      <c r="C914014" s="62"/>
    </row>
    <row r="914015" spans="3:3" x14ac:dyDescent="0.25">
      <c r="C914015" s="62"/>
    </row>
    <row r="914103" spans="3:3" x14ac:dyDescent="0.25">
      <c r="C914103" s="62"/>
    </row>
    <row r="914104" spans="3:3" x14ac:dyDescent="0.25">
      <c r="C914104" s="62"/>
    </row>
    <row r="914192" spans="3:3" x14ac:dyDescent="0.25">
      <c r="C914192" s="62"/>
    </row>
    <row r="914193" spans="3:3" x14ac:dyDescent="0.25">
      <c r="C914193" s="62"/>
    </row>
    <row r="914281" spans="3:3" x14ac:dyDescent="0.25">
      <c r="C914281" s="62"/>
    </row>
    <row r="914282" spans="3:3" x14ac:dyDescent="0.25">
      <c r="C914282" s="62"/>
    </row>
    <row r="914370" spans="3:3" x14ac:dyDescent="0.25">
      <c r="C914370" s="62"/>
    </row>
    <row r="914371" spans="3:3" x14ac:dyDescent="0.25">
      <c r="C914371" s="62"/>
    </row>
    <row r="914459" spans="3:3" x14ac:dyDescent="0.25">
      <c r="C914459" s="62"/>
    </row>
    <row r="914460" spans="3:3" x14ac:dyDescent="0.25">
      <c r="C914460" s="62"/>
    </row>
    <row r="914548" spans="3:3" x14ac:dyDescent="0.25">
      <c r="C914548" s="62"/>
    </row>
    <row r="914549" spans="3:3" x14ac:dyDescent="0.25">
      <c r="C914549" s="62"/>
    </row>
    <row r="914637" spans="3:3" x14ac:dyDescent="0.25">
      <c r="C914637" s="62"/>
    </row>
    <row r="914638" spans="3:3" x14ac:dyDescent="0.25">
      <c r="C914638" s="62"/>
    </row>
    <row r="914726" spans="3:3" x14ac:dyDescent="0.25">
      <c r="C914726" s="62"/>
    </row>
    <row r="914727" spans="3:3" x14ac:dyDescent="0.25">
      <c r="C914727" s="62"/>
    </row>
    <row r="914815" spans="3:3" x14ac:dyDescent="0.25">
      <c r="C914815" s="62"/>
    </row>
    <row r="914816" spans="3:3" x14ac:dyDescent="0.25">
      <c r="C914816" s="62"/>
    </row>
    <row r="914904" spans="3:3" x14ac:dyDescent="0.25">
      <c r="C914904" s="62"/>
    </row>
    <row r="914905" spans="3:3" x14ac:dyDescent="0.25">
      <c r="C914905" s="62"/>
    </row>
    <row r="914993" spans="3:3" x14ac:dyDescent="0.25">
      <c r="C914993" s="62"/>
    </row>
    <row r="914994" spans="3:3" x14ac:dyDescent="0.25">
      <c r="C914994" s="62"/>
    </row>
    <row r="915082" spans="3:3" x14ac:dyDescent="0.25">
      <c r="C915082" s="62"/>
    </row>
    <row r="915083" spans="3:3" x14ac:dyDescent="0.25">
      <c r="C915083" s="62"/>
    </row>
    <row r="915171" spans="3:3" x14ac:dyDescent="0.25">
      <c r="C915171" s="62"/>
    </row>
    <row r="915172" spans="3:3" x14ac:dyDescent="0.25">
      <c r="C915172" s="62"/>
    </row>
    <row r="915260" spans="3:3" x14ac:dyDescent="0.25">
      <c r="C915260" s="62"/>
    </row>
    <row r="915261" spans="3:3" x14ac:dyDescent="0.25">
      <c r="C915261" s="62"/>
    </row>
    <row r="915349" spans="3:3" x14ac:dyDescent="0.25">
      <c r="C915349" s="62"/>
    </row>
    <row r="915350" spans="3:3" x14ac:dyDescent="0.25">
      <c r="C915350" s="62"/>
    </row>
    <row r="915438" spans="3:3" x14ac:dyDescent="0.25">
      <c r="C915438" s="62"/>
    </row>
    <row r="915439" spans="3:3" x14ac:dyDescent="0.25">
      <c r="C915439" s="62"/>
    </row>
    <row r="915527" spans="3:3" x14ac:dyDescent="0.25">
      <c r="C915527" s="62"/>
    </row>
    <row r="915528" spans="3:3" x14ac:dyDescent="0.25">
      <c r="C915528" s="62"/>
    </row>
    <row r="915616" spans="3:3" x14ac:dyDescent="0.25">
      <c r="C915616" s="62"/>
    </row>
    <row r="915617" spans="3:3" x14ac:dyDescent="0.25">
      <c r="C915617" s="62"/>
    </row>
    <row r="915705" spans="3:3" x14ac:dyDescent="0.25">
      <c r="C915705" s="62"/>
    </row>
    <row r="915706" spans="3:3" x14ac:dyDescent="0.25">
      <c r="C915706" s="62"/>
    </row>
    <row r="915794" spans="3:3" x14ac:dyDescent="0.25">
      <c r="C915794" s="62"/>
    </row>
    <row r="915795" spans="3:3" x14ac:dyDescent="0.25">
      <c r="C915795" s="62"/>
    </row>
    <row r="915883" spans="3:3" x14ac:dyDescent="0.25">
      <c r="C915883" s="62"/>
    </row>
    <row r="915884" spans="3:3" x14ac:dyDescent="0.25">
      <c r="C915884" s="62"/>
    </row>
    <row r="915972" spans="3:3" x14ac:dyDescent="0.25">
      <c r="C915972" s="62"/>
    </row>
    <row r="915973" spans="3:3" x14ac:dyDescent="0.25">
      <c r="C915973" s="62"/>
    </row>
    <row r="916061" spans="3:3" x14ac:dyDescent="0.25">
      <c r="C916061" s="62"/>
    </row>
    <row r="916062" spans="3:3" x14ac:dyDescent="0.25">
      <c r="C916062" s="62"/>
    </row>
    <row r="916150" spans="3:3" x14ac:dyDescent="0.25">
      <c r="C916150" s="62"/>
    </row>
    <row r="916151" spans="3:3" x14ac:dyDescent="0.25">
      <c r="C916151" s="62"/>
    </row>
    <row r="916239" spans="3:3" x14ac:dyDescent="0.25">
      <c r="C916239" s="62"/>
    </row>
    <row r="916240" spans="3:3" x14ac:dyDescent="0.25">
      <c r="C916240" s="62"/>
    </row>
    <row r="916328" spans="3:3" x14ac:dyDescent="0.25">
      <c r="C916328" s="62"/>
    </row>
    <row r="916329" spans="3:3" x14ac:dyDescent="0.25">
      <c r="C916329" s="62"/>
    </row>
    <row r="916417" spans="3:3" x14ac:dyDescent="0.25">
      <c r="C916417" s="62"/>
    </row>
    <row r="916418" spans="3:3" x14ac:dyDescent="0.25">
      <c r="C916418" s="62"/>
    </row>
    <row r="916506" spans="3:3" x14ac:dyDescent="0.25">
      <c r="C916506" s="62"/>
    </row>
    <row r="916507" spans="3:3" x14ac:dyDescent="0.25">
      <c r="C916507" s="62"/>
    </row>
    <row r="916595" spans="3:3" x14ac:dyDescent="0.25">
      <c r="C916595" s="62"/>
    </row>
    <row r="916596" spans="3:3" x14ac:dyDescent="0.25">
      <c r="C916596" s="62"/>
    </row>
    <row r="916684" spans="3:3" x14ac:dyDescent="0.25">
      <c r="C916684" s="62"/>
    </row>
    <row r="916685" spans="3:3" x14ac:dyDescent="0.25">
      <c r="C916685" s="62"/>
    </row>
    <row r="916773" spans="3:3" x14ac:dyDescent="0.25">
      <c r="C916773" s="62"/>
    </row>
    <row r="916774" spans="3:3" x14ac:dyDescent="0.25">
      <c r="C916774" s="62"/>
    </row>
    <row r="916862" spans="3:3" x14ac:dyDescent="0.25">
      <c r="C916862" s="62"/>
    </row>
    <row r="916863" spans="3:3" x14ac:dyDescent="0.25">
      <c r="C916863" s="62"/>
    </row>
    <row r="916951" spans="3:3" x14ac:dyDescent="0.25">
      <c r="C916951" s="62"/>
    </row>
    <row r="916952" spans="3:3" x14ac:dyDescent="0.25">
      <c r="C916952" s="62"/>
    </row>
    <row r="917040" spans="3:3" x14ac:dyDescent="0.25">
      <c r="C917040" s="62"/>
    </row>
    <row r="917041" spans="3:3" x14ac:dyDescent="0.25">
      <c r="C917041" s="62"/>
    </row>
    <row r="917129" spans="3:3" x14ac:dyDescent="0.25">
      <c r="C917129" s="62"/>
    </row>
    <row r="917130" spans="3:3" x14ac:dyDescent="0.25">
      <c r="C917130" s="62"/>
    </row>
    <row r="917218" spans="3:3" x14ac:dyDescent="0.25">
      <c r="C917218" s="62"/>
    </row>
    <row r="917219" spans="3:3" x14ac:dyDescent="0.25">
      <c r="C917219" s="62"/>
    </row>
    <row r="917307" spans="3:3" x14ac:dyDescent="0.25">
      <c r="C917307" s="62"/>
    </row>
    <row r="917308" spans="3:3" x14ac:dyDescent="0.25">
      <c r="C917308" s="62"/>
    </row>
    <row r="917396" spans="3:3" x14ac:dyDescent="0.25">
      <c r="C917396" s="62"/>
    </row>
    <row r="917397" spans="3:3" x14ac:dyDescent="0.25">
      <c r="C917397" s="62"/>
    </row>
    <row r="917485" spans="3:3" x14ac:dyDescent="0.25">
      <c r="C917485" s="62"/>
    </row>
    <row r="917486" spans="3:3" x14ac:dyDescent="0.25">
      <c r="C917486" s="62"/>
    </row>
    <row r="917574" spans="3:3" x14ac:dyDescent="0.25">
      <c r="C917574" s="62"/>
    </row>
    <row r="917575" spans="3:3" x14ac:dyDescent="0.25">
      <c r="C917575" s="62"/>
    </row>
    <row r="917663" spans="3:3" x14ac:dyDescent="0.25">
      <c r="C917663" s="62"/>
    </row>
    <row r="917664" spans="3:3" x14ac:dyDescent="0.25">
      <c r="C917664" s="62"/>
    </row>
    <row r="917752" spans="3:3" x14ac:dyDescent="0.25">
      <c r="C917752" s="62"/>
    </row>
    <row r="917753" spans="3:3" x14ac:dyDescent="0.25">
      <c r="C917753" s="62"/>
    </row>
    <row r="917841" spans="3:3" x14ac:dyDescent="0.25">
      <c r="C917841" s="62"/>
    </row>
    <row r="917842" spans="3:3" x14ac:dyDescent="0.25">
      <c r="C917842" s="62"/>
    </row>
    <row r="917930" spans="3:3" x14ac:dyDescent="0.25">
      <c r="C917930" s="62"/>
    </row>
    <row r="917931" spans="3:3" x14ac:dyDescent="0.25">
      <c r="C917931" s="62"/>
    </row>
    <row r="918019" spans="3:3" x14ac:dyDescent="0.25">
      <c r="C918019" s="62"/>
    </row>
    <row r="918020" spans="3:3" x14ac:dyDescent="0.25">
      <c r="C918020" s="62"/>
    </row>
    <row r="918108" spans="3:3" x14ac:dyDescent="0.25">
      <c r="C918108" s="62"/>
    </row>
    <row r="918109" spans="3:3" x14ac:dyDescent="0.25">
      <c r="C918109" s="62"/>
    </row>
    <row r="918197" spans="3:3" x14ac:dyDescent="0.25">
      <c r="C918197" s="62"/>
    </row>
    <row r="918198" spans="3:3" x14ac:dyDescent="0.25">
      <c r="C918198" s="62"/>
    </row>
    <row r="918286" spans="3:3" x14ac:dyDescent="0.25">
      <c r="C918286" s="62"/>
    </row>
    <row r="918287" spans="3:3" x14ac:dyDescent="0.25">
      <c r="C918287" s="62"/>
    </row>
    <row r="918375" spans="3:3" x14ac:dyDescent="0.25">
      <c r="C918375" s="62"/>
    </row>
    <row r="918376" spans="3:3" x14ac:dyDescent="0.25">
      <c r="C918376" s="62"/>
    </row>
    <row r="918464" spans="3:3" x14ac:dyDescent="0.25">
      <c r="C918464" s="62"/>
    </row>
    <row r="918465" spans="3:3" x14ac:dyDescent="0.25">
      <c r="C918465" s="62"/>
    </row>
    <row r="918553" spans="3:3" x14ac:dyDescent="0.25">
      <c r="C918553" s="62"/>
    </row>
    <row r="918554" spans="3:3" x14ac:dyDescent="0.25">
      <c r="C918554" s="62"/>
    </row>
    <row r="918642" spans="3:3" x14ac:dyDescent="0.25">
      <c r="C918642" s="62"/>
    </row>
    <row r="918643" spans="3:3" x14ac:dyDescent="0.25">
      <c r="C918643" s="62"/>
    </row>
    <row r="918731" spans="3:3" x14ac:dyDescent="0.25">
      <c r="C918731" s="62"/>
    </row>
    <row r="918732" spans="3:3" x14ac:dyDescent="0.25">
      <c r="C918732" s="62"/>
    </row>
    <row r="918820" spans="3:3" x14ac:dyDescent="0.25">
      <c r="C918820" s="62"/>
    </row>
    <row r="918821" spans="3:3" x14ac:dyDescent="0.25">
      <c r="C918821" s="62"/>
    </row>
    <row r="918909" spans="3:3" x14ac:dyDescent="0.25">
      <c r="C918909" s="62"/>
    </row>
    <row r="918910" spans="3:3" x14ac:dyDescent="0.25">
      <c r="C918910" s="62"/>
    </row>
    <row r="918998" spans="3:3" x14ac:dyDescent="0.25">
      <c r="C918998" s="62"/>
    </row>
    <row r="918999" spans="3:3" x14ac:dyDescent="0.25">
      <c r="C918999" s="62"/>
    </row>
    <row r="919087" spans="3:3" x14ac:dyDescent="0.25">
      <c r="C919087" s="62"/>
    </row>
    <row r="919088" spans="3:3" x14ac:dyDescent="0.25">
      <c r="C919088" s="62"/>
    </row>
    <row r="919176" spans="3:3" x14ac:dyDescent="0.25">
      <c r="C919176" s="62"/>
    </row>
    <row r="919177" spans="3:3" x14ac:dyDescent="0.25">
      <c r="C919177" s="62"/>
    </row>
    <row r="919265" spans="3:3" x14ac:dyDescent="0.25">
      <c r="C919265" s="62"/>
    </row>
    <row r="919266" spans="3:3" x14ac:dyDescent="0.25">
      <c r="C919266" s="62"/>
    </row>
    <row r="919354" spans="3:3" x14ac:dyDescent="0.25">
      <c r="C919354" s="62"/>
    </row>
    <row r="919355" spans="3:3" x14ac:dyDescent="0.25">
      <c r="C919355" s="62"/>
    </row>
    <row r="919443" spans="3:3" x14ac:dyDescent="0.25">
      <c r="C919443" s="62"/>
    </row>
    <row r="919444" spans="3:3" x14ac:dyDescent="0.25">
      <c r="C919444" s="62"/>
    </row>
    <row r="919532" spans="3:3" x14ac:dyDescent="0.25">
      <c r="C919532" s="62"/>
    </row>
    <row r="919533" spans="3:3" x14ac:dyDescent="0.25">
      <c r="C919533" s="62"/>
    </row>
    <row r="919621" spans="3:3" x14ac:dyDescent="0.25">
      <c r="C919621" s="62"/>
    </row>
    <row r="919622" spans="3:3" x14ac:dyDescent="0.25">
      <c r="C919622" s="62"/>
    </row>
    <row r="919710" spans="3:3" x14ac:dyDescent="0.25">
      <c r="C919710" s="62"/>
    </row>
    <row r="919711" spans="3:3" x14ac:dyDescent="0.25">
      <c r="C919711" s="62"/>
    </row>
    <row r="919799" spans="3:3" x14ac:dyDescent="0.25">
      <c r="C919799" s="62"/>
    </row>
    <row r="919800" spans="3:3" x14ac:dyDescent="0.25">
      <c r="C919800" s="62"/>
    </row>
    <row r="919888" spans="3:3" x14ac:dyDescent="0.25">
      <c r="C919888" s="62"/>
    </row>
    <row r="919889" spans="3:3" x14ac:dyDescent="0.25">
      <c r="C919889" s="62"/>
    </row>
    <row r="919977" spans="3:3" x14ac:dyDescent="0.25">
      <c r="C919977" s="62"/>
    </row>
    <row r="919978" spans="3:3" x14ac:dyDescent="0.25">
      <c r="C919978" s="62"/>
    </row>
    <row r="920066" spans="3:3" x14ac:dyDescent="0.25">
      <c r="C920066" s="62"/>
    </row>
    <row r="920067" spans="3:3" x14ac:dyDescent="0.25">
      <c r="C920067" s="62"/>
    </row>
    <row r="920155" spans="3:3" x14ac:dyDescent="0.25">
      <c r="C920155" s="62"/>
    </row>
    <row r="920156" spans="3:3" x14ac:dyDescent="0.25">
      <c r="C920156" s="62"/>
    </row>
    <row r="920244" spans="3:3" x14ac:dyDescent="0.25">
      <c r="C920244" s="62"/>
    </row>
    <row r="920245" spans="3:3" x14ac:dyDescent="0.25">
      <c r="C920245" s="62"/>
    </row>
    <row r="920333" spans="3:3" x14ac:dyDescent="0.25">
      <c r="C920333" s="62"/>
    </row>
    <row r="920334" spans="3:3" x14ac:dyDescent="0.25">
      <c r="C920334" s="62"/>
    </row>
    <row r="920422" spans="3:3" x14ac:dyDescent="0.25">
      <c r="C920422" s="62"/>
    </row>
    <row r="920423" spans="3:3" x14ac:dyDescent="0.25">
      <c r="C920423" s="62"/>
    </row>
    <row r="920511" spans="3:3" x14ac:dyDescent="0.25">
      <c r="C920511" s="62"/>
    </row>
    <row r="920512" spans="3:3" x14ac:dyDescent="0.25">
      <c r="C920512" s="62"/>
    </row>
    <row r="920600" spans="3:3" x14ac:dyDescent="0.25">
      <c r="C920600" s="62"/>
    </row>
    <row r="920601" spans="3:3" x14ac:dyDescent="0.25">
      <c r="C920601" s="62"/>
    </row>
    <row r="920689" spans="3:3" x14ac:dyDescent="0.25">
      <c r="C920689" s="62"/>
    </row>
    <row r="920690" spans="3:3" x14ac:dyDescent="0.25">
      <c r="C920690" s="62"/>
    </row>
    <row r="920778" spans="3:3" x14ac:dyDescent="0.25">
      <c r="C920778" s="62"/>
    </row>
    <row r="920779" spans="3:3" x14ac:dyDescent="0.25">
      <c r="C920779" s="62"/>
    </row>
    <row r="920867" spans="3:3" x14ac:dyDescent="0.25">
      <c r="C920867" s="62"/>
    </row>
    <row r="920868" spans="3:3" x14ac:dyDescent="0.25">
      <c r="C920868" s="62"/>
    </row>
    <row r="920956" spans="3:3" x14ac:dyDescent="0.25">
      <c r="C920956" s="62"/>
    </row>
    <row r="920957" spans="3:3" x14ac:dyDescent="0.25">
      <c r="C920957" s="62"/>
    </row>
    <row r="921045" spans="3:3" x14ac:dyDescent="0.25">
      <c r="C921045" s="62"/>
    </row>
    <row r="921046" spans="3:3" x14ac:dyDescent="0.25">
      <c r="C921046" s="62"/>
    </row>
    <row r="921134" spans="3:3" x14ac:dyDescent="0.25">
      <c r="C921134" s="62"/>
    </row>
    <row r="921135" spans="3:3" x14ac:dyDescent="0.25">
      <c r="C921135" s="62"/>
    </row>
    <row r="921223" spans="3:3" x14ac:dyDescent="0.25">
      <c r="C921223" s="62"/>
    </row>
    <row r="921224" spans="3:3" x14ac:dyDescent="0.25">
      <c r="C921224" s="62"/>
    </row>
    <row r="921312" spans="3:3" x14ac:dyDescent="0.25">
      <c r="C921312" s="62"/>
    </row>
    <row r="921313" spans="3:3" x14ac:dyDescent="0.25">
      <c r="C921313" s="62"/>
    </row>
    <row r="921401" spans="3:3" x14ac:dyDescent="0.25">
      <c r="C921401" s="62"/>
    </row>
    <row r="921402" spans="3:3" x14ac:dyDescent="0.25">
      <c r="C921402" s="62"/>
    </row>
    <row r="921490" spans="3:3" x14ac:dyDescent="0.25">
      <c r="C921490" s="62"/>
    </row>
    <row r="921491" spans="3:3" x14ac:dyDescent="0.25">
      <c r="C921491" s="62"/>
    </row>
    <row r="921579" spans="3:3" x14ac:dyDescent="0.25">
      <c r="C921579" s="62"/>
    </row>
    <row r="921580" spans="3:3" x14ac:dyDescent="0.25">
      <c r="C921580" s="62"/>
    </row>
    <row r="921668" spans="3:3" x14ac:dyDescent="0.25">
      <c r="C921668" s="62"/>
    </row>
    <row r="921669" spans="3:3" x14ac:dyDescent="0.25">
      <c r="C921669" s="62"/>
    </row>
    <row r="921757" spans="3:3" x14ac:dyDescent="0.25">
      <c r="C921757" s="62"/>
    </row>
    <row r="921758" spans="3:3" x14ac:dyDescent="0.25">
      <c r="C921758" s="62"/>
    </row>
    <row r="921846" spans="3:3" x14ac:dyDescent="0.25">
      <c r="C921846" s="62"/>
    </row>
    <row r="921847" spans="3:3" x14ac:dyDescent="0.25">
      <c r="C921847" s="62"/>
    </row>
    <row r="921935" spans="3:3" x14ac:dyDescent="0.25">
      <c r="C921935" s="62"/>
    </row>
    <row r="921936" spans="3:3" x14ac:dyDescent="0.25">
      <c r="C921936" s="62"/>
    </row>
    <row r="922024" spans="3:3" x14ac:dyDescent="0.25">
      <c r="C922024" s="62"/>
    </row>
    <row r="922025" spans="3:3" x14ac:dyDescent="0.25">
      <c r="C922025" s="62"/>
    </row>
    <row r="922113" spans="3:3" x14ac:dyDescent="0.25">
      <c r="C922113" s="62"/>
    </row>
    <row r="922114" spans="3:3" x14ac:dyDescent="0.25">
      <c r="C922114" s="62"/>
    </row>
    <row r="922202" spans="3:3" x14ac:dyDescent="0.25">
      <c r="C922202" s="62"/>
    </row>
    <row r="922203" spans="3:3" x14ac:dyDescent="0.25">
      <c r="C922203" s="62"/>
    </row>
    <row r="922291" spans="3:3" x14ac:dyDescent="0.25">
      <c r="C922291" s="62"/>
    </row>
    <row r="922292" spans="3:3" x14ac:dyDescent="0.25">
      <c r="C922292" s="62"/>
    </row>
    <row r="922380" spans="3:3" x14ac:dyDescent="0.25">
      <c r="C922380" s="62"/>
    </row>
    <row r="922381" spans="3:3" x14ac:dyDescent="0.25">
      <c r="C922381" s="62"/>
    </row>
    <row r="922469" spans="3:3" x14ac:dyDescent="0.25">
      <c r="C922469" s="62"/>
    </row>
    <row r="922470" spans="3:3" x14ac:dyDescent="0.25">
      <c r="C922470" s="62"/>
    </row>
    <row r="922558" spans="3:3" x14ac:dyDescent="0.25">
      <c r="C922558" s="62"/>
    </row>
    <row r="922559" spans="3:3" x14ac:dyDescent="0.25">
      <c r="C922559" s="62"/>
    </row>
    <row r="922647" spans="3:3" x14ac:dyDescent="0.25">
      <c r="C922647" s="62"/>
    </row>
    <row r="922648" spans="3:3" x14ac:dyDescent="0.25">
      <c r="C922648" s="62"/>
    </row>
    <row r="922736" spans="3:3" x14ac:dyDescent="0.25">
      <c r="C922736" s="62"/>
    </row>
    <row r="922737" spans="3:3" x14ac:dyDescent="0.25">
      <c r="C922737" s="62"/>
    </row>
    <row r="922825" spans="3:3" x14ac:dyDescent="0.25">
      <c r="C922825" s="62"/>
    </row>
    <row r="922826" spans="3:3" x14ac:dyDescent="0.25">
      <c r="C922826" s="62"/>
    </row>
    <row r="922914" spans="3:3" x14ac:dyDescent="0.25">
      <c r="C922914" s="62"/>
    </row>
    <row r="922915" spans="3:3" x14ac:dyDescent="0.25">
      <c r="C922915" s="62"/>
    </row>
    <row r="923003" spans="3:3" x14ac:dyDescent="0.25">
      <c r="C923003" s="62"/>
    </row>
    <row r="923004" spans="3:3" x14ac:dyDescent="0.25">
      <c r="C923004" s="62"/>
    </row>
    <row r="923092" spans="3:3" x14ac:dyDescent="0.25">
      <c r="C923092" s="62"/>
    </row>
    <row r="923093" spans="3:3" x14ac:dyDescent="0.25">
      <c r="C923093" s="62"/>
    </row>
    <row r="923181" spans="3:3" x14ac:dyDescent="0.25">
      <c r="C923181" s="62"/>
    </row>
    <row r="923182" spans="3:3" x14ac:dyDescent="0.25">
      <c r="C923182" s="62"/>
    </row>
    <row r="923270" spans="3:3" x14ac:dyDescent="0.25">
      <c r="C923270" s="62"/>
    </row>
    <row r="923271" spans="3:3" x14ac:dyDescent="0.25">
      <c r="C923271" s="62"/>
    </row>
    <row r="923359" spans="3:3" x14ac:dyDescent="0.25">
      <c r="C923359" s="62"/>
    </row>
    <row r="923360" spans="3:3" x14ac:dyDescent="0.25">
      <c r="C923360" s="62"/>
    </row>
    <row r="923448" spans="3:3" x14ac:dyDescent="0.25">
      <c r="C923448" s="62"/>
    </row>
    <row r="923449" spans="3:3" x14ac:dyDescent="0.25">
      <c r="C923449" s="62"/>
    </row>
    <row r="923537" spans="3:3" x14ac:dyDescent="0.25">
      <c r="C923537" s="62"/>
    </row>
    <row r="923538" spans="3:3" x14ac:dyDescent="0.25">
      <c r="C923538" s="62"/>
    </row>
    <row r="923626" spans="3:3" x14ac:dyDescent="0.25">
      <c r="C923626" s="62"/>
    </row>
    <row r="923627" spans="3:3" x14ac:dyDescent="0.25">
      <c r="C923627" s="62"/>
    </row>
    <row r="923715" spans="3:3" x14ac:dyDescent="0.25">
      <c r="C923715" s="62"/>
    </row>
    <row r="923716" spans="3:3" x14ac:dyDescent="0.25">
      <c r="C923716" s="62"/>
    </row>
    <row r="923804" spans="3:3" x14ac:dyDescent="0.25">
      <c r="C923804" s="62"/>
    </row>
    <row r="923805" spans="3:3" x14ac:dyDescent="0.25">
      <c r="C923805" s="62"/>
    </row>
    <row r="923893" spans="3:3" x14ac:dyDescent="0.25">
      <c r="C923893" s="62"/>
    </row>
    <row r="923894" spans="3:3" x14ac:dyDescent="0.25">
      <c r="C923894" s="62"/>
    </row>
    <row r="923982" spans="3:3" x14ac:dyDescent="0.25">
      <c r="C923982" s="62"/>
    </row>
    <row r="923983" spans="3:3" x14ac:dyDescent="0.25">
      <c r="C923983" s="62"/>
    </row>
    <row r="924071" spans="3:3" x14ac:dyDescent="0.25">
      <c r="C924071" s="62"/>
    </row>
    <row r="924072" spans="3:3" x14ac:dyDescent="0.25">
      <c r="C924072" s="62"/>
    </row>
    <row r="924160" spans="3:3" x14ac:dyDescent="0.25">
      <c r="C924160" s="62"/>
    </row>
    <row r="924161" spans="3:3" x14ac:dyDescent="0.25">
      <c r="C924161" s="62"/>
    </row>
    <row r="924249" spans="3:3" x14ac:dyDescent="0.25">
      <c r="C924249" s="62"/>
    </row>
    <row r="924250" spans="3:3" x14ac:dyDescent="0.25">
      <c r="C924250" s="62"/>
    </row>
    <row r="924338" spans="3:3" x14ac:dyDescent="0.25">
      <c r="C924338" s="62"/>
    </row>
    <row r="924339" spans="3:3" x14ac:dyDescent="0.25">
      <c r="C924339" s="62"/>
    </row>
    <row r="924427" spans="3:3" x14ac:dyDescent="0.25">
      <c r="C924427" s="62"/>
    </row>
    <row r="924428" spans="3:3" x14ac:dyDescent="0.25">
      <c r="C924428" s="62"/>
    </row>
    <row r="924516" spans="3:3" x14ac:dyDescent="0.25">
      <c r="C924516" s="62"/>
    </row>
    <row r="924517" spans="3:3" x14ac:dyDescent="0.25">
      <c r="C924517" s="62"/>
    </row>
    <row r="924605" spans="3:3" x14ac:dyDescent="0.25">
      <c r="C924605" s="62"/>
    </row>
    <row r="924606" spans="3:3" x14ac:dyDescent="0.25">
      <c r="C924606" s="62"/>
    </row>
    <row r="924694" spans="3:3" x14ac:dyDescent="0.25">
      <c r="C924694" s="62"/>
    </row>
    <row r="924695" spans="3:3" x14ac:dyDescent="0.25">
      <c r="C924695" s="62"/>
    </row>
    <row r="924783" spans="3:3" x14ac:dyDescent="0.25">
      <c r="C924783" s="62"/>
    </row>
    <row r="924784" spans="3:3" x14ac:dyDescent="0.25">
      <c r="C924784" s="62"/>
    </row>
    <row r="924872" spans="3:3" x14ac:dyDescent="0.25">
      <c r="C924872" s="62"/>
    </row>
    <row r="924873" spans="3:3" x14ac:dyDescent="0.25">
      <c r="C924873" s="62"/>
    </row>
    <row r="924961" spans="3:3" x14ac:dyDescent="0.25">
      <c r="C924961" s="62"/>
    </row>
    <row r="924962" spans="3:3" x14ac:dyDescent="0.25">
      <c r="C924962" s="62"/>
    </row>
    <row r="925050" spans="3:3" x14ac:dyDescent="0.25">
      <c r="C925050" s="62"/>
    </row>
    <row r="925051" spans="3:3" x14ac:dyDescent="0.25">
      <c r="C925051" s="62"/>
    </row>
    <row r="925139" spans="3:3" x14ac:dyDescent="0.25">
      <c r="C925139" s="62"/>
    </row>
    <row r="925140" spans="3:3" x14ac:dyDescent="0.25">
      <c r="C925140" s="62"/>
    </row>
    <row r="925228" spans="3:3" x14ac:dyDescent="0.25">
      <c r="C925228" s="62"/>
    </row>
    <row r="925229" spans="3:3" x14ac:dyDescent="0.25">
      <c r="C925229" s="62"/>
    </row>
    <row r="925317" spans="3:3" x14ac:dyDescent="0.25">
      <c r="C925317" s="62"/>
    </row>
    <row r="925318" spans="3:3" x14ac:dyDescent="0.25">
      <c r="C925318" s="62"/>
    </row>
    <row r="925406" spans="3:3" x14ac:dyDescent="0.25">
      <c r="C925406" s="62"/>
    </row>
    <row r="925407" spans="3:3" x14ac:dyDescent="0.25">
      <c r="C925407" s="62"/>
    </row>
    <row r="925495" spans="3:3" x14ac:dyDescent="0.25">
      <c r="C925495" s="62"/>
    </row>
    <row r="925496" spans="3:3" x14ac:dyDescent="0.25">
      <c r="C925496" s="62"/>
    </row>
    <row r="925584" spans="3:3" x14ac:dyDescent="0.25">
      <c r="C925584" s="62"/>
    </row>
    <row r="925585" spans="3:3" x14ac:dyDescent="0.25">
      <c r="C925585" s="62"/>
    </row>
    <row r="925673" spans="3:3" x14ac:dyDescent="0.25">
      <c r="C925673" s="62"/>
    </row>
    <row r="925674" spans="3:3" x14ac:dyDescent="0.25">
      <c r="C925674" s="62"/>
    </row>
    <row r="925762" spans="3:3" x14ac:dyDescent="0.25">
      <c r="C925762" s="62"/>
    </row>
    <row r="925763" spans="3:3" x14ac:dyDescent="0.25">
      <c r="C925763" s="62"/>
    </row>
    <row r="925851" spans="3:3" x14ac:dyDescent="0.25">
      <c r="C925851" s="62"/>
    </row>
    <row r="925852" spans="3:3" x14ac:dyDescent="0.25">
      <c r="C925852" s="62"/>
    </row>
    <row r="925940" spans="3:3" x14ac:dyDescent="0.25">
      <c r="C925940" s="62"/>
    </row>
    <row r="925941" spans="3:3" x14ac:dyDescent="0.25">
      <c r="C925941" s="62"/>
    </row>
    <row r="926029" spans="3:3" x14ac:dyDescent="0.25">
      <c r="C926029" s="62"/>
    </row>
    <row r="926030" spans="3:3" x14ac:dyDescent="0.25">
      <c r="C926030" s="62"/>
    </row>
    <row r="926118" spans="3:3" x14ac:dyDescent="0.25">
      <c r="C926118" s="62"/>
    </row>
    <row r="926119" spans="3:3" x14ac:dyDescent="0.25">
      <c r="C926119" s="62"/>
    </row>
    <row r="926207" spans="3:3" x14ac:dyDescent="0.25">
      <c r="C926207" s="62"/>
    </row>
    <row r="926208" spans="3:3" x14ac:dyDescent="0.25">
      <c r="C926208" s="62"/>
    </row>
    <row r="926296" spans="3:3" x14ac:dyDescent="0.25">
      <c r="C926296" s="62"/>
    </row>
    <row r="926297" spans="3:3" x14ac:dyDescent="0.25">
      <c r="C926297" s="62"/>
    </row>
    <row r="926385" spans="3:3" x14ac:dyDescent="0.25">
      <c r="C926385" s="62"/>
    </row>
    <row r="926386" spans="3:3" x14ac:dyDescent="0.25">
      <c r="C926386" s="62"/>
    </row>
    <row r="926474" spans="3:3" x14ac:dyDescent="0.25">
      <c r="C926474" s="62"/>
    </row>
    <row r="926475" spans="3:3" x14ac:dyDescent="0.25">
      <c r="C926475" s="62"/>
    </row>
    <row r="926563" spans="3:3" x14ac:dyDescent="0.25">
      <c r="C926563" s="62"/>
    </row>
    <row r="926564" spans="3:3" x14ac:dyDescent="0.25">
      <c r="C926564" s="62"/>
    </row>
    <row r="926652" spans="3:3" x14ac:dyDescent="0.25">
      <c r="C926652" s="62"/>
    </row>
    <row r="926653" spans="3:3" x14ac:dyDescent="0.25">
      <c r="C926653" s="62"/>
    </row>
    <row r="926741" spans="3:3" x14ac:dyDescent="0.25">
      <c r="C926741" s="62"/>
    </row>
    <row r="926742" spans="3:3" x14ac:dyDescent="0.25">
      <c r="C926742" s="62"/>
    </row>
    <row r="926830" spans="3:3" x14ac:dyDescent="0.25">
      <c r="C926830" s="62"/>
    </row>
    <row r="926831" spans="3:3" x14ac:dyDescent="0.25">
      <c r="C926831" s="62"/>
    </row>
    <row r="926919" spans="3:3" x14ac:dyDescent="0.25">
      <c r="C926919" s="62"/>
    </row>
    <row r="926920" spans="3:3" x14ac:dyDescent="0.25">
      <c r="C926920" s="62"/>
    </row>
    <row r="927008" spans="3:3" x14ac:dyDescent="0.25">
      <c r="C927008" s="62"/>
    </row>
    <row r="927009" spans="3:3" x14ac:dyDescent="0.25">
      <c r="C927009" s="62"/>
    </row>
    <row r="927097" spans="3:3" x14ac:dyDescent="0.25">
      <c r="C927097" s="62"/>
    </row>
    <row r="927098" spans="3:3" x14ac:dyDescent="0.25">
      <c r="C927098" s="62"/>
    </row>
    <row r="927186" spans="3:3" x14ac:dyDescent="0.25">
      <c r="C927186" s="62"/>
    </row>
    <row r="927187" spans="3:3" x14ac:dyDescent="0.25">
      <c r="C927187" s="62"/>
    </row>
    <row r="927275" spans="3:3" x14ac:dyDescent="0.25">
      <c r="C927275" s="62"/>
    </row>
    <row r="927276" spans="3:3" x14ac:dyDescent="0.25">
      <c r="C927276" s="62"/>
    </row>
    <row r="927364" spans="3:3" x14ac:dyDescent="0.25">
      <c r="C927364" s="62"/>
    </row>
    <row r="927365" spans="3:3" x14ac:dyDescent="0.25">
      <c r="C927365" s="62"/>
    </row>
    <row r="927453" spans="3:3" x14ac:dyDescent="0.25">
      <c r="C927453" s="62"/>
    </row>
    <row r="927454" spans="3:3" x14ac:dyDescent="0.25">
      <c r="C927454" s="62"/>
    </row>
    <row r="927542" spans="3:3" x14ac:dyDescent="0.25">
      <c r="C927542" s="62"/>
    </row>
    <row r="927543" spans="3:3" x14ac:dyDescent="0.25">
      <c r="C927543" s="62"/>
    </row>
    <row r="927631" spans="3:3" x14ac:dyDescent="0.25">
      <c r="C927631" s="62"/>
    </row>
    <row r="927632" spans="3:3" x14ac:dyDescent="0.25">
      <c r="C927632" s="62"/>
    </row>
    <row r="927720" spans="3:3" x14ac:dyDescent="0.25">
      <c r="C927720" s="62"/>
    </row>
    <row r="927721" spans="3:3" x14ac:dyDescent="0.25">
      <c r="C927721" s="62"/>
    </row>
    <row r="927809" spans="3:3" x14ac:dyDescent="0.25">
      <c r="C927809" s="62"/>
    </row>
    <row r="927810" spans="3:3" x14ac:dyDescent="0.25">
      <c r="C927810" s="62"/>
    </row>
    <row r="927898" spans="3:3" x14ac:dyDescent="0.25">
      <c r="C927898" s="62"/>
    </row>
    <row r="927899" spans="3:3" x14ac:dyDescent="0.25">
      <c r="C927899" s="62"/>
    </row>
    <row r="927987" spans="3:3" x14ac:dyDescent="0.25">
      <c r="C927987" s="62"/>
    </row>
    <row r="927988" spans="3:3" x14ac:dyDescent="0.25">
      <c r="C927988" s="62"/>
    </row>
    <row r="928076" spans="3:3" x14ac:dyDescent="0.25">
      <c r="C928076" s="62"/>
    </row>
    <row r="928077" spans="3:3" x14ac:dyDescent="0.25">
      <c r="C928077" s="62"/>
    </row>
    <row r="928165" spans="3:3" x14ac:dyDescent="0.25">
      <c r="C928165" s="62"/>
    </row>
    <row r="928166" spans="3:3" x14ac:dyDescent="0.25">
      <c r="C928166" s="62"/>
    </row>
    <row r="928254" spans="3:3" x14ac:dyDescent="0.25">
      <c r="C928254" s="62"/>
    </row>
    <row r="928255" spans="3:3" x14ac:dyDescent="0.25">
      <c r="C928255" s="62"/>
    </row>
    <row r="928343" spans="3:3" x14ac:dyDescent="0.25">
      <c r="C928343" s="62"/>
    </row>
    <row r="928344" spans="3:3" x14ac:dyDescent="0.25">
      <c r="C928344" s="62"/>
    </row>
    <row r="928432" spans="3:3" x14ac:dyDescent="0.25">
      <c r="C928432" s="62"/>
    </row>
    <row r="928433" spans="3:3" x14ac:dyDescent="0.25">
      <c r="C928433" s="62"/>
    </row>
    <row r="928521" spans="3:3" x14ac:dyDescent="0.25">
      <c r="C928521" s="62"/>
    </row>
    <row r="928522" spans="3:3" x14ac:dyDescent="0.25">
      <c r="C928522" s="62"/>
    </row>
    <row r="928610" spans="3:3" x14ac:dyDescent="0.25">
      <c r="C928610" s="62"/>
    </row>
    <row r="928611" spans="3:3" x14ac:dyDescent="0.25">
      <c r="C928611" s="62"/>
    </row>
    <row r="928699" spans="3:3" x14ac:dyDescent="0.25">
      <c r="C928699" s="62"/>
    </row>
    <row r="928700" spans="3:3" x14ac:dyDescent="0.25">
      <c r="C928700" s="62"/>
    </row>
    <row r="928788" spans="3:3" x14ac:dyDescent="0.25">
      <c r="C928788" s="62"/>
    </row>
    <row r="928789" spans="3:3" x14ac:dyDescent="0.25">
      <c r="C928789" s="62"/>
    </row>
    <row r="928877" spans="3:3" x14ac:dyDescent="0.25">
      <c r="C928877" s="62"/>
    </row>
    <row r="928878" spans="3:3" x14ac:dyDescent="0.25">
      <c r="C928878" s="62"/>
    </row>
    <row r="928966" spans="3:3" x14ac:dyDescent="0.25">
      <c r="C928966" s="62"/>
    </row>
    <row r="928967" spans="3:3" x14ac:dyDescent="0.25">
      <c r="C928967" s="62"/>
    </row>
    <row r="929055" spans="3:3" x14ac:dyDescent="0.25">
      <c r="C929055" s="62"/>
    </row>
    <row r="929056" spans="3:3" x14ac:dyDescent="0.25">
      <c r="C929056" s="62"/>
    </row>
    <row r="929144" spans="3:3" x14ac:dyDescent="0.25">
      <c r="C929144" s="62"/>
    </row>
    <row r="929145" spans="3:3" x14ac:dyDescent="0.25">
      <c r="C929145" s="62"/>
    </row>
    <row r="929233" spans="3:3" x14ac:dyDescent="0.25">
      <c r="C929233" s="62"/>
    </row>
    <row r="929234" spans="3:3" x14ac:dyDescent="0.25">
      <c r="C929234" s="62"/>
    </row>
    <row r="929322" spans="3:3" x14ac:dyDescent="0.25">
      <c r="C929322" s="62"/>
    </row>
    <row r="929323" spans="3:3" x14ac:dyDescent="0.25">
      <c r="C929323" s="62"/>
    </row>
    <row r="929411" spans="3:3" x14ac:dyDescent="0.25">
      <c r="C929411" s="62"/>
    </row>
    <row r="929412" spans="3:3" x14ac:dyDescent="0.25">
      <c r="C929412" s="62"/>
    </row>
    <row r="929500" spans="3:3" x14ac:dyDescent="0.25">
      <c r="C929500" s="62"/>
    </row>
    <row r="929501" spans="3:3" x14ac:dyDescent="0.25">
      <c r="C929501" s="62"/>
    </row>
    <row r="929589" spans="3:3" x14ac:dyDescent="0.25">
      <c r="C929589" s="62"/>
    </row>
    <row r="929590" spans="3:3" x14ac:dyDescent="0.25">
      <c r="C929590" s="62"/>
    </row>
    <row r="929678" spans="3:3" x14ac:dyDescent="0.25">
      <c r="C929678" s="62"/>
    </row>
    <row r="929679" spans="3:3" x14ac:dyDescent="0.25">
      <c r="C929679" s="62"/>
    </row>
    <row r="929767" spans="3:3" x14ac:dyDescent="0.25">
      <c r="C929767" s="62"/>
    </row>
    <row r="929768" spans="3:3" x14ac:dyDescent="0.25">
      <c r="C929768" s="62"/>
    </row>
    <row r="929856" spans="3:3" x14ac:dyDescent="0.25">
      <c r="C929856" s="62"/>
    </row>
    <row r="929857" spans="3:3" x14ac:dyDescent="0.25">
      <c r="C929857" s="62"/>
    </row>
    <row r="929945" spans="3:3" x14ac:dyDescent="0.25">
      <c r="C929945" s="62"/>
    </row>
    <row r="929946" spans="3:3" x14ac:dyDescent="0.25">
      <c r="C929946" s="62"/>
    </row>
    <row r="930034" spans="3:3" x14ac:dyDescent="0.25">
      <c r="C930034" s="62"/>
    </row>
    <row r="930035" spans="3:3" x14ac:dyDescent="0.25">
      <c r="C930035" s="62"/>
    </row>
    <row r="930123" spans="3:3" x14ac:dyDescent="0.25">
      <c r="C930123" s="62"/>
    </row>
    <row r="930124" spans="3:3" x14ac:dyDescent="0.25">
      <c r="C930124" s="62"/>
    </row>
    <row r="930212" spans="3:3" x14ac:dyDescent="0.25">
      <c r="C930212" s="62"/>
    </row>
    <row r="930213" spans="3:3" x14ac:dyDescent="0.25">
      <c r="C930213" s="62"/>
    </row>
    <row r="930301" spans="3:3" x14ac:dyDescent="0.25">
      <c r="C930301" s="62"/>
    </row>
    <row r="930302" spans="3:3" x14ac:dyDescent="0.25">
      <c r="C930302" s="62"/>
    </row>
    <row r="930390" spans="3:3" x14ac:dyDescent="0.25">
      <c r="C930390" s="62"/>
    </row>
    <row r="930391" spans="3:3" x14ac:dyDescent="0.25">
      <c r="C930391" s="62"/>
    </row>
    <row r="930479" spans="3:3" x14ac:dyDescent="0.25">
      <c r="C930479" s="62"/>
    </row>
    <row r="930480" spans="3:3" x14ac:dyDescent="0.25">
      <c r="C930480" s="62"/>
    </row>
    <row r="930568" spans="3:3" x14ac:dyDescent="0.25">
      <c r="C930568" s="62"/>
    </row>
    <row r="930569" spans="3:3" x14ac:dyDescent="0.25">
      <c r="C930569" s="62"/>
    </row>
    <row r="930657" spans="3:3" x14ac:dyDescent="0.25">
      <c r="C930657" s="62"/>
    </row>
    <row r="930658" spans="3:3" x14ac:dyDescent="0.25">
      <c r="C930658" s="62"/>
    </row>
    <row r="930746" spans="3:3" x14ac:dyDescent="0.25">
      <c r="C930746" s="62"/>
    </row>
    <row r="930747" spans="3:3" x14ac:dyDescent="0.25">
      <c r="C930747" s="62"/>
    </row>
    <row r="930835" spans="3:3" x14ac:dyDescent="0.25">
      <c r="C930835" s="62"/>
    </row>
    <row r="930836" spans="3:3" x14ac:dyDescent="0.25">
      <c r="C930836" s="62"/>
    </row>
    <row r="930924" spans="3:3" x14ac:dyDescent="0.25">
      <c r="C930924" s="62"/>
    </row>
    <row r="930925" spans="3:3" x14ac:dyDescent="0.25">
      <c r="C930925" s="62"/>
    </row>
    <row r="931013" spans="3:3" x14ac:dyDescent="0.25">
      <c r="C931013" s="62"/>
    </row>
    <row r="931014" spans="3:3" x14ac:dyDescent="0.25">
      <c r="C931014" s="62"/>
    </row>
    <row r="931102" spans="3:3" x14ac:dyDescent="0.25">
      <c r="C931102" s="62"/>
    </row>
    <row r="931103" spans="3:3" x14ac:dyDescent="0.25">
      <c r="C931103" s="62"/>
    </row>
    <row r="931191" spans="3:3" x14ac:dyDescent="0.25">
      <c r="C931191" s="62"/>
    </row>
    <row r="931192" spans="3:3" x14ac:dyDescent="0.25">
      <c r="C931192" s="62"/>
    </row>
    <row r="931280" spans="3:3" x14ac:dyDescent="0.25">
      <c r="C931280" s="62"/>
    </row>
    <row r="931281" spans="3:3" x14ac:dyDescent="0.25">
      <c r="C931281" s="62"/>
    </row>
    <row r="931369" spans="3:3" x14ac:dyDescent="0.25">
      <c r="C931369" s="62"/>
    </row>
    <row r="931370" spans="3:3" x14ac:dyDescent="0.25">
      <c r="C931370" s="62"/>
    </row>
    <row r="931458" spans="3:3" x14ac:dyDescent="0.25">
      <c r="C931458" s="62"/>
    </row>
    <row r="931459" spans="3:3" x14ac:dyDescent="0.25">
      <c r="C931459" s="62"/>
    </row>
    <row r="931547" spans="3:3" x14ac:dyDescent="0.25">
      <c r="C931547" s="62"/>
    </row>
    <row r="931548" spans="3:3" x14ac:dyDescent="0.25">
      <c r="C931548" s="62"/>
    </row>
    <row r="931636" spans="3:3" x14ac:dyDescent="0.25">
      <c r="C931636" s="62"/>
    </row>
    <row r="931637" spans="3:3" x14ac:dyDescent="0.25">
      <c r="C931637" s="62"/>
    </row>
    <row r="931725" spans="3:3" x14ac:dyDescent="0.25">
      <c r="C931725" s="62"/>
    </row>
    <row r="931726" spans="3:3" x14ac:dyDescent="0.25">
      <c r="C931726" s="62"/>
    </row>
    <row r="931814" spans="3:3" x14ac:dyDescent="0.25">
      <c r="C931814" s="62"/>
    </row>
    <row r="931815" spans="3:3" x14ac:dyDescent="0.25">
      <c r="C931815" s="62"/>
    </row>
    <row r="931903" spans="3:3" x14ac:dyDescent="0.25">
      <c r="C931903" s="62"/>
    </row>
    <row r="931904" spans="3:3" x14ac:dyDescent="0.25">
      <c r="C931904" s="62"/>
    </row>
    <row r="931992" spans="3:3" x14ac:dyDescent="0.25">
      <c r="C931992" s="62"/>
    </row>
    <row r="931993" spans="3:3" x14ac:dyDescent="0.25">
      <c r="C931993" s="62"/>
    </row>
    <row r="932081" spans="3:3" x14ac:dyDescent="0.25">
      <c r="C932081" s="62"/>
    </row>
    <row r="932082" spans="3:3" x14ac:dyDescent="0.25">
      <c r="C932082" s="62"/>
    </row>
    <row r="932170" spans="3:3" x14ac:dyDescent="0.25">
      <c r="C932170" s="62"/>
    </row>
    <row r="932171" spans="3:3" x14ac:dyDescent="0.25">
      <c r="C932171" s="62"/>
    </row>
    <row r="932259" spans="3:3" x14ac:dyDescent="0.25">
      <c r="C932259" s="62"/>
    </row>
    <row r="932260" spans="3:3" x14ac:dyDescent="0.25">
      <c r="C932260" s="62"/>
    </row>
    <row r="932348" spans="3:3" x14ac:dyDescent="0.25">
      <c r="C932348" s="62"/>
    </row>
    <row r="932349" spans="3:3" x14ac:dyDescent="0.25">
      <c r="C932349" s="62"/>
    </row>
    <row r="932437" spans="3:3" x14ac:dyDescent="0.25">
      <c r="C932437" s="62"/>
    </row>
    <row r="932438" spans="3:3" x14ac:dyDescent="0.25">
      <c r="C932438" s="62"/>
    </row>
    <row r="932526" spans="3:3" x14ac:dyDescent="0.25">
      <c r="C932526" s="62"/>
    </row>
    <row r="932527" spans="3:3" x14ac:dyDescent="0.25">
      <c r="C932527" s="62"/>
    </row>
    <row r="932615" spans="3:3" x14ac:dyDescent="0.25">
      <c r="C932615" s="62"/>
    </row>
    <row r="932616" spans="3:3" x14ac:dyDescent="0.25">
      <c r="C932616" s="62"/>
    </row>
    <row r="932704" spans="3:3" x14ac:dyDescent="0.25">
      <c r="C932704" s="62"/>
    </row>
    <row r="932705" spans="3:3" x14ac:dyDescent="0.25">
      <c r="C932705" s="62"/>
    </row>
    <row r="932793" spans="3:3" x14ac:dyDescent="0.25">
      <c r="C932793" s="62"/>
    </row>
    <row r="932794" spans="3:3" x14ac:dyDescent="0.25">
      <c r="C932794" s="62"/>
    </row>
    <row r="932882" spans="3:3" x14ac:dyDescent="0.25">
      <c r="C932882" s="62"/>
    </row>
    <row r="932883" spans="3:3" x14ac:dyDescent="0.25">
      <c r="C932883" s="62"/>
    </row>
    <row r="932971" spans="3:3" x14ac:dyDescent="0.25">
      <c r="C932971" s="62"/>
    </row>
    <row r="932972" spans="3:3" x14ac:dyDescent="0.25">
      <c r="C932972" s="62"/>
    </row>
    <row r="933060" spans="3:3" x14ac:dyDescent="0.25">
      <c r="C933060" s="62"/>
    </row>
    <row r="933061" spans="3:3" x14ac:dyDescent="0.25">
      <c r="C933061" s="62"/>
    </row>
    <row r="933149" spans="3:3" x14ac:dyDescent="0.25">
      <c r="C933149" s="62"/>
    </row>
    <row r="933150" spans="3:3" x14ac:dyDescent="0.25">
      <c r="C933150" s="62"/>
    </row>
    <row r="933238" spans="3:3" x14ac:dyDescent="0.25">
      <c r="C933238" s="62"/>
    </row>
    <row r="933239" spans="3:3" x14ac:dyDescent="0.25">
      <c r="C933239" s="62"/>
    </row>
    <row r="933327" spans="3:3" x14ac:dyDescent="0.25">
      <c r="C933327" s="62"/>
    </row>
    <row r="933328" spans="3:3" x14ac:dyDescent="0.25">
      <c r="C933328" s="62"/>
    </row>
    <row r="933416" spans="3:3" x14ac:dyDescent="0.25">
      <c r="C933416" s="62"/>
    </row>
    <row r="933417" spans="3:3" x14ac:dyDescent="0.25">
      <c r="C933417" s="62"/>
    </row>
    <row r="933505" spans="3:3" x14ac:dyDescent="0.25">
      <c r="C933505" s="62"/>
    </row>
    <row r="933506" spans="3:3" x14ac:dyDescent="0.25">
      <c r="C933506" s="62"/>
    </row>
    <row r="933594" spans="3:3" x14ac:dyDescent="0.25">
      <c r="C933594" s="62"/>
    </row>
    <row r="933595" spans="3:3" x14ac:dyDescent="0.25">
      <c r="C933595" s="62"/>
    </row>
    <row r="933683" spans="3:3" x14ac:dyDescent="0.25">
      <c r="C933683" s="62"/>
    </row>
    <row r="933684" spans="3:3" x14ac:dyDescent="0.25">
      <c r="C933684" s="62"/>
    </row>
    <row r="933772" spans="3:3" x14ac:dyDescent="0.25">
      <c r="C933772" s="62"/>
    </row>
    <row r="933773" spans="3:3" x14ac:dyDescent="0.25">
      <c r="C933773" s="62"/>
    </row>
    <row r="933861" spans="3:3" x14ac:dyDescent="0.25">
      <c r="C933861" s="62"/>
    </row>
    <row r="933862" spans="3:3" x14ac:dyDescent="0.25">
      <c r="C933862" s="62"/>
    </row>
    <row r="933950" spans="3:3" x14ac:dyDescent="0.25">
      <c r="C933950" s="62"/>
    </row>
    <row r="933951" spans="3:3" x14ac:dyDescent="0.25">
      <c r="C933951" s="62"/>
    </row>
    <row r="934039" spans="3:3" x14ac:dyDescent="0.25">
      <c r="C934039" s="62"/>
    </row>
    <row r="934040" spans="3:3" x14ac:dyDescent="0.25">
      <c r="C934040" s="62"/>
    </row>
    <row r="934128" spans="3:3" x14ac:dyDescent="0.25">
      <c r="C934128" s="62"/>
    </row>
    <row r="934129" spans="3:3" x14ac:dyDescent="0.25">
      <c r="C934129" s="62"/>
    </row>
    <row r="934217" spans="3:3" x14ac:dyDescent="0.25">
      <c r="C934217" s="62"/>
    </row>
    <row r="934218" spans="3:3" x14ac:dyDescent="0.25">
      <c r="C934218" s="62"/>
    </row>
    <row r="934306" spans="3:3" x14ac:dyDescent="0.25">
      <c r="C934306" s="62"/>
    </row>
    <row r="934307" spans="3:3" x14ac:dyDescent="0.25">
      <c r="C934307" s="62"/>
    </row>
    <row r="934395" spans="3:3" x14ac:dyDescent="0.25">
      <c r="C934395" s="62"/>
    </row>
    <row r="934396" spans="3:3" x14ac:dyDescent="0.25">
      <c r="C934396" s="62"/>
    </row>
    <row r="934484" spans="3:3" x14ac:dyDescent="0.25">
      <c r="C934484" s="62"/>
    </row>
    <row r="934485" spans="3:3" x14ac:dyDescent="0.25">
      <c r="C934485" s="62"/>
    </row>
    <row r="934573" spans="3:3" x14ac:dyDescent="0.25">
      <c r="C934573" s="62"/>
    </row>
    <row r="934574" spans="3:3" x14ac:dyDescent="0.25">
      <c r="C934574" s="62"/>
    </row>
    <row r="934662" spans="3:3" x14ac:dyDescent="0.25">
      <c r="C934662" s="62"/>
    </row>
    <row r="934663" spans="3:3" x14ac:dyDescent="0.25">
      <c r="C934663" s="62"/>
    </row>
    <row r="934751" spans="3:3" x14ac:dyDescent="0.25">
      <c r="C934751" s="62"/>
    </row>
    <row r="934752" spans="3:3" x14ac:dyDescent="0.25">
      <c r="C934752" s="62"/>
    </row>
    <row r="934840" spans="3:3" x14ac:dyDescent="0.25">
      <c r="C934840" s="62"/>
    </row>
    <row r="934841" spans="3:3" x14ac:dyDescent="0.25">
      <c r="C934841" s="62"/>
    </row>
    <row r="934929" spans="3:3" x14ac:dyDescent="0.25">
      <c r="C934929" s="62"/>
    </row>
    <row r="934930" spans="3:3" x14ac:dyDescent="0.25">
      <c r="C934930" s="62"/>
    </row>
    <row r="935018" spans="3:3" x14ac:dyDescent="0.25">
      <c r="C935018" s="62"/>
    </row>
    <row r="935019" spans="3:3" x14ac:dyDescent="0.25">
      <c r="C935019" s="62"/>
    </row>
    <row r="935107" spans="3:3" x14ac:dyDescent="0.25">
      <c r="C935107" s="62"/>
    </row>
    <row r="935108" spans="3:3" x14ac:dyDescent="0.25">
      <c r="C935108" s="62"/>
    </row>
    <row r="935196" spans="3:3" x14ac:dyDescent="0.25">
      <c r="C935196" s="62"/>
    </row>
    <row r="935197" spans="3:3" x14ac:dyDescent="0.25">
      <c r="C935197" s="62"/>
    </row>
    <row r="935285" spans="3:3" x14ac:dyDescent="0.25">
      <c r="C935285" s="62"/>
    </row>
    <row r="935286" spans="3:3" x14ac:dyDescent="0.25">
      <c r="C935286" s="62"/>
    </row>
    <row r="935374" spans="3:3" x14ac:dyDescent="0.25">
      <c r="C935374" s="62"/>
    </row>
    <row r="935375" spans="3:3" x14ac:dyDescent="0.25">
      <c r="C935375" s="62"/>
    </row>
    <row r="935463" spans="3:3" x14ac:dyDescent="0.25">
      <c r="C935463" s="62"/>
    </row>
    <row r="935464" spans="3:3" x14ac:dyDescent="0.25">
      <c r="C935464" s="62"/>
    </row>
    <row r="935552" spans="3:3" x14ac:dyDescent="0.25">
      <c r="C935552" s="62"/>
    </row>
    <row r="935553" spans="3:3" x14ac:dyDescent="0.25">
      <c r="C935553" s="62"/>
    </row>
    <row r="935641" spans="3:3" x14ac:dyDescent="0.25">
      <c r="C935641" s="62"/>
    </row>
    <row r="935642" spans="3:3" x14ac:dyDescent="0.25">
      <c r="C935642" s="62"/>
    </row>
    <row r="935730" spans="3:3" x14ac:dyDescent="0.25">
      <c r="C935730" s="62"/>
    </row>
    <row r="935731" spans="3:3" x14ac:dyDescent="0.25">
      <c r="C935731" s="62"/>
    </row>
    <row r="935819" spans="3:3" x14ac:dyDescent="0.25">
      <c r="C935819" s="62"/>
    </row>
    <row r="935820" spans="3:3" x14ac:dyDescent="0.25">
      <c r="C935820" s="62"/>
    </row>
    <row r="935908" spans="3:3" x14ac:dyDescent="0.25">
      <c r="C935908" s="62"/>
    </row>
    <row r="935909" spans="3:3" x14ac:dyDescent="0.25">
      <c r="C935909" s="62"/>
    </row>
    <row r="935997" spans="3:3" x14ac:dyDescent="0.25">
      <c r="C935997" s="62"/>
    </row>
    <row r="935998" spans="3:3" x14ac:dyDescent="0.25">
      <c r="C935998" s="62"/>
    </row>
    <row r="936086" spans="3:3" x14ac:dyDescent="0.25">
      <c r="C936086" s="62"/>
    </row>
    <row r="936087" spans="3:3" x14ac:dyDescent="0.25">
      <c r="C936087" s="62"/>
    </row>
    <row r="936175" spans="3:3" x14ac:dyDescent="0.25">
      <c r="C936175" s="62"/>
    </row>
    <row r="936176" spans="3:3" x14ac:dyDescent="0.25">
      <c r="C936176" s="62"/>
    </row>
    <row r="936264" spans="3:3" x14ac:dyDescent="0.25">
      <c r="C936264" s="62"/>
    </row>
    <row r="936265" spans="3:3" x14ac:dyDescent="0.25">
      <c r="C936265" s="62"/>
    </row>
    <row r="936353" spans="3:3" x14ac:dyDescent="0.25">
      <c r="C936353" s="62"/>
    </row>
    <row r="936354" spans="3:3" x14ac:dyDescent="0.25">
      <c r="C936354" s="62"/>
    </row>
    <row r="936442" spans="3:3" x14ac:dyDescent="0.25">
      <c r="C936442" s="62"/>
    </row>
    <row r="936443" spans="3:3" x14ac:dyDescent="0.25">
      <c r="C936443" s="62"/>
    </row>
    <row r="936531" spans="3:3" x14ac:dyDescent="0.25">
      <c r="C936531" s="62"/>
    </row>
    <row r="936532" spans="3:3" x14ac:dyDescent="0.25">
      <c r="C936532" s="62"/>
    </row>
    <row r="936620" spans="3:3" x14ac:dyDescent="0.25">
      <c r="C936620" s="62"/>
    </row>
    <row r="936621" spans="3:3" x14ac:dyDescent="0.25">
      <c r="C936621" s="62"/>
    </row>
    <row r="936709" spans="3:3" x14ac:dyDescent="0.25">
      <c r="C936709" s="62"/>
    </row>
    <row r="936710" spans="3:3" x14ac:dyDescent="0.25">
      <c r="C936710" s="62"/>
    </row>
    <row r="936798" spans="3:3" x14ac:dyDescent="0.25">
      <c r="C936798" s="62"/>
    </row>
    <row r="936799" spans="3:3" x14ac:dyDescent="0.25">
      <c r="C936799" s="62"/>
    </row>
    <row r="936887" spans="3:3" x14ac:dyDescent="0.25">
      <c r="C936887" s="62"/>
    </row>
    <row r="936888" spans="3:3" x14ac:dyDescent="0.25">
      <c r="C936888" s="62"/>
    </row>
    <row r="936976" spans="3:3" x14ac:dyDescent="0.25">
      <c r="C936976" s="62"/>
    </row>
    <row r="936977" spans="3:3" x14ac:dyDescent="0.25">
      <c r="C936977" s="62"/>
    </row>
    <row r="937065" spans="3:3" x14ac:dyDescent="0.25">
      <c r="C937065" s="62"/>
    </row>
    <row r="937066" spans="3:3" x14ac:dyDescent="0.25">
      <c r="C937066" s="62"/>
    </row>
    <row r="937154" spans="3:3" x14ac:dyDescent="0.25">
      <c r="C937154" s="62"/>
    </row>
    <row r="937155" spans="3:3" x14ac:dyDescent="0.25">
      <c r="C937155" s="62"/>
    </row>
    <row r="937243" spans="3:3" x14ac:dyDescent="0.25">
      <c r="C937243" s="62"/>
    </row>
    <row r="937244" spans="3:3" x14ac:dyDescent="0.25">
      <c r="C937244" s="62"/>
    </row>
    <row r="937332" spans="3:3" x14ac:dyDescent="0.25">
      <c r="C937332" s="62"/>
    </row>
    <row r="937333" spans="3:3" x14ac:dyDescent="0.25">
      <c r="C937333" s="62"/>
    </row>
    <row r="937421" spans="3:3" x14ac:dyDescent="0.25">
      <c r="C937421" s="62"/>
    </row>
    <row r="937422" spans="3:3" x14ac:dyDescent="0.25">
      <c r="C937422" s="62"/>
    </row>
    <row r="937510" spans="3:3" x14ac:dyDescent="0.25">
      <c r="C937510" s="62"/>
    </row>
    <row r="937511" spans="3:3" x14ac:dyDescent="0.25">
      <c r="C937511" s="62"/>
    </row>
    <row r="937599" spans="3:3" x14ac:dyDescent="0.25">
      <c r="C937599" s="62"/>
    </row>
    <row r="937600" spans="3:3" x14ac:dyDescent="0.25">
      <c r="C937600" s="62"/>
    </row>
    <row r="937688" spans="3:3" x14ac:dyDescent="0.25">
      <c r="C937688" s="62"/>
    </row>
    <row r="937689" spans="3:3" x14ac:dyDescent="0.25">
      <c r="C937689" s="62"/>
    </row>
    <row r="937777" spans="3:3" x14ac:dyDescent="0.25">
      <c r="C937777" s="62"/>
    </row>
    <row r="937778" spans="3:3" x14ac:dyDescent="0.25">
      <c r="C937778" s="62"/>
    </row>
    <row r="937866" spans="3:3" x14ac:dyDescent="0.25">
      <c r="C937866" s="62"/>
    </row>
    <row r="937867" spans="3:3" x14ac:dyDescent="0.25">
      <c r="C937867" s="62"/>
    </row>
    <row r="937955" spans="3:3" x14ac:dyDescent="0.25">
      <c r="C937955" s="62"/>
    </row>
    <row r="937956" spans="3:3" x14ac:dyDescent="0.25">
      <c r="C937956" s="62"/>
    </row>
    <row r="938044" spans="3:3" x14ac:dyDescent="0.25">
      <c r="C938044" s="62"/>
    </row>
    <row r="938045" spans="3:3" x14ac:dyDescent="0.25">
      <c r="C938045" s="62"/>
    </row>
    <row r="938133" spans="3:3" x14ac:dyDescent="0.25">
      <c r="C938133" s="62"/>
    </row>
    <row r="938134" spans="3:3" x14ac:dyDescent="0.25">
      <c r="C938134" s="62"/>
    </row>
    <row r="938222" spans="3:3" x14ac:dyDescent="0.25">
      <c r="C938222" s="62"/>
    </row>
    <row r="938223" spans="3:3" x14ac:dyDescent="0.25">
      <c r="C938223" s="62"/>
    </row>
    <row r="938311" spans="3:3" x14ac:dyDescent="0.25">
      <c r="C938311" s="62"/>
    </row>
    <row r="938312" spans="3:3" x14ac:dyDescent="0.25">
      <c r="C938312" s="62"/>
    </row>
    <row r="938400" spans="3:3" x14ac:dyDescent="0.25">
      <c r="C938400" s="62"/>
    </row>
    <row r="938401" spans="3:3" x14ac:dyDescent="0.25">
      <c r="C938401" s="62"/>
    </row>
    <row r="938489" spans="3:3" x14ac:dyDescent="0.25">
      <c r="C938489" s="62"/>
    </row>
    <row r="938490" spans="3:3" x14ac:dyDescent="0.25">
      <c r="C938490" s="62"/>
    </row>
    <row r="938578" spans="3:3" x14ac:dyDescent="0.25">
      <c r="C938578" s="62"/>
    </row>
    <row r="938579" spans="3:3" x14ac:dyDescent="0.25">
      <c r="C938579" s="62"/>
    </row>
    <row r="938667" spans="3:3" x14ac:dyDescent="0.25">
      <c r="C938667" s="62"/>
    </row>
    <row r="938668" spans="3:3" x14ac:dyDescent="0.25">
      <c r="C938668" s="62"/>
    </row>
    <row r="938756" spans="3:3" x14ac:dyDescent="0.25">
      <c r="C938756" s="62"/>
    </row>
    <row r="938757" spans="3:3" x14ac:dyDescent="0.25">
      <c r="C938757" s="62"/>
    </row>
    <row r="938845" spans="3:3" x14ac:dyDescent="0.25">
      <c r="C938845" s="62"/>
    </row>
    <row r="938846" spans="3:3" x14ac:dyDescent="0.25">
      <c r="C938846" s="62"/>
    </row>
    <row r="938934" spans="3:3" x14ac:dyDescent="0.25">
      <c r="C938934" s="62"/>
    </row>
    <row r="938935" spans="3:3" x14ac:dyDescent="0.25">
      <c r="C938935" s="62"/>
    </row>
    <row r="939023" spans="3:3" x14ac:dyDescent="0.25">
      <c r="C939023" s="62"/>
    </row>
    <row r="939024" spans="3:3" x14ac:dyDescent="0.25">
      <c r="C939024" s="62"/>
    </row>
    <row r="939112" spans="3:3" x14ac:dyDescent="0.25">
      <c r="C939112" s="62"/>
    </row>
    <row r="939113" spans="3:3" x14ac:dyDescent="0.25">
      <c r="C939113" s="62"/>
    </row>
    <row r="939201" spans="3:3" x14ac:dyDescent="0.25">
      <c r="C939201" s="62"/>
    </row>
    <row r="939202" spans="3:3" x14ac:dyDescent="0.25">
      <c r="C939202" s="62"/>
    </row>
    <row r="939290" spans="3:3" x14ac:dyDescent="0.25">
      <c r="C939290" s="62"/>
    </row>
    <row r="939291" spans="3:3" x14ac:dyDescent="0.25">
      <c r="C939291" s="62"/>
    </row>
    <row r="939379" spans="3:3" x14ac:dyDescent="0.25">
      <c r="C939379" s="62"/>
    </row>
    <row r="939380" spans="3:3" x14ac:dyDescent="0.25">
      <c r="C939380" s="62"/>
    </row>
    <row r="939468" spans="3:3" x14ac:dyDescent="0.25">
      <c r="C939468" s="62"/>
    </row>
    <row r="939469" spans="3:3" x14ac:dyDescent="0.25">
      <c r="C939469" s="62"/>
    </row>
    <row r="939557" spans="3:3" x14ac:dyDescent="0.25">
      <c r="C939557" s="62"/>
    </row>
    <row r="939558" spans="3:3" x14ac:dyDescent="0.25">
      <c r="C939558" s="62"/>
    </row>
    <row r="939646" spans="3:3" x14ac:dyDescent="0.25">
      <c r="C939646" s="62"/>
    </row>
    <row r="939647" spans="3:3" x14ac:dyDescent="0.25">
      <c r="C939647" s="62"/>
    </row>
    <row r="939735" spans="3:3" x14ac:dyDescent="0.25">
      <c r="C939735" s="62"/>
    </row>
    <row r="939736" spans="3:3" x14ac:dyDescent="0.25">
      <c r="C939736" s="62"/>
    </row>
    <row r="939824" spans="3:3" x14ac:dyDescent="0.25">
      <c r="C939824" s="62"/>
    </row>
    <row r="939825" spans="3:3" x14ac:dyDescent="0.25">
      <c r="C939825" s="62"/>
    </row>
    <row r="939913" spans="3:3" x14ac:dyDescent="0.25">
      <c r="C939913" s="62"/>
    </row>
    <row r="939914" spans="3:3" x14ac:dyDescent="0.25">
      <c r="C939914" s="62"/>
    </row>
    <row r="940002" spans="3:3" x14ac:dyDescent="0.25">
      <c r="C940002" s="62"/>
    </row>
    <row r="940003" spans="3:3" x14ac:dyDescent="0.25">
      <c r="C940003" s="62"/>
    </row>
    <row r="940091" spans="3:3" x14ac:dyDescent="0.25">
      <c r="C940091" s="62"/>
    </row>
    <row r="940092" spans="3:3" x14ac:dyDescent="0.25">
      <c r="C940092" s="62"/>
    </row>
    <row r="940180" spans="3:3" x14ac:dyDescent="0.25">
      <c r="C940180" s="62"/>
    </row>
    <row r="940181" spans="3:3" x14ac:dyDescent="0.25">
      <c r="C940181" s="62"/>
    </row>
    <row r="940269" spans="3:3" x14ac:dyDescent="0.25">
      <c r="C940269" s="62"/>
    </row>
    <row r="940270" spans="3:3" x14ac:dyDescent="0.25">
      <c r="C940270" s="62"/>
    </row>
    <row r="940358" spans="3:3" x14ac:dyDescent="0.25">
      <c r="C940358" s="62"/>
    </row>
    <row r="940359" spans="3:3" x14ac:dyDescent="0.25">
      <c r="C940359" s="62"/>
    </row>
    <row r="940447" spans="3:3" x14ac:dyDescent="0.25">
      <c r="C940447" s="62"/>
    </row>
    <row r="940448" spans="3:3" x14ac:dyDescent="0.25">
      <c r="C940448" s="62"/>
    </row>
    <row r="940536" spans="3:3" x14ac:dyDescent="0.25">
      <c r="C940536" s="62"/>
    </row>
    <row r="940537" spans="3:3" x14ac:dyDescent="0.25">
      <c r="C940537" s="62"/>
    </row>
    <row r="940625" spans="3:3" x14ac:dyDescent="0.25">
      <c r="C940625" s="62"/>
    </row>
    <row r="940626" spans="3:3" x14ac:dyDescent="0.25">
      <c r="C940626" s="62"/>
    </row>
    <row r="940714" spans="3:3" x14ac:dyDescent="0.25">
      <c r="C940714" s="62"/>
    </row>
    <row r="940715" spans="3:3" x14ac:dyDescent="0.25">
      <c r="C940715" s="62"/>
    </row>
    <row r="940803" spans="3:3" x14ac:dyDescent="0.25">
      <c r="C940803" s="62"/>
    </row>
    <row r="940804" spans="3:3" x14ac:dyDescent="0.25">
      <c r="C940804" s="62"/>
    </row>
    <row r="940892" spans="3:3" x14ac:dyDescent="0.25">
      <c r="C940892" s="62"/>
    </row>
    <row r="940893" spans="3:3" x14ac:dyDescent="0.25">
      <c r="C940893" s="62"/>
    </row>
    <row r="940981" spans="3:3" x14ac:dyDescent="0.25">
      <c r="C940981" s="62"/>
    </row>
    <row r="940982" spans="3:3" x14ac:dyDescent="0.25">
      <c r="C940982" s="62"/>
    </row>
    <row r="941070" spans="3:3" x14ac:dyDescent="0.25">
      <c r="C941070" s="62"/>
    </row>
    <row r="941071" spans="3:3" x14ac:dyDescent="0.25">
      <c r="C941071" s="62"/>
    </row>
    <row r="941159" spans="3:3" x14ac:dyDescent="0.25">
      <c r="C941159" s="62"/>
    </row>
    <row r="941160" spans="3:3" x14ac:dyDescent="0.25">
      <c r="C941160" s="62"/>
    </row>
    <row r="941248" spans="3:3" x14ac:dyDescent="0.25">
      <c r="C941248" s="62"/>
    </row>
    <row r="941249" spans="3:3" x14ac:dyDescent="0.25">
      <c r="C941249" s="62"/>
    </row>
    <row r="941337" spans="3:3" x14ac:dyDescent="0.25">
      <c r="C941337" s="62"/>
    </row>
    <row r="941338" spans="3:3" x14ac:dyDescent="0.25">
      <c r="C941338" s="62"/>
    </row>
    <row r="941426" spans="3:3" x14ac:dyDescent="0.25">
      <c r="C941426" s="62"/>
    </row>
    <row r="941427" spans="3:3" x14ac:dyDescent="0.25">
      <c r="C941427" s="62"/>
    </row>
    <row r="941515" spans="3:3" x14ac:dyDescent="0.25">
      <c r="C941515" s="62"/>
    </row>
    <row r="941516" spans="3:3" x14ac:dyDescent="0.25">
      <c r="C941516" s="62"/>
    </row>
    <row r="941604" spans="3:3" x14ac:dyDescent="0.25">
      <c r="C941604" s="62"/>
    </row>
    <row r="941605" spans="3:3" x14ac:dyDescent="0.25">
      <c r="C941605" s="62"/>
    </row>
    <row r="941693" spans="3:3" x14ac:dyDescent="0.25">
      <c r="C941693" s="62"/>
    </row>
    <row r="941694" spans="3:3" x14ac:dyDescent="0.25">
      <c r="C941694" s="62"/>
    </row>
    <row r="941782" spans="3:3" x14ac:dyDescent="0.25">
      <c r="C941782" s="62"/>
    </row>
    <row r="941783" spans="3:3" x14ac:dyDescent="0.25">
      <c r="C941783" s="62"/>
    </row>
    <row r="941871" spans="3:3" x14ac:dyDescent="0.25">
      <c r="C941871" s="62"/>
    </row>
    <row r="941872" spans="3:3" x14ac:dyDescent="0.25">
      <c r="C941872" s="62"/>
    </row>
    <row r="941960" spans="3:3" x14ac:dyDescent="0.25">
      <c r="C941960" s="62"/>
    </row>
    <row r="941961" spans="3:3" x14ac:dyDescent="0.25">
      <c r="C941961" s="62"/>
    </row>
    <row r="942049" spans="3:3" x14ac:dyDescent="0.25">
      <c r="C942049" s="62"/>
    </row>
    <row r="942050" spans="3:3" x14ac:dyDescent="0.25">
      <c r="C942050" s="62"/>
    </row>
    <row r="942138" spans="3:3" x14ac:dyDescent="0.25">
      <c r="C942138" s="62"/>
    </row>
    <row r="942139" spans="3:3" x14ac:dyDescent="0.25">
      <c r="C942139" s="62"/>
    </row>
    <row r="942227" spans="3:3" x14ac:dyDescent="0.25">
      <c r="C942227" s="62"/>
    </row>
    <row r="942228" spans="3:3" x14ac:dyDescent="0.25">
      <c r="C942228" s="62"/>
    </row>
    <row r="942316" spans="3:3" x14ac:dyDescent="0.25">
      <c r="C942316" s="62"/>
    </row>
    <row r="942317" spans="3:3" x14ac:dyDescent="0.25">
      <c r="C942317" s="62"/>
    </row>
    <row r="942405" spans="3:3" x14ac:dyDescent="0.25">
      <c r="C942405" s="62"/>
    </row>
    <row r="942406" spans="3:3" x14ac:dyDescent="0.25">
      <c r="C942406" s="62"/>
    </row>
    <row r="942494" spans="3:3" x14ac:dyDescent="0.25">
      <c r="C942494" s="62"/>
    </row>
    <row r="942495" spans="3:3" x14ac:dyDescent="0.25">
      <c r="C942495" s="62"/>
    </row>
    <row r="942583" spans="3:3" x14ac:dyDescent="0.25">
      <c r="C942583" s="62"/>
    </row>
    <row r="942584" spans="3:3" x14ac:dyDescent="0.25">
      <c r="C942584" s="62"/>
    </row>
    <row r="942672" spans="3:3" x14ac:dyDescent="0.25">
      <c r="C942672" s="62"/>
    </row>
    <row r="942673" spans="3:3" x14ac:dyDescent="0.25">
      <c r="C942673" s="62"/>
    </row>
    <row r="942761" spans="3:3" x14ac:dyDescent="0.25">
      <c r="C942761" s="62"/>
    </row>
    <row r="942762" spans="3:3" x14ac:dyDescent="0.25">
      <c r="C942762" s="62"/>
    </row>
    <row r="942850" spans="3:3" x14ac:dyDescent="0.25">
      <c r="C942850" s="62"/>
    </row>
    <row r="942851" spans="3:3" x14ac:dyDescent="0.25">
      <c r="C942851" s="62"/>
    </row>
    <row r="942939" spans="3:3" x14ac:dyDescent="0.25">
      <c r="C942939" s="62"/>
    </row>
    <row r="942940" spans="3:3" x14ac:dyDescent="0.25">
      <c r="C942940" s="62"/>
    </row>
    <row r="943028" spans="3:3" x14ac:dyDescent="0.25">
      <c r="C943028" s="62"/>
    </row>
    <row r="943029" spans="3:3" x14ac:dyDescent="0.25">
      <c r="C943029" s="62"/>
    </row>
    <row r="943117" spans="3:3" x14ac:dyDescent="0.25">
      <c r="C943117" s="62"/>
    </row>
    <row r="943118" spans="3:3" x14ac:dyDescent="0.25">
      <c r="C943118" s="62"/>
    </row>
    <row r="943206" spans="3:3" x14ac:dyDescent="0.25">
      <c r="C943206" s="62"/>
    </row>
    <row r="943207" spans="3:3" x14ac:dyDescent="0.25">
      <c r="C943207" s="62"/>
    </row>
    <row r="943295" spans="3:3" x14ac:dyDescent="0.25">
      <c r="C943295" s="62"/>
    </row>
    <row r="943296" spans="3:3" x14ac:dyDescent="0.25">
      <c r="C943296" s="62"/>
    </row>
    <row r="943384" spans="3:3" x14ac:dyDescent="0.25">
      <c r="C943384" s="62"/>
    </row>
    <row r="943385" spans="3:3" x14ac:dyDescent="0.25">
      <c r="C943385" s="62"/>
    </row>
    <row r="943473" spans="3:3" x14ac:dyDescent="0.25">
      <c r="C943473" s="62"/>
    </row>
    <row r="943474" spans="3:3" x14ac:dyDescent="0.25">
      <c r="C943474" s="62"/>
    </row>
    <row r="943562" spans="3:3" x14ac:dyDescent="0.25">
      <c r="C943562" s="62"/>
    </row>
    <row r="943563" spans="3:3" x14ac:dyDescent="0.25">
      <c r="C943563" s="62"/>
    </row>
    <row r="943651" spans="3:3" x14ac:dyDescent="0.25">
      <c r="C943651" s="62"/>
    </row>
    <row r="943652" spans="3:3" x14ac:dyDescent="0.25">
      <c r="C943652" s="62"/>
    </row>
    <row r="943740" spans="3:3" x14ac:dyDescent="0.25">
      <c r="C943740" s="62"/>
    </row>
    <row r="943741" spans="3:3" x14ac:dyDescent="0.25">
      <c r="C943741" s="62"/>
    </row>
    <row r="943829" spans="3:3" x14ac:dyDescent="0.25">
      <c r="C943829" s="62"/>
    </row>
    <row r="943830" spans="3:3" x14ac:dyDescent="0.25">
      <c r="C943830" s="62"/>
    </row>
    <row r="943918" spans="3:3" x14ac:dyDescent="0.25">
      <c r="C943918" s="62"/>
    </row>
    <row r="943919" spans="3:3" x14ac:dyDescent="0.25">
      <c r="C943919" s="62"/>
    </row>
    <row r="944007" spans="3:3" x14ac:dyDescent="0.25">
      <c r="C944007" s="62"/>
    </row>
    <row r="944008" spans="3:3" x14ac:dyDescent="0.25">
      <c r="C944008" s="62"/>
    </row>
    <row r="944096" spans="3:3" x14ac:dyDescent="0.25">
      <c r="C944096" s="62"/>
    </row>
    <row r="944097" spans="3:3" x14ac:dyDescent="0.25">
      <c r="C944097" s="62"/>
    </row>
    <row r="944185" spans="3:3" x14ac:dyDescent="0.25">
      <c r="C944185" s="62"/>
    </row>
    <row r="944186" spans="3:3" x14ac:dyDescent="0.25">
      <c r="C944186" s="62"/>
    </row>
    <row r="944274" spans="3:3" x14ac:dyDescent="0.25">
      <c r="C944274" s="62"/>
    </row>
    <row r="944275" spans="3:3" x14ac:dyDescent="0.25">
      <c r="C944275" s="62"/>
    </row>
    <row r="944363" spans="3:3" x14ac:dyDescent="0.25">
      <c r="C944363" s="62"/>
    </row>
    <row r="944364" spans="3:3" x14ac:dyDescent="0.25">
      <c r="C944364" s="62"/>
    </row>
    <row r="944452" spans="3:3" x14ac:dyDescent="0.25">
      <c r="C944452" s="62"/>
    </row>
    <row r="944453" spans="3:3" x14ac:dyDescent="0.25">
      <c r="C944453" s="62"/>
    </row>
    <row r="944541" spans="3:3" x14ac:dyDescent="0.25">
      <c r="C944541" s="62"/>
    </row>
    <row r="944542" spans="3:3" x14ac:dyDescent="0.25">
      <c r="C944542" s="62"/>
    </row>
    <row r="944630" spans="3:3" x14ac:dyDescent="0.25">
      <c r="C944630" s="62"/>
    </row>
    <row r="944631" spans="3:3" x14ac:dyDescent="0.25">
      <c r="C944631" s="62"/>
    </row>
    <row r="944719" spans="3:3" x14ac:dyDescent="0.25">
      <c r="C944719" s="62"/>
    </row>
    <row r="944720" spans="3:3" x14ac:dyDescent="0.25">
      <c r="C944720" s="62"/>
    </row>
    <row r="944808" spans="3:3" x14ac:dyDescent="0.25">
      <c r="C944808" s="62"/>
    </row>
    <row r="944809" spans="3:3" x14ac:dyDescent="0.25">
      <c r="C944809" s="62"/>
    </row>
    <row r="944897" spans="3:3" x14ac:dyDescent="0.25">
      <c r="C944897" s="62"/>
    </row>
    <row r="944898" spans="3:3" x14ac:dyDescent="0.25">
      <c r="C944898" s="62"/>
    </row>
    <row r="944986" spans="3:3" x14ac:dyDescent="0.25">
      <c r="C944986" s="62"/>
    </row>
    <row r="944987" spans="3:3" x14ac:dyDescent="0.25">
      <c r="C944987" s="62"/>
    </row>
    <row r="945075" spans="3:3" x14ac:dyDescent="0.25">
      <c r="C945075" s="62"/>
    </row>
    <row r="945076" spans="3:3" x14ac:dyDescent="0.25">
      <c r="C945076" s="62"/>
    </row>
    <row r="945164" spans="3:3" x14ac:dyDescent="0.25">
      <c r="C945164" s="62"/>
    </row>
    <row r="945165" spans="3:3" x14ac:dyDescent="0.25">
      <c r="C945165" s="62"/>
    </row>
    <row r="945253" spans="3:3" x14ac:dyDescent="0.25">
      <c r="C945253" s="62"/>
    </row>
    <row r="945254" spans="3:3" x14ac:dyDescent="0.25">
      <c r="C945254" s="62"/>
    </row>
    <row r="945342" spans="3:3" x14ac:dyDescent="0.25">
      <c r="C945342" s="62"/>
    </row>
    <row r="945343" spans="3:3" x14ac:dyDescent="0.25">
      <c r="C945343" s="62"/>
    </row>
    <row r="945431" spans="3:3" x14ac:dyDescent="0.25">
      <c r="C945431" s="62"/>
    </row>
    <row r="945432" spans="3:3" x14ac:dyDescent="0.25">
      <c r="C945432" s="62"/>
    </row>
    <row r="945520" spans="3:3" x14ac:dyDescent="0.25">
      <c r="C945520" s="62"/>
    </row>
    <row r="945521" spans="3:3" x14ac:dyDescent="0.25">
      <c r="C945521" s="62"/>
    </row>
    <row r="945609" spans="3:3" x14ac:dyDescent="0.25">
      <c r="C945609" s="62"/>
    </row>
    <row r="945610" spans="3:3" x14ac:dyDescent="0.25">
      <c r="C945610" s="62"/>
    </row>
    <row r="945698" spans="3:3" x14ac:dyDescent="0.25">
      <c r="C945698" s="62"/>
    </row>
    <row r="945699" spans="3:3" x14ac:dyDescent="0.25">
      <c r="C945699" s="62"/>
    </row>
    <row r="945787" spans="3:3" x14ac:dyDescent="0.25">
      <c r="C945787" s="62"/>
    </row>
    <row r="945788" spans="3:3" x14ac:dyDescent="0.25">
      <c r="C945788" s="62"/>
    </row>
    <row r="945876" spans="3:3" x14ac:dyDescent="0.25">
      <c r="C945876" s="62"/>
    </row>
    <row r="945877" spans="3:3" x14ac:dyDescent="0.25">
      <c r="C945877" s="62"/>
    </row>
    <row r="945965" spans="3:3" x14ac:dyDescent="0.25">
      <c r="C945965" s="62"/>
    </row>
    <row r="945966" spans="3:3" x14ac:dyDescent="0.25">
      <c r="C945966" s="62"/>
    </row>
    <row r="946054" spans="3:3" x14ac:dyDescent="0.25">
      <c r="C946054" s="62"/>
    </row>
    <row r="946055" spans="3:3" x14ac:dyDescent="0.25">
      <c r="C946055" s="62"/>
    </row>
    <row r="946143" spans="3:3" x14ac:dyDescent="0.25">
      <c r="C946143" s="62"/>
    </row>
    <row r="946144" spans="3:3" x14ac:dyDescent="0.25">
      <c r="C946144" s="62"/>
    </row>
    <row r="946232" spans="3:3" x14ac:dyDescent="0.25">
      <c r="C946232" s="62"/>
    </row>
    <row r="946233" spans="3:3" x14ac:dyDescent="0.25">
      <c r="C946233" s="62"/>
    </row>
    <row r="946321" spans="3:3" x14ac:dyDescent="0.25">
      <c r="C946321" s="62"/>
    </row>
    <row r="946322" spans="3:3" x14ac:dyDescent="0.25">
      <c r="C946322" s="62"/>
    </row>
    <row r="946410" spans="3:3" x14ac:dyDescent="0.25">
      <c r="C946410" s="62"/>
    </row>
    <row r="946411" spans="3:3" x14ac:dyDescent="0.25">
      <c r="C946411" s="62"/>
    </row>
    <row r="946499" spans="3:3" x14ac:dyDescent="0.25">
      <c r="C946499" s="62"/>
    </row>
    <row r="946500" spans="3:3" x14ac:dyDescent="0.25">
      <c r="C946500" s="62"/>
    </row>
    <row r="946588" spans="3:3" x14ac:dyDescent="0.25">
      <c r="C946588" s="62"/>
    </row>
    <row r="946589" spans="3:3" x14ac:dyDescent="0.25">
      <c r="C946589" s="62"/>
    </row>
    <row r="946677" spans="3:3" x14ac:dyDescent="0.25">
      <c r="C946677" s="62"/>
    </row>
    <row r="946678" spans="3:3" x14ac:dyDescent="0.25">
      <c r="C946678" s="62"/>
    </row>
    <row r="946766" spans="3:3" x14ac:dyDescent="0.25">
      <c r="C946766" s="62"/>
    </row>
    <row r="946767" spans="3:3" x14ac:dyDescent="0.25">
      <c r="C946767" s="62"/>
    </row>
    <row r="946855" spans="3:3" x14ac:dyDescent="0.25">
      <c r="C946855" s="62"/>
    </row>
    <row r="946856" spans="3:3" x14ac:dyDescent="0.25">
      <c r="C946856" s="62"/>
    </row>
    <row r="946944" spans="3:3" x14ac:dyDescent="0.25">
      <c r="C946944" s="62"/>
    </row>
    <row r="946945" spans="3:3" x14ac:dyDescent="0.25">
      <c r="C946945" s="62"/>
    </row>
    <row r="947033" spans="3:3" x14ac:dyDescent="0.25">
      <c r="C947033" s="62"/>
    </row>
    <row r="947034" spans="3:3" x14ac:dyDescent="0.25">
      <c r="C947034" s="62"/>
    </row>
    <row r="947122" spans="3:3" x14ac:dyDescent="0.25">
      <c r="C947122" s="62"/>
    </row>
    <row r="947123" spans="3:3" x14ac:dyDescent="0.25">
      <c r="C947123" s="62"/>
    </row>
    <row r="947211" spans="3:3" x14ac:dyDescent="0.25">
      <c r="C947211" s="62"/>
    </row>
    <row r="947212" spans="3:3" x14ac:dyDescent="0.25">
      <c r="C947212" s="62"/>
    </row>
    <row r="947300" spans="3:3" x14ac:dyDescent="0.25">
      <c r="C947300" s="62"/>
    </row>
    <row r="947301" spans="3:3" x14ac:dyDescent="0.25">
      <c r="C947301" s="62"/>
    </row>
    <row r="947389" spans="3:3" x14ac:dyDescent="0.25">
      <c r="C947389" s="62"/>
    </row>
    <row r="947390" spans="3:3" x14ac:dyDescent="0.25">
      <c r="C947390" s="62"/>
    </row>
    <row r="947478" spans="3:3" x14ac:dyDescent="0.25">
      <c r="C947478" s="62"/>
    </row>
    <row r="947479" spans="3:3" x14ac:dyDescent="0.25">
      <c r="C947479" s="62"/>
    </row>
    <row r="947567" spans="3:3" x14ac:dyDescent="0.25">
      <c r="C947567" s="62"/>
    </row>
    <row r="947568" spans="3:3" x14ac:dyDescent="0.25">
      <c r="C947568" s="62"/>
    </row>
    <row r="947656" spans="3:3" x14ac:dyDescent="0.25">
      <c r="C947656" s="62"/>
    </row>
    <row r="947657" spans="3:3" x14ac:dyDescent="0.25">
      <c r="C947657" s="62"/>
    </row>
    <row r="947745" spans="3:3" x14ac:dyDescent="0.25">
      <c r="C947745" s="62"/>
    </row>
    <row r="947746" spans="3:3" x14ac:dyDescent="0.25">
      <c r="C947746" s="62"/>
    </row>
    <row r="947834" spans="3:3" x14ac:dyDescent="0.25">
      <c r="C947834" s="62"/>
    </row>
    <row r="947835" spans="3:3" x14ac:dyDescent="0.25">
      <c r="C947835" s="62"/>
    </row>
    <row r="947923" spans="3:3" x14ac:dyDescent="0.25">
      <c r="C947923" s="62"/>
    </row>
    <row r="947924" spans="3:3" x14ac:dyDescent="0.25">
      <c r="C947924" s="62"/>
    </row>
    <row r="948012" spans="3:3" x14ac:dyDescent="0.25">
      <c r="C948012" s="62"/>
    </row>
    <row r="948013" spans="3:3" x14ac:dyDescent="0.25">
      <c r="C948013" s="62"/>
    </row>
    <row r="948101" spans="3:3" x14ac:dyDescent="0.25">
      <c r="C948101" s="62"/>
    </row>
    <row r="948102" spans="3:3" x14ac:dyDescent="0.25">
      <c r="C948102" s="62"/>
    </row>
    <row r="948190" spans="3:3" x14ac:dyDescent="0.25">
      <c r="C948190" s="62"/>
    </row>
    <row r="948191" spans="3:3" x14ac:dyDescent="0.25">
      <c r="C948191" s="62"/>
    </row>
    <row r="948279" spans="3:3" x14ac:dyDescent="0.25">
      <c r="C948279" s="62"/>
    </row>
    <row r="948280" spans="3:3" x14ac:dyDescent="0.25">
      <c r="C948280" s="62"/>
    </row>
    <row r="948368" spans="3:3" x14ac:dyDescent="0.25">
      <c r="C948368" s="62"/>
    </row>
    <row r="948369" spans="3:3" x14ac:dyDescent="0.25">
      <c r="C948369" s="62"/>
    </row>
    <row r="948457" spans="3:3" x14ac:dyDescent="0.25">
      <c r="C948457" s="62"/>
    </row>
    <row r="948458" spans="3:3" x14ac:dyDescent="0.25">
      <c r="C948458" s="62"/>
    </row>
    <row r="948546" spans="3:3" x14ac:dyDescent="0.25">
      <c r="C948546" s="62"/>
    </row>
    <row r="948547" spans="3:3" x14ac:dyDescent="0.25">
      <c r="C948547" s="62"/>
    </row>
    <row r="948635" spans="3:3" x14ac:dyDescent="0.25">
      <c r="C948635" s="62"/>
    </row>
    <row r="948636" spans="3:3" x14ac:dyDescent="0.25">
      <c r="C948636" s="62"/>
    </row>
    <row r="948724" spans="3:3" x14ac:dyDescent="0.25">
      <c r="C948724" s="62"/>
    </row>
    <row r="948725" spans="3:3" x14ac:dyDescent="0.25">
      <c r="C948725" s="62"/>
    </row>
    <row r="948813" spans="3:3" x14ac:dyDescent="0.25">
      <c r="C948813" s="62"/>
    </row>
    <row r="948814" spans="3:3" x14ac:dyDescent="0.25">
      <c r="C948814" s="62"/>
    </row>
    <row r="948902" spans="3:3" x14ac:dyDescent="0.25">
      <c r="C948902" s="62"/>
    </row>
    <row r="948903" spans="3:3" x14ac:dyDescent="0.25">
      <c r="C948903" s="62"/>
    </row>
    <row r="948991" spans="3:3" x14ac:dyDescent="0.25">
      <c r="C948991" s="62"/>
    </row>
    <row r="948992" spans="3:3" x14ac:dyDescent="0.25">
      <c r="C948992" s="62"/>
    </row>
    <row r="949080" spans="3:3" x14ac:dyDescent="0.25">
      <c r="C949080" s="62"/>
    </row>
    <row r="949081" spans="3:3" x14ac:dyDescent="0.25">
      <c r="C949081" s="62"/>
    </row>
    <row r="949169" spans="3:3" x14ac:dyDescent="0.25">
      <c r="C949169" s="62"/>
    </row>
    <row r="949170" spans="3:3" x14ac:dyDescent="0.25">
      <c r="C949170" s="62"/>
    </row>
    <row r="949258" spans="3:3" x14ac:dyDescent="0.25">
      <c r="C949258" s="62"/>
    </row>
    <row r="949259" spans="3:3" x14ac:dyDescent="0.25">
      <c r="C949259" s="62"/>
    </row>
    <row r="949347" spans="3:3" x14ac:dyDescent="0.25">
      <c r="C949347" s="62"/>
    </row>
    <row r="949348" spans="3:3" x14ac:dyDescent="0.25">
      <c r="C949348" s="62"/>
    </row>
    <row r="949436" spans="3:3" x14ac:dyDescent="0.25">
      <c r="C949436" s="62"/>
    </row>
    <row r="949437" spans="3:3" x14ac:dyDescent="0.25">
      <c r="C949437" s="62"/>
    </row>
    <row r="949525" spans="3:3" x14ac:dyDescent="0.25">
      <c r="C949525" s="62"/>
    </row>
    <row r="949526" spans="3:3" x14ac:dyDescent="0.25">
      <c r="C949526" s="62"/>
    </row>
    <row r="949614" spans="3:3" x14ac:dyDescent="0.25">
      <c r="C949614" s="62"/>
    </row>
    <row r="949615" spans="3:3" x14ac:dyDescent="0.25">
      <c r="C949615" s="62"/>
    </row>
    <row r="949703" spans="3:3" x14ac:dyDescent="0.25">
      <c r="C949703" s="62"/>
    </row>
    <row r="949704" spans="3:3" x14ac:dyDescent="0.25">
      <c r="C949704" s="62"/>
    </row>
    <row r="949792" spans="3:3" x14ac:dyDescent="0.25">
      <c r="C949792" s="62"/>
    </row>
    <row r="949793" spans="3:3" x14ac:dyDescent="0.25">
      <c r="C949793" s="62"/>
    </row>
    <row r="949881" spans="3:3" x14ac:dyDescent="0.25">
      <c r="C949881" s="62"/>
    </row>
    <row r="949882" spans="3:3" x14ac:dyDescent="0.25">
      <c r="C949882" s="62"/>
    </row>
    <row r="949970" spans="3:3" x14ac:dyDescent="0.25">
      <c r="C949970" s="62"/>
    </row>
    <row r="949971" spans="3:3" x14ac:dyDescent="0.25">
      <c r="C949971" s="62"/>
    </row>
    <row r="950059" spans="3:3" x14ac:dyDescent="0.25">
      <c r="C950059" s="62"/>
    </row>
    <row r="950060" spans="3:3" x14ac:dyDescent="0.25">
      <c r="C950060" s="62"/>
    </row>
    <row r="950148" spans="3:3" x14ac:dyDescent="0.25">
      <c r="C950148" s="62"/>
    </row>
    <row r="950149" spans="3:3" x14ac:dyDescent="0.25">
      <c r="C950149" s="62"/>
    </row>
    <row r="950237" spans="3:3" x14ac:dyDescent="0.25">
      <c r="C950237" s="62"/>
    </row>
    <row r="950238" spans="3:3" x14ac:dyDescent="0.25">
      <c r="C950238" s="62"/>
    </row>
    <row r="950326" spans="3:3" x14ac:dyDescent="0.25">
      <c r="C950326" s="62"/>
    </row>
    <row r="950327" spans="3:3" x14ac:dyDescent="0.25">
      <c r="C950327" s="62"/>
    </row>
    <row r="950415" spans="3:3" x14ac:dyDescent="0.25">
      <c r="C950415" s="62"/>
    </row>
    <row r="950416" spans="3:3" x14ac:dyDescent="0.25">
      <c r="C950416" s="62"/>
    </row>
    <row r="950504" spans="3:3" x14ac:dyDescent="0.25">
      <c r="C950504" s="62"/>
    </row>
    <row r="950505" spans="3:3" x14ac:dyDescent="0.25">
      <c r="C950505" s="62"/>
    </row>
    <row r="950593" spans="3:3" x14ac:dyDescent="0.25">
      <c r="C950593" s="62"/>
    </row>
    <row r="950594" spans="3:3" x14ac:dyDescent="0.25">
      <c r="C950594" s="62"/>
    </row>
    <row r="950682" spans="3:3" x14ac:dyDescent="0.25">
      <c r="C950682" s="62"/>
    </row>
    <row r="950683" spans="3:3" x14ac:dyDescent="0.25">
      <c r="C950683" s="62"/>
    </row>
    <row r="950771" spans="3:3" x14ac:dyDescent="0.25">
      <c r="C950771" s="62"/>
    </row>
    <row r="950772" spans="3:3" x14ac:dyDescent="0.25">
      <c r="C950772" s="62"/>
    </row>
    <row r="950860" spans="3:3" x14ac:dyDescent="0.25">
      <c r="C950860" s="62"/>
    </row>
    <row r="950861" spans="3:3" x14ac:dyDescent="0.25">
      <c r="C950861" s="62"/>
    </row>
    <row r="950949" spans="3:3" x14ac:dyDescent="0.25">
      <c r="C950949" s="62"/>
    </row>
    <row r="950950" spans="3:3" x14ac:dyDescent="0.25">
      <c r="C950950" s="62"/>
    </row>
    <row r="951038" spans="3:3" x14ac:dyDescent="0.25">
      <c r="C951038" s="62"/>
    </row>
    <row r="951039" spans="3:3" x14ac:dyDescent="0.25">
      <c r="C951039" s="62"/>
    </row>
    <row r="951127" spans="3:3" x14ac:dyDescent="0.25">
      <c r="C951127" s="62"/>
    </row>
    <row r="951128" spans="3:3" x14ac:dyDescent="0.25">
      <c r="C951128" s="62"/>
    </row>
    <row r="951216" spans="3:3" x14ac:dyDescent="0.25">
      <c r="C951216" s="62"/>
    </row>
    <row r="951217" spans="3:3" x14ac:dyDescent="0.25">
      <c r="C951217" s="62"/>
    </row>
    <row r="951305" spans="3:3" x14ac:dyDescent="0.25">
      <c r="C951305" s="62"/>
    </row>
    <row r="951306" spans="3:3" x14ac:dyDescent="0.25">
      <c r="C951306" s="62"/>
    </row>
    <row r="951394" spans="3:3" x14ac:dyDescent="0.25">
      <c r="C951394" s="62"/>
    </row>
    <row r="951395" spans="3:3" x14ac:dyDescent="0.25">
      <c r="C951395" s="62"/>
    </row>
    <row r="951483" spans="3:3" x14ac:dyDescent="0.25">
      <c r="C951483" s="62"/>
    </row>
    <row r="951484" spans="3:3" x14ac:dyDescent="0.25">
      <c r="C951484" s="62"/>
    </row>
    <row r="951572" spans="3:3" x14ac:dyDescent="0.25">
      <c r="C951572" s="62"/>
    </row>
    <row r="951573" spans="3:3" x14ac:dyDescent="0.25">
      <c r="C951573" s="62"/>
    </row>
    <row r="951661" spans="3:3" x14ac:dyDescent="0.25">
      <c r="C951661" s="62"/>
    </row>
    <row r="951662" spans="3:3" x14ac:dyDescent="0.25">
      <c r="C951662" s="62"/>
    </row>
    <row r="951750" spans="3:3" x14ac:dyDescent="0.25">
      <c r="C951750" s="62"/>
    </row>
    <row r="951751" spans="3:3" x14ac:dyDescent="0.25">
      <c r="C951751" s="62"/>
    </row>
    <row r="951839" spans="3:3" x14ac:dyDescent="0.25">
      <c r="C951839" s="62"/>
    </row>
    <row r="951840" spans="3:3" x14ac:dyDescent="0.25">
      <c r="C951840" s="62"/>
    </row>
    <row r="951928" spans="3:3" x14ac:dyDescent="0.25">
      <c r="C951928" s="62"/>
    </row>
    <row r="951929" spans="3:3" x14ac:dyDescent="0.25">
      <c r="C951929" s="62"/>
    </row>
    <row r="952017" spans="3:3" x14ac:dyDescent="0.25">
      <c r="C952017" s="62"/>
    </row>
    <row r="952018" spans="3:3" x14ac:dyDescent="0.25">
      <c r="C952018" s="62"/>
    </row>
    <row r="952106" spans="3:3" x14ac:dyDescent="0.25">
      <c r="C952106" s="62"/>
    </row>
    <row r="952107" spans="3:3" x14ac:dyDescent="0.25">
      <c r="C952107" s="62"/>
    </row>
    <row r="952195" spans="3:3" x14ac:dyDescent="0.25">
      <c r="C952195" s="62"/>
    </row>
    <row r="952196" spans="3:3" x14ac:dyDescent="0.25">
      <c r="C952196" s="62"/>
    </row>
    <row r="952284" spans="3:3" x14ac:dyDescent="0.25">
      <c r="C952284" s="62"/>
    </row>
    <row r="952285" spans="3:3" x14ac:dyDescent="0.25">
      <c r="C952285" s="62"/>
    </row>
    <row r="952373" spans="3:3" x14ac:dyDescent="0.25">
      <c r="C952373" s="62"/>
    </row>
    <row r="952374" spans="3:3" x14ac:dyDescent="0.25">
      <c r="C952374" s="62"/>
    </row>
    <row r="952462" spans="3:3" x14ac:dyDescent="0.25">
      <c r="C952462" s="62"/>
    </row>
    <row r="952463" spans="3:3" x14ac:dyDescent="0.25">
      <c r="C952463" s="62"/>
    </row>
    <row r="952551" spans="3:3" x14ac:dyDescent="0.25">
      <c r="C952551" s="62"/>
    </row>
    <row r="952552" spans="3:3" x14ac:dyDescent="0.25">
      <c r="C952552" s="62"/>
    </row>
    <row r="952640" spans="3:3" x14ac:dyDescent="0.25">
      <c r="C952640" s="62"/>
    </row>
    <row r="952641" spans="3:3" x14ac:dyDescent="0.25">
      <c r="C952641" s="62"/>
    </row>
    <row r="952729" spans="3:3" x14ac:dyDescent="0.25">
      <c r="C952729" s="62"/>
    </row>
    <row r="952730" spans="3:3" x14ac:dyDescent="0.25">
      <c r="C952730" s="62"/>
    </row>
    <row r="952818" spans="3:3" x14ac:dyDescent="0.25">
      <c r="C952818" s="62"/>
    </row>
    <row r="952819" spans="3:3" x14ac:dyDescent="0.25">
      <c r="C952819" s="62"/>
    </row>
    <row r="952907" spans="3:3" x14ac:dyDescent="0.25">
      <c r="C952907" s="62"/>
    </row>
    <row r="952908" spans="3:3" x14ac:dyDescent="0.25">
      <c r="C952908" s="62"/>
    </row>
    <row r="952996" spans="3:3" x14ac:dyDescent="0.25">
      <c r="C952996" s="62"/>
    </row>
    <row r="952997" spans="3:3" x14ac:dyDescent="0.25">
      <c r="C952997" s="62"/>
    </row>
    <row r="953085" spans="3:3" x14ac:dyDescent="0.25">
      <c r="C953085" s="62"/>
    </row>
    <row r="953086" spans="3:3" x14ac:dyDescent="0.25">
      <c r="C953086" s="62"/>
    </row>
    <row r="953174" spans="3:3" x14ac:dyDescent="0.25">
      <c r="C953174" s="62"/>
    </row>
    <row r="953175" spans="3:3" x14ac:dyDescent="0.25">
      <c r="C953175" s="62"/>
    </row>
    <row r="953263" spans="3:3" x14ac:dyDescent="0.25">
      <c r="C953263" s="62"/>
    </row>
    <row r="953264" spans="3:3" x14ac:dyDescent="0.25">
      <c r="C953264" s="62"/>
    </row>
    <row r="953352" spans="3:3" x14ac:dyDescent="0.25">
      <c r="C953352" s="62"/>
    </row>
    <row r="953353" spans="3:3" x14ac:dyDescent="0.25">
      <c r="C953353" s="62"/>
    </row>
    <row r="953441" spans="3:3" x14ac:dyDescent="0.25">
      <c r="C953441" s="62"/>
    </row>
    <row r="953442" spans="3:3" x14ac:dyDescent="0.25">
      <c r="C953442" s="62"/>
    </row>
    <row r="953530" spans="3:3" x14ac:dyDescent="0.25">
      <c r="C953530" s="62"/>
    </row>
    <row r="953531" spans="3:3" x14ac:dyDescent="0.25">
      <c r="C953531" s="62"/>
    </row>
    <row r="953619" spans="3:3" x14ac:dyDescent="0.25">
      <c r="C953619" s="62"/>
    </row>
    <row r="953620" spans="3:3" x14ac:dyDescent="0.25">
      <c r="C953620" s="62"/>
    </row>
    <row r="953708" spans="3:3" x14ac:dyDescent="0.25">
      <c r="C953708" s="62"/>
    </row>
    <row r="953709" spans="3:3" x14ac:dyDescent="0.25">
      <c r="C953709" s="62"/>
    </row>
    <row r="953797" spans="3:3" x14ac:dyDescent="0.25">
      <c r="C953797" s="62"/>
    </row>
    <row r="953798" spans="3:3" x14ac:dyDescent="0.25">
      <c r="C953798" s="62"/>
    </row>
    <row r="953886" spans="3:3" x14ac:dyDescent="0.25">
      <c r="C953886" s="62"/>
    </row>
    <row r="953887" spans="3:3" x14ac:dyDescent="0.25">
      <c r="C953887" s="62"/>
    </row>
    <row r="953975" spans="3:3" x14ac:dyDescent="0.25">
      <c r="C953975" s="62"/>
    </row>
    <row r="953976" spans="3:3" x14ac:dyDescent="0.25">
      <c r="C953976" s="62"/>
    </row>
    <row r="954064" spans="3:3" x14ac:dyDescent="0.25">
      <c r="C954064" s="62"/>
    </row>
    <row r="954065" spans="3:3" x14ac:dyDescent="0.25">
      <c r="C954065" s="62"/>
    </row>
    <row r="954153" spans="3:3" x14ac:dyDescent="0.25">
      <c r="C954153" s="62"/>
    </row>
    <row r="954154" spans="3:3" x14ac:dyDescent="0.25">
      <c r="C954154" s="62"/>
    </row>
    <row r="954242" spans="3:3" x14ac:dyDescent="0.25">
      <c r="C954242" s="62"/>
    </row>
    <row r="954243" spans="3:3" x14ac:dyDescent="0.25">
      <c r="C954243" s="62"/>
    </row>
    <row r="954331" spans="3:3" x14ac:dyDescent="0.25">
      <c r="C954331" s="62"/>
    </row>
    <row r="954332" spans="3:3" x14ac:dyDescent="0.25">
      <c r="C954332" s="62"/>
    </row>
    <row r="954420" spans="3:3" x14ac:dyDescent="0.25">
      <c r="C954420" s="62"/>
    </row>
    <row r="954421" spans="3:3" x14ac:dyDescent="0.25">
      <c r="C954421" s="62"/>
    </row>
    <row r="954509" spans="3:3" x14ac:dyDescent="0.25">
      <c r="C954509" s="62"/>
    </row>
    <row r="954510" spans="3:3" x14ac:dyDescent="0.25">
      <c r="C954510" s="62"/>
    </row>
    <row r="954598" spans="3:3" x14ac:dyDescent="0.25">
      <c r="C954598" s="62"/>
    </row>
    <row r="954599" spans="3:3" x14ac:dyDescent="0.25">
      <c r="C954599" s="62"/>
    </row>
    <row r="954687" spans="3:3" x14ac:dyDescent="0.25">
      <c r="C954687" s="62"/>
    </row>
    <row r="954688" spans="3:3" x14ac:dyDescent="0.25">
      <c r="C954688" s="62"/>
    </row>
    <row r="954776" spans="3:3" x14ac:dyDescent="0.25">
      <c r="C954776" s="62"/>
    </row>
    <row r="954777" spans="3:3" x14ac:dyDescent="0.25">
      <c r="C954777" s="62"/>
    </row>
    <row r="954865" spans="3:3" x14ac:dyDescent="0.25">
      <c r="C954865" s="62"/>
    </row>
    <row r="954866" spans="3:3" x14ac:dyDescent="0.25">
      <c r="C954866" s="62"/>
    </row>
    <row r="954954" spans="3:3" x14ac:dyDescent="0.25">
      <c r="C954954" s="62"/>
    </row>
    <row r="954955" spans="3:3" x14ac:dyDescent="0.25">
      <c r="C954955" s="62"/>
    </row>
    <row r="955043" spans="3:3" x14ac:dyDescent="0.25">
      <c r="C955043" s="62"/>
    </row>
    <row r="955044" spans="3:3" x14ac:dyDescent="0.25">
      <c r="C955044" s="62"/>
    </row>
    <row r="955132" spans="3:3" x14ac:dyDescent="0.25">
      <c r="C955132" s="62"/>
    </row>
    <row r="955133" spans="3:3" x14ac:dyDescent="0.25">
      <c r="C955133" s="62"/>
    </row>
    <row r="955221" spans="3:3" x14ac:dyDescent="0.25">
      <c r="C955221" s="62"/>
    </row>
    <row r="955222" spans="3:3" x14ac:dyDescent="0.25">
      <c r="C955222" s="62"/>
    </row>
    <row r="955310" spans="3:3" x14ac:dyDescent="0.25">
      <c r="C955310" s="62"/>
    </row>
    <row r="955311" spans="3:3" x14ac:dyDescent="0.25">
      <c r="C955311" s="62"/>
    </row>
    <row r="955399" spans="3:3" x14ac:dyDescent="0.25">
      <c r="C955399" s="62"/>
    </row>
    <row r="955400" spans="3:3" x14ac:dyDescent="0.25">
      <c r="C955400" s="62"/>
    </row>
    <row r="955488" spans="3:3" x14ac:dyDescent="0.25">
      <c r="C955488" s="62"/>
    </row>
    <row r="955489" spans="3:3" x14ac:dyDescent="0.25">
      <c r="C955489" s="62"/>
    </row>
    <row r="955577" spans="3:3" x14ac:dyDescent="0.25">
      <c r="C955577" s="62"/>
    </row>
    <row r="955578" spans="3:3" x14ac:dyDescent="0.25">
      <c r="C955578" s="62"/>
    </row>
    <row r="955666" spans="3:3" x14ac:dyDescent="0.25">
      <c r="C955666" s="62"/>
    </row>
    <row r="955667" spans="3:3" x14ac:dyDescent="0.25">
      <c r="C955667" s="62"/>
    </row>
    <row r="955755" spans="3:3" x14ac:dyDescent="0.25">
      <c r="C955755" s="62"/>
    </row>
    <row r="955756" spans="3:3" x14ac:dyDescent="0.25">
      <c r="C955756" s="62"/>
    </row>
    <row r="955844" spans="3:3" x14ac:dyDescent="0.25">
      <c r="C955844" s="62"/>
    </row>
    <row r="955845" spans="3:3" x14ac:dyDescent="0.25">
      <c r="C955845" s="62"/>
    </row>
    <row r="955933" spans="3:3" x14ac:dyDescent="0.25">
      <c r="C955933" s="62"/>
    </row>
    <row r="955934" spans="3:3" x14ac:dyDescent="0.25">
      <c r="C955934" s="62"/>
    </row>
    <row r="956022" spans="3:3" x14ac:dyDescent="0.25">
      <c r="C956022" s="62"/>
    </row>
    <row r="956023" spans="3:3" x14ac:dyDescent="0.25">
      <c r="C956023" s="62"/>
    </row>
    <row r="956111" spans="3:3" x14ac:dyDescent="0.25">
      <c r="C956111" s="62"/>
    </row>
    <row r="956112" spans="3:3" x14ac:dyDescent="0.25">
      <c r="C956112" s="62"/>
    </row>
    <row r="956200" spans="3:3" x14ac:dyDescent="0.25">
      <c r="C956200" s="62"/>
    </row>
    <row r="956201" spans="3:3" x14ac:dyDescent="0.25">
      <c r="C956201" s="62"/>
    </row>
    <row r="956289" spans="3:3" x14ac:dyDescent="0.25">
      <c r="C956289" s="62"/>
    </row>
    <row r="956290" spans="3:3" x14ac:dyDescent="0.25">
      <c r="C956290" s="62"/>
    </row>
    <row r="956378" spans="3:3" x14ac:dyDescent="0.25">
      <c r="C956378" s="62"/>
    </row>
    <row r="956379" spans="3:3" x14ac:dyDescent="0.25">
      <c r="C956379" s="62"/>
    </row>
    <row r="956467" spans="3:3" x14ac:dyDescent="0.25">
      <c r="C956467" s="62"/>
    </row>
    <row r="956468" spans="3:3" x14ac:dyDescent="0.25">
      <c r="C956468" s="62"/>
    </row>
    <row r="956556" spans="3:3" x14ac:dyDescent="0.25">
      <c r="C956556" s="62"/>
    </row>
    <row r="956557" spans="3:3" x14ac:dyDescent="0.25">
      <c r="C956557" s="62"/>
    </row>
    <row r="956645" spans="3:3" x14ac:dyDescent="0.25">
      <c r="C956645" s="62"/>
    </row>
    <row r="956646" spans="3:3" x14ac:dyDescent="0.25">
      <c r="C956646" s="62"/>
    </row>
    <row r="956734" spans="3:3" x14ac:dyDescent="0.25">
      <c r="C956734" s="62"/>
    </row>
    <row r="956735" spans="3:3" x14ac:dyDescent="0.25">
      <c r="C956735" s="62"/>
    </row>
    <row r="956823" spans="3:3" x14ac:dyDescent="0.25">
      <c r="C956823" s="62"/>
    </row>
    <row r="956824" spans="3:3" x14ac:dyDescent="0.25">
      <c r="C956824" s="62"/>
    </row>
    <row r="956912" spans="3:3" x14ac:dyDescent="0.25">
      <c r="C956912" s="62"/>
    </row>
    <row r="956913" spans="3:3" x14ac:dyDescent="0.25">
      <c r="C956913" s="62"/>
    </row>
    <row r="957001" spans="3:3" x14ac:dyDescent="0.25">
      <c r="C957001" s="62"/>
    </row>
    <row r="957002" spans="3:3" x14ac:dyDescent="0.25">
      <c r="C957002" s="62"/>
    </row>
    <row r="957090" spans="3:3" x14ac:dyDescent="0.25">
      <c r="C957090" s="62"/>
    </row>
    <row r="957091" spans="3:3" x14ac:dyDescent="0.25">
      <c r="C957091" s="62"/>
    </row>
    <row r="957179" spans="3:3" x14ac:dyDescent="0.25">
      <c r="C957179" s="62"/>
    </row>
    <row r="957180" spans="3:3" x14ac:dyDescent="0.25">
      <c r="C957180" s="62"/>
    </row>
    <row r="957268" spans="3:3" x14ac:dyDescent="0.25">
      <c r="C957268" s="62"/>
    </row>
    <row r="957269" spans="3:3" x14ac:dyDescent="0.25">
      <c r="C957269" s="62"/>
    </row>
    <row r="957357" spans="3:3" x14ac:dyDescent="0.25">
      <c r="C957357" s="62"/>
    </row>
    <row r="957358" spans="3:3" x14ac:dyDescent="0.25">
      <c r="C957358" s="62"/>
    </row>
    <row r="957446" spans="3:3" x14ac:dyDescent="0.25">
      <c r="C957446" s="62"/>
    </row>
    <row r="957447" spans="3:3" x14ac:dyDescent="0.25">
      <c r="C957447" s="62"/>
    </row>
    <row r="957535" spans="3:3" x14ac:dyDescent="0.25">
      <c r="C957535" s="62"/>
    </row>
    <row r="957536" spans="3:3" x14ac:dyDescent="0.25">
      <c r="C957536" s="62"/>
    </row>
    <row r="957624" spans="3:3" x14ac:dyDescent="0.25">
      <c r="C957624" s="62"/>
    </row>
    <row r="957625" spans="3:3" x14ac:dyDescent="0.25">
      <c r="C957625" s="62"/>
    </row>
    <row r="957713" spans="3:3" x14ac:dyDescent="0.25">
      <c r="C957713" s="62"/>
    </row>
    <row r="957714" spans="3:3" x14ac:dyDescent="0.25">
      <c r="C957714" s="62"/>
    </row>
    <row r="957802" spans="3:3" x14ac:dyDescent="0.25">
      <c r="C957802" s="62"/>
    </row>
    <row r="957803" spans="3:3" x14ac:dyDescent="0.25">
      <c r="C957803" s="62"/>
    </row>
    <row r="957891" spans="3:3" x14ac:dyDescent="0.25">
      <c r="C957891" s="62"/>
    </row>
    <row r="957892" spans="3:3" x14ac:dyDescent="0.25">
      <c r="C957892" s="62"/>
    </row>
    <row r="957980" spans="3:3" x14ac:dyDescent="0.25">
      <c r="C957980" s="62"/>
    </row>
    <row r="957981" spans="3:3" x14ac:dyDescent="0.25">
      <c r="C957981" s="62"/>
    </row>
    <row r="958069" spans="3:3" x14ac:dyDescent="0.25">
      <c r="C958069" s="62"/>
    </row>
    <row r="958070" spans="3:3" x14ac:dyDescent="0.25">
      <c r="C958070" s="62"/>
    </row>
    <row r="958158" spans="3:3" x14ac:dyDescent="0.25">
      <c r="C958158" s="62"/>
    </row>
    <row r="958159" spans="3:3" x14ac:dyDescent="0.25">
      <c r="C958159" s="62"/>
    </row>
    <row r="958247" spans="3:3" x14ac:dyDescent="0.25">
      <c r="C958247" s="62"/>
    </row>
    <row r="958248" spans="3:3" x14ac:dyDescent="0.25">
      <c r="C958248" s="62"/>
    </row>
    <row r="958336" spans="3:3" x14ac:dyDescent="0.25">
      <c r="C958336" s="62"/>
    </row>
    <row r="958337" spans="3:3" x14ac:dyDescent="0.25">
      <c r="C958337" s="62"/>
    </row>
    <row r="958425" spans="3:3" x14ac:dyDescent="0.25">
      <c r="C958425" s="62"/>
    </row>
    <row r="958426" spans="3:3" x14ac:dyDescent="0.25">
      <c r="C958426" s="62"/>
    </row>
    <row r="958514" spans="3:3" x14ac:dyDescent="0.25">
      <c r="C958514" s="62"/>
    </row>
    <row r="958515" spans="3:3" x14ac:dyDescent="0.25">
      <c r="C958515" s="62"/>
    </row>
    <row r="958603" spans="3:3" x14ac:dyDescent="0.25">
      <c r="C958603" s="62"/>
    </row>
    <row r="958604" spans="3:3" x14ac:dyDescent="0.25">
      <c r="C958604" s="62"/>
    </row>
    <row r="958692" spans="3:3" x14ac:dyDescent="0.25">
      <c r="C958692" s="62"/>
    </row>
    <row r="958693" spans="3:3" x14ac:dyDescent="0.25">
      <c r="C958693" s="62"/>
    </row>
    <row r="958781" spans="3:3" x14ac:dyDescent="0.25">
      <c r="C958781" s="62"/>
    </row>
    <row r="958782" spans="3:3" x14ac:dyDescent="0.25">
      <c r="C958782" s="62"/>
    </row>
    <row r="958870" spans="3:3" x14ac:dyDescent="0.25">
      <c r="C958870" s="62"/>
    </row>
    <row r="958871" spans="3:3" x14ac:dyDescent="0.25">
      <c r="C958871" s="62"/>
    </row>
    <row r="958959" spans="3:3" x14ac:dyDescent="0.25">
      <c r="C958959" s="62"/>
    </row>
    <row r="958960" spans="3:3" x14ac:dyDescent="0.25">
      <c r="C958960" s="62"/>
    </row>
    <row r="959048" spans="3:3" x14ac:dyDescent="0.25">
      <c r="C959048" s="62"/>
    </row>
    <row r="959049" spans="3:3" x14ac:dyDescent="0.25">
      <c r="C959049" s="62"/>
    </row>
    <row r="959137" spans="3:3" x14ac:dyDescent="0.25">
      <c r="C959137" s="62"/>
    </row>
    <row r="959138" spans="3:3" x14ac:dyDescent="0.25">
      <c r="C959138" s="62"/>
    </row>
    <row r="959226" spans="3:3" x14ac:dyDescent="0.25">
      <c r="C959226" s="62"/>
    </row>
    <row r="959227" spans="3:3" x14ac:dyDescent="0.25">
      <c r="C959227" s="62"/>
    </row>
    <row r="959315" spans="3:3" x14ac:dyDescent="0.25">
      <c r="C959315" s="62"/>
    </row>
    <row r="959316" spans="3:3" x14ac:dyDescent="0.25">
      <c r="C959316" s="62"/>
    </row>
    <row r="959404" spans="3:3" x14ac:dyDescent="0.25">
      <c r="C959404" s="62"/>
    </row>
    <row r="959405" spans="3:3" x14ac:dyDescent="0.25">
      <c r="C959405" s="62"/>
    </row>
    <row r="959493" spans="3:3" x14ac:dyDescent="0.25">
      <c r="C959493" s="62"/>
    </row>
    <row r="959494" spans="3:3" x14ac:dyDescent="0.25">
      <c r="C959494" s="62"/>
    </row>
    <row r="959582" spans="3:3" x14ac:dyDescent="0.25">
      <c r="C959582" s="62"/>
    </row>
    <row r="959583" spans="3:3" x14ac:dyDescent="0.25">
      <c r="C959583" s="62"/>
    </row>
    <row r="959671" spans="3:3" x14ac:dyDescent="0.25">
      <c r="C959671" s="62"/>
    </row>
    <row r="959672" spans="3:3" x14ac:dyDescent="0.25">
      <c r="C959672" s="62"/>
    </row>
    <row r="959760" spans="3:3" x14ac:dyDescent="0.25">
      <c r="C959760" s="62"/>
    </row>
    <row r="959761" spans="3:3" x14ac:dyDescent="0.25">
      <c r="C959761" s="62"/>
    </row>
    <row r="959849" spans="3:3" x14ac:dyDescent="0.25">
      <c r="C959849" s="62"/>
    </row>
    <row r="959850" spans="3:3" x14ac:dyDescent="0.25">
      <c r="C959850" s="62"/>
    </row>
    <row r="959938" spans="3:3" x14ac:dyDescent="0.25">
      <c r="C959938" s="62"/>
    </row>
    <row r="959939" spans="3:3" x14ac:dyDescent="0.25">
      <c r="C959939" s="62"/>
    </row>
    <row r="960027" spans="3:3" x14ac:dyDescent="0.25">
      <c r="C960027" s="62"/>
    </row>
    <row r="960028" spans="3:3" x14ac:dyDescent="0.25">
      <c r="C960028" s="62"/>
    </row>
    <row r="960116" spans="3:3" x14ac:dyDescent="0.25">
      <c r="C960116" s="62"/>
    </row>
    <row r="960117" spans="3:3" x14ac:dyDescent="0.25">
      <c r="C960117" s="62"/>
    </row>
    <row r="960205" spans="3:3" x14ac:dyDescent="0.25">
      <c r="C960205" s="62"/>
    </row>
    <row r="960206" spans="3:3" x14ac:dyDescent="0.25">
      <c r="C960206" s="62"/>
    </row>
    <row r="960294" spans="3:3" x14ac:dyDescent="0.25">
      <c r="C960294" s="62"/>
    </row>
    <row r="960295" spans="3:3" x14ac:dyDescent="0.25">
      <c r="C960295" s="62"/>
    </row>
    <row r="960383" spans="3:3" x14ac:dyDescent="0.25">
      <c r="C960383" s="62"/>
    </row>
    <row r="960384" spans="3:3" x14ac:dyDescent="0.25">
      <c r="C960384" s="62"/>
    </row>
    <row r="960472" spans="3:3" x14ac:dyDescent="0.25">
      <c r="C960472" s="62"/>
    </row>
    <row r="960473" spans="3:3" x14ac:dyDescent="0.25">
      <c r="C960473" s="62"/>
    </row>
    <row r="960561" spans="3:3" x14ac:dyDescent="0.25">
      <c r="C960561" s="62"/>
    </row>
    <row r="960562" spans="3:3" x14ac:dyDescent="0.25">
      <c r="C960562" s="62"/>
    </row>
    <row r="960650" spans="3:3" x14ac:dyDescent="0.25">
      <c r="C960650" s="62"/>
    </row>
    <row r="960651" spans="3:3" x14ac:dyDescent="0.25">
      <c r="C960651" s="62"/>
    </row>
    <row r="960739" spans="3:3" x14ac:dyDescent="0.25">
      <c r="C960739" s="62"/>
    </row>
    <row r="960740" spans="3:3" x14ac:dyDescent="0.25">
      <c r="C960740" s="62"/>
    </row>
    <row r="960828" spans="3:3" x14ac:dyDescent="0.25">
      <c r="C960828" s="62"/>
    </row>
    <row r="960829" spans="3:3" x14ac:dyDescent="0.25">
      <c r="C960829" s="62"/>
    </row>
    <row r="960917" spans="3:3" x14ac:dyDescent="0.25">
      <c r="C960917" s="62"/>
    </row>
    <row r="960918" spans="3:3" x14ac:dyDescent="0.25">
      <c r="C960918" s="62"/>
    </row>
    <row r="961006" spans="3:3" x14ac:dyDescent="0.25">
      <c r="C961006" s="62"/>
    </row>
    <row r="961007" spans="3:3" x14ac:dyDescent="0.25">
      <c r="C961007" s="62"/>
    </row>
    <row r="961095" spans="3:3" x14ac:dyDescent="0.25">
      <c r="C961095" s="62"/>
    </row>
    <row r="961096" spans="3:3" x14ac:dyDescent="0.25">
      <c r="C961096" s="62"/>
    </row>
    <row r="961184" spans="3:3" x14ac:dyDescent="0.25">
      <c r="C961184" s="62"/>
    </row>
    <row r="961185" spans="3:3" x14ac:dyDescent="0.25">
      <c r="C961185" s="62"/>
    </row>
    <row r="961273" spans="3:3" x14ac:dyDescent="0.25">
      <c r="C961273" s="62"/>
    </row>
    <row r="961274" spans="3:3" x14ac:dyDescent="0.25">
      <c r="C961274" s="62"/>
    </row>
    <row r="961362" spans="3:3" x14ac:dyDescent="0.25">
      <c r="C961362" s="62"/>
    </row>
    <row r="961363" spans="3:3" x14ac:dyDescent="0.25">
      <c r="C961363" s="62"/>
    </row>
    <row r="961451" spans="3:3" x14ac:dyDescent="0.25">
      <c r="C961451" s="62"/>
    </row>
    <row r="961452" spans="3:3" x14ac:dyDescent="0.25">
      <c r="C961452" s="62"/>
    </row>
    <row r="961540" spans="3:3" x14ac:dyDescent="0.25">
      <c r="C961540" s="62"/>
    </row>
    <row r="961541" spans="3:3" x14ac:dyDescent="0.25">
      <c r="C961541" s="62"/>
    </row>
    <row r="961629" spans="3:3" x14ac:dyDescent="0.25">
      <c r="C961629" s="62"/>
    </row>
    <row r="961630" spans="3:3" x14ac:dyDescent="0.25">
      <c r="C961630" s="62"/>
    </row>
    <row r="961718" spans="3:3" x14ac:dyDescent="0.25">
      <c r="C961718" s="62"/>
    </row>
    <row r="961719" spans="3:3" x14ac:dyDescent="0.25">
      <c r="C961719" s="62"/>
    </row>
    <row r="961807" spans="3:3" x14ac:dyDescent="0.25">
      <c r="C961807" s="62"/>
    </row>
    <row r="961808" spans="3:3" x14ac:dyDescent="0.25">
      <c r="C961808" s="62"/>
    </row>
    <row r="961896" spans="3:3" x14ac:dyDescent="0.25">
      <c r="C961896" s="62"/>
    </row>
    <row r="961897" spans="3:3" x14ac:dyDescent="0.25">
      <c r="C961897" s="62"/>
    </row>
    <row r="961985" spans="3:3" x14ac:dyDescent="0.25">
      <c r="C961985" s="62"/>
    </row>
    <row r="961986" spans="3:3" x14ac:dyDescent="0.25">
      <c r="C961986" s="62"/>
    </row>
    <row r="962074" spans="3:3" x14ac:dyDescent="0.25">
      <c r="C962074" s="62"/>
    </row>
    <row r="962075" spans="3:3" x14ac:dyDescent="0.25">
      <c r="C962075" s="62"/>
    </row>
    <row r="962163" spans="3:3" x14ac:dyDescent="0.25">
      <c r="C962163" s="62"/>
    </row>
    <row r="962164" spans="3:3" x14ac:dyDescent="0.25">
      <c r="C962164" s="62"/>
    </row>
    <row r="962252" spans="3:3" x14ac:dyDescent="0.25">
      <c r="C962252" s="62"/>
    </row>
    <row r="962253" spans="3:3" x14ac:dyDescent="0.25">
      <c r="C962253" s="62"/>
    </row>
    <row r="962341" spans="3:3" x14ac:dyDescent="0.25">
      <c r="C962341" s="62"/>
    </row>
    <row r="962342" spans="3:3" x14ac:dyDescent="0.25">
      <c r="C962342" s="62"/>
    </row>
    <row r="962430" spans="3:3" x14ac:dyDescent="0.25">
      <c r="C962430" s="62"/>
    </row>
    <row r="962431" spans="3:3" x14ac:dyDescent="0.25">
      <c r="C962431" s="62"/>
    </row>
    <row r="962519" spans="3:3" x14ac:dyDescent="0.25">
      <c r="C962519" s="62"/>
    </row>
    <row r="962520" spans="3:3" x14ac:dyDescent="0.25">
      <c r="C962520" s="62"/>
    </row>
    <row r="962608" spans="3:3" x14ac:dyDescent="0.25">
      <c r="C962608" s="62"/>
    </row>
    <row r="962609" spans="3:3" x14ac:dyDescent="0.25">
      <c r="C962609" s="62"/>
    </row>
    <row r="962697" spans="3:3" x14ac:dyDescent="0.25">
      <c r="C962697" s="62"/>
    </row>
    <row r="962698" spans="3:3" x14ac:dyDescent="0.25">
      <c r="C962698" s="62"/>
    </row>
    <row r="962786" spans="3:3" x14ac:dyDescent="0.25">
      <c r="C962786" s="62"/>
    </row>
    <row r="962787" spans="3:3" x14ac:dyDescent="0.25">
      <c r="C962787" s="62"/>
    </row>
    <row r="962875" spans="3:3" x14ac:dyDescent="0.25">
      <c r="C962875" s="62"/>
    </row>
    <row r="962876" spans="3:3" x14ac:dyDescent="0.25">
      <c r="C962876" s="62"/>
    </row>
    <row r="962964" spans="3:3" x14ac:dyDescent="0.25">
      <c r="C962964" s="62"/>
    </row>
    <row r="962965" spans="3:3" x14ac:dyDescent="0.25">
      <c r="C962965" s="62"/>
    </row>
    <row r="963053" spans="3:3" x14ac:dyDescent="0.25">
      <c r="C963053" s="62"/>
    </row>
    <row r="963054" spans="3:3" x14ac:dyDescent="0.25">
      <c r="C963054" s="62"/>
    </row>
    <row r="963142" spans="3:3" x14ac:dyDescent="0.25">
      <c r="C963142" s="62"/>
    </row>
    <row r="963143" spans="3:3" x14ac:dyDescent="0.25">
      <c r="C963143" s="62"/>
    </row>
    <row r="963231" spans="3:3" x14ac:dyDescent="0.25">
      <c r="C963231" s="62"/>
    </row>
    <row r="963232" spans="3:3" x14ac:dyDescent="0.25">
      <c r="C963232" s="62"/>
    </row>
    <row r="963320" spans="3:3" x14ac:dyDescent="0.25">
      <c r="C963320" s="62"/>
    </row>
    <row r="963321" spans="3:3" x14ac:dyDescent="0.25">
      <c r="C963321" s="62"/>
    </row>
    <row r="963409" spans="3:3" x14ac:dyDescent="0.25">
      <c r="C963409" s="62"/>
    </row>
    <row r="963410" spans="3:3" x14ac:dyDescent="0.25">
      <c r="C963410" s="62"/>
    </row>
    <row r="963498" spans="3:3" x14ac:dyDescent="0.25">
      <c r="C963498" s="62"/>
    </row>
    <row r="963499" spans="3:3" x14ac:dyDescent="0.25">
      <c r="C963499" s="62"/>
    </row>
    <row r="963587" spans="3:3" x14ac:dyDescent="0.25">
      <c r="C963587" s="62"/>
    </row>
    <row r="963588" spans="3:3" x14ac:dyDescent="0.25">
      <c r="C963588" s="62"/>
    </row>
    <row r="963676" spans="3:3" x14ac:dyDescent="0.25">
      <c r="C963676" s="62"/>
    </row>
    <row r="963677" spans="3:3" x14ac:dyDescent="0.25">
      <c r="C963677" s="62"/>
    </row>
    <row r="963765" spans="3:3" x14ac:dyDescent="0.25">
      <c r="C963765" s="62"/>
    </row>
    <row r="963766" spans="3:3" x14ac:dyDescent="0.25">
      <c r="C963766" s="62"/>
    </row>
    <row r="963854" spans="3:3" x14ac:dyDescent="0.25">
      <c r="C963854" s="62"/>
    </row>
    <row r="963855" spans="3:3" x14ac:dyDescent="0.25">
      <c r="C963855" s="62"/>
    </row>
    <row r="963943" spans="3:3" x14ac:dyDescent="0.25">
      <c r="C963943" s="62"/>
    </row>
    <row r="963944" spans="3:3" x14ac:dyDescent="0.25">
      <c r="C963944" s="62"/>
    </row>
    <row r="964032" spans="3:3" x14ac:dyDescent="0.25">
      <c r="C964032" s="62"/>
    </row>
    <row r="964033" spans="3:3" x14ac:dyDescent="0.25">
      <c r="C964033" s="62"/>
    </row>
    <row r="964121" spans="3:3" x14ac:dyDescent="0.25">
      <c r="C964121" s="62"/>
    </row>
    <row r="964122" spans="3:3" x14ac:dyDescent="0.25">
      <c r="C964122" s="62"/>
    </row>
    <row r="964210" spans="3:3" x14ac:dyDescent="0.25">
      <c r="C964210" s="62"/>
    </row>
    <row r="964211" spans="3:3" x14ac:dyDescent="0.25">
      <c r="C964211" s="62"/>
    </row>
    <row r="964299" spans="3:3" x14ac:dyDescent="0.25">
      <c r="C964299" s="62"/>
    </row>
    <row r="964300" spans="3:3" x14ac:dyDescent="0.25">
      <c r="C964300" s="62"/>
    </row>
    <row r="964388" spans="3:3" x14ac:dyDescent="0.25">
      <c r="C964388" s="62"/>
    </row>
    <row r="964389" spans="3:3" x14ac:dyDescent="0.25">
      <c r="C964389" s="62"/>
    </row>
    <row r="964477" spans="3:3" x14ac:dyDescent="0.25">
      <c r="C964477" s="62"/>
    </row>
    <row r="964478" spans="3:3" x14ac:dyDescent="0.25">
      <c r="C964478" s="62"/>
    </row>
    <row r="964566" spans="3:3" x14ac:dyDescent="0.25">
      <c r="C964566" s="62"/>
    </row>
    <row r="964567" spans="3:3" x14ac:dyDescent="0.25">
      <c r="C964567" s="62"/>
    </row>
    <row r="964655" spans="3:3" x14ac:dyDescent="0.25">
      <c r="C964655" s="62"/>
    </row>
    <row r="964656" spans="3:3" x14ac:dyDescent="0.25">
      <c r="C964656" s="62"/>
    </row>
    <row r="964744" spans="3:3" x14ac:dyDescent="0.25">
      <c r="C964744" s="62"/>
    </row>
    <row r="964745" spans="3:3" x14ac:dyDescent="0.25">
      <c r="C964745" s="62"/>
    </row>
    <row r="964833" spans="3:3" x14ac:dyDescent="0.25">
      <c r="C964833" s="62"/>
    </row>
    <row r="964834" spans="3:3" x14ac:dyDescent="0.25">
      <c r="C964834" s="62"/>
    </row>
    <row r="964922" spans="3:3" x14ac:dyDescent="0.25">
      <c r="C964922" s="62"/>
    </row>
    <row r="964923" spans="3:3" x14ac:dyDescent="0.25">
      <c r="C964923" s="62"/>
    </row>
    <row r="965011" spans="3:3" x14ac:dyDescent="0.25">
      <c r="C965011" s="62"/>
    </row>
    <row r="965012" spans="3:3" x14ac:dyDescent="0.25">
      <c r="C965012" s="62"/>
    </row>
    <row r="965100" spans="3:3" x14ac:dyDescent="0.25">
      <c r="C965100" s="62"/>
    </row>
    <row r="965101" spans="3:3" x14ac:dyDescent="0.25">
      <c r="C965101" s="62"/>
    </row>
    <row r="965189" spans="3:3" x14ac:dyDescent="0.25">
      <c r="C965189" s="62"/>
    </row>
    <row r="965190" spans="3:3" x14ac:dyDescent="0.25">
      <c r="C965190" s="62"/>
    </row>
    <row r="965278" spans="3:3" x14ac:dyDescent="0.25">
      <c r="C965278" s="62"/>
    </row>
    <row r="965279" spans="3:3" x14ac:dyDescent="0.25">
      <c r="C965279" s="62"/>
    </row>
    <row r="965367" spans="3:3" x14ac:dyDescent="0.25">
      <c r="C965367" s="62"/>
    </row>
    <row r="965368" spans="3:3" x14ac:dyDescent="0.25">
      <c r="C965368" s="62"/>
    </row>
    <row r="965456" spans="3:3" x14ac:dyDescent="0.25">
      <c r="C965456" s="62"/>
    </row>
    <row r="965457" spans="3:3" x14ac:dyDescent="0.25">
      <c r="C965457" s="62"/>
    </row>
    <row r="965545" spans="3:3" x14ac:dyDescent="0.25">
      <c r="C965545" s="62"/>
    </row>
    <row r="965546" spans="3:3" x14ac:dyDescent="0.25">
      <c r="C965546" s="62"/>
    </row>
    <row r="965634" spans="3:3" x14ac:dyDescent="0.25">
      <c r="C965634" s="62"/>
    </row>
    <row r="965635" spans="3:3" x14ac:dyDescent="0.25">
      <c r="C965635" s="62"/>
    </row>
    <row r="965723" spans="3:3" x14ac:dyDescent="0.25">
      <c r="C965723" s="62"/>
    </row>
    <row r="965724" spans="3:3" x14ac:dyDescent="0.25">
      <c r="C965724" s="62"/>
    </row>
    <row r="965812" spans="3:3" x14ac:dyDescent="0.25">
      <c r="C965812" s="62"/>
    </row>
    <row r="965813" spans="3:3" x14ac:dyDescent="0.25">
      <c r="C965813" s="62"/>
    </row>
    <row r="965901" spans="3:3" x14ac:dyDescent="0.25">
      <c r="C965901" s="62"/>
    </row>
    <row r="965902" spans="3:3" x14ac:dyDescent="0.25">
      <c r="C965902" s="62"/>
    </row>
    <row r="965990" spans="3:3" x14ac:dyDescent="0.25">
      <c r="C965990" s="62"/>
    </row>
    <row r="965991" spans="3:3" x14ac:dyDescent="0.25">
      <c r="C965991" s="62"/>
    </row>
    <row r="966079" spans="3:3" x14ac:dyDescent="0.25">
      <c r="C966079" s="62"/>
    </row>
    <row r="966080" spans="3:3" x14ac:dyDescent="0.25">
      <c r="C966080" s="62"/>
    </row>
    <row r="966168" spans="3:3" x14ac:dyDescent="0.25">
      <c r="C966168" s="62"/>
    </row>
    <row r="966169" spans="3:3" x14ac:dyDescent="0.25">
      <c r="C966169" s="62"/>
    </row>
    <row r="966257" spans="3:3" x14ac:dyDescent="0.25">
      <c r="C966257" s="62"/>
    </row>
    <row r="966258" spans="3:3" x14ac:dyDescent="0.25">
      <c r="C966258" s="62"/>
    </row>
    <row r="966346" spans="3:3" x14ac:dyDescent="0.25">
      <c r="C966346" s="62"/>
    </row>
    <row r="966347" spans="3:3" x14ac:dyDescent="0.25">
      <c r="C966347" s="62"/>
    </row>
    <row r="966435" spans="3:3" x14ac:dyDescent="0.25">
      <c r="C966435" s="62"/>
    </row>
    <row r="966436" spans="3:3" x14ac:dyDescent="0.25">
      <c r="C966436" s="62"/>
    </row>
    <row r="966524" spans="3:3" x14ac:dyDescent="0.25">
      <c r="C966524" s="62"/>
    </row>
    <row r="966525" spans="3:3" x14ac:dyDescent="0.25">
      <c r="C966525" s="62"/>
    </row>
    <row r="966613" spans="3:3" x14ac:dyDescent="0.25">
      <c r="C966613" s="62"/>
    </row>
    <row r="966614" spans="3:3" x14ac:dyDescent="0.25">
      <c r="C966614" s="62"/>
    </row>
    <row r="966702" spans="3:3" x14ac:dyDescent="0.25">
      <c r="C966702" s="62"/>
    </row>
    <row r="966703" spans="3:3" x14ac:dyDescent="0.25">
      <c r="C966703" s="62"/>
    </row>
    <row r="966791" spans="3:3" x14ac:dyDescent="0.25">
      <c r="C966791" s="62"/>
    </row>
    <row r="966792" spans="3:3" x14ac:dyDescent="0.25">
      <c r="C966792" s="62"/>
    </row>
    <row r="966880" spans="3:3" x14ac:dyDescent="0.25">
      <c r="C966880" s="62"/>
    </row>
    <row r="966881" spans="3:3" x14ac:dyDescent="0.25">
      <c r="C966881" s="62"/>
    </row>
    <row r="966969" spans="3:3" x14ac:dyDescent="0.25">
      <c r="C966969" s="62"/>
    </row>
    <row r="966970" spans="3:3" x14ac:dyDescent="0.25">
      <c r="C966970" s="62"/>
    </row>
    <row r="967058" spans="3:3" x14ac:dyDescent="0.25">
      <c r="C967058" s="62"/>
    </row>
    <row r="967059" spans="3:3" x14ac:dyDescent="0.25">
      <c r="C967059" s="62"/>
    </row>
    <row r="967147" spans="3:3" x14ac:dyDescent="0.25">
      <c r="C967147" s="62"/>
    </row>
    <row r="967148" spans="3:3" x14ac:dyDescent="0.25">
      <c r="C967148" s="62"/>
    </row>
    <row r="967236" spans="3:3" x14ac:dyDescent="0.25">
      <c r="C967236" s="62"/>
    </row>
    <row r="967237" spans="3:3" x14ac:dyDescent="0.25">
      <c r="C967237" s="62"/>
    </row>
    <row r="967325" spans="3:3" x14ac:dyDescent="0.25">
      <c r="C967325" s="62"/>
    </row>
    <row r="967326" spans="3:3" x14ac:dyDescent="0.25">
      <c r="C967326" s="62"/>
    </row>
    <row r="967414" spans="3:3" x14ac:dyDescent="0.25">
      <c r="C967414" s="62"/>
    </row>
    <row r="967415" spans="3:3" x14ac:dyDescent="0.25">
      <c r="C967415" s="62"/>
    </row>
    <row r="967503" spans="3:3" x14ac:dyDescent="0.25">
      <c r="C967503" s="62"/>
    </row>
    <row r="967504" spans="3:3" x14ac:dyDescent="0.25">
      <c r="C967504" s="62"/>
    </row>
    <row r="967592" spans="3:3" x14ac:dyDescent="0.25">
      <c r="C967592" s="62"/>
    </row>
    <row r="967593" spans="3:3" x14ac:dyDescent="0.25">
      <c r="C967593" s="62"/>
    </row>
    <row r="967681" spans="3:3" x14ac:dyDescent="0.25">
      <c r="C967681" s="62"/>
    </row>
    <row r="967682" spans="3:3" x14ac:dyDescent="0.25">
      <c r="C967682" s="62"/>
    </row>
    <row r="967770" spans="3:3" x14ac:dyDescent="0.25">
      <c r="C967770" s="62"/>
    </row>
    <row r="967771" spans="3:3" x14ac:dyDescent="0.25">
      <c r="C967771" s="62"/>
    </row>
    <row r="967859" spans="3:3" x14ac:dyDescent="0.25">
      <c r="C967859" s="62"/>
    </row>
    <row r="967860" spans="3:3" x14ac:dyDescent="0.25">
      <c r="C967860" s="62"/>
    </row>
    <row r="967948" spans="3:3" x14ac:dyDescent="0.25">
      <c r="C967948" s="62"/>
    </row>
    <row r="967949" spans="3:3" x14ac:dyDescent="0.25">
      <c r="C967949" s="62"/>
    </row>
    <row r="968037" spans="3:3" x14ac:dyDescent="0.25">
      <c r="C968037" s="62"/>
    </row>
    <row r="968038" spans="3:3" x14ac:dyDescent="0.25">
      <c r="C968038" s="62"/>
    </row>
    <row r="968126" spans="3:3" x14ac:dyDescent="0.25">
      <c r="C968126" s="62"/>
    </row>
    <row r="968127" spans="3:3" x14ac:dyDescent="0.25">
      <c r="C968127" s="62"/>
    </row>
    <row r="968215" spans="3:3" x14ac:dyDescent="0.25">
      <c r="C968215" s="62"/>
    </row>
    <row r="968216" spans="3:3" x14ac:dyDescent="0.25">
      <c r="C968216" s="62"/>
    </row>
    <row r="968304" spans="3:3" x14ac:dyDescent="0.25">
      <c r="C968304" s="62"/>
    </row>
    <row r="968305" spans="3:3" x14ac:dyDescent="0.25">
      <c r="C968305" s="62"/>
    </row>
    <row r="968393" spans="3:3" x14ac:dyDescent="0.25">
      <c r="C968393" s="62"/>
    </row>
    <row r="968394" spans="3:3" x14ac:dyDescent="0.25">
      <c r="C968394" s="62"/>
    </row>
    <row r="968482" spans="3:3" x14ac:dyDescent="0.25">
      <c r="C968482" s="62"/>
    </row>
    <row r="968483" spans="3:3" x14ac:dyDescent="0.25">
      <c r="C968483" s="62"/>
    </row>
    <row r="968571" spans="3:3" x14ac:dyDescent="0.25">
      <c r="C968571" s="62"/>
    </row>
    <row r="968572" spans="3:3" x14ac:dyDescent="0.25">
      <c r="C968572" s="62"/>
    </row>
    <row r="968660" spans="3:3" x14ac:dyDescent="0.25">
      <c r="C968660" s="62"/>
    </row>
    <row r="968661" spans="3:3" x14ac:dyDescent="0.25">
      <c r="C968661" s="62"/>
    </row>
    <row r="968749" spans="3:3" x14ac:dyDescent="0.25">
      <c r="C968749" s="62"/>
    </row>
    <row r="968750" spans="3:3" x14ac:dyDescent="0.25">
      <c r="C968750" s="62"/>
    </row>
    <row r="968838" spans="3:3" x14ac:dyDescent="0.25">
      <c r="C968838" s="62"/>
    </row>
    <row r="968839" spans="3:3" x14ac:dyDescent="0.25">
      <c r="C968839" s="62"/>
    </row>
    <row r="968927" spans="3:3" x14ac:dyDescent="0.25">
      <c r="C968927" s="62"/>
    </row>
    <row r="968928" spans="3:3" x14ac:dyDescent="0.25">
      <c r="C968928" s="62"/>
    </row>
    <row r="969016" spans="3:3" x14ac:dyDescent="0.25">
      <c r="C969016" s="62"/>
    </row>
    <row r="969017" spans="3:3" x14ac:dyDescent="0.25">
      <c r="C969017" s="62"/>
    </row>
    <row r="969105" spans="3:3" x14ac:dyDescent="0.25">
      <c r="C969105" s="62"/>
    </row>
    <row r="969106" spans="3:3" x14ac:dyDescent="0.25">
      <c r="C969106" s="62"/>
    </row>
    <row r="969194" spans="3:3" x14ac:dyDescent="0.25">
      <c r="C969194" s="62"/>
    </row>
    <row r="969195" spans="3:3" x14ac:dyDescent="0.25">
      <c r="C969195" s="62"/>
    </row>
    <row r="969283" spans="3:3" x14ac:dyDescent="0.25">
      <c r="C969283" s="62"/>
    </row>
    <row r="969284" spans="3:3" x14ac:dyDescent="0.25">
      <c r="C969284" s="62"/>
    </row>
    <row r="969372" spans="3:3" x14ac:dyDescent="0.25">
      <c r="C969372" s="62"/>
    </row>
    <row r="969373" spans="3:3" x14ac:dyDescent="0.25">
      <c r="C969373" s="62"/>
    </row>
    <row r="969461" spans="3:3" x14ac:dyDescent="0.25">
      <c r="C969461" s="62"/>
    </row>
    <row r="969462" spans="3:3" x14ac:dyDescent="0.25">
      <c r="C969462" s="62"/>
    </row>
    <row r="969550" spans="3:3" x14ac:dyDescent="0.25">
      <c r="C969550" s="62"/>
    </row>
    <row r="969551" spans="3:3" x14ac:dyDescent="0.25">
      <c r="C969551" s="62"/>
    </row>
    <row r="969639" spans="3:3" x14ac:dyDescent="0.25">
      <c r="C969639" s="62"/>
    </row>
    <row r="969640" spans="3:3" x14ac:dyDescent="0.25">
      <c r="C969640" s="62"/>
    </row>
    <row r="969728" spans="3:3" x14ac:dyDescent="0.25">
      <c r="C969728" s="62"/>
    </row>
    <row r="969729" spans="3:3" x14ac:dyDescent="0.25">
      <c r="C969729" s="62"/>
    </row>
    <row r="969817" spans="3:3" x14ac:dyDescent="0.25">
      <c r="C969817" s="62"/>
    </row>
    <row r="969818" spans="3:3" x14ac:dyDescent="0.25">
      <c r="C969818" s="62"/>
    </row>
    <row r="969906" spans="3:3" x14ac:dyDescent="0.25">
      <c r="C969906" s="62"/>
    </row>
    <row r="969907" spans="3:3" x14ac:dyDescent="0.25">
      <c r="C969907" s="62"/>
    </row>
    <row r="969995" spans="3:3" x14ac:dyDescent="0.25">
      <c r="C969995" s="62"/>
    </row>
    <row r="969996" spans="3:3" x14ac:dyDescent="0.25">
      <c r="C969996" s="62"/>
    </row>
    <row r="970084" spans="3:3" x14ac:dyDescent="0.25">
      <c r="C970084" s="62"/>
    </row>
    <row r="970085" spans="3:3" x14ac:dyDescent="0.25">
      <c r="C970085" s="62"/>
    </row>
    <row r="970173" spans="3:3" x14ac:dyDescent="0.25">
      <c r="C970173" s="62"/>
    </row>
    <row r="970174" spans="3:3" x14ac:dyDescent="0.25">
      <c r="C970174" s="62"/>
    </row>
    <row r="970262" spans="3:3" x14ac:dyDescent="0.25">
      <c r="C970262" s="62"/>
    </row>
    <row r="970263" spans="3:3" x14ac:dyDescent="0.25">
      <c r="C970263" s="62"/>
    </row>
    <row r="970351" spans="3:3" x14ac:dyDescent="0.25">
      <c r="C970351" s="62"/>
    </row>
    <row r="970352" spans="3:3" x14ac:dyDescent="0.25">
      <c r="C970352" s="62"/>
    </row>
    <row r="970440" spans="3:3" x14ac:dyDescent="0.25">
      <c r="C970440" s="62"/>
    </row>
    <row r="970441" spans="3:3" x14ac:dyDescent="0.25">
      <c r="C970441" s="62"/>
    </row>
    <row r="970529" spans="3:3" x14ac:dyDescent="0.25">
      <c r="C970529" s="62"/>
    </row>
    <row r="970530" spans="3:3" x14ac:dyDescent="0.25">
      <c r="C970530" s="62"/>
    </row>
    <row r="970618" spans="3:3" x14ac:dyDescent="0.25">
      <c r="C970618" s="62"/>
    </row>
    <row r="970619" spans="3:3" x14ac:dyDescent="0.25">
      <c r="C970619" s="62"/>
    </row>
    <row r="970707" spans="3:3" x14ac:dyDescent="0.25">
      <c r="C970707" s="62"/>
    </row>
    <row r="970708" spans="3:3" x14ac:dyDescent="0.25">
      <c r="C970708" s="62"/>
    </row>
    <row r="970796" spans="3:3" x14ac:dyDescent="0.25">
      <c r="C970796" s="62"/>
    </row>
    <row r="970797" spans="3:3" x14ac:dyDescent="0.25">
      <c r="C970797" s="62"/>
    </row>
    <row r="970885" spans="3:3" x14ac:dyDescent="0.25">
      <c r="C970885" s="62"/>
    </row>
    <row r="970886" spans="3:3" x14ac:dyDescent="0.25">
      <c r="C970886" s="62"/>
    </row>
    <row r="970974" spans="3:3" x14ac:dyDescent="0.25">
      <c r="C970974" s="62"/>
    </row>
    <row r="970975" spans="3:3" x14ac:dyDescent="0.25">
      <c r="C970975" s="62"/>
    </row>
    <row r="971063" spans="3:3" x14ac:dyDescent="0.25">
      <c r="C971063" s="62"/>
    </row>
    <row r="971064" spans="3:3" x14ac:dyDescent="0.25">
      <c r="C971064" s="62"/>
    </row>
    <row r="971152" spans="3:3" x14ac:dyDescent="0.25">
      <c r="C971152" s="62"/>
    </row>
    <row r="971153" spans="3:3" x14ac:dyDescent="0.25">
      <c r="C971153" s="62"/>
    </row>
    <row r="971241" spans="3:3" x14ac:dyDescent="0.25">
      <c r="C971241" s="62"/>
    </row>
    <row r="971242" spans="3:3" x14ac:dyDescent="0.25">
      <c r="C971242" s="62"/>
    </row>
    <row r="971330" spans="3:3" x14ac:dyDescent="0.25">
      <c r="C971330" s="62"/>
    </row>
    <row r="971331" spans="3:3" x14ac:dyDescent="0.25">
      <c r="C971331" s="62"/>
    </row>
    <row r="971419" spans="3:3" x14ac:dyDescent="0.25">
      <c r="C971419" s="62"/>
    </row>
    <row r="971420" spans="3:3" x14ac:dyDescent="0.25">
      <c r="C971420" s="62"/>
    </row>
    <row r="971508" spans="3:3" x14ac:dyDescent="0.25">
      <c r="C971508" s="62"/>
    </row>
    <row r="971509" spans="3:3" x14ac:dyDescent="0.25">
      <c r="C971509" s="62"/>
    </row>
    <row r="971597" spans="3:3" x14ac:dyDescent="0.25">
      <c r="C971597" s="62"/>
    </row>
    <row r="971598" spans="3:3" x14ac:dyDescent="0.25">
      <c r="C971598" s="62"/>
    </row>
    <row r="971686" spans="3:3" x14ac:dyDescent="0.25">
      <c r="C971686" s="62"/>
    </row>
    <row r="971687" spans="3:3" x14ac:dyDescent="0.25">
      <c r="C971687" s="62"/>
    </row>
    <row r="971775" spans="3:3" x14ac:dyDescent="0.25">
      <c r="C971775" s="62"/>
    </row>
    <row r="971776" spans="3:3" x14ac:dyDescent="0.25">
      <c r="C971776" s="62"/>
    </row>
    <row r="971864" spans="3:3" x14ac:dyDescent="0.25">
      <c r="C971864" s="62"/>
    </row>
    <row r="971865" spans="3:3" x14ac:dyDescent="0.25">
      <c r="C971865" s="62"/>
    </row>
    <row r="971953" spans="3:3" x14ac:dyDescent="0.25">
      <c r="C971953" s="62"/>
    </row>
    <row r="971954" spans="3:3" x14ac:dyDescent="0.25">
      <c r="C971954" s="62"/>
    </row>
    <row r="972042" spans="3:3" x14ac:dyDescent="0.25">
      <c r="C972042" s="62"/>
    </row>
    <row r="972043" spans="3:3" x14ac:dyDescent="0.25">
      <c r="C972043" s="62"/>
    </row>
    <row r="972131" spans="3:3" x14ac:dyDescent="0.25">
      <c r="C972131" s="62"/>
    </row>
    <row r="972132" spans="3:3" x14ac:dyDescent="0.25">
      <c r="C972132" s="62"/>
    </row>
    <row r="972220" spans="3:3" x14ac:dyDescent="0.25">
      <c r="C972220" s="62"/>
    </row>
    <row r="972221" spans="3:3" x14ac:dyDescent="0.25">
      <c r="C972221" s="62"/>
    </row>
    <row r="972309" spans="3:3" x14ac:dyDescent="0.25">
      <c r="C972309" s="62"/>
    </row>
    <row r="972310" spans="3:3" x14ac:dyDescent="0.25">
      <c r="C972310" s="62"/>
    </row>
    <row r="972398" spans="3:3" x14ac:dyDescent="0.25">
      <c r="C972398" s="62"/>
    </row>
    <row r="972399" spans="3:3" x14ac:dyDescent="0.25">
      <c r="C972399" s="62"/>
    </row>
    <row r="972487" spans="3:3" x14ac:dyDescent="0.25">
      <c r="C972487" s="62"/>
    </row>
    <row r="972488" spans="3:3" x14ac:dyDescent="0.25">
      <c r="C972488" s="62"/>
    </row>
    <row r="972576" spans="3:3" x14ac:dyDescent="0.25">
      <c r="C972576" s="62"/>
    </row>
    <row r="972577" spans="3:3" x14ac:dyDescent="0.25">
      <c r="C972577" s="62"/>
    </row>
    <row r="972665" spans="3:3" x14ac:dyDescent="0.25">
      <c r="C972665" s="62"/>
    </row>
    <row r="972666" spans="3:3" x14ac:dyDescent="0.25">
      <c r="C972666" s="62"/>
    </row>
    <row r="972754" spans="3:3" x14ac:dyDescent="0.25">
      <c r="C972754" s="62"/>
    </row>
    <row r="972755" spans="3:3" x14ac:dyDescent="0.25">
      <c r="C972755" s="62"/>
    </row>
    <row r="972843" spans="3:3" x14ac:dyDescent="0.25">
      <c r="C972843" s="62"/>
    </row>
    <row r="972844" spans="3:3" x14ac:dyDescent="0.25">
      <c r="C972844" s="62"/>
    </row>
    <row r="972932" spans="3:3" x14ac:dyDescent="0.25">
      <c r="C972932" s="62"/>
    </row>
    <row r="972933" spans="3:3" x14ac:dyDescent="0.25">
      <c r="C972933" s="62"/>
    </row>
    <row r="973021" spans="3:3" x14ac:dyDescent="0.25">
      <c r="C973021" s="62"/>
    </row>
    <row r="973022" spans="3:3" x14ac:dyDescent="0.25">
      <c r="C973022" s="62"/>
    </row>
    <row r="973110" spans="3:3" x14ac:dyDescent="0.25">
      <c r="C973110" s="62"/>
    </row>
    <row r="973111" spans="3:3" x14ac:dyDescent="0.25">
      <c r="C973111" s="62"/>
    </row>
    <row r="973199" spans="3:3" x14ac:dyDescent="0.25">
      <c r="C973199" s="62"/>
    </row>
    <row r="973200" spans="3:3" x14ac:dyDescent="0.25">
      <c r="C973200" s="62"/>
    </row>
    <row r="973288" spans="3:3" x14ac:dyDescent="0.25">
      <c r="C973288" s="62"/>
    </row>
    <row r="973289" spans="3:3" x14ac:dyDescent="0.25">
      <c r="C973289" s="62"/>
    </row>
    <row r="973377" spans="3:3" x14ac:dyDescent="0.25">
      <c r="C973377" s="62"/>
    </row>
    <row r="973378" spans="3:3" x14ac:dyDescent="0.25">
      <c r="C973378" s="62"/>
    </row>
    <row r="973466" spans="3:3" x14ac:dyDescent="0.25">
      <c r="C973466" s="62"/>
    </row>
    <row r="973467" spans="3:3" x14ac:dyDescent="0.25">
      <c r="C973467" s="62"/>
    </row>
    <row r="973555" spans="3:3" x14ac:dyDescent="0.25">
      <c r="C973555" s="62"/>
    </row>
    <row r="973556" spans="3:3" x14ac:dyDescent="0.25">
      <c r="C973556" s="62"/>
    </row>
    <row r="973644" spans="3:3" x14ac:dyDescent="0.25">
      <c r="C973644" s="62"/>
    </row>
    <row r="973645" spans="3:3" x14ac:dyDescent="0.25">
      <c r="C973645" s="62"/>
    </row>
    <row r="973733" spans="3:3" x14ac:dyDescent="0.25">
      <c r="C973733" s="62"/>
    </row>
    <row r="973734" spans="3:3" x14ac:dyDescent="0.25">
      <c r="C973734" s="62"/>
    </row>
    <row r="973822" spans="3:3" x14ac:dyDescent="0.25">
      <c r="C973822" s="62"/>
    </row>
    <row r="973823" spans="3:3" x14ac:dyDescent="0.25">
      <c r="C973823" s="62"/>
    </row>
    <row r="973911" spans="3:3" x14ac:dyDescent="0.25">
      <c r="C973911" s="62"/>
    </row>
    <row r="973912" spans="3:3" x14ac:dyDescent="0.25">
      <c r="C973912" s="62"/>
    </row>
    <row r="974000" spans="3:3" x14ac:dyDescent="0.25">
      <c r="C974000" s="62"/>
    </row>
    <row r="974001" spans="3:3" x14ac:dyDescent="0.25">
      <c r="C974001" s="62"/>
    </row>
    <row r="974089" spans="3:3" x14ac:dyDescent="0.25">
      <c r="C974089" s="62"/>
    </row>
    <row r="974090" spans="3:3" x14ac:dyDescent="0.25">
      <c r="C974090" s="62"/>
    </row>
    <row r="974178" spans="3:3" x14ac:dyDescent="0.25">
      <c r="C974178" s="62"/>
    </row>
    <row r="974179" spans="3:3" x14ac:dyDescent="0.25">
      <c r="C974179" s="62"/>
    </row>
    <row r="974267" spans="3:3" x14ac:dyDescent="0.25">
      <c r="C974267" s="62"/>
    </row>
    <row r="974268" spans="3:3" x14ac:dyDescent="0.25">
      <c r="C974268" s="62"/>
    </row>
    <row r="974356" spans="3:3" x14ac:dyDescent="0.25">
      <c r="C974356" s="62"/>
    </row>
    <row r="974357" spans="3:3" x14ac:dyDescent="0.25">
      <c r="C974357" s="62"/>
    </row>
    <row r="974445" spans="3:3" x14ac:dyDescent="0.25">
      <c r="C974445" s="62"/>
    </row>
    <row r="974446" spans="3:3" x14ac:dyDescent="0.25">
      <c r="C974446" s="62"/>
    </row>
    <row r="974534" spans="3:3" x14ac:dyDescent="0.25">
      <c r="C974534" s="62"/>
    </row>
    <row r="974535" spans="3:3" x14ac:dyDescent="0.25">
      <c r="C974535" s="62"/>
    </row>
    <row r="974623" spans="3:3" x14ac:dyDescent="0.25">
      <c r="C974623" s="62"/>
    </row>
    <row r="974624" spans="3:3" x14ac:dyDescent="0.25">
      <c r="C974624" s="62"/>
    </row>
    <row r="974712" spans="3:3" x14ac:dyDescent="0.25">
      <c r="C974712" s="62"/>
    </row>
    <row r="974713" spans="3:3" x14ac:dyDescent="0.25">
      <c r="C974713" s="62"/>
    </row>
    <row r="974801" spans="3:3" x14ac:dyDescent="0.25">
      <c r="C974801" s="62"/>
    </row>
    <row r="974802" spans="3:3" x14ac:dyDescent="0.25">
      <c r="C974802" s="62"/>
    </row>
    <row r="974890" spans="3:3" x14ac:dyDescent="0.25">
      <c r="C974890" s="62"/>
    </row>
    <row r="974891" spans="3:3" x14ac:dyDescent="0.25">
      <c r="C974891" s="62"/>
    </row>
    <row r="974979" spans="3:3" x14ac:dyDescent="0.25">
      <c r="C974979" s="62"/>
    </row>
    <row r="974980" spans="3:3" x14ac:dyDescent="0.25">
      <c r="C974980" s="62"/>
    </row>
    <row r="975068" spans="3:3" x14ac:dyDescent="0.25">
      <c r="C975068" s="62"/>
    </row>
    <row r="975069" spans="3:3" x14ac:dyDescent="0.25">
      <c r="C975069" s="62"/>
    </row>
    <row r="975157" spans="3:3" x14ac:dyDescent="0.25">
      <c r="C975157" s="62"/>
    </row>
    <row r="975158" spans="3:3" x14ac:dyDescent="0.25">
      <c r="C975158" s="62"/>
    </row>
    <row r="975246" spans="3:3" x14ac:dyDescent="0.25">
      <c r="C975246" s="62"/>
    </row>
    <row r="975247" spans="3:3" x14ac:dyDescent="0.25">
      <c r="C975247" s="62"/>
    </row>
    <row r="975335" spans="3:3" x14ac:dyDescent="0.25">
      <c r="C975335" s="62"/>
    </row>
    <row r="975336" spans="3:3" x14ac:dyDescent="0.25">
      <c r="C975336" s="62"/>
    </row>
    <row r="975424" spans="3:3" x14ac:dyDescent="0.25">
      <c r="C975424" s="62"/>
    </row>
    <row r="975425" spans="3:3" x14ac:dyDescent="0.25">
      <c r="C975425" s="62"/>
    </row>
    <row r="975513" spans="3:3" x14ac:dyDescent="0.25">
      <c r="C975513" s="62"/>
    </row>
    <row r="975514" spans="3:3" x14ac:dyDescent="0.25">
      <c r="C975514" s="62"/>
    </row>
    <row r="975602" spans="3:3" x14ac:dyDescent="0.25">
      <c r="C975602" s="62"/>
    </row>
    <row r="975603" spans="3:3" x14ac:dyDescent="0.25">
      <c r="C975603" s="62"/>
    </row>
    <row r="975691" spans="3:3" x14ac:dyDescent="0.25">
      <c r="C975691" s="62"/>
    </row>
    <row r="975692" spans="3:3" x14ac:dyDescent="0.25">
      <c r="C975692" s="62"/>
    </row>
    <row r="975780" spans="3:3" x14ac:dyDescent="0.25">
      <c r="C975780" s="62"/>
    </row>
    <row r="975781" spans="3:3" x14ac:dyDescent="0.25">
      <c r="C975781" s="62"/>
    </row>
    <row r="975869" spans="3:3" x14ac:dyDescent="0.25">
      <c r="C975869" s="62"/>
    </row>
    <row r="975870" spans="3:3" x14ac:dyDescent="0.25">
      <c r="C975870" s="62"/>
    </row>
    <row r="975958" spans="3:3" x14ac:dyDescent="0.25">
      <c r="C975958" s="62"/>
    </row>
    <row r="975959" spans="3:3" x14ac:dyDescent="0.25">
      <c r="C975959" s="62"/>
    </row>
    <row r="976047" spans="3:3" x14ac:dyDescent="0.25">
      <c r="C976047" s="62"/>
    </row>
    <row r="976048" spans="3:3" x14ac:dyDescent="0.25">
      <c r="C976048" s="62"/>
    </row>
    <row r="976136" spans="3:3" x14ac:dyDescent="0.25">
      <c r="C976136" s="62"/>
    </row>
    <row r="976137" spans="3:3" x14ac:dyDescent="0.25">
      <c r="C976137" s="62"/>
    </row>
    <row r="976225" spans="3:3" x14ac:dyDescent="0.25">
      <c r="C976225" s="62"/>
    </row>
    <row r="976226" spans="3:3" x14ac:dyDescent="0.25">
      <c r="C976226" s="62"/>
    </row>
    <row r="976314" spans="3:3" x14ac:dyDescent="0.25">
      <c r="C976314" s="62"/>
    </row>
    <row r="976315" spans="3:3" x14ac:dyDescent="0.25">
      <c r="C976315" s="62"/>
    </row>
    <row r="976403" spans="3:3" x14ac:dyDescent="0.25">
      <c r="C976403" s="62"/>
    </row>
    <row r="976404" spans="3:3" x14ac:dyDescent="0.25">
      <c r="C976404" s="62"/>
    </row>
    <row r="976492" spans="3:3" x14ac:dyDescent="0.25">
      <c r="C976492" s="62"/>
    </row>
    <row r="976493" spans="3:3" x14ac:dyDescent="0.25">
      <c r="C976493" s="62"/>
    </row>
    <row r="976581" spans="3:3" x14ac:dyDescent="0.25">
      <c r="C976581" s="62"/>
    </row>
    <row r="976582" spans="3:3" x14ac:dyDescent="0.25">
      <c r="C976582" s="62"/>
    </row>
    <row r="976670" spans="3:3" x14ac:dyDescent="0.25">
      <c r="C976670" s="62"/>
    </row>
    <row r="976671" spans="3:3" x14ac:dyDescent="0.25">
      <c r="C976671" s="62"/>
    </row>
    <row r="976759" spans="3:3" x14ac:dyDescent="0.25">
      <c r="C976759" s="62"/>
    </row>
    <row r="976760" spans="3:3" x14ac:dyDescent="0.25">
      <c r="C976760" s="62"/>
    </row>
    <row r="976848" spans="3:3" x14ac:dyDescent="0.25">
      <c r="C976848" s="62"/>
    </row>
    <row r="976849" spans="3:3" x14ac:dyDescent="0.25">
      <c r="C976849" s="62"/>
    </row>
    <row r="976937" spans="3:3" x14ac:dyDescent="0.25">
      <c r="C976937" s="62"/>
    </row>
    <row r="976938" spans="3:3" x14ac:dyDescent="0.25">
      <c r="C976938" s="62"/>
    </row>
    <row r="977026" spans="3:3" x14ac:dyDescent="0.25">
      <c r="C977026" s="62"/>
    </row>
    <row r="977027" spans="3:3" x14ac:dyDescent="0.25">
      <c r="C977027" s="62"/>
    </row>
    <row r="977115" spans="3:3" x14ac:dyDescent="0.25">
      <c r="C977115" s="62"/>
    </row>
    <row r="977116" spans="3:3" x14ac:dyDescent="0.25">
      <c r="C977116" s="62"/>
    </row>
    <row r="977204" spans="3:3" x14ac:dyDescent="0.25">
      <c r="C977204" s="62"/>
    </row>
    <row r="977205" spans="3:3" x14ac:dyDescent="0.25">
      <c r="C977205" s="62"/>
    </row>
    <row r="977293" spans="3:3" x14ac:dyDescent="0.25">
      <c r="C977293" s="62"/>
    </row>
    <row r="977294" spans="3:3" x14ac:dyDescent="0.25">
      <c r="C977294" s="62"/>
    </row>
    <row r="977382" spans="3:3" x14ac:dyDescent="0.25">
      <c r="C977382" s="62"/>
    </row>
    <row r="977383" spans="3:3" x14ac:dyDescent="0.25">
      <c r="C977383" s="62"/>
    </row>
    <row r="977471" spans="3:3" x14ac:dyDescent="0.25">
      <c r="C977471" s="62"/>
    </row>
    <row r="977472" spans="3:3" x14ac:dyDescent="0.25">
      <c r="C977472" s="62"/>
    </row>
    <row r="977560" spans="3:3" x14ac:dyDescent="0.25">
      <c r="C977560" s="62"/>
    </row>
    <row r="977561" spans="3:3" x14ac:dyDescent="0.25">
      <c r="C977561" s="62"/>
    </row>
    <row r="977649" spans="3:3" x14ac:dyDescent="0.25">
      <c r="C977649" s="62"/>
    </row>
    <row r="977650" spans="3:3" x14ac:dyDescent="0.25">
      <c r="C977650" s="62"/>
    </row>
    <row r="977738" spans="3:3" x14ac:dyDescent="0.25">
      <c r="C977738" s="62"/>
    </row>
    <row r="977739" spans="3:3" x14ac:dyDescent="0.25">
      <c r="C977739" s="62"/>
    </row>
    <row r="977827" spans="3:3" x14ac:dyDescent="0.25">
      <c r="C977827" s="62"/>
    </row>
    <row r="977828" spans="3:3" x14ac:dyDescent="0.25">
      <c r="C977828" s="62"/>
    </row>
    <row r="977916" spans="3:3" x14ac:dyDescent="0.25">
      <c r="C977916" s="62"/>
    </row>
    <row r="977917" spans="3:3" x14ac:dyDescent="0.25">
      <c r="C977917" s="62"/>
    </row>
    <row r="978005" spans="3:3" x14ac:dyDescent="0.25">
      <c r="C978005" s="62"/>
    </row>
    <row r="978006" spans="3:3" x14ac:dyDescent="0.25">
      <c r="C978006" s="62"/>
    </row>
    <row r="978094" spans="3:3" x14ac:dyDescent="0.25">
      <c r="C978094" s="62"/>
    </row>
    <row r="978095" spans="3:3" x14ac:dyDescent="0.25">
      <c r="C978095" s="62"/>
    </row>
    <row r="978183" spans="3:3" x14ac:dyDescent="0.25">
      <c r="C978183" s="62"/>
    </row>
    <row r="978184" spans="3:3" x14ac:dyDescent="0.25">
      <c r="C978184" s="62"/>
    </row>
    <row r="978272" spans="3:3" x14ac:dyDescent="0.25">
      <c r="C978272" s="62"/>
    </row>
    <row r="978273" spans="3:3" x14ac:dyDescent="0.25">
      <c r="C978273" s="62"/>
    </row>
    <row r="978361" spans="3:3" x14ac:dyDescent="0.25">
      <c r="C978361" s="62"/>
    </row>
    <row r="978362" spans="3:3" x14ac:dyDescent="0.25">
      <c r="C978362" s="62"/>
    </row>
    <row r="978450" spans="3:3" x14ac:dyDescent="0.25">
      <c r="C978450" s="62"/>
    </row>
    <row r="978451" spans="3:3" x14ac:dyDescent="0.25">
      <c r="C978451" s="62"/>
    </row>
    <row r="978539" spans="3:3" x14ac:dyDescent="0.25">
      <c r="C978539" s="62"/>
    </row>
    <row r="978540" spans="3:3" x14ac:dyDescent="0.25">
      <c r="C978540" s="62"/>
    </row>
    <row r="978628" spans="3:3" x14ac:dyDescent="0.25">
      <c r="C978628" s="62"/>
    </row>
    <row r="978629" spans="3:3" x14ac:dyDescent="0.25">
      <c r="C978629" s="62"/>
    </row>
    <row r="978717" spans="3:3" x14ac:dyDescent="0.25">
      <c r="C978717" s="62"/>
    </row>
    <row r="978718" spans="3:3" x14ac:dyDescent="0.25">
      <c r="C978718" s="62"/>
    </row>
    <row r="978806" spans="3:3" x14ac:dyDescent="0.25">
      <c r="C978806" s="62"/>
    </row>
    <row r="978807" spans="3:3" x14ac:dyDescent="0.25">
      <c r="C978807" s="62"/>
    </row>
    <row r="978895" spans="3:3" x14ac:dyDescent="0.25">
      <c r="C978895" s="62"/>
    </row>
    <row r="978896" spans="3:3" x14ac:dyDescent="0.25">
      <c r="C978896" s="62"/>
    </row>
    <row r="978984" spans="3:3" x14ac:dyDescent="0.25">
      <c r="C978984" s="62"/>
    </row>
    <row r="978985" spans="3:3" x14ac:dyDescent="0.25">
      <c r="C978985" s="62"/>
    </row>
    <row r="979073" spans="3:3" x14ac:dyDescent="0.25">
      <c r="C979073" s="62"/>
    </row>
    <row r="979074" spans="3:3" x14ac:dyDescent="0.25">
      <c r="C979074" s="62"/>
    </row>
    <row r="979162" spans="3:3" x14ac:dyDescent="0.25">
      <c r="C979162" s="62"/>
    </row>
    <row r="979163" spans="3:3" x14ac:dyDescent="0.25">
      <c r="C979163" s="62"/>
    </row>
    <row r="979251" spans="3:3" x14ac:dyDescent="0.25">
      <c r="C979251" s="62"/>
    </row>
    <row r="979252" spans="3:3" x14ac:dyDescent="0.25">
      <c r="C979252" s="62"/>
    </row>
    <row r="979340" spans="3:3" x14ac:dyDescent="0.25">
      <c r="C979340" s="62"/>
    </row>
    <row r="979341" spans="3:3" x14ac:dyDescent="0.25">
      <c r="C979341" s="62"/>
    </row>
    <row r="979429" spans="3:3" x14ac:dyDescent="0.25">
      <c r="C979429" s="62"/>
    </row>
    <row r="979430" spans="3:3" x14ac:dyDescent="0.25">
      <c r="C979430" s="62"/>
    </row>
    <row r="979518" spans="3:3" x14ac:dyDescent="0.25">
      <c r="C979518" s="62"/>
    </row>
    <row r="979519" spans="3:3" x14ac:dyDescent="0.25">
      <c r="C979519" s="62"/>
    </row>
    <row r="979607" spans="3:3" x14ac:dyDescent="0.25">
      <c r="C979607" s="62"/>
    </row>
    <row r="979608" spans="3:3" x14ac:dyDescent="0.25">
      <c r="C979608" s="62"/>
    </row>
    <row r="979696" spans="3:3" x14ac:dyDescent="0.25">
      <c r="C979696" s="62"/>
    </row>
    <row r="979697" spans="3:3" x14ac:dyDescent="0.25">
      <c r="C979697" s="62"/>
    </row>
    <row r="979785" spans="3:3" x14ac:dyDescent="0.25">
      <c r="C979785" s="62"/>
    </row>
    <row r="979786" spans="3:3" x14ac:dyDescent="0.25">
      <c r="C979786" s="62"/>
    </row>
    <row r="979874" spans="3:3" x14ac:dyDescent="0.25">
      <c r="C979874" s="62"/>
    </row>
    <row r="979875" spans="3:3" x14ac:dyDescent="0.25">
      <c r="C979875" s="62"/>
    </row>
    <row r="979963" spans="3:3" x14ac:dyDescent="0.25">
      <c r="C979963" s="62"/>
    </row>
    <row r="979964" spans="3:3" x14ac:dyDescent="0.25">
      <c r="C979964" s="62"/>
    </row>
    <row r="980052" spans="3:3" x14ac:dyDescent="0.25">
      <c r="C980052" s="62"/>
    </row>
    <row r="980053" spans="3:3" x14ac:dyDescent="0.25">
      <c r="C980053" s="62"/>
    </row>
    <row r="980141" spans="3:3" x14ac:dyDescent="0.25">
      <c r="C980141" s="62"/>
    </row>
    <row r="980142" spans="3:3" x14ac:dyDescent="0.25">
      <c r="C980142" s="62"/>
    </row>
    <row r="980230" spans="3:3" x14ac:dyDescent="0.25">
      <c r="C980230" s="62"/>
    </row>
    <row r="980231" spans="3:3" x14ac:dyDescent="0.25">
      <c r="C980231" s="62"/>
    </row>
    <row r="980319" spans="3:3" x14ac:dyDescent="0.25">
      <c r="C980319" s="62"/>
    </row>
    <row r="980320" spans="3:3" x14ac:dyDescent="0.25">
      <c r="C980320" s="62"/>
    </row>
    <row r="980408" spans="3:3" x14ac:dyDescent="0.25">
      <c r="C980408" s="62"/>
    </row>
    <row r="980409" spans="3:3" x14ac:dyDescent="0.25">
      <c r="C980409" s="62"/>
    </row>
    <row r="980497" spans="3:3" x14ac:dyDescent="0.25">
      <c r="C980497" s="62"/>
    </row>
    <row r="980498" spans="3:3" x14ac:dyDescent="0.25">
      <c r="C980498" s="62"/>
    </row>
    <row r="980586" spans="3:3" x14ac:dyDescent="0.25">
      <c r="C980586" s="62"/>
    </row>
    <row r="980587" spans="3:3" x14ac:dyDescent="0.25">
      <c r="C980587" s="62"/>
    </row>
    <row r="980675" spans="3:3" x14ac:dyDescent="0.25">
      <c r="C980675" s="62"/>
    </row>
    <row r="980676" spans="3:3" x14ac:dyDescent="0.25">
      <c r="C980676" s="62"/>
    </row>
    <row r="980764" spans="3:3" x14ac:dyDescent="0.25">
      <c r="C980764" s="62"/>
    </row>
    <row r="980765" spans="3:3" x14ac:dyDescent="0.25">
      <c r="C980765" s="62"/>
    </row>
    <row r="980853" spans="3:3" x14ac:dyDescent="0.25">
      <c r="C980853" s="62"/>
    </row>
    <row r="980854" spans="3:3" x14ac:dyDescent="0.25">
      <c r="C980854" s="62"/>
    </row>
    <row r="980942" spans="3:3" x14ac:dyDescent="0.25">
      <c r="C980942" s="62"/>
    </row>
    <row r="980943" spans="3:3" x14ac:dyDescent="0.25">
      <c r="C980943" s="62"/>
    </row>
    <row r="981031" spans="3:3" x14ac:dyDescent="0.25">
      <c r="C981031" s="62"/>
    </row>
    <row r="981032" spans="3:3" x14ac:dyDescent="0.25">
      <c r="C981032" s="62"/>
    </row>
    <row r="981120" spans="3:3" x14ac:dyDescent="0.25">
      <c r="C981120" s="62"/>
    </row>
    <row r="981121" spans="3:3" x14ac:dyDescent="0.25">
      <c r="C981121" s="62"/>
    </row>
    <row r="981209" spans="3:3" x14ac:dyDescent="0.25">
      <c r="C981209" s="62"/>
    </row>
    <row r="981210" spans="3:3" x14ac:dyDescent="0.25">
      <c r="C981210" s="62"/>
    </row>
    <row r="981298" spans="3:3" x14ac:dyDescent="0.25">
      <c r="C981298" s="62"/>
    </row>
    <row r="981299" spans="3:3" x14ac:dyDescent="0.25">
      <c r="C981299" s="62"/>
    </row>
    <row r="981387" spans="3:3" x14ac:dyDescent="0.25">
      <c r="C981387" s="62"/>
    </row>
    <row r="981388" spans="3:3" x14ac:dyDescent="0.25">
      <c r="C981388" s="62"/>
    </row>
    <row r="981476" spans="3:3" x14ac:dyDescent="0.25">
      <c r="C981476" s="62"/>
    </row>
    <row r="981477" spans="3:3" x14ac:dyDescent="0.25">
      <c r="C981477" s="62"/>
    </row>
    <row r="981565" spans="3:3" x14ac:dyDescent="0.25">
      <c r="C981565" s="62"/>
    </row>
    <row r="981566" spans="3:3" x14ac:dyDescent="0.25">
      <c r="C981566" s="62"/>
    </row>
    <row r="981654" spans="3:3" x14ac:dyDescent="0.25">
      <c r="C981654" s="62"/>
    </row>
    <row r="981655" spans="3:3" x14ac:dyDescent="0.25">
      <c r="C981655" s="62"/>
    </row>
    <row r="981743" spans="3:3" x14ac:dyDescent="0.25">
      <c r="C981743" s="62"/>
    </row>
    <row r="981744" spans="3:3" x14ac:dyDescent="0.25">
      <c r="C981744" s="62"/>
    </row>
    <row r="981832" spans="3:3" x14ac:dyDescent="0.25">
      <c r="C981832" s="62"/>
    </row>
    <row r="981833" spans="3:3" x14ac:dyDescent="0.25">
      <c r="C981833" s="62"/>
    </row>
    <row r="981921" spans="3:3" x14ac:dyDescent="0.25">
      <c r="C981921" s="62"/>
    </row>
    <row r="981922" spans="3:3" x14ac:dyDescent="0.25">
      <c r="C981922" s="62"/>
    </row>
    <row r="982010" spans="3:3" x14ac:dyDescent="0.25">
      <c r="C982010" s="62"/>
    </row>
    <row r="982011" spans="3:3" x14ac:dyDescent="0.25">
      <c r="C982011" s="62"/>
    </row>
    <row r="982099" spans="3:3" x14ac:dyDescent="0.25">
      <c r="C982099" s="62"/>
    </row>
    <row r="982100" spans="3:3" x14ac:dyDescent="0.25">
      <c r="C982100" s="62"/>
    </row>
    <row r="982188" spans="3:3" x14ac:dyDescent="0.25">
      <c r="C982188" s="62"/>
    </row>
    <row r="982189" spans="3:3" x14ac:dyDescent="0.25">
      <c r="C982189" s="62"/>
    </row>
    <row r="982277" spans="3:3" x14ac:dyDescent="0.25">
      <c r="C982277" s="62"/>
    </row>
    <row r="982278" spans="3:3" x14ac:dyDescent="0.25">
      <c r="C982278" s="62"/>
    </row>
    <row r="982366" spans="3:3" x14ac:dyDescent="0.25">
      <c r="C982366" s="62"/>
    </row>
    <row r="982367" spans="3:3" x14ac:dyDescent="0.25">
      <c r="C982367" s="62"/>
    </row>
    <row r="982455" spans="3:3" x14ac:dyDescent="0.25">
      <c r="C982455" s="62"/>
    </row>
    <row r="982456" spans="3:3" x14ac:dyDescent="0.25">
      <c r="C982456" s="62"/>
    </row>
    <row r="982544" spans="3:3" x14ac:dyDescent="0.25">
      <c r="C982544" s="62"/>
    </row>
    <row r="982545" spans="3:3" x14ac:dyDescent="0.25">
      <c r="C982545" s="62"/>
    </row>
    <row r="982633" spans="3:3" x14ac:dyDescent="0.25">
      <c r="C982633" s="62"/>
    </row>
    <row r="982634" spans="3:3" x14ac:dyDescent="0.25">
      <c r="C982634" s="62"/>
    </row>
    <row r="982722" spans="3:3" x14ac:dyDescent="0.25">
      <c r="C982722" s="62"/>
    </row>
    <row r="982723" spans="3:3" x14ac:dyDescent="0.25">
      <c r="C982723" s="62"/>
    </row>
    <row r="982811" spans="3:3" x14ac:dyDescent="0.25">
      <c r="C982811" s="62"/>
    </row>
    <row r="982812" spans="3:3" x14ac:dyDescent="0.25">
      <c r="C982812" s="62"/>
    </row>
    <row r="982900" spans="3:3" x14ac:dyDescent="0.25">
      <c r="C982900" s="62"/>
    </row>
    <row r="982901" spans="3:3" x14ac:dyDescent="0.25">
      <c r="C982901" s="62"/>
    </row>
    <row r="982989" spans="3:3" x14ac:dyDescent="0.25">
      <c r="C982989" s="62"/>
    </row>
    <row r="982990" spans="3:3" x14ac:dyDescent="0.25">
      <c r="C982990" s="62"/>
    </row>
    <row r="983078" spans="3:3" x14ac:dyDescent="0.25">
      <c r="C983078" s="62"/>
    </row>
    <row r="983079" spans="3:3" x14ac:dyDescent="0.25">
      <c r="C983079" s="62"/>
    </row>
    <row r="983167" spans="3:3" x14ac:dyDescent="0.25">
      <c r="C983167" s="62"/>
    </row>
    <row r="983168" spans="3:3" x14ac:dyDescent="0.25">
      <c r="C983168" s="62"/>
    </row>
    <row r="983256" spans="3:3" x14ac:dyDescent="0.25">
      <c r="C983256" s="62"/>
    </row>
    <row r="983257" spans="3:3" x14ac:dyDescent="0.25">
      <c r="C983257" s="62"/>
    </row>
    <row r="983345" spans="3:3" x14ac:dyDescent="0.25">
      <c r="C983345" s="62"/>
    </row>
    <row r="983346" spans="3:3" x14ac:dyDescent="0.25">
      <c r="C983346" s="62"/>
    </row>
    <row r="983434" spans="3:3" x14ac:dyDescent="0.25">
      <c r="C983434" s="62"/>
    </row>
    <row r="983435" spans="3:3" x14ac:dyDescent="0.25">
      <c r="C983435" s="62"/>
    </row>
    <row r="983523" spans="3:3" x14ac:dyDescent="0.25">
      <c r="C983523" s="62"/>
    </row>
    <row r="983524" spans="3:3" x14ac:dyDescent="0.25">
      <c r="C983524" s="62"/>
    </row>
    <row r="983612" spans="3:3" x14ac:dyDescent="0.25">
      <c r="C983612" s="62"/>
    </row>
    <row r="983613" spans="3:3" x14ac:dyDescent="0.25">
      <c r="C983613" s="62"/>
    </row>
    <row r="983701" spans="3:3" x14ac:dyDescent="0.25">
      <c r="C983701" s="62"/>
    </row>
    <row r="983702" spans="3:3" x14ac:dyDescent="0.25">
      <c r="C983702" s="62"/>
    </row>
    <row r="983790" spans="3:3" x14ac:dyDescent="0.25">
      <c r="C983790" s="62"/>
    </row>
    <row r="983791" spans="3:3" x14ac:dyDescent="0.25">
      <c r="C983791" s="62"/>
    </row>
    <row r="983879" spans="3:3" x14ac:dyDescent="0.25">
      <c r="C983879" s="62"/>
    </row>
    <row r="983880" spans="3:3" x14ac:dyDescent="0.25">
      <c r="C983880" s="62"/>
    </row>
    <row r="983968" spans="3:3" x14ac:dyDescent="0.25">
      <c r="C983968" s="62"/>
    </row>
    <row r="983969" spans="3:3" x14ac:dyDescent="0.25">
      <c r="C983969" s="62"/>
    </row>
    <row r="984057" spans="3:3" x14ac:dyDescent="0.25">
      <c r="C984057" s="62"/>
    </row>
    <row r="984058" spans="3:3" x14ac:dyDescent="0.25">
      <c r="C984058" s="62"/>
    </row>
    <row r="984146" spans="3:3" x14ac:dyDescent="0.25">
      <c r="C984146" s="62"/>
    </row>
    <row r="984147" spans="3:3" x14ac:dyDescent="0.25">
      <c r="C984147" s="62"/>
    </row>
    <row r="984235" spans="3:3" x14ac:dyDescent="0.25">
      <c r="C984235" s="62"/>
    </row>
    <row r="984236" spans="3:3" x14ac:dyDescent="0.25">
      <c r="C984236" s="62"/>
    </row>
    <row r="984324" spans="3:3" x14ac:dyDescent="0.25">
      <c r="C984324" s="62"/>
    </row>
    <row r="984325" spans="3:3" x14ac:dyDescent="0.25">
      <c r="C984325" s="62"/>
    </row>
    <row r="984413" spans="3:3" x14ac:dyDescent="0.25">
      <c r="C984413" s="62"/>
    </row>
    <row r="984414" spans="3:3" x14ac:dyDescent="0.25">
      <c r="C984414" s="62"/>
    </row>
    <row r="984502" spans="3:3" x14ac:dyDescent="0.25">
      <c r="C984502" s="62"/>
    </row>
    <row r="984503" spans="3:3" x14ac:dyDescent="0.25">
      <c r="C984503" s="62"/>
    </row>
    <row r="984591" spans="3:3" x14ac:dyDescent="0.25">
      <c r="C984591" s="62"/>
    </row>
    <row r="984592" spans="3:3" x14ac:dyDescent="0.25">
      <c r="C984592" s="62"/>
    </row>
    <row r="984680" spans="3:3" x14ac:dyDescent="0.25">
      <c r="C984680" s="62"/>
    </row>
    <row r="984681" spans="3:3" x14ac:dyDescent="0.25">
      <c r="C984681" s="62"/>
    </row>
    <row r="984769" spans="3:3" x14ac:dyDescent="0.25">
      <c r="C984769" s="62"/>
    </row>
    <row r="984770" spans="3:3" x14ac:dyDescent="0.25">
      <c r="C984770" s="62"/>
    </row>
    <row r="984858" spans="3:3" x14ac:dyDescent="0.25">
      <c r="C984858" s="62"/>
    </row>
    <row r="984859" spans="3:3" x14ac:dyDescent="0.25">
      <c r="C984859" s="62"/>
    </row>
    <row r="984947" spans="3:3" x14ac:dyDescent="0.25">
      <c r="C984947" s="62"/>
    </row>
    <row r="984948" spans="3:3" x14ac:dyDescent="0.25">
      <c r="C984948" s="62"/>
    </row>
    <row r="985036" spans="3:3" x14ac:dyDescent="0.25">
      <c r="C985036" s="62"/>
    </row>
    <row r="985037" spans="3:3" x14ac:dyDescent="0.25">
      <c r="C985037" s="62"/>
    </row>
    <row r="985125" spans="3:3" x14ac:dyDescent="0.25">
      <c r="C985125" s="62"/>
    </row>
    <row r="985126" spans="3:3" x14ac:dyDescent="0.25">
      <c r="C985126" s="62"/>
    </row>
    <row r="985214" spans="3:3" x14ac:dyDescent="0.25">
      <c r="C985214" s="62"/>
    </row>
    <row r="985215" spans="3:3" x14ac:dyDescent="0.25">
      <c r="C985215" s="62"/>
    </row>
    <row r="985303" spans="3:3" x14ac:dyDescent="0.25">
      <c r="C985303" s="62"/>
    </row>
    <row r="985304" spans="3:3" x14ac:dyDescent="0.25">
      <c r="C985304" s="62"/>
    </row>
    <row r="985392" spans="3:3" x14ac:dyDescent="0.25">
      <c r="C985392" s="62"/>
    </row>
    <row r="985393" spans="3:3" x14ac:dyDescent="0.25">
      <c r="C985393" s="62"/>
    </row>
    <row r="985481" spans="3:3" x14ac:dyDescent="0.25">
      <c r="C985481" s="62"/>
    </row>
    <row r="985482" spans="3:3" x14ac:dyDescent="0.25">
      <c r="C985482" s="62"/>
    </row>
    <row r="985570" spans="3:3" x14ac:dyDescent="0.25">
      <c r="C985570" s="62"/>
    </row>
    <row r="985571" spans="3:3" x14ac:dyDescent="0.25">
      <c r="C985571" s="62"/>
    </row>
    <row r="985659" spans="3:3" x14ac:dyDescent="0.25">
      <c r="C985659" s="62"/>
    </row>
    <row r="985660" spans="3:3" x14ac:dyDescent="0.25">
      <c r="C985660" s="62"/>
    </row>
    <row r="985748" spans="3:3" x14ac:dyDescent="0.25">
      <c r="C985748" s="62"/>
    </row>
    <row r="985749" spans="3:3" x14ac:dyDescent="0.25">
      <c r="C985749" s="62"/>
    </row>
    <row r="985837" spans="3:3" x14ac:dyDescent="0.25">
      <c r="C985837" s="62"/>
    </row>
    <row r="985838" spans="3:3" x14ac:dyDescent="0.25">
      <c r="C985838" s="62"/>
    </row>
    <row r="985926" spans="3:3" x14ac:dyDescent="0.25">
      <c r="C985926" s="62"/>
    </row>
    <row r="985927" spans="3:3" x14ac:dyDescent="0.25">
      <c r="C985927" s="62"/>
    </row>
    <row r="986015" spans="3:3" x14ac:dyDescent="0.25">
      <c r="C986015" s="62"/>
    </row>
    <row r="986016" spans="3:3" x14ac:dyDescent="0.25">
      <c r="C986016" s="62"/>
    </row>
    <row r="986104" spans="3:3" x14ac:dyDescent="0.25">
      <c r="C986104" s="62"/>
    </row>
    <row r="986105" spans="3:3" x14ac:dyDescent="0.25">
      <c r="C986105" s="62"/>
    </row>
    <row r="986193" spans="3:3" x14ac:dyDescent="0.25">
      <c r="C986193" s="62"/>
    </row>
    <row r="986194" spans="3:3" x14ac:dyDescent="0.25">
      <c r="C986194" s="62"/>
    </row>
    <row r="986282" spans="3:3" x14ac:dyDescent="0.25">
      <c r="C986282" s="62"/>
    </row>
    <row r="986283" spans="3:3" x14ac:dyDescent="0.25">
      <c r="C986283" s="62"/>
    </row>
    <row r="986371" spans="3:3" x14ac:dyDescent="0.25">
      <c r="C986371" s="62"/>
    </row>
    <row r="986372" spans="3:3" x14ac:dyDescent="0.25">
      <c r="C986372" s="62"/>
    </row>
    <row r="986460" spans="3:3" x14ac:dyDescent="0.25">
      <c r="C986460" s="62"/>
    </row>
    <row r="986461" spans="3:3" x14ac:dyDescent="0.25">
      <c r="C986461" s="62"/>
    </row>
    <row r="986549" spans="3:3" x14ac:dyDescent="0.25">
      <c r="C986549" s="62"/>
    </row>
    <row r="986550" spans="3:3" x14ac:dyDescent="0.25">
      <c r="C986550" s="62"/>
    </row>
    <row r="986638" spans="3:3" x14ac:dyDescent="0.25">
      <c r="C986638" s="62"/>
    </row>
    <row r="986639" spans="3:3" x14ac:dyDescent="0.25">
      <c r="C986639" s="62"/>
    </row>
    <row r="986727" spans="3:3" x14ac:dyDescent="0.25">
      <c r="C986727" s="62"/>
    </row>
    <row r="986728" spans="3:3" x14ac:dyDescent="0.25">
      <c r="C986728" s="62"/>
    </row>
    <row r="986816" spans="3:3" x14ac:dyDescent="0.25">
      <c r="C986816" s="62"/>
    </row>
    <row r="986817" spans="3:3" x14ac:dyDescent="0.25">
      <c r="C986817" s="62"/>
    </row>
    <row r="986905" spans="3:3" x14ac:dyDescent="0.25">
      <c r="C986905" s="62"/>
    </row>
    <row r="986906" spans="3:3" x14ac:dyDescent="0.25">
      <c r="C986906" s="62"/>
    </row>
    <row r="986994" spans="3:3" x14ac:dyDescent="0.25">
      <c r="C986994" s="62"/>
    </row>
    <row r="986995" spans="3:3" x14ac:dyDescent="0.25">
      <c r="C986995" s="62"/>
    </row>
    <row r="987083" spans="3:3" x14ac:dyDescent="0.25">
      <c r="C987083" s="62"/>
    </row>
    <row r="987084" spans="3:3" x14ac:dyDescent="0.25">
      <c r="C987084" s="62"/>
    </row>
    <row r="987172" spans="3:3" x14ac:dyDescent="0.25">
      <c r="C987172" s="62"/>
    </row>
    <row r="987173" spans="3:3" x14ac:dyDescent="0.25">
      <c r="C987173" s="62"/>
    </row>
    <row r="987261" spans="3:3" x14ac:dyDescent="0.25">
      <c r="C987261" s="62"/>
    </row>
    <row r="987262" spans="3:3" x14ac:dyDescent="0.25">
      <c r="C987262" s="62"/>
    </row>
    <row r="987350" spans="3:3" x14ac:dyDescent="0.25">
      <c r="C987350" s="62"/>
    </row>
    <row r="987351" spans="3:3" x14ac:dyDescent="0.25">
      <c r="C987351" s="62"/>
    </row>
    <row r="987439" spans="3:3" x14ac:dyDescent="0.25">
      <c r="C987439" s="62"/>
    </row>
    <row r="987440" spans="3:3" x14ac:dyDescent="0.25">
      <c r="C987440" s="62"/>
    </row>
    <row r="987528" spans="3:3" x14ac:dyDescent="0.25">
      <c r="C987528" s="62"/>
    </row>
    <row r="987529" spans="3:3" x14ac:dyDescent="0.25">
      <c r="C987529" s="62"/>
    </row>
    <row r="987617" spans="3:3" x14ac:dyDescent="0.25">
      <c r="C987617" s="62"/>
    </row>
    <row r="987618" spans="3:3" x14ac:dyDescent="0.25">
      <c r="C987618" s="62"/>
    </row>
    <row r="987706" spans="3:3" x14ac:dyDescent="0.25">
      <c r="C987706" s="62"/>
    </row>
    <row r="987707" spans="3:3" x14ac:dyDescent="0.25">
      <c r="C987707" s="62"/>
    </row>
    <row r="987795" spans="3:3" x14ac:dyDescent="0.25">
      <c r="C987795" s="62"/>
    </row>
    <row r="987796" spans="3:3" x14ac:dyDescent="0.25">
      <c r="C987796" s="62"/>
    </row>
    <row r="987884" spans="3:3" x14ac:dyDescent="0.25">
      <c r="C987884" s="62"/>
    </row>
    <row r="987885" spans="3:3" x14ac:dyDescent="0.25">
      <c r="C987885" s="62"/>
    </row>
    <row r="987973" spans="3:3" x14ac:dyDescent="0.25">
      <c r="C987973" s="62"/>
    </row>
    <row r="987974" spans="3:3" x14ac:dyDescent="0.25">
      <c r="C987974" s="62"/>
    </row>
    <row r="988062" spans="3:3" x14ac:dyDescent="0.25">
      <c r="C988062" s="62"/>
    </row>
    <row r="988063" spans="3:3" x14ac:dyDescent="0.25">
      <c r="C988063" s="62"/>
    </row>
    <row r="988151" spans="3:3" x14ac:dyDescent="0.25">
      <c r="C988151" s="62"/>
    </row>
    <row r="988152" spans="3:3" x14ac:dyDescent="0.25">
      <c r="C988152" s="62"/>
    </row>
    <row r="988240" spans="3:3" x14ac:dyDescent="0.25">
      <c r="C988240" s="62"/>
    </row>
    <row r="988241" spans="3:3" x14ac:dyDescent="0.25">
      <c r="C988241" s="62"/>
    </row>
    <row r="988329" spans="3:3" x14ac:dyDescent="0.25">
      <c r="C988329" s="62"/>
    </row>
    <row r="988330" spans="3:3" x14ac:dyDescent="0.25">
      <c r="C988330" s="62"/>
    </row>
    <row r="988418" spans="3:3" x14ac:dyDescent="0.25">
      <c r="C988418" s="62"/>
    </row>
    <row r="988419" spans="3:3" x14ac:dyDescent="0.25">
      <c r="C988419" s="62"/>
    </row>
    <row r="988507" spans="3:3" x14ac:dyDescent="0.25">
      <c r="C988507" s="62"/>
    </row>
    <row r="988508" spans="3:3" x14ac:dyDescent="0.25">
      <c r="C988508" s="62"/>
    </row>
    <row r="988596" spans="3:3" x14ac:dyDescent="0.25">
      <c r="C988596" s="62"/>
    </row>
    <row r="988597" spans="3:3" x14ac:dyDescent="0.25">
      <c r="C988597" s="62"/>
    </row>
    <row r="988685" spans="3:3" x14ac:dyDescent="0.25">
      <c r="C988685" s="62"/>
    </row>
    <row r="988686" spans="3:3" x14ac:dyDescent="0.25">
      <c r="C988686" s="62"/>
    </row>
    <row r="988774" spans="3:3" x14ac:dyDescent="0.25">
      <c r="C988774" s="62"/>
    </row>
    <row r="988775" spans="3:3" x14ac:dyDescent="0.25">
      <c r="C988775" s="62"/>
    </row>
    <row r="988863" spans="3:3" x14ac:dyDescent="0.25">
      <c r="C988863" s="62"/>
    </row>
    <row r="988864" spans="3:3" x14ac:dyDescent="0.25">
      <c r="C988864" s="62"/>
    </row>
    <row r="988952" spans="3:3" x14ac:dyDescent="0.25">
      <c r="C988952" s="62"/>
    </row>
    <row r="988953" spans="3:3" x14ac:dyDescent="0.25">
      <c r="C988953" s="62"/>
    </row>
    <row r="989041" spans="3:3" x14ac:dyDescent="0.25">
      <c r="C989041" s="62"/>
    </row>
    <row r="989042" spans="3:3" x14ac:dyDescent="0.25">
      <c r="C989042" s="62"/>
    </row>
    <row r="989130" spans="3:3" x14ac:dyDescent="0.25">
      <c r="C989130" s="62"/>
    </row>
    <row r="989131" spans="3:3" x14ac:dyDescent="0.25">
      <c r="C989131" s="62"/>
    </row>
    <row r="989219" spans="3:3" x14ac:dyDescent="0.25">
      <c r="C989219" s="62"/>
    </row>
    <row r="989220" spans="3:3" x14ac:dyDescent="0.25">
      <c r="C989220" s="62"/>
    </row>
    <row r="989308" spans="3:3" x14ac:dyDescent="0.25">
      <c r="C989308" s="62"/>
    </row>
    <row r="989309" spans="3:3" x14ac:dyDescent="0.25">
      <c r="C989309" s="62"/>
    </row>
    <row r="989397" spans="3:3" x14ac:dyDescent="0.25">
      <c r="C989397" s="62"/>
    </row>
    <row r="989398" spans="3:3" x14ac:dyDescent="0.25">
      <c r="C989398" s="62"/>
    </row>
    <row r="989486" spans="3:3" x14ac:dyDescent="0.25">
      <c r="C989486" s="62"/>
    </row>
    <row r="989487" spans="3:3" x14ac:dyDescent="0.25">
      <c r="C989487" s="62"/>
    </row>
    <row r="989575" spans="3:3" x14ac:dyDescent="0.25">
      <c r="C989575" s="62"/>
    </row>
    <row r="989576" spans="3:3" x14ac:dyDescent="0.25">
      <c r="C989576" s="62"/>
    </row>
    <row r="989664" spans="3:3" x14ac:dyDescent="0.25">
      <c r="C989664" s="62"/>
    </row>
    <row r="989665" spans="3:3" x14ac:dyDescent="0.25">
      <c r="C989665" s="62"/>
    </row>
    <row r="989753" spans="3:3" x14ac:dyDescent="0.25">
      <c r="C989753" s="62"/>
    </row>
    <row r="989754" spans="3:3" x14ac:dyDescent="0.25">
      <c r="C989754" s="62"/>
    </row>
    <row r="989842" spans="3:3" x14ac:dyDescent="0.25">
      <c r="C989842" s="62"/>
    </row>
    <row r="989843" spans="3:3" x14ac:dyDescent="0.25">
      <c r="C989843" s="62"/>
    </row>
    <row r="989931" spans="3:3" x14ac:dyDescent="0.25">
      <c r="C989931" s="62"/>
    </row>
    <row r="989932" spans="3:3" x14ac:dyDescent="0.25">
      <c r="C989932" s="62"/>
    </row>
    <row r="990020" spans="3:3" x14ac:dyDescent="0.25">
      <c r="C990020" s="62"/>
    </row>
    <row r="990021" spans="3:3" x14ac:dyDescent="0.25">
      <c r="C990021" s="62"/>
    </row>
    <row r="990109" spans="3:3" x14ac:dyDescent="0.25">
      <c r="C990109" s="62"/>
    </row>
    <row r="990110" spans="3:3" x14ac:dyDescent="0.25">
      <c r="C990110" s="62"/>
    </row>
    <row r="990198" spans="3:3" x14ac:dyDescent="0.25">
      <c r="C990198" s="62"/>
    </row>
    <row r="990199" spans="3:3" x14ac:dyDescent="0.25">
      <c r="C990199" s="62"/>
    </row>
    <row r="990287" spans="3:3" x14ac:dyDescent="0.25">
      <c r="C990287" s="62"/>
    </row>
    <row r="990288" spans="3:3" x14ac:dyDescent="0.25">
      <c r="C990288" s="62"/>
    </row>
    <row r="990376" spans="3:3" x14ac:dyDescent="0.25">
      <c r="C990376" s="62"/>
    </row>
    <row r="990377" spans="3:3" x14ac:dyDescent="0.25">
      <c r="C990377" s="62"/>
    </row>
    <row r="990465" spans="3:3" x14ac:dyDescent="0.25">
      <c r="C990465" s="62"/>
    </row>
    <row r="990466" spans="3:3" x14ac:dyDescent="0.25">
      <c r="C990466" s="62"/>
    </row>
    <row r="990554" spans="3:3" x14ac:dyDescent="0.25">
      <c r="C990554" s="62"/>
    </row>
    <row r="990555" spans="3:3" x14ac:dyDescent="0.25">
      <c r="C990555" s="62"/>
    </row>
    <row r="990643" spans="3:3" x14ac:dyDescent="0.25">
      <c r="C990643" s="62"/>
    </row>
    <row r="990644" spans="3:3" x14ac:dyDescent="0.25">
      <c r="C990644" s="62"/>
    </row>
    <row r="990732" spans="3:3" x14ac:dyDescent="0.25">
      <c r="C990732" s="62"/>
    </row>
    <row r="990733" spans="3:3" x14ac:dyDescent="0.25">
      <c r="C990733" s="62"/>
    </row>
    <row r="990821" spans="3:3" x14ac:dyDescent="0.25">
      <c r="C990821" s="62"/>
    </row>
    <row r="990822" spans="3:3" x14ac:dyDescent="0.25">
      <c r="C990822" s="62"/>
    </row>
    <row r="990910" spans="3:3" x14ac:dyDescent="0.25">
      <c r="C990910" s="62"/>
    </row>
    <row r="990911" spans="3:3" x14ac:dyDescent="0.25">
      <c r="C990911" s="62"/>
    </row>
    <row r="990999" spans="3:3" x14ac:dyDescent="0.25">
      <c r="C990999" s="62"/>
    </row>
    <row r="991000" spans="3:3" x14ac:dyDescent="0.25">
      <c r="C991000" s="62"/>
    </row>
    <row r="991088" spans="3:3" x14ac:dyDescent="0.25">
      <c r="C991088" s="62"/>
    </row>
    <row r="991089" spans="3:3" x14ac:dyDescent="0.25">
      <c r="C991089" s="62"/>
    </row>
    <row r="991177" spans="3:3" x14ac:dyDescent="0.25">
      <c r="C991177" s="62"/>
    </row>
    <row r="991178" spans="3:3" x14ac:dyDescent="0.25">
      <c r="C991178" s="62"/>
    </row>
    <row r="991266" spans="3:3" x14ac:dyDescent="0.25">
      <c r="C991266" s="62"/>
    </row>
    <row r="991267" spans="3:3" x14ac:dyDescent="0.25">
      <c r="C991267" s="62"/>
    </row>
    <row r="991355" spans="3:3" x14ac:dyDescent="0.25">
      <c r="C991355" s="62"/>
    </row>
    <row r="991356" spans="3:3" x14ac:dyDescent="0.25">
      <c r="C991356" s="62"/>
    </row>
    <row r="991444" spans="3:3" x14ac:dyDescent="0.25">
      <c r="C991444" s="62"/>
    </row>
    <row r="991445" spans="3:3" x14ac:dyDescent="0.25">
      <c r="C991445" s="62"/>
    </row>
    <row r="991533" spans="3:3" x14ac:dyDescent="0.25">
      <c r="C991533" s="62"/>
    </row>
    <row r="991534" spans="3:3" x14ac:dyDescent="0.25">
      <c r="C991534" s="62"/>
    </row>
    <row r="991622" spans="3:3" x14ac:dyDescent="0.25">
      <c r="C991622" s="62"/>
    </row>
    <row r="991623" spans="3:3" x14ac:dyDescent="0.25">
      <c r="C991623" s="62"/>
    </row>
    <row r="991711" spans="3:3" x14ac:dyDescent="0.25">
      <c r="C991711" s="62"/>
    </row>
    <row r="991712" spans="3:3" x14ac:dyDescent="0.25">
      <c r="C991712" s="62"/>
    </row>
    <row r="991800" spans="3:3" x14ac:dyDescent="0.25">
      <c r="C991800" s="62"/>
    </row>
    <row r="991801" spans="3:3" x14ac:dyDescent="0.25">
      <c r="C991801" s="62"/>
    </row>
    <row r="991889" spans="3:3" x14ac:dyDescent="0.25">
      <c r="C991889" s="62"/>
    </row>
    <row r="991890" spans="3:3" x14ac:dyDescent="0.25">
      <c r="C991890" s="62"/>
    </row>
    <row r="991978" spans="3:3" x14ac:dyDescent="0.25">
      <c r="C991978" s="62"/>
    </row>
    <row r="991979" spans="3:3" x14ac:dyDescent="0.25">
      <c r="C991979" s="62"/>
    </row>
    <row r="992067" spans="3:3" x14ac:dyDescent="0.25">
      <c r="C992067" s="62"/>
    </row>
    <row r="992068" spans="3:3" x14ac:dyDescent="0.25">
      <c r="C992068" s="62"/>
    </row>
    <row r="992156" spans="3:3" x14ac:dyDescent="0.25">
      <c r="C992156" s="62"/>
    </row>
    <row r="992157" spans="3:3" x14ac:dyDescent="0.25">
      <c r="C992157" s="62"/>
    </row>
    <row r="992245" spans="3:3" x14ac:dyDescent="0.25">
      <c r="C992245" s="62"/>
    </row>
    <row r="992246" spans="3:3" x14ac:dyDescent="0.25">
      <c r="C992246" s="62"/>
    </row>
    <row r="992334" spans="3:3" x14ac:dyDescent="0.25">
      <c r="C992334" s="62"/>
    </row>
    <row r="992335" spans="3:3" x14ac:dyDescent="0.25">
      <c r="C992335" s="62"/>
    </row>
    <row r="992423" spans="3:3" x14ac:dyDescent="0.25">
      <c r="C992423" s="62"/>
    </row>
    <row r="992424" spans="3:3" x14ac:dyDescent="0.25">
      <c r="C992424" s="62"/>
    </row>
    <row r="992512" spans="3:3" x14ac:dyDescent="0.25">
      <c r="C992512" s="62"/>
    </row>
    <row r="992513" spans="3:3" x14ac:dyDescent="0.25">
      <c r="C992513" s="62"/>
    </row>
    <row r="992601" spans="3:3" x14ac:dyDescent="0.25">
      <c r="C992601" s="62"/>
    </row>
    <row r="992602" spans="3:3" x14ac:dyDescent="0.25">
      <c r="C992602" s="62"/>
    </row>
    <row r="992690" spans="3:3" x14ac:dyDescent="0.25">
      <c r="C992690" s="62"/>
    </row>
    <row r="992691" spans="3:3" x14ac:dyDescent="0.25">
      <c r="C992691" s="62"/>
    </row>
    <row r="992779" spans="3:3" x14ac:dyDescent="0.25">
      <c r="C992779" s="62"/>
    </row>
    <row r="992780" spans="3:3" x14ac:dyDescent="0.25">
      <c r="C992780" s="62"/>
    </row>
    <row r="992868" spans="3:3" x14ac:dyDescent="0.25">
      <c r="C992868" s="62"/>
    </row>
    <row r="992869" spans="3:3" x14ac:dyDescent="0.25">
      <c r="C992869" s="62"/>
    </row>
    <row r="992957" spans="3:3" x14ac:dyDescent="0.25">
      <c r="C992957" s="62"/>
    </row>
    <row r="992958" spans="3:3" x14ac:dyDescent="0.25">
      <c r="C992958" s="62"/>
    </row>
    <row r="993046" spans="3:3" x14ac:dyDescent="0.25">
      <c r="C993046" s="62"/>
    </row>
    <row r="993047" spans="3:3" x14ac:dyDescent="0.25">
      <c r="C993047" s="62"/>
    </row>
    <row r="993135" spans="3:3" x14ac:dyDescent="0.25">
      <c r="C993135" s="62"/>
    </row>
    <row r="993136" spans="3:3" x14ac:dyDescent="0.25">
      <c r="C993136" s="62"/>
    </row>
    <row r="993224" spans="3:3" x14ac:dyDescent="0.25">
      <c r="C993224" s="62"/>
    </row>
    <row r="993225" spans="3:3" x14ac:dyDescent="0.25">
      <c r="C993225" s="62"/>
    </row>
    <row r="993313" spans="3:3" x14ac:dyDescent="0.25">
      <c r="C993313" s="62"/>
    </row>
    <row r="993314" spans="3:3" x14ac:dyDescent="0.25">
      <c r="C993314" s="62"/>
    </row>
    <row r="993402" spans="3:3" x14ac:dyDescent="0.25">
      <c r="C993402" s="62"/>
    </row>
    <row r="993403" spans="3:3" x14ac:dyDescent="0.25">
      <c r="C993403" s="62"/>
    </row>
    <row r="993491" spans="3:3" x14ac:dyDescent="0.25">
      <c r="C993491" s="62"/>
    </row>
    <row r="993492" spans="3:3" x14ac:dyDescent="0.25">
      <c r="C993492" s="62"/>
    </row>
    <row r="993580" spans="3:3" x14ac:dyDescent="0.25">
      <c r="C993580" s="62"/>
    </row>
    <row r="993581" spans="3:3" x14ac:dyDescent="0.25">
      <c r="C993581" s="62"/>
    </row>
    <row r="993669" spans="3:3" x14ac:dyDescent="0.25">
      <c r="C993669" s="62"/>
    </row>
    <row r="993670" spans="3:3" x14ac:dyDescent="0.25">
      <c r="C993670" s="62"/>
    </row>
    <row r="993758" spans="3:3" x14ac:dyDescent="0.25">
      <c r="C993758" s="62"/>
    </row>
    <row r="993759" spans="3:3" x14ac:dyDescent="0.25">
      <c r="C993759" s="62"/>
    </row>
    <row r="993847" spans="3:3" x14ac:dyDescent="0.25">
      <c r="C993847" s="62"/>
    </row>
    <row r="993848" spans="3:3" x14ac:dyDescent="0.25">
      <c r="C993848" s="62"/>
    </row>
    <row r="993936" spans="3:3" x14ac:dyDescent="0.25">
      <c r="C993936" s="62"/>
    </row>
    <row r="993937" spans="3:3" x14ac:dyDescent="0.25">
      <c r="C993937" s="62"/>
    </row>
    <row r="994025" spans="3:3" x14ac:dyDescent="0.25">
      <c r="C994025" s="62"/>
    </row>
    <row r="994026" spans="3:3" x14ac:dyDescent="0.25">
      <c r="C994026" s="62"/>
    </row>
    <row r="994114" spans="3:3" x14ac:dyDescent="0.25">
      <c r="C994114" s="62"/>
    </row>
    <row r="994115" spans="3:3" x14ac:dyDescent="0.25">
      <c r="C994115" s="62"/>
    </row>
    <row r="994203" spans="3:3" x14ac:dyDescent="0.25">
      <c r="C994203" s="62"/>
    </row>
    <row r="994204" spans="3:3" x14ac:dyDescent="0.25">
      <c r="C994204" s="62"/>
    </row>
    <row r="994292" spans="3:3" x14ac:dyDescent="0.25">
      <c r="C994292" s="62"/>
    </row>
    <row r="994293" spans="3:3" x14ac:dyDescent="0.25">
      <c r="C994293" s="62"/>
    </row>
    <row r="994381" spans="3:3" x14ac:dyDescent="0.25">
      <c r="C994381" s="62"/>
    </row>
    <row r="994382" spans="3:3" x14ac:dyDescent="0.25">
      <c r="C994382" s="62"/>
    </row>
    <row r="994470" spans="3:3" x14ac:dyDescent="0.25">
      <c r="C994470" s="62"/>
    </row>
    <row r="994471" spans="3:3" x14ac:dyDescent="0.25">
      <c r="C994471" s="62"/>
    </row>
    <row r="994559" spans="3:3" x14ac:dyDescent="0.25">
      <c r="C994559" s="62"/>
    </row>
    <row r="994560" spans="3:3" x14ac:dyDescent="0.25">
      <c r="C994560" s="62"/>
    </row>
    <row r="994648" spans="3:3" x14ac:dyDescent="0.25">
      <c r="C994648" s="62"/>
    </row>
    <row r="994649" spans="3:3" x14ac:dyDescent="0.25">
      <c r="C994649" s="62"/>
    </row>
    <row r="994737" spans="3:3" x14ac:dyDescent="0.25">
      <c r="C994737" s="62"/>
    </row>
    <row r="994738" spans="3:3" x14ac:dyDescent="0.25">
      <c r="C994738" s="62"/>
    </row>
    <row r="994826" spans="3:3" x14ac:dyDescent="0.25">
      <c r="C994826" s="62"/>
    </row>
    <row r="994827" spans="3:3" x14ac:dyDescent="0.25">
      <c r="C994827" s="62"/>
    </row>
    <row r="994915" spans="3:3" x14ac:dyDescent="0.25">
      <c r="C994915" s="62"/>
    </row>
    <row r="994916" spans="3:3" x14ac:dyDescent="0.25">
      <c r="C994916" s="62"/>
    </row>
    <row r="995004" spans="3:3" x14ac:dyDescent="0.25">
      <c r="C995004" s="62"/>
    </row>
    <row r="995005" spans="3:3" x14ac:dyDescent="0.25">
      <c r="C995005" s="62"/>
    </row>
    <row r="995093" spans="3:3" x14ac:dyDescent="0.25">
      <c r="C995093" s="62"/>
    </row>
    <row r="995094" spans="3:3" x14ac:dyDescent="0.25">
      <c r="C995094" s="62"/>
    </row>
    <row r="995182" spans="3:3" x14ac:dyDescent="0.25">
      <c r="C995182" s="62"/>
    </row>
    <row r="995183" spans="3:3" x14ac:dyDescent="0.25">
      <c r="C995183" s="62"/>
    </row>
    <row r="995271" spans="3:3" x14ac:dyDescent="0.25">
      <c r="C995271" s="62"/>
    </row>
    <row r="995272" spans="3:3" x14ac:dyDescent="0.25">
      <c r="C995272" s="62"/>
    </row>
    <row r="995360" spans="3:3" x14ac:dyDescent="0.25">
      <c r="C995360" s="62"/>
    </row>
    <row r="995361" spans="3:3" x14ac:dyDescent="0.25">
      <c r="C995361" s="62"/>
    </row>
    <row r="995449" spans="3:3" x14ac:dyDescent="0.25">
      <c r="C995449" s="62"/>
    </row>
    <row r="995450" spans="3:3" x14ac:dyDescent="0.25">
      <c r="C995450" s="62"/>
    </row>
    <row r="995538" spans="3:3" x14ac:dyDescent="0.25">
      <c r="C995538" s="62"/>
    </row>
    <row r="995539" spans="3:3" x14ac:dyDescent="0.25">
      <c r="C995539" s="62"/>
    </row>
    <row r="995627" spans="3:3" x14ac:dyDescent="0.25">
      <c r="C995627" s="62"/>
    </row>
    <row r="995628" spans="3:3" x14ac:dyDescent="0.25">
      <c r="C995628" s="62"/>
    </row>
    <row r="995716" spans="3:3" x14ac:dyDescent="0.25">
      <c r="C995716" s="62"/>
    </row>
    <row r="995717" spans="3:3" x14ac:dyDescent="0.25">
      <c r="C995717" s="62"/>
    </row>
    <row r="995805" spans="3:3" x14ac:dyDescent="0.25">
      <c r="C995805" s="62"/>
    </row>
    <row r="995806" spans="3:3" x14ac:dyDescent="0.25">
      <c r="C995806" s="62"/>
    </row>
    <row r="995894" spans="3:3" x14ac:dyDescent="0.25">
      <c r="C995894" s="62"/>
    </row>
    <row r="995895" spans="3:3" x14ac:dyDescent="0.25">
      <c r="C995895" s="62"/>
    </row>
    <row r="995983" spans="3:3" x14ac:dyDescent="0.25">
      <c r="C995983" s="62"/>
    </row>
    <row r="995984" spans="3:3" x14ac:dyDescent="0.25">
      <c r="C995984" s="62"/>
    </row>
    <row r="996072" spans="3:3" x14ac:dyDescent="0.25">
      <c r="C996072" s="62"/>
    </row>
    <row r="996073" spans="3:3" x14ac:dyDescent="0.25">
      <c r="C996073" s="62"/>
    </row>
    <row r="996161" spans="3:3" x14ac:dyDescent="0.25">
      <c r="C996161" s="62"/>
    </row>
    <row r="996162" spans="3:3" x14ac:dyDescent="0.25">
      <c r="C996162" s="62"/>
    </row>
    <row r="996250" spans="3:3" x14ac:dyDescent="0.25">
      <c r="C996250" s="62"/>
    </row>
    <row r="996251" spans="3:3" x14ac:dyDescent="0.25">
      <c r="C996251" s="62"/>
    </row>
    <row r="996339" spans="3:3" x14ac:dyDescent="0.25">
      <c r="C996339" s="62"/>
    </row>
    <row r="996340" spans="3:3" x14ac:dyDescent="0.25">
      <c r="C996340" s="62"/>
    </row>
    <row r="996428" spans="3:3" x14ac:dyDescent="0.25">
      <c r="C996428" s="62"/>
    </row>
    <row r="996429" spans="3:3" x14ac:dyDescent="0.25">
      <c r="C996429" s="62"/>
    </row>
    <row r="996517" spans="3:3" x14ac:dyDescent="0.25">
      <c r="C996517" s="62"/>
    </row>
    <row r="996518" spans="3:3" x14ac:dyDescent="0.25">
      <c r="C996518" s="62"/>
    </row>
    <row r="996606" spans="3:3" x14ac:dyDescent="0.25">
      <c r="C996606" s="62"/>
    </row>
    <row r="996607" spans="3:3" x14ac:dyDescent="0.25">
      <c r="C996607" s="62"/>
    </row>
    <row r="996695" spans="3:3" x14ac:dyDescent="0.25">
      <c r="C996695" s="62"/>
    </row>
    <row r="996696" spans="3:3" x14ac:dyDescent="0.25">
      <c r="C996696" s="62"/>
    </row>
    <row r="996784" spans="3:3" x14ac:dyDescent="0.25">
      <c r="C996784" s="62"/>
    </row>
    <row r="996785" spans="3:3" x14ac:dyDescent="0.25">
      <c r="C996785" s="62"/>
    </row>
    <row r="996873" spans="3:3" x14ac:dyDescent="0.25">
      <c r="C996873" s="62"/>
    </row>
    <row r="996874" spans="3:3" x14ac:dyDescent="0.25">
      <c r="C996874" s="62"/>
    </row>
    <row r="996962" spans="3:3" x14ac:dyDescent="0.25">
      <c r="C996962" s="62"/>
    </row>
    <row r="996963" spans="3:3" x14ac:dyDescent="0.25">
      <c r="C996963" s="62"/>
    </row>
    <row r="997051" spans="3:3" x14ac:dyDescent="0.25">
      <c r="C997051" s="62"/>
    </row>
    <row r="997052" spans="3:3" x14ac:dyDescent="0.25">
      <c r="C997052" s="62"/>
    </row>
    <row r="997140" spans="3:3" x14ac:dyDescent="0.25">
      <c r="C997140" s="62"/>
    </row>
    <row r="997141" spans="3:3" x14ac:dyDescent="0.25">
      <c r="C997141" s="62"/>
    </row>
    <row r="997229" spans="3:3" x14ac:dyDescent="0.25">
      <c r="C997229" s="62"/>
    </row>
    <row r="997230" spans="3:3" x14ac:dyDescent="0.25">
      <c r="C997230" s="62"/>
    </row>
    <row r="997318" spans="3:3" x14ac:dyDescent="0.25">
      <c r="C997318" s="62"/>
    </row>
    <row r="997319" spans="3:3" x14ac:dyDescent="0.25">
      <c r="C997319" s="62"/>
    </row>
    <row r="997407" spans="3:3" x14ac:dyDescent="0.25">
      <c r="C997407" s="62"/>
    </row>
    <row r="997408" spans="3:3" x14ac:dyDescent="0.25">
      <c r="C997408" s="62"/>
    </row>
    <row r="997496" spans="3:3" x14ac:dyDescent="0.25">
      <c r="C997496" s="62"/>
    </row>
    <row r="997497" spans="3:3" x14ac:dyDescent="0.25">
      <c r="C997497" s="62"/>
    </row>
    <row r="997585" spans="3:3" x14ac:dyDescent="0.25">
      <c r="C997585" s="62"/>
    </row>
    <row r="997586" spans="3:3" x14ac:dyDescent="0.25">
      <c r="C997586" s="62"/>
    </row>
    <row r="997674" spans="3:3" x14ac:dyDescent="0.25">
      <c r="C997674" s="62"/>
    </row>
    <row r="997675" spans="3:3" x14ac:dyDescent="0.25">
      <c r="C997675" s="62"/>
    </row>
    <row r="997763" spans="3:3" x14ac:dyDescent="0.25">
      <c r="C997763" s="62"/>
    </row>
    <row r="997764" spans="3:3" x14ac:dyDescent="0.25">
      <c r="C997764" s="62"/>
    </row>
    <row r="997852" spans="3:3" x14ac:dyDescent="0.25">
      <c r="C997852" s="62"/>
    </row>
    <row r="997853" spans="3:3" x14ac:dyDescent="0.25">
      <c r="C997853" s="62"/>
    </row>
    <row r="997941" spans="3:3" x14ac:dyDescent="0.25">
      <c r="C997941" s="62"/>
    </row>
    <row r="997942" spans="3:3" x14ac:dyDescent="0.25">
      <c r="C997942" s="62"/>
    </row>
    <row r="998030" spans="3:3" x14ac:dyDescent="0.25">
      <c r="C998030" s="62"/>
    </row>
    <row r="998031" spans="3:3" x14ac:dyDescent="0.25">
      <c r="C998031" s="62"/>
    </row>
    <row r="998119" spans="3:3" x14ac:dyDescent="0.25">
      <c r="C998119" s="62"/>
    </row>
    <row r="998120" spans="3:3" x14ac:dyDescent="0.25">
      <c r="C998120" s="62"/>
    </row>
    <row r="998208" spans="3:3" x14ac:dyDescent="0.25">
      <c r="C998208" s="62"/>
    </row>
    <row r="998209" spans="3:3" x14ac:dyDescent="0.25">
      <c r="C998209" s="62"/>
    </row>
    <row r="998297" spans="3:3" x14ac:dyDescent="0.25">
      <c r="C998297" s="62"/>
    </row>
    <row r="998298" spans="3:3" x14ac:dyDescent="0.25">
      <c r="C998298" s="62"/>
    </row>
    <row r="998386" spans="3:3" x14ac:dyDescent="0.25">
      <c r="C998386" s="62"/>
    </row>
    <row r="998387" spans="3:3" x14ac:dyDescent="0.25">
      <c r="C998387" s="62"/>
    </row>
    <row r="998475" spans="3:3" x14ac:dyDescent="0.25">
      <c r="C998475" s="62"/>
    </row>
    <row r="998476" spans="3:3" x14ac:dyDescent="0.25">
      <c r="C998476" s="62"/>
    </row>
    <row r="998564" spans="3:3" x14ac:dyDescent="0.25">
      <c r="C998564" s="62"/>
    </row>
    <row r="998565" spans="3:3" x14ac:dyDescent="0.25">
      <c r="C998565" s="62"/>
    </row>
    <row r="998653" spans="3:3" x14ac:dyDescent="0.25">
      <c r="C998653" s="62"/>
    </row>
    <row r="998654" spans="3:3" x14ac:dyDescent="0.25">
      <c r="C998654" s="62"/>
    </row>
    <row r="998742" spans="3:3" x14ac:dyDescent="0.25">
      <c r="C998742" s="62"/>
    </row>
    <row r="998743" spans="3:3" x14ac:dyDescent="0.25">
      <c r="C998743" s="62"/>
    </row>
    <row r="998831" spans="3:3" x14ac:dyDescent="0.25">
      <c r="C998831" s="62"/>
    </row>
    <row r="998832" spans="3:3" x14ac:dyDescent="0.25">
      <c r="C998832" s="62"/>
    </row>
    <row r="998920" spans="3:3" x14ac:dyDescent="0.25">
      <c r="C998920" s="62"/>
    </row>
    <row r="998921" spans="3:3" x14ac:dyDescent="0.25">
      <c r="C998921" s="62"/>
    </row>
    <row r="999009" spans="3:3" x14ac:dyDescent="0.25">
      <c r="C999009" s="62"/>
    </row>
    <row r="999010" spans="3:3" x14ac:dyDescent="0.25">
      <c r="C999010" s="62"/>
    </row>
    <row r="999098" spans="3:3" x14ac:dyDescent="0.25">
      <c r="C999098" s="62"/>
    </row>
    <row r="999099" spans="3:3" x14ac:dyDescent="0.25">
      <c r="C999099" s="62"/>
    </row>
    <row r="999187" spans="3:3" x14ac:dyDescent="0.25">
      <c r="C999187" s="62"/>
    </row>
    <row r="999188" spans="3:3" x14ac:dyDescent="0.25">
      <c r="C999188" s="62"/>
    </row>
    <row r="999276" spans="3:3" x14ac:dyDescent="0.25">
      <c r="C999276" s="62"/>
    </row>
    <row r="999277" spans="3:3" x14ac:dyDescent="0.25">
      <c r="C999277" s="62"/>
    </row>
    <row r="999365" spans="3:3" x14ac:dyDescent="0.25">
      <c r="C999365" s="62"/>
    </row>
    <row r="999366" spans="3:3" x14ac:dyDescent="0.25">
      <c r="C999366" s="62"/>
    </row>
    <row r="999454" spans="3:3" x14ac:dyDescent="0.25">
      <c r="C999454" s="62"/>
    </row>
    <row r="999455" spans="3:3" x14ac:dyDescent="0.25">
      <c r="C999455" s="62"/>
    </row>
    <row r="999543" spans="3:3" x14ac:dyDescent="0.25">
      <c r="C999543" s="62"/>
    </row>
    <row r="999544" spans="3:3" x14ac:dyDescent="0.25">
      <c r="C999544" s="62"/>
    </row>
    <row r="999632" spans="3:3" x14ac:dyDescent="0.25">
      <c r="C999632" s="62"/>
    </row>
    <row r="999633" spans="3:3" x14ac:dyDescent="0.25">
      <c r="C999633" s="62"/>
    </row>
    <row r="999721" spans="3:3" x14ac:dyDescent="0.25">
      <c r="C999721" s="62"/>
    </row>
    <row r="999722" spans="3:3" x14ac:dyDescent="0.25">
      <c r="C999722" s="62"/>
    </row>
    <row r="999810" spans="3:3" x14ac:dyDescent="0.25">
      <c r="C999810" s="62"/>
    </row>
    <row r="999811" spans="3:3" x14ac:dyDescent="0.25">
      <c r="C999811" s="62"/>
    </row>
    <row r="999899" spans="3:3" x14ac:dyDescent="0.25">
      <c r="C999899" s="62"/>
    </row>
    <row r="999900" spans="3:3" x14ac:dyDescent="0.25">
      <c r="C999900" s="62"/>
    </row>
    <row r="999988" spans="3:3" x14ac:dyDescent="0.25">
      <c r="C999988" s="62"/>
    </row>
    <row r="999989" spans="3:3" x14ac:dyDescent="0.25">
      <c r="C999989" s="62"/>
    </row>
    <row r="1000077" spans="3:3" x14ac:dyDescent="0.25">
      <c r="C1000077" s="62"/>
    </row>
    <row r="1000078" spans="3:3" x14ac:dyDescent="0.25">
      <c r="C1000078" s="62"/>
    </row>
    <row r="1000166" spans="3:3" x14ac:dyDescent="0.25">
      <c r="C1000166" s="62"/>
    </row>
    <row r="1000167" spans="3:3" x14ac:dyDescent="0.25">
      <c r="C1000167" s="62"/>
    </row>
    <row r="1000255" spans="3:3" x14ac:dyDescent="0.25">
      <c r="C1000255" s="62"/>
    </row>
    <row r="1000256" spans="3:3" x14ac:dyDescent="0.25">
      <c r="C1000256" s="62"/>
    </row>
    <row r="1000344" spans="3:3" x14ac:dyDescent="0.25">
      <c r="C1000344" s="62"/>
    </row>
    <row r="1000345" spans="3:3" x14ac:dyDescent="0.25">
      <c r="C1000345" s="62"/>
    </row>
    <row r="1000433" spans="3:3" x14ac:dyDescent="0.25">
      <c r="C1000433" s="62"/>
    </row>
    <row r="1000434" spans="3:3" x14ac:dyDescent="0.25">
      <c r="C1000434" s="62"/>
    </row>
    <row r="1000522" spans="3:3" x14ac:dyDescent="0.25">
      <c r="C1000522" s="62"/>
    </row>
    <row r="1000523" spans="3:3" x14ac:dyDescent="0.25">
      <c r="C1000523" s="62"/>
    </row>
    <row r="1000611" spans="3:3" x14ac:dyDescent="0.25">
      <c r="C1000611" s="62"/>
    </row>
    <row r="1000612" spans="3:3" x14ac:dyDescent="0.25">
      <c r="C1000612" s="62"/>
    </row>
    <row r="1000700" spans="3:3" x14ac:dyDescent="0.25">
      <c r="C1000700" s="62"/>
    </row>
    <row r="1000701" spans="3:3" x14ac:dyDescent="0.25">
      <c r="C1000701" s="62"/>
    </row>
    <row r="1000789" spans="3:3" x14ac:dyDescent="0.25">
      <c r="C1000789" s="62"/>
    </row>
    <row r="1000790" spans="3:3" x14ac:dyDescent="0.25">
      <c r="C1000790" s="62"/>
    </row>
    <row r="1000878" spans="3:3" x14ac:dyDescent="0.25">
      <c r="C1000878" s="62"/>
    </row>
    <row r="1000879" spans="3:3" x14ac:dyDescent="0.25">
      <c r="C1000879" s="62"/>
    </row>
    <row r="1000967" spans="3:3" x14ac:dyDescent="0.25">
      <c r="C1000967" s="62"/>
    </row>
    <row r="1000968" spans="3:3" x14ac:dyDescent="0.25">
      <c r="C1000968" s="62"/>
    </row>
    <row r="1001056" spans="3:3" x14ac:dyDescent="0.25">
      <c r="C1001056" s="62"/>
    </row>
    <row r="1001057" spans="3:3" x14ac:dyDescent="0.25">
      <c r="C1001057" s="62"/>
    </row>
    <row r="1001145" spans="3:3" x14ac:dyDescent="0.25">
      <c r="C1001145" s="62"/>
    </row>
    <row r="1001146" spans="3:3" x14ac:dyDescent="0.25">
      <c r="C1001146" s="62"/>
    </row>
    <row r="1001234" spans="3:3" x14ac:dyDescent="0.25">
      <c r="C1001234" s="62"/>
    </row>
    <row r="1001235" spans="3:3" x14ac:dyDescent="0.25">
      <c r="C1001235" s="62"/>
    </row>
    <row r="1001323" spans="3:3" x14ac:dyDescent="0.25">
      <c r="C1001323" s="62"/>
    </row>
    <row r="1001324" spans="3:3" x14ac:dyDescent="0.25">
      <c r="C1001324" s="62"/>
    </row>
    <row r="1001412" spans="3:3" x14ac:dyDescent="0.25">
      <c r="C1001412" s="62"/>
    </row>
    <row r="1001413" spans="3:3" x14ac:dyDescent="0.25">
      <c r="C1001413" s="62"/>
    </row>
    <row r="1001501" spans="3:3" x14ac:dyDescent="0.25">
      <c r="C1001501" s="62"/>
    </row>
    <row r="1001502" spans="3:3" x14ac:dyDescent="0.25">
      <c r="C1001502" s="62"/>
    </row>
    <row r="1001590" spans="3:3" x14ac:dyDescent="0.25">
      <c r="C1001590" s="62"/>
    </row>
    <row r="1001591" spans="3:3" x14ac:dyDescent="0.25">
      <c r="C1001591" s="62"/>
    </row>
    <row r="1001679" spans="3:3" x14ac:dyDescent="0.25">
      <c r="C1001679" s="62"/>
    </row>
    <row r="1001680" spans="3:3" x14ac:dyDescent="0.25">
      <c r="C1001680" s="62"/>
    </row>
    <row r="1001768" spans="3:3" x14ac:dyDescent="0.25">
      <c r="C1001768" s="62"/>
    </row>
    <row r="1001769" spans="3:3" x14ac:dyDescent="0.25">
      <c r="C1001769" s="62"/>
    </row>
    <row r="1001857" spans="3:3" x14ac:dyDescent="0.25">
      <c r="C1001857" s="62"/>
    </row>
    <row r="1001858" spans="3:3" x14ac:dyDescent="0.25">
      <c r="C1001858" s="62"/>
    </row>
    <row r="1001946" spans="3:3" x14ac:dyDescent="0.25">
      <c r="C1001946" s="62"/>
    </row>
    <row r="1001947" spans="3:3" x14ac:dyDescent="0.25">
      <c r="C1001947" s="62"/>
    </row>
    <row r="1002035" spans="3:3" x14ac:dyDescent="0.25">
      <c r="C1002035" s="62"/>
    </row>
    <row r="1002036" spans="3:3" x14ac:dyDescent="0.25">
      <c r="C1002036" s="62"/>
    </row>
    <row r="1002124" spans="3:3" x14ac:dyDescent="0.25">
      <c r="C1002124" s="62"/>
    </row>
    <row r="1002125" spans="3:3" x14ac:dyDescent="0.25">
      <c r="C1002125" s="62"/>
    </row>
    <row r="1002213" spans="3:3" x14ac:dyDescent="0.25">
      <c r="C1002213" s="62"/>
    </row>
    <row r="1002214" spans="3:3" x14ac:dyDescent="0.25">
      <c r="C1002214" s="62"/>
    </row>
    <row r="1002302" spans="3:3" x14ac:dyDescent="0.25">
      <c r="C1002302" s="62"/>
    </row>
    <row r="1002303" spans="3:3" x14ac:dyDescent="0.25">
      <c r="C1002303" s="62"/>
    </row>
    <row r="1002391" spans="3:3" x14ac:dyDescent="0.25">
      <c r="C1002391" s="62"/>
    </row>
    <row r="1002392" spans="3:3" x14ac:dyDescent="0.25">
      <c r="C1002392" s="62"/>
    </row>
    <row r="1002480" spans="3:3" x14ac:dyDescent="0.25">
      <c r="C1002480" s="62"/>
    </row>
    <row r="1002481" spans="3:3" x14ac:dyDescent="0.25">
      <c r="C1002481" s="62"/>
    </row>
    <row r="1002569" spans="3:3" x14ac:dyDescent="0.25">
      <c r="C1002569" s="62"/>
    </row>
    <row r="1002570" spans="3:3" x14ac:dyDescent="0.25">
      <c r="C1002570" s="62"/>
    </row>
    <row r="1002658" spans="3:3" x14ac:dyDescent="0.25">
      <c r="C1002658" s="62"/>
    </row>
    <row r="1002659" spans="3:3" x14ac:dyDescent="0.25">
      <c r="C1002659" s="62"/>
    </row>
    <row r="1002747" spans="3:3" x14ac:dyDescent="0.25">
      <c r="C1002747" s="62"/>
    </row>
    <row r="1002748" spans="3:3" x14ac:dyDescent="0.25">
      <c r="C1002748" s="62"/>
    </row>
    <row r="1002836" spans="3:3" x14ac:dyDescent="0.25">
      <c r="C1002836" s="62"/>
    </row>
    <row r="1002837" spans="3:3" x14ac:dyDescent="0.25">
      <c r="C1002837" s="62"/>
    </row>
    <row r="1002925" spans="3:3" x14ac:dyDescent="0.25">
      <c r="C1002925" s="62"/>
    </row>
    <row r="1002926" spans="3:3" x14ac:dyDescent="0.25">
      <c r="C1002926" s="62"/>
    </row>
    <row r="1003014" spans="3:3" x14ac:dyDescent="0.25">
      <c r="C1003014" s="62"/>
    </row>
    <row r="1003015" spans="3:3" x14ac:dyDescent="0.25">
      <c r="C1003015" s="62"/>
    </row>
    <row r="1003103" spans="3:3" x14ac:dyDescent="0.25">
      <c r="C1003103" s="62"/>
    </row>
    <row r="1003104" spans="3:3" x14ac:dyDescent="0.25">
      <c r="C1003104" s="62"/>
    </row>
    <row r="1003192" spans="3:3" x14ac:dyDescent="0.25">
      <c r="C1003192" s="62"/>
    </row>
    <row r="1003193" spans="3:3" x14ac:dyDescent="0.25">
      <c r="C1003193" s="62"/>
    </row>
    <row r="1003281" spans="3:3" x14ac:dyDescent="0.25">
      <c r="C1003281" s="62"/>
    </row>
    <row r="1003282" spans="3:3" x14ac:dyDescent="0.25">
      <c r="C1003282" s="62"/>
    </row>
    <row r="1003370" spans="3:3" x14ac:dyDescent="0.25">
      <c r="C1003370" s="62"/>
    </row>
    <row r="1003371" spans="3:3" x14ac:dyDescent="0.25">
      <c r="C1003371" s="62"/>
    </row>
    <row r="1003459" spans="3:3" x14ac:dyDescent="0.25">
      <c r="C1003459" s="62"/>
    </row>
    <row r="1003460" spans="3:3" x14ac:dyDescent="0.25">
      <c r="C1003460" s="62"/>
    </row>
    <row r="1003548" spans="3:3" x14ac:dyDescent="0.25">
      <c r="C1003548" s="62"/>
    </row>
    <row r="1003549" spans="3:3" x14ac:dyDescent="0.25">
      <c r="C1003549" s="62"/>
    </row>
    <row r="1003637" spans="3:3" x14ac:dyDescent="0.25">
      <c r="C1003637" s="62"/>
    </row>
    <row r="1003638" spans="3:3" x14ac:dyDescent="0.25">
      <c r="C1003638" s="62"/>
    </row>
    <row r="1003726" spans="3:3" x14ac:dyDescent="0.25">
      <c r="C1003726" s="62"/>
    </row>
    <row r="1003727" spans="3:3" x14ac:dyDescent="0.25">
      <c r="C1003727" s="62"/>
    </row>
    <row r="1003815" spans="3:3" x14ac:dyDescent="0.25">
      <c r="C1003815" s="62"/>
    </row>
    <row r="1003816" spans="3:3" x14ac:dyDescent="0.25">
      <c r="C1003816" s="62"/>
    </row>
    <row r="1003904" spans="3:3" x14ac:dyDescent="0.25">
      <c r="C1003904" s="62"/>
    </row>
    <row r="1003905" spans="3:3" x14ac:dyDescent="0.25">
      <c r="C1003905" s="62"/>
    </row>
    <row r="1003993" spans="3:3" x14ac:dyDescent="0.25">
      <c r="C1003993" s="62"/>
    </row>
    <row r="1003994" spans="3:3" x14ac:dyDescent="0.25">
      <c r="C1003994" s="62"/>
    </row>
    <row r="1004082" spans="3:3" x14ac:dyDescent="0.25">
      <c r="C1004082" s="62"/>
    </row>
    <row r="1004083" spans="3:3" x14ac:dyDescent="0.25">
      <c r="C1004083" s="62"/>
    </row>
    <row r="1004171" spans="3:3" x14ac:dyDescent="0.25">
      <c r="C1004171" s="62"/>
    </row>
    <row r="1004172" spans="3:3" x14ac:dyDescent="0.25">
      <c r="C1004172" s="62"/>
    </row>
    <row r="1004260" spans="3:3" x14ac:dyDescent="0.25">
      <c r="C1004260" s="62"/>
    </row>
    <row r="1004261" spans="3:3" x14ac:dyDescent="0.25">
      <c r="C1004261" s="62"/>
    </row>
    <row r="1004349" spans="3:3" x14ac:dyDescent="0.25">
      <c r="C1004349" s="62"/>
    </row>
    <row r="1004350" spans="3:3" x14ac:dyDescent="0.25">
      <c r="C1004350" s="62"/>
    </row>
    <row r="1004438" spans="3:3" x14ac:dyDescent="0.25">
      <c r="C1004438" s="62"/>
    </row>
    <row r="1004439" spans="3:3" x14ac:dyDescent="0.25">
      <c r="C1004439" s="62"/>
    </row>
    <row r="1004527" spans="3:3" x14ac:dyDescent="0.25">
      <c r="C1004527" s="62"/>
    </row>
    <row r="1004528" spans="3:3" x14ac:dyDescent="0.25">
      <c r="C1004528" s="62"/>
    </row>
    <row r="1004616" spans="3:3" x14ac:dyDescent="0.25">
      <c r="C1004616" s="62"/>
    </row>
    <row r="1004617" spans="3:3" x14ac:dyDescent="0.25">
      <c r="C1004617" s="62"/>
    </row>
    <row r="1004705" spans="3:3" x14ac:dyDescent="0.25">
      <c r="C1004705" s="62"/>
    </row>
    <row r="1004706" spans="3:3" x14ac:dyDescent="0.25">
      <c r="C1004706" s="62"/>
    </row>
    <row r="1004794" spans="3:3" x14ac:dyDescent="0.25">
      <c r="C1004794" s="62"/>
    </row>
    <row r="1004795" spans="3:3" x14ac:dyDescent="0.25">
      <c r="C1004795" s="62"/>
    </row>
    <row r="1004883" spans="3:3" x14ac:dyDescent="0.25">
      <c r="C1004883" s="62"/>
    </row>
    <row r="1004884" spans="3:3" x14ac:dyDescent="0.25">
      <c r="C1004884" s="62"/>
    </row>
    <row r="1004972" spans="3:3" x14ac:dyDescent="0.25">
      <c r="C1004972" s="62"/>
    </row>
    <row r="1004973" spans="3:3" x14ac:dyDescent="0.25">
      <c r="C1004973" s="62"/>
    </row>
    <row r="1005061" spans="3:3" x14ac:dyDescent="0.25">
      <c r="C1005061" s="62"/>
    </row>
    <row r="1005062" spans="3:3" x14ac:dyDescent="0.25">
      <c r="C1005062" s="62"/>
    </row>
    <row r="1005150" spans="3:3" x14ac:dyDescent="0.25">
      <c r="C1005150" s="62"/>
    </row>
    <row r="1005151" spans="3:3" x14ac:dyDescent="0.25">
      <c r="C1005151" s="62"/>
    </row>
    <row r="1005239" spans="3:3" x14ac:dyDescent="0.25">
      <c r="C1005239" s="62"/>
    </row>
    <row r="1005240" spans="3:3" x14ac:dyDescent="0.25">
      <c r="C1005240" s="62"/>
    </row>
    <row r="1005328" spans="3:3" x14ac:dyDescent="0.25">
      <c r="C1005328" s="62"/>
    </row>
    <row r="1005329" spans="3:3" x14ac:dyDescent="0.25">
      <c r="C1005329" s="62"/>
    </row>
    <row r="1005417" spans="3:3" x14ac:dyDescent="0.25">
      <c r="C1005417" s="62"/>
    </row>
    <row r="1005418" spans="3:3" x14ac:dyDescent="0.25">
      <c r="C1005418" s="62"/>
    </row>
    <row r="1005506" spans="3:3" x14ac:dyDescent="0.25">
      <c r="C1005506" s="62"/>
    </row>
    <row r="1005507" spans="3:3" x14ac:dyDescent="0.25">
      <c r="C1005507" s="62"/>
    </row>
    <row r="1005595" spans="3:3" x14ac:dyDescent="0.25">
      <c r="C1005595" s="62"/>
    </row>
    <row r="1005596" spans="3:3" x14ac:dyDescent="0.25">
      <c r="C1005596" s="62"/>
    </row>
    <row r="1005684" spans="3:3" x14ac:dyDescent="0.25">
      <c r="C1005684" s="62"/>
    </row>
    <row r="1005685" spans="3:3" x14ac:dyDescent="0.25">
      <c r="C1005685" s="62"/>
    </row>
    <row r="1005773" spans="3:3" x14ac:dyDescent="0.25">
      <c r="C1005773" s="62"/>
    </row>
    <row r="1005774" spans="3:3" x14ac:dyDescent="0.25">
      <c r="C1005774" s="62"/>
    </row>
    <row r="1005862" spans="3:3" x14ac:dyDescent="0.25">
      <c r="C1005862" s="62"/>
    </row>
    <row r="1005863" spans="3:3" x14ac:dyDescent="0.25">
      <c r="C1005863" s="62"/>
    </row>
    <row r="1005951" spans="3:3" x14ac:dyDescent="0.25">
      <c r="C1005951" s="62"/>
    </row>
    <row r="1005952" spans="3:3" x14ac:dyDescent="0.25">
      <c r="C1005952" s="62"/>
    </row>
    <row r="1006040" spans="3:3" x14ac:dyDescent="0.25">
      <c r="C1006040" s="62"/>
    </row>
    <row r="1006041" spans="3:3" x14ac:dyDescent="0.25">
      <c r="C1006041" s="62"/>
    </row>
    <row r="1006129" spans="3:3" x14ac:dyDescent="0.25">
      <c r="C1006129" s="62"/>
    </row>
    <row r="1006130" spans="3:3" x14ac:dyDescent="0.25">
      <c r="C1006130" s="62"/>
    </row>
    <row r="1006218" spans="3:3" x14ac:dyDescent="0.25">
      <c r="C1006218" s="62"/>
    </row>
    <row r="1006219" spans="3:3" x14ac:dyDescent="0.25">
      <c r="C1006219" s="62"/>
    </row>
    <row r="1006307" spans="3:3" x14ac:dyDescent="0.25">
      <c r="C1006307" s="62"/>
    </row>
    <row r="1006308" spans="3:3" x14ac:dyDescent="0.25">
      <c r="C1006308" s="62"/>
    </row>
    <row r="1006396" spans="3:3" x14ac:dyDescent="0.25">
      <c r="C1006396" s="62"/>
    </row>
    <row r="1006397" spans="3:3" x14ac:dyDescent="0.25">
      <c r="C1006397" s="62"/>
    </row>
    <row r="1006485" spans="3:3" x14ac:dyDescent="0.25">
      <c r="C1006485" s="62"/>
    </row>
    <row r="1006486" spans="3:3" x14ac:dyDescent="0.25">
      <c r="C1006486" s="62"/>
    </row>
    <row r="1006574" spans="3:3" x14ac:dyDescent="0.25">
      <c r="C1006574" s="62"/>
    </row>
    <row r="1006575" spans="3:3" x14ac:dyDescent="0.25">
      <c r="C1006575" s="62"/>
    </row>
    <row r="1006663" spans="3:3" x14ac:dyDescent="0.25">
      <c r="C1006663" s="62"/>
    </row>
    <row r="1006664" spans="3:3" x14ac:dyDescent="0.25">
      <c r="C1006664" s="62"/>
    </row>
    <row r="1006752" spans="3:3" x14ac:dyDescent="0.25">
      <c r="C1006752" s="62"/>
    </row>
    <row r="1006753" spans="3:3" x14ac:dyDescent="0.25">
      <c r="C1006753" s="62"/>
    </row>
    <row r="1006841" spans="3:3" x14ac:dyDescent="0.25">
      <c r="C1006841" s="62"/>
    </row>
    <row r="1006842" spans="3:3" x14ac:dyDescent="0.25">
      <c r="C1006842" s="62"/>
    </row>
    <row r="1006930" spans="3:3" x14ac:dyDescent="0.25">
      <c r="C1006930" s="62"/>
    </row>
    <row r="1006931" spans="3:3" x14ac:dyDescent="0.25">
      <c r="C1006931" s="62"/>
    </row>
    <row r="1007019" spans="3:3" x14ac:dyDescent="0.25">
      <c r="C1007019" s="62"/>
    </row>
    <row r="1007020" spans="3:3" x14ac:dyDescent="0.25">
      <c r="C1007020" s="62"/>
    </row>
    <row r="1007108" spans="3:3" x14ac:dyDescent="0.25">
      <c r="C1007108" s="62"/>
    </row>
    <row r="1007109" spans="3:3" x14ac:dyDescent="0.25">
      <c r="C1007109" s="62"/>
    </row>
    <row r="1007197" spans="3:3" x14ac:dyDescent="0.25">
      <c r="C1007197" s="62"/>
    </row>
    <row r="1007198" spans="3:3" x14ac:dyDescent="0.25">
      <c r="C1007198" s="62"/>
    </row>
    <row r="1007286" spans="3:3" x14ac:dyDescent="0.25">
      <c r="C1007286" s="62"/>
    </row>
    <row r="1007287" spans="3:3" x14ac:dyDescent="0.25">
      <c r="C1007287" s="62"/>
    </row>
    <row r="1007375" spans="3:3" x14ac:dyDescent="0.25">
      <c r="C1007375" s="62"/>
    </row>
    <row r="1007376" spans="3:3" x14ac:dyDescent="0.25">
      <c r="C1007376" s="62"/>
    </row>
    <row r="1007464" spans="3:3" x14ac:dyDescent="0.25">
      <c r="C1007464" s="62"/>
    </row>
    <row r="1007465" spans="3:3" x14ac:dyDescent="0.25">
      <c r="C1007465" s="62"/>
    </row>
    <row r="1007553" spans="3:3" x14ac:dyDescent="0.25">
      <c r="C1007553" s="62"/>
    </row>
    <row r="1007554" spans="3:3" x14ac:dyDescent="0.25">
      <c r="C1007554" s="62"/>
    </row>
    <row r="1007642" spans="3:3" x14ac:dyDescent="0.25">
      <c r="C1007642" s="62"/>
    </row>
    <row r="1007643" spans="3:3" x14ac:dyDescent="0.25">
      <c r="C1007643" s="62"/>
    </row>
    <row r="1007731" spans="3:3" x14ac:dyDescent="0.25">
      <c r="C1007731" s="62"/>
    </row>
    <row r="1007732" spans="3:3" x14ac:dyDescent="0.25">
      <c r="C1007732" s="62"/>
    </row>
    <row r="1007820" spans="3:3" x14ac:dyDescent="0.25">
      <c r="C1007820" s="62"/>
    </row>
    <row r="1007821" spans="3:3" x14ac:dyDescent="0.25">
      <c r="C1007821" s="62"/>
    </row>
    <row r="1007909" spans="3:3" x14ac:dyDescent="0.25">
      <c r="C1007909" s="62"/>
    </row>
    <row r="1007910" spans="3:3" x14ac:dyDescent="0.25">
      <c r="C1007910" s="62"/>
    </row>
    <row r="1007998" spans="3:3" x14ac:dyDescent="0.25">
      <c r="C1007998" s="62"/>
    </row>
    <row r="1007999" spans="3:3" x14ac:dyDescent="0.25">
      <c r="C1007999" s="62"/>
    </row>
    <row r="1008087" spans="3:3" x14ac:dyDescent="0.25">
      <c r="C1008087" s="62"/>
    </row>
    <row r="1008088" spans="3:3" x14ac:dyDescent="0.25">
      <c r="C1008088" s="62"/>
    </row>
    <row r="1008176" spans="3:3" x14ac:dyDescent="0.25">
      <c r="C1008176" s="62"/>
    </row>
    <row r="1008177" spans="3:3" x14ac:dyDescent="0.25">
      <c r="C1008177" s="62"/>
    </row>
    <row r="1008265" spans="3:3" x14ac:dyDescent="0.25">
      <c r="C1008265" s="62"/>
    </row>
    <row r="1008266" spans="3:3" x14ac:dyDescent="0.25">
      <c r="C1008266" s="62"/>
    </row>
    <row r="1008354" spans="3:3" x14ac:dyDescent="0.25">
      <c r="C1008354" s="62"/>
    </row>
    <row r="1008355" spans="3:3" x14ac:dyDescent="0.25">
      <c r="C1008355" s="62"/>
    </row>
    <row r="1008443" spans="3:3" x14ac:dyDescent="0.25">
      <c r="C1008443" s="62"/>
    </row>
    <row r="1008444" spans="3:3" x14ac:dyDescent="0.25">
      <c r="C1008444" s="62"/>
    </row>
    <row r="1008532" spans="3:3" x14ac:dyDescent="0.25">
      <c r="C1008532" s="62"/>
    </row>
    <row r="1008533" spans="3:3" x14ac:dyDescent="0.25">
      <c r="C1008533" s="62"/>
    </row>
    <row r="1008621" spans="3:3" x14ac:dyDescent="0.25">
      <c r="C1008621" s="62"/>
    </row>
    <row r="1008622" spans="3:3" x14ac:dyDescent="0.25">
      <c r="C1008622" s="62"/>
    </row>
    <row r="1008710" spans="3:3" x14ac:dyDescent="0.25">
      <c r="C1008710" s="62"/>
    </row>
    <row r="1008711" spans="3:3" x14ac:dyDescent="0.25">
      <c r="C1008711" s="62"/>
    </row>
    <row r="1008799" spans="3:3" x14ac:dyDescent="0.25">
      <c r="C1008799" s="62"/>
    </row>
    <row r="1008800" spans="3:3" x14ac:dyDescent="0.25">
      <c r="C1008800" s="62"/>
    </row>
    <row r="1008888" spans="3:3" x14ac:dyDescent="0.25">
      <c r="C1008888" s="62"/>
    </row>
    <row r="1008889" spans="3:3" x14ac:dyDescent="0.25">
      <c r="C1008889" s="62"/>
    </row>
    <row r="1008977" spans="3:3" x14ac:dyDescent="0.25">
      <c r="C1008977" s="62"/>
    </row>
    <row r="1008978" spans="3:3" x14ac:dyDescent="0.25">
      <c r="C1008978" s="62"/>
    </row>
    <row r="1009066" spans="3:3" x14ac:dyDescent="0.25">
      <c r="C1009066" s="62"/>
    </row>
    <row r="1009067" spans="3:3" x14ac:dyDescent="0.25">
      <c r="C1009067" s="62"/>
    </row>
    <row r="1009155" spans="3:3" x14ac:dyDescent="0.25">
      <c r="C1009155" s="62"/>
    </row>
    <row r="1009156" spans="3:3" x14ac:dyDescent="0.25">
      <c r="C1009156" s="62"/>
    </row>
    <row r="1009244" spans="3:3" x14ac:dyDescent="0.25">
      <c r="C1009244" s="62"/>
    </row>
    <row r="1009245" spans="3:3" x14ac:dyDescent="0.25">
      <c r="C1009245" s="62"/>
    </row>
    <row r="1009333" spans="3:3" x14ac:dyDescent="0.25">
      <c r="C1009333" s="62"/>
    </row>
    <row r="1009334" spans="3:3" x14ac:dyDescent="0.25">
      <c r="C1009334" s="62"/>
    </row>
    <row r="1009422" spans="3:3" x14ac:dyDescent="0.25">
      <c r="C1009422" s="62"/>
    </row>
    <row r="1009423" spans="3:3" x14ac:dyDescent="0.25">
      <c r="C1009423" s="62"/>
    </row>
    <row r="1009511" spans="3:3" x14ac:dyDescent="0.25">
      <c r="C1009511" s="62"/>
    </row>
    <row r="1009512" spans="3:3" x14ac:dyDescent="0.25">
      <c r="C1009512" s="62"/>
    </row>
    <row r="1009600" spans="3:3" x14ac:dyDescent="0.25">
      <c r="C1009600" s="62"/>
    </row>
    <row r="1009601" spans="3:3" x14ac:dyDescent="0.25">
      <c r="C1009601" s="62"/>
    </row>
    <row r="1009689" spans="3:3" x14ac:dyDescent="0.25">
      <c r="C1009689" s="62"/>
    </row>
    <row r="1009690" spans="3:3" x14ac:dyDescent="0.25">
      <c r="C1009690" s="62"/>
    </row>
    <row r="1009778" spans="3:3" x14ac:dyDescent="0.25">
      <c r="C1009778" s="62"/>
    </row>
    <row r="1009779" spans="3:3" x14ac:dyDescent="0.25">
      <c r="C1009779" s="62"/>
    </row>
    <row r="1009867" spans="3:3" x14ac:dyDescent="0.25">
      <c r="C1009867" s="62"/>
    </row>
    <row r="1009868" spans="3:3" x14ac:dyDescent="0.25">
      <c r="C1009868" s="62"/>
    </row>
    <row r="1009956" spans="3:3" x14ac:dyDescent="0.25">
      <c r="C1009956" s="62"/>
    </row>
    <row r="1009957" spans="3:3" x14ac:dyDescent="0.25">
      <c r="C1009957" s="62"/>
    </row>
    <row r="1010045" spans="3:3" x14ac:dyDescent="0.25">
      <c r="C1010045" s="62"/>
    </row>
    <row r="1010046" spans="3:3" x14ac:dyDescent="0.25">
      <c r="C1010046" s="62"/>
    </row>
    <row r="1010134" spans="3:3" x14ac:dyDescent="0.25">
      <c r="C1010134" s="62"/>
    </row>
    <row r="1010135" spans="3:3" x14ac:dyDescent="0.25">
      <c r="C1010135" s="62"/>
    </row>
    <row r="1010223" spans="3:3" x14ac:dyDescent="0.25">
      <c r="C1010223" s="62"/>
    </row>
    <row r="1010224" spans="3:3" x14ac:dyDescent="0.25">
      <c r="C1010224" s="62"/>
    </row>
    <row r="1010312" spans="3:3" x14ac:dyDescent="0.25">
      <c r="C1010312" s="62"/>
    </row>
    <row r="1010313" spans="3:3" x14ac:dyDescent="0.25">
      <c r="C1010313" s="62"/>
    </row>
    <row r="1010401" spans="3:3" x14ac:dyDescent="0.25">
      <c r="C1010401" s="62"/>
    </row>
    <row r="1010402" spans="3:3" x14ac:dyDescent="0.25">
      <c r="C1010402" s="62"/>
    </row>
    <row r="1010490" spans="3:3" x14ac:dyDescent="0.25">
      <c r="C1010490" s="62"/>
    </row>
    <row r="1010491" spans="3:3" x14ac:dyDescent="0.25">
      <c r="C1010491" s="62"/>
    </row>
    <row r="1010579" spans="3:3" x14ac:dyDescent="0.25">
      <c r="C1010579" s="62"/>
    </row>
    <row r="1010580" spans="3:3" x14ac:dyDescent="0.25">
      <c r="C1010580" s="62"/>
    </row>
    <row r="1010668" spans="3:3" x14ac:dyDescent="0.25">
      <c r="C1010668" s="62"/>
    </row>
    <row r="1010669" spans="3:3" x14ac:dyDescent="0.25">
      <c r="C1010669" s="62"/>
    </row>
    <row r="1010757" spans="3:3" x14ac:dyDescent="0.25">
      <c r="C1010757" s="62"/>
    </row>
    <row r="1010758" spans="3:3" x14ac:dyDescent="0.25">
      <c r="C1010758" s="62"/>
    </row>
    <row r="1010846" spans="3:3" x14ac:dyDescent="0.25">
      <c r="C1010846" s="62"/>
    </row>
    <row r="1010847" spans="3:3" x14ac:dyDescent="0.25">
      <c r="C1010847" s="62"/>
    </row>
    <row r="1010935" spans="3:3" x14ac:dyDescent="0.25">
      <c r="C1010935" s="62"/>
    </row>
    <row r="1010936" spans="3:3" x14ac:dyDescent="0.25">
      <c r="C1010936" s="62"/>
    </row>
    <row r="1011024" spans="3:3" x14ac:dyDescent="0.25">
      <c r="C1011024" s="62"/>
    </row>
    <row r="1011025" spans="3:3" x14ac:dyDescent="0.25">
      <c r="C1011025" s="62"/>
    </row>
    <row r="1011113" spans="3:3" x14ac:dyDescent="0.25">
      <c r="C1011113" s="62"/>
    </row>
    <row r="1011114" spans="3:3" x14ac:dyDescent="0.25">
      <c r="C1011114" s="62"/>
    </row>
    <row r="1011202" spans="3:3" x14ac:dyDescent="0.25">
      <c r="C1011202" s="62"/>
    </row>
    <row r="1011203" spans="3:3" x14ac:dyDescent="0.25">
      <c r="C1011203" s="62"/>
    </row>
    <row r="1011291" spans="3:3" x14ac:dyDescent="0.25">
      <c r="C1011291" s="62"/>
    </row>
    <row r="1011292" spans="3:3" x14ac:dyDescent="0.25">
      <c r="C1011292" s="62"/>
    </row>
    <row r="1011380" spans="3:3" x14ac:dyDescent="0.25">
      <c r="C1011380" s="62"/>
    </row>
    <row r="1011381" spans="3:3" x14ac:dyDescent="0.25">
      <c r="C1011381" s="62"/>
    </row>
    <row r="1011469" spans="3:3" x14ac:dyDescent="0.25">
      <c r="C1011469" s="62"/>
    </row>
    <row r="1011470" spans="3:3" x14ac:dyDescent="0.25">
      <c r="C1011470" s="62"/>
    </row>
    <row r="1011558" spans="3:3" x14ac:dyDescent="0.25">
      <c r="C1011558" s="62"/>
    </row>
    <row r="1011559" spans="3:3" x14ac:dyDescent="0.25">
      <c r="C1011559" s="62"/>
    </row>
    <row r="1011647" spans="3:3" x14ac:dyDescent="0.25">
      <c r="C1011647" s="62"/>
    </row>
    <row r="1011648" spans="3:3" x14ac:dyDescent="0.25">
      <c r="C1011648" s="62"/>
    </row>
    <row r="1011736" spans="3:3" x14ac:dyDescent="0.25">
      <c r="C1011736" s="62"/>
    </row>
    <row r="1011737" spans="3:3" x14ac:dyDescent="0.25">
      <c r="C1011737" s="62"/>
    </row>
    <row r="1011825" spans="3:3" x14ac:dyDescent="0.25">
      <c r="C1011825" s="62"/>
    </row>
    <row r="1011826" spans="3:3" x14ac:dyDescent="0.25">
      <c r="C1011826" s="62"/>
    </row>
    <row r="1011914" spans="3:3" x14ac:dyDescent="0.25">
      <c r="C1011914" s="62"/>
    </row>
    <row r="1011915" spans="3:3" x14ac:dyDescent="0.25">
      <c r="C1011915" s="62"/>
    </row>
    <row r="1012003" spans="3:3" x14ac:dyDescent="0.25">
      <c r="C1012003" s="62"/>
    </row>
    <row r="1012004" spans="3:3" x14ac:dyDescent="0.25">
      <c r="C1012004" s="62"/>
    </row>
    <row r="1012092" spans="3:3" x14ac:dyDescent="0.25">
      <c r="C1012092" s="62"/>
    </row>
    <row r="1012093" spans="3:3" x14ac:dyDescent="0.25">
      <c r="C1012093" s="62"/>
    </row>
    <row r="1012181" spans="3:3" x14ac:dyDescent="0.25">
      <c r="C1012181" s="62"/>
    </row>
    <row r="1012182" spans="3:3" x14ac:dyDescent="0.25">
      <c r="C1012182" s="62"/>
    </row>
    <row r="1012270" spans="3:3" x14ac:dyDescent="0.25">
      <c r="C1012270" s="62"/>
    </row>
    <row r="1012271" spans="3:3" x14ac:dyDescent="0.25">
      <c r="C1012271" s="62"/>
    </row>
    <row r="1012359" spans="3:3" x14ac:dyDescent="0.25">
      <c r="C1012359" s="62"/>
    </row>
    <row r="1012360" spans="3:3" x14ac:dyDescent="0.25">
      <c r="C1012360" s="62"/>
    </row>
    <row r="1012448" spans="3:3" x14ac:dyDescent="0.25">
      <c r="C1012448" s="62"/>
    </row>
    <row r="1012449" spans="3:3" x14ac:dyDescent="0.25">
      <c r="C1012449" s="62"/>
    </row>
    <row r="1012537" spans="3:3" x14ac:dyDescent="0.25">
      <c r="C1012537" s="62"/>
    </row>
    <row r="1012538" spans="3:3" x14ac:dyDescent="0.25">
      <c r="C1012538" s="62"/>
    </row>
    <row r="1012626" spans="3:3" x14ac:dyDescent="0.25">
      <c r="C1012626" s="62"/>
    </row>
    <row r="1012627" spans="3:3" x14ac:dyDescent="0.25">
      <c r="C1012627" s="62"/>
    </row>
    <row r="1012715" spans="3:3" x14ac:dyDescent="0.25">
      <c r="C1012715" s="62"/>
    </row>
    <row r="1012716" spans="3:3" x14ac:dyDescent="0.25">
      <c r="C1012716" s="62"/>
    </row>
    <row r="1012804" spans="3:3" x14ac:dyDescent="0.25">
      <c r="C1012804" s="62"/>
    </row>
    <row r="1012805" spans="3:3" x14ac:dyDescent="0.25">
      <c r="C1012805" s="62"/>
    </row>
    <row r="1012893" spans="3:3" x14ac:dyDescent="0.25">
      <c r="C1012893" s="62"/>
    </row>
    <row r="1012894" spans="3:3" x14ac:dyDescent="0.25">
      <c r="C1012894" s="62"/>
    </row>
    <row r="1012982" spans="3:3" x14ac:dyDescent="0.25">
      <c r="C1012982" s="62"/>
    </row>
    <row r="1012983" spans="3:3" x14ac:dyDescent="0.25">
      <c r="C1012983" s="62"/>
    </row>
    <row r="1013071" spans="3:3" x14ac:dyDescent="0.25">
      <c r="C1013071" s="62"/>
    </row>
    <row r="1013072" spans="3:3" x14ac:dyDescent="0.25">
      <c r="C1013072" s="62"/>
    </row>
    <row r="1013160" spans="3:3" x14ac:dyDescent="0.25">
      <c r="C1013160" s="62"/>
    </row>
    <row r="1013161" spans="3:3" x14ac:dyDescent="0.25">
      <c r="C1013161" s="62"/>
    </row>
    <row r="1013249" spans="3:3" x14ac:dyDescent="0.25">
      <c r="C1013249" s="62"/>
    </row>
    <row r="1013250" spans="3:3" x14ac:dyDescent="0.25">
      <c r="C1013250" s="62"/>
    </row>
    <row r="1013338" spans="3:3" x14ac:dyDescent="0.25">
      <c r="C1013338" s="62"/>
    </row>
    <row r="1013339" spans="3:3" x14ac:dyDescent="0.25">
      <c r="C1013339" s="62"/>
    </row>
    <row r="1013427" spans="3:3" x14ac:dyDescent="0.25">
      <c r="C1013427" s="62"/>
    </row>
    <row r="1013428" spans="3:3" x14ac:dyDescent="0.25">
      <c r="C1013428" s="62"/>
    </row>
    <row r="1013516" spans="3:3" x14ac:dyDescent="0.25">
      <c r="C1013516" s="62"/>
    </row>
    <row r="1013517" spans="3:3" x14ac:dyDescent="0.25">
      <c r="C1013517" s="62"/>
    </row>
    <row r="1013605" spans="3:3" x14ac:dyDescent="0.25">
      <c r="C1013605" s="62"/>
    </row>
    <row r="1013606" spans="3:3" x14ac:dyDescent="0.25">
      <c r="C1013606" s="62"/>
    </row>
    <row r="1013694" spans="3:3" x14ac:dyDescent="0.25">
      <c r="C1013694" s="62"/>
    </row>
    <row r="1013695" spans="3:3" x14ac:dyDescent="0.25">
      <c r="C1013695" s="62"/>
    </row>
    <row r="1013783" spans="3:3" x14ac:dyDescent="0.25">
      <c r="C1013783" s="62"/>
    </row>
    <row r="1013784" spans="3:3" x14ac:dyDescent="0.25">
      <c r="C1013784" s="62"/>
    </row>
    <row r="1013872" spans="3:3" x14ac:dyDescent="0.25">
      <c r="C1013872" s="62"/>
    </row>
    <row r="1013873" spans="3:3" x14ac:dyDescent="0.25">
      <c r="C1013873" s="62"/>
    </row>
    <row r="1013961" spans="3:3" x14ac:dyDescent="0.25">
      <c r="C1013961" s="62"/>
    </row>
    <row r="1013962" spans="3:3" x14ac:dyDescent="0.25">
      <c r="C1013962" s="62"/>
    </row>
    <row r="1014050" spans="3:3" x14ac:dyDescent="0.25">
      <c r="C1014050" s="62"/>
    </row>
    <row r="1014051" spans="3:3" x14ac:dyDescent="0.25">
      <c r="C1014051" s="62"/>
    </row>
    <row r="1014139" spans="3:3" x14ac:dyDescent="0.25">
      <c r="C1014139" s="62"/>
    </row>
    <row r="1014140" spans="3:3" x14ac:dyDescent="0.25">
      <c r="C1014140" s="62"/>
    </row>
    <row r="1014228" spans="3:3" x14ac:dyDescent="0.25">
      <c r="C1014228" s="62"/>
    </row>
    <row r="1014229" spans="3:3" x14ac:dyDescent="0.25">
      <c r="C1014229" s="62"/>
    </row>
    <row r="1014317" spans="3:3" x14ac:dyDescent="0.25">
      <c r="C1014317" s="62"/>
    </row>
    <row r="1014318" spans="3:3" x14ac:dyDescent="0.25">
      <c r="C1014318" s="62"/>
    </row>
    <row r="1014406" spans="3:3" x14ac:dyDescent="0.25">
      <c r="C1014406" s="62"/>
    </row>
    <row r="1014407" spans="3:3" x14ac:dyDescent="0.25">
      <c r="C1014407" s="62"/>
    </row>
    <row r="1014495" spans="3:3" x14ac:dyDescent="0.25">
      <c r="C1014495" s="62"/>
    </row>
    <row r="1014496" spans="3:3" x14ac:dyDescent="0.25">
      <c r="C1014496" s="62"/>
    </row>
    <row r="1014584" spans="3:3" x14ac:dyDescent="0.25">
      <c r="C1014584" s="62"/>
    </row>
    <row r="1014585" spans="3:3" x14ac:dyDescent="0.25">
      <c r="C1014585" s="62"/>
    </row>
    <row r="1014673" spans="3:3" x14ac:dyDescent="0.25">
      <c r="C1014673" s="62"/>
    </row>
    <row r="1014674" spans="3:3" x14ac:dyDescent="0.25">
      <c r="C1014674" s="62"/>
    </row>
    <row r="1014762" spans="3:3" x14ac:dyDescent="0.25">
      <c r="C1014762" s="62"/>
    </row>
    <row r="1014763" spans="3:3" x14ac:dyDescent="0.25">
      <c r="C1014763" s="62"/>
    </row>
    <row r="1014851" spans="3:3" x14ac:dyDescent="0.25">
      <c r="C1014851" s="62"/>
    </row>
    <row r="1014852" spans="3:3" x14ac:dyDescent="0.25">
      <c r="C1014852" s="62"/>
    </row>
    <row r="1014940" spans="3:3" x14ac:dyDescent="0.25">
      <c r="C1014940" s="62"/>
    </row>
    <row r="1014941" spans="3:3" x14ac:dyDescent="0.25">
      <c r="C1014941" s="62"/>
    </row>
    <row r="1015029" spans="3:3" x14ac:dyDescent="0.25">
      <c r="C1015029" s="62"/>
    </row>
    <row r="1015030" spans="3:3" x14ac:dyDescent="0.25">
      <c r="C1015030" s="62"/>
    </row>
    <row r="1015118" spans="3:3" x14ac:dyDescent="0.25">
      <c r="C1015118" s="62"/>
    </row>
    <row r="1015119" spans="3:3" x14ac:dyDescent="0.25">
      <c r="C1015119" s="62"/>
    </row>
    <row r="1015207" spans="3:3" x14ac:dyDescent="0.25">
      <c r="C1015207" s="62"/>
    </row>
    <row r="1015208" spans="3:3" x14ac:dyDescent="0.25">
      <c r="C1015208" s="62"/>
    </row>
    <row r="1015296" spans="3:3" x14ac:dyDescent="0.25">
      <c r="C1015296" s="62"/>
    </row>
    <row r="1015297" spans="3:3" x14ac:dyDescent="0.25">
      <c r="C1015297" s="62"/>
    </row>
    <row r="1015385" spans="3:3" x14ac:dyDescent="0.25">
      <c r="C1015385" s="62"/>
    </row>
    <row r="1015386" spans="3:3" x14ac:dyDescent="0.25">
      <c r="C1015386" s="62"/>
    </row>
    <row r="1015474" spans="3:3" x14ac:dyDescent="0.25">
      <c r="C1015474" s="62"/>
    </row>
    <row r="1015475" spans="3:3" x14ac:dyDescent="0.25">
      <c r="C1015475" s="62"/>
    </row>
    <row r="1015563" spans="3:3" x14ac:dyDescent="0.25">
      <c r="C1015563" s="62"/>
    </row>
    <row r="1015564" spans="3:3" x14ac:dyDescent="0.25">
      <c r="C1015564" s="62"/>
    </row>
    <row r="1015652" spans="3:3" x14ac:dyDescent="0.25">
      <c r="C1015652" s="62"/>
    </row>
    <row r="1015653" spans="3:3" x14ac:dyDescent="0.25">
      <c r="C1015653" s="62"/>
    </row>
    <row r="1015741" spans="3:3" x14ac:dyDescent="0.25">
      <c r="C1015741" s="62"/>
    </row>
    <row r="1015742" spans="3:3" x14ac:dyDescent="0.25">
      <c r="C1015742" s="62"/>
    </row>
    <row r="1015830" spans="3:3" x14ac:dyDescent="0.25">
      <c r="C1015830" s="62"/>
    </row>
    <row r="1015831" spans="3:3" x14ac:dyDescent="0.25">
      <c r="C1015831" s="62"/>
    </row>
    <row r="1015919" spans="3:3" x14ac:dyDescent="0.25">
      <c r="C1015919" s="62"/>
    </row>
    <row r="1015920" spans="3:3" x14ac:dyDescent="0.25">
      <c r="C1015920" s="62"/>
    </row>
    <row r="1016008" spans="3:3" x14ac:dyDescent="0.25">
      <c r="C1016008" s="62"/>
    </row>
    <row r="1016009" spans="3:3" x14ac:dyDescent="0.25">
      <c r="C1016009" s="62"/>
    </row>
    <row r="1016097" spans="3:3" x14ac:dyDescent="0.25">
      <c r="C1016097" s="62"/>
    </row>
    <row r="1016098" spans="3:3" x14ac:dyDescent="0.25">
      <c r="C1016098" s="62"/>
    </row>
    <row r="1016186" spans="3:3" x14ac:dyDescent="0.25">
      <c r="C1016186" s="62"/>
    </row>
    <row r="1016187" spans="3:3" x14ac:dyDescent="0.25">
      <c r="C1016187" s="62"/>
    </row>
    <row r="1016275" spans="3:3" x14ac:dyDescent="0.25">
      <c r="C1016275" s="62"/>
    </row>
    <row r="1016276" spans="3:3" x14ac:dyDescent="0.25">
      <c r="C1016276" s="62"/>
    </row>
    <row r="1016364" spans="3:3" x14ac:dyDescent="0.25">
      <c r="C1016364" s="62"/>
    </row>
    <row r="1016365" spans="3:3" x14ac:dyDescent="0.25">
      <c r="C1016365" s="62"/>
    </row>
    <row r="1016453" spans="3:3" x14ac:dyDescent="0.25">
      <c r="C1016453" s="62"/>
    </row>
    <row r="1016454" spans="3:3" x14ac:dyDescent="0.25">
      <c r="C1016454" s="62"/>
    </row>
    <row r="1016542" spans="3:3" x14ac:dyDescent="0.25">
      <c r="C1016542" s="62"/>
    </row>
    <row r="1016543" spans="3:3" x14ac:dyDescent="0.25">
      <c r="C1016543" s="62"/>
    </row>
    <row r="1016631" spans="3:3" x14ac:dyDescent="0.25">
      <c r="C1016631" s="62"/>
    </row>
    <row r="1016632" spans="3:3" x14ac:dyDescent="0.25">
      <c r="C1016632" s="62"/>
    </row>
    <row r="1016720" spans="3:3" x14ac:dyDescent="0.25">
      <c r="C1016720" s="62"/>
    </row>
    <row r="1016721" spans="3:3" x14ac:dyDescent="0.25">
      <c r="C1016721" s="62"/>
    </row>
    <row r="1016809" spans="3:3" x14ac:dyDescent="0.25">
      <c r="C1016809" s="62"/>
    </row>
    <row r="1016810" spans="3:3" x14ac:dyDescent="0.25">
      <c r="C1016810" s="62"/>
    </row>
    <row r="1016898" spans="3:3" x14ac:dyDescent="0.25">
      <c r="C1016898" s="62"/>
    </row>
    <row r="1016899" spans="3:3" x14ac:dyDescent="0.25">
      <c r="C1016899" s="62"/>
    </row>
    <row r="1016987" spans="3:3" x14ac:dyDescent="0.25">
      <c r="C1016987" s="62"/>
    </row>
    <row r="1016988" spans="3:3" x14ac:dyDescent="0.25">
      <c r="C1016988" s="62"/>
    </row>
    <row r="1017076" spans="3:3" x14ac:dyDescent="0.25">
      <c r="C1017076" s="62"/>
    </row>
    <row r="1017077" spans="3:3" x14ac:dyDescent="0.25">
      <c r="C1017077" s="62"/>
    </row>
    <row r="1017165" spans="3:3" x14ac:dyDescent="0.25">
      <c r="C1017165" s="62"/>
    </row>
    <row r="1017166" spans="3:3" x14ac:dyDescent="0.25">
      <c r="C1017166" s="62"/>
    </row>
    <row r="1017254" spans="3:3" x14ac:dyDescent="0.25">
      <c r="C1017254" s="62"/>
    </row>
    <row r="1017255" spans="3:3" x14ac:dyDescent="0.25">
      <c r="C1017255" s="62"/>
    </row>
    <row r="1017343" spans="3:3" x14ac:dyDescent="0.25">
      <c r="C1017343" s="62"/>
    </row>
    <row r="1017344" spans="3:3" x14ac:dyDescent="0.25">
      <c r="C1017344" s="62"/>
    </row>
    <row r="1017432" spans="3:3" x14ac:dyDescent="0.25">
      <c r="C1017432" s="62"/>
    </row>
    <row r="1017433" spans="3:3" x14ac:dyDescent="0.25">
      <c r="C1017433" s="62"/>
    </row>
    <row r="1017521" spans="3:3" x14ac:dyDescent="0.25">
      <c r="C1017521" s="62"/>
    </row>
    <row r="1017522" spans="3:3" x14ac:dyDescent="0.25">
      <c r="C1017522" s="62"/>
    </row>
    <row r="1017610" spans="3:3" x14ac:dyDescent="0.25">
      <c r="C1017610" s="62"/>
    </row>
    <row r="1017611" spans="3:3" x14ac:dyDescent="0.25">
      <c r="C1017611" s="62"/>
    </row>
    <row r="1017699" spans="3:3" x14ac:dyDescent="0.25">
      <c r="C1017699" s="62"/>
    </row>
    <row r="1017700" spans="3:3" x14ac:dyDescent="0.25">
      <c r="C1017700" s="62"/>
    </row>
    <row r="1017788" spans="3:3" x14ac:dyDescent="0.25">
      <c r="C1017788" s="62"/>
    </row>
    <row r="1017789" spans="3:3" x14ac:dyDescent="0.25">
      <c r="C1017789" s="62"/>
    </row>
    <row r="1017877" spans="3:3" x14ac:dyDescent="0.25">
      <c r="C1017877" s="62"/>
    </row>
    <row r="1017878" spans="3:3" x14ac:dyDescent="0.25">
      <c r="C1017878" s="62"/>
    </row>
    <row r="1017966" spans="3:3" x14ac:dyDescent="0.25">
      <c r="C1017966" s="62"/>
    </row>
    <row r="1017967" spans="3:3" x14ac:dyDescent="0.25">
      <c r="C1017967" s="62"/>
    </row>
    <row r="1018055" spans="3:3" x14ac:dyDescent="0.25">
      <c r="C1018055" s="62"/>
    </row>
    <row r="1018056" spans="3:3" x14ac:dyDescent="0.25">
      <c r="C1018056" s="62"/>
    </row>
    <row r="1018144" spans="3:3" x14ac:dyDescent="0.25">
      <c r="C1018144" s="62"/>
    </row>
    <row r="1018145" spans="3:3" x14ac:dyDescent="0.25">
      <c r="C1018145" s="62"/>
    </row>
    <row r="1018233" spans="3:3" x14ac:dyDescent="0.25">
      <c r="C1018233" s="62"/>
    </row>
    <row r="1018234" spans="3:3" x14ac:dyDescent="0.25">
      <c r="C1018234" s="62"/>
    </row>
    <row r="1018322" spans="3:3" x14ac:dyDescent="0.25">
      <c r="C1018322" s="62"/>
    </row>
    <row r="1018323" spans="3:3" x14ac:dyDescent="0.25">
      <c r="C1018323" s="62"/>
    </row>
    <row r="1018411" spans="3:3" x14ac:dyDescent="0.25">
      <c r="C1018411" s="62"/>
    </row>
    <row r="1018412" spans="3:3" x14ac:dyDescent="0.25">
      <c r="C1018412" s="62"/>
    </row>
    <row r="1018500" spans="3:3" x14ac:dyDescent="0.25">
      <c r="C1018500" s="62"/>
    </row>
    <row r="1018501" spans="3:3" x14ac:dyDescent="0.25">
      <c r="C1018501" s="62"/>
    </row>
    <row r="1018589" spans="3:3" x14ac:dyDescent="0.25">
      <c r="C1018589" s="62"/>
    </row>
    <row r="1018590" spans="3:3" x14ac:dyDescent="0.25">
      <c r="C1018590" s="62"/>
    </row>
    <row r="1018678" spans="3:3" x14ac:dyDescent="0.25">
      <c r="C1018678" s="62"/>
    </row>
    <row r="1018679" spans="3:3" x14ac:dyDescent="0.25">
      <c r="C1018679" s="62"/>
    </row>
    <row r="1018767" spans="3:3" x14ac:dyDescent="0.25">
      <c r="C1018767" s="62"/>
    </row>
    <row r="1018768" spans="3:3" x14ac:dyDescent="0.25">
      <c r="C1018768" s="62"/>
    </row>
    <row r="1018856" spans="3:3" x14ac:dyDescent="0.25">
      <c r="C1018856" s="62"/>
    </row>
    <row r="1018857" spans="3:3" x14ac:dyDescent="0.25">
      <c r="C1018857" s="62"/>
    </row>
    <row r="1018945" spans="3:3" x14ac:dyDescent="0.25">
      <c r="C1018945" s="62"/>
    </row>
    <row r="1018946" spans="3:3" x14ac:dyDescent="0.25">
      <c r="C1018946" s="62"/>
    </row>
    <row r="1019034" spans="3:3" x14ac:dyDescent="0.25">
      <c r="C1019034" s="62"/>
    </row>
    <row r="1019035" spans="3:3" x14ac:dyDescent="0.25">
      <c r="C1019035" s="62"/>
    </row>
    <row r="1019123" spans="3:3" x14ac:dyDescent="0.25">
      <c r="C1019123" s="62"/>
    </row>
    <row r="1019124" spans="3:3" x14ac:dyDescent="0.25">
      <c r="C1019124" s="62"/>
    </row>
    <row r="1019212" spans="3:3" x14ac:dyDescent="0.25">
      <c r="C1019212" s="62"/>
    </row>
    <row r="1019213" spans="3:3" x14ac:dyDescent="0.25">
      <c r="C1019213" s="62"/>
    </row>
    <row r="1019301" spans="3:3" x14ac:dyDescent="0.25">
      <c r="C1019301" s="62"/>
    </row>
    <row r="1019302" spans="3:3" x14ac:dyDescent="0.25">
      <c r="C1019302" s="62"/>
    </row>
    <row r="1019390" spans="3:3" x14ac:dyDescent="0.25">
      <c r="C1019390" s="62"/>
    </row>
    <row r="1019391" spans="3:3" x14ac:dyDescent="0.25">
      <c r="C1019391" s="62"/>
    </row>
    <row r="1019479" spans="3:3" x14ac:dyDescent="0.25">
      <c r="C1019479" s="62"/>
    </row>
    <row r="1019480" spans="3:3" x14ac:dyDescent="0.25">
      <c r="C1019480" s="62"/>
    </row>
    <row r="1019568" spans="3:3" x14ac:dyDescent="0.25">
      <c r="C1019568" s="62"/>
    </row>
    <row r="1019569" spans="3:3" x14ac:dyDescent="0.25">
      <c r="C1019569" s="62"/>
    </row>
    <row r="1019657" spans="3:3" x14ac:dyDescent="0.25">
      <c r="C1019657" s="62"/>
    </row>
    <row r="1019658" spans="3:3" x14ac:dyDescent="0.25">
      <c r="C1019658" s="62"/>
    </row>
    <row r="1019746" spans="3:3" x14ac:dyDescent="0.25">
      <c r="C1019746" s="62"/>
    </row>
    <row r="1019747" spans="3:3" x14ac:dyDescent="0.25">
      <c r="C1019747" s="62"/>
    </row>
    <row r="1019835" spans="3:3" x14ac:dyDescent="0.25">
      <c r="C1019835" s="62"/>
    </row>
    <row r="1019836" spans="3:3" x14ac:dyDescent="0.25">
      <c r="C1019836" s="62"/>
    </row>
    <row r="1019924" spans="3:3" x14ac:dyDescent="0.25">
      <c r="C1019924" s="62"/>
    </row>
    <row r="1019925" spans="3:3" x14ac:dyDescent="0.25">
      <c r="C1019925" s="62"/>
    </row>
    <row r="1020013" spans="3:3" x14ac:dyDescent="0.25">
      <c r="C1020013" s="62"/>
    </row>
    <row r="1020014" spans="3:3" x14ac:dyDescent="0.25">
      <c r="C1020014" s="62"/>
    </row>
    <row r="1020102" spans="3:3" x14ac:dyDescent="0.25">
      <c r="C1020102" s="62"/>
    </row>
    <row r="1020103" spans="3:3" x14ac:dyDescent="0.25">
      <c r="C1020103" s="62"/>
    </row>
    <row r="1020191" spans="3:3" x14ac:dyDescent="0.25">
      <c r="C1020191" s="62"/>
    </row>
    <row r="1020192" spans="3:3" x14ac:dyDescent="0.25">
      <c r="C1020192" s="62"/>
    </row>
    <row r="1020280" spans="3:3" x14ac:dyDescent="0.25">
      <c r="C1020280" s="62"/>
    </row>
    <row r="1020281" spans="3:3" x14ac:dyDescent="0.25">
      <c r="C1020281" s="62"/>
    </row>
    <row r="1020369" spans="3:3" x14ac:dyDescent="0.25">
      <c r="C1020369" s="62"/>
    </row>
    <row r="1020370" spans="3:3" x14ac:dyDescent="0.25">
      <c r="C1020370" s="62"/>
    </row>
    <row r="1020458" spans="3:3" x14ac:dyDescent="0.25">
      <c r="C1020458" s="62"/>
    </row>
    <row r="1020459" spans="3:3" x14ac:dyDescent="0.25">
      <c r="C1020459" s="62"/>
    </row>
    <row r="1020547" spans="3:3" x14ac:dyDescent="0.25">
      <c r="C1020547" s="62"/>
    </row>
    <row r="1020548" spans="3:3" x14ac:dyDescent="0.25">
      <c r="C1020548" s="62"/>
    </row>
    <row r="1020636" spans="3:3" x14ac:dyDescent="0.25">
      <c r="C1020636" s="62"/>
    </row>
    <row r="1020637" spans="3:3" x14ac:dyDescent="0.25">
      <c r="C1020637" s="62"/>
    </row>
    <row r="1020725" spans="3:3" x14ac:dyDescent="0.25">
      <c r="C1020725" s="62"/>
    </row>
    <row r="1020726" spans="3:3" x14ac:dyDescent="0.25">
      <c r="C1020726" s="62"/>
    </row>
    <row r="1020814" spans="3:3" x14ac:dyDescent="0.25">
      <c r="C1020814" s="62"/>
    </row>
    <row r="1020815" spans="3:3" x14ac:dyDescent="0.25">
      <c r="C1020815" s="62"/>
    </row>
    <row r="1020903" spans="3:3" x14ac:dyDescent="0.25">
      <c r="C1020903" s="62"/>
    </row>
    <row r="1020904" spans="3:3" x14ac:dyDescent="0.25">
      <c r="C1020904" s="62"/>
    </row>
    <row r="1020992" spans="3:3" x14ac:dyDescent="0.25">
      <c r="C1020992" s="62"/>
    </row>
    <row r="1020993" spans="3:3" x14ac:dyDescent="0.25">
      <c r="C1020993" s="62"/>
    </row>
    <row r="1021081" spans="3:3" x14ac:dyDescent="0.25">
      <c r="C1021081" s="62"/>
    </row>
    <row r="1021082" spans="3:3" x14ac:dyDescent="0.25">
      <c r="C1021082" s="62"/>
    </row>
    <row r="1021170" spans="3:3" x14ac:dyDescent="0.25">
      <c r="C1021170" s="62"/>
    </row>
    <row r="1021171" spans="3:3" x14ac:dyDescent="0.25">
      <c r="C1021171" s="62"/>
    </row>
    <row r="1021259" spans="3:3" x14ac:dyDescent="0.25">
      <c r="C1021259" s="62"/>
    </row>
    <row r="1021260" spans="3:3" x14ac:dyDescent="0.25">
      <c r="C1021260" s="62"/>
    </row>
    <row r="1021348" spans="3:3" x14ac:dyDescent="0.25">
      <c r="C1021348" s="62"/>
    </row>
    <row r="1021349" spans="3:3" x14ac:dyDescent="0.25">
      <c r="C1021349" s="62"/>
    </row>
    <row r="1021437" spans="3:3" x14ac:dyDescent="0.25">
      <c r="C1021437" s="62"/>
    </row>
    <row r="1021438" spans="3:3" x14ac:dyDescent="0.25">
      <c r="C1021438" s="62"/>
    </row>
    <row r="1021526" spans="3:3" x14ac:dyDescent="0.25">
      <c r="C1021526" s="62"/>
    </row>
    <row r="1021527" spans="3:3" x14ac:dyDescent="0.25">
      <c r="C1021527" s="62"/>
    </row>
    <row r="1021615" spans="3:3" x14ac:dyDescent="0.25">
      <c r="C1021615" s="62"/>
    </row>
    <row r="1021616" spans="3:3" x14ac:dyDescent="0.25">
      <c r="C1021616" s="62"/>
    </row>
    <row r="1021704" spans="3:3" x14ac:dyDescent="0.25">
      <c r="C1021704" s="62"/>
    </row>
    <row r="1021705" spans="3:3" x14ac:dyDescent="0.25">
      <c r="C1021705" s="62"/>
    </row>
    <row r="1021793" spans="3:3" x14ac:dyDescent="0.25">
      <c r="C1021793" s="62"/>
    </row>
    <row r="1021794" spans="3:3" x14ac:dyDescent="0.25">
      <c r="C1021794" s="62"/>
    </row>
    <row r="1021882" spans="3:3" x14ac:dyDescent="0.25">
      <c r="C1021882" s="62"/>
    </row>
    <row r="1021883" spans="3:3" x14ac:dyDescent="0.25">
      <c r="C1021883" s="62"/>
    </row>
    <row r="1021971" spans="3:3" x14ac:dyDescent="0.25">
      <c r="C1021971" s="62"/>
    </row>
    <row r="1021972" spans="3:3" x14ac:dyDescent="0.25">
      <c r="C1021972" s="62"/>
    </row>
    <row r="1022060" spans="3:3" x14ac:dyDescent="0.25">
      <c r="C1022060" s="62"/>
    </row>
    <row r="1022061" spans="3:3" x14ac:dyDescent="0.25">
      <c r="C1022061" s="62"/>
    </row>
    <row r="1022149" spans="3:3" x14ac:dyDescent="0.25">
      <c r="C1022149" s="62"/>
    </row>
    <row r="1022150" spans="3:3" x14ac:dyDescent="0.25">
      <c r="C1022150" s="62"/>
    </row>
    <row r="1022238" spans="3:3" x14ac:dyDescent="0.25">
      <c r="C1022238" s="62"/>
    </row>
    <row r="1022239" spans="3:3" x14ac:dyDescent="0.25">
      <c r="C1022239" s="62"/>
    </row>
    <row r="1022327" spans="3:3" x14ac:dyDescent="0.25">
      <c r="C1022327" s="62"/>
    </row>
    <row r="1022328" spans="3:3" x14ac:dyDescent="0.25">
      <c r="C1022328" s="62"/>
    </row>
    <row r="1022416" spans="3:3" x14ac:dyDescent="0.25">
      <c r="C1022416" s="62"/>
    </row>
    <row r="1022417" spans="3:3" x14ac:dyDescent="0.25">
      <c r="C1022417" s="62"/>
    </row>
    <row r="1022505" spans="3:3" x14ac:dyDescent="0.25">
      <c r="C1022505" s="62"/>
    </row>
    <row r="1022506" spans="3:3" x14ac:dyDescent="0.25">
      <c r="C1022506" s="62"/>
    </row>
    <row r="1022594" spans="3:3" x14ac:dyDescent="0.25">
      <c r="C1022594" s="62"/>
    </row>
    <row r="1022595" spans="3:3" x14ac:dyDescent="0.25">
      <c r="C1022595" s="62"/>
    </row>
    <row r="1022683" spans="3:3" x14ac:dyDescent="0.25">
      <c r="C1022683" s="62"/>
    </row>
    <row r="1022684" spans="3:3" x14ac:dyDescent="0.25">
      <c r="C1022684" s="62"/>
    </row>
    <row r="1022772" spans="3:3" x14ac:dyDescent="0.25">
      <c r="C1022772" s="62"/>
    </row>
    <row r="1022773" spans="3:3" x14ac:dyDescent="0.25">
      <c r="C1022773" s="62"/>
    </row>
    <row r="1022861" spans="3:3" x14ac:dyDescent="0.25">
      <c r="C1022861" s="62"/>
    </row>
    <row r="1022862" spans="3:3" x14ac:dyDescent="0.25">
      <c r="C1022862" s="62"/>
    </row>
    <row r="1022950" spans="3:3" x14ac:dyDescent="0.25">
      <c r="C1022950" s="62"/>
    </row>
    <row r="1022951" spans="3:3" x14ac:dyDescent="0.25">
      <c r="C1022951" s="62"/>
    </row>
    <row r="1023039" spans="3:3" x14ac:dyDescent="0.25">
      <c r="C1023039" s="62"/>
    </row>
    <row r="1023040" spans="3:3" x14ac:dyDescent="0.25">
      <c r="C1023040" s="62"/>
    </row>
    <row r="1023128" spans="3:3" x14ac:dyDescent="0.25">
      <c r="C1023128" s="62"/>
    </row>
    <row r="1023129" spans="3:3" x14ac:dyDescent="0.25">
      <c r="C1023129" s="62"/>
    </row>
    <row r="1023217" spans="3:3" x14ac:dyDescent="0.25">
      <c r="C1023217" s="62"/>
    </row>
    <row r="1023218" spans="3:3" x14ac:dyDescent="0.25">
      <c r="C1023218" s="62"/>
    </row>
    <row r="1023306" spans="3:3" x14ac:dyDescent="0.25">
      <c r="C1023306" s="62"/>
    </row>
    <row r="1023307" spans="3:3" x14ac:dyDescent="0.25">
      <c r="C1023307" s="62"/>
    </row>
    <row r="1023395" spans="3:3" x14ac:dyDescent="0.25">
      <c r="C1023395" s="62"/>
    </row>
    <row r="1023396" spans="3:3" x14ac:dyDescent="0.25">
      <c r="C1023396" s="62"/>
    </row>
    <row r="1023484" spans="3:3" x14ac:dyDescent="0.25">
      <c r="C1023484" s="62"/>
    </row>
    <row r="1023485" spans="3:3" x14ac:dyDescent="0.25">
      <c r="C1023485" s="62"/>
    </row>
    <row r="1023573" spans="3:3" x14ac:dyDescent="0.25">
      <c r="C1023573" s="62"/>
    </row>
    <row r="1023574" spans="3:3" x14ac:dyDescent="0.25">
      <c r="C1023574" s="62"/>
    </row>
    <row r="1023662" spans="3:3" x14ac:dyDescent="0.25">
      <c r="C1023662" s="62"/>
    </row>
    <row r="1023663" spans="3:3" x14ac:dyDescent="0.25">
      <c r="C1023663" s="62"/>
    </row>
    <row r="1023751" spans="3:3" x14ac:dyDescent="0.25">
      <c r="C1023751" s="62"/>
    </row>
    <row r="1023752" spans="3:3" x14ac:dyDescent="0.25">
      <c r="C1023752" s="62"/>
    </row>
    <row r="1023840" spans="3:3" x14ac:dyDescent="0.25">
      <c r="C1023840" s="62"/>
    </row>
    <row r="1023841" spans="3:3" x14ac:dyDescent="0.25">
      <c r="C1023841" s="62"/>
    </row>
    <row r="1023929" spans="3:3" x14ac:dyDescent="0.25">
      <c r="C1023929" s="62"/>
    </row>
    <row r="1023930" spans="3:3" x14ac:dyDescent="0.25">
      <c r="C1023930" s="62"/>
    </row>
    <row r="1024018" spans="3:3" x14ac:dyDescent="0.25">
      <c r="C1024018" s="62"/>
    </row>
    <row r="1024019" spans="3:3" x14ac:dyDescent="0.25">
      <c r="C1024019" s="62"/>
    </row>
    <row r="1024107" spans="3:3" x14ac:dyDescent="0.25">
      <c r="C1024107" s="62"/>
    </row>
    <row r="1024108" spans="3:3" x14ac:dyDescent="0.25">
      <c r="C1024108" s="62"/>
    </row>
    <row r="1024196" spans="3:3" x14ac:dyDescent="0.25">
      <c r="C1024196" s="62"/>
    </row>
    <row r="1024197" spans="3:3" x14ac:dyDescent="0.25">
      <c r="C1024197" s="62"/>
    </row>
    <row r="1024285" spans="3:3" x14ac:dyDescent="0.25">
      <c r="C1024285" s="62"/>
    </row>
    <row r="1024286" spans="3:3" x14ac:dyDescent="0.25">
      <c r="C1024286" s="62"/>
    </row>
    <row r="1024374" spans="3:3" x14ac:dyDescent="0.25">
      <c r="C1024374" s="62"/>
    </row>
    <row r="1024375" spans="3:3" x14ac:dyDescent="0.25">
      <c r="C1024375" s="62"/>
    </row>
    <row r="1024463" spans="3:3" x14ac:dyDescent="0.25">
      <c r="C1024463" s="62"/>
    </row>
    <row r="1024464" spans="3:3" x14ac:dyDescent="0.25">
      <c r="C1024464" s="62"/>
    </row>
    <row r="1024552" spans="3:3" x14ac:dyDescent="0.25">
      <c r="C1024552" s="62"/>
    </row>
    <row r="1024553" spans="3:3" x14ac:dyDescent="0.25">
      <c r="C1024553" s="62"/>
    </row>
    <row r="1024641" spans="3:3" x14ac:dyDescent="0.25">
      <c r="C1024641" s="62"/>
    </row>
    <row r="1024642" spans="3:3" x14ac:dyDescent="0.25">
      <c r="C1024642" s="62"/>
    </row>
    <row r="1024730" spans="3:3" x14ac:dyDescent="0.25">
      <c r="C1024730" s="62"/>
    </row>
    <row r="1024731" spans="3:3" x14ac:dyDescent="0.25">
      <c r="C1024731" s="62"/>
    </row>
    <row r="1024819" spans="3:3" x14ac:dyDescent="0.25">
      <c r="C1024819" s="62"/>
    </row>
    <row r="1024820" spans="3:3" x14ac:dyDescent="0.25">
      <c r="C1024820" s="62"/>
    </row>
    <row r="1024908" spans="3:3" x14ac:dyDescent="0.25">
      <c r="C1024908" s="62"/>
    </row>
    <row r="1024909" spans="3:3" x14ac:dyDescent="0.25">
      <c r="C1024909" s="62"/>
    </row>
    <row r="1024997" spans="3:3" x14ac:dyDescent="0.25">
      <c r="C1024997" s="62"/>
    </row>
    <row r="1024998" spans="3:3" x14ac:dyDescent="0.25">
      <c r="C1024998" s="62"/>
    </row>
    <row r="1025086" spans="3:3" x14ac:dyDescent="0.25">
      <c r="C1025086" s="62"/>
    </row>
    <row r="1025087" spans="3:3" x14ac:dyDescent="0.25">
      <c r="C1025087" s="62"/>
    </row>
    <row r="1025175" spans="3:3" x14ac:dyDescent="0.25">
      <c r="C1025175" s="62"/>
    </row>
    <row r="1025176" spans="3:3" x14ac:dyDescent="0.25">
      <c r="C1025176" s="62"/>
    </row>
    <row r="1025264" spans="3:3" x14ac:dyDescent="0.25">
      <c r="C1025264" s="62"/>
    </row>
    <row r="1025265" spans="3:3" x14ac:dyDescent="0.25">
      <c r="C1025265" s="62"/>
    </row>
    <row r="1025353" spans="3:3" x14ac:dyDescent="0.25">
      <c r="C1025353" s="62"/>
    </row>
    <row r="1025354" spans="3:3" x14ac:dyDescent="0.25">
      <c r="C1025354" s="62"/>
    </row>
    <row r="1025442" spans="3:3" x14ac:dyDescent="0.25">
      <c r="C1025442" s="62"/>
    </row>
    <row r="1025443" spans="3:3" x14ac:dyDescent="0.25">
      <c r="C1025443" s="62"/>
    </row>
    <row r="1025531" spans="3:3" x14ac:dyDescent="0.25">
      <c r="C1025531" s="62"/>
    </row>
    <row r="1025532" spans="3:3" x14ac:dyDescent="0.25">
      <c r="C1025532" s="62"/>
    </row>
    <row r="1025620" spans="3:3" x14ac:dyDescent="0.25">
      <c r="C1025620" s="62"/>
    </row>
    <row r="1025621" spans="3:3" x14ac:dyDescent="0.25">
      <c r="C1025621" s="62"/>
    </row>
    <row r="1025709" spans="3:3" x14ac:dyDescent="0.25">
      <c r="C1025709" s="62"/>
    </row>
    <row r="1025710" spans="3:3" x14ac:dyDescent="0.25">
      <c r="C1025710" s="62"/>
    </row>
    <row r="1025798" spans="3:3" x14ac:dyDescent="0.25">
      <c r="C1025798" s="62"/>
    </row>
    <row r="1025799" spans="3:3" x14ac:dyDescent="0.25">
      <c r="C1025799" s="62"/>
    </row>
    <row r="1025887" spans="3:3" x14ac:dyDescent="0.25">
      <c r="C1025887" s="62"/>
    </row>
    <row r="1025888" spans="3:3" x14ac:dyDescent="0.25">
      <c r="C1025888" s="62"/>
    </row>
    <row r="1025976" spans="3:3" x14ac:dyDescent="0.25">
      <c r="C1025976" s="62"/>
    </row>
    <row r="1025977" spans="3:3" x14ac:dyDescent="0.25">
      <c r="C1025977" s="62"/>
    </row>
    <row r="1026065" spans="3:3" x14ac:dyDescent="0.25">
      <c r="C1026065" s="62"/>
    </row>
    <row r="1026066" spans="3:3" x14ac:dyDescent="0.25">
      <c r="C1026066" s="62"/>
    </row>
    <row r="1026154" spans="3:3" x14ac:dyDescent="0.25">
      <c r="C1026154" s="62"/>
    </row>
    <row r="1026155" spans="3:3" x14ac:dyDescent="0.25">
      <c r="C1026155" s="62"/>
    </row>
    <row r="1026243" spans="3:3" x14ac:dyDescent="0.25">
      <c r="C1026243" s="62"/>
    </row>
    <row r="1026244" spans="3:3" x14ac:dyDescent="0.25">
      <c r="C1026244" s="62"/>
    </row>
    <row r="1026332" spans="3:3" x14ac:dyDescent="0.25">
      <c r="C1026332" s="62"/>
    </row>
    <row r="1026333" spans="3:3" x14ac:dyDescent="0.25">
      <c r="C1026333" s="62"/>
    </row>
    <row r="1026421" spans="3:3" x14ac:dyDescent="0.25">
      <c r="C1026421" s="62"/>
    </row>
    <row r="1026422" spans="3:3" x14ac:dyDescent="0.25">
      <c r="C1026422" s="62"/>
    </row>
    <row r="1026510" spans="3:3" x14ac:dyDescent="0.25">
      <c r="C1026510" s="62"/>
    </row>
    <row r="1026511" spans="3:3" x14ac:dyDescent="0.25">
      <c r="C1026511" s="62"/>
    </row>
    <row r="1026599" spans="3:3" x14ac:dyDescent="0.25">
      <c r="C1026599" s="62"/>
    </row>
    <row r="1026600" spans="3:3" x14ac:dyDescent="0.25">
      <c r="C1026600" s="62"/>
    </row>
    <row r="1026688" spans="3:3" x14ac:dyDescent="0.25">
      <c r="C1026688" s="62"/>
    </row>
    <row r="1026689" spans="3:3" x14ac:dyDescent="0.25">
      <c r="C1026689" s="62"/>
    </row>
    <row r="1026777" spans="3:3" x14ac:dyDescent="0.25">
      <c r="C1026777" s="62"/>
    </row>
    <row r="1026778" spans="3:3" x14ac:dyDescent="0.25">
      <c r="C1026778" s="62"/>
    </row>
    <row r="1026866" spans="3:3" x14ac:dyDescent="0.25">
      <c r="C1026866" s="62"/>
    </row>
    <row r="1026867" spans="3:3" x14ac:dyDescent="0.25">
      <c r="C1026867" s="62"/>
    </row>
    <row r="1026955" spans="3:3" x14ac:dyDescent="0.25">
      <c r="C1026955" s="62"/>
    </row>
    <row r="1026956" spans="3:3" x14ac:dyDescent="0.25">
      <c r="C1026956" s="62"/>
    </row>
    <row r="1027044" spans="3:3" x14ac:dyDescent="0.25">
      <c r="C1027044" s="62"/>
    </row>
    <row r="1027045" spans="3:3" x14ac:dyDescent="0.25">
      <c r="C1027045" s="62"/>
    </row>
    <row r="1027133" spans="3:3" x14ac:dyDescent="0.25">
      <c r="C1027133" s="62"/>
    </row>
    <row r="1027134" spans="3:3" x14ac:dyDescent="0.25">
      <c r="C1027134" s="62"/>
    </row>
    <row r="1027222" spans="3:3" x14ac:dyDescent="0.25">
      <c r="C1027222" s="62"/>
    </row>
    <row r="1027223" spans="3:3" x14ac:dyDescent="0.25">
      <c r="C1027223" s="62"/>
    </row>
    <row r="1027311" spans="3:3" x14ac:dyDescent="0.25">
      <c r="C1027311" s="62"/>
    </row>
    <row r="1027312" spans="3:3" x14ac:dyDescent="0.25">
      <c r="C1027312" s="62"/>
    </row>
    <row r="1027400" spans="3:3" x14ac:dyDescent="0.25">
      <c r="C1027400" s="62"/>
    </row>
    <row r="1027401" spans="3:3" x14ac:dyDescent="0.25">
      <c r="C1027401" s="62"/>
    </row>
    <row r="1027489" spans="3:3" x14ac:dyDescent="0.25">
      <c r="C1027489" s="62"/>
    </row>
    <row r="1027490" spans="3:3" x14ac:dyDescent="0.25">
      <c r="C1027490" s="62"/>
    </row>
    <row r="1027578" spans="3:3" x14ac:dyDescent="0.25">
      <c r="C1027578" s="62"/>
    </row>
    <row r="1027579" spans="3:3" x14ac:dyDescent="0.25">
      <c r="C1027579" s="62"/>
    </row>
    <row r="1027667" spans="3:3" x14ac:dyDescent="0.25">
      <c r="C1027667" s="62"/>
    </row>
    <row r="1027668" spans="3:3" x14ac:dyDescent="0.25">
      <c r="C1027668" s="62"/>
    </row>
    <row r="1027756" spans="3:3" x14ac:dyDescent="0.25">
      <c r="C1027756" s="62"/>
    </row>
    <row r="1027757" spans="3:3" x14ac:dyDescent="0.25">
      <c r="C1027757" s="62"/>
    </row>
    <row r="1027845" spans="3:3" x14ac:dyDescent="0.25">
      <c r="C1027845" s="62"/>
    </row>
    <row r="1027846" spans="3:3" x14ac:dyDescent="0.25">
      <c r="C1027846" s="62"/>
    </row>
    <row r="1027934" spans="3:3" x14ac:dyDescent="0.25">
      <c r="C1027934" s="62"/>
    </row>
    <row r="1027935" spans="3:3" x14ac:dyDescent="0.25">
      <c r="C1027935" s="62"/>
    </row>
    <row r="1028023" spans="3:3" x14ac:dyDescent="0.25">
      <c r="C1028023" s="62"/>
    </row>
    <row r="1028024" spans="3:3" x14ac:dyDescent="0.25">
      <c r="C1028024" s="62"/>
    </row>
    <row r="1028112" spans="3:3" x14ac:dyDescent="0.25">
      <c r="C1028112" s="62"/>
    </row>
    <row r="1028113" spans="3:3" x14ac:dyDescent="0.25">
      <c r="C1028113" s="62"/>
    </row>
    <row r="1028201" spans="3:3" x14ac:dyDescent="0.25">
      <c r="C1028201" s="62"/>
    </row>
    <row r="1028202" spans="3:3" x14ac:dyDescent="0.25">
      <c r="C1028202" s="62"/>
    </row>
    <row r="1028290" spans="3:3" x14ac:dyDescent="0.25">
      <c r="C1028290" s="62"/>
    </row>
    <row r="1028291" spans="3:3" x14ac:dyDescent="0.25">
      <c r="C1028291" s="62"/>
    </row>
    <row r="1028379" spans="3:3" x14ac:dyDescent="0.25">
      <c r="C1028379" s="62"/>
    </row>
    <row r="1028380" spans="3:3" x14ac:dyDescent="0.25">
      <c r="C1028380" s="62"/>
    </row>
    <row r="1028468" spans="3:3" x14ac:dyDescent="0.25">
      <c r="C1028468" s="62"/>
    </row>
    <row r="1028469" spans="3:3" x14ac:dyDescent="0.25">
      <c r="C1028469" s="62"/>
    </row>
    <row r="1028557" spans="3:3" x14ac:dyDescent="0.25">
      <c r="C1028557" s="62"/>
    </row>
    <row r="1028558" spans="3:3" x14ac:dyDescent="0.25">
      <c r="C1028558" s="62"/>
    </row>
    <row r="1028646" spans="3:3" x14ac:dyDescent="0.25">
      <c r="C1028646" s="62"/>
    </row>
    <row r="1028647" spans="3:3" x14ac:dyDescent="0.25">
      <c r="C1028647" s="62"/>
    </row>
    <row r="1028735" spans="3:3" x14ac:dyDescent="0.25">
      <c r="C1028735" s="62"/>
    </row>
    <row r="1028736" spans="3:3" x14ac:dyDescent="0.25">
      <c r="C1028736" s="62"/>
    </row>
    <row r="1028824" spans="3:3" x14ac:dyDescent="0.25">
      <c r="C1028824" s="62"/>
    </row>
    <row r="1028825" spans="3:3" x14ac:dyDescent="0.25">
      <c r="C1028825" s="62"/>
    </row>
    <row r="1028913" spans="3:3" x14ac:dyDescent="0.25">
      <c r="C1028913" s="62"/>
    </row>
    <row r="1028914" spans="3:3" x14ac:dyDescent="0.25">
      <c r="C1028914" s="62"/>
    </row>
    <row r="1029002" spans="3:3" x14ac:dyDescent="0.25">
      <c r="C1029002" s="62"/>
    </row>
    <row r="1029003" spans="3:3" x14ac:dyDescent="0.25">
      <c r="C1029003" s="62"/>
    </row>
    <row r="1029091" spans="3:3" x14ac:dyDescent="0.25">
      <c r="C1029091" s="62"/>
    </row>
    <row r="1029092" spans="3:3" x14ac:dyDescent="0.25">
      <c r="C1029092" s="62"/>
    </row>
    <row r="1029180" spans="3:3" x14ac:dyDescent="0.25">
      <c r="C1029180" s="62"/>
    </row>
    <row r="1029181" spans="3:3" x14ac:dyDescent="0.25">
      <c r="C1029181" s="62"/>
    </row>
    <row r="1029269" spans="3:3" x14ac:dyDescent="0.25">
      <c r="C1029269" s="62"/>
    </row>
    <row r="1029270" spans="3:3" x14ac:dyDescent="0.25">
      <c r="C1029270" s="62"/>
    </row>
    <row r="1029358" spans="3:3" x14ac:dyDescent="0.25">
      <c r="C1029358" s="62"/>
    </row>
    <row r="1029359" spans="3:3" x14ac:dyDescent="0.25">
      <c r="C1029359" s="62"/>
    </row>
    <row r="1029447" spans="3:3" x14ac:dyDescent="0.25">
      <c r="C1029447" s="62"/>
    </row>
    <row r="1029448" spans="3:3" x14ac:dyDescent="0.25">
      <c r="C1029448" s="62"/>
    </row>
    <row r="1029536" spans="3:3" x14ac:dyDescent="0.25">
      <c r="C1029536" s="62"/>
    </row>
    <row r="1029537" spans="3:3" x14ac:dyDescent="0.25">
      <c r="C1029537" s="62"/>
    </row>
    <row r="1029625" spans="3:3" x14ac:dyDescent="0.25">
      <c r="C1029625" s="62"/>
    </row>
    <row r="1029626" spans="3:3" x14ac:dyDescent="0.25">
      <c r="C1029626" s="62"/>
    </row>
    <row r="1029714" spans="3:3" x14ac:dyDescent="0.25">
      <c r="C1029714" s="62"/>
    </row>
    <row r="1029715" spans="3:3" x14ac:dyDescent="0.25">
      <c r="C1029715" s="62"/>
    </row>
    <row r="1029803" spans="3:3" x14ac:dyDescent="0.25">
      <c r="C1029803" s="62"/>
    </row>
    <row r="1029804" spans="3:3" x14ac:dyDescent="0.25">
      <c r="C1029804" s="62"/>
    </row>
    <row r="1029892" spans="3:3" x14ac:dyDescent="0.25">
      <c r="C1029892" s="62"/>
    </row>
    <row r="1029893" spans="3:3" x14ac:dyDescent="0.25">
      <c r="C1029893" s="62"/>
    </row>
    <row r="1029981" spans="3:3" x14ac:dyDescent="0.25">
      <c r="C1029981" s="62"/>
    </row>
    <row r="1029982" spans="3:3" x14ac:dyDescent="0.25">
      <c r="C1029982" s="62"/>
    </row>
    <row r="1030070" spans="3:3" x14ac:dyDescent="0.25">
      <c r="C1030070" s="62"/>
    </row>
    <row r="1030071" spans="3:3" x14ac:dyDescent="0.25">
      <c r="C1030071" s="62"/>
    </row>
    <row r="1030159" spans="3:3" x14ac:dyDescent="0.25">
      <c r="C1030159" s="62"/>
    </row>
    <row r="1030160" spans="3:3" x14ac:dyDescent="0.25">
      <c r="C1030160" s="62"/>
    </row>
    <row r="1030248" spans="3:3" x14ac:dyDescent="0.25">
      <c r="C1030248" s="62"/>
    </row>
    <row r="1030249" spans="3:3" x14ac:dyDescent="0.25">
      <c r="C1030249" s="62"/>
    </row>
    <row r="1030337" spans="3:3" x14ac:dyDescent="0.25">
      <c r="C1030337" s="62"/>
    </row>
    <row r="1030338" spans="3:3" x14ac:dyDescent="0.25">
      <c r="C1030338" s="62"/>
    </row>
    <row r="1030426" spans="3:3" x14ac:dyDescent="0.25">
      <c r="C1030426" s="62"/>
    </row>
    <row r="1030427" spans="3:3" x14ac:dyDescent="0.25">
      <c r="C1030427" s="62"/>
    </row>
    <row r="1030515" spans="3:3" x14ac:dyDescent="0.25">
      <c r="C1030515" s="62"/>
    </row>
    <row r="1030516" spans="3:3" x14ac:dyDescent="0.25">
      <c r="C1030516" s="62"/>
    </row>
    <row r="1030604" spans="3:3" x14ac:dyDescent="0.25">
      <c r="C1030604" s="62"/>
    </row>
    <row r="1030605" spans="3:3" x14ac:dyDescent="0.25">
      <c r="C1030605" s="62"/>
    </row>
    <row r="1030693" spans="3:3" x14ac:dyDescent="0.25">
      <c r="C1030693" s="62"/>
    </row>
    <row r="1030694" spans="3:3" x14ac:dyDescent="0.25">
      <c r="C1030694" s="62"/>
    </row>
    <row r="1030782" spans="3:3" x14ac:dyDescent="0.25">
      <c r="C1030782" s="62"/>
    </row>
    <row r="1030783" spans="3:3" x14ac:dyDescent="0.25">
      <c r="C1030783" s="62"/>
    </row>
    <row r="1030871" spans="3:3" x14ac:dyDescent="0.25">
      <c r="C1030871" s="62"/>
    </row>
    <row r="1030872" spans="3:3" x14ac:dyDescent="0.25">
      <c r="C1030872" s="62"/>
    </row>
    <row r="1030960" spans="3:3" x14ac:dyDescent="0.25">
      <c r="C1030960" s="62"/>
    </row>
    <row r="1030961" spans="3:3" x14ac:dyDescent="0.25">
      <c r="C1030961" s="62"/>
    </row>
    <row r="1031049" spans="3:3" x14ac:dyDescent="0.25">
      <c r="C1031049" s="62"/>
    </row>
    <row r="1031050" spans="3:3" x14ac:dyDescent="0.25">
      <c r="C1031050" s="62"/>
    </row>
    <row r="1031138" spans="3:3" x14ac:dyDescent="0.25">
      <c r="C1031138" s="62"/>
    </row>
    <row r="1031139" spans="3:3" x14ac:dyDescent="0.25">
      <c r="C1031139" s="62"/>
    </row>
    <row r="1031227" spans="3:3" x14ac:dyDescent="0.25">
      <c r="C1031227" s="62"/>
    </row>
    <row r="1031228" spans="3:3" x14ac:dyDescent="0.25">
      <c r="C1031228" s="62"/>
    </row>
    <row r="1031316" spans="3:3" x14ac:dyDescent="0.25">
      <c r="C1031316" s="62"/>
    </row>
    <row r="1031317" spans="3:3" x14ac:dyDescent="0.25">
      <c r="C1031317" s="62"/>
    </row>
    <row r="1031405" spans="3:3" x14ac:dyDescent="0.25">
      <c r="C1031405" s="62"/>
    </row>
    <row r="1031406" spans="3:3" x14ac:dyDescent="0.25">
      <c r="C1031406" s="62"/>
    </row>
    <row r="1031494" spans="3:3" x14ac:dyDescent="0.25">
      <c r="C1031494" s="62"/>
    </row>
    <row r="1031495" spans="3:3" x14ac:dyDescent="0.25">
      <c r="C1031495" s="62"/>
    </row>
    <row r="1031583" spans="3:3" x14ac:dyDescent="0.25">
      <c r="C1031583" s="62"/>
    </row>
    <row r="1031584" spans="3:3" x14ac:dyDescent="0.25">
      <c r="C1031584" s="62"/>
    </row>
    <row r="1031672" spans="3:3" x14ac:dyDescent="0.25">
      <c r="C1031672" s="62"/>
    </row>
    <row r="1031673" spans="3:3" x14ac:dyDescent="0.25">
      <c r="C1031673" s="62"/>
    </row>
    <row r="1031761" spans="3:3" x14ac:dyDescent="0.25">
      <c r="C1031761" s="62"/>
    </row>
    <row r="1031762" spans="3:3" x14ac:dyDescent="0.25">
      <c r="C1031762" s="62"/>
    </row>
    <row r="1031850" spans="3:3" x14ac:dyDescent="0.25">
      <c r="C1031850" s="62"/>
    </row>
    <row r="1031851" spans="3:3" x14ac:dyDescent="0.25">
      <c r="C1031851" s="62"/>
    </row>
    <row r="1031939" spans="3:3" x14ac:dyDescent="0.25">
      <c r="C1031939" s="62"/>
    </row>
    <row r="1031940" spans="3:3" x14ac:dyDescent="0.25">
      <c r="C1031940" s="62"/>
    </row>
    <row r="1032028" spans="3:3" x14ac:dyDescent="0.25">
      <c r="C1032028" s="62"/>
    </row>
    <row r="1032029" spans="3:3" x14ac:dyDescent="0.25">
      <c r="C1032029" s="62"/>
    </row>
    <row r="1032117" spans="3:3" x14ac:dyDescent="0.25">
      <c r="C1032117" s="62"/>
    </row>
    <row r="1032118" spans="3:3" x14ac:dyDescent="0.25">
      <c r="C1032118" s="62"/>
    </row>
    <row r="1032206" spans="3:3" x14ac:dyDescent="0.25">
      <c r="C1032206" s="62"/>
    </row>
    <row r="1032207" spans="3:3" x14ac:dyDescent="0.25">
      <c r="C1032207" s="62"/>
    </row>
    <row r="1032295" spans="3:3" x14ac:dyDescent="0.25">
      <c r="C1032295" s="62"/>
    </row>
    <row r="1032296" spans="3:3" x14ac:dyDescent="0.25">
      <c r="C1032296" s="62"/>
    </row>
    <row r="1032384" spans="3:3" x14ac:dyDescent="0.25">
      <c r="C1032384" s="62"/>
    </row>
    <row r="1032385" spans="3:3" x14ac:dyDescent="0.25">
      <c r="C1032385" s="62"/>
    </row>
    <row r="1032473" spans="3:3" x14ac:dyDescent="0.25">
      <c r="C1032473" s="62"/>
    </row>
    <row r="1032474" spans="3:3" x14ac:dyDescent="0.25">
      <c r="C1032474" s="62"/>
    </row>
    <row r="1032562" spans="3:3" x14ac:dyDescent="0.25">
      <c r="C1032562" s="62"/>
    </row>
    <row r="1032563" spans="3:3" x14ac:dyDescent="0.25">
      <c r="C1032563" s="62"/>
    </row>
    <row r="1032651" spans="3:3" x14ac:dyDescent="0.25">
      <c r="C1032651" s="62"/>
    </row>
    <row r="1032652" spans="3:3" x14ac:dyDescent="0.25">
      <c r="C1032652" s="62"/>
    </row>
    <row r="1032740" spans="3:3" x14ac:dyDescent="0.25">
      <c r="C1032740" s="62"/>
    </row>
    <row r="1032741" spans="3:3" x14ac:dyDescent="0.25">
      <c r="C1032741" s="62"/>
    </row>
    <row r="1032829" spans="3:3" x14ac:dyDescent="0.25">
      <c r="C1032829" s="62"/>
    </row>
    <row r="1032830" spans="3:3" x14ac:dyDescent="0.25">
      <c r="C1032830" s="62"/>
    </row>
    <row r="1032918" spans="3:3" x14ac:dyDescent="0.25">
      <c r="C1032918" s="62"/>
    </row>
    <row r="1032919" spans="3:3" x14ac:dyDescent="0.25">
      <c r="C1032919" s="62"/>
    </row>
    <row r="1033007" spans="3:3" x14ac:dyDescent="0.25">
      <c r="C1033007" s="62"/>
    </row>
    <row r="1033008" spans="3:3" x14ac:dyDescent="0.25">
      <c r="C1033008" s="62"/>
    </row>
    <row r="1033096" spans="3:3" x14ac:dyDescent="0.25">
      <c r="C1033096" s="62"/>
    </row>
    <row r="1033097" spans="3:3" x14ac:dyDescent="0.25">
      <c r="C1033097" s="62"/>
    </row>
    <row r="1033185" spans="3:3" x14ac:dyDescent="0.25">
      <c r="C1033185" s="62"/>
    </row>
    <row r="1033186" spans="3:3" x14ac:dyDescent="0.25">
      <c r="C1033186" s="62"/>
    </row>
    <row r="1033274" spans="3:3" x14ac:dyDescent="0.25">
      <c r="C1033274" s="62"/>
    </row>
    <row r="1033275" spans="3:3" x14ac:dyDescent="0.25">
      <c r="C1033275" s="62"/>
    </row>
    <row r="1033363" spans="3:3" x14ac:dyDescent="0.25">
      <c r="C1033363" s="62"/>
    </row>
    <row r="1033364" spans="3:3" x14ac:dyDescent="0.25">
      <c r="C1033364" s="62"/>
    </row>
    <row r="1033452" spans="3:3" x14ac:dyDescent="0.25">
      <c r="C1033452" s="62"/>
    </row>
    <row r="1033453" spans="3:3" x14ac:dyDescent="0.25">
      <c r="C1033453" s="62"/>
    </row>
    <row r="1033541" spans="3:3" x14ac:dyDescent="0.25">
      <c r="C1033541" s="62"/>
    </row>
    <row r="1033542" spans="3:3" x14ac:dyDescent="0.25">
      <c r="C1033542" s="62"/>
    </row>
    <row r="1033630" spans="3:3" x14ac:dyDescent="0.25">
      <c r="C1033630" s="62"/>
    </row>
    <row r="1033631" spans="3:3" x14ac:dyDescent="0.25">
      <c r="C1033631" s="62"/>
    </row>
    <row r="1033719" spans="3:3" x14ac:dyDescent="0.25">
      <c r="C1033719" s="62"/>
    </row>
    <row r="1033720" spans="3:3" x14ac:dyDescent="0.25">
      <c r="C1033720" s="62"/>
    </row>
    <row r="1033808" spans="3:3" x14ac:dyDescent="0.25">
      <c r="C1033808" s="62"/>
    </row>
    <row r="1033809" spans="3:3" x14ac:dyDescent="0.25">
      <c r="C1033809" s="62"/>
    </row>
    <row r="1033897" spans="3:3" x14ac:dyDescent="0.25">
      <c r="C1033897" s="62"/>
    </row>
    <row r="1033898" spans="3:3" x14ac:dyDescent="0.25">
      <c r="C1033898" s="62"/>
    </row>
    <row r="1033986" spans="3:3" x14ac:dyDescent="0.25">
      <c r="C1033986" s="62"/>
    </row>
    <row r="1033987" spans="3:3" x14ac:dyDescent="0.25">
      <c r="C1033987" s="62"/>
    </row>
    <row r="1034075" spans="3:3" x14ac:dyDescent="0.25">
      <c r="C1034075" s="62"/>
    </row>
    <row r="1034076" spans="3:3" x14ac:dyDescent="0.25">
      <c r="C1034076" s="62"/>
    </row>
    <row r="1034164" spans="3:3" x14ac:dyDescent="0.25">
      <c r="C1034164" s="62"/>
    </row>
    <row r="1034165" spans="3:3" x14ac:dyDescent="0.25">
      <c r="C1034165" s="62"/>
    </row>
    <row r="1034253" spans="3:3" x14ac:dyDescent="0.25">
      <c r="C1034253" s="62"/>
    </row>
    <row r="1034254" spans="3:3" x14ac:dyDescent="0.25">
      <c r="C1034254" s="62"/>
    </row>
    <row r="1034342" spans="3:3" x14ac:dyDescent="0.25">
      <c r="C1034342" s="62"/>
    </row>
    <row r="1034343" spans="3:3" x14ac:dyDescent="0.25">
      <c r="C1034343" s="62"/>
    </row>
    <row r="1034431" spans="3:3" x14ac:dyDescent="0.25">
      <c r="C1034431" s="62"/>
    </row>
    <row r="1034432" spans="3:3" x14ac:dyDescent="0.25">
      <c r="C1034432" s="62"/>
    </row>
    <row r="1034520" spans="3:3" x14ac:dyDescent="0.25">
      <c r="C1034520" s="62"/>
    </row>
    <row r="1034521" spans="3:3" x14ac:dyDescent="0.25">
      <c r="C1034521" s="62"/>
    </row>
    <row r="1034609" spans="3:3" x14ac:dyDescent="0.25">
      <c r="C1034609" s="62"/>
    </row>
    <row r="1034610" spans="3:3" x14ac:dyDescent="0.25">
      <c r="C1034610" s="62"/>
    </row>
    <row r="1034698" spans="3:3" x14ac:dyDescent="0.25">
      <c r="C1034698" s="62"/>
    </row>
    <row r="1034699" spans="3:3" x14ac:dyDescent="0.25">
      <c r="C1034699" s="62"/>
    </row>
    <row r="1034787" spans="3:3" x14ac:dyDescent="0.25">
      <c r="C1034787" s="62"/>
    </row>
    <row r="1034788" spans="3:3" x14ac:dyDescent="0.25">
      <c r="C1034788" s="62"/>
    </row>
    <row r="1034876" spans="3:3" x14ac:dyDescent="0.25">
      <c r="C1034876" s="62"/>
    </row>
    <row r="1034877" spans="3:3" x14ac:dyDescent="0.25">
      <c r="C1034877" s="62"/>
    </row>
    <row r="1034965" spans="3:3" x14ac:dyDescent="0.25">
      <c r="C1034965" s="62"/>
    </row>
    <row r="1034966" spans="3:3" x14ac:dyDescent="0.25">
      <c r="C1034966" s="62"/>
    </row>
    <row r="1035054" spans="3:3" x14ac:dyDescent="0.25">
      <c r="C1035054" s="62"/>
    </row>
    <row r="1035055" spans="3:3" x14ac:dyDescent="0.25">
      <c r="C1035055" s="62"/>
    </row>
    <row r="1035143" spans="3:3" x14ac:dyDescent="0.25">
      <c r="C1035143" s="62"/>
    </row>
    <row r="1035144" spans="3:3" x14ac:dyDescent="0.25">
      <c r="C1035144" s="62"/>
    </row>
    <row r="1035232" spans="3:3" x14ac:dyDescent="0.25">
      <c r="C1035232" s="62"/>
    </row>
    <row r="1035233" spans="3:3" x14ac:dyDescent="0.25">
      <c r="C1035233" s="62"/>
    </row>
    <row r="1035321" spans="3:3" x14ac:dyDescent="0.25">
      <c r="C1035321" s="62"/>
    </row>
    <row r="1035322" spans="3:3" x14ac:dyDescent="0.25">
      <c r="C1035322" s="62"/>
    </row>
    <row r="1035410" spans="3:3" x14ac:dyDescent="0.25">
      <c r="C1035410" s="62"/>
    </row>
    <row r="1035411" spans="3:3" x14ac:dyDescent="0.25">
      <c r="C1035411" s="62"/>
    </row>
    <row r="1035499" spans="3:3" x14ac:dyDescent="0.25">
      <c r="C1035499" s="62"/>
    </row>
    <row r="1035500" spans="3:3" x14ac:dyDescent="0.25">
      <c r="C1035500" s="62"/>
    </row>
    <row r="1035588" spans="3:3" x14ac:dyDescent="0.25">
      <c r="C1035588" s="62"/>
    </row>
    <row r="1035589" spans="3:3" x14ac:dyDescent="0.25">
      <c r="C1035589" s="62"/>
    </row>
    <row r="1035677" spans="3:3" x14ac:dyDescent="0.25">
      <c r="C1035677" s="62"/>
    </row>
    <row r="1035678" spans="3:3" x14ac:dyDescent="0.25">
      <c r="C1035678" s="62"/>
    </row>
    <row r="1035766" spans="3:3" x14ac:dyDescent="0.25">
      <c r="C1035766" s="62"/>
    </row>
    <row r="1035767" spans="3:3" x14ac:dyDescent="0.25">
      <c r="C1035767" s="62"/>
    </row>
    <row r="1035855" spans="3:3" x14ac:dyDescent="0.25">
      <c r="C1035855" s="62"/>
    </row>
    <row r="1035856" spans="3:3" x14ac:dyDescent="0.25">
      <c r="C1035856" s="62"/>
    </row>
    <row r="1035944" spans="3:3" x14ac:dyDescent="0.25">
      <c r="C1035944" s="62"/>
    </row>
    <row r="1035945" spans="3:3" x14ac:dyDescent="0.25">
      <c r="C1035945" s="62"/>
    </row>
    <row r="1036033" spans="3:3" x14ac:dyDescent="0.25">
      <c r="C1036033" s="62"/>
    </row>
    <row r="1036034" spans="3:3" x14ac:dyDescent="0.25">
      <c r="C1036034" s="62"/>
    </row>
    <row r="1036122" spans="3:3" x14ac:dyDescent="0.25">
      <c r="C1036122" s="62"/>
    </row>
    <row r="1036123" spans="3:3" x14ac:dyDescent="0.25">
      <c r="C1036123" s="62"/>
    </row>
    <row r="1036211" spans="3:3" x14ac:dyDescent="0.25">
      <c r="C1036211" s="62"/>
    </row>
    <row r="1036212" spans="3:3" x14ac:dyDescent="0.25">
      <c r="C1036212" s="62"/>
    </row>
    <row r="1036300" spans="3:3" x14ac:dyDescent="0.25">
      <c r="C1036300" s="62"/>
    </row>
    <row r="1036301" spans="3:3" x14ac:dyDescent="0.25">
      <c r="C1036301" s="62"/>
    </row>
    <row r="1036389" spans="3:3" x14ac:dyDescent="0.25">
      <c r="C1036389" s="62"/>
    </row>
    <row r="1036390" spans="3:3" x14ac:dyDescent="0.25">
      <c r="C1036390" s="62"/>
    </row>
    <row r="1036478" spans="3:3" x14ac:dyDescent="0.25">
      <c r="C1036478" s="62"/>
    </row>
    <row r="1036479" spans="3:3" x14ac:dyDescent="0.25">
      <c r="C1036479" s="62"/>
    </row>
    <row r="1036567" spans="3:3" x14ac:dyDescent="0.25">
      <c r="C1036567" s="62"/>
    </row>
    <row r="1036568" spans="3:3" x14ac:dyDescent="0.25">
      <c r="C1036568" s="62"/>
    </row>
    <row r="1036656" spans="3:3" x14ac:dyDescent="0.25">
      <c r="C1036656" s="62"/>
    </row>
    <row r="1036657" spans="3:3" x14ac:dyDescent="0.25">
      <c r="C1036657" s="62"/>
    </row>
    <row r="1036745" spans="3:3" x14ac:dyDescent="0.25">
      <c r="C1036745" s="62"/>
    </row>
    <row r="1036746" spans="3:3" x14ac:dyDescent="0.25">
      <c r="C1036746" s="62"/>
    </row>
    <row r="1036834" spans="3:3" x14ac:dyDescent="0.25">
      <c r="C1036834" s="62"/>
    </row>
    <row r="1036835" spans="3:3" x14ac:dyDescent="0.25">
      <c r="C1036835" s="62"/>
    </row>
    <row r="1036923" spans="3:3" x14ac:dyDescent="0.25">
      <c r="C1036923" s="62"/>
    </row>
    <row r="1036924" spans="3:3" x14ac:dyDescent="0.25">
      <c r="C1036924" s="62"/>
    </row>
    <row r="1037012" spans="3:3" x14ac:dyDescent="0.25">
      <c r="C1037012" s="62"/>
    </row>
    <row r="1037013" spans="3:3" x14ac:dyDescent="0.25">
      <c r="C1037013" s="62"/>
    </row>
    <row r="1037101" spans="3:3" x14ac:dyDescent="0.25">
      <c r="C1037101" s="62"/>
    </row>
    <row r="1037102" spans="3:3" x14ac:dyDescent="0.25">
      <c r="C1037102" s="62"/>
    </row>
    <row r="1037190" spans="3:3" x14ac:dyDescent="0.25">
      <c r="C1037190" s="62"/>
    </row>
    <row r="1037191" spans="3:3" x14ac:dyDescent="0.25">
      <c r="C1037191" s="62"/>
    </row>
    <row r="1037279" spans="3:3" x14ac:dyDescent="0.25">
      <c r="C1037279" s="62"/>
    </row>
    <row r="1037280" spans="3:3" x14ac:dyDescent="0.25">
      <c r="C1037280" s="62"/>
    </row>
    <row r="1037368" spans="3:3" x14ac:dyDescent="0.25">
      <c r="C1037368" s="62"/>
    </row>
    <row r="1037369" spans="3:3" x14ac:dyDescent="0.25">
      <c r="C1037369" s="62"/>
    </row>
    <row r="1037457" spans="3:3" x14ac:dyDescent="0.25">
      <c r="C1037457" s="62"/>
    </row>
    <row r="1037458" spans="3:3" x14ac:dyDescent="0.25">
      <c r="C1037458" s="62"/>
    </row>
    <row r="1037546" spans="3:3" x14ac:dyDescent="0.25">
      <c r="C1037546" s="62"/>
    </row>
    <row r="1037547" spans="3:3" x14ac:dyDescent="0.25">
      <c r="C1037547" s="62"/>
    </row>
    <row r="1037635" spans="3:3" x14ac:dyDescent="0.25">
      <c r="C1037635" s="62"/>
    </row>
    <row r="1037636" spans="3:3" x14ac:dyDescent="0.25">
      <c r="C1037636" s="62"/>
    </row>
    <row r="1037724" spans="3:3" x14ac:dyDescent="0.25">
      <c r="C1037724" s="62"/>
    </row>
    <row r="1037725" spans="3:3" x14ac:dyDescent="0.25">
      <c r="C1037725" s="62"/>
    </row>
    <row r="1037813" spans="3:3" x14ac:dyDescent="0.25">
      <c r="C1037813" s="62"/>
    </row>
    <row r="1037814" spans="3:3" x14ac:dyDescent="0.25">
      <c r="C1037814" s="62"/>
    </row>
    <row r="1037902" spans="3:3" x14ac:dyDescent="0.25">
      <c r="C1037902" s="62"/>
    </row>
    <row r="1037903" spans="3:3" x14ac:dyDescent="0.25">
      <c r="C1037903" s="62"/>
    </row>
    <row r="1037991" spans="3:3" x14ac:dyDescent="0.25">
      <c r="C1037991" s="62"/>
    </row>
    <row r="1037992" spans="3:3" x14ac:dyDescent="0.25">
      <c r="C1037992" s="62"/>
    </row>
    <row r="1038080" spans="3:3" x14ac:dyDescent="0.25">
      <c r="C1038080" s="62"/>
    </row>
    <row r="1038081" spans="3:3" x14ac:dyDescent="0.25">
      <c r="C1038081" s="62"/>
    </row>
    <row r="1038169" spans="3:3" x14ac:dyDescent="0.25">
      <c r="C1038169" s="62"/>
    </row>
    <row r="1038170" spans="3:3" x14ac:dyDescent="0.25">
      <c r="C1038170" s="62"/>
    </row>
    <row r="1038258" spans="3:3" x14ac:dyDescent="0.25">
      <c r="C1038258" s="62"/>
    </row>
    <row r="1038259" spans="3:3" x14ac:dyDescent="0.25">
      <c r="C1038259" s="62"/>
    </row>
    <row r="1038347" spans="3:3" x14ac:dyDescent="0.25">
      <c r="C1038347" s="62"/>
    </row>
    <row r="1038348" spans="3:3" x14ac:dyDescent="0.25">
      <c r="C1038348" s="62"/>
    </row>
    <row r="1038436" spans="3:3" x14ac:dyDescent="0.25">
      <c r="C1038436" s="62"/>
    </row>
    <row r="1038437" spans="3:3" x14ac:dyDescent="0.25">
      <c r="C1038437" s="62"/>
    </row>
    <row r="1038525" spans="3:3" x14ac:dyDescent="0.25">
      <c r="C1038525" s="62"/>
    </row>
    <row r="1038526" spans="3:3" x14ac:dyDescent="0.25">
      <c r="C1038526" s="62"/>
    </row>
    <row r="1038614" spans="3:3" x14ac:dyDescent="0.25">
      <c r="C1038614" s="62"/>
    </row>
    <row r="1038615" spans="3:3" x14ac:dyDescent="0.25">
      <c r="C1038615" s="62"/>
    </row>
    <row r="1038703" spans="3:3" x14ac:dyDescent="0.25">
      <c r="C1038703" s="62"/>
    </row>
    <row r="1038704" spans="3:3" x14ac:dyDescent="0.25">
      <c r="C1038704" s="62"/>
    </row>
    <row r="1038792" spans="3:3" x14ac:dyDescent="0.25">
      <c r="C1038792" s="62"/>
    </row>
    <row r="1038793" spans="3:3" x14ac:dyDescent="0.25">
      <c r="C1038793" s="62"/>
    </row>
    <row r="1038881" spans="3:3" x14ac:dyDescent="0.25">
      <c r="C1038881" s="62"/>
    </row>
    <row r="1038882" spans="3:3" x14ac:dyDescent="0.25">
      <c r="C1038882" s="62"/>
    </row>
    <row r="1038970" spans="3:3" x14ac:dyDescent="0.25">
      <c r="C1038970" s="62"/>
    </row>
    <row r="1038971" spans="3:3" x14ac:dyDescent="0.25">
      <c r="C1038971" s="62"/>
    </row>
    <row r="1039059" spans="3:3" x14ac:dyDescent="0.25">
      <c r="C1039059" s="62"/>
    </row>
    <row r="1039060" spans="3:3" x14ac:dyDescent="0.25">
      <c r="C1039060" s="62"/>
    </row>
    <row r="1039148" spans="3:3" x14ac:dyDescent="0.25">
      <c r="C1039148" s="62"/>
    </row>
    <row r="1039149" spans="3:3" x14ac:dyDescent="0.25">
      <c r="C1039149" s="62"/>
    </row>
    <row r="1039237" spans="3:3" x14ac:dyDescent="0.25">
      <c r="C1039237" s="62"/>
    </row>
    <row r="1039238" spans="3:3" x14ac:dyDescent="0.25">
      <c r="C1039238" s="62"/>
    </row>
    <row r="1039326" spans="3:3" x14ac:dyDescent="0.25">
      <c r="C1039326" s="62"/>
    </row>
    <row r="1039327" spans="3:3" x14ac:dyDescent="0.25">
      <c r="C1039327" s="62"/>
    </row>
    <row r="1039415" spans="3:3" x14ac:dyDescent="0.25">
      <c r="C1039415" s="62"/>
    </row>
    <row r="1039416" spans="3:3" x14ac:dyDescent="0.25">
      <c r="C1039416" s="62"/>
    </row>
    <row r="1039504" spans="3:3" x14ac:dyDescent="0.25">
      <c r="C1039504" s="62"/>
    </row>
    <row r="1039505" spans="3:3" x14ac:dyDescent="0.25">
      <c r="C1039505" s="62"/>
    </row>
    <row r="1039593" spans="3:3" x14ac:dyDescent="0.25">
      <c r="C1039593" s="62"/>
    </row>
    <row r="1039594" spans="3:3" x14ac:dyDescent="0.25">
      <c r="C1039594" s="62"/>
    </row>
    <row r="1039682" spans="3:3" x14ac:dyDescent="0.25">
      <c r="C1039682" s="62"/>
    </row>
    <row r="1039683" spans="3:3" x14ac:dyDescent="0.25">
      <c r="C1039683" s="62"/>
    </row>
    <row r="1039771" spans="3:3" x14ac:dyDescent="0.25">
      <c r="C1039771" s="62"/>
    </row>
    <row r="1039772" spans="3:3" x14ac:dyDescent="0.25">
      <c r="C1039772" s="62"/>
    </row>
    <row r="1039860" spans="3:3" x14ac:dyDescent="0.25">
      <c r="C1039860" s="62"/>
    </row>
    <row r="1039861" spans="3:3" x14ac:dyDescent="0.25">
      <c r="C1039861" s="62"/>
    </row>
    <row r="1039949" spans="3:3" x14ac:dyDescent="0.25">
      <c r="C1039949" s="62"/>
    </row>
    <row r="1039950" spans="3:3" x14ac:dyDescent="0.25">
      <c r="C1039950" s="62"/>
    </row>
    <row r="1040038" spans="3:3" x14ac:dyDescent="0.25">
      <c r="C1040038" s="62"/>
    </row>
    <row r="1040039" spans="3:3" x14ac:dyDescent="0.25">
      <c r="C1040039" s="62"/>
    </row>
    <row r="1040127" spans="3:3" x14ac:dyDescent="0.25">
      <c r="C1040127" s="62"/>
    </row>
    <row r="1040128" spans="3:3" x14ac:dyDescent="0.25">
      <c r="C1040128" s="62"/>
    </row>
    <row r="1040216" spans="3:3" x14ac:dyDescent="0.25">
      <c r="C1040216" s="62"/>
    </row>
    <row r="1040217" spans="3:3" x14ac:dyDescent="0.25">
      <c r="C1040217" s="62"/>
    </row>
    <row r="1040305" spans="3:3" x14ac:dyDescent="0.25">
      <c r="C1040305" s="62"/>
    </row>
    <row r="1040306" spans="3:3" x14ac:dyDescent="0.25">
      <c r="C1040306" s="62"/>
    </row>
    <row r="1040394" spans="3:3" x14ac:dyDescent="0.25">
      <c r="C1040394" s="62"/>
    </row>
    <row r="1040395" spans="3:3" x14ac:dyDescent="0.25">
      <c r="C1040395" s="62"/>
    </row>
    <row r="1040483" spans="3:3" x14ac:dyDescent="0.25">
      <c r="C1040483" s="62"/>
    </row>
    <row r="1040484" spans="3:3" x14ac:dyDescent="0.25">
      <c r="C1040484" s="62"/>
    </row>
    <row r="1040572" spans="3:3" x14ac:dyDescent="0.25">
      <c r="C1040572" s="62"/>
    </row>
    <row r="1040573" spans="3:3" x14ac:dyDescent="0.25">
      <c r="C1040573" s="62"/>
    </row>
    <row r="1040661" spans="3:3" x14ac:dyDescent="0.25">
      <c r="C1040661" s="62"/>
    </row>
    <row r="1040662" spans="3:3" x14ac:dyDescent="0.25">
      <c r="C1040662" s="62"/>
    </row>
    <row r="1040750" spans="3:3" x14ac:dyDescent="0.25">
      <c r="C1040750" s="62"/>
    </row>
    <row r="1040751" spans="3:3" x14ac:dyDescent="0.25">
      <c r="C1040751" s="62"/>
    </row>
    <row r="1040839" spans="3:3" x14ac:dyDescent="0.25">
      <c r="C1040839" s="62"/>
    </row>
    <row r="1040840" spans="3:3" x14ac:dyDescent="0.25">
      <c r="C1040840" s="62"/>
    </row>
    <row r="1040928" spans="3:3" x14ac:dyDescent="0.25">
      <c r="C1040928" s="62"/>
    </row>
    <row r="1040929" spans="3:3" x14ac:dyDescent="0.25">
      <c r="C1040929" s="62"/>
    </row>
    <row r="1041017" spans="3:3" x14ac:dyDescent="0.25">
      <c r="C1041017" s="62"/>
    </row>
    <row r="1041018" spans="3:3" x14ac:dyDescent="0.25">
      <c r="C1041018" s="62"/>
    </row>
    <row r="1041106" spans="3:3" x14ac:dyDescent="0.25">
      <c r="C1041106" s="62"/>
    </row>
    <row r="1041107" spans="3:3" x14ac:dyDescent="0.25">
      <c r="C1041107" s="62"/>
    </row>
    <row r="1041195" spans="3:3" x14ac:dyDescent="0.25">
      <c r="C1041195" s="62"/>
    </row>
    <row r="1041196" spans="3:3" x14ac:dyDescent="0.25">
      <c r="C1041196" s="62"/>
    </row>
    <row r="1041284" spans="3:3" x14ac:dyDescent="0.25">
      <c r="C1041284" s="62"/>
    </row>
    <row r="1041285" spans="3:3" x14ac:dyDescent="0.25">
      <c r="C1041285" s="62"/>
    </row>
    <row r="1041373" spans="3:3" x14ac:dyDescent="0.25">
      <c r="C1041373" s="62"/>
    </row>
    <row r="1041374" spans="3:3" x14ac:dyDescent="0.25">
      <c r="C1041374" s="62"/>
    </row>
    <row r="1041462" spans="3:3" x14ac:dyDescent="0.25">
      <c r="C1041462" s="62"/>
    </row>
    <row r="1041463" spans="3:3" x14ac:dyDescent="0.25">
      <c r="C1041463" s="62"/>
    </row>
    <row r="1041551" spans="3:3" x14ac:dyDescent="0.25">
      <c r="C1041551" s="62"/>
    </row>
    <row r="1041552" spans="3:3" x14ac:dyDescent="0.25">
      <c r="C1041552" s="62"/>
    </row>
    <row r="1041640" spans="3:3" x14ac:dyDescent="0.25">
      <c r="C1041640" s="62"/>
    </row>
    <row r="1041641" spans="3:3" x14ac:dyDescent="0.25">
      <c r="C1041641" s="62"/>
    </row>
    <row r="1041729" spans="3:3" x14ac:dyDescent="0.25">
      <c r="C1041729" s="62"/>
    </row>
    <row r="1041730" spans="3:3" x14ac:dyDescent="0.25">
      <c r="C1041730" s="62"/>
    </row>
    <row r="1041818" spans="3:3" x14ac:dyDescent="0.25">
      <c r="C1041818" s="62"/>
    </row>
    <row r="1041819" spans="3:3" x14ac:dyDescent="0.25">
      <c r="C1041819" s="62"/>
    </row>
    <row r="1041907" spans="3:3" x14ac:dyDescent="0.25">
      <c r="C1041907" s="62"/>
    </row>
    <row r="1041908" spans="3:3" x14ac:dyDescent="0.25">
      <c r="C1041908" s="62"/>
    </row>
    <row r="1041996" spans="3:3" x14ac:dyDescent="0.25">
      <c r="C1041996" s="62"/>
    </row>
    <row r="1041997" spans="3:3" x14ac:dyDescent="0.25">
      <c r="C1041997" s="62"/>
    </row>
    <row r="1042085" spans="3:3" x14ac:dyDescent="0.25">
      <c r="C1042085" s="62"/>
    </row>
    <row r="1042086" spans="3:3" x14ac:dyDescent="0.25">
      <c r="C1042086" s="62"/>
    </row>
    <row r="1042174" spans="3:3" x14ac:dyDescent="0.25">
      <c r="C1042174" s="62"/>
    </row>
    <row r="1042175" spans="3:3" x14ac:dyDescent="0.25">
      <c r="C1042175" s="62"/>
    </row>
    <row r="1042263" spans="3:3" x14ac:dyDescent="0.25">
      <c r="C1042263" s="62"/>
    </row>
    <row r="1042264" spans="3:3" x14ac:dyDescent="0.25">
      <c r="C1042264" s="62"/>
    </row>
    <row r="1042352" spans="3:3" x14ac:dyDescent="0.25">
      <c r="C1042352" s="62"/>
    </row>
    <row r="1042353" spans="3:3" x14ac:dyDescent="0.25">
      <c r="C1042353" s="62"/>
    </row>
    <row r="1042441" spans="3:3" x14ac:dyDescent="0.25">
      <c r="C1042441" s="62"/>
    </row>
    <row r="1042442" spans="3:3" x14ac:dyDescent="0.25">
      <c r="C1042442" s="62"/>
    </row>
    <row r="1042530" spans="3:3" x14ac:dyDescent="0.25">
      <c r="C1042530" s="62"/>
    </row>
    <row r="1042531" spans="3:3" x14ac:dyDescent="0.25">
      <c r="C1042531" s="62"/>
    </row>
    <row r="1042619" spans="3:3" x14ac:dyDescent="0.25">
      <c r="C1042619" s="62"/>
    </row>
    <row r="1042620" spans="3:3" x14ac:dyDescent="0.25">
      <c r="C1042620" s="62"/>
    </row>
    <row r="1042708" spans="3:3" x14ac:dyDescent="0.25">
      <c r="C1042708" s="62"/>
    </row>
    <row r="1042709" spans="3:3" x14ac:dyDescent="0.25">
      <c r="C1042709" s="62"/>
    </row>
    <row r="1042797" spans="3:3" x14ac:dyDescent="0.25">
      <c r="C1042797" s="62"/>
    </row>
    <row r="1042798" spans="3:3" x14ac:dyDescent="0.25">
      <c r="C1042798" s="62"/>
    </row>
    <row r="1042886" spans="3:3" x14ac:dyDescent="0.25">
      <c r="C1042886" s="62"/>
    </row>
    <row r="1042887" spans="3:3" x14ac:dyDescent="0.25">
      <c r="C1042887" s="62"/>
    </row>
    <row r="1042975" spans="3:3" x14ac:dyDescent="0.25">
      <c r="C1042975" s="62"/>
    </row>
    <row r="1042976" spans="3:3" x14ac:dyDescent="0.25">
      <c r="C1042976" s="62"/>
    </row>
    <row r="1043064" spans="3:3" x14ac:dyDescent="0.25">
      <c r="C1043064" s="62"/>
    </row>
    <row r="1043065" spans="3:3" x14ac:dyDescent="0.25">
      <c r="C1043065" s="62"/>
    </row>
    <row r="1043153" spans="3:3" x14ac:dyDescent="0.25">
      <c r="C1043153" s="62"/>
    </row>
    <row r="1043154" spans="3:3" x14ac:dyDescent="0.25">
      <c r="C1043154" s="62"/>
    </row>
    <row r="1043242" spans="3:3" x14ac:dyDescent="0.25">
      <c r="C1043242" s="62"/>
    </row>
    <row r="1043243" spans="3:3" x14ac:dyDescent="0.25">
      <c r="C1043243" s="62"/>
    </row>
    <row r="1043331" spans="3:3" x14ac:dyDescent="0.25">
      <c r="C1043331" s="62"/>
    </row>
    <row r="1043332" spans="3:3" x14ac:dyDescent="0.25">
      <c r="C1043332" s="62"/>
    </row>
    <row r="1043420" spans="3:3" x14ac:dyDescent="0.25">
      <c r="C1043420" s="62"/>
    </row>
    <row r="1043421" spans="3:3" x14ac:dyDescent="0.25">
      <c r="C1043421" s="62"/>
    </row>
    <row r="1043509" spans="3:3" x14ac:dyDescent="0.25">
      <c r="C1043509" s="62"/>
    </row>
    <row r="1043510" spans="3:3" x14ac:dyDescent="0.25">
      <c r="C1043510" s="62"/>
    </row>
    <row r="1043598" spans="3:3" x14ac:dyDescent="0.25">
      <c r="C1043598" s="62"/>
    </row>
    <row r="1043599" spans="3:3" x14ac:dyDescent="0.25">
      <c r="C1043599" s="62"/>
    </row>
    <row r="1043687" spans="3:3" x14ac:dyDescent="0.25">
      <c r="C1043687" s="62"/>
    </row>
    <row r="1043688" spans="3:3" x14ac:dyDescent="0.25">
      <c r="C1043688" s="62"/>
    </row>
    <row r="1043776" spans="3:3" x14ac:dyDescent="0.25">
      <c r="C1043776" s="62"/>
    </row>
    <row r="1043777" spans="3:3" x14ac:dyDescent="0.25">
      <c r="C1043777" s="62"/>
    </row>
    <row r="1043865" spans="3:3" x14ac:dyDescent="0.25">
      <c r="C1043865" s="62"/>
    </row>
    <row r="1043866" spans="3:3" x14ac:dyDescent="0.25">
      <c r="C1043866" s="62"/>
    </row>
    <row r="1043954" spans="3:3" x14ac:dyDescent="0.25">
      <c r="C1043954" s="62"/>
    </row>
    <row r="1043955" spans="3:3" x14ac:dyDescent="0.25">
      <c r="C1043955" s="62"/>
    </row>
    <row r="1044043" spans="3:3" x14ac:dyDescent="0.25">
      <c r="C1044043" s="62"/>
    </row>
    <row r="1044044" spans="3:3" x14ac:dyDescent="0.25">
      <c r="C1044044" s="62"/>
    </row>
    <row r="1044132" spans="3:3" x14ac:dyDescent="0.25">
      <c r="C1044132" s="62"/>
    </row>
    <row r="1044133" spans="3:3" x14ac:dyDescent="0.25">
      <c r="C1044133" s="62"/>
    </row>
    <row r="1044221" spans="3:3" x14ac:dyDescent="0.25">
      <c r="C1044221" s="62"/>
    </row>
    <row r="1044222" spans="3:3" x14ac:dyDescent="0.25">
      <c r="C1044222" s="62"/>
    </row>
    <row r="1044310" spans="3:3" x14ac:dyDescent="0.25">
      <c r="C1044310" s="62"/>
    </row>
    <row r="1044311" spans="3:3" x14ac:dyDescent="0.25">
      <c r="C1044311" s="62"/>
    </row>
    <row r="1044399" spans="3:3" x14ac:dyDescent="0.25">
      <c r="C1044399" s="62"/>
    </row>
    <row r="1044400" spans="3:3" x14ac:dyDescent="0.25">
      <c r="C1044400" s="62"/>
    </row>
    <row r="1044488" spans="3:3" x14ac:dyDescent="0.25">
      <c r="C1044488" s="62"/>
    </row>
    <row r="1044489" spans="3:3" x14ac:dyDescent="0.25">
      <c r="C1044489" s="62"/>
    </row>
    <row r="1044577" spans="3:3" x14ac:dyDescent="0.25">
      <c r="C1044577" s="62"/>
    </row>
    <row r="1044578" spans="3:3" x14ac:dyDescent="0.25">
      <c r="C1044578" s="62"/>
    </row>
    <row r="1044666" spans="3:3" x14ac:dyDescent="0.25">
      <c r="C1044666" s="62"/>
    </row>
    <row r="1044667" spans="3:3" x14ac:dyDescent="0.25">
      <c r="C1044667" s="62"/>
    </row>
    <row r="1044755" spans="3:3" x14ac:dyDescent="0.25">
      <c r="C1044755" s="62"/>
    </row>
    <row r="1044756" spans="3:3" x14ac:dyDescent="0.25">
      <c r="C1044756" s="62"/>
    </row>
    <row r="1044844" spans="3:3" x14ac:dyDescent="0.25">
      <c r="C1044844" s="62"/>
    </row>
    <row r="1044845" spans="3:3" x14ac:dyDescent="0.25">
      <c r="C1044845" s="62"/>
    </row>
    <row r="1044933" spans="3:3" x14ac:dyDescent="0.25">
      <c r="C1044933" s="62"/>
    </row>
    <row r="1044934" spans="3:3" x14ac:dyDescent="0.25">
      <c r="C1044934" s="62"/>
    </row>
    <row r="1045022" spans="3:3" x14ac:dyDescent="0.25">
      <c r="C1045022" s="62"/>
    </row>
    <row r="1045023" spans="3:3" x14ac:dyDescent="0.25">
      <c r="C1045023" s="62"/>
    </row>
    <row r="1045111" spans="3:3" x14ac:dyDescent="0.25">
      <c r="C1045111" s="62"/>
    </row>
    <row r="1045112" spans="3:3" x14ac:dyDescent="0.25">
      <c r="C1045112" s="62"/>
    </row>
    <row r="1045200" spans="3:3" x14ac:dyDescent="0.25">
      <c r="C1045200" s="62"/>
    </row>
    <row r="1045201" spans="3:3" x14ac:dyDescent="0.25">
      <c r="C1045201" s="62"/>
    </row>
    <row r="1045289" spans="3:3" x14ac:dyDescent="0.25">
      <c r="C1045289" s="62"/>
    </row>
    <row r="1045290" spans="3:3" x14ac:dyDescent="0.25">
      <c r="C1045290" s="62"/>
    </row>
    <row r="1045378" spans="3:3" x14ac:dyDescent="0.25">
      <c r="C1045378" s="62"/>
    </row>
    <row r="1045379" spans="3:3" x14ac:dyDescent="0.25">
      <c r="C1045379" s="62"/>
    </row>
    <row r="1045467" spans="3:3" x14ac:dyDescent="0.25">
      <c r="C1045467" s="62"/>
    </row>
    <row r="1045468" spans="3:3" x14ac:dyDescent="0.25">
      <c r="C1045468" s="62"/>
    </row>
    <row r="1045556" spans="3:3" x14ac:dyDescent="0.25">
      <c r="C1045556" s="62"/>
    </row>
    <row r="1045557" spans="3:3" x14ac:dyDescent="0.25">
      <c r="C1045557" s="62"/>
    </row>
    <row r="1045645" spans="3:3" x14ac:dyDescent="0.25">
      <c r="C1045645" s="62"/>
    </row>
    <row r="1045646" spans="3:3" x14ac:dyDescent="0.25">
      <c r="C1045646" s="62"/>
    </row>
    <row r="1045734" spans="3:3" x14ac:dyDescent="0.25">
      <c r="C1045734" s="62"/>
    </row>
    <row r="1045735" spans="3:3" x14ac:dyDescent="0.25">
      <c r="C1045735" s="62"/>
    </row>
    <row r="1045823" spans="3:3" x14ac:dyDescent="0.25">
      <c r="C1045823" s="62"/>
    </row>
    <row r="1045824" spans="3:3" x14ac:dyDescent="0.25">
      <c r="C1045824" s="62"/>
    </row>
    <row r="1045912" spans="3:3" x14ac:dyDescent="0.25">
      <c r="C1045912" s="62"/>
    </row>
    <row r="1045913" spans="3:3" x14ac:dyDescent="0.25">
      <c r="C1045913" s="62"/>
    </row>
    <row r="1046001" spans="3:3" x14ac:dyDescent="0.25">
      <c r="C1046001" s="62"/>
    </row>
    <row r="1046002" spans="3:3" x14ac:dyDescent="0.25">
      <c r="C1046002" s="62"/>
    </row>
    <row r="1046090" spans="3:3" x14ac:dyDescent="0.25">
      <c r="C1046090" s="62"/>
    </row>
    <row r="1046091" spans="3:3" x14ac:dyDescent="0.25">
      <c r="C1046091" s="62"/>
    </row>
    <row r="1046179" spans="3:3" x14ac:dyDescent="0.25">
      <c r="C1046179" s="62"/>
    </row>
    <row r="1046180" spans="3:3" x14ac:dyDescent="0.25">
      <c r="C1046180" s="62"/>
    </row>
    <row r="1046268" spans="3:3" x14ac:dyDescent="0.25">
      <c r="C1046268" s="62"/>
    </row>
    <row r="1046269" spans="3:3" x14ac:dyDescent="0.25">
      <c r="C1046269" s="62"/>
    </row>
    <row r="1046357" spans="3:3" x14ac:dyDescent="0.25">
      <c r="C1046357" s="62"/>
    </row>
    <row r="1046358" spans="3:3" x14ac:dyDescent="0.25">
      <c r="C1046358" s="62"/>
    </row>
    <row r="1046446" spans="3:3" x14ac:dyDescent="0.25">
      <c r="C1046446" s="62"/>
    </row>
    <row r="1046447" spans="3:3" x14ac:dyDescent="0.25">
      <c r="C1046447" s="62"/>
    </row>
    <row r="1046535" spans="3:3" x14ac:dyDescent="0.25">
      <c r="C1046535" s="62"/>
    </row>
    <row r="1046536" spans="3:3" x14ac:dyDescent="0.25">
      <c r="C1046536" s="62"/>
    </row>
    <row r="1046624" spans="3:3" x14ac:dyDescent="0.25">
      <c r="C1046624" s="62"/>
    </row>
    <row r="1046625" spans="3:3" x14ac:dyDescent="0.25">
      <c r="C1046625" s="62"/>
    </row>
    <row r="1046713" spans="3:3" x14ac:dyDescent="0.25">
      <c r="C1046713" s="62"/>
    </row>
    <row r="1046714" spans="3:3" x14ac:dyDescent="0.25">
      <c r="C1046714" s="62"/>
    </row>
    <row r="1046802" spans="3:3" x14ac:dyDescent="0.25">
      <c r="C1046802" s="62"/>
    </row>
    <row r="1046803" spans="3:3" x14ac:dyDescent="0.25">
      <c r="C1046803" s="62"/>
    </row>
    <row r="1046891" spans="3:3" x14ac:dyDescent="0.25">
      <c r="C1046891" s="62"/>
    </row>
    <row r="1046892" spans="3:3" x14ac:dyDescent="0.25">
      <c r="C1046892" s="62"/>
    </row>
    <row r="1046980" spans="3:3" x14ac:dyDescent="0.25">
      <c r="C1046980" s="62"/>
    </row>
    <row r="1046981" spans="3:3" x14ac:dyDescent="0.25">
      <c r="C1046981" s="62"/>
    </row>
    <row r="1047069" spans="3:3" x14ac:dyDescent="0.25">
      <c r="C1047069" s="62"/>
    </row>
    <row r="1047070" spans="3:3" x14ac:dyDescent="0.25">
      <c r="C1047070" s="62"/>
    </row>
    <row r="1047158" spans="3:3" x14ac:dyDescent="0.25">
      <c r="C1047158" s="62"/>
    </row>
    <row r="1047159" spans="3:3" x14ac:dyDescent="0.25">
      <c r="C1047159" s="62"/>
    </row>
    <row r="1047247" spans="3:3" x14ac:dyDescent="0.25">
      <c r="C1047247" s="62"/>
    </row>
    <row r="1047248" spans="3:3" x14ac:dyDescent="0.25">
      <c r="C1047248" s="62"/>
    </row>
    <row r="1047336" spans="3:3" x14ac:dyDescent="0.25">
      <c r="C1047336" s="62"/>
    </row>
    <row r="1047337" spans="3:3" x14ac:dyDescent="0.25">
      <c r="C1047337" s="62"/>
    </row>
    <row r="1047425" spans="3:3" x14ac:dyDescent="0.25">
      <c r="C1047425" s="62"/>
    </row>
    <row r="1047426" spans="3:3" x14ac:dyDescent="0.25">
      <c r="C1047426" s="62"/>
    </row>
    <row r="1047514" spans="3:3" x14ac:dyDescent="0.25">
      <c r="C1047514" s="62"/>
    </row>
    <row r="1047515" spans="3:3" x14ac:dyDescent="0.25">
      <c r="C1047515" s="62"/>
    </row>
    <row r="1047603" spans="3:3" x14ac:dyDescent="0.25">
      <c r="C1047603" s="62"/>
    </row>
    <row r="1047604" spans="3:3" x14ac:dyDescent="0.25">
      <c r="C1047604" s="62"/>
    </row>
    <row r="1047692" spans="3:3" x14ac:dyDescent="0.25">
      <c r="C1047692" s="62"/>
    </row>
    <row r="1047693" spans="3:3" x14ac:dyDescent="0.25">
      <c r="C1047693" s="62"/>
    </row>
    <row r="1047781" spans="3:3" x14ac:dyDescent="0.25">
      <c r="C1047781" s="62"/>
    </row>
    <row r="1047782" spans="3:3" x14ac:dyDescent="0.25">
      <c r="C1047782" s="62"/>
    </row>
    <row r="1047870" spans="3:3" x14ac:dyDescent="0.25">
      <c r="C1047870" s="62"/>
    </row>
    <row r="1047871" spans="3:3" x14ac:dyDescent="0.25">
      <c r="C1047871" s="62"/>
    </row>
    <row r="1047959" spans="3:3" x14ac:dyDescent="0.25">
      <c r="C1047959" s="62"/>
    </row>
    <row r="1047960" spans="3:3" x14ac:dyDescent="0.25">
      <c r="C1047960" s="62"/>
    </row>
    <row r="1048048" spans="3:3" x14ac:dyDescent="0.25">
      <c r="C1048048" s="62"/>
    </row>
    <row r="1048049" spans="3:3" x14ac:dyDescent="0.25">
      <c r="C1048049" s="62"/>
    </row>
    <row r="1048137" spans="3:3" x14ac:dyDescent="0.25">
      <c r="C1048137" s="62"/>
    </row>
    <row r="1048138" spans="3:3" x14ac:dyDescent="0.25">
      <c r="C1048138" s="62"/>
    </row>
    <row r="1048226" spans="3:3" x14ac:dyDescent="0.25">
      <c r="C1048226" s="62"/>
    </row>
    <row r="1048227" spans="3:3" x14ac:dyDescent="0.25">
      <c r="C1048227" s="62"/>
    </row>
    <row r="1048315" spans="3:3" x14ac:dyDescent="0.25">
      <c r="C1048315" s="62"/>
    </row>
    <row r="1048316" spans="3:3" x14ac:dyDescent="0.25">
      <c r="C1048316" s="62"/>
    </row>
    <row r="1048404" spans="3:3" x14ac:dyDescent="0.25">
      <c r="C1048404" s="62"/>
    </row>
    <row r="1048405" spans="3:3" x14ac:dyDescent="0.25">
      <c r="C1048405" s="62"/>
    </row>
    <row r="1048493" spans="3:3" x14ac:dyDescent="0.25">
      <c r="C1048493" s="62"/>
    </row>
    <row r="1048494" spans="3:3" x14ac:dyDescent="0.25">
      <c r="C1048494" s="62"/>
    </row>
  </sheetData>
  <mergeCells count="1">
    <mergeCell ref="D80:M8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V1048494"/>
  <sheetViews>
    <sheetView workbookViewId="0">
      <pane ySplit="5" topLeftCell="A66" activePane="bottomLeft" state="frozen"/>
      <selection activeCell="N64" sqref="N64:EQ64"/>
      <selection pane="bottomLeft" activeCell="A74" sqref="A74"/>
    </sheetView>
  </sheetViews>
  <sheetFormatPr defaultRowHeight="15" x14ac:dyDescent="0.25"/>
  <cols>
    <col min="2" max="2" width="12.5703125" style="30" customWidth="1"/>
    <col min="3" max="3" width="2.85546875" style="30" customWidth="1"/>
    <col min="4" max="9" width="8.140625" style="30" customWidth="1"/>
    <col min="10" max="10" width="7.7109375" style="30" customWidth="1"/>
    <col min="11" max="11" width="7.85546875" style="30" customWidth="1"/>
    <col min="12" max="12" width="8.42578125" style="30" customWidth="1"/>
    <col min="13" max="14" width="9.140625" style="30" customWidth="1"/>
    <col min="15" max="15" width="9.7109375" style="30" customWidth="1"/>
    <col min="16" max="22" width="9.140625" style="30" customWidth="1"/>
  </cols>
  <sheetData>
    <row r="1" spans="2:22" x14ac:dyDescent="0.25">
      <c r="C1" s="135"/>
      <c r="D1" s="155"/>
      <c r="E1" s="155"/>
      <c r="F1" s="155"/>
      <c r="G1" s="155"/>
      <c r="H1" s="155"/>
      <c r="I1" s="155"/>
      <c r="J1" s="155"/>
      <c r="K1" s="155"/>
      <c r="L1" s="155"/>
      <c r="M1" s="155"/>
      <c r="N1" s="152"/>
      <c r="O1" s="153"/>
      <c r="P1" s="155"/>
      <c r="Q1" s="155"/>
      <c r="R1" s="155"/>
      <c r="S1" s="155"/>
      <c r="T1" s="155"/>
      <c r="U1" s="155"/>
      <c r="V1" s="155"/>
    </row>
    <row r="2" spans="2:22" x14ac:dyDescent="0.25">
      <c r="C2" s="135"/>
      <c r="D2" s="155"/>
      <c r="E2" s="273" t="s">
        <v>247</v>
      </c>
      <c r="F2" s="274"/>
      <c r="G2" s="155" t="s">
        <v>472</v>
      </c>
      <c r="H2" s="168">
        <v>400</v>
      </c>
      <c r="I2" s="155"/>
      <c r="J2" s="155"/>
      <c r="K2" s="155"/>
      <c r="L2" s="154"/>
      <c r="M2" s="155"/>
      <c r="N2" s="154"/>
      <c r="O2" s="154"/>
      <c r="P2" s="154"/>
      <c r="Q2" s="154"/>
      <c r="R2" s="154"/>
      <c r="S2" s="154"/>
      <c r="T2" s="154"/>
      <c r="U2" s="154"/>
      <c r="V2" s="155"/>
    </row>
    <row r="3" spans="2:22" x14ac:dyDescent="0.25">
      <c r="C3" s="135"/>
      <c r="D3" s="155" t="str">
        <f>D5</f>
        <v>not met</v>
      </c>
      <c r="E3" s="273" t="str">
        <f>IF(OR(E5="MET",F5="MET"),"MET","not met")</f>
        <v>not met</v>
      </c>
      <c r="F3" s="274"/>
      <c r="G3" s="155" t="str">
        <f t="shared" ref="G3:I3" si="0">G5</f>
        <v>not met</v>
      </c>
      <c r="H3" s="155" t="str">
        <f t="shared" si="0"/>
        <v>not met</v>
      </c>
      <c r="I3" s="155" t="str">
        <f t="shared" si="0"/>
        <v>not met</v>
      </c>
      <c r="J3" s="155"/>
      <c r="K3" s="155"/>
      <c r="L3" s="155"/>
      <c r="M3" s="155"/>
      <c r="N3" s="154"/>
      <c r="O3" s="154"/>
      <c r="P3" s="155"/>
      <c r="Q3" s="155"/>
      <c r="R3" s="155"/>
      <c r="S3" s="155"/>
      <c r="T3" s="155"/>
      <c r="U3" s="155"/>
      <c r="V3" s="155"/>
    </row>
    <row r="4" spans="2:22" ht="159.75" x14ac:dyDescent="0.25">
      <c r="B4"/>
      <c r="C4" s="115" t="s">
        <v>455</v>
      </c>
      <c r="D4" s="156" t="s">
        <v>473</v>
      </c>
      <c r="E4" s="157" t="s">
        <v>214</v>
      </c>
      <c r="F4" s="157" t="s">
        <v>215</v>
      </c>
      <c r="G4" s="157" t="s">
        <v>191</v>
      </c>
      <c r="H4" s="157" t="s">
        <v>474</v>
      </c>
      <c r="I4" s="157" t="s">
        <v>475</v>
      </c>
      <c r="J4" s="158"/>
      <c r="K4" s="158"/>
      <c r="L4" s="158"/>
      <c r="M4" s="158"/>
      <c r="N4" s="157"/>
      <c r="O4" s="157"/>
      <c r="P4" s="157"/>
      <c r="Q4" s="157"/>
      <c r="R4" s="157"/>
      <c r="S4" s="157"/>
      <c r="T4" s="157"/>
      <c r="U4" s="157"/>
      <c r="V4" s="158"/>
    </row>
    <row r="5" spans="2:22" ht="42" x14ac:dyDescent="0.25">
      <c r="C5" s="90"/>
      <c r="D5" s="157" t="str">
        <f>IF(SUM(D6:D70)=7,"MET","not met")</f>
        <v>not met</v>
      </c>
      <c r="E5" s="157" t="str">
        <f>IF(SUM(E6:E70)=2,"MET","not met")</f>
        <v>not met</v>
      </c>
      <c r="F5" s="157" t="str">
        <f>IF(SUM(F6:F70)=2,"MET","not met")</f>
        <v>not met</v>
      </c>
      <c r="G5" s="157" t="str">
        <f>IF(SUM(G6:G70)&gt;=2,"MET","not met")</f>
        <v>not met</v>
      </c>
      <c r="H5" s="157" t="str">
        <f>IF(SUM(H6:H70)&gt;=2,"MET","not met")</f>
        <v>not met</v>
      </c>
      <c r="I5" s="157" t="str">
        <f>IF(SUM(I6:I70)&gt;=4,"MET","not met")</f>
        <v>not met</v>
      </c>
      <c r="J5" s="157"/>
      <c r="K5" s="157"/>
      <c r="L5" s="157"/>
      <c r="M5" s="157"/>
      <c r="N5" s="157"/>
      <c r="O5" s="157"/>
      <c r="P5" s="157"/>
      <c r="Q5" s="157"/>
      <c r="R5" s="157"/>
      <c r="S5" s="157"/>
      <c r="T5" s="157"/>
      <c r="U5" s="157"/>
      <c r="V5" s="157"/>
    </row>
    <row r="6" spans="2:22" x14ac:dyDescent="0.25">
      <c r="B6" s="33" t="s">
        <v>30</v>
      </c>
      <c r="C6" s="76"/>
      <c r="D6" s="155"/>
      <c r="E6" s="155"/>
      <c r="F6" s="155"/>
      <c r="G6" s="155">
        <f>IF('Courses-Degrees'!$N6=1,1,0)</f>
        <v>0</v>
      </c>
      <c r="H6" s="155"/>
      <c r="I6" s="155"/>
      <c r="J6" s="155"/>
      <c r="K6" s="155"/>
      <c r="L6" s="155"/>
      <c r="M6" s="155"/>
      <c r="N6" s="155"/>
      <c r="O6" s="155"/>
      <c r="P6" s="155"/>
      <c r="Q6" s="155"/>
      <c r="R6" s="155"/>
      <c r="S6" s="155"/>
      <c r="T6" s="155"/>
      <c r="U6" s="155"/>
      <c r="V6" s="155"/>
    </row>
    <row r="7" spans="2:22" x14ac:dyDescent="0.25">
      <c r="B7" s="33" t="s">
        <v>192</v>
      </c>
      <c r="C7" s="76"/>
      <c r="D7" s="155"/>
      <c r="E7" s="155"/>
      <c r="F7" s="155"/>
      <c r="G7" s="155">
        <f>IF('Courses-Degrees'!$N7=1,1,0)</f>
        <v>0</v>
      </c>
      <c r="H7" s="155"/>
      <c r="I7" s="155"/>
      <c r="J7" s="155"/>
      <c r="K7" s="155"/>
      <c r="L7" s="155"/>
      <c r="M7" s="155"/>
      <c r="N7" s="155"/>
      <c r="O7" s="155"/>
      <c r="P7" s="155"/>
      <c r="Q7" s="155"/>
      <c r="R7" s="155"/>
      <c r="S7" s="155"/>
      <c r="T7" s="155"/>
      <c r="U7" s="155"/>
      <c r="V7" s="155"/>
    </row>
    <row r="8" spans="2:22" x14ac:dyDescent="0.25">
      <c r="B8" s="33" t="s">
        <v>194</v>
      </c>
      <c r="C8" s="76"/>
      <c r="D8" s="155"/>
      <c r="E8" s="155"/>
      <c r="F8" s="155"/>
      <c r="G8" s="155">
        <f>IF('Courses-Degrees'!$N8=1,1,0)</f>
        <v>0</v>
      </c>
      <c r="H8" s="155"/>
      <c r="I8" s="155"/>
      <c r="J8" s="155"/>
      <c r="K8" s="155"/>
      <c r="L8" s="155"/>
      <c r="M8" s="155"/>
      <c r="N8" s="155"/>
      <c r="O8" s="155"/>
      <c r="P8" s="155"/>
      <c r="Q8" s="155"/>
      <c r="R8" s="155"/>
      <c r="S8" s="155"/>
      <c r="T8" s="155"/>
      <c r="U8" s="155"/>
      <c r="V8" s="155"/>
    </row>
    <row r="9" spans="2:22" x14ac:dyDescent="0.25">
      <c r="B9" s="33" t="s">
        <v>193</v>
      </c>
      <c r="C9" s="76"/>
      <c r="D9" s="155"/>
      <c r="E9" s="155"/>
      <c r="F9" s="155"/>
      <c r="G9" s="155">
        <f>IF('Courses-Degrees'!$N9=1,1,0)</f>
        <v>0</v>
      </c>
      <c r="H9" s="155"/>
      <c r="I9" s="155"/>
      <c r="J9" s="155"/>
      <c r="K9" s="155"/>
      <c r="L9" s="155"/>
      <c r="M9" s="155"/>
      <c r="N9" s="155"/>
      <c r="O9" s="155"/>
      <c r="P9" s="155"/>
      <c r="Q9" s="155"/>
      <c r="R9" s="155"/>
      <c r="S9" s="155"/>
      <c r="T9" s="155"/>
      <c r="U9" s="155"/>
      <c r="V9" s="155"/>
    </row>
    <row r="10" spans="2:22" x14ac:dyDescent="0.25">
      <c r="B10" s="33" t="s">
        <v>51</v>
      </c>
      <c r="C10" s="76"/>
      <c r="D10" s="155"/>
      <c r="E10" s="155"/>
      <c r="F10" s="155"/>
      <c r="G10" s="155">
        <f>IF('Courses-Degrees'!$N10=1,1,0)</f>
        <v>0</v>
      </c>
      <c r="H10" s="155"/>
      <c r="I10" s="155"/>
      <c r="J10" s="155"/>
      <c r="K10" s="155"/>
      <c r="L10" s="155"/>
      <c r="M10" s="155"/>
      <c r="N10" s="155"/>
      <c r="O10" s="155"/>
      <c r="P10" s="155"/>
      <c r="Q10" s="155"/>
      <c r="R10" s="155"/>
      <c r="S10" s="155"/>
      <c r="T10" s="155"/>
      <c r="U10" s="155"/>
      <c r="V10" s="155"/>
    </row>
    <row r="11" spans="2:22" x14ac:dyDescent="0.25">
      <c r="B11" s="33" t="s">
        <v>52</v>
      </c>
      <c r="C11" s="76"/>
      <c r="D11" s="155"/>
      <c r="E11" s="155"/>
      <c r="F11" s="155">
        <f>IF('Courses-Degrees'!$N11=1,1,0)</f>
        <v>0</v>
      </c>
      <c r="G11" s="155"/>
      <c r="H11" s="155"/>
      <c r="I11" s="155"/>
      <c r="J11" s="155"/>
      <c r="K11" s="155"/>
      <c r="L11" s="155"/>
      <c r="M11" s="155"/>
      <c r="N11" s="155"/>
      <c r="O11" s="155"/>
      <c r="P11" s="155"/>
      <c r="Q11" s="155"/>
      <c r="R11" s="155"/>
      <c r="S11" s="155"/>
      <c r="T11" s="155"/>
      <c r="U11" s="155"/>
      <c r="V11" s="155"/>
    </row>
    <row r="12" spans="2:22" x14ac:dyDescent="0.25">
      <c r="B12" s="33" t="s">
        <v>53</v>
      </c>
      <c r="C12" s="76"/>
      <c r="D12" s="155"/>
      <c r="E12" s="155">
        <f>IF('Courses-Degrees'!$N12=1,1,0)</f>
        <v>0</v>
      </c>
      <c r="F12" s="155"/>
      <c r="G12" s="155"/>
      <c r="H12" s="155"/>
      <c r="I12" s="155"/>
      <c r="J12" s="155"/>
      <c r="K12" s="155"/>
      <c r="L12" s="155"/>
      <c r="M12" s="155"/>
      <c r="N12" s="155"/>
      <c r="O12" s="155"/>
      <c r="P12" s="155"/>
      <c r="Q12" s="155"/>
      <c r="R12" s="155"/>
      <c r="S12" s="155"/>
      <c r="T12" s="155"/>
      <c r="U12" s="155"/>
      <c r="V12" s="155"/>
    </row>
    <row r="13" spans="2:22" x14ac:dyDescent="0.25">
      <c r="B13" s="33" t="s">
        <v>54</v>
      </c>
      <c r="C13" s="76"/>
      <c r="D13" s="155">
        <f>IF('Courses-Degrees'!$N13=1,1,0)</f>
        <v>0</v>
      </c>
      <c r="E13" s="155"/>
      <c r="F13" s="155"/>
      <c r="G13" s="155"/>
      <c r="H13" s="155"/>
      <c r="I13" s="155"/>
      <c r="J13" s="155"/>
      <c r="K13" s="155"/>
      <c r="L13" s="155"/>
      <c r="M13" s="155"/>
      <c r="N13" s="155"/>
      <c r="O13" s="155"/>
      <c r="P13" s="155"/>
      <c r="Q13" s="155"/>
      <c r="R13" s="155"/>
      <c r="S13" s="155"/>
      <c r="T13" s="155"/>
      <c r="U13" s="155"/>
      <c r="V13" s="155"/>
    </row>
    <row r="14" spans="2:22" x14ac:dyDescent="0.25">
      <c r="B14" s="33" t="s">
        <v>55</v>
      </c>
      <c r="C14" s="76"/>
      <c r="D14" s="155"/>
      <c r="E14" s="155"/>
      <c r="F14" s="155"/>
      <c r="G14" s="155"/>
      <c r="H14" s="155"/>
      <c r="I14" s="155"/>
      <c r="J14" s="155"/>
      <c r="K14" s="155"/>
      <c r="L14" s="155"/>
      <c r="M14" s="155"/>
      <c r="N14" s="155"/>
      <c r="O14" s="155"/>
      <c r="P14" s="155"/>
      <c r="Q14" s="155"/>
      <c r="R14" s="155"/>
      <c r="S14" s="155"/>
      <c r="T14" s="155"/>
      <c r="U14" s="155"/>
      <c r="V14" s="155"/>
    </row>
    <row r="15" spans="2:22" x14ac:dyDescent="0.25">
      <c r="B15" s="33" t="s">
        <v>56</v>
      </c>
      <c r="C15" s="76"/>
      <c r="D15" s="155">
        <f>IF('Courses-Degrees'!$N15=1,1,0)</f>
        <v>0</v>
      </c>
      <c r="E15" s="155"/>
      <c r="F15" s="155"/>
      <c r="G15" s="155"/>
      <c r="H15" s="155"/>
      <c r="I15" s="155"/>
      <c r="J15" s="155"/>
      <c r="K15" s="155"/>
      <c r="L15" s="155"/>
      <c r="M15" s="155"/>
      <c r="N15" s="155"/>
      <c r="O15" s="155"/>
      <c r="P15" s="155"/>
      <c r="Q15" s="155"/>
      <c r="R15" s="155"/>
      <c r="S15" s="155"/>
      <c r="T15" s="155"/>
      <c r="U15" s="155"/>
      <c r="V15" s="155"/>
    </row>
    <row r="16" spans="2:22" x14ac:dyDescent="0.25">
      <c r="B16" s="33" t="s">
        <v>57</v>
      </c>
      <c r="C16" s="76"/>
      <c r="D16" s="155"/>
      <c r="E16" s="155"/>
      <c r="F16" s="155"/>
      <c r="G16" s="155"/>
      <c r="H16" s="155"/>
      <c r="I16" s="155"/>
      <c r="J16" s="155"/>
      <c r="K16" s="155"/>
      <c r="L16" s="155"/>
      <c r="M16" s="155"/>
      <c r="N16" s="155"/>
      <c r="O16" s="155"/>
      <c r="P16" s="155"/>
      <c r="Q16" s="155"/>
      <c r="R16" s="155"/>
      <c r="S16" s="155"/>
      <c r="T16" s="155"/>
      <c r="U16" s="155"/>
      <c r="V16" s="155"/>
    </row>
    <row r="17" spans="2:22" x14ac:dyDescent="0.25">
      <c r="B17" s="33" t="s">
        <v>58</v>
      </c>
      <c r="C17" s="76"/>
      <c r="D17" s="155">
        <f>IF('Courses-Degrees'!$N17=1,1,0)</f>
        <v>0</v>
      </c>
      <c r="E17" s="155"/>
      <c r="F17" s="155"/>
      <c r="G17" s="155"/>
      <c r="H17" s="155"/>
      <c r="I17" s="155"/>
      <c r="J17" s="155"/>
      <c r="K17" s="155"/>
      <c r="L17" s="155"/>
      <c r="M17" s="155"/>
      <c r="N17" s="155"/>
      <c r="O17" s="155"/>
      <c r="P17" s="155"/>
      <c r="Q17" s="155"/>
      <c r="R17" s="155"/>
      <c r="S17" s="155"/>
      <c r="T17" s="155"/>
      <c r="U17" s="155"/>
      <c r="V17" s="155"/>
    </row>
    <row r="18" spans="2:22" x14ac:dyDescent="0.25">
      <c r="B18" s="33" t="s">
        <v>59</v>
      </c>
      <c r="C18" s="76"/>
      <c r="D18" s="155"/>
      <c r="E18" s="155"/>
      <c r="F18" s="155">
        <f>IF('Courses-Degrees'!$N18=1,1,0)</f>
        <v>0</v>
      </c>
      <c r="G18" s="155"/>
      <c r="H18" s="155"/>
      <c r="I18" s="155"/>
      <c r="J18" s="155"/>
      <c r="K18" s="155"/>
      <c r="L18" s="155"/>
      <c r="M18" s="155"/>
      <c r="N18" s="155"/>
      <c r="O18" s="155"/>
      <c r="P18" s="155"/>
      <c r="Q18" s="155"/>
      <c r="R18" s="155"/>
      <c r="S18" s="155"/>
      <c r="T18" s="155"/>
      <c r="U18" s="155"/>
      <c r="V18" s="155"/>
    </row>
    <row r="19" spans="2:22" x14ac:dyDescent="0.25">
      <c r="B19" s="33" t="s">
        <v>60</v>
      </c>
      <c r="C19" s="76"/>
      <c r="D19" s="155"/>
      <c r="E19" s="155"/>
      <c r="F19" s="155"/>
      <c r="G19" s="155"/>
      <c r="H19" s="155"/>
      <c r="I19" s="155">
        <f>IF('Courses-Degrees'!$N19=1,1,0)</f>
        <v>0</v>
      </c>
      <c r="J19" s="155"/>
      <c r="K19" s="155"/>
      <c r="L19" s="155"/>
      <c r="M19" s="155"/>
      <c r="N19" s="155"/>
      <c r="O19" s="155"/>
      <c r="P19" s="155"/>
      <c r="Q19" s="155"/>
      <c r="R19" s="155"/>
      <c r="S19" s="155"/>
      <c r="T19" s="155"/>
      <c r="U19" s="155"/>
      <c r="V19" s="155"/>
    </row>
    <row r="20" spans="2:22" x14ac:dyDescent="0.25">
      <c r="B20" s="33" t="s">
        <v>61</v>
      </c>
      <c r="C20" s="76"/>
      <c r="D20" s="155">
        <f>IF('Courses-Degrees'!$N20=1,1,0)</f>
        <v>0</v>
      </c>
      <c r="E20" s="155"/>
      <c r="F20" s="155"/>
      <c r="G20" s="155"/>
      <c r="H20" s="155"/>
      <c r="I20" s="155"/>
      <c r="J20" s="155"/>
      <c r="K20" s="155"/>
      <c r="L20" s="155"/>
      <c r="M20" s="155"/>
      <c r="N20" s="155"/>
      <c r="O20" s="155"/>
      <c r="P20" s="155"/>
      <c r="Q20" s="155"/>
      <c r="R20" s="155"/>
      <c r="S20" s="155"/>
      <c r="T20" s="155"/>
      <c r="U20" s="155"/>
      <c r="V20" s="155"/>
    </row>
    <row r="21" spans="2:22" x14ac:dyDescent="0.25">
      <c r="B21" s="33" t="s">
        <v>62</v>
      </c>
      <c r="C21" s="76"/>
      <c r="D21" s="155">
        <f>IF('Courses-Degrees'!$N21=1,1,0)</f>
        <v>0</v>
      </c>
      <c r="E21" s="155"/>
      <c r="F21" s="155"/>
      <c r="G21" s="155"/>
      <c r="H21" s="155"/>
      <c r="I21" s="155"/>
      <c r="J21" s="155"/>
      <c r="K21" s="155"/>
      <c r="L21" s="155"/>
      <c r="M21" s="155"/>
      <c r="N21" s="155"/>
      <c r="O21" s="155"/>
      <c r="P21" s="155"/>
      <c r="Q21" s="155"/>
      <c r="R21" s="155"/>
      <c r="S21" s="155"/>
      <c r="T21" s="155"/>
      <c r="U21" s="155"/>
      <c r="V21" s="155"/>
    </row>
    <row r="22" spans="2:22" x14ac:dyDescent="0.25">
      <c r="B22" s="33" t="s">
        <v>63</v>
      </c>
      <c r="C22" s="76"/>
      <c r="D22" s="155"/>
      <c r="E22" s="155"/>
      <c r="F22" s="155"/>
      <c r="G22" s="155"/>
      <c r="H22" s="155"/>
      <c r="I22" s="155">
        <f>IF('Courses-Degrees'!$N22=1,1,0)</f>
        <v>0</v>
      </c>
      <c r="J22" s="155"/>
      <c r="K22" s="155"/>
      <c r="L22" s="155"/>
      <c r="M22" s="155"/>
      <c r="N22" s="155"/>
      <c r="O22" s="155"/>
      <c r="P22" s="155"/>
      <c r="Q22" s="155"/>
      <c r="R22" s="155"/>
      <c r="S22" s="155"/>
      <c r="T22" s="155"/>
      <c r="U22" s="155"/>
      <c r="V22" s="155"/>
    </row>
    <row r="23" spans="2:22" x14ac:dyDescent="0.25">
      <c r="B23" s="33" t="s">
        <v>64</v>
      </c>
      <c r="C23" s="76"/>
      <c r="D23" s="155"/>
      <c r="E23" s="155">
        <f>IF('Courses-Degrees'!$N23=1,1,0)</f>
        <v>0</v>
      </c>
      <c r="F23" s="155"/>
      <c r="G23" s="155"/>
      <c r="H23" s="155"/>
      <c r="I23" s="155"/>
      <c r="J23" s="155"/>
      <c r="K23" s="155"/>
      <c r="L23" s="155"/>
      <c r="M23" s="155"/>
      <c r="N23" s="155"/>
      <c r="O23" s="155"/>
      <c r="P23" s="155"/>
      <c r="Q23" s="155"/>
      <c r="R23" s="155"/>
      <c r="S23" s="155"/>
      <c r="T23" s="155"/>
      <c r="U23" s="155"/>
      <c r="V23" s="155"/>
    </row>
    <row r="24" spans="2:22" x14ac:dyDescent="0.25">
      <c r="B24" s="33" t="s">
        <v>65</v>
      </c>
      <c r="C24" s="76"/>
      <c r="D24" s="155">
        <f>IF('Courses-Degrees'!$N24=1,1,0)</f>
        <v>0</v>
      </c>
      <c r="E24" s="155"/>
      <c r="F24" s="155"/>
      <c r="G24" s="155"/>
      <c r="H24" s="155"/>
      <c r="I24" s="155"/>
      <c r="J24" s="155"/>
      <c r="K24" s="155"/>
      <c r="L24" s="155"/>
      <c r="M24" s="155"/>
      <c r="N24" s="155"/>
      <c r="O24" s="155"/>
      <c r="P24" s="155"/>
      <c r="Q24" s="155"/>
      <c r="R24" s="155"/>
      <c r="S24" s="155"/>
      <c r="T24" s="155"/>
      <c r="U24" s="155"/>
      <c r="V24" s="155"/>
    </row>
    <row r="25" spans="2:22" x14ac:dyDescent="0.25">
      <c r="B25" s="33" t="s">
        <v>66</v>
      </c>
      <c r="C25" s="76"/>
      <c r="D25" s="155"/>
      <c r="E25" s="155"/>
      <c r="F25" s="155"/>
      <c r="G25" s="155"/>
      <c r="H25" s="155"/>
      <c r="I25" s="155">
        <f>IF('Courses-Degrees'!$N25=1,1,0)</f>
        <v>0</v>
      </c>
      <c r="J25" s="155"/>
      <c r="K25" s="155"/>
      <c r="L25" s="155"/>
      <c r="M25" s="155"/>
      <c r="N25" s="155"/>
      <c r="O25" s="155"/>
      <c r="P25" s="155"/>
      <c r="Q25" s="155"/>
      <c r="R25" s="155"/>
      <c r="S25" s="155"/>
      <c r="T25" s="155"/>
      <c r="U25" s="155"/>
      <c r="V25" s="155"/>
    </row>
    <row r="26" spans="2:22" x14ac:dyDescent="0.25">
      <c r="B26" s="33" t="s">
        <v>308</v>
      </c>
      <c r="C26" s="76"/>
      <c r="D26" s="155"/>
      <c r="E26" s="155"/>
      <c r="F26" s="155"/>
      <c r="G26" s="155"/>
      <c r="H26" s="155"/>
      <c r="I26" s="155">
        <f>IF('Courses-Degrees'!$N26=1,1,0)</f>
        <v>0</v>
      </c>
      <c r="J26" s="155"/>
      <c r="K26" s="155"/>
      <c r="L26" s="155"/>
      <c r="M26" s="155"/>
      <c r="N26" s="155"/>
      <c r="O26" s="155"/>
      <c r="P26" s="155"/>
      <c r="Q26" s="155"/>
      <c r="R26" s="155"/>
      <c r="S26" s="155"/>
      <c r="T26" s="155"/>
      <c r="U26" s="155"/>
      <c r="V26" s="155"/>
    </row>
    <row r="27" spans="2:22" x14ac:dyDescent="0.25">
      <c r="B27" s="33" t="s">
        <v>309</v>
      </c>
      <c r="C27" s="76"/>
      <c r="D27" s="155"/>
      <c r="E27" s="155"/>
      <c r="F27" s="155"/>
      <c r="G27" s="155"/>
      <c r="H27" s="155"/>
      <c r="I27" s="155">
        <f>IF('Courses-Degrees'!$N27=1,1,0)</f>
        <v>0</v>
      </c>
      <c r="J27" s="155"/>
      <c r="K27" s="155"/>
      <c r="L27" s="155"/>
      <c r="M27" s="155"/>
      <c r="N27" s="155"/>
      <c r="O27" s="155"/>
      <c r="P27" s="155"/>
      <c r="Q27" s="155"/>
      <c r="R27" s="155"/>
      <c r="S27" s="155"/>
      <c r="T27" s="155"/>
      <c r="U27" s="155"/>
      <c r="V27" s="155"/>
    </row>
    <row r="28" spans="2:22" x14ac:dyDescent="0.25">
      <c r="B28" s="33" t="s">
        <v>67</v>
      </c>
      <c r="C28" s="76"/>
      <c r="D28" s="155"/>
      <c r="E28" s="155"/>
      <c r="F28" s="155"/>
      <c r="G28" s="155"/>
      <c r="H28" s="155"/>
      <c r="I28" s="155">
        <f>IF('Courses-Degrees'!$N28=1,1,0)</f>
        <v>0</v>
      </c>
      <c r="J28" s="155"/>
      <c r="K28" s="155"/>
      <c r="L28" s="155"/>
      <c r="M28" s="155"/>
      <c r="N28" s="155"/>
      <c r="O28" s="155"/>
      <c r="P28" s="155"/>
      <c r="Q28" s="155"/>
      <c r="R28" s="155"/>
      <c r="S28" s="155"/>
      <c r="T28" s="155"/>
      <c r="U28" s="155"/>
      <c r="V28" s="155"/>
    </row>
    <row r="29" spans="2:22" x14ac:dyDescent="0.25">
      <c r="B29" s="33" t="s">
        <v>68</v>
      </c>
      <c r="C29" s="76"/>
      <c r="D29" s="155">
        <f>IF('Courses-Degrees'!$N29=1,1,0)</f>
        <v>0</v>
      </c>
      <c r="E29" s="155"/>
      <c r="F29" s="155"/>
      <c r="G29" s="155"/>
      <c r="H29" s="155"/>
      <c r="I29" s="155"/>
      <c r="J29" s="155"/>
      <c r="K29" s="155"/>
      <c r="L29" s="155"/>
      <c r="M29" s="155"/>
      <c r="N29" s="155"/>
      <c r="O29" s="155"/>
      <c r="P29" s="155"/>
      <c r="Q29" s="155"/>
      <c r="R29" s="155"/>
      <c r="S29" s="155"/>
      <c r="T29" s="155"/>
      <c r="U29" s="155"/>
      <c r="V29" s="155"/>
    </row>
    <row r="30" spans="2:22" x14ac:dyDescent="0.25">
      <c r="B30" s="33" t="s">
        <v>69</v>
      </c>
      <c r="C30" s="76"/>
      <c r="D30" s="155"/>
      <c r="E30" s="155"/>
      <c r="F30" s="155"/>
      <c r="G30" s="155"/>
      <c r="H30" s="155"/>
      <c r="I30" s="155"/>
      <c r="J30" s="155"/>
      <c r="K30" s="155"/>
      <c r="L30" s="155"/>
      <c r="M30" s="155"/>
      <c r="N30" s="155"/>
      <c r="O30" s="155"/>
      <c r="P30" s="155"/>
      <c r="Q30" s="155"/>
      <c r="R30" s="155"/>
      <c r="S30" s="155"/>
      <c r="T30" s="155"/>
      <c r="U30" s="155"/>
      <c r="V30" s="155"/>
    </row>
    <row r="31" spans="2:22" x14ac:dyDescent="0.25">
      <c r="B31" s="33" t="s">
        <v>70</v>
      </c>
      <c r="C31" s="76"/>
      <c r="D31" s="155"/>
      <c r="E31" s="155"/>
      <c r="F31" s="155"/>
      <c r="G31" s="155"/>
      <c r="H31" s="155"/>
      <c r="I31" s="155"/>
      <c r="J31" s="155"/>
      <c r="K31" s="155"/>
      <c r="L31" s="155"/>
      <c r="M31" s="155"/>
      <c r="N31" s="155"/>
      <c r="O31" s="155"/>
      <c r="P31" s="155"/>
      <c r="Q31" s="155"/>
      <c r="R31" s="155"/>
      <c r="S31" s="155"/>
      <c r="T31" s="155"/>
      <c r="U31" s="155"/>
      <c r="V31" s="155"/>
    </row>
    <row r="32" spans="2:22" x14ac:dyDescent="0.25">
      <c r="B32" s="33" t="s">
        <v>71</v>
      </c>
      <c r="C32" s="76"/>
      <c r="D32" s="155"/>
      <c r="E32" s="155"/>
      <c r="F32" s="155"/>
      <c r="G32" s="155"/>
      <c r="H32" s="155"/>
      <c r="I32" s="155"/>
      <c r="J32" s="155"/>
      <c r="K32" s="155"/>
      <c r="L32" s="155"/>
      <c r="M32" s="155"/>
      <c r="N32" s="155"/>
      <c r="O32" s="155"/>
      <c r="P32" s="155"/>
      <c r="Q32" s="155"/>
      <c r="R32" s="155"/>
      <c r="S32" s="155"/>
      <c r="T32" s="155"/>
      <c r="U32" s="155"/>
      <c r="V32" s="155"/>
    </row>
    <row r="33" spans="2:22" x14ac:dyDescent="0.25">
      <c r="B33" s="33" t="s">
        <v>72</v>
      </c>
      <c r="C33" s="76"/>
      <c r="D33" s="155"/>
      <c r="E33" s="155"/>
      <c r="F33" s="155"/>
      <c r="G33" s="155"/>
      <c r="H33" s="155"/>
      <c r="I33" s="155">
        <f>IF('Courses-Degrees'!$N33=1,1,0)</f>
        <v>0</v>
      </c>
      <c r="J33" s="155"/>
      <c r="K33" s="155"/>
      <c r="L33" s="155"/>
      <c r="M33" s="155"/>
      <c r="N33" s="155"/>
      <c r="O33" s="155"/>
      <c r="P33" s="155"/>
      <c r="Q33" s="155"/>
      <c r="R33" s="155"/>
      <c r="S33" s="155"/>
      <c r="T33" s="155"/>
      <c r="U33" s="155"/>
      <c r="V33" s="155"/>
    </row>
    <row r="34" spans="2:22" x14ac:dyDescent="0.25">
      <c r="B34" s="33" t="s">
        <v>73</v>
      </c>
      <c r="C34" s="76"/>
      <c r="D34" s="155"/>
      <c r="E34" s="155"/>
      <c r="F34" s="155"/>
      <c r="G34" s="155"/>
      <c r="H34" s="155"/>
      <c r="I34" s="155">
        <f>IF('Courses-Degrees'!$N34=1,1,0)</f>
        <v>0</v>
      </c>
      <c r="J34" s="155"/>
      <c r="K34" s="155"/>
      <c r="L34" s="155"/>
      <c r="M34" s="155"/>
      <c r="N34" s="155"/>
      <c r="O34" s="155"/>
      <c r="P34" s="155"/>
      <c r="Q34" s="155"/>
      <c r="R34" s="155"/>
      <c r="S34" s="155"/>
      <c r="T34" s="155"/>
      <c r="U34" s="155"/>
      <c r="V34" s="155"/>
    </row>
    <row r="35" spans="2:22" x14ac:dyDescent="0.25">
      <c r="B35" s="33" t="s">
        <v>74</v>
      </c>
      <c r="C35" s="76"/>
      <c r="D35" s="155"/>
      <c r="E35" s="155"/>
      <c r="F35" s="155"/>
      <c r="G35" s="155"/>
      <c r="H35" s="155"/>
      <c r="I35" s="155">
        <f>IF('Courses-Degrees'!$N35=1,1,0)</f>
        <v>0</v>
      </c>
      <c r="J35" s="155"/>
      <c r="K35" s="155"/>
      <c r="L35" s="155"/>
      <c r="M35" s="155"/>
      <c r="N35" s="155"/>
      <c r="O35" s="155"/>
      <c r="P35" s="155"/>
      <c r="Q35" s="155"/>
      <c r="R35" s="155"/>
      <c r="S35" s="155"/>
      <c r="T35" s="155"/>
      <c r="U35" s="155"/>
      <c r="V35" s="155"/>
    </row>
    <row r="36" spans="2:22" x14ac:dyDescent="0.25">
      <c r="B36" s="33" t="s">
        <v>75</v>
      </c>
      <c r="C36" s="76"/>
      <c r="D36" s="155"/>
      <c r="E36" s="155"/>
      <c r="F36" s="155"/>
      <c r="G36" s="155"/>
      <c r="H36" s="155"/>
      <c r="I36" s="155">
        <f>IF('Courses-Degrees'!$N36=1,1,0)</f>
        <v>0</v>
      </c>
      <c r="J36" s="155"/>
      <c r="K36" s="155"/>
      <c r="L36" s="155"/>
      <c r="M36" s="155"/>
      <c r="N36" s="155"/>
      <c r="O36" s="155"/>
      <c r="P36" s="155"/>
      <c r="Q36" s="155"/>
      <c r="R36" s="155"/>
      <c r="S36" s="155"/>
      <c r="T36" s="155"/>
      <c r="U36" s="155"/>
      <c r="V36" s="155"/>
    </row>
    <row r="37" spans="2:22" x14ac:dyDescent="0.25">
      <c r="B37" s="33" t="s">
        <v>76</v>
      </c>
      <c r="C37" s="76"/>
      <c r="D37" s="155"/>
      <c r="E37" s="155"/>
      <c r="F37" s="155"/>
      <c r="G37" s="155"/>
      <c r="H37" s="155"/>
      <c r="I37" s="155">
        <f>IF('Courses-Degrees'!$N37=1,1,0)</f>
        <v>0</v>
      </c>
      <c r="J37" s="155"/>
      <c r="K37" s="155"/>
      <c r="L37" s="155"/>
      <c r="M37" s="155"/>
      <c r="N37" s="155"/>
      <c r="O37" s="155"/>
      <c r="P37" s="155"/>
      <c r="Q37" s="155"/>
      <c r="R37" s="155"/>
      <c r="S37" s="155"/>
      <c r="T37" s="155"/>
      <c r="U37" s="155"/>
      <c r="V37" s="155"/>
    </row>
    <row r="38" spans="2:22" x14ac:dyDescent="0.25">
      <c r="B38" s="33" t="s">
        <v>77</v>
      </c>
      <c r="C38" s="76"/>
      <c r="D38" s="155"/>
      <c r="E38" s="155"/>
      <c r="F38" s="155"/>
      <c r="G38" s="155"/>
      <c r="H38" s="155"/>
      <c r="I38" s="155"/>
      <c r="J38" s="155"/>
      <c r="K38" s="155"/>
      <c r="L38" s="155"/>
      <c r="M38" s="155"/>
      <c r="N38" s="155"/>
      <c r="O38" s="155"/>
      <c r="P38" s="155"/>
      <c r="Q38" s="155"/>
      <c r="R38" s="155"/>
      <c r="S38" s="155"/>
      <c r="T38" s="155"/>
      <c r="U38" s="155"/>
      <c r="V38" s="155"/>
    </row>
    <row r="39" spans="2:22" x14ac:dyDescent="0.25">
      <c r="B39" s="33" t="s">
        <v>78</v>
      </c>
      <c r="C39" s="76"/>
      <c r="D39" s="155"/>
      <c r="E39" s="155"/>
      <c r="F39" s="155"/>
      <c r="G39" s="155"/>
      <c r="H39" s="155"/>
      <c r="I39" s="155">
        <f>IF('Courses-Degrees'!$N39=1,1,0)</f>
        <v>0</v>
      </c>
      <c r="J39" s="155"/>
      <c r="K39" s="155"/>
      <c r="L39" s="155"/>
      <c r="M39" s="155"/>
      <c r="N39" s="155"/>
      <c r="O39" s="155"/>
      <c r="P39" s="155"/>
      <c r="Q39" s="155"/>
      <c r="R39" s="155"/>
      <c r="S39" s="155"/>
      <c r="T39" s="155"/>
      <c r="U39" s="155"/>
      <c r="V39" s="155"/>
    </row>
    <row r="40" spans="2:22" x14ac:dyDescent="0.25">
      <c r="B40" s="33" t="s">
        <v>79</v>
      </c>
      <c r="C40" s="76"/>
      <c r="D40" s="155"/>
      <c r="E40" s="155"/>
      <c r="F40" s="155"/>
      <c r="G40" s="155"/>
      <c r="H40" s="155">
        <f>IF('Courses-Degrees'!$N40=1,1,0)</f>
        <v>0</v>
      </c>
      <c r="I40" s="155"/>
      <c r="J40" s="155"/>
      <c r="K40" s="155"/>
      <c r="L40" s="155"/>
      <c r="M40" s="155"/>
      <c r="N40" s="155"/>
      <c r="O40" s="155"/>
      <c r="P40" s="155"/>
      <c r="Q40" s="155"/>
      <c r="R40" s="155"/>
      <c r="S40" s="155"/>
      <c r="T40" s="155"/>
      <c r="U40" s="155"/>
      <c r="V40" s="155"/>
    </row>
    <row r="41" spans="2:22" x14ac:dyDescent="0.25">
      <c r="B41" s="33" t="s">
        <v>80</v>
      </c>
      <c r="C41" s="76"/>
      <c r="D41" s="155"/>
      <c r="E41" s="155"/>
      <c r="F41" s="155"/>
      <c r="G41" s="155"/>
      <c r="H41" s="155"/>
      <c r="I41" s="155">
        <f>IF('Courses-Degrees'!$N41=1,1,0)</f>
        <v>0</v>
      </c>
      <c r="J41" s="155"/>
      <c r="K41" s="155"/>
      <c r="L41" s="155"/>
      <c r="M41" s="155"/>
      <c r="N41" s="155"/>
      <c r="O41" s="155"/>
      <c r="P41" s="155"/>
      <c r="Q41" s="155"/>
      <c r="R41" s="155"/>
      <c r="S41" s="155"/>
      <c r="T41" s="155"/>
      <c r="U41" s="155"/>
      <c r="V41" s="155"/>
    </row>
    <row r="42" spans="2:22" x14ac:dyDescent="0.25">
      <c r="B42" s="33" t="s">
        <v>81</v>
      </c>
      <c r="C42" s="76"/>
      <c r="D42" s="155"/>
      <c r="E42" s="155"/>
      <c r="F42" s="155"/>
      <c r="G42" s="155"/>
      <c r="H42" s="155"/>
      <c r="I42" s="155">
        <f>IF('Courses-Degrees'!$N42=1,1,0)</f>
        <v>0</v>
      </c>
      <c r="J42" s="155"/>
      <c r="K42" s="155"/>
      <c r="L42" s="155"/>
      <c r="M42" s="155"/>
      <c r="N42" s="155"/>
      <c r="O42" s="155"/>
      <c r="P42" s="155"/>
      <c r="Q42" s="155"/>
      <c r="R42" s="155"/>
      <c r="S42" s="155"/>
      <c r="T42" s="155"/>
      <c r="U42" s="155"/>
      <c r="V42" s="155"/>
    </row>
    <row r="43" spans="2:22" x14ac:dyDescent="0.25">
      <c r="B43" s="33" t="s">
        <v>82</v>
      </c>
      <c r="C43" s="76"/>
      <c r="D43" s="155"/>
      <c r="E43" s="155"/>
      <c r="F43" s="155"/>
      <c r="G43" s="155"/>
      <c r="H43" s="155"/>
      <c r="I43" s="155">
        <f>IF('Courses-Degrees'!$N43=1,1,0)</f>
        <v>0</v>
      </c>
      <c r="J43" s="155"/>
      <c r="K43" s="155"/>
      <c r="L43" s="155"/>
      <c r="M43" s="155"/>
      <c r="N43" s="155"/>
      <c r="O43" s="155"/>
      <c r="P43" s="155"/>
      <c r="Q43" s="155"/>
      <c r="R43" s="155"/>
      <c r="S43" s="155"/>
      <c r="T43" s="155"/>
      <c r="U43" s="155"/>
      <c r="V43" s="155"/>
    </row>
    <row r="44" spans="2:22" x14ac:dyDescent="0.25">
      <c r="B44" s="33" t="s">
        <v>140</v>
      </c>
      <c r="C44" s="76"/>
      <c r="D44" s="155"/>
      <c r="E44" s="155"/>
      <c r="F44" s="155"/>
      <c r="G44" s="155"/>
      <c r="H44" s="155"/>
      <c r="I44" s="155">
        <f>IF('Courses-Degrees'!$N44=1,1,0)</f>
        <v>0</v>
      </c>
      <c r="J44" s="155"/>
      <c r="K44" s="155"/>
      <c r="L44" s="155"/>
      <c r="M44" s="155"/>
      <c r="N44" s="155"/>
      <c r="O44" s="155"/>
      <c r="P44" s="155"/>
      <c r="Q44" s="155"/>
      <c r="R44" s="155"/>
      <c r="S44" s="155"/>
      <c r="T44" s="155"/>
      <c r="U44" s="155"/>
      <c r="V44" s="155"/>
    </row>
    <row r="45" spans="2:22" x14ac:dyDescent="0.25">
      <c r="B45" s="33" t="s">
        <v>83</v>
      </c>
      <c r="C45" s="76"/>
      <c r="D45" s="155"/>
      <c r="E45" s="155"/>
      <c r="F45" s="155"/>
      <c r="G45" s="155"/>
      <c r="H45" s="155"/>
      <c r="I45" s="155">
        <f>IF('Courses-Degrees'!$N45=1,1,0)</f>
        <v>0</v>
      </c>
      <c r="J45" s="155"/>
      <c r="K45" s="155"/>
      <c r="L45" s="155"/>
      <c r="M45" s="155"/>
      <c r="N45" s="155"/>
      <c r="O45" s="155"/>
      <c r="P45" s="155"/>
      <c r="Q45" s="155"/>
      <c r="R45" s="155"/>
      <c r="S45" s="155"/>
      <c r="T45" s="155"/>
      <c r="U45" s="155"/>
      <c r="V45" s="155"/>
    </row>
    <row r="46" spans="2:22" x14ac:dyDescent="0.25">
      <c r="B46" s="33" t="s">
        <v>84</v>
      </c>
      <c r="C46" s="76"/>
      <c r="D46" s="155"/>
      <c r="E46" s="155"/>
      <c r="F46" s="155"/>
      <c r="G46" s="155"/>
      <c r="H46" s="155"/>
      <c r="I46" s="155">
        <f>IF('Courses-Degrees'!$N46=1,1,0)</f>
        <v>0</v>
      </c>
      <c r="J46" s="155"/>
      <c r="K46" s="155"/>
      <c r="L46" s="155"/>
      <c r="M46" s="155"/>
      <c r="N46" s="155"/>
      <c r="O46" s="155"/>
      <c r="P46" s="155"/>
      <c r="Q46" s="155"/>
      <c r="R46" s="155"/>
      <c r="S46" s="155"/>
      <c r="T46" s="155"/>
      <c r="U46" s="155"/>
      <c r="V46" s="155"/>
    </row>
    <row r="47" spans="2:22" x14ac:dyDescent="0.25">
      <c r="B47" s="33" t="s">
        <v>85</v>
      </c>
      <c r="C47" s="76"/>
      <c r="D47" s="155"/>
      <c r="E47" s="155"/>
      <c r="F47" s="155"/>
      <c r="G47" s="155"/>
      <c r="H47" s="155"/>
      <c r="I47" s="155">
        <f>IF('Courses-Degrees'!$N47=1,1,0)</f>
        <v>0</v>
      </c>
      <c r="J47" s="155"/>
      <c r="K47" s="155"/>
      <c r="L47" s="155"/>
      <c r="M47" s="155"/>
      <c r="N47" s="155"/>
      <c r="O47" s="155"/>
      <c r="P47" s="155"/>
      <c r="Q47" s="155"/>
      <c r="R47" s="155"/>
      <c r="S47" s="155"/>
      <c r="T47" s="155"/>
      <c r="U47" s="155"/>
      <c r="V47" s="155"/>
    </row>
    <row r="48" spans="2:22" x14ac:dyDescent="0.25">
      <c r="B48" s="33" t="s">
        <v>86</v>
      </c>
      <c r="C48" s="76"/>
      <c r="D48" s="155"/>
      <c r="E48" s="155"/>
      <c r="F48" s="155"/>
      <c r="G48" s="155"/>
      <c r="H48" s="155"/>
      <c r="I48" s="155">
        <f>IF('Courses-Degrees'!$N48=1,1,0)</f>
        <v>0</v>
      </c>
      <c r="J48" s="155"/>
      <c r="K48" s="155"/>
      <c r="L48" s="155"/>
      <c r="M48" s="155"/>
      <c r="N48" s="155"/>
      <c r="O48" s="155"/>
      <c r="P48" s="155"/>
      <c r="Q48" s="155"/>
      <c r="R48" s="155"/>
      <c r="S48" s="155"/>
      <c r="T48" s="155"/>
      <c r="U48" s="155"/>
      <c r="V48" s="155"/>
    </row>
    <row r="49" spans="2:22" x14ac:dyDescent="0.25">
      <c r="B49" s="33" t="s">
        <v>87</v>
      </c>
      <c r="C49" s="76"/>
      <c r="D49" s="155"/>
      <c r="E49" s="155"/>
      <c r="F49" s="155"/>
      <c r="G49" s="155"/>
      <c r="H49" s="155"/>
      <c r="I49" s="155">
        <f>IF('Courses-Degrees'!$N49=1,1,0)</f>
        <v>0</v>
      </c>
      <c r="J49" s="155"/>
      <c r="K49" s="155"/>
      <c r="L49" s="155"/>
      <c r="M49" s="155"/>
      <c r="N49" s="155"/>
      <c r="O49" s="155"/>
      <c r="P49" s="155"/>
      <c r="Q49" s="155"/>
      <c r="R49" s="155"/>
      <c r="S49" s="155"/>
      <c r="T49" s="155"/>
      <c r="U49" s="155"/>
      <c r="V49" s="155"/>
    </row>
    <row r="50" spans="2:22" x14ac:dyDescent="0.25">
      <c r="B50" s="33" t="s">
        <v>88</v>
      </c>
      <c r="C50" s="76"/>
      <c r="D50" s="155"/>
      <c r="E50" s="155"/>
      <c r="F50" s="155"/>
      <c r="G50" s="155"/>
      <c r="H50" s="155"/>
      <c r="I50" s="155">
        <f>IF('Courses-Degrees'!$N50=1,1,0)</f>
        <v>0</v>
      </c>
      <c r="J50" s="155"/>
      <c r="K50" s="155"/>
      <c r="L50" s="155"/>
      <c r="M50" s="155"/>
      <c r="N50" s="155"/>
      <c r="O50" s="155"/>
      <c r="P50" s="155"/>
      <c r="Q50" s="155"/>
      <c r="R50" s="155"/>
      <c r="S50" s="155"/>
      <c r="T50" s="155"/>
      <c r="U50" s="155"/>
      <c r="V50" s="155"/>
    </row>
    <row r="51" spans="2:22" x14ac:dyDescent="0.25">
      <c r="B51" s="33" t="s">
        <v>89</v>
      </c>
      <c r="C51" s="76"/>
      <c r="D51" s="155"/>
      <c r="E51" s="155"/>
      <c r="F51" s="155"/>
      <c r="G51" s="155"/>
      <c r="H51" s="155"/>
      <c r="I51" s="155">
        <f>IF('Courses-Degrees'!$N51=1,1,0)</f>
        <v>0</v>
      </c>
      <c r="J51" s="155"/>
      <c r="K51" s="155"/>
      <c r="L51" s="155"/>
      <c r="M51" s="155"/>
      <c r="N51" s="155"/>
      <c r="O51" s="155"/>
      <c r="P51" s="155"/>
      <c r="Q51" s="155"/>
      <c r="R51" s="155"/>
      <c r="S51" s="155"/>
      <c r="T51" s="155"/>
      <c r="U51" s="155"/>
      <c r="V51" s="155"/>
    </row>
    <row r="52" spans="2:22" x14ac:dyDescent="0.25">
      <c r="B52" s="33" t="s">
        <v>141</v>
      </c>
      <c r="C52" s="76"/>
      <c r="D52" s="155"/>
      <c r="E52" s="155"/>
      <c r="F52" s="155"/>
      <c r="G52" s="155"/>
      <c r="H52" s="155"/>
      <c r="I52" s="155">
        <f>IF('Courses-Degrees'!$N52=1,1,0)</f>
        <v>0</v>
      </c>
      <c r="J52" s="155"/>
      <c r="K52" s="155"/>
      <c r="L52" s="155"/>
      <c r="M52" s="155"/>
      <c r="N52" s="155"/>
      <c r="O52" s="155"/>
      <c r="P52" s="155"/>
      <c r="Q52" s="155"/>
      <c r="R52" s="155"/>
      <c r="S52" s="155"/>
      <c r="T52" s="155"/>
      <c r="U52" s="155"/>
      <c r="V52" s="155"/>
    </row>
    <row r="53" spans="2:22" x14ac:dyDescent="0.25">
      <c r="B53" s="33" t="s">
        <v>142</v>
      </c>
      <c r="C53" s="76"/>
      <c r="D53" s="155"/>
      <c r="E53" s="155"/>
      <c r="F53" s="155"/>
      <c r="G53" s="155"/>
      <c r="H53" s="155"/>
      <c r="I53" s="155">
        <f>IF('Courses-Degrees'!$N53=1,1,0)</f>
        <v>0</v>
      </c>
      <c r="J53" s="155"/>
      <c r="K53" s="155"/>
      <c r="L53" s="155"/>
      <c r="M53" s="155"/>
      <c r="N53" s="155"/>
      <c r="O53" s="155"/>
      <c r="P53" s="155"/>
      <c r="Q53" s="155"/>
      <c r="R53" s="155"/>
      <c r="S53" s="155"/>
      <c r="T53" s="155"/>
      <c r="U53" s="155"/>
      <c r="V53" s="155"/>
    </row>
    <row r="54" spans="2:22" x14ac:dyDescent="0.25">
      <c r="B54" s="141" t="s">
        <v>359</v>
      </c>
      <c r="C54" s="76"/>
      <c r="D54" s="155"/>
      <c r="E54" s="155"/>
      <c r="F54" s="155"/>
      <c r="G54" s="155"/>
      <c r="H54" s="155"/>
      <c r="I54" s="155">
        <f>IF('Courses-Degrees'!$N54=1,1,0)</f>
        <v>0</v>
      </c>
      <c r="J54" s="155"/>
      <c r="K54" s="155"/>
      <c r="L54" s="155"/>
      <c r="M54" s="155"/>
      <c r="N54" s="155"/>
      <c r="O54" s="155"/>
      <c r="P54" s="155"/>
      <c r="Q54" s="155"/>
      <c r="R54" s="155"/>
      <c r="S54" s="155"/>
      <c r="T54" s="155"/>
      <c r="U54" s="155"/>
      <c r="V54" s="155"/>
    </row>
    <row r="55" spans="2:22" x14ac:dyDescent="0.25">
      <c r="B55" s="141" t="s">
        <v>361</v>
      </c>
      <c r="C55" s="76"/>
      <c r="D55" s="155"/>
      <c r="E55" s="155"/>
      <c r="F55" s="155"/>
      <c r="G55" s="155"/>
      <c r="H55" s="155"/>
      <c r="I55" s="155">
        <f>IF('Courses-Degrees'!$N55=1,1,0)</f>
        <v>0</v>
      </c>
      <c r="J55" s="155"/>
      <c r="K55" s="155"/>
      <c r="L55" s="155"/>
      <c r="M55" s="155"/>
      <c r="N55" s="155"/>
      <c r="O55" s="155"/>
      <c r="P55" s="155"/>
      <c r="Q55" s="155"/>
      <c r="R55" s="155"/>
      <c r="S55" s="155"/>
      <c r="T55" s="155"/>
      <c r="U55" s="155"/>
      <c r="V55" s="155"/>
    </row>
    <row r="56" spans="2:22" x14ac:dyDescent="0.25">
      <c r="B56" s="60" t="s">
        <v>143</v>
      </c>
      <c r="C56" s="76"/>
      <c r="D56" s="155"/>
      <c r="E56" s="155"/>
      <c r="F56" s="155"/>
      <c r="G56" s="155"/>
      <c r="H56" s="155"/>
      <c r="I56" s="155">
        <f>IF('Courses-Degrees'!$N56=1,1,0)</f>
        <v>0</v>
      </c>
      <c r="J56" s="155"/>
      <c r="K56" s="155"/>
      <c r="L56" s="155"/>
      <c r="M56" s="155"/>
      <c r="N56" s="155"/>
      <c r="O56" s="155"/>
      <c r="P56" s="155"/>
      <c r="Q56" s="155"/>
      <c r="R56" s="155"/>
      <c r="S56" s="155"/>
      <c r="T56" s="155"/>
      <c r="U56" s="155"/>
      <c r="V56" s="155"/>
    </row>
    <row r="57" spans="2:22" x14ac:dyDescent="0.25">
      <c r="B57" s="33" t="s">
        <v>310</v>
      </c>
      <c r="C57" s="76"/>
      <c r="D57" s="155"/>
      <c r="E57" s="155"/>
      <c r="F57" s="155"/>
      <c r="G57" s="155"/>
      <c r="H57" s="155"/>
      <c r="I57" s="155">
        <f>IF('Courses-Degrees'!$N57=1,1,0)</f>
        <v>0</v>
      </c>
      <c r="J57" s="155"/>
      <c r="K57" s="155"/>
      <c r="L57" s="155"/>
      <c r="M57" s="155"/>
      <c r="N57" s="155"/>
      <c r="O57" s="155"/>
      <c r="P57" s="155"/>
      <c r="Q57" s="155"/>
      <c r="R57" s="155"/>
      <c r="S57" s="155"/>
      <c r="T57" s="155"/>
      <c r="U57" s="155"/>
      <c r="V57" s="155"/>
    </row>
    <row r="58" spans="2:22" x14ac:dyDescent="0.25">
      <c r="B58" s="33" t="s">
        <v>311</v>
      </c>
      <c r="C58" s="76"/>
      <c r="D58" s="155"/>
      <c r="E58" s="155"/>
      <c r="F58" s="155"/>
      <c r="G58" s="155"/>
      <c r="H58" s="155"/>
      <c r="I58" s="155">
        <f>IF('Courses-Degrees'!$N58=1,1,0)</f>
        <v>0</v>
      </c>
      <c r="J58" s="155"/>
      <c r="K58" s="155"/>
      <c r="L58" s="155"/>
      <c r="M58" s="155"/>
      <c r="N58" s="155"/>
      <c r="O58" s="155"/>
      <c r="P58" s="155"/>
      <c r="Q58" s="155"/>
      <c r="R58" s="155"/>
      <c r="S58" s="155"/>
      <c r="T58" s="155"/>
      <c r="U58" s="155"/>
      <c r="V58" s="155"/>
    </row>
    <row r="59" spans="2:22" x14ac:dyDescent="0.25">
      <c r="B59" s="33" t="s">
        <v>144</v>
      </c>
      <c r="C59" s="76"/>
      <c r="D59" s="155"/>
      <c r="E59" s="155"/>
      <c r="F59" s="155"/>
      <c r="G59" s="155"/>
      <c r="H59" s="155"/>
      <c r="I59" s="155">
        <f>IF('Courses-Degrees'!$N59=1,1,0)</f>
        <v>0</v>
      </c>
      <c r="J59" s="155"/>
      <c r="K59" s="155"/>
      <c r="L59" s="155"/>
      <c r="M59" s="155"/>
      <c r="N59" s="155"/>
      <c r="O59" s="155"/>
      <c r="P59" s="155"/>
      <c r="Q59" s="155"/>
      <c r="R59" s="155"/>
      <c r="S59" s="155"/>
      <c r="T59" s="155"/>
      <c r="U59" s="155"/>
      <c r="V59" s="155"/>
    </row>
    <row r="60" spans="2:22" x14ac:dyDescent="0.25">
      <c r="B60" s="33" t="s">
        <v>353</v>
      </c>
      <c r="C60" s="76"/>
      <c r="D60" s="155"/>
      <c r="E60" s="155"/>
      <c r="F60" s="155"/>
      <c r="G60" s="155"/>
      <c r="H60" s="155"/>
      <c r="I60" s="155">
        <f>IF('Courses-Degrees'!$N60=1,1,0)</f>
        <v>0</v>
      </c>
      <c r="J60" s="155"/>
      <c r="K60" s="155"/>
      <c r="L60" s="155"/>
      <c r="M60" s="155"/>
      <c r="N60" s="155"/>
      <c r="O60" s="155"/>
      <c r="P60" s="155"/>
      <c r="Q60" s="155"/>
      <c r="R60" s="155"/>
      <c r="S60" s="155"/>
      <c r="T60" s="155"/>
      <c r="U60" s="155"/>
      <c r="V60" s="155"/>
    </row>
    <row r="61" spans="2:22" x14ac:dyDescent="0.25">
      <c r="B61" s="33" t="s">
        <v>182</v>
      </c>
      <c r="C61" s="76"/>
      <c r="D61" s="155"/>
      <c r="E61" s="155"/>
      <c r="F61" s="155"/>
      <c r="G61" s="155"/>
      <c r="H61" s="155"/>
      <c r="I61" s="155">
        <f>IF('Courses-Degrees'!$N61=1,1,0)</f>
        <v>0</v>
      </c>
      <c r="J61" s="155"/>
      <c r="K61" s="155"/>
      <c r="L61" s="155"/>
      <c r="M61" s="155"/>
      <c r="N61" s="155"/>
      <c r="O61" s="155"/>
      <c r="P61" s="155"/>
      <c r="Q61" s="155"/>
      <c r="R61" s="155"/>
      <c r="S61" s="155"/>
      <c r="T61" s="155"/>
      <c r="U61" s="155"/>
      <c r="V61" s="155"/>
    </row>
    <row r="62" spans="2:22" x14ac:dyDescent="0.25">
      <c r="B62" s="33" t="s">
        <v>90</v>
      </c>
      <c r="C62" s="76"/>
      <c r="D62" s="155"/>
      <c r="E62" s="155"/>
      <c r="F62" s="155"/>
      <c r="G62" s="155"/>
      <c r="H62" s="155">
        <f>IF('Courses-Degrees'!$N62=1,1,0)</f>
        <v>0</v>
      </c>
      <c r="I62" s="155"/>
      <c r="J62" s="155"/>
      <c r="K62" s="155"/>
      <c r="L62" s="155"/>
      <c r="M62" s="155"/>
      <c r="N62" s="155"/>
      <c r="O62" s="155"/>
      <c r="P62" s="155"/>
      <c r="Q62" s="155"/>
      <c r="R62" s="155"/>
      <c r="S62" s="155"/>
      <c r="T62" s="155"/>
      <c r="U62" s="155"/>
      <c r="V62" s="155"/>
    </row>
    <row r="63" spans="2:22" x14ac:dyDescent="0.25">
      <c r="B63" s="33" t="s">
        <v>312</v>
      </c>
      <c r="C63" s="76"/>
      <c r="D63" s="155"/>
      <c r="E63" s="155"/>
      <c r="F63" s="155"/>
      <c r="G63" s="155"/>
      <c r="H63" s="155"/>
      <c r="I63" s="155"/>
      <c r="J63" s="155"/>
      <c r="K63" s="155"/>
      <c r="L63" s="155"/>
      <c r="M63" s="155"/>
      <c r="N63" s="155"/>
      <c r="O63" s="155"/>
      <c r="P63" s="155"/>
      <c r="Q63" s="155"/>
      <c r="R63" s="155"/>
      <c r="S63" s="155"/>
      <c r="T63" s="155"/>
      <c r="U63" s="155"/>
      <c r="V63" s="155"/>
    </row>
    <row r="64" spans="2:22" x14ac:dyDescent="0.25">
      <c r="B64" s="33" t="s">
        <v>91</v>
      </c>
      <c r="C64" s="76"/>
      <c r="D64" s="155"/>
      <c r="E64" s="155"/>
      <c r="F64" s="155"/>
      <c r="G64" s="155"/>
      <c r="H64" s="155"/>
      <c r="I64" s="155"/>
      <c r="J64" s="155"/>
      <c r="K64" s="155"/>
      <c r="L64" s="155"/>
      <c r="M64" s="155"/>
      <c r="N64" s="155"/>
      <c r="O64" s="155"/>
      <c r="P64" s="155"/>
      <c r="Q64" s="155"/>
      <c r="R64" s="155"/>
      <c r="S64" s="155"/>
      <c r="T64" s="155"/>
      <c r="U64" s="155"/>
      <c r="V64" s="155"/>
    </row>
    <row r="65" spans="2:22" x14ac:dyDescent="0.25">
      <c r="B65" s="34" t="s">
        <v>92</v>
      </c>
      <c r="C65" s="76"/>
      <c r="D65" s="155"/>
      <c r="E65" s="155"/>
      <c r="F65" s="155"/>
      <c r="G65" s="155"/>
      <c r="H65" s="155"/>
      <c r="I65" s="155">
        <f>IF('Courses-Degrees'!$N65=1,1,0)</f>
        <v>0</v>
      </c>
      <c r="J65" s="155"/>
      <c r="K65" s="155"/>
      <c r="L65" s="155"/>
      <c r="M65" s="155"/>
      <c r="N65" s="155"/>
      <c r="O65" s="155"/>
      <c r="P65" s="155"/>
      <c r="Q65" s="155"/>
      <c r="R65" s="155"/>
      <c r="S65" s="155"/>
      <c r="T65" s="155"/>
      <c r="U65" s="155"/>
      <c r="V65" s="155"/>
    </row>
    <row r="66" spans="2:22" x14ac:dyDescent="0.25">
      <c r="B66" s="34" t="s">
        <v>93</v>
      </c>
      <c r="C66" s="76"/>
      <c r="D66" s="155"/>
      <c r="E66" s="155"/>
      <c r="F66" s="155"/>
      <c r="G66" s="155"/>
      <c r="H66" s="155"/>
      <c r="I66" s="155">
        <f>IF('Courses-Degrees'!$N66=1,1,0)</f>
        <v>0</v>
      </c>
      <c r="J66" s="155"/>
      <c r="K66" s="155"/>
      <c r="L66" s="155"/>
      <c r="M66" s="155"/>
      <c r="N66" s="155"/>
      <c r="O66" s="155"/>
      <c r="P66" s="155"/>
      <c r="Q66" s="155"/>
      <c r="R66" s="155"/>
      <c r="S66" s="155"/>
      <c r="T66" s="155"/>
      <c r="U66" s="155"/>
      <c r="V66" s="155"/>
    </row>
    <row r="67" spans="2:22" x14ac:dyDescent="0.25">
      <c r="B67" s="34" t="s">
        <v>94</v>
      </c>
      <c r="C67" s="76"/>
      <c r="D67" s="155">
        <f>IF('Courses-Degrees'!$N67=1,1,0)</f>
        <v>0</v>
      </c>
      <c r="E67" s="155"/>
      <c r="F67" s="155"/>
      <c r="G67" s="155"/>
      <c r="H67" s="155"/>
      <c r="I67" s="155">
        <f>IF('Courses-Degrees'!$N67=1,1,0)</f>
        <v>0</v>
      </c>
      <c r="J67" s="155"/>
      <c r="K67" s="155"/>
      <c r="L67" s="155"/>
      <c r="M67" s="155"/>
      <c r="N67" s="155"/>
      <c r="O67" s="155"/>
      <c r="P67" s="155"/>
      <c r="Q67" s="155"/>
      <c r="R67" s="155"/>
      <c r="S67" s="155"/>
      <c r="T67" s="155"/>
      <c r="U67" s="155"/>
      <c r="V67" s="155"/>
    </row>
    <row r="68" spans="2:22" x14ac:dyDescent="0.25">
      <c r="B68" s="34" t="s">
        <v>95</v>
      </c>
      <c r="C68" s="76"/>
      <c r="D68" s="155"/>
      <c r="E68" s="155"/>
      <c r="F68" s="155"/>
      <c r="G68" s="155"/>
      <c r="H68" s="155"/>
      <c r="I68" s="155">
        <f>IF('Courses-Degrees'!$N67=1,1,0)</f>
        <v>0</v>
      </c>
      <c r="J68" s="155"/>
      <c r="K68" s="155"/>
      <c r="L68" s="155"/>
      <c r="M68" s="155"/>
      <c r="N68" s="155"/>
      <c r="O68" s="155"/>
      <c r="P68" s="155"/>
      <c r="Q68" s="155"/>
      <c r="R68" s="155"/>
      <c r="S68" s="155"/>
      <c r="T68" s="155"/>
      <c r="U68" s="155"/>
      <c r="V68" s="155"/>
    </row>
    <row r="69" spans="2:22" x14ac:dyDescent="0.25">
      <c r="B69" s="34" t="s">
        <v>476</v>
      </c>
      <c r="C69" s="76"/>
      <c r="D69" s="155"/>
      <c r="E69" s="155"/>
      <c r="F69" s="155"/>
      <c r="G69" s="155"/>
      <c r="H69" s="155"/>
      <c r="I69" s="155">
        <f>IF('Courses-Degrees'!$N68=1,1,0)</f>
        <v>0</v>
      </c>
      <c r="J69" s="155"/>
      <c r="K69" s="155"/>
      <c r="L69" s="155"/>
      <c r="M69" s="155"/>
      <c r="N69" s="155"/>
      <c r="O69" s="155"/>
      <c r="P69" s="155"/>
      <c r="Q69" s="155"/>
      <c r="R69" s="155"/>
      <c r="S69" s="155"/>
      <c r="T69" s="155"/>
      <c r="U69" s="155"/>
      <c r="V69" s="155"/>
    </row>
    <row r="70" spans="2:22" x14ac:dyDescent="0.25">
      <c r="B70" s="39"/>
    </row>
    <row r="72" spans="2:22" x14ac:dyDescent="0.25">
      <c r="D72" t="s">
        <v>477</v>
      </c>
      <c r="E72"/>
      <c r="F72"/>
      <c r="G72"/>
      <c r="H72"/>
      <c r="I72"/>
      <c r="J72"/>
      <c r="K72"/>
      <c r="L72"/>
      <c r="M72"/>
      <c r="N72" t="s">
        <v>480</v>
      </c>
      <c r="O72"/>
      <c r="P72"/>
      <c r="Q72"/>
      <c r="R72"/>
      <c r="S72"/>
      <c r="T72"/>
      <c r="U72"/>
      <c r="V72" s="30">
        <f>IF(COUNTIF(D3:G3,"not met")&gt;0,0,1)</f>
        <v>0</v>
      </c>
    </row>
    <row r="73" spans="2:22" x14ac:dyDescent="0.25">
      <c r="D73" t="s">
        <v>478</v>
      </c>
      <c r="E73"/>
      <c r="F73"/>
      <c r="G73"/>
      <c r="H73"/>
      <c r="I73"/>
      <c r="J73"/>
      <c r="K73"/>
      <c r="L73"/>
      <c r="M73"/>
      <c r="N73" t="s">
        <v>481</v>
      </c>
      <c r="O73"/>
      <c r="P73"/>
      <c r="Q73"/>
      <c r="R73"/>
      <c r="S73"/>
      <c r="T73"/>
      <c r="U73"/>
      <c r="V73" s="30">
        <f>IF(COUNTIF(H3,"not met")&gt;0,0,1)</f>
        <v>0</v>
      </c>
    </row>
    <row r="74" spans="2:22" x14ac:dyDescent="0.25">
      <c r="D74" t="s">
        <v>479</v>
      </c>
      <c r="E74"/>
      <c r="F74"/>
      <c r="G74"/>
      <c r="H74"/>
      <c r="I74"/>
      <c r="J74"/>
      <c r="K74"/>
      <c r="L74"/>
      <c r="M74"/>
      <c r="N74" t="s">
        <v>482</v>
      </c>
      <c r="O74"/>
      <c r="P74"/>
      <c r="Q74"/>
      <c r="R74"/>
      <c r="S74"/>
      <c r="T74"/>
      <c r="U74"/>
      <c r="V74" s="30">
        <f>IF(COUNTIF(I3,"not met")&gt;0,0,1)</f>
        <v>0</v>
      </c>
    </row>
    <row r="75" spans="2:22" x14ac:dyDescent="0.25">
      <c r="D75" t="s">
        <v>467</v>
      </c>
      <c r="E75"/>
      <c r="F75"/>
      <c r="G75"/>
      <c r="H75"/>
      <c r="I75"/>
      <c r="J75"/>
      <c r="K75"/>
      <c r="L75"/>
      <c r="M75"/>
      <c r="N75" t="s">
        <v>467</v>
      </c>
      <c r="O75"/>
      <c r="P75"/>
      <c r="Q75"/>
      <c r="R75"/>
      <c r="S75"/>
      <c r="T75"/>
      <c r="U75"/>
      <c r="V75" s="30">
        <f>IF(COUNTIF(J3,"not met")&gt;0,0,1)</f>
        <v>1</v>
      </c>
    </row>
    <row r="76" spans="2:22" x14ac:dyDescent="0.25">
      <c r="D76"/>
      <c r="E76"/>
      <c r="F76"/>
      <c r="G76"/>
      <c r="H76"/>
      <c r="I76"/>
      <c r="J76"/>
      <c r="K76"/>
      <c r="L76"/>
      <c r="M76"/>
      <c r="N76"/>
      <c r="O76"/>
      <c r="P76"/>
      <c r="Q76"/>
      <c r="R76"/>
      <c r="S76"/>
      <c r="T76"/>
      <c r="U76"/>
      <c r="V76" s="30">
        <f>IF(COUNTIF(K3,"not met")&gt;0,0,1)</f>
        <v>1</v>
      </c>
    </row>
    <row r="77" spans="2:22" x14ac:dyDescent="0.25">
      <c r="D77"/>
      <c r="E77"/>
      <c r="F77"/>
      <c r="G77"/>
      <c r="H77"/>
      <c r="I77"/>
      <c r="J77"/>
      <c r="K77"/>
      <c r="L77"/>
      <c r="M77"/>
      <c r="N77"/>
      <c r="O77"/>
      <c r="P77"/>
      <c r="Q77"/>
      <c r="R77"/>
      <c r="S77"/>
      <c r="T77"/>
      <c r="U77"/>
      <c r="V77" s="30">
        <f>IF(COUNTIF(L3,"not met")&gt;0,0,1)</f>
        <v>1</v>
      </c>
    </row>
    <row r="78" spans="2:22" x14ac:dyDescent="0.25">
      <c r="D78"/>
      <c r="E78"/>
      <c r="F78"/>
      <c r="G78"/>
      <c r="H78"/>
      <c r="I78"/>
      <c r="J78"/>
      <c r="K78"/>
      <c r="L78"/>
      <c r="M78"/>
      <c r="N78"/>
      <c r="O78"/>
      <c r="P78"/>
      <c r="Q78"/>
      <c r="R78"/>
      <c r="S78"/>
      <c r="T78"/>
      <c r="U78"/>
      <c r="V78" s="30">
        <f>IF(COUNTIF(M3,"not met")&gt;0,0,1)</f>
        <v>1</v>
      </c>
    </row>
    <row r="79" spans="2:22" x14ac:dyDescent="0.25">
      <c r="D79"/>
      <c r="E79"/>
      <c r="F79"/>
      <c r="G79"/>
      <c r="H79"/>
      <c r="I79"/>
      <c r="J79"/>
      <c r="K79"/>
      <c r="L79"/>
      <c r="M79"/>
      <c r="N79"/>
      <c r="O79"/>
      <c r="P79"/>
      <c r="Q79"/>
      <c r="R79"/>
      <c r="S79"/>
      <c r="T79"/>
      <c r="U79"/>
      <c r="V79" s="30">
        <v>1</v>
      </c>
    </row>
    <row r="80" spans="2:22" x14ac:dyDescent="0.25">
      <c r="D80" s="172"/>
      <c r="E80" s="172"/>
      <c r="F80" s="172"/>
      <c r="G80" s="172"/>
      <c r="H80" s="172"/>
      <c r="I80" s="172"/>
      <c r="J80" s="172"/>
      <c r="K80" s="172"/>
      <c r="L80" s="172"/>
      <c r="M80" s="172"/>
      <c r="N80" s="172" t="s">
        <v>301</v>
      </c>
      <c r="O80" s="172"/>
      <c r="P80" s="172"/>
      <c r="Q80" s="172"/>
      <c r="R80" s="172"/>
      <c r="S80" s="172"/>
      <c r="T80" s="172"/>
      <c r="U80" s="172"/>
      <c r="V80" s="30">
        <v>1</v>
      </c>
    </row>
    <row r="81" spans="4:22" x14ac:dyDescent="0.25">
      <c r="D81"/>
      <c r="E81"/>
      <c r="F81"/>
      <c r="G81"/>
      <c r="H81"/>
      <c r="I81"/>
      <c r="J81"/>
      <c r="K81"/>
      <c r="L81"/>
      <c r="M81"/>
      <c r="N81"/>
      <c r="O81"/>
      <c r="P81"/>
      <c r="Q81"/>
      <c r="V81" s="30">
        <f>COUNTIF(V72:V80,0)</f>
        <v>3</v>
      </c>
    </row>
    <row r="82" spans="4:22" x14ac:dyDescent="0.25">
      <c r="D82"/>
      <c r="E82"/>
      <c r="F82"/>
      <c r="G82"/>
      <c r="H82"/>
      <c r="I82"/>
      <c r="J82"/>
      <c r="K82"/>
      <c r="L82"/>
      <c r="M82"/>
      <c r="N82"/>
      <c r="O82"/>
      <c r="P82"/>
      <c r="Q82"/>
    </row>
    <row r="83" spans="4:22" x14ac:dyDescent="0.25">
      <c r="D83"/>
      <c r="E83"/>
      <c r="F83"/>
      <c r="G83"/>
      <c r="H83"/>
      <c r="I83"/>
      <c r="J83"/>
      <c r="K83"/>
      <c r="L83"/>
      <c r="M83"/>
      <c r="N83"/>
      <c r="O83"/>
      <c r="P83"/>
      <c r="Q83"/>
    </row>
    <row r="84" spans="4:22" x14ac:dyDescent="0.25">
      <c r="D84"/>
      <c r="E84"/>
      <c r="F84"/>
      <c r="G84"/>
      <c r="H84"/>
      <c r="I84"/>
      <c r="J84"/>
      <c r="K84"/>
      <c r="L84"/>
      <c r="M84"/>
      <c r="N84"/>
      <c r="O84"/>
      <c r="P84"/>
      <c r="Q84"/>
    </row>
    <row r="85" spans="4:22" x14ac:dyDescent="0.25">
      <c r="D85"/>
      <c r="E85"/>
      <c r="F85"/>
      <c r="G85"/>
      <c r="H85"/>
      <c r="I85"/>
      <c r="J85"/>
      <c r="K85"/>
      <c r="L85"/>
      <c r="M85"/>
      <c r="N85"/>
      <c r="O85"/>
      <c r="P85"/>
      <c r="Q85"/>
    </row>
    <row r="162" spans="3:3" x14ac:dyDescent="0.25">
      <c r="C162" s="62"/>
    </row>
    <row r="163" spans="3:3" x14ac:dyDescent="0.25">
      <c r="C163" s="62"/>
    </row>
    <row r="251" spans="3:3" x14ac:dyDescent="0.25">
      <c r="C251" s="62"/>
    </row>
    <row r="252" spans="3:3" x14ac:dyDescent="0.25">
      <c r="C252" s="62"/>
    </row>
    <row r="340" spans="3:3" x14ac:dyDescent="0.25">
      <c r="C340" s="62"/>
    </row>
    <row r="341" spans="3:3" x14ac:dyDescent="0.25">
      <c r="C341" s="62"/>
    </row>
    <row r="429" spans="3:3" x14ac:dyDescent="0.25">
      <c r="C429" s="62"/>
    </row>
    <row r="430" spans="3:3" x14ac:dyDescent="0.25">
      <c r="C430" s="62"/>
    </row>
    <row r="518" spans="3:3" x14ac:dyDescent="0.25">
      <c r="C518" s="62"/>
    </row>
    <row r="519" spans="3:3" x14ac:dyDescent="0.25">
      <c r="C519" s="62"/>
    </row>
    <row r="607" spans="3:3" x14ac:dyDescent="0.25">
      <c r="C607" s="62"/>
    </row>
    <row r="608" spans="3:3" x14ac:dyDescent="0.25">
      <c r="C608" s="62"/>
    </row>
    <row r="696" spans="3:3" x14ac:dyDescent="0.25">
      <c r="C696" s="62"/>
    </row>
    <row r="697" spans="3:3" x14ac:dyDescent="0.25">
      <c r="C697" s="62"/>
    </row>
    <row r="785" spans="3:3" x14ac:dyDescent="0.25">
      <c r="C785" s="62"/>
    </row>
    <row r="786" spans="3:3" x14ac:dyDescent="0.25">
      <c r="C786" s="62"/>
    </row>
    <row r="874" spans="3:3" x14ac:dyDescent="0.25">
      <c r="C874" s="62"/>
    </row>
    <row r="875" spans="3:3" x14ac:dyDescent="0.25">
      <c r="C875" s="62"/>
    </row>
    <row r="963" spans="3:3" x14ac:dyDescent="0.25">
      <c r="C963" s="62"/>
    </row>
    <row r="964" spans="3:3" x14ac:dyDescent="0.25">
      <c r="C964" s="62"/>
    </row>
    <row r="1052" spans="3:3" x14ac:dyDescent="0.25">
      <c r="C1052" s="62"/>
    </row>
    <row r="1053" spans="3:3" x14ac:dyDescent="0.25">
      <c r="C1053" s="62"/>
    </row>
    <row r="1141" spans="3:3" x14ac:dyDescent="0.25">
      <c r="C1141" s="62"/>
    </row>
    <row r="1142" spans="3:3" x14ac:dyDescent="0.25">
      <c r="C1142" s="62"/>
    </row>
    <row r="1230" spans="3:3" x14ac:dyDescent="0.25">
      <c r="C1230" s="62"/>
    </row>
    <row r="1231" spans="3:3" x14ac:dyDescent="0.25">
      <c r="C1231" s="62"/>
    </row>
    <row r="1319" spans="3:3" x14ac:dyDescent="0.25">
      <c r="C1319" s="62"/>
    </row>
    <row r="1320" spans="3:3" x14ac:dyDescent="0.25">
      <c r="C1320" s="62"/>
    </row>
    <row r="1408" spans="3:3" x14ac:dyDescent="0.25">
      <c r="C1408" s="62"/>
    </row>
    <row r="1409" spans="3:3" x14ac:dyDescent="0.25">
      <c r="C1409" s="62"/>
    </row>
    <row r="1497" spans="3:3" x14ac:dyDescent="0.25">
      <c r="C1497" s="62"/>
    </row>
    <row r="1498" spans="3:3" x14ac:dyDescent="0.25">
      <c r="C1498" s="62"/>
    </row>
    <row r="1586" spans="3:3" x14ac:dyDescent="0.25">
      <c r="C1586" s="62"/>
    </row>
    <row r="1587" spans="3:3" x14ac:dyDescent="0.25">
      <c r="C1587" s="62"/>
    </row>
    <row r="1675" spans="3:3" x14ac:dyDescent="0.25">
      <c r="C1675" s="62"/>
    </row>
    <row r="1676" spans="3:3" x14ac:dyDescent="0.25">
      <c r="C1676" s="62"/>
    </row>
    <row r="1764" spans="3:3" x14ac:dyDescent="0.25">
      <c r="C1764" s="62"/>
    </row>
    <row r="1765" spans="3:3" x14ac:dyDescent="0.25">
      <c r="C1765" s="62"/>
    </row>
    <row r="1853" spans="3:3" x14ac:dyDescent="0.25">
      <c r="C1853" s="62"/>
    </row>
    <row r="1854" spans="3:3" x14ac:dyDescent="0.25">
      <c r="C1854" s="62"/>
    </row>
    <row r="1942" spans="3:3" x14ac:dyDescent="0.25">
      <c r="C1942" s="62"/>
    </row>
    <row r="1943" spans="3:3" x14ac:dyDescent="0.25">
      <c r="C1943" s="62"/>
    </row>
    <row r="2031" spans="3:3" x14ac:dyDescent="0.25">
      <c r="C2031" s="62"/>
    </row>
    <row r="2032" spans="3:3" x14ac:dyDescent="0.25">
      <c r="C2032" s="62"/>
    </row>
    <row r="2120" spans="3:3" x14ac:dyDescent="0.25">
      <c r="C2120" s="62"/>
    </row>
    <row r="2121" spans="3:3" x14ac:dyDescent="0.25">
      <c r="C2121" s="62"/>
    </row>
    <row r="2209" spans="3:3" x14ac:dyDescent="0.25">
      <c r="C2209" s="62"/>
    </row>
    <row r="2210" spans="3:3" x14ac:dyDescent="0.25">
      <c r="C2210" s="62"/>
    </row>
    <row r="2298" spans="3:3" x14ac:dyDescent="0.25">
      <c r="C2298" s="62"/>
    </row>
    <row r="2299" spans="3:3" x14ac:dyDescent="0.25">
      <c r="C2299" s="62"/>
    </row>
    <row r="2387" spans="3:3" x14ac:dyDescent="0.25">
      <c r="C2387" s="62"/>
    </row>
    <row r="2388" spans="3:3" x14ac:dyDescent="0.25">
      <c r="C2388" s="62"/>
    </row>
    <row r="2476" spans="3:3" x14ac:dyDescent="0.25">
      <c r="C2476" s="62"/>
    </row>
    <row r="2477" spans="3:3" x14ac:dyDescent="0.25">
      <c r="C2477" s="62"/>
    </row>
    <row r="2565" spans="3:3" x14ac:dyDescent="0.25">
      <c r="C2565" s="62"/>
    </row>
    <row r="2566" spans="3:3" x14ac:dyDescent="0.25">
      <c r="C2566" s="62"/>
    </row>
    <row r="2654" spans="3:3" x14ac:dyDescent="0.25">
      <c r="C2654" s="62"/>
    </row>
    <row r="2655" spans="3:3" x14ac:dyDescent="0.25">
      <c r="C2655" s="62"/>
    </row>
    <row r="2743" spans="3:3" x14ac:dyDescent="0.25">
      <c r="C2743" s="62"/>
    </row>
    <row r="2744" spans="3:3" x14ac:dyDescent="0.25">
      <c r="C2744" s="62"/>
    </row>
    <row r="2832" spans="3:3" x14ac:dyDescent="0.25">
      <c r="C2832" s="62"/>
    </row>
    <row r="2833" spans="3:3" x14ac:dyDescent="0.25">
      <c r="C2833" s="62"/>
    </row>
    <row r="2921" spans="3:3" x14ac:dyDescent="0.25">
      <c r="C2921" s="62"/>
    </row>
    <row r="2922" spans="3:3" x14ac:dyDescent="0.25">
      <c r="C2922" s="62"/>
    </row>
    <row r="3010" spans="3:3" x14ac:dyDescent="0.25">
      <c r="C3010" s="62"/>
    </row>
    <row r="3011" spans="3:3" x14ac:dyDescent="0.25">
      <c r="C3011" s="62"/>
    </row>
    <row r="3099" spans="3:3" x14ac:dyDescent="0.25">
      <c r="C3099" s="62"/>
    </row>
    <row r="3100" spans="3:3" x14ac:dyDescent="0.25">
      <c r="C3100" s="62"/>
    </row>
    <row r="3188" spans="3:3" x14ac:dyDescent="0.25">
      <c r="C3188" s="62"/>
    </row>
    <row r="3189" spans="3:3" x14ac:dyDescent="0.25">
      <c r="C3189" s="62"/>
    </row>
    <row r="3277" spans="3:3" x14ac:dyDescent="0.25">
      <c r="C3277" s="62"/>
    </row>
    <row r="3278" spans="3:3" x14ac:dyDescent="0.25">
      <c r="C3278" s="62"/>
    </row>
    <row r="3366" spans="3:3" x14ac:dyDescent="0.25">
      <c r="C3366" s="62"/>
    </row>
    <row r="3367" spans="3:3" x14ac:dyDescent="0.25">
      <c r="C3367" s="62"/>
    </row>
    <row r="3455" spans="3:3" x14ac:dyDescent="0.25">
      <c r="C3455" s="62"/>
    </row>
    <row r="3456" spans="3:3" x14ac:dyDescent="0.25">
      <c r="C3456" s="62"/>
    </row>
    <row r="3544" spans="3:3" x14ac:dyDescent="0.25">
      <c r="C3544" s="62"/>
    </row>
    <row r="3545" spans="3:3" x14ac:dyDescent="0.25">
      <c r="C3545" s="62"/>
    </row>
    <row r="3633" spans="3:3" x14ac:dyDescent="0.25">
      <c r="C3633" s="62"/>
    </row>
    <row r="3634" spans="3:3" x14ac:dyDescent="0.25">
      <c r="C3634" s="62"/>
    </row>
    <row r="3722" spans="3:3" x14ac:dyDescent="0.25">
      <c r="C3722" s="62"/>
    </row>
    <row r="3723" spans="3:3" x14ac:dyDescent="0.25">
      <c r="C3723" s="62"/>
    </row>
    <row r="3811" spans="3:3" x14ac:dyDescent="0.25">
      <c r="C3811" s="62"/>
    </row>
    <row r="3812" spans="3:3" x14ac:dyDescent="0.25">
      <c r="C3812" s="62"/>
    </row>
    <row r="3900" spans="3:3" x14ac:dyDescent="0.25">
      <c r="C3900" s="62"/>
    </row>
    <row r="3901" spans="3:3" x14ac:dyDescent="0.25">
      <c r="C3901" s="62"/>
    </row>
    <row r="3989" spans="3:3" x14ac:dyDescent="0.25">
      <c r="C3989" s="62"/>
    </row>
    <row r="3990" spans="3:3" x14ac:dyDescent="0.25">
      <c r="C3990" s="62"/>
    </row>
    <row r="4078" spans="3:3" x14ac:dyDescent="0.25">
      <c r="C4078" s="62"/>
    </row>
    <row r="4079" spans="3:3" x14ac:dyDescent="0.25">
      <c r="C4079" s="62"/>
    </row>
    <row r="4167" spans="3:3" x14ac:dyDescent="0.25">
      <c r="C4167" s="62"/>
    </row>
    <row r="4168" spans="3:3" x14ac:dyDescent="0.25">
      <c r="C4168" s="62"/>
    </row>
    <row r="4256" spans="3:3" x14ac:dyDescent="0.25">
      <c r="C4256" s="62"/>
    </row>
    <row r="4257" spans="3:3" x14ac:dyDescent="0.25">
      <c r="C4257" s="62"/>
    </row>
    <row r="4345" spans="3:3" x14ac:dyDescent="0.25">
      <c r="C4345" s="62"/>
    </row>
    <row r="4346" spans="3:3" x14ac:dyDescent="0.25">
      <c r="C4346" s="62"/>
    </row>
    <row r="4434" spans="3:3" x14ac:dyDescent="0.25">
      <c r="C4434" s="62"/>
    </row>
    <row r="4435" spans="3:3" x14ac:dyDescent="0.25">
      <c r="C4435" s="62"/>
    </row>
    <row r="4523" spans="3:3" x14ac:dyDescent="0.25">
      <c r="C4523" s="62"/>
    </row>
    <row r="4524" spans="3:3" x14ac:dyDescent="0.25">
      <c r="C4524" s="62"/>
    </row>
    <row r="4612" spans="3:3" x14ac:dyDescent="0.25">
      <c r="C4612" s="62"/>
    </row>
    <row r="4613" spans="3:3" x14ac:dyDescent="0.25">
      <c r="C4613" s="62"/>
    </row>
    <row r="4701" spans="3:3" x14ac:dyDescent="0.25">
      <c r="C4701" s="62"/>
    </row>
    <row r="4702" spans="3:3" x14ac:dyDescent="0.25">
      <c r="C4702" s="62"/>
    </row>
    <row r="4790" spans="3:3" x14ac:dyDescent="0.25">
      <c r="C4790" s="62"/>
    </row>
    <row r="4791" spans="3:3" x14ac:dyDescent="0.25">
      <c r="C4791" s="62"/>
    </row>
    <row r="4879" spans="3:3" x14ac:dyDescent="0.25">
      <c r="C4879" s="62"/>
    </row>
    <row r="4880" spans="3:3" x14ac:dyDescent="0.25">
      <c r="C4880" s="62"/>
    </row>
    <row r="4968" spans="3:3" x14ac:dyDescent="0.25">
      <c r="C4968" s="62"/>
    </row>
    <row r="4969" spans="3:3" x14ac:dyDescent="0.25">
      <c r="C4969" s="62"/>
    </row>
    <row r="5057" spans="3:3" x14ac:dyDescent="0.25">
      <c r="C5057" s="62"/>
    </row>
    <row r="5058" spans="3:3" x14ac:dyDescent="0.25">
      <c r="C5058" s="62"/>
    </row>
    <row r="5146" spans="3:3" x14ac:dyDescent="0.25">
      <c r="C5146" s="62"/>
    </row>
    <row r="5147" spans="3:3" x14ac:dyDescent="0.25">
      <c r="C5147" s="62"/>
    </row>
    <row r="5235" spans="3:3" x14ac:dyDescent="0.25">
      <c r="C5235" s="62"/>
    </row>
    <row r="5236" spans="3:3" x14ac:dyDescent="0.25">
      <c r="C5236" s="62"/>
    </row>
    <row r="5324" spans="3:3" x14ac:dyDescent="0.25">
      <c r="C5324" s="62"/>
    </row>
    <row r="5325" spans="3:3" x14ac:dyDescent="0.25">
      <c r="C5325" s="62"/>
    </row>
    <row r="5413" spans="3:3" x14ac:dyDescent="0.25">
      <c r="C5413" s="62"/>
    </row>
    <row r="5414" spans="3:3" x14ac:dyDescent="0.25">
      <c r="C5414" s="62"/>
    </row>
    <row r="5502" spans="3:3" x14ac:dyDescent="0.25">
      <c r="C5502" s="62"/>
    </row>
    <row r="5503" spans="3:3" x14ac:dyDescent="0.25">
      <c r="C5503" s="62"/>
    </row>
    <row r="5591" spans="3:3" x14ac:dyDescent="0.25">
      <c r="C5591" s="62"/>
    </row>
    <row r="5592" spans="3:3" x14ac:dyDescent="0.25">
      <c r="C5592" s="62"/>
    </row>
    <row r="5680" spans="3:3" x14ac:dyDescent="0.25">
      <c r="C5680" s="62"/>
    </row>
    <row r="5681" spans="3:3" x14ac:dyDescent="0.25">
      <c r="C5681" s="62"/>
    </row>
    <row r="5769" spans="3:3" x14ac:dyDescent="0.25">
      <c r="C5769" s="62"/>
    </row>
    <row r="5770" spans="3:3" x14ac:dyDescent="0.25">
      <c r="C5770" s="62"/>
    </row>
    <row r="5858" spans="3:3" x14ac:dyDescent="0.25">
      <c r="C5858" s="62"/>
    </row>
    <row r="5859" spans="3:3" x14ac:dyDescent="0.25">
      <c r="C5859" s="62"/>
    </row>
    <row r="5947" spans="3:3" x14ac:dyDescent="0.25">
      <c r="C5947" s="62"/>
    </row>
    <row r="5948" spans="3:3" x14ac:dyDescent="0.25">
      <c r="C5948" s="62"/>
    </row>
    <row r="6036" spans="3:3" x14ac:dyDescent="0.25">
      <c r="C6036" s="62"/>
    </row>
    <row r="6037" spans="3:3" x14ac:dyDescent="0.25">
      <c r="C6037" s="62"/>
    </row>
    <row r="6125" spans="3:3" x14ac:dyDescent="0.25">
      <c r="C6125" s="62"/>
    </row>
    <row r="6126" spans="3:3" x14ac:dyDescent="0.25">
      <c r="C6126" s="62"/>
    </row>
    <row r="6214" spans="3:3" x14ac:dyDescent="0.25">
      <c r="C6214" s="62"/>
    </row>
    <row r="6215" spans="3:3" x14ac:dyDescent="0.25">
      <c r="C6215" s="62"/>
    </row>
    <row r="6303" spans="3:3" x14ac:dyDescent="0.25">
      <c r="C6303" s="62"/>
    </row>
    <row r="6304" spans="3:3" x14ac:dyDescent="0.25">
      <c r="C6304" s="62"/>
    </row>
    <row r="6392" spans="3:3" x14ac:dyDescent="0.25">
      <c r="C6392" s="62"/>
    </row>
    <row r="6393" spans="3:3" x14ac:dyDescent="0.25">
      <c r="C6393" s="62"/>
    </row>
    <row r="6481" spans="3:3" x14ac:dyDescent="0.25">
      <c r="C6481" s="62"/>
    </row>
    <row r="6482" spans="3:3" x14ac:dyDescent="0.25">
      <c r="C6482" s="62"/>
    </row>
    <row r="6570" spans="3:3" x14ac:dyDescent="0.25">
      <c r="C6570" s="62"/>
    </row>
    <row r="6571" spans="3:3" x14ac:dyDescent="0.25">
      <c r="C6571" s="62"/>
    </row>
    <row r="6659" spans="3:3" x14ac:dyDescent="0.25">
      <c r="C6659" s="62"/>
    </row>
    <row r="6660" spans="3:3" x14ac:dyDescent="0.25">
      <c r="C6660" s="62"/>
    </row>
    <row r="6748" spans="3:3" x14ac:dyDescent="0.25">
      <c r="C6748" s="62"/>
    </row>
    <row r="6749" spans="3:3" x14ac:dyDescent="0.25">
      <c r="C6749" s="62"/>
    </row>
    <row r="6837" spans="3:3" x14ac:dyDescent="0.25">
      <c r="C6837" s="62"/>
    </row>
    <row r="6838" spans="3:3" x14ac:dyDescent="0.25">
      <c r="C6838" s="62"/>
    </row>
    <row r="6926" spans="3:3" x14ac:dyDescent="0.25">
      <c r="C6926" s="62"/>
    </row>
    <row r="6927" spans="3:3" x14ac:dyDescent="0.25">
      <c r="C6927" s="62"/>
    </row>
    <row r="7015" spans="3:3" x14ac:dyDescent="0.25">
      <c r="C7015" s="62"/>
    </row>
    <row r="7016" spans="3:3" x14ac:dyDescent="0.25">
      <c r="C7016" s="62"/>
    </row>
    <row r="7104" spans="3:3" x14ac:dyDescent="0.25">
      <c r="C7104" s="62"/>
    </row>
    <row r="7105" spans="3:3" x14ac:dyDescent="0.25">
      <c r="C7105" s="62"/>
    </row>
    <row r="7193" spans="3:3" x14ac:dyDescent="0.25">
      <c r="C7193" s="62"/>
    </row>
    <row r="7194" spans="3:3" x14ac:dyDescent="0.25">
      <c r="C7194" s="62"/>
    </row>
    <row r="7282" spans="3:3" x14ac:dyDescent="0.25">
      <c r="C7282" s="62"/>
    </row>
    <row r="7283" spans="3:3" x14ac:dyDescent="0.25">
      <c r="C7283" s="62"/>
    </row>
    <row r="7371" spans="3:3" x14ac:dyDescent="0.25">
      <c r="C7371" s="62"/>
    </row>
    <row r="7372" spans="3:3" x14ac:dyDescent="0.25">
      <c r="C7372" s="62"/>
    </row>
    <row r="7460" spans="3:3" x14ac:dyDescent="0.25">
      <c r="C7460" s="62"/>
    </row>
    <row r="7461" spans="3:3" x14ac:dyDescent="0.25">
      <c r="C7461" s="62"/>
    </row>
    <row r="7549" spans="3:3" x14ac:dyDescent="0.25">
      <c r="C7549" s="62"/>
    </row>
    <row r="7550" spans="3:3" x14ac:dyDescent="0.25">
      <c r="C7550" s="62"/>
    </row>
    <row r="7638" spans="3:3" x14ac:dyDescent="0.25">
      <c r="C7638" s="62"/>
    </row>
    <row r="7639" spans="3:3" x14ac:dyDescent="0.25">
      <c r="C7639" s="62"/>
    </row>
    <row r="7727" spans="3:3" x14ac:dyDescent="0.25">
      <c r="C7727" s="62"/>
    </row>
    <row r="7728" spans="3:3" x14ac:dyDescent="0.25">
      <c r="C7728" s="62"/>
    </row>
    <row r="7816" spans="3:3" x14ac:dyDescent="0.25">
      <c r="C7816" s="62"/>
    </row>
    <row r="7817" spans="3:3" x14ac:dyDescent="0.25">
      <c r="C7817" s="62"/>
    </row>
    <row r="7905" spans="3:3" x14ac:dyDescent="0.25">
      <c r="C7905" s="62"/>
    </row>
    <row r="7906" spans="3:3" x14ac:dyDescent="0.25">
      <c r="C7906" s="62"/>
    </row>
    <row r="7994" spans="3:3" x14ac:dyDescent="0.25">
      <c r="C7994" s="62"/>
    </row>
    <row r="7995" spans="3:3" x14ac:dyDescent="0.25">
      <c r="C7995" s="62"/>
    </row>
    <row r="8083" spans="3:3" x14ac:dyDescent="0.25">
      <c r="C8083" s="62"/>
    </row>
    <row r="8084" spans="3:3" x14ac:dyDescent="0.25">
      <c r="C8084" s="62"/>
    </row>
    <row r="8172" spans="3:3" x14ac:dyDescent="0.25">
      <c r="C8172" s="62"/>
    </row>
    <row r="8173" spans="3:3" x14ac:dyDescent="0.25">
      <c r="C8173" s="62"/>
    </row>
    <row r="8261" spans="3:3" x14ac:dyDescent="0.25">
      <c r="C8261" s="62"/>
    </row>
    <row r="8262" spans="3:3" x14ac:dyDescent="0.25">
      <c r="C8262" s="62"/>
    </row>
    <row r="8350" spans="3:3" x14ac:dyDescent="0.25">
      <c r="C8350" s="62"/>
    </row>
    <row r="8351" spans="3:3" x14ac:dyDescent="0.25">
      <c r="C8351" s="62"/>
    </row>
    <row r="8439" spans="3:3" x14ac:dyDescent="0.25">
      <c r="C8439" s="62"/>
    </row>
    <row r="8440" spans="3:3" x14ac:dyDescent="0.25">
      <c r="C8440" s="62"/>
    </row>
    <row r="8528" spans="3:3" x14ac:dyDescent="0.25">
      <c r="C8528" s="62"/>
    </row>
    <row r="8529" spans="3:3" x14ac:dyDescent="0.25">
      <c r="C8529" s="62"/>
    </row>
    <row r="8617" spans="3:3" x14ac:dyDescent="0.25">
      <c r="C8617" s="62"/>
    </row>
    <row r="8618" spans="3:3" x14ac:dyDescent="0.25">
      <c r="C8618" s="62"/>
    </row>
    <row r="8706" spans="3:3" x14ac:dyDescent="0.25">
      <c r="C8706" s="62"/>
    </row>
    <row r="8707" spans="3:3" x14ac:dyDescent="0.25">
      <c r="C8707" s="62"/>
    </row>
    <row r="8795" spans="3:3" x14ac:dyDescent="0.25">
      <c r="C8795" s="62"/>
    </row>
    <row r="8796" spans="3:3" x14ac:dyDescent="0.25">
      <c r="C8796" s="62"/>
    </row>
    <row r="8884" spans="3:3" x14ac:dyDescent="0.25">
      <c r="C8884" s="62"/>
    </row>
    <row r="8885" spans="3:3" x14ac:dyDescent="0.25">
      <c r="C8885" s="62"/>
    </row>
    <row r="8973" spans="3:3" x14ac:dyDescent="0.25">
      <c r="C8973" s="62"/>
    </row>
    <row r="8974" spans="3:3" x14ac:dyDescent="0.25">
      <c r="C8974" s="62"/>
    </row>
    <row r="9062" spans="3:3" x14ac:dyDescent="0.25">
      <c r="C9062" s="62"/>
    </row>
    <row r="9063" spans="3:3" x14ac:dyDescent="0.25">
      <c r="C9063" s="62"/>
    </row>
    <row r="9151" spans="3:3" x14ac:dyDescent="0.25">
      <c r="C9151" s="62"/>
    </row>
    <row r="9152" spans="3:3" x14ac:dyDescent="0.25">
      <c r="C9152" s="62"/>
    </row>
    <row r="9240" spans="3:3" x14ac:dyDescent="0.25">
      <c r="C9240" s="62"/>
    </row>
    <row r="9241" spans="3:3" x14ac:dyDescent="0.25">
      <c r="C9241" s="62"/>
    </row>
    <row r="9329" spans="3:3" x14ac:dyDescent="0.25">
      <c r="C9329" s="62"/>
    </row>
    <row r="9330" spans="3:3" x14ac:dyDescent="0.25">
      <c r="C9330" s="62"/>
    </row>
    <row r="9418" spans="3:3" x14ac:dyDescent="0.25">
      <c r="C9418" s="62"/>
    </row>
    <row r="9419" spans="3:3" x14ac:dyDescent="0.25">
      <c r="C9419" s="62"/>
    </row>
    <row r="9507" spans="3:3" x14ac:dyDescent="0.25">
      <c r="C9507" s="62"/>
    </row>
    <row r="9508" spans="3:3" x14ac:dyDescent="0.25">
      <c r="C9508" s="62"/>
    </row>
    <row r="9596" spans="3:3" x14ac:dyDescent="0.25">
      <c r="C9596" s="62"/>
    </row>
    <row r="9597" spans="3:3" x14ac:dyDescent="0.25">
      <c r="C9597" s="62"/>
    </row>
    <row r="9685" spans="3:3" x14ac:dyDescent="0.25">
      <c r="C9685" s="62"/>
    </row>
    <row r="9686" spans="3:3" x14ac:dyDescent="0.25">
      <c r="C9686" s="62"/>
    </row>
    <row r="9774" spans="3:3" x14ac:dyDescent="0.25">
      <c r="C9774" s="62"/>
    </row>
    <row r="9775" spans="3:3" x14ac:dyDescent="0.25">
      <c r="C9775" s="62"/>
    </row>
    <row r="9863" spans="3:3" x14ac:dyDescent="0.25">
      <c r="C9863" s="62"/>
    </row>
    <row r="9864" spans="3:3" x14ac:dyDescent="0.25">
      <c r="C9864" s="62"/>
    </row>
    <row r="9952" spans="3:3" x14ac:dyDescent="0.25">
      <c r="C9952" s="62"/>
    </row>
    <row r="9953" spans="3:3" x14ac:dyDescent="0.25">
      <c r="C9953" s="62"/>
    </row>
    <row r="10041" spans="3:3" x14ac:dyDescent="0.25">
      <c r="C10041" s="62"/>
    </row>
    <row r="10042" spans="3:3" x14ac:dyDescent="0.25">
      <c r="C10042" s="62"/>
    </row>
    <row r="10130" spans="3:3" x14ac:dyDescent="0.25">
      <c r="C10130" s="62"/>
    </row>
    <row r="10131" spans="3:3" x14ac:dyDescent="0.25">
      <c r="C10131" s="62"/>
    </row>
    <row r="10219" spans="3:3" x14ac:dyDescent="0.25">
      <c r="C10219" s="62"/>
    </row>
    <row r="10220" spans="3:3" x14ac:dyDescent="0.25">
      <c r="C10220" s="62"/>
    </row>
    <row r="10308" spans="3:3" x14ac:dyDescent="0.25">
      <c r="C10308" s="62"/>
    </row>
    <row r="10309" spans="3:3" x14ac:dyDescent="0.25">
      <c r="C10309" s="62"/>
    </row>
    <row r="10397" spans="3:3" x14ac:dyDescent="0.25">
      <c r="C10397" s="62"/>
    </row>
    <row r="10398" spans="3:3" x14ac:dyDescent="0.25">
      <c r="C10398" s="62"/>
    </row>
    <row r="10486" spans="3:3" x14ac:dyDescent="0.25">
      <c r="C10486" s="62"/>
    </row>
    <row r="10487" spans="3:3" x14ac:dyDescent="0.25">
      <c r="C10487" s="62"/>
    </row>
    <row r="10575" spans="3:3" x14ac:dyDescent="0.25">
      <c r="C10575" s="62"/>
    </row>
    <row r="10576" spans="3:3" x14ac:dyDescent="0.25">
      <c r="C10576" s="62"/>
    </row>
    <row r="10664" spans="3:3" x14ac:dyDescent="0.25">
      <c r="C10664" s="62"/>
    </row>
    <row r="10665" spans="3:3" x14ac:dyDescent="0.25">
      <c r="C10665" s="62"/>
    </row>
    <row r="10753" spans="3:3" x14ac:dyDescent="0.25">
      <c r="C10753" s="62"/>
    </row>
    <row r="10754" spans="3:3" x14ac:dyDescent="0.25">
      <c r="C10754" s="62"/>
    </row>
    <row r="10842" spans="3:3" x14ac:dyDescent="0.25">
      <c r="C10842" s="62"/>
    </row>
    <row r="10843" spans="3:3" x14ac:dyDescent="0.25">
      <c r="C10843" s="62"/>
    </row>
    <row r="10931" spans="3:3" x14ac:dyDescent="0.25">
      <c r="C10931" s="62"/>
    </row>
    <row r="10932" spans="3:3" x14ac:dyDescent="0.25">
      <c r="C10932" s="62"/>
    </row>
    <row r="11020" spans="3:3" x14ac:dyDescent="0.25">
      <c r="C11020" s="62"/>
    </row>
    <row r="11021" spans="3:3" x14ac:dyDescent="0.25">
      <c r="C11021" s="62"/>
    </row>
    <row r="11109" spans="3:3" x14ac:dyDescent="0.25">
      <c r="C11109" s="62"/>
    </row>
    <row r="11110" spans="3:3" x14ac:dyDescent="0.25">
      <c r="C11110" s="62"/>
    </row>
    <row r="11198" spans="3:3" x14ac:dyDescent="0.25">
      <c r="C11198" s="62"/>
    </row>
    <row r="11199" spans="3:3" x14ac:dyDescent="0.25">
      <c r="C11199" s="62"/>
    </row>
    <row r="11287" spans="3:3" x14ac:dyDescent="0.25">
      <c r="C11287" s="62"/>
    </row>
    <row r="11288" spans="3:3" x14ac:dyDescent="0.25">
      <c r="C11288" s="62"/>
    </row>
    <row r="11376" spans="3:3" x14ac:dyDescent="0.25">
      <c r="C11376" s="62"/>
    </row>
    <row r="11377" spans="3:3" x14ac:dyDescent="0.25">
      <c r="C11377" s="62"/>
    </row>
    <row r="11465" spans="3:3" x14ac:dyDescent="0.25">
      <c r="C11465" s="62"/>
    </row>
    <row r="11466" spans="3:3" x14ac:dyDescent="0.25">
      <c r="C11466" s="62"/>
    </row>
    <row r="11554" spans="3:3" x14ac:dyDescent="0.25">
      <c r="C11554" s="62"/>
    </row>
    <row r="11555" spans="3:3" x14ac:dyDescent="0.25">
      <c r="C11555" s="62"/>
    </row>
    <row r="11643" spans="3:3" x14ac:dyDescent="0.25">
      <c r="C11643" s="62"/>
    </row>
    <row r="11644" spans="3:3" x14ac:dyDescent="0.25">
      <c r="C11644" s="62"/>
    </row>
    <row r="11732" spans="3:3" x14ac:dyDescent="0.25">
      <c r="C11732" s="62"/>
    </row>
    <row r="11733" spans="3:3" x14ac:dyDescent="0.25">
      <c r="C11733" s="62"/>
    </row>
    <row r="11821" spans="3:3" x14ac:dyDescent="0.25">
      <c r="C11821" s="62"/>
    </row>
    <row r="11822" spans="3:3" x14ac:dyDescent="0.25">
      <c r="C11822" s="62"/>
    </row>
    <row r="11910" spans="3:3" x14ac:dyDescent="0.25">
      <c r="C11910" s="62"/>
    </row>
    <row r="11911" spans="3:3" x14ac:dyDescent="0.25">
      <c r="C11911" s="62"/>
    </row>
    <row r="11999" spans="3:3" x14ac:dyDescent="0.25">
      <c r="C11999" s="62"/>
    </row>
    <row r="12000" spans="3:3" x14ac:dyDescent="0.25">
      <c r="C12000" s="62"/>
    </row>
    <row r="12088" spans="3:3" x14ac:dyDescent="0.25">
      <c r="C12088" s="62"/>
    </row>
    <row r="12089" spans="3:3" x14ac:dyDescent="0.25">
      <c r="C12089" s="62"/>
    </row>
    <row r="12177" spans="3:3" x14ac:dyDescent="0.25">
      <c r="C12177" s="62"/>
    </row>
    <row r="12178" spans="3:3" x14ac:dyDescent="0.25">
      <c r="C12178" s="62"/>
    </row>
    <row r="12266" spans="3:3" x14ac:dyDescent="0.25">
      <c r="C12266" s="62"/>
    </row>
    <row r="12267" spans="3:3" x14ac:dyDescent="0.25">
      <c r="C12267" s="62"/>
    </row>
    <row r="12355" spans="3:3" x14ac:dyDescent="0.25">
      <c r="C12355" s="62"/>
    </row>
    <row r="12356" spans="3:3" x14ac:dyDescent="0.25">
      <c r="C12356" s="62"/>
    </row>
    <row r="12444" spans="3:3" x14ac:dyDescent="0.25">
      <c r="C12444" s="62"/>
    </row>
    <row r="12445" spans="3:3" x14ac:dyDescent="0.25">
      <c r="C12445" s="62"/>
    </row>
    <row r="12533" spans="3:3" x14ac:dyDescent="0.25">
      <c r="C12533" s="62"/>
    </row>
    <row r="12534" spans="3:3" x14ac:dyDescent="0.25">
      <c r="C12534" s="62"/>
    </row>
    <row r="12622" spans="3:3" x14ac:dyDescent="0.25">
      <c r="C12622" s="62"/>
    </row>
    <row r="12623" spans="3:3" x14ac:dyDescent="0.25">
      <c r="C12623" s="62"/>
    </row>
    <row r="12711" spans="3:3" x14ac:dyDescent="0.25">
      <c r="C12711" s="62"/>
    </row>
    <row r="12712" spans="3:3" x14ac:dyDescent="0.25">
      <c r="C12712" s="62"/>
    </row>
    <row r="12800" spans="3:3" x14ac:dyDescent="0.25">
      <c r="C12800" s="62"/>
    </row>
    <row r="12801" spans="3:3" x14ac:dyDescent="0.25">
      <c r="C12801" s="62"/>
    </row>
    <row r="12889" spans="3:3" x14ac:dyDescent="0.25">
      <c r="C12889" s="62"/>
    </row>
    <row r="12890" spans="3:3" x14ac:dyDescent="0.25">
      <c r="C12890" s="62"/>
    </row>
    <row r="12978" spans="3:3" x14ac:dyDescent="0.25">
      <c r="C12978" s="62"/>
    </row>
    <row r="12979" spans="3:3" x14ac:dyDescent="0.25">
      <c r="C12979" s="62"/>
    </row>
    <row r="13067" spans="3:3" x14ac:dyDescent="0.25">
      <c r="C13067" s="62"/>
    </row>
    <row r="13068" spans="3:3" x14ac:dyDescent="0.25">
      <c r="C13068" s="62"/>
    </row>
    <row r="13156" spans="3:3" x14ac:dyDescent="0.25">
      <c r="C13156" s="62"/>
    </row>
    <row r="13157" spans="3:3" x14ac:dyDescent="0.25">
      <c r="C13157" s="62"/>
    </row>
    <row r="13245" spans="3:3" x14ac:dyDescent="0.25">
      <c r="C13245" s="62"/>
    </row>
    <row r="13246" spans="3:3" x14ac:dyDescent="0.25">
      <c r="C13246" s="62"/>
    </row>
    <row r="13334" spans="3:3" x14ac:dyDescent="0.25">
      <c r="C13334" s="62"/>
    </row>
    <row r="13335" spans="3:3" x14ac:dyDescent="0.25">
      <c r="C13335" s="62"/>
    </row>
    <row r="13423" spans="3:3" x14ac:dyDescent="0.25">
      <c r="C13423" s="62"/>
    </row>
    <row r="13424" spans="3:3" x14ac:dyDescent="0.25">
      <c r="C13424" s="62"/>
    </row>
    <row r="13512" spans="3:3" x14ac:dyDescent="0.25">
      <c r="C13512" s="62"/>
    </row>
    <row r="13513" spans="3:3" x14ac:dyDescent="0.25">
      <c r="C13513" s="62"/>
    </row>
    <row r="13601" spans="3:3" x14ac:dyDescent="0.25">
      <c r="C13601" s="62"/>
    </row>
    <row r="13602" spans="3:3" x14ac:dyDescent="0.25">
      <c r="C13602" s="62"/>
    </row>
    <row r="13690" spans="3:3" x14ac:dyDescent="0.25">
      <c r="C13690" s="62"/>
    </row>
    <row r="13691" spans="3:3" x14ac:dyDescent="0.25">
      <c r="C13691" s="62"/>
    </row>
    <row r="13779" spans="3:3" x14ac:dyDescent="0.25">
      <c r="C13779" s="62"/>
    </row>
    <row r="13780" spans="3:3" x14ac:dyDescent="0.25">
      <c r="C13780" s="62"/>
    </row>
    <row r="13868" spans="3:3" x14ac:dyDescent="0.25">
      <c r="C13868" s="62"/>
    </row>
    <row r="13869" spans="3:3" x14ac:dyDescent="0.25">
      <c r="C13869" s="62"/>
    </row>
    <row r="13957" spans="3:3" x14ac:dyDescent="0.25">
      <c r="C13957" s="62"/>
    </row>
    <row r="13958" spans="3:3" x14ac:dyDescent="0.25">
      <c r="C13958" s="62"/>
    </row>
    <row r="14046" spans="3:3" x14ac:dyDescent="0.25">
      <c r="C14046" s="62"/>
    </row>
    <row r="14047" spans="3:3" x14ac:dyDescent="0.25">
      <c r="C14047" s="62"/>
    </row>
    <row r="14135" spans="3:3" x14ac:dyDescent="0.25">
      <c r="C14135" s="62"/>
    </row>
    <row r="14136" spans="3:3" x14ac:dyDescent="0.25">
      <c r="C14136" s="62"/>
    </row>
    <row r="14224" spans="3:3" x14ac:dyDescent="0.25">
      <c r="C14224" s="62"/>
    </row>
    <row r="14225" spans="3:3" x14ac:dyDescent="0.25">
      <c r="C14225" s="62"/>
    </row>
    <row r="14313" spans="3:3" x14ac:dyDescent="0.25">
      <c r="C14313" s="62"/>
    </row>
    <row r="14314" spans="3:3" x14ac:dyDescent="0.25">
      <c r="C14314" s="62"/>
    </row>
    <row r="14402" spans="3:3" x14ac:dyDescent="0.25">
      <c r="C14402" s="62"/>
    </row>
    <row r="14403" spans="3:3" x14ac:dyDescent="0.25">
      <c r="C14403" s="62"/>
    </row>
    <row r="14491" spans="3:3" x14ac:dyDescent="0.25">
      <c r="C14491" s="62"/>
    </row>
    <row r="14492" spans="3:3" x14ac:dyDescent="0.25">
      <c r="C14492" s="62"/>
    </row>
    <row r="14580" spans="3:3" x14ac:dyDescent="0.25">
      <c r="C14580" s="62"/>
    </row>
    <row r="14581" spans="3:3" x14ac:dyDescent="0.25">
      <c r="C14581" s="62"/>
    </row>
    <row r="14669" spans="3:3" x14ac:dyDescent="0.25">
      <c r="C14669" s="62"/>
    </row>
    <row r="14670" spans="3:3" x14ac:dyDescent="0.25">
      <c r="C14670" s="62"/>
    </row>
    <row r="14758" spans="3:3" x14ac:dyDescent="0.25">
      <c r="C14758" s="62"/>
    </row>
    <row r="14759" spans="3:3" x14ac:dyDescent="0.25">
      <c r="C14759" s="62"/>
    </row>
    <row r="14847" spans="3:3" x14ac:dyDescent="0.25">
      <c r="C14847" s="62"/>
    </row>
    <row r="14848" spans="3:3" x14ac:dyDescent="0.25">
      <c r="C14848" s="62"/>
    </row>
    <row r="14936" spans="3:3" x14ac:dyDescent="0.25">
      <c r="C14936" s="62"/>
    </row>
    <row r="14937" spans="3:3" x14ac:dyDescent="0.25">
      <c r="C14937" s="62"/>
    </row>
    <row r="15025" spans="3:3" x14ac:dyDescent="0.25">
      <c r="C15025" s="62"/>
    </row>
    <row r="15026" spans="3:3" x14ac:dyDescent="0.25">
      <c r="C15026" s="62"/>
    </row>
    <row r="15114" spans="3:3" x14ac:dyDescent="0.25">
      <c r="C15114" s="62"/>
    </row>
    <row r="15115" spans="3:3" x14ac:dyDescent="0.25">
      <c r="C15115" s="62"/>
    </row>
    <row r="15203" spans="3:3" x14ac:dyDescent="0.25">
      <c r="C15203" s="62"/>
    </row>
    <row r="15204" spans="3:3" x14ac:dyDescent="0.25">
      <c r="C15204" s="62"/>
    </row>
    <row r="15292" spans="3:3" x14ac:dyDescent="0.25">
      <c r="C15292" s="62"/>
    </row>
    <row r="15293" spans="3:3" x14ac:dyDescent="0.25">
      <c r="C15293" s="62"/>
    </row>
    <row r="15381" spans="3:3" x14ac:dyDescent="0.25">
      <c r="C15381" s="62"/>
    </row>
    <row r="15382" spans="3:3" x14ac:dyDescent="0.25">
      <c r="C15382" s="62"/>
    </row>
    <row r="15470" spans="3:3" x14ac:dyDescent="0.25">
      <c r="C15470" s="62"/>
    </row>
    <row r="15471" spans="3:3" x14ac:dyDescent="0.25">
      <c r="C15471" s="62"/>
    </row>
    <row r="15559" spans="3:3" x14ac:dyDescent="0.25">
      <c r="C15559" s="62"/>
    </row>
    <row r="15560" spans="3:3" x14ac:dyDescent="0.25">
      <c r="C15560" s="62"/>
    </row>
    <row r="15648" spans="3:3" x14ac:dyDescent="0.25">
      <c r="C15648" s="62"/>
    </row>
    <row r="15649" spans="3:3" x14ac:dyDescent="0.25">
      <c r="C15649" s="62"/>
    </row>
    <row r="15737" spans="3:3" x14ac:dyDescent="0.25">
      <c r="C15737" s="62"/>
    </row>
    <row r="15738" spans="3:3" x14ac:dyDescent="0.25">
      <c r="C15738" s="62"/>
    </row>
    <row r="15826" spans="3:3" x14ac:dyDescent="0.25">
      <c r="C15826" s="62"/>
    </row>
    <row r="15827" spans="3:3" x14ac:dyDescent="0.25">
      <c r="C15827" s="62"/>
    </row>
    <row r="15915" spans="3:3" x14ac:dyDescent="0.25">
      <c r="C15915" s="62"/>
    </row>
    <row r="15916" spans="3:3" x14ac:dyDescent="0.25">
      <c r="C15916" s="62"/>
    </row>
    <row r="16004" spans="3:3" x14ac:dyDescent="0.25">
      <c r="C16004" s="62"/>
    </row>
    <row r="16005" spans="3:3" x14ac:dyDescent="0.25">
      <c r="C16005" s="62"/>
    </row>
    <row r="16093" spans="3:3" x14ac:dyDescent="0.25">
      <c r="C16093" s="62"/>
    </row>
    <row r="16094" spans="3:3" x14ac:dyDescent="0.25">
      <c r="C16094" s="62"/>
    </row>
    <row r="16182" spans="3:3" x14ac:dyDescent="0.25">
      <c r="C16182" s="62"/>
    </row>
    <row r="16183" spans="3:3" x14ac:dyDescent="0.25">
      <c r="C16183" s="62"/>
    </row>
    <row r="16271" spans="3:3" x14ac:dyDescent="0.25">
      <c r="C16271" s="62"/>
    </row>
    <row r="16272" spans="3:3" x14ac:dyDescent="0.25">
      <c r="C16272" s="62"/>
    </row>
    <row r="16360" spans="3:3" x14ac:dyDescent="0.25">
      <c r="C16360" s="62"/>
    </row>
    <row r="16361" spans="3:3" x14ac:dyDescent="0.25">
      <c r="C16361" s="62"/>
    </row>
    <row r="16449" spans="3:3" x14ac:dyDescent="0.25">
      <c r="C16449" s="62"/>
    </row>
    <row r="16450" spans="3:3" x14ac:dyDescent="0.25">
      <c r="C16450" s="62"/>
    </row>
    <row r="16538" spans="3:3" x14ac:dyDescent="0.25">
      <c r="C16538" s="62"/>
    </row>
    <row r="16539" spans="3:3" x14ac:dyDescent="0.25">
      <c r="C16539" s="62"/>
    </row>
    <row r="16627" spans="3:3" x14ac:dyDescent="0.25">
      <c r="C16627" s="62"/>
    </row>
    <row r="16628" spans="3:3" x14ac:dyDescent="0.25">
      <c r="C16628" s="62"/>
    </row>
    <row r="16716" spans="3:3" x14ac:dyDescent="0.25">
      <c r="C16716" s="62"/>
    </row>
    <row r="16717" spans="3:3" x14ac:dyDescent="0.25">
      <c r="C16717" s="62"/>
    </row>
    <row r="16805" spans="3:3" x14ac:dyDescent="0.25">
      <c r="C16805" s="62"/>
    </row>
    <row r="16806" spans="3:3" x14ac:dyDescent="0.25">
      <c r="C16806" s="62"/>
    </row>
    <row r="16894" spans="3:3" x14ac:dyDescent="0.25">
      <c r="C16894" s="62"/>
    </row>
    <row r="16895" spans="3:3" x14ac:dyDescent="0.25">
      <c r="C16895" s="62"/>
    </row>
    <row r="16983" spans="3:3" x14ac:dyDescent="0.25">
      <c r="C16983" s="62"/>
    </row>
    <row r="16984" spans="3:3" x14ac:dyDescent="0.25">
      <c r="C16984" s="62"/>
    </row>
    <row r="17072" spans="3:3" x14ac:dyDescent="0.25">
      <c r="C17072" s="62"/>
    </row>
    <row r="17073" spans="3:3" x14ac:dyDescent="0.25">
      <c r="C17073" s="62"/>
    </row>
    <row r="17161" spans="3:3" x14ac:dyDescent="0.25">
      <c r="C17161" s="62"/>
    </row>
    <row r="17162" spans="3:3" x14ac:dyDescent="0.25">
      <c r="C17162" s="62"/>
    </row>
    <row r="17250" spans="3:3" x14ac:dyDescent="0.25">
      <c r="C17250" s="62"/>
    </row>
    <row r="17251" spans="3:3" x14ac:dyDescent="0.25">
      <c r="C17251" s="62"/>
    </row>
    <row r="17339" spans="3:3" x14ac:dyDescent="0.25">
      <c r="C17339" s="62"/>
    </row>
    <row r="17340" spans="3:3" x14ac:dyDescent="0.25">
      <c r="C17340" s="62"/>
    </row>
    <row r="17428" spans="3:3" x14ac:dyDescent="0.25">
      <c r="C17428" s="62"/>
    </row>
    <row r="17429" spans="3:3" x14ac:dyDescent="0.25">
      <c r="C17429" s="62"/>
    </row>
    <row r="17517" spans="3:3" x14ac:dyDescent="0.25">
      <c r="C17517" s="62"/>
    </row>
    <row r="17518" spans="3:3" x14ac:dyDescent="0.25">
      <c r="C17518" s="62"/>
    </row>
    <row r="17606" spans="3:3" x14ac:dyDescent="0.25">
      <c r="C17606" s="62"/>
    </row>
    <row r="17607" spans="3:3" x14ac:dyDescent="0.25">
      <c r="C17607" s="62"/>
    </row>
    <row r="17695" spans="3:3" x14ac:dyDescent="0.25">
      <c r="C17695" s="62"/>
    </row>
    <row r="17696" spans="3:3" x14ac:dyDescent="0.25">
      <c r="C17696" s="62"/>
    </row>
    <row r="17784" spans="3:3" x14ac:dyDescent="0.25">
      <c r="C17784" s="62"/>
    </row>
    <row r="17785" spans="3:3" x14ac:dyDescent="0.25">
      <c r="C17785" s="62"/>
    </row>
    <row r="17873" spans="3:3" x14ac:dyDescent="0.25">
      <c r="C17873" s="62"/>
    </row>
    <row r="17874" spans="3:3" x14ac:dyDescent="0.25">
      <c r="C17874" s="62"/>
    </row>
    <row r="17962" spans="3:3" x14ac:dyDescent="0.25">
      <c r="C17962" s="62"/>
    </row>
    <row r="17963" spans="3:3" x14ac:dyDescent="0.25">
      <c r="C17963" s="62"/>
    </row>
    <row r="18051" spans="3:3" x14ac:dyDescent="0.25">
      <c r="C18051" s="62"/>
    </row>
    <row r="18052" spans="3:3" x14ac:dyDescent="0.25">
      <c r="C18052" s="62"/>
    </row>
    <row r="18140" spans="3:3" x14ac:dyDescent="0.25">
      <c r="C18140" s="62"/>
    </row>
    <row r="18141" spans="3:3" x14ac:dyDescent="0.25">
      <c r="C18141" s="62"/>
    </row>
    <row r="18229" spans="3:3" x14ac:dyDescent="0.25">
      <c r="C18229" s="62"/>
    </row>
    <row r="18230" spans="3:3" x14ac:dyDescent="0.25">
      <c r="C18230" s="62"/>
    </row>
    <row r="18318" spans="3:3" x14ac:dyDescent="0.25">
      <c r="C18318" s="62"/>
    </row>
    <row r="18319" spans="3:3" x14ac:dyDescent="0.25">
      <c r="C18319" s="62"/>
    </row>
    <row r="18407" spans="3:3" x14ac:dyDescent="0.25">
      <c r="C18407" s="62"/>
    </row>
    <row r="18408" spans="3:3" x14ac:dyDescent="0.25">
      <c r="C18408" s="62"/>
    </row>
    <row r="18496" spans="3:3" x14ac:dyDescent="0.25">
      <c r="C18496" s="62"/>
    </row>
    <row r="18497" spans="3:3" x14ac:dyDescent="0.25">
      <c r="C18497" s="62"/>
    </row>
    <row r="18585" spans="3:3" x14ac:dyDescent="0.25">
      <c r="C18585" s="62"/>
    </row>
    <row r="18586" spans="3:3" x14ac:dyDescent="0.25">
      <c r="C18586" s="62"/>
    </row>
    <row r="18674" spans="3:3" x14ac:dyDescent="0.25">
      <c r="C18674" s="62"/>
    </row>
    <row r="18675" spans="3:3" x14ac:dyDescent="0.25">
      <c r="C18675" s="62"/>
    </row>
    <row r="18763" spans="3:3" x14ac:dyDescent="0.25">
      <c r="C18763" s="62"/>
    </row>
    <row r="18764" spans="3:3" x14ac:dyDescent="0.25">
      <c r="C18764" s="62"/>
    </row>
    <row r="18852" spans="3:3" x14ac:dyDescent="0.25">
      <c r="C18852" s="62"/>
    </row>
    <row r="18853" spans="3:3" x14ac:dyDescent="0.25">
      <c r="C18853" s="62"/>
    </row>
    <row r="18941" spans="3:3" x14ac:dyDescent="0.25">
      <c r="C18941" s="62"/>
    </row>
    <row r="18942" spans="3:3" x14ac:dyDescent="0.25">
      <c r="C18942" s="62"/>
    </row>
    <row r="19030" spans="3:3" x14ac:dyDescent="0.25">
      <c r="C19030" s="62"/>
    </row>
    <row r="19031" spans="3:3" x14ac:dyDescent="0.25">
      <c r="C19031" s="62"/>
    </row>
    <row r="19119" spans="3:3" x14ac:dyDescent="0.25">
      <c r="C19119" s="62"/>
    </row>
    <row r="19120" spans="3:3" x14ac:dyDescent="0.25">
      <c r="C19120" s="62"/>
    </row>
    <row r="19208" spans="3:3" x14ac:dyDescent="0.25">
      <c r="C19208" s="62"/>
    </row>
    <row r="19209" spans="3:3" x14ac:dyDescent="0.25">
      <c r="C19209" s="62"/>
    </row>
    <row r="19297" spans="3:3" x14ac:dyDescent="0.25">
      <c r="C19297" s="62"/>
    </row>
    <row r="19298" spans="3:3" x14ac:dyDescent="0.25">
      <c r="C19298" s="62"/>
    </row>
    <row r="19386" spans="3:3" x14ac:dyDescent="0.25">
      <c r="C19386" s="62"/>
    </row>
    <row r="19387" spans="3:3" x14ac:dyDescent="0.25">
      <c r="C19387" s="62"/>
    </row>
    <row r="19475" spans="3:3" x14ac:dyDescent="0.25">
      <c r="C19475" s="62"/>
    </row>
    <row r="19476" spans="3:3" x14ac:dyDescent="0.25">
      <c r="C19476" s="62"/>
    </row>
    <row r="19564" spans="3:3" x14ac:dyDescent="0.25">
      <c r="C19564" s="62"/>
    </row>
    <row r="19565" spans="3:3" x14ac:dyDescent="0.25">
      <c r="C19565" s="62"/>
    </row>
    <row r="19653" spans="3:3" x14ac:dyDescent="0.25">
      <c r="C19653" s="62"/>
    </row>
    <row r="19654" spans="3:3" x14ac:dyDescent="0.25">
      <c r="C19654" s="62"/>
    </row>
    <row r="19742" spans="3:3" x14ac:dyDescent="0.25">
      <c r="C19742" s="62"/>
    </row>
    <row r="19743" spans="3:3" x14ac:dyDescent="0.25">
      <c r="C19743" s="62"/>
    </row>
    <row r="19831" spans="3:3" x14ac:dyDescent="0.25">
      <c r="C19831" s="62"/>
    </row>
    <row r="19832" spans="3:3" x14ac:dyDescent="0.25">
      <c r="C19832" s="62"/>
    </row>
    <row r="19920" spans="3:3" x14ac:dyDescent="0.25">
      <c r="C19920" s="62"/>
    </row>
    <row r="19921" spans="3:3" x14ac:dyDescent="0.25">
      <c r="C19921" s="62"/>
    </row>
    <row r="20009" spans="3:3" x14ac:dyDescent="0.25">
      <c r="C20009" s="62"/>
    </row>
    <row r="20010" spans="3:3" x14ac:dyDescent="0.25">
      <c r="C20010" s="62"/>
    </row>
    <row r="20098" spans="3:3" x14ac:dyDescent="0.25">
      <c r="C20098" s="62"/>
    </row>
    <row r="20099" spans="3:3" x14ac:dyDescent="0.25">
      <c r="C20099" s="62"/>
    </row>
    <row r="20187" spans="3:3" x14ac:dyDescent="0.25">
      <c r="C20187" s="62"/>
    </row>
    <row r="20188" spans="3:3" x14ac:dyDescent="0.25">
      <c r="C20188" s="62"/>
    </row>
    <row r="20276" spans="3:3" x14ac:dyDescent="0.25">
      <c r="C20276" s="62"/>
    </row>
    <row r="20277" spans="3:3" x14ac:dyDescent="0.25">
      <c r="C20277" s="62"/>
    </row>
    <row r="20365" spans="3:3" x14ac:dyDescent="0.25">
      <c r="C20365" s="62"/>
    </row>
    <row r="20366" spans="3:3" x14ac:dyDescent="0.25">
      <c r="C20366" s="62"/>
    </row>
    <row r="20454" spans="3:3" x14ac:dyDescent="0.25">
      <c r="C20454" s="62"/>
    </row>
    <row r="20455" spans="3:3" x14ac:dyDescent="0.25">
      <c r="C20455" s="62"/>
    </row>
    <row r="20543" spans="3:3" x14ac:dyDescent="0.25">
      <c r="C20543" s="62"/>
    </row>
    <row r="20544" spans="3:3" x14ac:dyDescent="0.25">
      <c r="C20544" s="62"/>
    </row>
    <row r="20632" spans="3:3" x14ac:dyDescent="0.25">
      <c r="C20632" s="62"/>
    </row>
    <row r="20633" spans="3:3" x14ac:dyDescent="0.25">
      <c r="C20633" s="62"/>
    </row>
    <row r="20721" spans="3:3" x14ac:dyDescent="0.25">
      <c r="C20721" s="62"/>
    </row>
    <row r="20722" spans="3:3" x14ac:dyDescent="0.25">
      <c r="C20722" s="62"/>
    </row>
    <row r="20810" spans="3:3" x14ac:dyDescent="0.25">
      <c r="C20810" s="62"/>
    </row>
    <row r="20811" spans="3:3" x14ac:dyDescent="0.25">
      <c r="C20811" s="62"/>
    </row>
    <row r="20899" spans="3:3" x14ac:dyDescent="0.25">
      <c r="C20899" s="62"/>
    </row>
    <row r="20900" spans="3:3" x14ac:dyDescent="0.25">
      <c r="C20900" s="62"/>
    </row>
    <row r="20988" spans="3:3" x14ac:dyDescent="0.25">
      <c r="C20988" s="62"/>
    </row>
    <row r="20989" spans="3:3" x14ac:dyDescent="0.25">
      <c r="C20989" s="62"/>
    </row>
    <row r="21077" spans="3:3" x14ac:dyDescent="0.25">
      <c r="C21077" s="62"/>
    </row>
    <row r="21078" spans="3:3" x14ac:dyDescent="0.25">
      <c r="C21078" s="62"/>
    </row>
    <row r="21166" spans="3:3" x14ac:dyDescent="0.25">
      <c r="C21166" s="62"/>
    </row>
    <row r="21167" spans="3:3" x14ac:dyDescent="0.25">
      <c r="C21167" s="62"/>
    </row>
    <row r="21255" spans="3:3" x14ac:dyDescent="0.25">
      <c r="C21255" s="62"/>
    </row>
    <row r="21256" spans="3:3" x14ac:dyDescent="0.25">
      <c r="C21256" s="62"/>
    </row>
    <row r="21344" spans="3:3" x14ac:dyDescent="0.25">
      <c r="C21344" s="62"/>
    </row>
    <row r="21345" spans="3:3" x14ac:dyDescent="0.25">
      <c r="C21345" s="62"/>
    </row>
    <row r="21433" spans="3:3" x14ac:dyDescent="0.25">
      <c r="C21433" s="62"/>
    </row>
    <row r="21434" spans="3:3" x14ac:dyDescent="0.25">
      <c r="C21434" s="62"/>
    </row>
    <row r="21522" spans="3:3" x14ac:dyDescent="0.25">
      <c r="C21522" s="62"/>
    </row>
    <row r="21523" spans="3:3" x14ac:dyDescent="0.25">
      <c r="C21523" s="62"/>
    </row>
    <row r="21611" spans="3:3" x14ac:dyDescent="0.25">
      <c r="C21611" s="62"/>
    </row>
    <row r="21612" spans="3:3" x14ac:dyDescent="0.25">
      <c r="C21612" s="62"/>
    </row>
    <row r="21700" spans="3:3" x14ac:dyDescent="0.25">
      <c r="C21700" s="62"/>
    </row>
    <row r="21701" spans="3:3" x14ac:dyDescent="0.25">
      <c r="C21701" s="62"/>
    </row>
    <row r="21789" spans="3:3" x14ac:dyDescent="0.25">
      <c r="C21789" s="62"/>
    </row>
    <row r="21790" spans="3:3" x14ac:dyDescent="0.25">
      <c r="C21790" s="62"/>
    </row>
    <row r="21878" spans="3:3" x14ac:dyDescent="0.25">
      <c r="C21878" s="62"/>
    </row>
    <row r="21879" spans="3:3" x14ac:dyDescent="0.25">
      <c r="C21879" s="62"/>
    </row>
    <row r="21967" spans="3:3" x14ac:dyDescent="0.25">
      <c r="C21967" s="62"/>
    </row>
    <row r="21968" spans="3:3" x14ac:dyDescent="0.25">
      <c r="C21968" s="62"/>
    </row>
    <row r="22056" spans="3:3" x14ac:dyDescent="0.25">
      <c r="C22056" s="62"/>
    </row>
    <row r="22057" spans="3:3" x14ac:dyDescent="0.25">
      <c r="C22057" s="62"/>
    </row>
    <row r="22145" spans="3:3" x14ac:dyDescent="0.25">
      <c r="C22145" s="62"/>
    </row>
    <row r="22146" spans="3:3" x14ac:dyDescent="0.25">
      <c r="C22146" s="62"/>
    </row>
    <row r="22234" spans="3:3" x14ac:dyDescent="0.25">
      <c r="C22234" s="62"/>
    </row>
    <row r="22235" spans="3:3" x14ac:dyDescent="0.25">
      <c r="C22235" s="62"/>
    </row>
    <row r="22323" spans="3:3" x14ac:dyDescent="0.25">
      <c r="C22323" s="62"/>
    </row>
    <row r="22324" spans="3:3" x14ac:dyDescent="0.25">
      <c r="C22324" s="62"/>
    </row>
    <row r="22412" spans="3:3" x14ac:dyDescent="0.25">
      <c r="C22412" s="62"/>
    </row>
    <row r="22413" spans="3:3" x14ac:dyDescent="0.25">
      <c r="C22413" s="62"/>
    </row>
    <row r="22501" spans="3:3" x14ac:dyDescent="0.25">
      <c r="C22501" s="62"/>
    </row>
    <row r="22502" spans="3:3" x14ac:dyDescent="0.25">
      <c r="C22502" s="62"/>
    </row>
    <row r="22590" spans="3:3" x14ac:dyDescent="0.25">
      <c r="C22590" s="62"/>
    </row>
    <row r="22591" spans="3:3" x14ac:dyDescent="0.25">
      <c r="C22591" s="62"/>
    </row>
    <row r="22679" spans="3:3" x14ac:dyDescent="0.25">
      <c r="C22679" s="62"/>
    </row>
    <row r="22680" spans="3:3" x14ac:dyDescent="0.25">
      <c r="C22680" s="62"/>
    </row>
    <row r="22768" spans="3:3" x14ac:dyDescent="0.25">
      <c r="C22768" s="62"/>
    </row>
    <row r="22769" spans="3:3" x14ac:dyDescent="0.25">
      <c r="C22769" s="62"/>
    </row>
    <row r="22857" spans="3:3" x14ac:dyDescent="0.25">
      <c r="C22857" s="62"/>
    </row>
    <row r="22858" spans="3:3" x14ac:dyDescent="0.25">
      <c r="C22858" s="62"/>
    </row>
    <row r="22946" spans="3:3" x14ac:dyDescent="0.25">
      <c r="C22946" s="62"/>
    </row>
    <row r="22947" spans="3:3" x14ac:dyDescent="0.25">
      <c r="C22947" s="62"/>
    </row>
    <row r="23035" spans="3:3" x14ac:dyDescent="0.25">
      <c r="C23035" s="62"/>
    </row>
    <row r="23036" spans="3:3" x14ac:dyDescent="0.25">
      <c r="C23036" s="62"/>
    </row>
    <row r="23124" spans="3:3" x14ac:dyDescent="0.25">
      <c r="C23124" s="62"/>
    </row>
    <row r="23125" spans="3:3" x14ac:dyDescent="0.25">
      <c r="C23125" s="62"/>
    </row>
    <row r="23213" spans="3:3" x14ac:dyDescent="0.25">
      <c r="C23213" s="62"/>
    </row>
    <row r="23214" spans="3:3" x14ac:dyDescent="0.25">
      <c r="C23214" s="62"/>
    </row>
    <row r="23302" spans="3:3" x14ac:dyDescent="0.25">
      <c r="C23302" s="62"/>
    </row>
    <row r="23303" spans="3:3" x14ac:dyDescent="0.25">
      <c r="C23303" s="62"/>
    </row>
    <row r="23391" spans="3:3" x14ac:dyDescent="0.25">
      <c r="C23391" s="62"/>
    </row>
    <row r="23392" spans="3:3" x14ac:dyDescent="0.25">
      <c r="C23392" s="62"/>
    </row>
    <row r="23480" spans="3:3" x14ac:dyDescent="0.25">
      <c r="C23480" s="62"/>
    </row>
    <row r="23481" spans="3:3" x14ac:dyDescent="0.25">
      <c r="C23481" s="62"/>
    </row>
    <row r="23569" spans="3:3" x14ac:dyDescent="0.25">
      <c r="C23569" s="62"/>
    </row>
    <row r="23570" spans="3:3" x14ac:dyDescent="0.25">
      <c r="C23570" s="62"/>
    </row>
    <row r="23658" spans="3:3" x14ac:dyDescent="0.25">
      <c r="C23658" s="62"/>
    </row>
    <row r="23659" spans="3:3" x14ac:dyDescent="0.25">
      <c r="C23659" s="62"/>
    </row>
    <row r="23747" spans="3:3" x14ac:dyDescent="0.25">
      <c r="C23747" s="62"/>
    </row>
    <row r="23748" spans="3:3" x14ac:dyDescent="0.25">
      <c r="C23748" s="62"/>
    </row>
    <row r="23836" spans="3:3" x14ac:dyDescent="0.25">
      <c r="C23836" s="62"/>
    </row>
    <row r="23837" spans="3:3" x14ac:dyDescent="0.25">
      <c r="C23837" s="62"/>
    </row>
    <row r="23925" spans="3:3" x14ac:dyDescent="0.25">
      <c r="C23925" s="62"/>
    </row>
    <row r="23926" spans="3:3" x14ac:dyDescent="0.25">
      <c r="C23926" s="62"/>
    </row>
    <row r="24014" spans="3:3" x14ac:dyDescent="0.25">
      <c r="C24014" s="62"/>
    </row>
    <row r="24015" spans="3:3" x14ac:dyDescent="0.25">
      <c r="C24015" s="62"/>
    </row>
    <row r="24103" spans="3:3" x14ac:dyDescent="0.25">
      <c r="C24103" s="62"/>
    </row>
    <row r="24104" spans="3:3" x14ac:dyDescent="0.25">
      <c r="C24104" s="62"/>
    </row>
    <row r="24192" spans="3:3" x14ac:dyDescent="0.25">
      <c r="C24192" s="62"/>
    </row>
    <row r="24193" spans="3:3" x14ac:dyDescent="0.25">
      <c r="C24193" s="62"/>
    </row>
    <row r="24281" spans="3:3" x14ac:dyDescent="0.25">
      <c r="C24281" s="62"/>
    </row>
    <row r="24282" spans="3:3" x14ac:dyDescent="0.25">
      <c r="C24282" s="62"/>
    </row>
    <row r="24370" spans="3:3" x14ac:dyDescent="0.25">
      <c r="C24370" s="62"/>
    </row>
    <row r="24371" spans="3:3" x14ac:dyDescent="0.25">
      <c r="C24371" s="62"/>
    </row>
    <row r="24459" spans="3:3" x14ac:dyDescent="0.25">
      <c r="C24459" s="62"/>
    </row>
    <row r="24460" spans="3:3" x14ac:dyDescent="0.25">
      <c r="C24460" s="62"/>
    </row>
    <row r="24548" spans="3:3" x14ac:dyDescent="0.25">
      <c r="C24548" s="62"/>
    </row>
    <row r="24549" spans="3:3" x14ac:dyDescent="0.25">
      <c r="C24549" s="62"/>
    </row>
    <row r="24637" spans="3:3" x14ac:dyDescent="0.25">
      <c r="C24637" s="62"/>
    </row>
    <row r="24638" spans="3:3" x14ac:dyDescent="0.25">
      <c r="C24638" s="62"/>
    </row>
    <row r="24726" spans="3:3" x14ac:dyDescent="0.25">
      <c r="C24726" s="62"/>
    </row>
    <row r="24727" spans="3:3" x14ac:dyDescent="0.25">
      <c r="C24727" s="62"/>
    </row>
    <row r="24815" spans="3:3" x14ac:dyDescent="0.25">
      <c r="C24815" s="62"/>
    </row>
    <row r="24816" spans="3:3" x14ac:dyDescent="0.25">
      <c r="C24816" s="62"/>
    </row>
    <row r="24904" spans="3:3" x14ac:dyDescent="0.25">
      <c r="C24904" s="62"/>
    </row>
    <row r="24905" spans="3:3" x14ac:dyDescent="0.25">
      <c r="C24905" s="62"/>
    </row>
    <row r="24993" spans="3:3" x14ac:dyDescent="0.25">
      <c r="C24993" s="62"/>
    </row>
    <row r="24994" spans="3:3" x14ac:dyDescent="0.25">
      <c r="C24994" s="62"/>
    </row>
    <row r="25082" spans="3:3" x14ac:dyDescent="0.25">
      <c r="C25082" s="62"/>
    </row>
    <row r="25083" spans="3:3" x14ac:dyDescent="0.25">
      <c r="C25083" s="62"/>
    </row>
    <row r="25171" spans="3:3" x14ac:dyDescent="0.25">
      <c r="C25171" s="62"/>
    </row>
    <row r="25172" spans="3:3" x14ac:dyDescent="0.25">
      <c r="C25172" s="62"/>
    </row>
    <row r="25260" spans="3:3" x14ac:dyDescent="0.25">
      <c r="C25260" s="62"/>
    </row>
    <row r="25261" spans="3:3" x14ac:dyDescent="0.25">
      <c r="C25261" s="62"/>
    </row>
    <row r="25349" spans="3:3" x14ac:dyDescent="0.25">
      <c r="C25349" s="62"/>
    </row>
    <row r="25350" spans="3:3" x14ac:dyDescent="0.25">
      <c r="C25350" s="62"/>
    </row>
    <row r="25438" spans="3:3" x14ac:dyDescent="0.25">
      <c r="C25438" s="62"/>
    </row>
    <row r="25439" spans="3:3" x14ac:dyDescent="0.25">
      <c r="C25439" s="62"/>
    </row>
    <row r="25527" spans="3:3" x14ac:dyDescent="0.25">
      <c r="C25527" s="62"/>
    </row>
    <row r="25528" spans="3:3" x14ac:dyDescent="0.25">
      <c r="C25528" s="62"/>
    </row>
    <row r="25616" spans="3:3" x14ac:dyDescent="0.25">
      <c r="C25616" s="62"/>
    </row>
    <row r="25617" spans="3:3" x14ac:dyDescent="0.25">
      <c r="C25617" s="62"/>
    </row>
    <row r="25705" spans="3:3" x14ac:dyDescent="0.25">
      <c r="C25705" s="62"/>
    </row>
    <row r="25706" spans="3:3" x14ac:dyDescent="0.25">
      <c r="C25706" s="62"/>
    </row>
    <row r="25794" spans="3:3" x14ac:dyDescent="0.25">
      <c r="C25794" s="62"/>
    </row>
    <row r="25795" spans="3:3" x14ac:dyDescent="0.25">
      <c r="C25795" s="62"/>
    </row>
    <row r="25883" spans="3:3" x14ac:dyDescent="0.25">
      <c r="C25883" s="62"/>
    </row>
    <row r="25884" spans="3:3" x14ac:dyDescent="0.25">
      <c r="C25884" s="62"/>
    </row>
    <row r="25972" spans="3:3" x14ac:dyDescent="0.25">
      <c r="C25972" s="62"/>
    </row>
    <row r="25973" spans="3:3" x14ac:dyDescent="0.25">
      <c r="C25973" s="62"/>
    </row>
    <row r="26061" spans="3:3" x14ac:dyDescent="0.25">
      <c r="C26061" s="62"/>
    </row>
    <row r="26062" spans="3:3" x14ac:dyDescent="0.25">
      <c r="C26062" s="62"/>
    </row>
    <row r="26150" spans="3:3" x14ac:dyDescent="0.25">
      <c r="C26150" s="62"/>
    </row>
    <row r="26151" spans="3:3" x14ac:dyDescent="0.25">
      <c r="C26151" s="62"/>
    </row>
    <row r="26239" spans="3:3" x14ac:dyDescent="0.25">
      <c r="C26239" s="62"/>
    </row>
    <row r="26240" spans="3:3" x14ac:dyDescent="0.25">
      <c r="C26240" s="62"/>
    </row>
    <row r="26328" spans="3:3" x14ac:dyDescent="0.25">
      <c r="C26328" s="62"/>
    </row>
    <row r="26329" spans="3:3" x14ac:dyDescent="0.25">
      <c r="C26329" s="62"/>
    </row>
    <row r="26417" spans="3:3" x14ac:dyDescent="0.25">
      <c r="C26417" s="62"/>
    </row>
    <row r="26418" spans="3:3" x14ac:dyDescent="0.25">
      <c r="C26418" s="62"/>
    </row>
    <row r="26506" spans="3:3" x14ac:dyDescent="0.25">
      <c r="C26506" s="62"/>
    </row>
    <row r="26507" spans="3:3" x14ac:dyDescent="0.25">
      <c r="C26507" s="62"/>
    </row>
    <row r="26595" spans="3:3" x14ac:dyDescent="0.25">
      <c r="C26595" s="62"/>
    </row>
    <row r="26596" spans="3:3" x14ac:dyDescent="0.25">
      <c r="C26596" s="62"/>
    </row>
    <row r="26684" spans="3:3" x14ac:dyDescent="0.25">
      <c r="C26684" s="62"/>
    </row>
    <row r="26685" spans="3:3" x14ac:dyDescent="0.25">
      <c r="C26685" s="62"/>
    </row>
    <row r="26773" spans="3:3" x14ac:dyDescent="0.25">
      <c r="C26773" s="62"/>
    </row>
    <row r="26774" spans="3:3" x14ac:dyDescent="0.25">
      <c r="C26774" s="62"/>
    </row>
    <row r="26862" spans="3:3" x14ac:dyDescent="0.25">
      <c r="C26862" s="62"/>
    </row>
    <row r="26863" spans="3:3" x14ac:dyDescent="0.25">
      <c r="C26863" s="62"/>
    </row>
    <row r="26951" spans="3:3" x14ac:dyDescent="0.25">
      <c r="C26951" s="62"/>
    </row>
    <row r="26952" spans="3:3" x14ac:dyDescent="0.25">
      <c r="C26952" s="62"/>
    </row>
    <row r="27040" spans="3:3" x14ac:dyDescent="0.25">
      <c r="C27040" s="62"/>
    </row>
    <row r="27041" spans="3:3" x14ac:dyDescent="0.25">
      <c r="C27041" s="62"/>
    </row>
    <row r="27129" spans="3:3" x14ac:dyDescent="0.25">
      <c r="C27129" s="62"/>
    </row>
    <row r="27130" spans="3:3" x14ac:dyDescent="0.25">
      <c r="C27130" s="62"/>
    </row>
    <row r="27218" spans="3:3" x14ac:dyDescent="0.25">
      <c r="C27218" s="62"/>
    </row>
    <row r="27219" spans="3:3" x14ac:dyDescent="0.25">
      <c r="C27219" s="62"/>
    </row>
    <row r="27307" spans="3:3" x14ac:dyDescent="0.25">
      <c r="C27307" s="62"/>
    </row>
    <row r="27308" spans="3:3" x14ac:dyDescent="0.25">
      <c r="C27308" s="62"/>
    </row>
    <row r="27396" spans="3:3" x14ac:dyDescent="0.25">
      <c r="C27396" s="62"/>
    </row>
    <row r="27397" spans="3:3" x14ac:dyDescent="0.25">
      <c r="C27397" s="62"/>
    </row>
    <row r="27485" spans="3:3" x14ac:dyDescent="0.25">
      <c r="C27485" s="62"/>
    </row>
    <row r="27486" spans="3:3" x14ac:dyDescent="0.25">
      <c r="C27486" s="62"/>
    </row>
    <row r="27574" spans="3:3" x14ac:dyDescent="0.25">
      <c r="C27574" s="62"/>
    </row>
    <row r="27575" spans="3:3" x14ac:dyDescent="0.25">
      <c r="C27575" s="62"/>
    </row>
    <row r="27663" spans="3:3" x14ac:dyDescent="0.25">
      <c r="C27663" s="62"/>
    </row>
    <row r="27664" spans="3:3" x14ac:dyDescent="0.25">
      <c r="C27664" s="62"/>
    </row>
    <row r="27752" spans="3:3" x14ac:dyDescent="0.25">
      <c r="C27752" s="62"/>
    </row>
    <row r="27753" spans="3:3" x14ac:dyDescent="0.25">
      <c r="C27753" s="62"/>
    </row>
    <row r="27841" spans="3:3" x14ac:dyDescent="0.25">
      <c r="C27841" s="62"/>
    </row>
    <row r="27842" spans="3:3" x14ac:dyDescent="0.25">
      <c r="C27842" s="62"/>
    </row>
    <row r="27930" spans="3:3" x14ac:dyDescent="0.25">
      <c r="C27930" s="62"/>
    </row>
    <row r="27931" spans="3:3" x14ac:dyDescent="0.25">
      <c r="C27931" s="62"/>
    </row>
    <row r="28019" spans="3:3" x14ac:dyDescent="0.25">
      <c r="C28019" s="62"/>
    </row>
    <row r="28020" spans="3:3" x14ac:dyDescent="0.25">
      <c r="C28020" s="62"/>
    </row>
    <row r="28108" spans="3:3" x14ac:dyDescent="0.25">
      <c r="C28108" s="62"/>
    </row>
    <row r="28109" spans="3:3" x14ac:dyDescent="0.25">
      <c r="C28109" s="62"/>
    </row>
    <row r="28197" spans="3:3" x14ac:dyDescent="0.25">
      <c r="C28197" s="62"/>
    </row>
    <row r="28198" spans="3:3" x14ac:dyDescent="0.25">
      <c r="C28198" s="62"/>
    </row>
    <row r="28286" spans="3:3" x14ac:dyDescent="0.25">
      <c r="C28286" s="62"/>
    </row>
    <row r="28287" spans="3:3" x14ac:dyDescent="0.25">
      <c r="C28287" s="62"/>
    </row>
    <row r="28375" spans="3:3" x14ac:dyDescent="0.25">
      <c r="C28375" s="62"/>
    </row>
    <row r="28376" spans="3:3" x14ac:dyDescent="0.25">
      <c r="C28376" s="62"/>
    </row>
    <row r="28464" spans="3:3" x14ac:dyDescent="0.25">
      <c r="C28464" s="62"/>
    </row>
    <row r="28465" spans="3:3" x14ac:dyDescent="0.25">
      <c r="C28465" s="62"/>
    </row>
    <row r="28553" spans="3:3" x14ac:dyDescent="0.25">
      <c r="C28553" s="62"/>
    </row>
    <row r="28554" spans="3:3" x14ac:dyDescent="0.25">
      <c r="C28554" s="62"/>
    </row>
    <row r="28642" spans="3:3" x14ac:dyDescent="0.25">
      <c r="C28642" s="62"/>
    </row>
    <row r="28643" spans="3:3" x14ac:dyDescent="0.25">
      <c r="C28643" s="62"/>
    </row>
    <row r="28731" spans="3:3" x14ac:dyDescent="0.25">
      <c r="C28731" s="62"/>
    </row>
    <row r="28732" spans="3:3" x14ac:dyDescent="0.25">
      <c r="C28732" s="62"/>
    </row>
    <row r="28820" spans="3:3" x14ac:dyDescent="0.25">
      <c r="C28820" s="62"/>
    </row>
    <row r="28821" spans="3:3" x14ac:dyDescent="0.25">
      <c r="C28821" s="62"/>
    </row>
    <row r="28909" spans="3:3" x14ac:dyDescent="0.25">
      <c r="C28909" s="62"/>
    </row>
    <row r="28910" spans="3:3" x14ac:dyDescent="0.25">
      <c r="C28910" s="62"/>
    </row>
    <row r="28998" spans="3:3" x14ac:dyDescent="0.25">
      <c r="C28998" s="62"/>
    </row>
    <row r="28999" spans="3:3" x14ac:dyDescent="0.25">
      <c r="C28999" s="62"/>
    </row>
    <row r="29087" spans="3:3" x14ac:dyDescent="0.25">
      <c r="C29087" s="62"/>
    </row>
    <row r="29088" spans="3:3" x14ac:dyDescent="0.25">
      <c r="C29088" s="62"/>
    </row>
    <row r="29176" spans="3:3" x14ac:dyDescent="0.25">
      <c r="C29176" s="62"/>
    </row>
    <row r="29177" spans="3:3" x14ac:dyDescent="0.25">
      <c r="C29177" s="62"/>
    </row>
    <row r="29265" spans="3:3" x14ac:dyDescent="0.25">
      <c r="C29265" s="62"/>
    </row>
    <row r="29266" spans="3:3" x14ac:dyDescent="0.25">
      <c r="C29266" s="62"/>
    </row>
    <row r="29354" spans="3:3" x14ac:dyDescent="0.25">
      <c r="C29354" s="62"/>
    </row>
    <row r="29355" spans="3:3" x14ac:dyDescent="0.25">
      <c r="C29355" s="62"/>
    </row>
    <row r="29443" spans="3:3" x14ac:dyDescent="0.25">
      <c r="C29443" s="62"/>
    </row>
    <row r="29444" spans="3:3" x14ac:dyDescent="0.25">
      <c r="C29444" s="62"/>
    </row>
    <row r="29532" spans="3:3" x14ac:dyDescent="0.25">
      <c r="C29532" s="62"/>
    </row>
    <row r="29533" spans="3:3" x14ac:dyDescent="0.25">
      <c r="C29533" s="62"/>
    </row>
    <row r="29621" spans="3:3" x14ac:dyDescent="0.25">
      <c r="C29621" s="62"/>
    </row>
    <row r="29622" spans="3:3" x14ac:dyDescent="0.25">
      <c r="C29622" s="62"/>
    </row>
    <row r="29710" spans="3:3" x14ac:dyDescent="0.25">
      <c r="C29710" s="62"/>
    </row>
    <row r="29711" spans="3:3" x14ac:dyDescent="0.25">
      <c r="C29711" s="62"/>
    </row>
    <row r="29799" spans="3:3" x14ac:dyDescent="0.25">
      <c r="C29799" s="62"/>
    </row>
    <row r="29800" spans="3:3" x14ac:dyDescent="0.25">
      <c r="C29800" s="62"/>
    </row>
    <row r="29888" spans="3:3" x14ac:dyDescent="0.25">
      <c r="C29888" s="62"/>
    </row>
    <row r="29889" spans="3:3" x14ac:dyDescent="0.25">
      <c r="C29889" s="62"/>
    </row>
    <row r="29977" spans="3:3" x14ac:dyDescent="0.25">
      <c r="C29977" s="62"/>
    </row>
    <row r="29978" spans="3:3" x14ac:dyDescent="0.25">
      <c r="C29978" s="62"/>
    </row>
    <row r="30066" spans="3:3" x14ac:dyDescent="0.25">
      <c r="C30066" s="62"/>
    </row>
    <row r="30067" spans="3:3" x14ac:dyDescent="0.25">
      <c r="C30067" s="62"/>
    </row>
    <row r="30155" spans="3:3" x14ac:dyDescent="0.25">
      <c r="C30155" s="62"/>
    </row>
    <row r="30156" spans="3:3" x14ac:dyDescent="0.25">
      <c r="C30156" s="62"/>
    </row>
    <row r="30244" spans="3:3" x14ac:dyDescent="0.25">
      <c r="C30244" s="62"/>
    </row>
    <row r="30245" spans="3:3" x14ac:dyDescent="0.25">
      <c r="C30245" s="62"/>
    </row>
    <row r="30333" spans="3:3" x14ac:dyDescent="0.25">
      <c r="C30333" s="62"/>
    </row>
    <row r="30334" spans="3:3" x14ac:dyDescent="0.25">
      <c r="C30334" s="62"/>
    </row>
    <row r="30422" spans="3:3" x14ac:dyDescent="0.25">
      <c r="C30422" s="62"/>
    </row>
    <row r="30423" spans="3:3" x14ac:dyDescent="0.25">
      <c r="C30423" s="62"/>
    </row>
    <row r="30511" spans="3:3" x14ac:dyDescent="0.25">
      <c r="C30511" s="62"/>
    </row>
    <row r="30512" spans="3:3" x14ac:dyDescent="0.25">
      <c r="C30512" s="62"/>
    </row>
    <row r="30600" spans="3:3" x14ac:dyDescent="0.25">
      <c r="C30600" s="62"/>
    </row>
    <row r="30601" spans="3:3" x14ac:dyDescent="0.25">
      <c r="C30601" s="62"/>
    </row>
    <row r="30689" spans="3:3" x14ac:dyDescent="0.25">
      <c r="C30689" s="62"/>
    </row>
    <row r="30690" spans="3:3" x14ac:dyDescent="0.25">
      <c r="C30690" s="62"/>
    </row>
    <row r="30778" spans="3:3" x14ac:dyDescent="0.25">
      <c r="C30778" s="62"/>
    </row>
    <row r="30779" spans="3:3" x14ac:dyDescent="0.25">
      <c r="C30779" s="62"/>
    </row>
    <row r="30867" spans="3:3" x14ac:dyDescent="0.25">
      <c r="C30867" s="62"/>
    </row>
    <row r="30868" spans="3:3" x14ac:dyDescent="0.25">
      <c r="C30868" s="62"/>
    </row>
    <row r="30956" spans="3:3" x14ac:dyDescent="0.25">
      <c r="C30956" s="62"/>
    </row>
    <row r="30957" spans="3:3" x14ac:dyDescent="0.25">
      <c r="C30957" s="62"/>
    </row>
    <row r="31045" spans="3:3" x14ac:dyDescent="0.25">
      <c r="C31045" s="62"/>
    </row>
    <row r="31046" spans="3:3" x14ac:dyDescent="0.25">
      <c r="C31046" s="62"/>
    </row>
    <row r="31134" spans="3:3" x14ac:dyDescent="0.25">
      <c r="C31134" s="62"/>
    </row>
    <row r="31135" spans="3:3" x14ac:dyDescent="0.25">
      <c r="C31135" s="62"/>
    </row>
    <row r="31223" spans="3:3" x14ac:dyDescent="0.25">
      <c r="C31223" s="62"/>
    </row>
    <row r="31224" spans="3:3" x14ac:dyDescent="0.25">
      <c r="C31224" s="62"/>
    </row>
    <row r="31312" spans="3:3" x14ac:dyDescent="0.25">
      <c r="C31312" s="62"/>
    </row>
    <row r="31313" spans="3:3" x14ac:dyDescent="0.25">
      <c r="C31313" s="62"/>
    </row>
    <row r="31401" spans="3:3" x14ac:dyDescent="0.25">
      <c r="C31401" s="62"/>
    </row>
    <row r="31402" spans="3:3" x14ac:dyDescent="0.25">
      <c r="C31402" s="62"/>
    </row>
    <row r="31490" spans="3:3" x14ac:dyDescent="0.25">
      <c r="C31490" s="62"/>
    </row>
    <row r="31491" spans="3:3" x14ac:dyDescent="0.25">
      <c r="C31491" s="62"/>
    </row>
    <row r="31579" spans="3:3" x14ac:dyDescent="0.25">
      <c r="C31579" s="62"/>
    </row>
    <row r="31580" spans="3:3" x14ac:dyDescent="0.25">
      <c r="C31580" s="62"/>
    </row>
    <row r="31668" spans="3:3" x14ac:dyDescent="0.25">
      <c r="C31668" s="62"/>
    </row>
    <row r="31669" spans="3:3" x14ac:dyDescent="0.25">
      <c r="C31669" s="62"/>
    </row>
    <row r="31757" spans="3:3" x14ac:dyDescent="0.25">
      <c r="C31757" s="62"/>
    </row>
    <row r="31758" spans="3:3" x14ac:dyDescent="0.25">
      <c r="C31758" s="62"/>
    </row>
    <row r="31846" spans="3:3" x14ac:dyDescent="0.25">
      <c r="C31846" s="62"/>
    </row>
    <row r="31847" spans="3:3" x14ac:dyDescent="0.25">
      <c r="C31847" s="62"/>
    </row>
    <row r="31935" spans="3:3" x14ac:dyDescent="0.25">
      <c r="C31935" s="62"/>
    </row>
    <row r="31936" spans="3:3" x14ac:dyDescent="0.25">
      <c r="C31936" s="62"/>
    </row>
    <row r="32024" spans="3:3" x14ac:dyDescent="0.25">
      <c r="C32024" s="62"/>
    </row>
    <row r="32025" spans="3:3" x14ac:dyDescent="0.25">
      <c r="C32025" s="62"/>
    </row>
    <row r="32113" spans="3:3" x14ac:dyDescent="0.25">
      <c r="C32113" s="62"/>
    </row>
    <row r="32114" spans="3:3" x14ac:dyDescent="0.25">
      <c r="C32114" s="62"/>
    </row>
    <row r="32202" spans="3:3" x14ac:dyDescent="0.25">
      <c r="C32202" s="62"/>
    </row>
    <row r="32203" spans="3:3" x14ac:dyDescent="0.25">
      <c r="C32203" s="62"/>
    </row>
    <row r="32291" spans="3:3" x14ac:dyDescent="0.25">
      <c r="C32291" s="62"/>
    </row>
    <row r="32292" spans="3:3" x14ac:dyDescent="0.25">
      <c r="C32292" s="62"/>
    </row>
    <row r="32380" spans="3:3" x14ac:dyDescent="0.25">
      <c r="C32380" s="62"/>
    </row>
    <row r="32381" spans="3:3" x14ac:dyDescent="0.25">
      <c r="C32381" s="62"/>
    </row>
    <row r="32469" spans="3:3" x14ac:dyDescent="0.25">
      <c r="C32469" s="62"/>
    </row>
    <row r="32470" spans="3:3" x14ac:dyDescent="0.25">
      <c r="C32470" s="62"/>
    </row>
    <row r="32558" spans="3:3" x14ac:dyDescent="0.25">
      <c r="C32558" s="62"/>
    </row>
    <row r="32559" spans="3:3" x14ac:dyDescent="0.25">
      <c r="C32559" s="62"/>
    </row>
    <row r="32647" spans="3:3" x14ac:dyDescent="0.25">
      <c r="C32647" s="62"/>
    </row>
    <row r="32648" spans="3:3" x14ac:dyDescent="0.25">
      <c r="C32648" s="62"/>
    </row>
    <row r="32736" spans="3:3" x14ac:dyDescent="0.25">
      <c r="C32736" s="62"/>
    </row>
    <row r="32737" spans="3:3" x14ac:dyDescent="0.25">
      <c r="C32737" s="62"/>
    </row>
    <row r="32825" spans="3:3" x14ac:dyDescent="0.25">
      <c r="C32825" s="62"/>
    </row>
    <row r="32826" spans="3:3" x14ac:dyDescent="0.25">
      <c r="C32826" s="62"/>
    </row>
    <row r="32914" spans="3:3" x14ac:dyDescent="0.25">
      <c r="C32914" s="62"/>
    </row>
    <row r="32915" spans="3:3" x14ac:dyDescent="0.25">
      <c r="C32915" s="62"/>
    </row>
    <row r="33003" spans="3:3" x14ac:dyDescent="0.25">
      <c r="C33003" s="62"/>
    </row>
    <row r="33004" spans="3:3" x14ac:dyDescent="0.25">
      <c r="C33004" s="62"/>
    </row>
    <row r="33092" spans="3:3" x14ac:dyDescent="0.25">
      <c r="C33092" s="62"/>
    </row>
    <row r="33093" spans="3:3" x14ac:dyDescent="0.25">
      <c r="C33093" s="62"/>
    </row>
    <row r="33181" spans="3:3" x14ac:dyDescent="0.25">
      <c r="C33181" s="62"/>
    </row>
    <row r="33182" spans="3:3" x14ac:dyDescent="0.25">
      <c r="C33182" s="62"/>
    </row>
    <row r="33270" spans="3:3" x14ac:dyDescent="0.25">
      <c r="C33270" s="62"/>
    </row>
    <row r="33271" spans="3:3" x14ac:dyDescent="0.25">
      <c r="C33271" s="62"/>
    </row>
    <row r="33359" spans="3:3" x14ac:dyDescent="0.25">
      <c r="C33359" s="62"/>
    </row>
    <row r="33360" spans="3:3" x14ac:dyDescent="0.25">
      <c r="C33360" s="62"/>
    </row>
    <row r="33448" spans="3:3" x14ac:dyDescent="0.25">
      <c r="C33448" s="62"/>
    </row>
    <row r="33449" spans="3:3" x14ac:dyDescent="0.25">
      <c r="C33449" s="62"/>
    </row>
    <row r="33537" spans="3:3" x14ac:dyDescent="0.25">
      <c r="C33537" s="62"/>
    </row>
    <row r="33538" spans="3:3" x14ac:dyDescent="0.25">
      <c r="C33538" s="62"/>
    </row>
    <row r="33626" spans="3:3" x14ac:dyDescent="0.25">
      <c r="C33626" s="62"/>
    </row>
    <row r="33627" spans="3:3" x14ac:dyDescent="0.25">
      <c r="C33627" s="62"/>
    </row>
    <row r="33715" spans="3:3" x14ac:dyDescent="0.25">
      <c r="C33715" s="62"/>
    </row>
    <row r="33716" spans="3:3" x14ac:dyDescent="0.25">
      <c r="C33716" s="62"/>
    </row>
    <row r="33804" spans="3:3" x14ac:dyDescent="0.25">
      <c r="C33804" s="62"/>
    </row>
    <row r="33805" spans="3:3" x14ac:dyDescent="0.25">
      <c r="C33805" s="62"/>
    </row>
    <row r="33893" spans="3:3" x14ac:dyDescent="0.25">
      <c r="C33893" s="62"/>
    </row>
    <row r="33894" spans="3:3" x14ac:dyDescent="0.25">
      <c r="C33894" s="62"/>
    </row>
    <row r="33982" spans="3:3" x14ac:dyDescent="0.25">
      <c r="C33982" s="62"/>
    </row>
    <row r="33983" spans="3:3" x14ac:dyDescent="0.25">
      <c r="C33983" s="62"/>
    </row>
    <row r="34071" spans="3:3" x14ac:dyDescent="0.25">
      <c r="C34071" s="62"/>
    </row>
    <row r="34072" spans="3:3" x14ac:dyDescent="0.25">
      <c r="C34072" s="62"/>
    </row>
    <row r="34160" spans="3:3" x14ac:dyDescent="0.25">
      <c r="C34160" s="62"/>
    </row>
    <row r="34161" spans="3:3" x14ac:dyDescent="0.25">
      <c r="C34161" s="62"/>
    </row>
    <row r="34249" spans="3:3" x14ac:dyDescent="0.25">
      <c r="C34249" s="62"/>
    </row>
    <row r="34250" spans="3:3" x14ac:dyDescent="0.25">
      <c r="C34250" s="62"/>
    </row>
    <row r="34338" spans="3:3" x14ac:dyDescent="0.25">
      <c r="C34338" s="62"/>
    </row>
    <row r="34339" spans="3:3" x14ac:dyDescent="0.25">
      <c r="C34339" s="62"/>
    </row>
    <row r="34427" spans="3:3" x14ac:dyDescent="0.25">
      <c r="C34427" s="62"/>
    </row>
    <row r="34428" spans="3:3" x14ac:dyDescent="0.25">
      <c r="C34428" s="62"/>
    </row>
    <row r="34516" spans="3:3" x14ac:dyDescent="0.25">
      <c r="C34516" s="62"/>
    </row>
    <row r="34517" spans="3:3" x14ac:dyDescent="0.25">
      <c r="C34517" s="62"/>
    </row>
    <row r="34605" spans="3:3" x14ac:dyDescent="0.25">
      <c r="C34605" s="62"/>
    </row>
    <row r="34606" spans="3:3" x14ac:dyDescent="0.25">
      <c r="C34606" s="62"/>
    </row>
    <row r="34694" spans="3:3" x14ac:dyDescent="0.25">
      <c r="C34694" s="62"/>
    </row>
    <row r="34695" spans="3:3" x14ac:dyDescent="0.25">
      <c r="C34695" s="62"/>
    </row>
    <row r="34783" spans="3:3" x14ac:dyDescent="0.25">
      <c r="C34783" s="62"/>
    </row>
    <row r="34784" spans="3:3" x14ac:dyDescent="0.25">
      <c r="C34784" s="62"/>
    </row>
    <row r="34872" spans="3:3" x14ac:dyDescent="0.25">
      <c r="C34872" s="62"/>
    </row>
    <row r="34873" spans="3:3" x14ac:dyDescent="0.25">
      <c r="C34873" s="62"/>
    </row>
    <row r="34961" spans="3:3" x14ac:dyDescent="0.25">
      <c r="C34961" s="62"/>
    </row>
    <row r="34962" spans="3:3" x14ac:dyDescent="0.25">
      <c r="C34962" s="62"/>
    </row>
    <row r="35050" spans="3:3" x14ac:dyDescent="0.25">
      <c r="C35050" s="62"/>
    </row>
    <row r="35051" spans="3:3" x14ac:dyDescent="0.25">
      <c r="C35051" s="62"/>
    </row>
    <row r="35139" spans="3:3" x14ac:dyDescent="0.25">
      <c r="C35139" s="62"/>
    </row>
    <row r="35140" spans="3:3" x14ac:dyDescent="0.25">
      <c r="C35140" s="62"/>
    </row>
    <row r="35228" spans="3:3" x14ac:dyDescent="0.25">
      <c r="C35228" s="62"/>
    </row>
    <row r="35229" spans="3:3" x14ac:dyDescent="0.25">
      <c r="C35229" s="62"/>
    </row>
    <row r="35317" spans="3:3" x14ac:dyDescent="0.25">
      <c r="C35317" s="62"/>
    </row>
    <row r="35318" spans="3:3" x14ac:dyDescent="0.25">
      <c r="C35318" s="62"/>
    </row>
    <row r="35406" spans="3:3" x14ac:dyDescent="0.25">
      <c r="C35406" s="62"/>
    </row>
    <row r="35407" spans="3:3" x14ac:dyDescent="0.25">
      <c r="C35407" s="62"/>
    </row>
    <row r="35495" spans="3:3" x14ac:dyDescent="0.25">
      <c r="C35495" s="62"/>
    </row>
    <row r="35496" spans="3:3" x14ac:dyDescent="0.25">
      <c r="C35496" s="62"/>
    </row>
    <row r="35584" spans="3:3" x14ac:dyDescent="0.25">
      <c r="C35584" s="62"/>
    </row>
    <row r="35585" spans="3:3" x14ac:dyDescent="0.25">
      <c r="C35585" s="62"/>
    </row>
    <row r="35673" spans="3:3" x14ac:dyDescent="0.25">
      <c r="C35673" s="62"/>
    </row>
    <row r="35674" spans="3:3" x14ac:dyDescent="0.25">
      <c r="C35674" s="62"/>
    </row>
    <row r="35762" spans="3:3" x14ac:dyDescent="0.25">
      <c r="C35762" s="62"/>
    </row>
    <row r="35763" spans="3:3" x14ac:dyDescent="0.25">
      <c r="C35763" s="62"/>
    </row>
    <row r="35851" spans="3:3" x14ac:dyDescent="0.25">
      <c r="C35851" s="62"/>
    </row>
    <row r="35852" spans="3:3" x14ac:dyDescent="0.25">
      <c r="C35852" s="62"/>
    </row>
    <row r="35940" spans="3:3" x14ac:dyDescent="0.25">
      <c r="C35940" s="62"/>
    </row>
    <row r="35941" spans="3:3" x14ac:dyDescent="0.25">
      <c r="C35941" s="62"/>
    </row>
    <row r="36029" spans="3:3" x14ac:dyDescent="0.25">
      <c r="C36029" s="62"/>
    </row>
    <row r="36030" spans="3:3" x14ac:dyDescent="0.25">
      <c r="C36030" s="62"/>
    </row>
    <row r="36118" spans="3:3" x14ac:dyDescent="0.25">
      <c r="C36118" s="62"/>
    </row>
    <row r="36119" spans="3:3" x14ac:dyDescent="0.25">
      <c r="C36119" s="62"/>
    </row>
    <row r="36207" spans="3:3" x14ac:dyDescent="0.25">
      <c r="C36207" s="62"/>
    </row>
    <row r="36208" spans="3:3" x14ac:dyDescent="0.25">
      <c r="C36208" s="62"/>
    </row>
    <row r="36296" spans="3:3" x14ac:dyDescent="0.25">
      <c r="C36296" s="62"/>
    </row>
    <row r="36297" spans="3:3" x14ac:dyDescent="0.25">
      <c r="C36297" s="62"/>
    </row>
    <row r="36385" spans="3:3" x14ac:dyDescent="0.25">
      <c r="C36385" s="62"/>
    </row>
    <row r="36386" spans="3:3" x14ac:dyDescent="0.25">
      <c r="C36386" s="62"/>
    </row>
    <row r="36474" spans="3:3" x14ac:dyDescent="0.25">
      <c r="C36474" s="62"/>
    </row>
    <row r="36475" spans="3:3" x14ac:dyDescent="0.25">
      <c r="C36475" s="62"/>
    </row>
    <row r="36563" spans="3:3" x14ac:dyDescent="0.25">
      <c r="C36563" s="62"/>
    </row>
    <row r="36564" spans="3:3" x14ac:dyDescent="0.25">
      <c r="C36564" s="62"/>
    </row>
    <row r="36652" spans="3:3" x14ac:dyDescent="0.25">
      <c r="C36652" s="62"/>
    </row>
    <row r="36653" spans="3:3" x14ac:dyDescent="0.25">
      <c r="C36653" s="62"/>
    </row>
    <row r="36741" spans="3:3" x14ac:dyDescent="0.25">
      <c r="C36741" s="62"/>
    </row>
    <row r="36742" spans="3:3" x14ac:dyDescent="0.25">
      <c r="C36742" s="62"/>
    </row>
    <row r="36830" spans="3:3" x14ac:dyDescent="0.25">
      <c r="C36830" s="62"/>
    </row>
    <row r="36831" spans="3:3" x14ac:dyDescent="0.25">
      <c r="C36831" s="62"/>
    </row>
    <row r="36919" spans="3:3" x14ac:dyDescent="0.25">
      <c r="C36919" s="62"/>
    </row>
    <row r="36920" spans="3:3" x14ac:dyDescent="0.25">
      <c r="C36920" s="62"/>
    </row>
    <row r="37008" spans="3:3" x14ac:dyDescent="0.25">
      <c r="C37008" s="62"/>
    </row>
    <row r="37009" spans="3:3" x14ac:dyDescent="0.25">
      <c r="C37009" s="62"/>
    </row>
    <row r="37097" spans="3:3" x14ac:dyDescent="0.25">
      <c r="C37097" s="62"/>
    </row>
    <row r="37098" spans="3:3" x14ac:dyDescent="0.25">
      <c r="C37098" s="62"/>
    </row>
    <row r="37186" spans="3:3" x14ac:dyDescent="0.25">
      <c r="C37186" s="62"/>
    </row>
    <row r="37187" spans="3:3" x14ac:dyDescent="0.25">
      <c r="C37187" s="62"/>
    </row>
    <row r="37275" spans="3:3" x14ac:dyDescent="0.25">
      <c r="C37275" s="62"/>
    </row>
    <row r="37276" spans="3:3" x14ac:dyDescent="0.25">
      <c r="C37276" s="62"/>
    </row>
    <row r="37364" spans="3:3" x14ac:dyDescent="0.25">
      <c r="C37364" s="62"/>
    </row>
    <row r="37365" spans="3:3" x14ac:dyDescent="0.25">
      <c r="C37365" s="62"/>
    </row>
    <row r="37453" spans="3:3" x14ac:dyDescent="0.25">
      <c r="C37453" s="62"/>
    </row>
    <row r="37454" spans="3:3" x14ac:dyDescent="0.25">
      <c r="C37454" s="62"/>
    </row>
    <row r="37542" spans="3:3" x14ac:dyDescent="0.25">
      <c r="C37542" s="62"/>
    </row>
    <row r="37543" spans="3:3" x14ac:dyDescent="0.25">
      <c r="C37543" s="62"/>
    </row>
    <row r="37631" spans="3:3" x14ac:dyDescent="0.25">
      <c r="C37631" s="62"/>
    </row>
    <row r="37632" spans="3:3" x14ac:dyDescent="0.25">
      <c r="C37632" s="62"/>
    </row>
    <row r="37720" spans="3:3" x14ac:dyDescent="0.25">
      <c r="C37720" s="62"/>
    </row>
    <row r="37721" spans="3:3" x14ac:dyDescent="0.25">
      <c r="C37721" s="62"/>
    </row>
    <row r="37809" spans="3:3" x14ac:dyDescent="0.25">
      <c r="C37809" s="62"/>
    </row>
    <row r="37810" spans="3:3" x14ac:dyDescent="0.25">
      <c r="C37810" s="62"/>
    </row>
    <row r="37898" spans="3:3" x14ac:dyDescent="0.25">
      <c r="C37898" s="62"/>
    </row>
    <row r="37899" spans="3:3" x14ac:dyDescent="0.25">
      <c r="C37899" s="62"/>
    </row>
    <row r="37987" spans="3:3" x14ac:dyDescent="0.25">
      <c r="C37987" s="62"/>
    </row>
    <row r="37988" spans="3:3" x14ac:dyDescent="0.25">
      <c r="C37988" s="62"/>
    </row>
    <row r="38076" spans="3:3" x14ac:dyDescent="0.25">
      <c r="C38076" s="62"/>
    </row>
    <row r="38077" spans="3:3" x14ac:dyDescent="0.25">
      <c r="C38077" s="62"/>
    </row>
    <row r="38165" spans="3:3" x14ac:dyDescent="0.25">
      <c r="C38165" s="62"/>
    </row>
    <row r="38166" spans="3:3" x14ac:dyDescent="0.25">
      <c r="C38166" s="62"/>
    </row>
    <row r="38254" spans="3:3" x14ac:dyDescent="0.25">
      <c r="C38254" s="62"/>
    </row>
    <row r="38255" spans="3:3" x14ac:dyDescent="0.25">
      <c r="C38255" s="62"/>
    </row>
    <row r="38343" spans="3:3" x14ac:dyDescent="0.25">
      <c r="C38343" s="62"/>
    </row>
    <row r="38344" spans="3:3" x14ac:dyDescent="0.25">
      <c r="C38344" s="62"/>
    </row>
    <row r="38432" spans="3:3" x14ac:dyDescent="0.25">
      <c r="C38432" s="62"/>
    </row>
    <row r="38433" spans="3:3" x14ac:dyDescent="0.25">
      <c r="C38433" s="62"/>
    </row>
    <row r="38521" spans="3:3" x14ac:dyDescent="0.25">
      <c r="C38521" s="62"/>
    </row>
    <row r="38522" spans="3:3" x14ac:dyDescent="0.25">
      <c r="C38522" s="62"/>
    </row>
    <row r="38610" spans="3:3" x14ac:dyDescent="0.25">
      <c r="C38610" s="62"/>
    </row>
    <row r="38611" spans="3:3" x14ac:dyDescent="0.25">
      <c r="C38611" s="62"/>
    </row>
    <row r="38699" spans="3:3" x14ac:dyDescent="0.25">
      <c r="C38699" s="62"/>
    </row>
    <row r="38700" spans="3:3" x14ac:dyDescent="0.25">
      <c r="C38700" s="62"/>
    </row>
    <row r="38788" spans="3:3" x14ac:dyDescent="0.25">
      <c r="C38788" s="62"/>
    </row>
    <row r="38789" spans="3:3" x14ac:dyDescent="0.25">
      <c r="C38789" s="62"/>
    </row>
    <row r="38877" spans="3:3" x14ac:dyDescent="0.25">
      <c r="C38877" s="62"/>
    </row>
    <row r="38878" spans="3:3" x14ac:dyDescent="0.25">
      <c r="C38878" s="62"/>
    </row>
    <row r="38966" spans="3:3" x14ac:dyDescent="0.25">
      <c r="C38966" s="62"/>
    </row>
    <row r="38967" spans="3:3" x14ac:dyDescent="0.25">
      <c r="C38967" s="62"/>
    </row>
    <row r="39055" spans="3:3" x14ac:dyDescent="0.25">
      <c r="C39055" s="62"/>
    </row>
    <row r="39056" spans="3:3" x14ac:dyDescent="0.25">
      <c r="C39056" s="62"/>
    </row>
    <row r="39144" spans="3:3" x14ac:dyDescent="0.25">
      <c r="C39144" s="62"/>
    </row>
    <row r="39145" spans="3:3" x14ac:dyDescent="0.25">
      <c r="C39145" s="62"/>
    </row>
    <row r="39233" spans="3:3" x14ac:dyDescent="0.25">
      <c r="C39233" s="62"/>
    </row>
    <row r="39234" spans="3:3" x14ac:dyDescent="0.25">
      <c r="C39234" s="62"/>
    </row>
    <row r="39322" spans="3:3" x14ac:dyDescent="0.25">
      <c r="C39322" s="62"/>
    </row>
    <row r="39323" spans="3:3" x14ac:dyDescent="0.25">
      <c r="C39323" s="62"/>
    </row>
    <row r="39411" spans="3:3" x14ac:dyDescent="0.25">
      <c r="C39411" s="62"/>
    </row>
    <row r="39412" spans="3:3" x14ac:dyDescent="0.25">
      <c r="C39412" s="62"/>
    </row>
    <row r="39500" spans="3:3" x14ac:dyDescent="0.25">
      <c r="C39500" s="62"/>
    </row>
    <row r="39501" spans="3:3" x14ac:dyDescent="0.25">
      <c r="C39501" s="62"/>
    </row>
    <row r="39589" spans="3:3" x14ac:dyDescent="0.25">
      <c r="C39589" s="62"/>
    </row>
    <row r="39590" spans="3:3" x14ac:dyDescent="0.25">
      <c r="C39590" s="62"/>
    </row>
    <row r="39678" spans="3:3" x14ac:dyDescent="0.25">
      <c r="C39678" s="62"/>
    </row>
    <row r="39679" spans="3:3" x14ac:dyDescent="0.25">
      <c r="C39679" s="62"/>
    </row>
    <row r="39767" spans="3:3" x14ac:dyDescent="0.25">
      <c r="C39767" s="62"/>
    </row>
    <row r="39768" spans="3:3" x14ac:dyDescent="0.25">
      <c r="C39768" s="62"/>
    </row>
    <row r="39856" spans="3:3" x14ac:dyDescent="0.25">
      <c r="C39856" s="62"/>
    </row>
    <row r="39857" spans="3:3" x14ac:dyDescent="0.25">
      <c r="C39857" s="62"/>
    </row>
    <row r="39945" spans="3:3" x14ac:dyDescent="0.25">
      <c r="C39945" s="62"/>
    </row>
    <row r="39946" spans="3:3" x14ac:dyDescent="0.25">
      <c r="C39946" s="62"/>
    </row>
    <row r="40034" spans="3:3" x14ac:dyDescent="0.25">
      <c r="C40034" s="62"/>
    </row>
    <row r="40035" spans="3:3" x14ac:dyDescent="0.25">
      <c r="C40035" s="62"/>
    </row>
    <row r="40123" spans="3:3" x14ac:dyDescent="0.25">
      <c r="C40123" s="62"/>
    </row>
    <row r="40124" spans="3:3" x14ac:dyDescent="0.25">
      <c r="C40124" s="62"/>
    </row>
    <row r="40212" spans="3:3" x14ac:dyDescent="0.25">
      <c r="C40212" s="62"/>
    </row>
    <row r="40213" spans="3:3" x14ac:dyDescent="0.25">
      <c r="C40213" s="62"/>
    </row>
    <row r="40301" spans="3:3" x14ac:dyDescent="0.25">
      <c r="C40301" s="62"/>
    </row>
    <row r="40302" spans="3:3" x14ac:dyDescent="0.25">
      <c r="C40302" s="62"/>
    </row>
    <row r="40390" spans="3:3" x14ac:dyDescent="0.25">
      <c r="C40390" s="62"/>
    </row>
    <row r="40391" spans="3:3" x14ac:dyDescent="0.25">
      <c r="C40391" s="62"/>
    </row>
    <row r="40479" spans="3:3" x14ac:dyDescent="0.25">
      <c r="C40479" s="62"/>
    </row>
    <row r="40480" spans="3:3" x14ac:dyDescent="0.25">
      <c r="C40480" s="62"/>
    </row>
    <row r="40568" spans="3:3" x14ac:dyDescent="0.25">
      <c r="C40568" s="62"/>
    </row>
    <row r="40569" spans="3:3" x14ac:dyDescent="0.25">
      <c r="C40569" s="62"/>
    </row>
    <row r="40657" spans="3:3" x14ac:dyDescent="0.25">
      <c r="C40657" s="62"/>
    </row>
    <row r="40658" spans="3:3" x14ac:dyDescent="0.25">
      <c r="C40658" s="62"/>
    </row>
    <row r="40746" spans="3:3" x14ac:dyDescent="0.25">
      <c r="C40746" s="62"/>
    </row>
    <row r="40747" spans="3:3" x14ac:dyDescent="0.25">
      <c r="C40747" s="62"/>
    </row>
    <row r="40835" spans="3:3" x14ac:dyDescent="0.25">
      <c r="C40835" s="62"/>
    </row>
    <row r="40836" spans="3:3" x14ac:dyDescent="0.25">
      <c r="C40836" s="62"/>
    </row>
    <row r="40924" spans="3:3" x14ac:dyDescent="0.25">
      <c r="C40924" s="62"/>
    </row>
    <row r="40925" spans="3:3" x14ac:dyDescent="0.25">
      <c r="C40925" s="62"/>
    </row>
    <row r="41013" spans="3:3" x14ac:dyDescent="0.25">
      <c r="C41013" s="62"/>
    </row>
    <row r="41014" spans="3:3" x14ac:dyDescent="0.25">
      <c r="C41014" s="62"/>
    </row>
    <row r="41102" spans="3:3" x14ac:dyDescent="0.25">
      <c r="C41102" s="62"/>
    </row>
    <row r="41103" spans="3:3" x14ac:dyDescent="0.25">
      <c r="C41103" s="62"/>
    </row>
    <row r="41191" spans="3:3" x14ac:dyDescent="0.25">
      <c r="C41191" s="62"/>
    </row>
    <row r="41192" spans="3:3" x14ac:dyDescent="0.25">
      <c r="C41192" s="62"/>
    </row>
    <row r="41280" spans="3:3" x14ac:dyDescent="0.25">
      <c r="C41280" s="62"/>
    </row>
    <row r="41281" spans="3:3" x14ac:dyDescent="0.25">
      <c r="C41281" s="62"/>
    </row>
    <row r="41369" spans="3:3" x14ac:dyDescent="0.25">
      <c r="C41369" s="62"/>
    </row>
    <row r="41370" spans="3:3" x14ac:dyDescent="0.25">
      <c r="C41370" s="62"/>
    </row>
    <row r="41458" spans="3:3" x14ac:dyDescent="0.25">
      <c r="C41458" s="62"/>
    </row>
    <row r="41459" spans="3:3" x14ac:dyDescent="0.25">
      <c r="C41459" s="62"/>
    </row>
    <row r="41547" spans="3:3" x14ac:dyDescent="0.25">
      <c r="C41547" s="62"/>
    </row>
    <row r="41548" spans="3:3" x14ac:dyDescent="0.25">
      <c r="C41548" s="62"/>
    </row>
    <row r="41636" spans="3:3" x14ac:dyDescent="0.25">
      <c r="C41636" s="62"/>
    </row>
    <row r="41637" spans="3:3" x14ac:dyDescent="0.25">
      <c r="C41637" s="62"/>
    </row>
    <row r="41725" spans="3:3" x14ac:dyDescent="0.25">
      <c r="C41725" s="62"/>
    </row>
    <row r="41726" spans="3:3" x14ac:dyDescent="0.25">
      <c r="C41726" s="62"/>
    </row>
    <row r="41814" spans="3:3" x14ac:dyDescent="0.25">
      <c r="C41814" s="62"/>
    </row>
    <row r="41815" spans="3:3" x14ac:dyDescent="0.25">
      <c r="C41815" s="62"/>
    </row>
    <row r="41903" spans="3:3" x14ac:dyDescent="0.25">
      <c r="C41903" s="62"/>
    </row>
    <row r="41904" spans="3:3" x14ac:dyDescent="0.25">
      <c r="C41904" s="62"/>
    </row>
    <row r="41992" spans="3:3" x14ac:dyDescent="0.25">
      <c r="C41992" s="62"/>
    </row>
    <row r="41993" spans="3:3" x14ac:dyDescent="0.25">
      <c r="C41993" s="62"/>
    </row>
    <row r="42081" spans="3:3" x14ac:dyDescent="0.25">
      <c r="C42081" s="62"/>
    </row>
    <row r="42082" spans="3:3" x14ac:dyDescent="0.25">
      <c r="C42082" s="62"/>
    </row>
    <row r="42170" spans="3:3" x14ac:dyDescent="0.25">
      <c r="C42170" s="62"/>
    </row>
    <row r="42171" spans="3:3" x14ac:dyDescent="0.25">
      <c r="C42171" s="62"/>
    </row>
    <row r="42259" spans="3:3" x14ac:dyDescent="0.25">
      <c r="C42259" s="62"/>
    </row>
    <row r="42260" spans="3:3" x14ac:dyDescent="0.25">
      <c r="C42260" s="62"/>
    </row>
    <row r="42348" spans="3:3" x14ac:dyDescent="0.25">
      <c r="C42348" s="62"/>
    </row>
    <row r="42349" spans="3:3" x14ac:dyDescent="0.25">
      <c r="C42349" s="62"/>
    </row>
    <row r="42437" spans="3:3" x14ac:dyDescent="0.25">
      <c r="C42437" s="62"/>
    </row>
    <row r="42438" spans="3:3" x14ac:dyDescent="0.25">
      <c r="C42438" s="62"/>
    </row>
    <row r="42526" spans="3:3" x14ac:dyDescent="0.25">
      <c r="C42526" s="62"/>
    </row>
    <row r="42527" spans="3:3" x14ac:dyDescent="0.25">
      <c r="C42527" s="62"/>
    </row>
    <row r="42615" spans="3:3" x14ac:dyDescent="0.25">
      <c r="C42615" s="62"/>
    </row>
    <row r="42616" spans="3:3" x14ac:dyDescent="0.25">
      <c r="C42616" s="62"/>
    </row>
    <row r="42704" spans="3:3" x14ac:dyDescent="0.25">
      <c r="C42704" s="62"/>
    </row>
    <row r="42705" spans="3:3" x14ac:dyDescent="0.25">
      <c r="C42705" s="62"/>
    </row>
    <row r="42793" spans="3:3" x14ac:dyDescent="0.25">
      <c r="C42793" s="62"/>
    </row>
    <row r="42794" spans="3:3" x14ac:dyDescent="0.25">
      <c r="C42794" s="62"/>
    </row>
    <row r="42882" spans="3:3" x14ac:dyDescent="0.25">
      <c r="C42882" s="62"/>
    </row>
    <row r="42883" spans="3:3" x14ac:dyDescent="0.25">
      <c r="C42883" s="62"/>
    </row>
    <row r="42971" spans="3:3" x14ac:dyDescent="0.25">
      <c r="C42971" s="62"/>
    </row>
    <row r="42972" spans="3:3" x14ac:dyDescent="0.25">
      <c r="C42972" s="62"/>
    </row>
    <row r="43060" spans="3:3" x14ac:dyDescent="0.25">
      <c r="C43060" s="62"/>
    </row>
    <row r="43061" spans="3:3" x14ac:dyDescent="0.25">
      <c r="C43061" s="62"/>
    </row>
    <row r="43149" spans="3:3" x14ac:dyDescent="0.25">
      <c r="C43149" s="62"/>
    </row>
    <row r="43150" spans="3:3" x14ac:dyDescent="0.25">
      <c r="C43150" s="62"/>
    </row>
    <row r="43238" spans="3:3" x14ac:dyDescent="0.25">
      <c r="C43238" s="62"/>
    </row>
    <row r="43239" spans="3:3" x14ac:dyDescent="0.25">
      <c r="C43239" s="62"/>
    </row>
    <row r="43327" spans="3:3" x14ac:dyDescent="0.25">
      <c r="C43327" s="62"/>
    </row>
    <row r="43328" spans="3:3" x14ac:dyDescent="0.25">
      <c r="C43328" s="62"/>
    </row>
    <row r="43416" spans="3:3" x14ac:dyDescent="0.25">
      <c r="C43416" s="62"/>
    </row>
    <row r="43417" spans="3:3" x14ac:dyDescent="0.25">
      <c r="C43417" s="62"/>
    </row>
    <row r="43505" spans="3:3" x14ac:dyDescent="0.25">
      <c r="C43505" s="62"/>
    </row>
    <row r="43506" spans="3:3" x14ac:dyDescent="0.25">
      <c r="C43506" s="62"/>
    </row>
    <row r="43594" spans="3:3" x14ac:dyDescent="0.25">
      <c r="C43594" s="62"/>
    </row>
    <row r="43595" spans="3:3" x14ac:dyDescent="0.25">
      <c r="C43595" s="62"/>
    </row>
    <row r="43683" spans="3:3" x14ac:dyDescent="0.25">
      <c r="C43683" s="62"/>
    </row>
    <row r="43684" spans="3:3" x14ac:dyDescent="0.25">
      <c r="C43684" s="62"/>
    </row>
    <row r="43772" spans="3:3" x14ac:dyDescent="0.25">
      <c r="C43772" s="62"/>
    </row>
    <row r="43773" spans="3:3" x14ac:dyDescent="0.25">
      <c r="C43773" s="62"/>
    </row>
    <row r="43861" spans="3:3" x14ac:dyDescent="0.25">
      <c r="C43861" s="62"/>
    </row>
    <row r="43862" spans="3:3" x14ac:dyDescent="0.25">
      <c r="C43862" s="62"/>
    </row>
    <row r="43950" spans="3:3" x14ac:dyDescent="0.25">
      <c r="C43950" s="62"/>
    </row>
    <row r="43951" spans="3:3" x14ac:dyDescent="0.25">
      <c r="C43951" s="62"/>
    </row>
    <row r="44039" spans="3:3" x14ac:dyDescent="0.25">
      <c r="C44039" s="62"/>
    </row>
    <row r="44040" spans="3:3" x14ac:dyDescent="0.25">
      <c r="C44040" s="62"/>
    </row>
    <row r="44128" spans="3:3" x14ac:dyDescent="0.25">
      <c r="C44128" s="62"/>
    </row>
    <row r="44129" spans="3:3" x14ac:dyDescent="0.25">
      <c r="C44129" s="62"/>
    </row>
    <row r="44217" spans="3:3" x14ac:dyDescent="0.25">
      <c r="C44217" s="62"/>
    </row>
    <row r="44218" spans="3:3" x14ac:dyDescent="0.25">
      <c r="C44218" s="62"/>
    </row>
    <row r="44306" spans="3:3" x14ac:dyDescent="0.25">
      <c r="C44306" s="62"/>
    </row>
    <row r="44307" spans="3:3" x14ac:dyDescent="0.25">
      <c r="C44307" s="62"/>
    </row>
    <row r="44395" spans="3:3" x14ac:dyDescent="0.25">
      <c r="C44395" s="62"/>
    </row>
    <row r="44396" spans="3:3" x14ac:dyDescent="0.25">
      <c r="C44396" s="62"/>
    </row>
    <row r="44484" spans="3:3" x14ac:dyDescent="0.25">
      <c r="C44484" s="62"/>
    </row>
    <row r="44485" spans="3:3" x14ac:dyDescent="0.25">
      <c r="C44485" s="62"/>
    </row>
    <row r="44573" spans="3:3" x14ac:dyDescent="0.25">
      <c r="C44573" s="62"/>
    </row>
    <row r="44574" spans="3:3" x14ac:dyDescent="0.25">
      <c r="C44574" s="62"/>
    </row>
    <row r="44662" spans="3:3" x14ac:dyDescent="0.25">
      <c r="C44662" s="62"/>
    </row>
    <row r="44663" spans="3:3" x14ac:dyDescent="0.25">
      <c r="C44663" s="62"/>
    </row>
    <row r="44751" spans="3:3" x14ac:dyDescent="0.25">
      <c r="C44751" s="62"/>
    </row>
    <row r="44752" spans="3:3" x14ac:dyDescent="0.25">
      <c r="C44752" s="62"/>
    </row>
    <row r="44840" spans="3:3" x14ac:dyDescent="0.25">
      <c r="C44840" s="62"/>
    </row>
    <row r="44841" spans="3:3" x14ac:dyDescent="0.25">
      <c r="C44841" s="62"/>
    </row>
    <row r="44929" spans="3:3" x14ac:dyDescent="0.25">
      <c r="C44929" s="62"/>
    </row>
    <row r="44930" spans="3:3" x14ac:dyDescent="0.25">
      <c r="C44930" s="62"/>
    </row>
    <row r="45018" spans="3:3" x14ac:dyDescent="0.25">
      <c r="C45018" s="62"/>
    </row>
    <row r="45019" spans="3:3" x14ac:dyDescent="0.25">
      <c r="C45019" s="62"/>
    </row>
    <row r="45107" spans="3:3" x14ac:dyDescent="0.25">
      <c r="C45107" s="62"/>
    </row>
    <row r="45108" spans="3:3" x14ac:dyDescent="0.25">
      <c r="C45108" s="62"/>
    </row>
    <row r="45196" spans="3:3" x14ac:dyDescent="0.25">
      <c r="C45196" s="62"/>
    </row>
    <row r="45197" spans="3:3" x14ac:dyDescent="0.25">
      <c r="C45197" s="62"/>
    </row>
    <row r="45285" spans="3:3" x14ac:dyDescent="0.25">
      <c r="C45285" s="62"/>
    </row>
    <row r="45286" spans="3:3" x14ac:dyDescent="0.25">
      <c r="C45286" s="62"/>
    </row>
    <row r="45374" spans="3:3" x14ac:dyDescent="0.25">
      <c r="C45374" s="62"/>
    </row>
    <row r="45375" spans="3:3" x14ac:dyDescent="0.25">
      <c r="C45375" s="62"/>
    </row>
    <row r="45463" spans="3:3" x14ac:dyDescent="0.25">
      <c r="C45463" s="62"/>
    </row>
    <row r="45464" spans="3:3" x14ac:dyDescent="0.25">
      <c r="C45464" s="62"/>
    </row>
    <row r="45552" spans="3:3" x14ac:dyDescent="0.25">
      <c r="C45552" s="62"/>
    </row>
    <row r="45553" spans="3:3" x14ac:dyDescent="0.25">
      <c r="C45553" s="62"/>
    </row>
    <row r="45641" spans="3:3" x14ac:dyDescent="0.25">
      <c r="C45641" s="62"/>
    </row>
    <row r="45642" spans="3:3" x14ac:dyDescent="0.25">
      <c r="C45642" s="62"/>
    </row>
    <row r="45730" spans="3:3" x14ac:dyDescent="0.25">
      <c r="C45730" s="62"/>
    </row>
    <row r="45731" spans="3:3" x14ac:dyDescent="0.25">
      <c r="C45731" s="62"/>
    </row>
    <row r="45819" spans="3:3" x14ac:dyDescent="0.25">
      <c r="C45819" s="62"/>
    </row>
    <row r="45820" spans="3:3" x14ac:dyDescent="0.25">
      <c r="C45820" s="62"/>
    </row>
    <row r="45908" spans="3:3" x14ac:dyDescent="0.25">
      <c r="C45908" s="62"/>
    </row>
    <row r="45909" spans="3:3" x14ac:dyDescent="0.25">
      <c r="C45909" s="62"/>
    </row>
    <row r="45997" spans="3:3" x14ac:dyDescent="0.25">
      <c r="C45997" s="62"/>
    </row>
    <row r="45998" spans="3:3" x14ac:dyDescent="0.25">
      <c r="C45998" s="62"/>
    </row>
    <row r="46086" spans="3:3" x14ac:dyDescent="0.25">
      <c r="C46086" s="62"/>
    </row>
    <row r="46087" spans="3:3" x14ac:dyDescent="0.25">
      <c r="C46087" s="62"/>
    </row>
    <row r="46175" spans="3:3" x14ac:dyDescent="0.25">
      <c r="C46175" s="62"/>
    </row>
    <row r="46176" spans="3:3" x14ac:dyDescent="0.25">
      <c r="C46176" s="62"/>
    </row>
    <row r="46264" spans="3:3" x14ac:dyDescent="0.25">
      <c r="C46264" s="62"/>
    </row>
    <row r="46265" spans="3:3" x14ac:dyDescent="0.25">
      <c r="C46265" s="62"/>
    </row>
    <row r="46353" spans="3:3" x14ac:dyDescent="0.25">
      <c r="C46353" s="62"/>
    </row>
    <row r="46354" spans="3:3" x14ac:dyDescent="0.25">
      <c r="C46354" s="62"/>
    </row>
    <row r="46442" spans="3:3" x14ac:dyDescent="0.25">
      <c r="C46442" s="62"/>
    </row>
    <row r="46443" spans="3:3" x14ac:dyDescent="0.25">
      <c r="C46443" s="62"/>
    </row>
    <row r="46531" spans="3:3" x14ac:dyDescent="0.25">
      <c r="C46531" s="62"/>
    </row>
    <row r="46532" spans="3:3" x14ac:dyDescent="0.25">
      <c r="C46532" s="62"/>
    </row>
    <row r="46620" spans="3:3" x14ac:dyDescent="0.25">
      <c r="C46620" s="62"/>
    </row>
    <row r="46621" spans="3:3" x14ac:dyDescent="0.25">
      <c r="C46621" s="62"/>
    </row>
    <row r="46709" spans="3:3" x14ac:dyDescent="0.25">
      <c r="C46709" s="62"/>
    </row>
    <row r="46710" spans="3:3" x14ac:dyDescent="0.25">
      <c r="C46710" s="62"/>
    </row>
    <row r="46798" spans="3:3" x14ac:dyDescent="0.25">
      <c r="C46798" s="62"/>
    </row>
    <row r="46799" spans="3:3" x14ac:dyDescent="0.25">
      <c r="C46799" s="62"/>
    </row>
    <row r="46887" spans="3:3" x14ac:dyDescent="0.25">
      <c r="C46887" s="62"/>
    </row>
    <row r="46888" spans="3:3" x14ac:dyDescent="0.25">
      <c r="C46888" s="62"/>
    </row>
    <row r="46976" spans="3:3" x14ac:dyDescent="0.25">
      <c r="C46976" s="62"/>
    </row>
    <row r="46977" spans="3:3" x14ac:dyDescent="0.25">
      <c r="C46977" s="62"/>
    </row>
    <row r="47065" spans="3:3" x14ac:dyDescent="0.25">
      <c r="C47065" s="62"/>
    </row>
    <row r="47066" spans="3:3" x14ac:dyDescent="0.25">
      <c r="C47066" s="62"/>
    </row>
    <row r="47154" spans="3:3" x14ac:dyDescent="0.25">
      <c r="C47154" s="62"/>
    </row>
    <row r="47155" spans="3:3" x14ac:dyDescent="0.25">
      <c r="C47155" s="62"/>
    </row>
    <row r="47243" spans="3:3" x14ac:dyDescent="0.25">
      <c r="C47243" s="62"/>
    </row>
    <row r="47244" spans="3:3" x14ac:dyDescent="0.25">
      <c r="C47244" s="62"/>
    </row>
    <row r="47332" spans="3:3" x14ac:dyDescent="0.25">
      <c r="C47332" s="62"/>
    </row>
    <row r="47333" spans="3:3" x14ac:dyDescent="0.25">
      <c r="C47333" s="62"/>
    </row>
    <row r="47421" spans="3:3" x14ac:dyDescent="0.25">
      <c r="C47421" s="62"/>
    </row>
    <row r="47422" spans="3:3" x14ac:dyDescent="0.25">
      <c r="C47422" s="62"/>
    </row>
    <row r="47510" spans="3:3" x14ac:dyDescent="0.25">
      <c r="C47510" s="62"/>
    </row>
    <row r="47511" spans="3:3" x14ac:dyDescent="0.25">
      <c r="C47511" s="62"/>
    </row>
    <row r="47599" spans="3:3" x14ac:dyDescent="0.25">
      <c r="C47599" s="62"/>
    </row>
    <row r="47600" spans="3:3" x14ac:dyDescent="0.25">
      <c r="C47600" s="62"/>
    </row>
    <row r="47688" spans="3:3" x14ac:dyDescent="0.25">
      <c r="C47688" s="62"/>
    </row>
    <row r="47689" spans="3:3" x14ac:dyDescent="0.25">
      <c r="C47689" s="62"/>
    </row>
    <row r="47777" spans="3:3" x14ac:dyDescent="0.25">
      <c r="C47777" s="62"/>
    </row>
    <row r="47778" spans="3:3" x14ac:dyDescent="0.25">
      <c r="C47778" s="62"/>
    </row>
    <row r="47866" spans="3:3" x14ac:dyDescent="0.25">
      <c r="C47866" s="62"/>
    </row>
    <row r="47867" spans="3:3" x14ac:dyDescent="0.25">
      <c r="C47867" s="62"/>
    </row>
    <row r="47955" spans="3:3" x14ac:dyDescent="0.25">
      <c r="C47955" s="62"/>
    </row>
    <row r="47956" spans="3:3" x14ac:dyDescent="0.25">
      <c r="C47956" s="62"/>
    </row>
    <row r="48044" spans="3:3" x14ac:dyDescent="0.25">
      <c r="C48044" s="62"/>
    </row>
    <row r="48045" spans="3:3" x14ac:dyDescent="0.25">
      <c r="C48045" s="62"/>
    </row>
    <row r="48133" spans="3:3" x14ac:dyDescent="0.25">
      <c r="C48133" s="62"/>
    </row>
    <row r="48134" spans="3:3" x14ac:dyDescent="0.25">
      <c r="C48134" s="62"/>
    </row>
    <row r="48222" spans="3:3" x14ac:dyDescent="0.25">
      <c r="C48222" s="62"/>
    </row>
    <row r="48223" spans="3:3" x14ac:dyDescent="0.25">
      <c r="C48223" s="62"/>
    </row>
    <row r="48311" spans="3:3" x14ac:dyDescent="0.25">
      <c r="C48311" s="62"/>
    </row>
    <row r="48312" spans="3:3" x14ac:dyDescent="0.25">
      <c r="C48312" s="62"/>
    </row>
    <row r="48400" spans="3:3" x14ac:dyDescent="0.25">
      <c r="C48400" s="62"/>
    </row>
    <row r="48401" spans="3:3" x14ac:dyDescent="0.25">
      <c r="C48401" s="62"/>
    </row>
    <row r="48489" spans="3:3" x14ac:dyDescent="0.25">
      <c r="C48489" s="62"/>
    </row>
    <row r="48490" spans="3:3" x14ac:dyDescent="0.25">
      <c r="C48490" s="62"/>
    </row>
    <row r="48578" spans="3:3" x14ac:dyDescent="0.25">
      <c r="C48578" s="62"/>
    </row>
    <row r="48579" spans="3:3" x14ac:dyDescent="0.25">
      <c r="C48579" s="62"/>
    </row>
    <row r="48667" spans="3:3" x14ac:dyDescent="0.25">
      <c r="C48667" s="62"/>
    </row>
    <row r="48668" spans="3:3" x14ac:dyDescent="0.25">
      <c r="C48668" s="62"/>
    </row>
    <row r="48756" spans="3:3" x14ac:dyDescent="0.25">
      <c r="C48756" s="62"/>
    </row>
    <row r="48757" spans="3:3" x14ac:dyDescent="0.25">
      <c r="C48757" s="62"/>
    </row>
    <row r="48845" spans="3:3" x14ac:dyDescent="0.25">
      <c r="C48845" s="62"/>
    </row>
    <row r="48846" spans="3:3" x14ac:dyDescent="0.25">
      <c r="C48846" s="62"/>
    </row>
    <row r="48934" spans="3:3" x14ac:dyDescent="0.25">
      <c r="C48934" s="62"/>
    </row>
    <row r="48935" spans="3:3" x14ac:dyDescent="0.25">
      <c r="C48935" s="62"/>
    </row>
    <row r="49023" spans="3:3" x14ac:dyDescent="0.25">
      <c r="C49023" s="62"/>
    </row>
    <row r="49024" spans="3:3" x14ac:dyDescent="0.25">
      <c r="C49024" s="62"/>
    </row>
    <row r="49112" spans="3:3" x14ac:dyDescent="0.25">
      <c r="C49112" s="62"/>
    </row>
    <row r="49113" spans="3:3" x14ac:dyDescent="0.25">
      <c r="C49113" s="62"/>
    </row>
    <row r="49201" spans="3:3" x14ac:dyDescent="0.25">
      <c r="C49201" s="62"/>
    </row>
    <row r="49202" spans="3:3" x14ac:dyDescent="0.25">
      <c r="C49202" s="62"/>
    </row>
    <row r="49290" spans="3:3" x14ac:dyDescent="0.25">
      <c r="C49290" s="62"/>
    </row>
    <row r="49291" spans="3:3" x14ac:dyDescent="0.25">
      <c r="C49291" s="62"/>
    </row>
    <row r="49379" spans="3:3" x14ac:dyDescent="0.25">
      <c r="C49379" s="62"/>
    </row>
    <row r="49380" spans="3:3" x14ac:dyDescent="0.25">
      <c r="C49380" s="62"/>
    </row>
    <row r="49468" spans="3:3" x14ac:dyDescent="0.25">
      <c r="C49468" s="62"/>
    </row>
    <row r="49469" spans="3:3" x14ac:dyDescent="0.25">
      <c r="C49469" s="62"/>
    </row>
    <row r="49557" spans="3:3" x14ac:dyDescent="0.25">
      <c r="C49557" s="62"/>
    </row>
    <row r="49558" spans="3:3" x14ac:dyDescent="0.25">
      <c r="C49558" s="62"/>
    </row>
    <row r="49646" spans="3:3" x14ac:dyDescent="0.25">
      <c r="C49646" s="62"/>
    </row>
    <row r="49647" spans="3:3" x14ac:dyDescent="0.25">
      <c r="C49647" s="62"/>
    </row>
    <row r="49735" spans="3:3" x14ac:dyDescent="0.25">
      <c r="C49735" s="62"/>
    </row>
    <row r="49736" spans="3:3" x14ac:dyDescent="0.25">
      <c r="C49736" s="62"/>
    </row>
    <row r="49824" spans="3:3" x14ac:dyDescent="0.25">
      <c r="C49824" s="62"/>
    </row>
    <row r="49825" spans="3:3" x14ac:dyDescent="0.25">
      <c r="C49825" s="62"/>
    </row>
    <row r="49913" spans="3:3" x14ac:dyDescent="0.25">
      <c r="C49913" s="62"/>
    </row>
    <row r="49914" spans="3:3" x14ac:dyDescent="0.25">
      <c r="C49914" s="62"/>
    </row>
    <row r="50002" spans="3:3" x14ac:dyDescent="0.25">
      <c r="C50002" s="62"/>
    </row>
    <row r="50003" spans="3:3" x14ac:dyDescent="0.25">
      <c r="C50003" s="62"/>
    </row>
    <row r="50091" spans="3:3" x14ac:dyDescent="0.25">
      <c r="C50091" s="62"/>
    </row>
    <row r="50092" spans="3:3" x14ac:dyDescent="0.25">
      <c r="C50092" s="62"/>
    </row>
    <row r="50180" spans="3:3" x14ac:dyDescent="0.25">
      <c r="C50180" s="62"/>
    </row>
    <row r="50181" spans="3:3" x14ac:dyDescent="0.25">
      <c r="C50181" s="62"/>
    </row>
    <row r="50269" spans="3:3" x14ac:dyDescent="0.25">
      <c r="C50269" s="62"/>
    </row>
    <row r="50270" spans="3:3" x14ac:dyDescent="0.25">
      <c r="C50270" s="62"/>
    </row>
    <row r="50358" spans="3:3" x14ac:dyDescent="0.25">
      <c r="C50358" s="62"/>
    </row>
    <row r="50359" spans="3:3" x14ac:dyDescent="0.25">
      <c r="C50359" s="62"/>
    </row>
    <row r="50447" spans="3:3" x14ac:dyDescent="0.25">
      <c r="C50447" s="62"/>
    </row>
    <row r="50448" spans="3:3" x14ac:dyDescent="0.25">
      <c r="C50448" s="62"/>
    </row>
    <row r="50536" spans="3:3" x14ac:dyDescent="0.25">
      <c r="C50536" s="62"/>
    </row>
    <row r="50537" spans="3:3" x14ac:dyDescent="0.25">
      <c r="C50537" s="62"/>
    </row>
    <row r="50625" spans="3:3" x14ac:dyDescent="0.25">
      <c r="C50625" s="62"/>
    </row>
    <row r="50626" spans="3:3" x14ac:dyDescent="0.25">
      <c r="C50626" s="62"/>
    </row>
    <row r="50714" spans="3:3" x14ac:dyDescent="0.25">
      <c r="C50714" s="62"/>
    </row>
    <row r="50715" spans="3:3" x14ac:dyDescent="0.25">
      <c r="C50715" s="62"/>
    </row>
    <row r="50803" spans="3:3" x14ac:dyDescent="0.25">
      <c r="C50803" s="62"/>
    </row>
    <row r="50804" spans="3:3" x14ac:dyDescent="0.25">
      <c r="C50804" s="62"/>
    </row>
    <row r="50892" spans="3:3" x14ac:dyDescent="0.25">
      <c r="C50892" s="62"/>
    </row>
    <row r="50893" spans="3:3" x14ac:dyDescent="0.25">
      <c r="C50893" s="62"/>
    </row>
    <row r="50981" spans="3:3" x14ac:dyDescent="0.25">
      <c r="C50981" s="62"/>
    </row>
    <row r="50982" spans="3:3" x14ac:dyDescent="0.25">
      <c r="C50982" s="62"/>
    </row>
    <row r="51070" spans="3:3" x14ac:dyDescent="0.25">
      <c r="C51070" s="62"/>
    </row>
    <row r="51071" spans="3:3" x14ac:dyDescent="0.25">
      <c r="C51071" s="62"/>
    </row>
    <row r="51159" spans="3:3" x14ac:dyDescent="0.25">
      <c r="C51159" s="62"/>
    </row>
    <row r="51160" spans="3:3" x14ac:dyDescent="0.25">
      <c r="C51160" s="62"/>
    </row>
    <row r="51248" spans="3:3" x14ac:dyDescent="0.25">
      <c r="C51248" s="62"/>
    </row>
    <row r="51249" spans="3:3" x14ac:dyDescent="0.25">
      <c r="C51249" s="62"/>
    </row>
    <row r="51337" spans="3:3" x14ac:dyDescent="0.25">
      <c r="C51337" s="62"/>
    </row>
    <row r="51338" spans="3:3" x14ac:dyDescent="0.25">
      <c r="C51338" s="62"/>
    </row>
    <row r="51426" spans="3:3" x14ac:dyDescent="0.25">
      <c r="C51426" s="62"/>
    </row>
    <row r="51427" spans="3:3" x14ac:dyDescent="0.25">
      <c r="C51427" s="62"/>
    </row>
    <row r="51515" spans="3:3" x14ac:dyDescent="0.25">
      <c r="C51515" s="62"/>
    </row>
    <row r="51516" spans="3:3" x14ac:dyDescent="0.25">
      <c r="C51516" s="62"/>
    </row>
    <row r="51604" spans="3:3" x14ac:dyDescent="0.25">
      <c r="C51604" s="62"/>
    </row>
    <row r="51605" spans="3:3" x14ac:dyDescent="0.25">
      <c r="C51605" s="62"/>
    </row>
    <row r="51693" spans="3:3" x14ac:dyDescent="0.25">
      <c r="C51693" s="62"/>
    </row>
    <row r="51694" spans="3:3" x14ac:dyDescent="0.25">
      <c r="C51694" s="62"/>
    </row>
    <row r="51782" spans="3:3" x14ac:dyDescent="0.25">
      <c r="C51782" s="62"/>
    </row>
    <row r="51783" spans="3:3" x14ac:dyDescent="0.25">
      <c r="C51783" s="62"/>
    </row>
    <row r="51871" spans="3:3" x14ac:dyDescent="0.25">
      <c r="C51871" s="62"/>
    </row>
    <row r="51872" spans="3:3" x14ac:dyDescent="0.25">
      <c r="C51872" s="62"/>
    </row>
    <row r="51960" spans="3:3" x14ac:dyDescent="0.25">
      <c r="C51960" s="62"/>
    </row>
    <row r="51961" spans="3:3" x14ac:dyDescent="0.25">
      <c r="C51961" s="62"/>
    </row>
    <row r="52049" spans="3:3" x14ac:dyDescent="0.25">
      <c r="C52049" s="62"/>
    </row>
    <row r="52050" spans="3:3" x14ac:dyDescent="0.25">
      <c r="C52050" s="62"/>
    </row>
    <row r="52138" spans="3:3" x14ac:dyDescent="0.25">
      <c r="C52138" s="62"/>
    </row>
    <row r="52139" spans="3:3" x14ac:dyDescent="0.25">
      <c r="C52139" s="62"/>
    </row>
    <row r="52227" spans="3:3" x14ac:dyDescent="0.25">
      <c r="C52227" s="62"/>
    </row>
    <row r="52228" spans="3:3" x14ac:dyDescent="0.25">
      <c r="C52228" s="62"/>
    </row>
    <row r="52316" spans="3:3" x14ac:dyDescent="0.25">
      <c r="C52316" s="62"/>
    </row>
    <row r="52317" spans="3:3" x14ac:dyDescent="0.25">
      <c r="C52317" s="62"/>
    </row>
    <row r="52405" spans="3:3" x14ac:dyDescent="0.25">
      <c r="C52405" s="62"/>
    </row>
    <row r="52406" spans="3:3" x14ac:dyDescent="0.25">
      <c r="C52406" s="62"/>
    </row>
    <row r="52494" spans="3:3" x14ac:dyDescent="0.25">
      <c r="C52494" s="62"/>
    </row>
    <row r="52495" spans="3:3" x14ac:dyDescent="0.25">
      <c r="C52495" s="62"/>
    </row>
    <row r="52583" spans="3:3" x14ac:dyDescent="0.25">
      <c r="C52583" s="62"/>
    </row>
    <row r="52584" spans="3:3" x14ac:dyDescent="0.25">
      <c r="C52584" s="62"/>
    </row>
    <row r="52672" spans="3:3" x14ac:dyDescent="0.25">
      <c r="C52672" s="62"/>
    </row>
    <row r="52673" spans="3:3" x14ac:dyDescent="0.25">
      <c r="C52673" s="62"/>
    </row>
    <row r="52761" spans="3:3" x14ac:dyDescent="0.25">
      <c r="C52761" s="62"/>
    </row>
    <row r="52762" spans="3:3" x14ac:dyDescent="0.25">
      <c r="C52762" s="62"/>
    </row>
    <row r="52850" spans="3:3" x14ac:dyDescent="0.25">
      <c r="C52850" s="62"/>
    </row>
    <row r="52851" spans="3:3" x14ac:dyDescent="0.25">
      <c r="C52851" s="62"/>
    </row>
    <row r="52939" spans="3:3" x14ac:dyDescent="0.25">
      <c r="C52939" s="62"/>
    </row>
    <row r="52940" spans="3:3" x14ac:dyDescent="0.25">
      <c r="C52940" s="62"/>
    </row>
    <row r="53028" spans="3:3" x14ac:dyDescent="0.25">
      <c r="C53028" s="62"/>
    </row>
    <row r="53029" spans="3:3" x14ac:dyDescent="0.25">
      <c r="C53029" s="62"/>
    </row>
    <row r="53117" spans="3:3" x14ac:dyDescent="0.25">
      <c r="C53117" s="62"/>
    </row>
    <row r="53118" spans="3:3" x14ac:dyDescent="0.25">
      <c r="C53118" s="62"/>
    </row>
    <row r="53206" spans="3:3" x14ac:dyDescent="0.25">
      <c r="C53206" s="62"/>
    </row>
    <row r="53207" spans="3:3" x14ac:dyDescent="0.25">
      <c r="C53207" s="62"/>
    </row>
    <row r="53295" spans="3:3" x14ac:dyDescent="0.25">
      <c r="C53295" s="62"/>
    </row>
    <row r="53296" spans="3:3" x14ac:dyDescent="0.25">
      <c r="C53296" s="62"/>
    </row>
    <row r="53384" spans="3:3" x14ac:dyDescent="0.25">
      <c r="C53384" s="62"/>
    </row>
    <row r="53385" spans="3:3" x14ac:dyDescent="0.25">
      <c r="C53385" s="62"/>
    </row>
    <row r="53473" spans="3:3" x14ac:dyDescent="0.25">
      <c r="C53473" s="62"/>
    </row>
    <row r="53474" spans="3:3" x14ac:dyDescent="0.25">
      <c r="C53474" s="62"/>
    </row>
    <row r="53562" spans="3:3" x14ac:dyDescent="0.25">
      <c r="C53562" s="62"/>
    </row>
    <row r="53563" spans="3:3" x14ac:dyDescent="0.25">
      <c r="C53563" s="62"/>
    </row>
    <row r="53651" spans="3:3" x14ac:dyDescent="0.25">
      <c r="C53651" s="62"/>
    </row>
    <row r="53652" spans="3:3" x14ac:dyDescent="0.25">
      <c r="C53652" s="62"/>
    </row>
    <row r="53740" spans="3:3" x14ac:dyDescent="0.25">
      <c r="C53740" s="62"/>
    </row>
    <row r="53741" spans="3:3" x14ac:dyDescent="0.25">
      <c r="C53741" s="62"/>
    </row>
    <row r="53829" spans="3:3" x14ac:dyDescent="0.25">
      <c r="C53829" s="62"/>
    </row>
    <row r="53830" spans="3:3" x14ac:dyDescent="0.25">
      <c r="C53830" s="62"/>
    </row>
    <row r="53918" spans="3:3" x14ac:dyDescent="0.25">
      <c r="C53918" s="62"/>
    </row>
    <row r="53919" spans="3:3" x14ac:dyDescent="0.25">
      <c r="C53919" s="62"/>
    </row>
    <row r="54007" spans="3:3" x14ac:dyDescent="0.25">
      <c r="C54007" s="62"/>
    </row>
    <row r="54008" spans="3:3" x14ac:dyDescent="0.25">
      <c r="C54008" s="62"/>
    </row>
    <row r="54096" spans="3:3" x14ac:dyDescent="0.25">
      <c r="C54096" s="62"/>
    </row>
    <row r="54097" spans="3:3" x14ac:dyDescent="0.25">
      <c r="C54097" s="62"/>
    </row>
    <row r="54185" spans="3:3" x14ac:dyDescent="0.25">
      <c r="C54185" s="62"/>
    </row>
    <row r="54186" spans="3:3" x14ac:dyDescent="0.25">
      <c r="C54186" s="62"/>
    </row>
    <row r="54274" spans="3:3" x14ac:dyDescent="0.25">
      <c r="C54274" s="62"/>
    </row>
    <row r="54275" spans="3:3" x14ac:dyDescent="0.25">
      <c r="C54275" s="62"/>
    </row>
    <row r="54363" spans="3:3" x14ac:dyDescent="0.25">
      <c r="C54363" s="62"/>
    </row>
    <row r="54364" spans="3:3" x14ac:dyDescent="0.25">
      <c r="C54364" s="62"/>
    </row>
    <row r="54452" spans="3:3" x14ac:dyDescent="0.25">
      <c r="C54452" s="62"/>
    </row>
    <row r="54453" spans="3:3" x14ac:dyDescent="0.25">
      <c r="C54453" s="62"/>
    </row>
    <row r="54541" spans="3:3" x14ac:dyDescent="0.25">
      <c r="C54541" s="62"/>
    </row>
    <row r="54542" spans="3:3" x14ac:dyDescent="0.25">
      <c r="C54542" s="62"/>
    </row>
    <row r="54630" spans="3:3" x14ac:dyDescent="0.25">
      <c r="C54630" s="62"/>
    </row>
    <row r="54631" spans="3:3" x14ac:dyDescent="0.25">
      <c r="C54631" s="62"/>
    </row>
    <row r="54719" spans="3:3" x14ac:dyDescent="0.25">
      <c r="C54719" s="62"/>
    </row>
    <row r="54720" spans="3:3" x14ac:dyDescent="0.25">
      <c r="C54720" s="62"/>
    </row>
    <row r="54808" spans="3:3" x14ac:dyDescent="0.25">
      <c r="C54808" s="62"/>
    </row>
    <row r="54809" spans="3:3" x14ac:dyDescent="0.25">
      <c r="C54809" s="62"/>
    </row>
    <row r="54897" spans="3:3" x14ac:dyDescent="0.25">
      <c r="C54897" s="62"/>
    </row>
    <row r="54898" spans="3:3" x14ac:dyDescent="0.25">
      <c r="C54898" s="62"/>
    </row>
    <row r="54986" spans="3:3" x14ac:dyDescent="0.25">
      <c r="C54986" s="62"/>
    </row>
    <row r="54987" spans="3:3" x14ac:dyDescent="0.25">
      <c r="C54987" s="62"/>
    </row>
    <row r="55075" spans="3:3" x14ac:dyDescent="0.25">
      <c r="C55075" s="62"/>
    </row>
    <row r="55076" spans="3:3" x14ac:dyDescent="0.25">
      <c r="C55076" s="62"/>
    </row>
    <row r="55164" spans="3:3" x14ac:dyDescent="0.25">
      <c r="C55164" s="62"/>
    </row>
    <row r="55165" spans="3:3" x14ac:dyDescent="0.25">
      <c r="C55165" s="62"/>
    </row>
    <row r="55253" spans="3:3" x14ac:dyDescent="0.25">
      <c r="C55253" s="62"/>
    </row>
    <row r="55254" spans="3:3" x14ac:dyDescent="0.25">
      <c r="C55254" s="62"/>
    </row>
    <row r="55342" spans="3:3" x14ac:dyDescent="0.25">
      <c r="C55342" s="62"/>
    </row>
    <row r="55343" spans="3:3" x14ac:dyDescent="0.25">
      <c r="C55343" s="62"/>
    </row>
    <row r="55431" spans="3:3" x14ac:dyDescent="0.25">
      <c r="C55431" s="62"/>
    </row>
    <row r="55432" spans="3:3" x14ac:dyDescent="0.25">
      <c r="C55432" s="62"/>
    </row>
    <row r="55520" spans="3:3" x14ac:dyDescent="0.25">
      <c r="C55520" s="62"/>
    </row>
    <row r="55521" spans="3:3" x14ac:dyDescent="0.25">
      <c r="C55521" s="62"/>
    </row>
    <row r="55609" spans="3:3" x14ac:dyDescent="0.25">
      <c r="C55609" s="62"/>
    </row>
    <row r="55610" spans="3:3" x14ac:dyDescent="0.25">
      <c r="C55610" s="62"/>
    </row>
    <row r="55698" spans="3:3" x14ac:dyDescent="0.25">
      <c r="C55698" s="62"/>
    </row>
    <row r="55699" spans="3:3" x14ac:dyDescent="0.25">
      <c r="C55699" s="62"/>
    </row>
    <row r="55787" spans="3:3" x14ac:dyDescent="0.25">
      <c r="C55787" s="62"/>
    </row>
    <row r="55788" spans="3:3" x14ac:dyDescent="0.25">
      <c r="C55788" s="62"/>
    </row>
    <row r="55876" spans="3:3" x14ac:dyDescent="0.25">
      <c r="C55876" s="62"/>
    </row>
    <row r="55877" spans="3:3" x14ac:dyDescent="0.25">
      <c r="C55877" s="62"/>
    </row>
    <row r="55965" spans="3:3" x14ac:dyDescent="0.25">
      <c r="C55965" s="62"/>
    </row>
    <row r="55966" spans="3:3" x14ac:dyDescent="0.25">
      <c r="C55966" s="62"/>
    </row>
    <row r="56054" spans="3:3" x14ac:dyDescent="0.25">
      <c r="C56054" s="62"/>
    </row>
    <row r="56055" spans="3:3" x14ac:dyDescent="0.25">
      <c r="C56055" s="62"/>
    </row>
    <row r="56143" spans="3:3" x14ac:dyDescent="0.25">
      <c r="C56143" s="62"/>
    </row>
    <row r="56144" spans="3:3" x14ac:dyDescent="0.25">
      <c r="C56144" s="62"/>
    </row>
    <row r="56232" spans="3:3" x14ac:dyDescent="0.25">
      <c r="C56232" s="62"/>
    </row>
    <row r="56233" spans="3:3" x14ac:dyDescent="0.25">
      <c r="C56233" s="62"/>
    </row>
    <row r="56321" spans="3:3" x14ac:dyDescent="0.25">
      <c r="C56321" s="62"/>
    </row>
    <row r="56322" spans="3:3" x14ac:dyDescent="0.25">
      <c r="C56322" s="62"/>
    </row>
    <row r="56410" spans="3:3" x14ac:dyDescent="0.25">
      <c r="C56410" s="62"/>
    </row>
    <row r="56411" spans="3:3" x14ac:dyDescent="0.25">
      <c r="C56411" s="62"/>
    </row>
    <row r="56499" spans="3:3" x14ac:dyDescent="0.25">
      <c r="C56499" s="62"/>
    </row>
    <row r="56500" spans="3:3" x14ac:dyDescent="0.25">
      <c r="C56500" s="62"/>
    </row>
    <row r="56588" spans="3:3" x14ac:dyDescent="0.25">
      <c r="C56588" s="62"/>
    </row>
    <row r="56589" spans="3:3" x14ac:dyDescent="0.25">
      <c r="C56589" s="62"/>
    </row>
    <row r="56677" spans="3:3" x14ac:dyDescent="0.25">
      <c r="C56677" s="62"/>
    </row>
    <row r="56678" spans="3:3" x14ac:dyDescent="0.25">
      <c r="C56678" s="62"/>
    </row>
    <row r="56766" spans="3:3" x14ac:dyDescent="0.25">
      <c r="C56766" s="62"/>
    </row>
    <row r="56767" spans="3:3" x14ac:dyDescent="0.25">
      <c r="C56767" s="62"/>
    </row>
    <row r="56855" spans="3:3" x14ac:dyDescent="0.25">
      <c r="C56855" s="62"/>
    </row>
    <row r="56856" spans="3:3" x14ac:dyDescent="0.25">
      <c r="C56856" s="62"/>
    </row>
    <row r="56944" spans="3:3" x14ac:dyDescent="0.25">
      <c r="C56944" s="62"/>
    </row>
    <row r="56945" spans="3:3" x14ac:dyDescent="0.25">
      <c r="C56945" s="62"/>
    </row>
    <row r="57033" spans="3:3" x14ac:dyDescent="0.25">
      <c r="C57033" s="62"/>
    </row>
    <row r="57034" spans="3:3" x14ac:dyDescent="0.25">
      <c r="C57034" s="62"/>
    </row>
    <row r="57122" spans="3:3" x14ac:dyDescent="0.25">
      <c r="C57122" s="62"/>
    </row>
    <row r="57123" spans="3:3" x14ac:dyDescent="0.25">
      <c r="C57123" s="62"/>
    </row>
    <row r="57211" spans="3:3" x14ac:dyDescent="0.25">
      <c r="C57211" s="62"/>
    </row>
    <row r="57212" spans="3:3" x14ac:dyDescent="0.25">
      <c r="C57212" s="62"/>
    </row>
    <row r="57300" spans="3:3" x14ac:dyDescent="0.25">
      <c r="C57300" s="62"/>
    </row>
    <row r="57301" spans="3:3" x14ac:dyDescent="0.25">
      <c r="C57301" s="62"/>
    </row>
    <row r="57389" spans="3:3" x14ac:dyDescent="0.25">
      <c r="C57389" s="62"/>
    </row>
    <row r="57390" spans="3:3" x14ac:dyDescent="0.25">
      <c r="C57390" s="62"/>
    </row>
    <row r="57478" spans="3:3" x14ac:dyDescent="0.25">
      <c r="C57478" s="62"/>
    </row>
    <row r="57479" spans="3:3" x14ac:dyDescent="0.25">
      <c r="C57479" s="62"/>
    </row>
    <row r="57567" spans="3:3" x14ac:dyDescent="0.25">
      <c r="C57567" s="62"/>
    </row>
    <row r="57568" spans="3:3" x14ac:dyDescent="0.25">
      <c r="C57568" s="62"/>
    </row>
    <row r="57656" spans="3:3" x14ac:dyDescent="0.25">
      <c r="C57656" s="62"/>
    </row>
    <row r="57657" spans="3:3" x14ac:dyDescent="0.25">
      <c r="C57657" s="62"/>
    </row>
    <row r="57745" spans="3:3" x14ac:dyDescent="0.25">
      <c r="C57745" s="62"/>
    </row>
    <row r="57746" spans="3:3" x14ac:dyDescent="0.25">
      <c r="C57746" s="62"/>
    </row>
    <row r="57834" spans="3:3" x14ac:dyDescent="0.25">
      <c r="C57834" s="62"/>
    </row>
    <row r="57835" spans="3:3" x14ac:dyDescent="0.25">
      <c r="C57835" s="62"/>
    </row>
    <row r="57923" spans="3:3" x14ac:dyDescent="0.25">
      <c r="C57923" s="62"/>
    </row>
    <row r="57924" spans="3:3" x14ac:dyDescent="0.25">
      <c r="C57924" s="62"/>
    </row>
    <row r="58012" spans="3:3" x14ac:dyDescent="0.25">
      <c r="C58012" s="62"/>
    </row>
    <row r="58013" spans="3:3" x14ac:dyDescent="0.25">
      <c r="C58013" s="62"/>
    </row>
    <row r="58101" spans="3:3" x14ac:dyDescent="0.25">
      <c r="C58101" s="62"/>
    </row>
    <row r="58102" spans="3:3" x14ac:dyDescent="0.25">
      <c r="C58102" s="62"/>
    </row>
    <row r="58190" spans="3:3" x14ac:dyDescent="0.25">
      <c r="C58190" s="62"/>
    </row>
    <row r="58191" spans="3:3" x14ac:dyDescent="0.25">
      <c r="C58191" s="62"/>
    </row>
    <row r="58279" spans="3:3" x14ac:dyDescent="0.25">
      <c r="C58279" s="62"/>
    </row>
    <row r="58280" spans="3:3" x14ac:dyDescent="0.25">
      <c r="C58280" s="62"/>
    </row>
    <row r="58368" spans="3:3" x14ac:dyDescent="0.25">
      <c r="C58368" s="62"/>
    </row>
    <row r="58369" spans="3:3" x14ac:dyDescent="0.25">
      <c r="C58369" s="62"/>
    </row>
    <row r="58457" spans="3:3" x14ac:dyDescent="0.25">
      <c r="C58457" s="62"/>
    </row>
    <row r="58458" spans="3:3" x14ac:dyDescent="0.25">
      <c r="C58458" s="62"/>
    </row>
    <row r="58546" spans="3:3" x14ac:dyDescent="0.25">
      <c r="C58546" s="62"/>
    </row>
    <row r="58547" spans="3:3" x14ac:dyDescent="0.25">
      <c r="C58547" s="62"/>
    </row>
    <row r="58635" spans="3:3" x14ac:dyDescent="0.25">
      <c r="C58635" s="62"/>
    </row>
    <row r="58636" spans="3:3" x14ac:dyDescent="0.25">
      <c r="C58636" s="62"/>
    </row>
    <row r="58724" spans="3:3" x14ac:dyDescent="0.25">
      <c r="C58724" s="62"/>
    </row>
    <row r="58725" spans="3:3" x14ac:dyDescent="0.25">
      <c r="C58725" s="62"/>
    </row>
    <row r="58813" spans="3:3" x14ac:dyDescent="0.25">
      <c r="C58813" s="62"/>
    </row>
    <row r="58814" spans="3:3" x14ac:dyDescent="0.25">
      <c r="C58814" s="62"/>
    </row>
    <row r="58902" spans="3:3" x14ac:dyDescent="0.25">
      <c r="C58902" s="62"/>
    </row>
    <row r="58903" spans="3:3" x14ac:dyDescent="0.25">
      <c r="C58903" s="62"/>
    </row>
    <row r="58991" spans="3:3" x14ac:dyDescent="0.25">
      <c r="C58991" s="62"/>
    </row>
    <row r="58992" spans="3:3" x14ac:dyDescent="0.25">
      <c r="C58992" s="62"/>
    </row>
    <row r="59080" spans="3:3" x14ac:dyDescent="0.25">
      <c r="C59080" s="62"/>
    </row>
    <row r="59081" spans="3:3" x14ac:dyDescent="0.25">
      <c r="C59081" s="62"/>
    </row>
    <row r="59169" spans="3:3" x14ac:dyDescent="0.25">
      <c r="C59169" s="62"/>
    </row>
    <row r="59170" spans="3:3" x14ac:dyDescent="0.25">
      <c r="C59170" s="62"/>
    </row>
    <row r="59258" spans="3:3" x14ac:dyDescent="0.25">
      <c r="C59258" s="62"/>
    </row>
    <row r="59259" spans="3:3" x14ac:dyDescent="0.25">
      <c r="C59259" s="62"/>
    </row>
    <row r="59347" spans="3:3" x14ac:dyDescent="0.25">
      <c r="C59347" s="62"/>
    </row>
    <row r="59348" spans="3:3" x14ac:dyDescent="0.25">
      <c r="C59348" s="62"/>
    </row>
    <row r="59436" spans="3:3" x14ac:dyDescent="0.25">
      <c r="C59436" s="62"/>
    </row>
    <row r="59437" spans="3:3" x14ac:dyDescent="0.25">
      <c r="C59437" s="62"/>
    </row>
    <row r="59525" spans="3:3" x14ac:dyDescent="0.25">
      <c r="C59525" s="62"/>
    </row>
    <row r="59526" spans="3:3" x14ac:dyDescent="0.25">
      <c r="C59526" s="62"/>
    </row>
    <row r="59614" spans="3:3" x14ac:dyDescent="0.25">
      <c r="C59614" s="62"/>
    </row>
    <row r="59615" spans="3:3" x14ac:dyDescent="0.25">
      <c r="C59615" s="62"/>
    </row>
    <row r="59703" spans="3:3" x14ac:dyDescent="0.25">
      <c r="C59703" s="62"/>
    </row>
    <row r="59704" spans="3:3" x14ac:dyDescent="0.25">
      <c r="C59704" s="62"/>
    </row>
    <row r="59792" spans="3:3" x14ac:dyDescent="0.25">
      <c r="C59792" s="62"/>
    </row>
    <row r="59793" spans="3:3" x14ac:dyDescent="0.25">
      <c r="C59793" s="62"/>
    </row>
    <row r="59881" spans="3:3" x14ac:dyDescent="0.25">
      <c r="C59881" s="62"/>
    </row>
    <row r="59882" spans="3:3" x14ac:dyDescent="0.25">
      <c r="C59882" s="62"/>
    </row>
    <row r="59970" spans="3:3" x14ac:dyDescent="0.25">
      <c r="C59970" s="62"/>
    </row>
    <row r="59971" spans="3:3" x14ac:dyDescent="0.25">
      <c r="C59971" s="62"/>
    </row>
    <row r="60059" spans="3:3" x14ac:dyDescent="0.25">
      <c r="C60059" s="62"/>
    </row>
    <row r="60060" spans="3:3" x14ac:dyDescent="0.25">
      <c r="C60060" s="62"/>
    </row>
    <row r="60148" spans="3:3" x14ac:dyDescent="0.25">
      <c r="C60148" s="62"/>
    </row>
    <row r="60149" spans="3:3" x14ac:dyDescent="0.25">
      <c r="C60149" s="62"/>
    </row>
    <row r="60237" spans="3:3" x14ac:dyDescent="0.25">
      <c r="C60237" s="62"/>
    </row>
    <row r="60238" spans="3:3" x14ac:dyDescent="0.25">
      <c r="C60238" s="62"/>
    </row>
    <row r="60326" spans="3:3" x14ac:dyDescent="0.25">
      <c r="C60326" s="62"/>
    </row>
    <row r="60327" spans="3:3" x14ac:dyDescent="0.25">
      <c r="C60327" s="62"/>
    </row>
    <row r="60415" spans="3:3" x14ac:dyDescent="0.25">
      <c r="C60415" s="62"/>
    </row>
    <row r="60416" spans="3:3" x14ac:dyDescent="0.25">
      <c r="C60416" s="62"/>
    </row>
    <row r="60504" spans="3:3" x14ac:dyDescent="0.25">
      <c r="C60504" s="62"/>
    </row>
    <row r="60505" spans="3:3" x14ac:dyDescent="0.25">
      <c r="C60505" s="62"/>
    </row>
    <row r="60593" spans="3:3" x14ac:dyDescent="0.25">
      <c r="C60593" s="62"/>
    </row>
    <row r="60594" spans="3:3" x14ac:dyDescent="0.25">
      <c r="C60594" s="62"/>
    </row>
    <row r="60682" spans="3:3" x14ac:dyDescent="0.25">
      <c r="C60682" s="62"/>
    </row>
    <row r="60683" spans="3:3" x14ac:dyDescent="0.25">
      <c r="C60683" s="62"/>
    </row>
    <row r="60771" spans="3:3" x14ac:dyDescent="0.25">
      <c r="C60771" s="62"/>
    </row>
    <row r="60772" spans="3:3" x14ac:dyDescent="0.25">
      <c r="C60772" s="62"/>
    </row>
    <row r="60860" spans="3:3" x14ac:dyDescent="0.25">
      <c r="C60860" s="62"/>
    </row>
    <row r="60861" spans="3:3" x14ac:dyDescent="0.25">
      <c r="C60861" s="62"/>
    </row>
    <row r="60949" spans="3:3" x14ac:dyDescent="0.25">
      <c r="C60949" s="62"/>
    </row>
    <row r="60950" spans="3:3" x14ac:dyDescent="0.25">
      <c r="C60950" s="62"/>
    </row>
    <row r="61038" spans="3:3" x14ac:dyDescent="0.25">
      <c r="C61038" s="62"/>
    </row>
    <row r="61039" spans="3:3" x14ac:dyDescent="0.25">
      <c r="C61039" s="62"/>
    </row>
    <row r="61127" spans="3:3" x14ac:dyDescent="0.25">
      <c r="C61127" s="62"/>
    </row>
    <row r="61128" spans="3:3" x14ac:dyDescent="0.25">
      <c r="C61128" s="62"/>
    </row>
    <row r="61216" spans="3:3" x14ac:dyDescent="0.25">
      <c r="C61216" s="62"/>
    </row>
    <row r="61217" spans="3:3" x14ac:dyDescent="0.25">
      <c r="C61217" s="62"/>
    </row>
    <row r="61305" spans="3:3" x14ac:dyDescent="0.25">
      <c r="C61305" s="62"/>
    </row>
    <row r="61306" spans="3:3" x14ac:dyDescent="0.25">
      <c r="C61306" s="62"/>
    </row>
    <row r="61394" spans="3:3" x14ac:dyDescent="0.25">
      <c r="C61394" s="62"/>
    </row>
    <row r="61395" spans="3:3" x14ac:dyDescent="0.25">
      <c r="C61395" s="62"/>
    </row>
    <row r="61483" spans="3:3" x14ac:dyDescent="0.25">
      <c r="C61483" s="62"/>
    </row>
    <row r="61484" spans="3:3" x14ac:dyDescent="0.25">
      <c r="C61484" s="62"/>
    </row>
    <row r="61572" spans="3:3" x14ac:dyDescent="0.25">
      <c r="C61572" s="62"/>
    </row>
    <row r="61573" spans="3:3" x14ac:dyDescent="0.25">
      <c r="C61573" s="62"/>
    </row>
    <row r="61661" spans="3:3" x14ac:dyDescent="0.25">
      <c r="C61661" s="62"/>
    </row>
    <row r="61662" spans="3:3" x14ac:dyDescent="0.25">
      <c r="C61662" s="62"/>
    </row>
    <row r="61750" spans="3:3" x14ac:dyDescent="0.25">
      <c r="C61750" s="62"/>
    </row>
    <row r="61751" spans="3:3" x14ac:dyDescent="0.25">
      <c r="C61751" s="62"/>
    </row>
    <row r="61839" spans="3:3" x14ac:dyDescent="0.25">
      <c r="C61839" s="62"/>
    </row>
    <row r="61840" spans="3:3" x14ac:dyDescent="0.25">
      <c r="C61840" s="62"/>
    </row>
    <row r="61928" spans="3:3" x14ac:dyDescent="0.25">
      <c r="C61928" s="62"/>
    </row>
    <row r="61929" spans="3:3" x14ac:dyDescent="0.25">
      <c r="C61929" s="62"/>
    </row>
    <row r="62017" spans="3:3" x14ac:dyDescent="0.25">
      <c r="C62017" s="62"/>
    </row>
    <row r="62018" spans="3:3" x14ac:dyDescent="0.25">
      <c r="C62018" s="62"/>
    </row>
    <row r="62106" spans="3:3" x14ac:dyDescent="0.25">
      <c r="C62106" s="62"/>
    </row>
    <row r="62107" spans="3:3" x14ac:dyDescent="0.25">
      <c r="C62107" s="62"/>
    </row>
    <row r="62195" spans="3:3" x14ac:dyDescent="0.25">
      <c r="C62195" s="62"/>
    </row>
    <row r="62196" spans="3:3" x14ac:dyDescent="0.25">
      <c r="C62196" s="62"/>
    </row>
    <row r="62284" spans="3:3" x14ac:dyDescent="0.25">
      <c r="C62284" s="62"/>
    </row>
    <row r="62285" spans="3:3" x14ac:dyDescent="0.25">
      <c r="C62285" s="62"/>
    </row>
    <row r="62373" spans="3:3" x14ac:dyDescent="0.25">
      <c r="C62373" s="62"/>
    </row>
    <row r="62374" spans="3:3" x14ac:dyDescent="0.25">
      <c r="C62374" s="62"/>
    </row>
    <row r="62462" spans="3:3" x14ac:dyDescent="0.25">
      <c r="C62462" s="62"/>
    </row>
    <row r="62463" spans="3:3" x14ac:dyDescent="0.25">
      <c r="C62463" s="62"/>
    </row>
    <row r="62551" spans="3:3" x14ac:dyDescent="0.25">
      <c r="C62551" s="62"/>
    </row>
    <row r="62552" spans="3:3" x14ac:dyDescent="0.25">
      <c r="C62552" s="62"/>
    </row>
    <row r="62640" spans="3:3" x14ac:dyDescent="0.25">
      <c r="C62640" s="62"/>
    </row>
    <row r="62641" spans="3:3" x14ac:dyDescent="0.25">
      <c r="C62641" s="62"/>
    </row>
    <row r="62729" spans="3:3" x14ac:dyDescent="0.25">
      <c r="C62729" s="62"/>
    </row>
    <row r="62730" spans="3:3" x14ac:dyDescent="0.25">
      <c r="C62730" s="62"/>
    </row>
    <row r="62818" spans="3:3" x14ac:dyDescent="0.25">
      <c r="C62818" s="62"/>
    </row>
    <row r="62819" spans="3:3" x14ac:dyDescent="0.25">
      <c r="C62819" s="62"/>
    </row>
    <row r="62907" spans="3:3" x14ac:dyDescent="0.25">
      <c r="C62907" s="62"/>
    </row>
    <row r="62908" spans="3:3" x14ac:dyDescent="0.25">
      <c r="C62908" s="62"/>
    </row>
    <row r="62996" spans="3:3" x14ac:dyDescent="0.25">
      <c r="C62996" s="62"/>
    </row>
    <row r="62997" spans="3:3" x14ac:dyDescent="0.25">
      <c r="C62997" s="62"/>
    </row>
    <row r="63085" spans="3:3" x14ac:dyDescent="0.25">
      <c r="C63085" s="62"/>
    </row>
    <row r="63086" spans="3:3" x14ac:dyDescent="0.25">
      <c r="C63086" s="62"/>
    </row>
    <row r="63174" spans="3:3" x14ac:dyDescent="0.25">
      <c r="C63174" s="62"/>
    </row>
    <row r="63175" spans="3:3" x14ac:dyDescent="0.25">
      <c r="C63175" s="62"/>
    </row>
    <row r="63263" spans="3:3" x14ac:dyDescent="0.25">
      <c r="C63263" s="62"/>
    </row>
    <row r="63264" spans="3:3" x14ac:dyDescent="0.25">
      <c r="C63264" s="62"/>
    </row>
    <row r="63352" spans="3:3" x14ac:dyDescent="0.25">
      <c r="C63352" s="62"/>
    </row>
    <row r="63353" spans="3:3" x14ac:dyDescent="0.25">
      <c r="C63353" s="62"/>
    </row>
    <row r="63441" spans="3:3" x14ac:dyDescent="0.25">
      <c r="C63441" s="62"/>
    </row>
    <row r="63442" spans="3:3" x14ac:dyDescent="0.25">
      <c r="C63442" s="62"/>
    </row>
    <row r="63530" spans="3:3" x14ac:dyDescent="0.25">
      <c r="C63530" s="62"/>
    </row>
    <row r="63531" spans="3:3" x14ac:dyDescent="0.25">
      <c r="C63531" s="62"/>
    </row>
    <row r="63619" spans="3:3" x14ac:dyDescent="0.25">
      <c r="C63619" s="62"/>
    </row>
    <row r="63620" spans="3:3" x14ac:dyDescent="0.25">
      <c r="C63620" s="62"/>
    </row>
    <row r="63708" spans="3:3" x14ac:dyDescent="0.25">
      <c r="C63708" s="62"/>
    </row>
    <row r="63709" spans="3:3" x14ac:dyDescent="0.25">
      <c r="C63709" s="62"/>
    </row>
    <row r="63797" spans="3:3" x14ac:dyDescent="0.25">
      <c r="C63797" s="62"/>
    </row>
    <row r="63798" spans="3:3" x14ac:dyDescent="0.25">
      <c r="C63798" s="62"/>
    </row>
    <row r="63886" spans="3:3" x14ac:dyDescent="0.25">
      <c r="C63886" s="62"/>
    </row>
    <row r="63887" spans="3:3" x14ac:dyDescent="0.25">
      <c r="C63887" s="62"/>
    </row>
    <row r="63975" spans="3:3" x14ac:dyDescent="0.25">
      <c r="C63975" s="62"/>
    </row>
    <row r="63976" spans="3:3" x14ac:dyDescent="0.25">
      <c r="C63976" s="62"/>
    </row>
    <row r="64064" spans="3:3" x14ac:dyDescent="0.25">
      <c r="C64064" s="62"/>
    </row>
    <row r="64065" spans="3:3" x14ac:dyDescent="0.25">
      <c r="C64065" s="62"/>
    </row>
    <row r="64153" spans="3:3" x14ac:dyDescent="0.25">
      <c r="C64153" s="62"/>
    </row>
    <row r="64154" spans="3:3" x14ac:dyDescent="0.25">
      <c r="C64154" s="62"/>
    </row>
    <row r="64242" spans="3:3" x14ac:dyDescent="0.25">
      <c r="C64242" s="62"/>
    </row>
    <row r="64243" spans="3:3" x14ac:dyDescent="0.25">
      <c r="C64243" s="62"/>
    </row>
    <row r="64331" spans="3:3" x14ac:dyDescent="0.25">
      <c r="C64331" s="62"/>
    </row>
    <row r="64332" spans="3:3" x14ac:dyDescent="0.25">
      <c r="C64332" s="62"/>
    </row>
    <row r="64420" spans="3:3" x14ac:dyDescent="0.25">
      <c r="C64420" s="62"/>
    </row>
    <row r="64421" spans="3:3" x14ac:dyDescent="0.25">
      <c r="C64421" s="62"/>
    </row>
    <row r="64509" spans="3:3" x14ac:dyDescent="0.25">
      <c r="C64509" s="62"/>
    </row>
    <row r="64510" spans="3:3" x14ac:dyDescent="0.25">
      <c r="C64510" s="62"/>
    </row>
    <row r="64598" spans="3:3" x14ac:dyDescent="0.25">
      <c r="C64598" s="62"/>
    </row>
    <row r="64599" spans="3:3" x14ac:dyDescent="0.25">
      <c r="C64599" s="62"/>
    </row>
    <row r="64687" spans="3:3" x14ac:dyDescent="0.25">
      <c r="C64687" s="62"/>
    </row>
    <row r="64688" spans="3:3" x14ac:dyDescent="0.25">
      <c r="C64688" s="62"/>
    </row>
    <row r="64776" spans="3:3" x14ac:dyDescent="0.25">
      <c r="C64776" s="62"/>
    </row>
    <row r="64777" spans="3:3" x14ac:dyDescent="0.25">
      <c r="C64777" s="62"/>
    </row>
    <row r="64865" spans="3:3" x14ac:dyDescent="0.25">
      <c r="C64865" s="62"/>
    </row>
    <row r="64866" spans="3:3" x14ac:dyDescent="0.25">
      <c r="C64866" s="62"/>
    </row>
    <row r="64954" spans="3:3" x14ac:dyDescent="0.25">
      <c r="C64954" s="62"/>
    </row>
    <row r="64955" spans="3:3" x14ac:dyDescent="0.25">
      <c r="C64955" s="62"/>
    </row>
    <row r="65043" spans="3:3" x14ac:dyDescent="0.25">
      <c r="C65043" s="62"/>
    </row>
    <row r="65044" spans="3:3" x14ac:dyDescent="0.25">
      <c r="C65044" s="62"/>
    </row>
    <row r="65132" spans="3:3" x14ac:dyDescent="0.25">
      <c r="C65132" s="62"/>
    </row>
    <row r="65133" spans="3:3" x14ac:dyDescent="0.25">
      <c r="C65133" s="62"/>
    </row>
    <row r="65221" spans="3:3" x14ac:dyDescent="0.25">
      <c r="C65221" s="62"/>
    </row>
    <row r="65222" spans="3:3" x14ac:dyDescent="0.25">
      <c r="C65222" s="62"/>
    </row>
    <row r="65310" spans="3:3" x14ac:dyDescent="0.25">
      <c r="C65310" s="62"/>
    </row>
    <row r="65311" spans="3:3" x14ac:dyDescent="0.25">
      <c r="C65311" s="62"/>
    </row>
    <row r="65399" spans="3:3" x14ac:dyDescent="0.25">
      <c r="C65399" s="62"/>
    </row>
    <row r="65400" spans="3:3" x14ac:dyDescent="0.25">
      <c r="C65400" s="62"/>
    </row>
    <row r="65488" spans="3:3" x14ac:dyDescent="0.25">
      <c r="C65488" s="62"/>
    </row>
    <row r="65489" spans="3:3" x14ac:dyDescent="0.25">
      <c r="C65489" s="62"/>
    </row>
    <row r="65577" spans="3:3" x14ac:dyDescent="0.25">
      <c r="C65577" s="62"/>
    </row>
    <row r="65578" spans="3:3" x14ac:dyDescent="0.25">
      <c r="C65578" s="62"/>
    </row>
    <row r="65666" spans="3:3" x14ac:dyDescent="0.25">
      <c r="C65666" s="62"/>
    </row>
    <row r="65667" spans="3:3" x14ac:dyDescent="0.25">
      <c r="C65667" s="62"/>
    </row>
    <row r="65755" spans="3:3" x14ac:dyDescent="0.25">
      <c r="C65755" s="62"/>
    </row>
    <row r="65756" spans="3:3" x14ac:dyDescent="0.25">
      <c r="C65756" s="62"/>
    </row>
    <row r="65844" spans="3:3" x14ac:dyDescent="0.25">
      <c r="C65844" s="62"/>
    </row>
    <row r="65845" spans="3:3" x14ac:dyDescent="0.25">
      <c r="C65845" s="62"/>
    </row>
    <row r="65933" spans="3:3" x14ac:dyDescent="0.25">
      <c r="C65933" s="62"/>
    </row>
    <row r="65934" spans="3:3" x14ac:dyDescent="0.25">
      <c r="C65934" s="62"/>
    </row>
    <row r="66022" spans="3:3" x14ac:dyDescent="0.25">
      <c r="C66022" s="62"/>
    </row>
    <row r="66023" spans="3:3" x14ac:dyDescent="0.25">
      <c r="C66023" s="62"/>
    </row>
    <row r="66111" spans="3:3" x14ac:dyDescent="0.25">
      <c r="C66111" s="62"/>
    </row>
    <row r="66112" spans="3:3" x14ac:dyDescent="0.25">
      <c r="C66112" s="62"/>
    </row>
    <row r="66200" spans="3:3" x14ac:dyDescent="0.25">
      <c r="C66200" s="62"/>
    </row>
    <row r="66201" spans="3:3" x14ac:dyDescent="0.25">
      <c r="C66201" s="62"/>
    </row>
    <row r="66289" spans="3:3" x14ac:dyDescent="0.25">
      <c r="C66289" s="62"/>
    </row>
    <row r="66290" spans="3:3" x14ac:dyDescent="0.25">
      <c r="C66290" s="62"/>
    </row>
    <row r="66378" spans="3:3" x14ac:dyDescent="0.25">
      <c r="C66378" s="62"/>
    </row>
    <row r="66379" spans="3:3" x14ac:dyDescent="0.25">
      <c r="C66379" s="62"/>
    </row>
    <row r="66467" spans="3:3" x14ac:dyDescent="0.25">
      <c r="C66467" s="62"/>
    </row>
    <row r="66468" spans="3:3" x14ac:dyDescent="0.25">
      <c r="C66468" s="62"/>
    </row>
    <row r="66556" spans="3:3" x14ac:dyDescent="0.25">
      <c r="C66556" s="62"/>
    </row>
    <row r="66557" spans="3:3" x14ac:dyDescent="0.25">
      <c r="C66557" s="62"/>
    </row>
    <row r="66645" spans="3:3" x14ac:dyDescent="0.25">
      <c r="C66645" s="62"/>
    </row>
    <row r="66646" spans="3:3" x14ac:dyDescent="0.25">
      <c r="C66646" s="62"/>
    </row>
    <row r="66734" spans="3:3" x14ac:dyDescent="0.25">
      <c r="C66734" s="62"/>
    </row>
    <row r="66735" spans="3:3" x14ac:dyDescent="0.25">
      <c r="C66735" s="62"/>
    </row>
    <row r="66823" spans="3:3" x14ac:dyDescent="0.25">
      <c r="C66823" s="62"/>
    </row>
    <row r="66824" spans="3:3" x14ac:dyDescent="0.25">
      <c r="C66824" s="62"/>
    </row>
    <row r="66912" spans="3:3" x14ac:dyDescent="0.25">
      <c r="C66912" s="62"/>
    </row>
    <row r="66913" spans="3:3" x14ac:dyDescent="0.25">
      <c r="C66913" s="62"/>
    </row>
    <row r="67001" spans="3:3" x14ac:dyDescent="0.25">
      <c r="C67001" s="62"/>
    </row>
    <row r="67002" spans="3:3" x14ac:dyDescent="0.25">
      <c r="C67002" s="62"/>
    </row>
    <row r="67090" spans="3:3" x14ac:dyDescent="0.25">
      <c r="C67090" s="62"/>
    </row>
    <row r="67091" spans="3:3" x14ac:dyDescent="0.25">
      <c r="C67091" s="62"/>
    </row>
    <row r="67179" spans="3:3" x14ac:dyDescent="0.25">
      <c r="C67179" s="62"/>
    </row>
    <row r="67180" spans="3:3" x14ac:dyDescent="0.25">
      <c r="C67180" s="62"/>
    </row>
    <row r="67268" spans="3:3" x14ac:dyDescent="0.25">
      <c r="C67268" s="62"/>
    </row>
    <row r="67269" spans="3:3" x14ac:dyDescent="0.25">
      <c r="C67269" s="62"/>
    </row>
    <row r="67357" spans="3:3" x14ac:dyDescent="0.25">
      <c r="C67357" s="62"/>
    </row>
    <row r="67358" spans="3:3" x14ac:dyDescent="0.25">
      <c r="C67358" s="62"/>
    </row>
    <row r="67446" spans="3:3" x14ac:dyDescent="0.25">
      <c r="C67446" s="62"/>
    </row>
    <row r="67447" spans="3:3" x14ac:dyDescent="0.25">
      <c r="C67447" s="62"/>
    </row>
    <row r="67535" spans="3:3" x14ac:dyDescent="0.25">
      <c r="C67535" s="62"/>
    </row>
    <row r="67536" spans="3:3" x14ac:dyDescent="0.25">
      <c r="C67536" s="62"/>
    </row>
    <row r="67624" spans="3:3" x14ac:dyDescent="0.25">
      <c r="C67624" s="62"/>
    </row>
    <row r="67625" spans="3:3" x14ac:dyDescent="0.25">
      <c r="C67625" s="62"/>
    </row>
    <row r="67713" spans="3:3" x14ac:dyDescent="0.25">
      <c r="C67713" s="62"/>
    </row>
    <row r="67714" spans="3:3" x14ac:dyDescent="0.25">
      <c r="C67714" s="62"/>
    </row>
    <row r="67802" spans="3:3" x14ac:dyDescent="0.25">
      <c r="C67802" s="62"/>
    </row>
    <row r="67803" spans="3:3" x14ac:dyDescent="0.25">
      <c r="C67803" s="62"/>
    </row>
    <row r="67891" spans="3:3" x14ac:dyDescent="0.25">
      <c r="C67891" s="62"/>
    </row>
    <row r="67892" spans="3:3" x14ac:dyDescent="0.25">
      <c r="C67892" s="62"/>
    </row>
    <row r="67980" spans="3:3" x14ac:dyDescent="0.25">
      <c r="C67980" s="62"/>
    </row>
    <row r="67981" spans="3:3" x14ac:dyDescent="0.25">
      <c r="C67981" s="62"/>
    </row>
    <row r="68069" spans="3:3" x14ac:dyDescent="0.25">
      <c r="C68069" s="62"/>
    </row>
    <row r="68070" spans="3:3" x14ac:dyDescent="0.25">
      <c r="C68070" s="62"/>
    </row>
    <row r="68158" spans="3:3" x14ac:dyDescent="0.25">
      <c r="C68158" s="62"/>
    </row>
    <row r="68159" spans="3:3" x14ac:dyDescent="0.25">
      <c r="C68159" s="62"/>
    </row>
    <row r="68247" spans="3:3" x14ac:dyDescent="0.25">
      <c r="C68247" s="62"/>
    </row>
    <row r="68248" spans="3:3" x14ac:dyDescent="0.25">
      <c r="C68248" s="62"/>
    </row>
    <row r="68336" spans="3:3" x14ac:dyDescent="0.25">
      <c r="C68336" s="62"/>
    </row>
    <row r="68337" spans="3:3" x14ac:dyDescent="0.25">
      <c r="C68337" s="62"/>
    </row>
    <row r="68425" spans="3:3" x14ac:dyDescent="0.25">
      <c r="C68425" s="62"/>
    </row>
    <row r="68426" spans="3:3" x14ac:dyDescent="0.25">
      <c r="C68426" s="62"/>
    </row>
    <row r="68514" spans="3:3" x14ac:dyDescent="0.25">
      <c r="C68514" s="62"/>
    </row>
    <row r="68515" spans="3:3" x14ac:dyDescent="0.25">
      <c r="C68515" s="62"/>
    </row>
    <row r="68603" spans="3:3" x14ac:dyDescent="0.25">
      <c r="C68603" s="62"/>
    </row>
    <row r="68604" spans="3:3" x14ac:dyDescent="0.25">
      <c r="C68604" s="62"/>
    </row>
    <row r="68692" spans="3:3" x14ac:dyDescent="0.25">
      <c r="C68692" s="62"/>
    </row>
    <row r="68693" spans="3:3" x14ac:dyDescent="0.25">
      <c r="C68693" s="62"/>
    </row>
    <row r="68781" spans="3:3" x14ac:dyDescent="0.25">
      <c r="C68781" s="62"/>
    </row>
    <row r="68782" spans="3:3" x14ac:dyDescent="0.25">
      <c r="C68782" s="62"/>
    </row>
    <row r="68870" spans="3:3" x14ac:dyDescent="0.25">
      <c r="C68870" s="62"/>
    </row>
    <row r="68871" spans="3:3" x14ac:dyDescent="0.25">
      <c r="C68871" s="62"/>
    </row>
    <row r="68959" spans="3:3" x14ac:dyDescent="0.25">
      <c r="C68959" s="62"/>
    </row>
    <row r="68960" spans="3:3" x14ac:dyDescent="0.25">
      <c r="C68960" s="62"/>
    </row>
    <row r="69048" spans="3:3" x14ac:dyDescent="0.25">
      <c r="C69048" s="62"/>
    </row>
    <row r="69049" spans="3:3" x14ac:dyDescent="0.25">
      <c r="C69049" s="62"/>
    </row>
    <row r="69137" spans="3:3" x14ac:dyDescent="0.25">
      <c r="C69137" s="62"/>
    </row>
    <row r="69138" spans="3:3" x14ac:dyDescent="0.25">
      <c r="C69138" s="62"/>
    </row>
    <row r="69226" spans="3:3" x14ac:dyDescent="0.25">
      <c r="C69226" s="62"/>
    </row>
    <row r="69227" spans="3:3" x14ac:dyDescent="0.25">
      <c r="C69227" s="62"/>
    </row>
    <row r="69315" spans="3:3" x14ac:dyDescent="0.25">
      <c r="C69315" s="62"/>
    </row>
    <row r="69316" spans="3:3" x14ac:dyDescent="0.25">
      <c r="C69316" s="62"/>
    </row>
    <row r="69404" spans="3:3" x14ac:dyDescent="0.25">
      <c r="C69404" s="62"/>
    </row>
    <row r="69405" spans="3:3" x14ac:dyDescent="0.25">
      <c r="C69405" s="62"/>
    </row>
    <row r="69493" spans="3:3" x14ac:dyDescent="0.25">
      <c r="C69493" s="62"/>
    </row>
    <row r="69494" spans="3:3" x14ac:dyDescent="0.25">
      <c r="C69494" s="62"/>
    </row>
    <row r="69582" spans="3:3" x14ac:dyDescent="0.25">
      <c r="C69582" s="62"/>
    </row>
    <row r="69583" spans="3:3" x14ac:dyDescent="0.25">
      <c r="C69583" s="62"/>
    </row>
    <row r="69671" spans="3:3" x14ac:dyDescent="0.25">
      <c r="C69671" s="62"/>
    </row>
    <row r="69672" spans="3:3" x14ac:dyDescent="0.25">
      <c r="C69672" s="62"/>
    </row>
    <row r="69760" spans="3:3" x14ac:dyDescent="0.25">
      <c r="C69760" s="62"/>
    </row>
    <row r="69761" spans="3:3" x14ac:dyDescent="0.25">
      <c r="C69761" s="62"/>
    </row>
    <row r="69849" spans="3:3" x14ac:dyDescent="0.25">
      <c r="C69849" s="62"/>
    </row>
    <row r="69850" spans="3:3" x14ac:dyDescent="0.25">
      <c r="C69850" s="62"/>
    </row>
    <row r="69938" spans="3:3" x14ac:dyDescent="0.25">
      <c r="C69938" s="62"/>
    </row>
    <row r="69939" spans="3:3" x14ac:dyDescent="0.25">
      <c r="C69939" s="62"/>
    </row>
    <row r="70027" spans="3:3" x14ac:dyDescent="0.25">
      <c r="C70027" s="62"/>
    </row>
    <row r="70028" spans="3:3" x14ac:dyDescent="0.25">
      <c r="C70028" s="62"/>
    </row>
    <row r="70116" spans="3:3" x14ac:dyDescent="0.25">
      <c r="C70116" s="62"/>
    </row>
    <row r="70117" spans="3:3" x14ac:dyDescent="0.25">
      <c r="C70117" s="62"/>
    </row>
    <row r="70205" spans="3:3" x14ac:dyDescent="0.25">
      <c r="C70205" s="62"/>
    </row>
    <row r="70206" spans="3:3" x14ac:dyDescent="0.25">
      <c r="C70206" s="62"/>
    </row>
    <row r="70294" spans="3:3" x14ac:dyDescent="0.25">
      <c r="C70294" s="62"/>
    </row>
    <row r="70295" spans="3:3" x14ac:dyDescent="0.25">
      <c r="C70295" s="62"/>
    </row>
    <row r="70383" spans="3:3" x14ac:dyDescent="0.25">
      <c r="C70383" s="62"/>
    </row>
    <row r="70384" spans="3:3" x14ac:dyDescent="0.25">
      <c r="C70384" s="62"/>
    </row>
    <row r="70472" spans="3:3" x14ac:dyDescent="0.25">
      <c r="C70472" s="62"/>
    </row>
    <row r="70473" spans="3:3" x14ac:dyDescent="0.25">
      <c r="C70473" s="62"/>
    </row>
    <row r="70561" spans="3:3" x14ac:dyDescent="0.25">
      <c r="C70561" s="62"/>
    </row>
    <row r="70562" spans="3:3" x14ac:dyDescent="0.25">
      <c r="C70562" s="62"/>
    </row>
    <row r="70650" spans="3:3" x14ac:dyDescent="0.25">
      <c r="C70650" s="62"/>
    </row>
    <row r="70651" spans="3:3" x14ac:dyDescent="0.25">
      <c r="C70651" s="62"/>
    </row>
    <row r="70739" spans="3:3" x14ac:dyDescent="0.25">
      <c r="C70739" s="62"/>
    </row>
    <row r="70740" spans="3:3" x14ac:dyDescent="0.25">
      <c r="C70740" s="62"/>
    </row>
    <row r="70828" spans="3:3" x14ac:dyDescent="0.25">
      <c r="C70828" s="62"/>
    </row>
    <row r="70829" spans="3:3" x14ac:dyDescent="0.25">
      <c r="C70829" s="62"/>
    </row>
    <row r="70917" spans="3:3" x14ac:dyDescent="0.25">
      <c r="C70917" s="62"/>
    </row>
    <row r="70918" spans="3:3" x14ac:dyDescent="0.25">
      <c r="C70918" s="62"/>
    </row>
    <row r="71006" spans="3:3" x14ac:dyDescent="0.25">
      <c r="C71006" s="62"/>
    </row>
    <row r="71007" spans="3:3" x14ac:dyDescent="0.25">
      <c r="C71007" s="62"/>
    </row>
    <row r="71095" spans="3:3" x14ac:dyDescent="0.25">
      <c r="C71095" s="62"/>
    </row>
    <row r="71096" spans="3:3" x14ac:dyDescent="0.25">
      <c r="C71096" s="62"/>
    </row>
    <row r="71184" spans="3:3" x14ac:dyDescent="0.25">
      <c r="C71184" s="62"/>
    </row>
    <row r="71185" spans="3:3" x14ac:dyDescent="0.25">
      <c r="C71185" s="62"/>
    </row>
    <row r="71273" spans="3:3" x14ac:dyDescent="0.25">
      <c r="C71273" s="62"/>
    </row>
    <row r="71274" spans="3:3" x14ac:dyDescent="0.25">
      <c r="C71274" s="62"/>
    </row>
    <row r="71362" spans="3:3" x14ac:dyDescent="0.25">
      <c r="C71362" s="62"/>
    </row>
    <row r="71363" spans="3:3" x14ac:dyDescent="0.25">
      <c r="C71363" s="62"/>
    </row>
    <row r="71451" spans="3:3" x14ac:dyDescent="0.25">
      <c r="C71451" s="62"/>
    </row>
    <row r="71452" spans="3:3" x14ac:dyDescent="0.25">
      <c r="C71452" s="62"/>
    </row>
    <row r="71540" spans="3:3" x14ac:dyDescent="0.25">
      <c r="C71540" s="62"/>
    </row>
    <row r="71541" spans="3:3" x14ac:dyDescent="0.25">
      <c r="C71541" s="62"/>
    </row>
    <row r="71629" spans="3:3" x14ac:dyDescent="0.25">
      <c r="C71629" s="62"/>
    </row>
    <row r="71630" spans="3:3" x14ac:dyDescent="0.25">
      <c r="C71630" s="62"/>
    </row>
    <row r="71718" spans="3:3" x14ac:dyDescent="0.25">
      <c r="C71718" s="62"/>
    </row>
    <row r="71719" spans="3:3" x14ac:dyDescent="0.25">
      <c r="C71719" s="62"/>
    </row>
    <row r="71807" spans="3:3" x14ac:dyDescent="0.25">
      <c r="C71807" s="62"/>
    </row>
    <row r="71808" spans="3:3" x14ac:dyDescent="0.25">
      <c r="C71808" s="62"/>
    </row>
    <row r="71896" spans="3:3" x14ac:dyDescent="0.25">
      <c r="C71896" s="62"/>
    </row>
    <row r="71897" spans="3:3" x14ac:dyDescent="0.25">
      <c r="C71897" s="62"/>
    </row>
    <row r="71985" spans="3:3" x14ac:dyDescent="0.25">
      <c r="C71985" s="62"/>
    </row>
    <row r="71986" spans="3:3" x14ac:dyDescent="0.25">
      <c r="C71986" s="62"/>
    </row>
    <row r="72074" spans="3:3" x14ac:dyDescent="0.25">
      <c r="C72074" s="62"/>
    </row>
    <row r="72075" spans="3:3" x14ac:dyDescent="0.25">
      <c r="C72075" s="62"/>
    </row>
    <row r="72163" spans="3:3" x14ac:dyDescent="0.25">
      <c r="C72163" s="62"/>
    </row>
    <row r="72164" spans="3:3" x14ac:dyDescent="0.25">
      <c r="C72164" s="62"/>
    </row>
    <row r="72252" spans="3:3" x14ac:dyDescent="0.25">
      <c r="C72252" s="62"/>
    </row>
    <row r="72253" spans="3:3" x14ac:dyDescent="0.25">
      <c r="C72253" s="62"/>
    </row>
    <row r="72341" spans="3:3" x14ac:dyDescent="0.25">
      <c r="C72341" s="62"/>
    </row>
    <row r="72342" spans="3:3" x14ac:dyDescent="0.25">
      <c r="C72342" s="62"/>
    </row>
    <row r="72430" spans="3:3" x14ac:dyDescent="0.25">
      <c r="C72430" s="62"/>
    </row>
    <row r="72431" spans="3:3" x14ac:dyDescent="0.25">
      <c r="C72431" s="62"/>
    </row>
    <row r="72519" spans="3:3" x14ac:dyDescent="0.25">
      <c r="C72519" s="62"/>
    </row>
    <row r="72520" spans="3:3" x14ac:dyDescent="0.25">
      <c r="C72520" s="62"/>
    </row>
    <row r="72608" spans="3:3" x14ac:dyDescent="0.25">
      <c r="C72608" s="62"/>
    </row>
    <row r="72609" spans="3:3" x14ac:dyDescent="0.25">
      <c r="C72609" s="62"/>
    </row>
    <row r="72697" spans="3:3" x14ac:dyDescent="0.25">
      <c r="C72697" s="62"/>
    </row>
    <row r="72698" spans="3:3" x14ac:dyDescent="0.25">
      <c r="C72698" s="62"/>
    </row>
    <row r="72786" spans="3:3" x14ac:dyDescent="0.25">
      <c r="C72786" s="62"/>
    </row>
    <row r="72787" spans="3:3" x14ac:dyDescent="0.25">
      <c r="C72787" s="62"/>
    </row>
    <row r="72875" spans="3:3" x14ac:dyDescent="0.25">
      <c r="C72875" s="62"/>
    </row>
    <row r="72876" spans="3:3" x14ac:dyDescent="0.25">
      <c r="C72876" s="62"/>
    </row>
    <row r="72964" spans="3:3" x14ac:dyDescent="0.25">
      <c r="C72964" s="62"/>
    </row>
    <row r="72965" spans="3:3" x14ac:dyDescent="0.25">
      <c r="C72965" s="62"/>
    </row>
    <row r="73053" spans="3:3" x14ac:dyDescent="0.25">
      <c r="C73053" s="62"/>
    </row>
    <row r="73054" spans="3:3" x14ac:dyDescent="0.25">
      <c r="C73054" s="62"/>
    </row>
    <row r="73142" spans="3:3" x14ac:dyDescent="0.25">
      <c r="C73142" s="62"/>
    </row>
    <row r="73143" spans="3:3" x14ac:dyDescent="0.25">
      <c r="C73143" s="62"/>
    </row>
    <row r="73231" spans="3:3" x14ac:dyDescent="0.25">
      <c r="C73231" s="62"/>
    </row>
    <row r="73232" spans="3:3" x14ac:dyDescent="0.25">
      <c r="C73232" s="62"/>
    </row>
    <row r="73320" spans="3:3" x14ac:dyDescent="0.25">
      <c r="C73320" s="62"/>
    </row>
    <row r="73321" spans="3:3" x14ac:dyDescent="0.25">
      <c r="C73321" s="62"/>
    </row>
    <row r="73409" spans="3:3" x14ac:dyDescent="0.25">
      <c r="C73409" s="62"/>
    </row>
    <row r="73410" spans="3:3" x14ac:dyDescent="0.25">
      <c r="C73410" s="62"/>
    </row>
    <row r="73498" spans="3:3" x14ac:dyDescent="0.25">
      <c r="C73498" s="62"/>
    </row>
    <row r="73499" spans="3:3" x14ac:dyDescent="0.25">
      <c r="C73499" s="62"/>
    </row>
    <row r="73587" spans="3:3" x14ac:dyDescent="0.25">
      <c r="C73587" s="62"/>
    </row>
    <row r="73588" spans="3:3" x14ac:dyDescent="0.25">
      <c r="C73588" s="62"/>
    </row>
    <row r="73676" spans="3:3" x14ac:dyDescent="0.25">
      <c r="C73676" s="62"/>
    </row>
    <row r="73677" spans="3:3" x14ac:dyDescent="0.25">
      <c r="C73677" s="62"/>
    </row>
    <row r="73765" spans="3:3" x14ac:dyDescent="0.25">
      <c r="C73765" s="62"/>
    </row>
    <row r="73766" spans="3:3" x14ac:dyDescent="0.25">
      <c r="C73766" s="62"/>
    </row>
    <row r="73854" spans="3:3" x14ac:dyDescent="0.25">
      <c r="C73854" s="62"/>
    </row>
    <row r="73855" spans="3:3" x14ac:dyDescent="0.25">
      <c r="C73855" s="62"/>
    </row>
    <row r="73943" spans="3:3" x14ac:dyDescent="0.25">
      <c r="C73943" s="62"/>
    </row>
    <row r="73944" spans="3:3" x14ac:dyDescent="0.25">
      <c r="C73944" s="62"/>
    </row>
    <row r="74032" spans="3:3" x14ac:dyDescent="0.25">
      <c r="C74032" s="62"/>
    </row>
    <row r="74033" spans="3:3" x14ac:dyDescent="0.25">
      <c r="C74033" s="62"/>
    </row>
    <row r="74121" spans="3:3" x14ac:dyDescent="0.25">
      <c r="C74121" s="62"/>
    </row>
    <row r="74122" spans="3:3" x14ac:dyDescent="0.25">
      <c r="C74122" s="62"/>
    </row>
    <row r="74210" spans="3:3" x14ac:dyDescent="0.25">
      <c r="C74210" s="62"/>
    </row>
    <row r="74211" spans="3:3" x14ac:dyDescent="0.25">
      <c r="C74211" s="62"/>
    </row>
    <row r="74299" spans="3:3" x14ac:dyDescent="0.25">
      <c r="C74299" s="62"/>
    </row>
    <row r="74300" spans="3:3" x14ac:dyDescent="0.25">
      <c r="C74300" s="62"/>
    </row>
    <row r="74388" spans="3:3" x14ac:dyDescent="0.25">
      <c r="C74388" s="62"/>
    </row>
    <row r="74389" spans="3:3" x14ac:dyDescent="0.25">
      <c r="C74389" s="62"/>
    </row>
    <row r="74477" spans="3:3" x14ac:dyDescent="0.25">
      <c r="C74477" s="62"/>
    </row>
    <row r="74478" spans="3:3" x14ac:dyDescent="0.25">
      <c r="C74478" s="62"/>
    </row>
    <row r="74566" spans="3:3" x14ac:dyDescent="0.25">
      <c r="C74566" s="62"/>
    </row>
    <row r="74567" spans="3:3" x14ac:dyDescent="0.25">
      <c r="C74567" s="62"/>
    </row>
    <row r="74655" spans="3:3" x14ac:dyDescent="0.25">
      <c r="C74655" s="62"/>
    </row>
    <row r="74656" spans="3:3" x14ac:dyDescent="0.25">
      <c r="C74656" s="62"/>
    </row>
    <row r="74744" spans="3:3" x14ac:dyDescent="0.25">
      <c r="C74744" s="62"/>
    </row>
    <row r="74745" spans="3:3" x14ac:dyDescent="0.25">
      <c r="C74745" s="62"/>
    </row>
    <row r="74833" spans="3:3" x14ac:dyDescent="0.25">
      <c r="C74833" s="62"/>
    </row>
    <row r="74834" spans="3:3" x14ac:dyDescent="0.25">
      <c r="C74834" s="62"/>
    </row>
    <row r="74922" spans="3:3" x14ac:dyDescent="0.25">
      <c r="C74922" s="62"/>
    </row>
    <row r="74923" spans="3:3" x14ac:dyDescent="0.25">
      <c r="C74923" s="62"/>
    </row>
    <row r="75011" spans="3:3" x14ac:dyDescent="0.25">
      <c r="C75011" s="62"/>
    </row>
    <row r="75012" spans="3:3" x14ac:dyDescent="0.25">
      <c r="C75012" s="62"/>
    </row>
    <row r="75100" spans="3:3" x14ac:dyDescent="0.25">
      <c r="C75100" s="62"/>
    </row>
    <row r="75101" spans="3:3" x14ac:dyDescent="0.25">
      <c r="C75101" s="62"/>
    </row>
    <row r="75189" spans="3:3" x14ac:dyDescent="0.25">
      <c r="C75189" s="62"/>
    </row>
    <row r="75190" spans="3:3" x14ac:dyDescent="0.25">
      <c r="C75190" s="62"/>
    </row>
    <row r="75278" spans="3:3" x14ac:dyDescent="0.25">
      <c r="C75278" s="62"/>
    </row>
    <row r="75279" spans="3:3" x14ac:dyDescent="0.25">
      <c r="C75279" s="62"/>
    </row>
    <row r="75367" spans="3:3" x14ac:dyDescent="0.25">
      <c r="C75367" s="62"/>
    </row>
    <row r="75368" spans="3:3" x14ac:dyDescent="0.25">
      <c r="C75368" s="62"/>
    </row>
    <row r="75456" spans="3:3" x14ac:dyDescent="0.25">
      <c r="C75456" s="62"/>
    </row>
    <row r="75457" spans="3:3" x14ac:dyDescent="0.25">
      <c r="C75457" s="62"/>
    </row>
    <row r="75545" spans="3:3" x14ac:dyDescent="0.25">
      <c r="C75545" s="62"/>
    </row>
    <row r="75546" spans="3:3" x14ac:dyDescent="0.25">
      <c r="C75546" s="62"/>
    </row>
    <row r="75634" spans="3:3" x14ac:dyDescent="0.25">
      <c r="C75634" s="62"/>
    </row>
    <row r="75635" spans="3:3" x14ac:dyDescent="0.25">
      <c r="C75635" s="62"/>
    </row>
    <row r="75723" spans="3:3" x14ac:dyDescent="0.25">
      <c r="C75723" s="62"/>
    </row>
    <row r="75724" spans="3:3" x14ac:dyDescent="0.25">
      <c r="C75724" s="62"/>
    </row>
    <row r="75812" spans="3:3" x14ac:dyDescent="0.25">
      <c r="C75812" s="62"/>
    </row>
    <row r="75813" spans="3:3" x14ac:dyDescent="0.25">
      <c r="C75813" s="62"/>
    </row>
    <row r="75901" spans="3:3" x14ac:dyDescent="0.25">
      <c r="C75901" s="62"/>
    </row>
    <row r="75902" spans="3:3" x14ac:dyDescent="0.25">
      <c r="C75902" s="62"/>
    </row>
    <row r="75990" spans="3:3" x14ac:dyDescent="0.25">
      <c r="C75990" s="62"/>
    </row>
    <row r="75991" spans="3:3" x14ac:dyDescent="0.25">
      <c r="C75991" s="62"/>
    </row>
    <row r="76079" spans="3:3" x14ac:dyDescent="0.25">
      <c r="C76079" s="62"/>
    </row>
    <row r="76080" spans="3:3" x14ac:dyDescent="0.25">
      <c r="C76080" s="62"/>
    </row>
    <row r="76168" spans="3:3" x14ac:dyDescent="0.25">
      <c r="C76168" s="62"/>
    </row>
    <row r="76169" spans="3:3" x14ac:dyDescent="0.25">
      <c r="C76169" s="62"/>
    </row>
    <row r="76257" spans="3:3" x14ac:dyDescent="0.25">
      <c r="C76257" s="62"/>
    </row>
    <row r="76258" spans="3:3" x14ac:dyDescent="0.25">
      <c r="C76258" s="62"/>
    </row>
    <row r="76346" spans="3:3" x14ac:dyDescent="0.25">
      <c r="C76346" s="62"/>
    </row>
    <row r="76347" spans="3:3" x14ac:dyDescent="0.25">
      <c r="C76347" s="62"/>
    </row>
    <row r="76435" spans="3:3" x14ac:dyDescent="0.25">
      <c r="C76435" s="62"/>
    </row>
    <row r="76436" spans="3:3" x14ac:dyDescent="0.25">
      <c r="C76436" s="62"/>
    </row>
    <row r="76524" spans="3:3" x14ac:dyDescent="0.25">
      <c r="C76524" s="62"/>
    </row>
    <row r="76525" spans="3:3" x14ac:dyDescent="0.25">
      <c r="C76525" s="62"/>
    </row>
    <row r="76613" spans="3:3" x14ac:dyDescent="0.25">
      <c r="C76613" s="62"/>
    </row>
    <row r="76614" spans="3:3" x14ac:dyDescent="0.25">
      <c r="C76614" s="62"/>
    </row>
    <row r="76702" spans="3:3" x14ac:dyDescent="0.25">
      <c r="C76702" s="62"/>
    </row>
    <row r="76703" spans="3:3" x14ac:dyDescent="0.25">
      <c r="C76703" s="62"/>
    </row>
    <row r="76791" spans="3:3" x14ac:dyDescent="0.25">
      <c r="C76791" s="62"/>
    </row>
    <row r="76792" spans="3:3" x14ac:dyDescent="0.25">
      <c r="C76792" s="62"/>
    </row>
    <row r="76880" spans="3:3" x14ac:dyDescent="0.25">
      <c r="C76880" s="62"/>
    </row>
    <row r="76881" spans="3:3" x14ac:dyDescent="0.25">
      <c r="C76881" s="62"/>
    </row>
    <row r="76969" spans="3:3" x14ac:dyDescent="0.25">
      <c r="C76969" s="62"/>
    </row>
    <row r="76970" spans="3:3" x14ac:dyDescent="0.25">
      <c r="C76970" s="62"/>
    </row>
    <row r="77058" spans="3:3" x14ac:dyDescent="0.25">
      <c r="C77058" s="62"/>
    </row>
    <row r="77059" spans="3:3" x14ac:dyDescent="0.25">
      <c r="C77059" s="62"/>
    </row>
    <row r="77147" spans="3:3" x14ac:dyDescent="0.25">
      <c r="C77147" s="62"/>
    </row>
    <row r="77148" spans="3:3" x14ac:dyDescent="0.25">
      <c r="C77148" s="62"/>
    </row>
    <row r="77236" spans="3:3" x14ac:dyDescent="0.25">
      <c r="C77236" s="62"/>
    </row>
    <row r="77237" spans="3:3" x14ac:dyDescent="0.25">
      <c r="C77237" s="62"/>
    </row>
    <row r="77325" spans="3:3" x14ac:dyDescent="0.25">
      <c r="C77325" s="62"/>
    </row>
    <row r="77326" spans="3:3" x14ac:dyDescent="0.25">
      <c r="C77326" s="62"/>
    </row>
    <row r="77414" spans="3:3" x14ac:dyDescent="0.25">
      <c r="C77414" s="62"/>
    </row>
    <row r="77415" spans="3:3" x14ac:dyDescent="0.25">
      <c r="C77415" s="62"/>
    </row>
    <row r="77503" spans="3:3" x14ac:dyDescent="0.25">
      <c r="C77503" s="62"/>
    </row>
    <row r="77504" spans="3:3" x14ac:dyDescent="0.25">
      <c r="C77504" s="62"/>
    </row>
    <row r="77592" spans="3:3" x14ac:dyDescent="0.25">
      <c r="C77592" s="62"/>
    </row>
    <row r="77593" spans="3:3" x14ac:dyDescent="0.25">
      <c r="C77593" s="62"/>
    </row>
    <row r="77681" spans="3:3" x14ac:dyDescent="0.25">
      <c r="C77681" s="62"/>
    </row>
    <row r="77682" spans="3:3" x14ac:dyDescent="0.25">
      <c r="C77682" s="62"/>
    </row>
    <row r="77770" spans="3:3" x14ac:dyDescent="0.25">
      <c r="C77770" s="62"/>
    </row>
    <row r="77771" spans="3:3" x14ac:dyDescent="0.25">
      <c r="C77771" s="62"/>
    </row>
    <row r="77859" spans="3:3" x14ac:dyDescent="0.25">
      <c r="C77859" s="62"/>
    </row>
    <row r="77860" spans="3:3" x14ac:dyDescent="0.25">
      <c r="C77860" s="62"/>
    </row>
    <row r="77948" spans="3:3" x14ac:dyDescent="0.25">
      <c r="C77948" s="62"/>
    </row>
    <row r="77949" spans="3:3" x14ac:dyDescent="0.25">
      <c r="C77949" s="62"/>
    </row>
    <row r="78037" spans="3:3" x14ac:dyDescent="0.25">
      <c r="C78037" s="62"/>
    </row>
    <row r="78038" spans="3:3" x14ac:dyDescent="0.25">
      <c r="C78038" s="62"/>
    </row>
    <row r="78126" spans="3:3" x14ac:dyDescent="0.25">
      <c r="C78126" s="62"/>
    </row>
    <row r="78127" spans="3:3" x14ac:dyDescent="0.25">
      <c r="C78127" s="62"/>
    </row>
    <row r="78215" spans="3:3" x14ac:dyDescent="0.25">
      <c r="C78215" s="62"/>
    </row>
    <row r="78216" spans="3:3" x14ac:dyDescent="0.25">
      <c r="C78216" s="62"/>
    </row>
    <row r="78304" spans="3:3" x14ac:dyDescent="0.25">
      <c r="C78304" s="62"/>
    </row>
    <row r="78305" spans="3:3" x14ac:dyDescent="0.25">
      <c r="C78305" s="62"/>
    </row>
    <row r="78393" spans="3:3" x14ac:dyDescent="0.25">
      <c r="C78393" s="62"/>
    </row>
    <row r="78394" spans="3:3" x14ac:dyDescent="0.25">
      <c r="C78394" s="62"/>
    </row>
    <row r="78482" spans="3:3" x14ac:dyDescent="0.25">
      <c r="C78482" s="62"/>
    </row>
    <row r="78483" spans="3:3" x14ac:dyDescent="0.25">
      <c r="C78483" s="62"/>
    </row>
    <row r="78571" spans="3:3" x14ac:dyDescent="0.25">
      <c r="C78571" s="62"/>
    </row>
    <row r="78572" spans="3:3" x14ac:dyDescent="0.25">
      <c r="C78572" s="62"/>
    </row>
    <row r="78660" spans="3:3" x14ac:dyDescent="0.25">
      <c r="C78660" s="62"/>
    </row>
    <row r="78661" spans="3:3" x14ac:dyDescent="0.25">
      <c r="C78661" s="62"/>
    </row>
    <row r="78749" spans="3:3" x14ac:dyDescent="0.25">
      <c r="C78749" s="62"/>
    </row>
    <row r="78750" spans="3:3" x14ac:dyDescent="0.25">
      <c r="C78750" s="62"/>
    </row>
    <row r="78838" spans="3:3" x14ac:dyDescent="0.25">
      <c r="C78838" s="62"/>
    </row>
    <row r="78839" spans="3:3" x14ac:dyDescent="0.25">
      <c r="C78839" s="62"/>
    </row>
    <row r="78927" spans="3:3" x14ac:dyDescent="0.25">
      <c r="C78927" s="62"/>
    </row>
    <row r="78928" spans="3:3" x14ac:dyDescent="0.25">
      <c r="C78928" s="62"/>
    </row>
    <row r="79016" spans="3:3" x14ac:dyDescent="0.25">
      <c r="C79016" s="62"/>
    </row>
    <row r="79017" spans="3:3" x14ac:dyDescent="0.25">
      <c r="C79017" s="62"/>
    </row>
    <row r="79105" spans="3:3" x14ac:dyDescent="0.25">
      <c r="C79105" s="62"/>
    </row>
    <row r="79106" spans="3:3" x14ac:dyDescent="0.25">
      <c r="C79106" s="62"/>
    </row>
    <row r="79194" spans="3:3" x14ac:dyDescent="0.25">
      <c r="C79194" s="62"/>
    </row>
    <row r="79195" spans="3:3" x14ac:dyDescent="0.25">
      <c r="C79195" s="62"/>
    </row>
    <row r="79283" spans="3:3" x14ac:dyDescent="0.25">
      <c r="C79283" s="62"/>
    </row>
    <row r="79284" spans="3:3" x14ac:dyDescent="0.25">
      <c r="C79284" s="62"/>
    </row>
    <row r="79372" spans="3:3" x14ac:dyDescent="0.25">
      <c r="C79372" s="62"/>
    </row>
    <row r="79373" spans="3:3" x14ac:dyDescent="0.25">
      <c r="C79373" s="62"/>
    </row>
    <row r="79461" spans="3:3" x14ac:dyDescent="0.25">
      <c r="C79461" s="62"/>
    </row>
    <row r="79462" spans="3:3" x14ac:dyDescent="0.25">
      <c r="C79462" s="62"/>
    </row>
    <row r="79550" spans="3:3" x14ac:dyDescent="0.25">
      <c r="C79550" s="62"/>
    </row>
    <row r="79551" spans="3:3" x14ac:dyDescent="0.25">
      <c r="C79551" s="62"/>
    </row>
    <row r="79639" spans="3:3" x14ac:dyDescent="0.25">
      <c r="C79639" s="62"/>
    </row>
    <row r="79640" spans="3:3" x14ac:dyDescent="0.25">
      <c r="C79640" s="62"/>
    </row>
    <row r="79728" spans="3:3" x14ac:dyDescent="0.25">
      <c r="C79728" s="62"/>
    </row>
    <row r="79729" spans="3:3" x14ac:dyDescent="0.25">
      <c r="C79729" s="62"/>
    </row>
    <row r="79817" spans="3:3" x14ac:dyDescent="0.25">
      <c r="C79817" s="62"/>
    </row>
    <row r="79818" spans="3:3" x14ac:dyDescent="0.25">
      <c r="C79818" s="62"/>
    </row>
    <row r="79906" spans="3:3" x14ac:dyDescent="0.25">
      <c r="C79906" s="62"/>
    </row>
    <row r="79907" spans="3:3" x14ac:dyDescent="0.25">
      <c r="C79907" s="62"/>
    </row>
    <row r="79995" spans="3:3" x14ac:dyDescent="0.25">
      <c r="C79995" s="62"/>
    </row>
    <row r="79996" spans="3:3" x14ac:dyDescent="0.25">
      <c r="C79996" s="62"/>
    </row>
    <row r="80084" spans="3:3" x14ac:dyDescent="0.25">
      <c r="C80084" s="62"/>
    </row>
    <row r="80085" spans="3:3" x14ac:dyDescent="0.25">
      <c r="C80085" s="62"/>
    </row>
    <row r="80173" spans="3:3" x14ac:dyDescent="0.25">
      <c r="C80173" s="62"/>
    </row>
    <row r="80174" spans="3:3" x14ac:dyDescent="0.25">
      <c r="C80174" s="62"/>
    </row>
    <row r="80262" spans="3:3" x14ac:dyDescent="0.25">
      <c r="C80262" s="62"/>
    </row>
    <row r="80263" spans="3:3" x14ac:dyDescent="0.25">
      <c r="C80263" s="62"/>
    </row>
    <row r="80351" spans="3:3" x14ac:dyDescent="0.25">
      <c r="C80351" s="62"/>
    </row>
    <row r="80352" spans="3:3" x14ac:dyDescent="0.25">
      <c r="C80352" s="62"/>
    </row>
    <row r="80440" spans="3:3" x14ac:dyDescent="0.25">
      <c r="C80440" s="62"/>
    </row>
    <row r="80441" spans="3:3" x14ac:dyDescent="0.25">
      <c r="C80441" s="62"/>
    </row>
    <row r="80529" spans="3:3" x14ac:dyDescent="0.25">
      <c r="C80529" s="62"/>
    </row>
    <row r="80530" spans="3:3" x14ac:dyDescent="0.25">
      <c r="C80530" s="62"/>
    </row>
    <row r="80618" spans="3:3" x14ac:dyDescent="0.25">
      <c r="C80618" s="62"/>
    </row>
    <row r="80619" spans="3:3" x14ac:dyDescent="0.25">
      <c r="C80619" s="62"/>
    </row>
    <row r="80707" spans="3:3" x14ac:dyDescent="0.25">
      <c r="C80707" s="62"/>
    </row>
    <row r="80708" spans="3:3" x14ac:dyDescent="0.25">
      <c r="C80708" s="62"/>
    </row>
    <row r="80796" spans="3:3" x14ac:dyDescent="0.25">
      <c r="C80796" s="62"/>
    </row>
    <row r="80797" spans="3:3" x14ac:dyDescent="0.25">
      <c r="C80797" s="62"/>
    </row>
    <row r="80885" spans="3:3" x14ac:dyDescent="0.25">
      <c r="C80885" s="62"/>
    </row>
    <row r="80886" spans="3:3" x14ac:dyDescent="0.25">
      <c r="C80886" s="62"/>
    </row>
    <row r="80974" spans="3:3" x14ac:dyDescent="0.25">
      <c r="C80974" s="62"/>
    </row>
    <row r="80975" spans="3:3" x14ac:dyDescent="0.25">
      <c r="C80975" s="62"/>
    </row>
    <row r="81063" spans="3:3" x14ac:dyDescent="0.25">
      <c r="C81063" s="62"/>
    </row>
    <row r="81064" spans="3:3" x14ac:dyDescent="0.25">
      <c r="C81064" s="62"/>
    </row>
    <row r="81152" spans="3:3" x14ac:dyDescent="0.25">
      <c r="C81152" s="62"/>
    </row>
    <row r="81153" spans="3:3" x14ac:dyDescent="0.25">
      <c r="C81153" s="62"/>
    </row>
    <row r="81241" spans="3:3" x14ac:dyDescent="0.25">
      <c r="C81241" s="62"/>
    </row>
    <row r="81242" spans="3:3" x14ac:dyDescent="0.25">
      <c r="C81242" s="62"/>
    </row>
    <row r="81330" spans="3:3" x14ac:dyDescent="0.25">
      <c r="C81330" s="62"/>
    </row>
    <row r="81331" spans="3:3" x14ac:dyDescent="0.25">
      <c r="C81331" s="62"/>
    </row>
    <row r="81419" spans="3:3" x14ac:dyDescent="0.25">
      <c r="C81419" s="62"/>
    </row>
    <row r="81420" spans="3:3" x14ac:dyDescent="0.25">
      <c r="C81420" s="62"/>
    </row>
    <row r="81508" spans="3:3" x14ac:dyDescent="0.25">
      <c r="C81508" s="62"/>
    </row>
    <row r="81509" spans="3:3" x14ac:dyDescent="0.25">
      <c r="C81509" s="62"/>
    </row>
    <row r="81597" spans="3:3" x14ac:dyDescent="0.25">
      <c r="C81597" s="62"/>
    </row>
    <row r="81598" spans="3:3" x14ac:dyDescent="0.25">
      <c r="C81598" s="62"/>
    </row>
    <row r="81686" spans="3:3" x14ac:dyDescent="0.25">
      <c r="C81686" s="62"/>
    </row>
    <row r="81687" spans="3:3" x14ac:dyDescent="0.25">
      <c r="C81687" s="62"/>
    </row>
    <row r="81775" spans="3:3" x14ac:dyDescent="0.25">
      <c r="C81775" s="62"/>
    </row>
    <row r="81776" spans="3:3" x14ac:dyDescent="0.25">
      <c r="C81776" s="62"/>
    </row>
    <row r="81864" spans="3:3" x14ac:dyDescent="0.25">
      <c r="C81864" s="62"/>
    </row>
    <row r="81865" spans="3:3" x14ac:dyDescent="0.25">
      <c r="C81865" s="62"/>
    </row>
    <row r="81953" spans="3:3" x14ac:dyDescent="0.25">
      <c r="C81953" s="62"/>
    </row>
    <row r="81954" spans="3:3" x14ac:dyDescent="0.25">
      <c r="C81954" s="62"/>
    </row>
    <row r="82042" spans="3:3" x14ac:dyDescent="0.25">
      <c r="C82042" s="62"/>
    </row>
    <row r="82043" spans="3:3" x14ac:dyDescent="0.25">
      <c r="C82043" s="62"/>
    </row>
    <row r="82131" spans="3:3" x14ac:dyDescent="0.25">
      <c r="C82131" s="62"/>
    </row>
    <row r="82132" spans="3:3" x14ac:dyDescent="0.25">
      <c r="C82132" s="62"/>
    </row>
    <row r="82220" spans="3:3" x14ac:dyDescent="0.25">
      <c r="C82220" s="62"/>
    </row>
    <row r="82221" spans="3:3" x14ac:dyDescent="0.25">
      <c r="C82221" s="62"/>
    </row>
    <row r="82309" spans="3:3" x14ac:dyDescent="0.25">
      <c r="C82309" s="62"/>
    </row>
    <row r="82310" spans="3:3" x14ac:dyDescent="0.25">
      <c r="C82310" s="62"/>
    </row>
    <row r="82398" spans="3:3" x14ac:dyDescent="0.25">
      <c r="C82398" s="62"/>
    </row>
    <row r="82399" spans="3:3" x14ac:dyDescent="0.25">
      <c r="C82399" s="62"/>
    </row>
    <row r="82487" spans="3:3" x14ac:dyDescent="0.25">
      <c r="C82487" s="62"/>
    </row>
    <row r="82488" spans="3:3" x14ac:dyDescent="0.25">
      <c r="C82488" s="62"/>
    </row>
    <row r="82576" spans="3:3" x14ac:dyDescent="0.25">
      <c r="C82576" s="62"/>
    </row>
    <row r="82577" spans="3:3" x14ac:dyDescent="0.25">
      <c r="C82577" s="62"/>
    </row>
    <row r="82665" spans="3:3" x14ac:dyDescent="0.25">
      <c r="C82665" s="62"/>
    </row>
    <row r="82666" spans="3:3" x14ac:dyDescent="0.25">
      <c r="C82666" s="62"/>
    </row>
    <row r="82754" spans="3:3" x14ac:dyDescent="0.25">
      <c r="C82754" s="62"/>
    </row>
    <row r="82755" spans="3:3" x14ac:dyDescent="0.25">
      <c r="C82755" s="62"/>
    </row>
    <row r="82843" spans="3:3" x14ac:dyDescent="0.25">
      <c r="C82843" s="62"/>
    </row>
    <row r="82844" spans="3:3" x14ac:dyDescent="0.25">
      <c r="C82844" s="62"/>
    </row>
    <row r="82932" spans="3:3" x14ac:dyDescent="0.25">
      <c r="C82932" s="62"/>
    </row>
    <row r="82933" spans="3:3" x14ac:dyDescent="0.25">
      <c r="C82933" s="62"/>
    </row>
    <row r="83021" spans="3:3" x14ac:dyDescent="0.25">
      <c r="C83021" s="62"/>
    </row>
    <row r="83022" spans="3:3" x14ac:dyDescent="0.25">
      <c r="C83022" s="62"/>
    </row>
    <row r="83110" spans="3:3" x14ac:dyDescent="0.25">
      <c r="C83110" s="62"/>
    </row>
    <row r="83111" spans="3:3" x14ac:dyDescent="0.25">
      <c r="C83111" s="62"/>
    </row>
    <row r="83199" spans="3:3" x14ac:dyDescent="0.25">
      <c r="C83199" s="62"/>
    </row>
    <row r="83200" spans="3:3" x14ac:dyDescent="0.25">
      <c r="C83200" s="62"/>
    </row>
    <row r="83288" spans="3:3" x14ac:dyDescent="0.25">
      <c r="C83288" s="62"/>
    </row>
    <row r="83289" spans="3:3" x14ac:dyDescent="0.25">
      <c r="C83289" s="62"/>
    </row>
    <row r="83377" spans="3:3" x14ac:dyDescent="0.25">
      <c r="C83377" s="62"/>
    </row>
    <row r="83378" spans="3:3" x14ac:dyDescent="0.25">
      <c r="C83378" s="62"/>
    </row>
    <row r="83466" spans="3:3" x14ac:dyDescent="0.25">
      <c r="C83466" s="62"/>
    </row>
    <row r="83467" spans="3:3" x14ac:dyDescent="0.25">
      <c r="C83467" s="62"/>
    </row>
    <row r="83555" spans="3:3" x14ac:dyDescent="0.25">
      <c r="C83555" s="62"/>
    </row>
    <row r="83556" spans="3:3" x14ac:dyDescent="0.25">
      <c r="C83556" s="62"/>
    </row>
    <row r="83644" spans="3:3" x14ac:dyDescent="0.25">
      <c r="C83644" s="62"/>
    </row>
    <row r="83645" spans="3:3" x14ac:dyDescent="0.25">
      <c r="C83645" s="62"/>
    </row>
    <row r="83733" spans="3:3" x14ac:dyDescent="0.25">
      <c r="C83733" s="62"/>
    </row>
    <row r="83734" spans="3:3" x14ac:dyDescent="0.25">
      <c r="C83734" s="62"/>
    </row>
    <row r="83822" spans="3:3" x14ac:dyDescent="0.25">
      <c r="C83822" s="62"/>
    </row>
    <row r="83823" spans="3:3" x14ac:dyDescent="0.25">
      <c r="C83823" s="62"/>
    </row>
    <row r="83911" spans="3:3" x14ac:dyDescent="0.25">
      <c r="C83911" s="62"/>
    </row>
    <row r="83912" spans="3:3" x14ac:dyDescent="0.25">
      <c r="C83912" s="62"/>
    </row>
    <row r="84000" spans="3:3" x14ac:dyDescent="0.25">
      <c r="C84000" s="62"/>
    </row>
    <row r="84001" spans="3:3" x14ac:dyDescent="0.25">
      <c r="C84001" s="62"/>
    </row>
    <row r="84089" spans="3:3" x14ac:dyDescent="0.25">
      <c r="C84089" s="62"/>
    </row>
    <row r="84090" spans="3:3" x14ac:dyDescent="0.25">
      <c r="C84090" s="62"/>
    </row>
    <row r="84178" spans="3:3" x14ac:dyDescent="0.25">
      <c r="C84178" s="62"/>
    </row>
    <row r="84179" spans="3:3" x14ac:dyDescent="0.25">
      <c r="C84179" s="62"/>
    </row>
    <row r="84267" spans="3:3" x14ac:dyDescent="0.25">
      <c r="C84267" s="62"/>
    </row>
    <row r="84268" spans="3:3" x14ac:dyDescent="0.25">
      <c r="C84268" s="62"/>
    </row>
    <row r="84356" spans="3:3" x14ac:dyDescent="0.25">
      <c r="C84356" s="62"/>
    </row>
    <row r="84357" spans="3:3" x14ac:dyDescent="0.25">
      <c r="C84357" s="62"/>
    </row>
    <row r="84445" spans="3:3" x14ac:dyDescent="0.25">
      <c r="C84445" s="62"/>
    </row>
    <row r="84446" spans="3:3" x14ac:dyDescent="0.25">
      <c r="C84446" s="62"/>
    </row>
    <row r="84534" spans="3:3" x14ac:dyDescent="0.25">
      <c r="C84534" s="62"/>
    </row>
    <row r="84535" spans="3:3" x14ac:dyDescent="0.25">
      <c r="C84535" s="62"/>
    </row>
    <row r="84623" spans="3:3" x14ac:dyDescent="0.25">
      <c r="C84623" s="62"/>
    </row>
    <row r="84624" spans="3:3" x14ac:dyDescent="0.25">
      <c r="C84624" s="62"/>
    </row>
    <row r="84712" spans="3:3" x14ac:dyDescent="0.25">
      <c r="C84712" s="62"/>
    </row>
    <row r="84713" spans="3:3" x14ac:dyDescent="0.25">
      <c r="C84713" s="62"/>
    </row>
    <row r="84801" spans="3:3" x14ac:dyDescent="0.25">
      <c r="C84801" s="62"/>
    </row>
    <row r="84802" spans="3:3" x14ac:dyDescent="0.25">
      <c r="C84802" s="62"/>
    </row>
    <row r="84890" spans="3:3" x14ac:dyDescent="0.25">
      <c r="C84890" s="62"/>
    </row>
    <row r="84891" spans="3:3" x14ac:dyDescent="0.25">
      <c r="C84891" s="62"/>
    </row>
    <row r="84979" spans="3:3" x14ac:dyDescent="0.25">
      <c r="C84979" s="62"/>
    </row>
    <row r="84980" spans="3:3" x14ac:dyDescent="0.25">
      <c r="C84980" s="62"/>
    </row>
    <row r="85068" spans="3:3" x14ac:dyDescent="0.25">
      <c r="C85068" s="62"/>
    </row>
    <row r="85069" spans="3:3" x14ac:dyDescent="0.25">
      <c r="C85069" s="62"/>
    </row>
    <row r="85157" spans="3:3" x14ac:dyDescent="0.25">
      <c r="C85157" s="62"/>
    </row>
    <row r="85158" spans="3:3" x14ac:dyDescent="0.25">
      <c r="C85158" s="62"/>
    </row>
    <row r="85246" spans="3:3" x14ac:dyDescent="0.25">
      <c r="C85246" s="62"/>
    </row>
    <row r="85247" spans="3:3" x14ac:dyDescent="0.25">
      <c r="C85247" s="62"/>
    </row>
    <row r="85335" spans="3:3" x14ac:dyDescent="0.25">
      <c r="C85335" s="62"/>
    </row>
    <row r="85336" spans="3:3" x14ac:dyDescent="0.25">
      <c r="C85336" s="62"/>
    </row>
    <row r="85424" spans="3:3" x14ac:dyDescent="0.25">
      <c r="C85424" s="62"/>
    </row>
    <row r="85425" spans="3:3" x14ac:dyDescent="0.25">
      <c r="C85425" s="62"/>
    </row>
    <row r="85513" spans="3:3" x14ac:dyDescent="0.25">
      <c r="C85513" s="62"/>
    </row>
    <row r="85514" spans="3:3" x14ac:dyDescent="0.25">
      <c r="C85514" s="62"/>
    </row>
    <row r="85602" spans="3:3" x14ac:dyDescent="0.25">
      <c r="C85602" s="62"/>
    </row>
    <row r="85603" spans="3:3" x14ac:dyDescent="0.25">
      <c r="C85603" s="62"/>
    </row>
    <row r="85691" spans="3:3" x14ac:dyDescent="0.25">
      <c r="C85691" s="62"/>
    </row>
    <row r="85692" spans="3:3" x14ac:dyDescent="0.25">
      <c r="C85692" s="62"/>
    </row>
    <row r="85780" spans="3:3" x14ac:dyDescent="0.25">
      <c r="C85780" s="62"/>
    </row>
    <row r="85781" spans="3:3" x14ac:dyDescent="0.25">
      <c r="C85781" s="62"/>
    </row>
    <row r="85869" spans="3:3" x14ac:dyDescent="0.25">
      <c r="C85869" s="62"/>
    </row>
    <row r="85870" spans="3:3" x14ac:dyDescent="0.25">
      <c r="C85870" s="62"/>
    </row>
    <row r="85958" spans="3:3" x14ac:dyDescent="0.25">
      <c r="C85958" s="62"/>
    </row>
    <row r="85959" spans="3:3" x14ac:dyDescent="0.25">
      <c r="C85959" s="62"/>
    </row>
    <row r="86047" spans="3:3" x14ac:dyDescent="0.25">
      <c r="C86047" s="62"/>
    </row>
    <row r="86048" spans="3:3" x14ac:dyDescent="0.25">
      <c r="C86048" s="62"/>
    </row>
    <row r="86136" spans="3:3" x14ac:dyDescent="0.25">
      <c r="C86136" s="62"/>
    </row>
    <row r="86137" spans="3:3" x14ac:dyDescent="0.25">
      <c r="C86137" s="62"/>
    </row>
    <row r="86225" spans="3:3" x14ac:dyDescent="0.25">
      <c r="C86225" s="62"/>
    </row>
    <row r="86226" spans="3:3" x14ac:dyDescent="0.25">
      <c r="C86226" s="62"/>
    </row>
    <row r="86314" spans="3:3" x14ac:dyDescent="0.25">
      <c r="C86314" s="62"/>
    </row>
    <row r="86315" spans="3:3" x14ac:dyDescent="0.25">
      <c r="C86315" s="62"/>
    </row>
    <row r="86403" spans="3:3" x14ac:dyDescent="0.25">
      <c r="C86403" s="62"/>
    </row>
    <row r="86404" spans="3:3" x14ac:dyDescent="0.25">
      <c r="C86404" s="62"/>
    </row>
    <row r="86492" spans="3:3" x14ac:dyDescent="0.25">
      <c r="C86492" s="62"/>
    </row>
    <row r="86493" spans="3:3" x14ac:dyDescent="0.25">
      <c r="C86493" s="62"/>
    </row>
    <row r="86581" spans="3:3" x14ac:dyDescent="0.25">
      <c r="C86581" s="62"/>
    </row>
    <row r="86582" spans="3:3" x14ac:dyDescent="0.25">
      <c r="C86582" s="62"/>
    </row>
    <row r="86670" spans="3:3" x14ac:dyDescent="0.25">
      <c r="C86670" s="62"/>
    </row>
    <row r="86671" spans="3:3" x14ac:dyDescent="0.25">
      <c r="C86671" s="62"/>
    </row>
    <row r="86759" spans="3:3" x14ac:dyDescent="0.25">
      <c r="C86759" s="62"/>
    </row>
    <row r="86760" spans="3:3" x14ac:dyDescent="0.25">
      <c r="C86760" s="62"/>
    </row>
    <row r="86848" spans="3:3" x14ac:dyDescent="0.25">
      <c r="C86848" s="62"/>
    </row>
    <row r="86849" spans="3:3" x14ac:dyDescent="0.25">
      <c r="C86849" s="62"/>
    </row>
    <row r="86937" spans="3:3" x14ac:dyDescent="0.25">
      <c r="C86937" s="62"/>
    </row>
    <row r="86938" spans="3:3" x14ac:dyDescent="0.25">
      <c r="C86938" s="62"/>
    </row>
    <row r="87026" spans="3:3" x14ac:dyDescent="0.25">
      <c r="C87026" s="62"/>
    </row>
    <row r="87027" spans="3:3" x14ac:dyDescent="0.25">
      <c r="C87027" s="62"/>
    </row>
    <row r="87115" spans="3:3" x14ac:dyDescent="0.25">
      <c r="C87115" s="62"/>
    </row>
    <row r="87116" spans="3:3" x14ac:dyDescent="0.25">
      <c r="C87116" s="62"/>
    </row>
    <row r="87204" spans="3:3" x14ac:dyDescent="0.25">
      <c r="C87204" s="62"/>
    </row>
    <row r="87205" spans="3:3" x14ac:dyDescent="0.25">
      <c r="C87205" s="62"/>
    </row>
    <row r="87293" spans="3:3" x14ac:dyDescent="0.25">
      <c r="C87293" s="62"/>
    </row>
    <row r="87294" spans="3:3" x14ac:dyDescent="0.25">
      <c r="C87294" s="62"/>
    </row>
    <row r="87382" spans="3:3" x14ac:dyDescent="0.25">
      <c r="C87382" s="62"/>
    </row>
    <row r="87383" spans="3:3" x14ac:dyDescent="0.25">
      <c r="C87383" s="62"/>
    </row>
    <row r="87471" spans="3:3" x14ac:dyDescent="0.25">
      <c r="C87471" s="62"/>
    </row>
    <row r="87472" spans="3:3" x14ac:dyDescent="0.25">
      <c r="C87472" s="62"/>
    </row>
    <row r="87560" spans="3:3" x14ac:dyDescent="0.25">
      <c r="C87560" s="62"/>
    </row>
    <row r="87561" spans="3:3" x14ac:dyDescent="0.25">
      <c r="C87561" s="62"/>
    </row>
    <row r="87649" spans="3:3" x14ac:dyDescent="0.25">
      <c r="C87649" s="62"/>
    </row>
    <row r="87650" spans="3:3" x14ac:dyDescent="0.25">
      <c r="C87650" s="62"/>
    </row>
    <row r="87738" spans="3:3" x14ac:dyDescent="0.25">
      <c r="C87738" s="62"/>
    </row>
    <row r="87739" spans="3:3" x14ac:dyDescent="0.25">
      <c r="C87739" s="62"/>
    </row>
    <row r="87827" spans="3:3" x14ac:dyDescent="0.25">
      <c r="C87827" s="62"/>
    </row>
    <row r="87828" spans="3:3" x14ac:dyDescent="0.25">
      <c r="C87828" s="62"/>
    </row>
    <row r="87916" spans="3:3" x14ac:dyDescent="0.25">
      <c r="C87916" s="62"/>
    </row>
    <row r="87917" spans="3:3" x14ac:dyDescent="0.25">
      <c r="C87917" s="62"/>
    </row>
    <row r="88005" spans="3:3" x14ac:dyDescent="0.25">
      <c r="C88005" s="62"/>
    </row>
    <row r="88006" spans="3:3" x14ac:dyDescent="0.25">
      <c r="C88006" s="62"/>
    </row>
    <row r="88094" spans="3:3" x14ac:dyDescent="0.25">
      <c r="C88094" s="62"/>
    </row>
    <row r="88095" spans="3:3" x14ac:dyDescent="0.25">
      <c r="C88095" s="62"/>
    </row>
    <row r="88183" spans="3:3" x14ac:dyDescent="0.25">
      <c r="C88183" s="62"/>
    </row>
    <row r="88184" spans="3:3" x14ac:dyDescent="0.25">
      <c r="C88184" s="62"/>
    </row>
    <row r="88272" spans="3:3" x14ac:dyDescent="0.25">
      <c r="C88272" s="62"/>
    </row>
    <row r="88273" spans="3:3" x14ac:dyDescent="0.25">
      <c r="C88273" s="62"/>
    </row>
    <row r="88361" spans="3:3" x14ac:dyDescent="0.25">
      <c r="C88361" s="62"/>
    </row>
    <row r="88362" spans="3:3" x14ac:dyDescent="0.25">
      <c r="C88362" s="62"/>
    </row>
    <row r="88450" spans="3:3" x14ac:dyDescent="0.25">
      <c r="C88450" s="62"/>
    </row>
    <row r="88451" spans="3:3" x14ac:dyDescent="0.25">
      <c r="C88451" s="62"/>
    </row>
    <row r="88539" spans="3:3" x14ac:dyDescent="0.25">
      <c r="C88539" s="62"/>
    </row>
    <row r="88540" spans="3:3" x14ac:dyDescent="0.25">
      <c r="C88540" s="62"/>
    </row>
    <row r="88628" spans="3:3" x14ac:dyDescent="0.25">
      <c r="C88628" s="62"/>
    </row>
    <row r="88629" spans="3:3" x14ac:dyDescent="0.25">
      <c r="C88629" s="62"/>
    </row>
    <row r="88717" spans="3:3" x14ac:dyDescent="0.25">
      <c r="C88717" s="62"/>
    </row>
    <row r="88718" spans="3:3" x14ac:dyDescent="0.25">
      <c r="C88718" s="62"/>
    </row>
    <row r="88806" spans="3:3" x14ac:dyDescent="0.25">
      <c r="C88806" s="62"/>
    </row>
    <row r="88807" spans="3:3" x14ac:dyDescent="0.25">
      <c r="C88807" s="62"/>
    </row>
    <row r="88895" spans="3:3" x14ac:dyDescent="0.25">
      <c r="C88895" s="62"/>
    </row>
    <row r="88896" spans="3:3" x14ac:dyDescent="0.25">
      <c r="C88896" s="62"/>
    </row>
    <row r="88984" spans="3:3" x14ac:dyDescent="0.25">
      <c r="C88984" s="62"/>
    </row>
    <row r="88985" spans="3:3" x14ac:dyDescent="0.25">
      <c r="C88985" s="62"/>
    </row>
    <row r="89073" spans="3:3" x14ac:dyDescent="0.25">
      <c r="C89073" s="62"/>
    </row>
    <row r="89074" spans="3:3" x14ac:dyDescent="0.25">
      <c r="C89074" s="62"/>
    </row>
    <row r="89162" spans="3:3" x14ac:dyDescent="0.25">
      <c r="C89162" s="62"/>
    </row>
    <row r="89163" spans="3:3" x14ac:dyDescent="0.25">
      <c r="C89163" s="62"/>
    </row>
    <row r="89251" spans="3:3" x14ac:dyDescent="0.25">
      <c r="C89251" s="62"/>
    </row>
    <row r="89252" spans="3:3" x14ac:dyDescent="0.25">
      <c r="C89252" s="62"/>
    </row>
    <row r="89340" spans="3:3" x14ac:dyDescent="0.25">
      <c r="C89340" s="62"/>
    </row>
    <row r="89341" spans="3:3" x14ac:dyDescent="0.25">
      <c r="C89341" s="62"/>
    </row>
    <row r="89429" spans="3:3" x14ac:dyDescent="0.25">
      <c r="C89429" s="62"/>
    </row>
    <row r="89430" spans="3:3" x14ac:dyDescent="0.25">
      <c r="C89430" s="62"/>
    </row>
    <row r="89518" spans="3:3" x14ac:dyDescent="0.25">
      <c r="C89518" s="62"/>
    </row>
    <row r="89519" spans="3:3" x14ac:dyDescent="0.25">
      <c r="C89519" s="62"/>
    </row>
    <row r="89607" spans="3:3" x14ac:dyDescent="0.25">
      <c r="C89607" s="62"/>
    </row>
    <row r="89608" spans="3:3" x14ac:dyDescent="0.25">
      <c r="C89608" s="62"/>
    </row>
    <row r="89696" spans="3:3" x14ac:dyDescent="0.25">
      <c r="C89696" s="62"/>
    </row>
    <row r="89697" spans="3:3" x14ac:dyDescent="0.25">
      <c r="C89697" s="62"/>
    </row>
    <row r="89785" spans="3:3" x14ac:dyDescent="0.25">
      <c r="C89785" s="62"/>
    </row>
    <row r="89786" spans="3:3" x14ac:dyDescent="0.25">
      <c r="C89786" s="62"/>
    </row>
    <row r="89874" spans="3:3" x14ac:dyDescent="0.25">
      <c r="C89874" s="62"/>
    </row>
    <row r="89875" spans="3:3" x14ac:dyDescent="0.25">
      <c r="C89875" s="62"/>
    </row>
    <row r="89963" spans="3:3" x14ac:dyDescent="0.25">
      <c r="C89963" s="62"/>
    </row>
    <row r="89964" spans="3:3" x14ac:dyDescent="0.25">
      <c r="C89964" s="62"/>
    </row>
    <row r="90052" spans="3:3" x14ac:dyDescent="0.25">
      <c r="C90052" s="62"/>
    </row>
    <row r="90053" spans="3:3" x14ac:dyDescent="0.25">
      <c r="C90053" s="62"/>
    </row>
    <row r="90141" spans="3:3" x14ac:dyDescent="0.25">
      <c r="C90141" s="62"/>
    </row>
    <row r="90142" spans="3:3" x14ac:dyDescent="0.25">
      <c r="C90142" s="62"/>
    </row>
    <row r="90230" spans="3:3" x14ac:dyDescent="0.25">
      <c r="C90230" s="62"/>
    </row>
    <row r="90231" spans="3:3" x14ac:dyDescent="0.25">
      <c r="C90231" s="62"/>
    </row>
    <row r="90319" spans="3:3" x14ac:dyDescent="0.25">
      <c r="C90319" s="62"/>
    </row>
    <row r="90320" spans="3:3" x14ac:dyDescent="0.25">
      <c r="C90320" s="62"/>
    </row>
    <row r="90408" spans="3:3" x14ac:dyDescent="0.25">
      <c r="C90408" s="62"/>
    </row>
    <row r="90409" spans="3:3" x14ac:dyDescent="0.25">
      <c r="C90409" s="62"/>
    </row>
    <row r="90497" spans="3:3" x14ac:dyDescent="0.25">
      <c r="C90497" s="62"/>
    </row>
    <row r="90498" spans="3:3" x14ac:dyDescent="0.25">
      <c r="C90498" s="62"/>
    </row>
    <row r="90586" spans="3:3" x14ac:dyDescent="0.25">
      <c r="C90586" s="62"/>
    </row>
    <row r="90587" spans="3:3" x14ac:dyDescent="0.25">
      <c r="C90587" s="62"/>
    </row>
    <row r="90675" spans="3:3" x14ac:dyDescent="0.25">
      <c r="C90675" s="62"/>
    </row>
    <row r="90676" spans="3:3" x14ac:dyDescent="0.25">
      <c r="C90676" s="62"/>
    </row>
    <row r="90764" spans="3:3" x14ac:dyDescent="0.25">
      <c r="C90764" s="62"/>
    </row>
    <row r="90765" spans="3:3" x14ac:dyDescent="0.25">
      <c r="C90765" s="62"/>
    </row>
    <row r="90853" spans="3:3" x14ac:dyDescent="0.25">
      <c r="C90853" s="62"/>
    </row>
    <row r="90854" spans="3:3" x14ac:dyDescent="0.25">
      <c r="C90854" s="62"/>
    </row>
    <row r="90942" spans="3:3" x14ac:dyDescent="0.25">
      <c r="C90942" s="62"/>
    </row>
    <row r="90943" spans="3:3" x14ac:dyDescent="0.25">
      <c r="C90943" s="62"/>
    </row>
    <row r="91031" spans="3:3" x14ac:dyDescent="0.25">
      <c r="C91031" s="62"/>
    </row>
    <row r="91032" spans="3:3" x14ac:dyDescent="0.25">
      <c r="C91032" s="62"/>
    </row>
    <row r="91120" spans="3:3" x14ac:dyDescent="0.25">
      <c r="C91120" s="62"/>
    </row>
    <row r="91121" spans="3:3" x14ac:dyDescent="0.25">
      <c r="C91121" s="62"/>
    </row>
    <row r="91209" spans="3:3" x14ac:dyDescent="0.25">
      <c r="C91209" s="62"/>
    </row>
    <row r="91210" spans="3:3" x14ac:dyDescent="0.25">
      <c r="C91210" s="62"/>
    </row>
    <row r="91298" spans="3:3" x14ac:dyDescent="0.25">
      <c r="C91298" s="62"/>
    </row>
    <row r="91299" spans="3:3" x14ac:dyDescent="0.25">
      <c r="C91299" s="62"/>
    </row>
    <row r="91387" spans="3:3" x14ac:dyDescent="0.25">
      <c r="C91387" s="62"/>
    </row>
    <row r="91388" spans="3:3" x14ac:dyDescent="0.25">
      <c r="C91388" s="62"/>
    </row>
    <row r="91476" spans="3:3" x14ac:dyDescent="0.25">
      <c r="C91476" s="62"/>
    </row>
    <row r="91477" spans="3:3" x14ac:dyDescent="0.25">
      <c r="C91477" s="62"/>
    </row>
    <row r="91565" spans="3:3" x14ac:dyDescent="0.25">
      <c r="C91565" s="62"/>
    </row>
    <row r="91566" spans="3:3" x14ac:dyDescent="0.25">
      <c r="C91566" s="62"/>
    </row>
    <row r="91654" spans="3:3" x14ac:dyDescent="0.25">
      <c r="C91654" s="62"/>
    </row>
    <row r="91655" spans="3:3" x14ac:dyDescent="0.25">
      <c r="C91655" s="62"/>
    </row>
    <row r="91743" spans="3:3" x14ac:dyDescent="0.25">
      <c r="C91743" s="62"/>
    </row>
    <row r="91744" spans="3:3" x14ac:dyDescent="0.25">
      <c r="C91744" s="62"/>
    </row>
    <row r="91832" spans="3:3" x14ac:dyDescent="0.25">
      <c r="C91832" s="62"/>
    </row>
    <row r="91833" spans="3:3" x14ac:dyDescent="0.25">
      <c r="C91833" s="62"/>
    </row>
    <row r="91921" spans="3:3" x14ac:dyDescent="0.25">
      <c r="C91921" s="62"/>
    </row>
    <row r="91922" spans="3:3" x14ac:dyDescent="0.25">
      <c r="C91922" s="62"/>
    </row>
    <row r="92010" spans="3:3" x14ac:dyDescent="0.25">
      <c r="C92010" s="62"/>
    </row>
    <row r="92011" spans="3:3" x14ac:dyDescent="0.25">
      <c r="C92011" s="62"/>
    </row>
    <row r="92099" spans="3:3" x14ac:dyDescent="0.25">
      <c r="C92099" s="62"/>
    </row>
    <row r="92100" spans="3:3" x14ac:dyDescent="0.25">
      <c r="C92100" s="62"/>
    </row>
    <row r="92188" spans="3:3" x14ac:dyDescent="0.25">
      <c r="C92188" s="62"/>
    </row>
    <row r="92189" spans="3:3" x14ac:dyDescent="0.25">
      <c r="C92189" s="62"/>
    </row>
    <row r="92277" spans="3:3" x14ac:dyDescent="0.25">
      <c r="C92277" s="62"/>
    </row>
    <row r="92278" spans="3:3" x14ac:dyDescent="0.25">
      <c r="C92278" s="62"/>
    </row>
    <row r="92366" spans="3:3" x14ac:dyDescent="0.25">
      <c r="C92366" s="62"/>
    </row>
    <row r="92367" spans="3:3" x14ac:dyDescent="0.25">
      <c r="C92367" s="62"/>
    </row>
    <row r="92455" spans="3:3" x14ac:dyDescent="0.25">
      <c r="C92455" s="62"/>
    </row>
    <row r="92456" spans="3:3" x14ac:dyDescent="0.25">
      <c r="C92456" s="62"/>
    </row>
    <row r="92544" spans="3:3" x14ac:dyDescent="0.25">
      <c r="C92544" s="62"/>
    </row>
    <row r="92545" spans="3:3" x14ac:dyDescent="0.25">
      <c r="C92545" s="62"/>
    </row>
    <row r="92633" spans="3:3" x14ac:dyDescent="0.25">
      <c r="C92633" s="62"/>
    </row>
    <row r="92634" spans="3:3" x14ac:dyDescent="0.25">
      <c r="C92634" s="62"/>
    </row>
    <row r="92722" spans="3:3" x14ac:dyDescent="0.25">
      <c r="C92722" s="62"/>
    </row>
    <row r="92723" spans="3:3" x14ac:dyDescent="0.25">
      <c r="C92723" s="62"/>
    </row>
    <row r="92811" spans="3:3" x14ac:dyDescent="0.25">
      <c r="C92811" s="62"/>
    </row>
    <row r="92812" spans="3:3" x14ac:dyDescent="0.25">
      <c r="C92812" s="62"/>
    </row>
    <row r="92900" spans="3:3" x14ac:dyDescent="0.25">
      <c r="C92900" s="62"/>
    </row>
    <row r="92901" spans="3:3" x14ac:dyDescent="0.25">
      <c r="C92901" s="62"/>
    </row>
    <row r="92989" spans="3:3" x14ac:dyDescent="0.25">
      <c r="C92989" s="62"/>
    </row>
    <row r="92990" spans="3:3" x14ac:dyDescent="0.25">
      <c r="C92990" s="62"/>
    </row>
    <row r="93078" spans="3:3" x14ac:dyDescent="0.25">
      <c r="C93078" s="62"/>
    </row>
    <row r="93079" spans="3:3" x14ac:dyDescent="0.25">
      <c r="C93079" s="62"/>
    </row>
    <row r="93167" spans="3:3" x14ac:dyDescent="0.25">
      <c r="C93167" s="62"/>
    </row>
    <row r="93168" spans="3:3" x14ac:dyDescent="0.25">
      <c r="C93168" s="62"/>
    </row>
    <row r="93256" spans="3:3" x14ac:dyDescent="0.25">
      <c r="C93256" s="62"/>
    </row>
    <row r="93257" spans="3:3" x14ac:dyDescent="0.25">
      <c r="C93257" s="62"/>
    </row>
    <row r="93345" spans="3:3" x14ac:dyDescent="0.25">
      <c r="C93345" s="62"/>
    </row>
    <row r="93346" spans="3:3" x14ac:dyDescent="0.25">
      <c r="C93346" s="62"/>
    </row>
    <row r="93434" spans="3:3" x14ac:dyDescent="0.25">
      <c r="C93434" s="62"/>
    </row>
    <row r="93435" spans="3:3" x14ac:dyDescent="0.25">
      <c r="C93435" s="62"/>
    </row>
    <row r="93523" spans="3:3" x14ac:dyDescent="0.25">
      <c r="C93523" s="62"/>
    </row>
    <row r="93524" spans="3:3" x14ac:dyDescent="0.25">
      <c r="C93524" s="62"/>
    </row>
    <row r="93612" spans="3:3" x14ac:dyDescent="0.25">
      <c r="C93612" s="62"/>
    </row>
    <row r="93613" spans="3:3" x14ac:dyDescent="0.25">
      <c r="C93613" s="62"/>
    </row>
    <row r="93701" spans="3:3" x14ac:dyDescent="0.25">
      <c r="C93701" s="62"/>
    </row>
    <row r="93702" spans="3:3" x14ac:dyDescent="0.25">
      <c r="C93702" s="62"/>
    </row>
    <row r="93790" spans="3:3" x14ac:dyDescent="0.25">
      <c r="C93790" s="62"/>
    </row>
    <row r="93791" spans="3:3" x14ac:dyDescent="0.25">
      <c r="C93791" s="62"/>
    </row>
    <row r="93879" spans="3:3" x14ac:dyDescent="0.25">
      <c r="C93879" s="62"/>
    </row>
    <row r="93880" spans="3:3" x14ac:dyDescent="0.25">
      <c r="C93880" s="62"/>
    </row>
    <row r="93968" spans="3:3" x14ac:dyDescent="0.25">
      <c r="C93968" s="62"/>
    </row>
    <row r="93969" spans="3:3" x14ac:dyDescent="0.25">
      <c r="C93969" s="62"/>
    </row>
    <row r="94057" spans="3:3" x14ac:dyDescent="0.25">
      <c r="C94057" s="62"/>
    </row>
    <row r="94058" spans="3:3" x14ac:dyDescent="0.25">
      <c r="C94058" s="62"/>
    </row>
    <row r="94146" spans="3:3" x14ac:dyDescent="0.25">
      <c r="C94146" s="62"/>
    </row>
    <row r="94147" spans="3:3" x14ac:dyDescent="0.25">
      <c r="C94147" s="62"/>
    </row>
    <row r="94235" spans="3:3" x14ac:dyDescent="0.25">
      <c r="C94235" s="62"/>
    </row>
    <row r="94236" spans="3:3" x14ac:dyDescent="0.25">
      <c r="C94236" s="62"/>
    </row>
    <row r="94324" spans="3:3" x14ac:dyDescent="0.25">
      <c r="C94324" s="62"/>
    </row>
    <row r="94325" spans="3:3" x14ac:dyDescent="0.25">
      <c r="C94325" s="62"/>
    </row>
    <row r="94413" spans="3:3" x14ac:dyDescent="0.25">
      <c r="C94413" s="62"/>
    </row>
    <row r="94414" spans="3:3" x14ac:dyDescent="0.25">
      <c r="C94414" s="62"/>
    </row>
    <row r="94502" spans="3:3" x14ac:dyDescent="0.25">
      <c r="C94502" s="62"/>
    </row>
    <row r="94503" spans="3:3" x14ac:dyDescent="0.25">
      <c r="C94503" s="62"/>
    </row>
    <row r="94591" spans="3:3" x14ac:dyDescent="0.25">
      <c r="C94591" s="62"/>
    </row>
    <row r="94592" spans="3:3" x14ac:dyDescent="0.25">
      <c r="C94592" s="62"/>
    </row>
    <row r="94680" spans="3:3" x14ac:dyDescent="0.25">
      <c r="C94680" s="62"/>
    </row>
    <row r="94681" spans="3:3" x14ac:dyDescent="0.25">
      <c r="C94681" s="62"/>
    </row>
    <row r="94769" spans="3:3" x14ac:dyDescent="0.25">
      <c r="C94769" s="62"/>
    </row>
    <row r="94770" spans="3:3" x14ac:dyDescent="0.25">
      <c r="C94770" s="62"/>
    </row>
    <row r="94858" spans="3:3" x14ac:dyDescent="0.25">
      <c r="C94858" s="62"/>
    </row>
    <row r="94859" spans="3:3" x14ac:dyDescent="0.25">
      <c r="C94859" s="62"/>
    </row>
    <row r="94947" spans="3:3" x14ac:dyDescent="0.25">
      <c r="C94947" s="62"/>
    </row>
    <row r="94948" spans="3:3" x14ac:dyDescent="0.25">
      <c r="C94948" s="62"/>
    </row>
    <row r="95036" spans="3:3" x14ac:dyDescent="0.25">
      <c r="C95036" s="62"/>
    </row>
    <row r="95037" spans="3:3" x14ac:dyDescent="0.25">
      <c r="C95037" s="62"/>
    </row>
    <row r="95125" spans="3:3" x14ac:dyDescent="0.25">
      <c r="C95125" s="62"/>
    </row>
    <row r="95126" spans="3:3" x14ac:dyDescent="0.25">
      <c r="C95126" s="62"/>
    </row>
    <row r="95214" spans="3:3" x14ac:dyDescent="0.25">
      <c r="C95214" s="62"/>
    </row>
    <row r="95215" spans="3:3" x14ac:dyDescent="0.25">
      <c r="C95215" s="62"/>
    </row>
    <row r="95303" spans="3:3" x14ac:dyDescent="0.25">
      <c r="C95303" s="62"/>
    </row>
    <row r="95304" spans="3:3" x14ac:dyDescent="0.25">
      <c r="C95304" s="62"/>
    </row>
    <row r="95392" spans="3:3" x14ac:dyDescent="0.25">
      <c r="C95392" s="62"/>
    </row>
    <row r="95393" spans="3:3" x14ac:dyDescent="0.25">
      <c r="C95393" s="62"/>
    </row>
    <row r="95481" spans="3:3" x14ac:dyDescent="0.25">
      <c r="C95481" s="62"/>
    </row>
    <row r="95482" spans="3:3" x14ac:dyDescent="0.25">
      <c r="C95482" s="62"/>
    </row>
    <row r="95570" spans="3:3" x14ac:dyDescent="0.25">
      <c r="C95570" s="62"/>
    </row>
    <row r="95571" spans="3:3" x14ac:dyDescent="0.25">
      <c r="C95571" s="62"/>
    </row>
    <row r="95659" spans="3:3" x14ac:dyDescent="0.25">
      <c r="C95659" s="62"/>
    </row>
    <row r="95660" spans="3:3" x14ac:dyDescent="0.25">
      <c r="C95660" s="62"/>
    </row>
    <row r="95748" spans="3:3" x14ac:dyDescent="0.25">
      <c r="C95748" s="62"/>
    </row>
    <row r="95749" spans="3:3" x14ac:dyDescent="0.25">
      <c r="C95749" s="62"/>
    </row>
    <row r="95837" spans="3:3" x14ac:dyDescent="0.25">
      <c r="C95837" s="62"/>
    </row>
    <row r="95838" spans="3:3" x14ac:dyDescent="0.25">
      <c r="C95838" s="62"/>
    </row>
    <row r="95926" spans="3:3" x14ac:dyDescent="0.25">
      <c r="C95926" s="62"/>
    </row>
    <row r="95927" spans="3:3" x14ac:dyDescent="0.25">
      <c r="C95927" s="62"/>
    </row>
    <row r="96015" spans="3:3" x14ac:dyDescent="0.25">
      <c r="C96015" s="62"/>
    </row>
    <row r="96016" spans="3:3" x14ac:dyDescent="0.25">
      <c r="C96016" s="62"/>
    </row>
    <row r="96104" spans="3:3" x14ac:dyDescent="0.25">
      <c r="C96104" s="62"/>
    </row>
    <row r="96105" spans="3:3" x14ac:dyDescent="0.25">
      <c r="C96105" s="62"/>
    </row>
    <row r="96193" spans="3:3" x14ac:dyDescent="0.25">
      <c r="C96193" s="62"/>
    </row>
    <row r="96194" spans="3:3" x14ac:dyDescent="0.25">
      <c r="C96194" s="62"/>
    </row>
    <row r="96282" spans="3:3" x14ac:dyDescent="0.25">
      <c r="C96282" s="62"/>
    </row>
    <row r="96283" spans="3:3" x14ac:dyDescent="0.25">
      <c r="C96283" s="62"/>
    </row>
    <row r="96371" spans="3:3" x14ac:dyDescent="0.25">
      <c r="C96371" s="62"/>
    </row>
    <row r="96372" spans="3:3" x14ac:dyDescent="0.25">
      <c r="C96372" s="62"/>
    </row>
    <row r="96460" spans="3:3" x14ac:dyDescent="0.25">
      <c r="C96460" s="62"/>
    </row>
    <row r="96461" spans="3:3" x14ac:dyDescent="0.25">
      <c r="C96461" s="62"/>
    </row>
    <row r="96549" spans="3:3" x14ac:dyDescent="0.25">
      <c r="C96549" s="62"/>
    </row>
    <row r="96550" spans="3:3" x14ac:dyDescent="0.25">
      <c r="C96550" s="62"/>
    </row>
    <row r="96638" spans="3:3" x14ac:dyDescent="0.25">
      <c r="C96638" s="62"/>
    </row>
    <row r="96639" spans="3:3" x14ac:dyDescent="0.25">
      <c r="C96639" s="62"/>
    </row>
    <row r="96727" spans="3:3" x14ac:dyDescent="0.25">
      <c r="C96727" s="62"/>
    </row>
    <row r="96728" spans="3:3" x14ac:dyDescent="0.25">
      <c r="C96728" s="62"/>
    </row>
    <row r="96816" spans="3:3" x14ac:dyDescent="0.25">
      <c r="C96816" s="62"/>
    </row>
    <row r="96817" spans="3:3" x14ac:dyDescent="0.25">
      <c r="C96817" s="62"/>
    </row>
    <row r="96905" spans="3:3" x14ac:dyDescent="0.25">
      <c r="C96905" s="62"/>
    </row>
    <row r="96906" spans="3:3" x14ac:dyDescent="0.25">
      <c r="C96906" s="62"/>
    </row>
    <row r="96994" spans="3:3" x14ac:dyDescent="0.25">
      <c r="C96994" s="62"/>
    </row>
    <row r="96995" spans="3:3" x14ac:dyDescent="0.25">
      <c r="C96995" s="62"/>
    </row>
    <row r="97083" spans="3:3" x14ac:dyDescent="0.25">
      <c r="C97083" s="62"/>
    </row>
    <row r="97084" spans="3:3" x14ac:dyDescent="0.25">
      <c r="C97084" s="62"/>
    </row>
    <row r="97172" spans="3:3" x14ac:dyDescent="0.25">
      <c r="C97172" s="62"/>
    </row>
    <row r="97173" spans="3:3" x14ac:dyDescent="0.25">
      <c r="C97173" s="62"/>
    </row>
    <row r="97261" spans="3:3" x14ac:dyDescent="0.25">
      <c r="C97261" s="62"/>
    </row>
    <row r="97262" spans="3:3" x14ac:dyDescent="0.25">
      <c r="C97262" s="62"/>
    </row>
    <row r="97350" spans="3:3" x14ac:dyDescent="0.25">
      <c r="C97350" s="62"/>
    </row>
    <row r="97351" spans="3:3" x14ac:dyDescent="0.25">
      <c r="C97351" s="62"/>
    </row>
    <row r="97439" spans="3:3" x14ac:dyDescent="0.25">
      <c r="C97439" s="62"/>
    </row>
    <row r="97440" spans="3:3" x14ac:dyDescent="0.25">
      <c r="C97440" s="62"/>
    </row>
    <row r="97528" spans="3:3" x14ac:dyDescent="0.25">
      <c r="C97528" s="62"/>
    </row>
    <row r="97529" spans="3:3" x14ac:dyDescent="0.25">
      <c r="C97529" s="62"/>
    </row>
    <row r="97617" spans="3:3" x14ac:dyDescent="0.25">
      <c r="C97617" s="62"/>
    </row>
    <row r="97618" spans="3:3" x14ac:dyDescent="0.25">
      <c r="C97618" s="62"/>
    </row>
    <row r="97706" spans="3:3" x14ac:dyDescent="0.25">
      <c r="C97706" s="62"/>
    </row>
    <row r="97707" spans="3:3" x14ac:dyDescent="0.25">
      <c r="C97707" s="62"/>
    </row>
    <row r="97795" spans="3:3" x14ac:dyDescent="0.25">
      <c r="C97795" s="62"/>
    </row>
    <row r="97796" spans="3:3" x14ac:dyDescent="0.25">
      <c r="C97796" s="62"/>
    </row>
    <row r="97884" spans="3:3" x14ac:dyDescent="0.25">
      <c r="C97884" s="62"/>
    </row>
    <row r="97885" spans="3:3" x14ac:dyDescent="0.25">
      <c r="C97885" s="62"/>
    </row>
    <row r="97973" spans="3:3" x14ac:dyDescent="0.25">
      <c r="C97973" s="62"/>
    </row>
    <row r="97974" spans="3:3" x14ac:dyDescent="0.25">
      <c r="C97974" s="62"/>
    </row>
    <row r="98062" spans="3:3" x14ac:dyDescent="0.25">
      <c r="C98062" s="62"/>
    </row>
    <row r="98063" spans="3:3" x14ac:dyDescent="0.25">
      <c r="C98063" s="62"/>
    </row>
    <row r="98151" spans="3:3" x14ac:dyDescent="0.25">
      <c r="C98151" s="62"/>
    </row>
    <row r="98152" spans="3:3" x14ac:dyDescent="0.25">
      <c r="C98152" s="62"/>
    </row>
    <row r="98240" spans="3:3" x14ac:dyDescent="0.25">
      <c r="C98240" s="62"/>
    </row>
    <row r="98241" spans="3:3" x14ac:dyDescent="0.25">
      <c r="C98241" s="62"/>
    </row>
    <row r="98329" spans="3:3" x14ac:dyDescent="0.25">
      <c r="C98329" s="62"/>
    </row>
    <row r="98330" spans="3:3" x14ac:dyDescent="0.25">
      <c r="C98330" s="62"/>
    </row>
    <row r="98418" spans="3:3" x14ac:dyDescent="0.25">
      <c r="C98418" s="62"/>
    </row>
    <row r="98419" spans="3:3" x14ac:dyDescent="0.25">
      <c r="C98419" s="62"/>
    </row>
    <row r="98507" spans="3:3" x14ac:dyDescent="0.25">
      <c r="C98507" s="62"/>
    </row>
    <row r="98508" spans="3:3" x14ac:dyDescent="0.25">
      <c r="C98508" s="62"/>
    </row>
    <row r="98596" spans="3:3" x14ac:dyDescent="0.25">
      <c r="C98596" s="62"/>
    </row>
    <row r="98597" spans="3:3" x14ac:dyDescent="0.25">
      <c r="C98597" s="62"/>
    </row>
    <row r="98685" spans="3:3" x14ac:dyDescent="0.25">
      <c r="C98685" s="62"/>
    </row>
    <row r="98686" spans="3:3" x14ac:dyDescent="0.25">
      <c r="C98686" s="62"/>
    </row>
    <row r="98774" spans="3:3" x14ac:dyDescent="0.25">
      <c r="C98774" s="62"/>
    </row>
    <row r="98775" spans="3:3" x14ac:dyDescent="0.25">
      <c r="C98775" s="62"/>
    </row>
    <row r="98863" spans="3:3" x14ac:dyDescent="0.25">
      <c r="C98863" s="62"/>
    </row>
    <row r="98864" spans="3:3" x14ac:dyDescent="0.25">
      <c r="C98864" s="62"/>
    </row>
    <row r="98952" spans="3:3" x14ac:dyDescent="0.25">
      <c r="C98952" s="62"/>
    </row>
    <row r="98953" spans="3:3" x14ac:dyDescent="0.25">
      <c r="C98953" s="62"/>
    </row>
    <row r="99041" spans="3:3" x14ac:dyDescent="0.25">
      <c r="C99041" s="62"/>
    </row>
    <row r="99042" spans="3:3" x14ac:dyDescent="0.25">
      <c r="C99042" s="62"/>
    </row>
    <row r="99130" spans="3:3" x14ac:dyDescent="0.25">
      <c r="C99130" s="62"/>
    </row>
    <row r="99131" spans="3:3" x14ac:dyDescent="0.25">
      <c r="C99131" s="62"/>
    </row>
    <row r="99219" spans="3:3" x14ac:dyDescent="0.25">
      <c r="C99219" s="62"/>
    </row>
    <row r="99220" spans="3:3" x14ac:dyDescent="0.25">
      <c r="C99220" s="62"/>
    </row>
    <row r="99308" spans="3:3" x14ac:dyDescent="0.25">
      <c r="C99308" s="62"/>
    </row>
    <row r="99309" spans="3:3" x14ac:dyDescent="0.25">
      <c r="C99309" s="62"/>
    </row>
    <row r="99397" spans="3:3" x14ac:dyDescent="0.25">
      <c r="C99397" s="62"/>
    </row>
    <row r="99398" spans="3:3" x14ac:dyDescent="0.25">
      <c r="C99398" s="62"/>
    </row>
    <row r="99486" spans="3:3" x14ac:dyDescent="0.25">
      <c r="C99486" s="62"/>
    </row>
    <row r="99487" spans="3:3" x14ac:dyDescent="0.25">
      <c r="C99487" s="62"/>
    </row>
    <row r="99575" spans="3:3" x14ac:dyDescent="0.25">
      <c r="C99575" s="62"/>
    </row>
    <row r="99576" spans="3:3" x14ac:dyDescent="0.25">
      <c r="C99576" s="62"/>
    </row>
    <row r="99664" spans="3:3" x14ac:dyDescent="0.25">
      <c r="C99664" s="62"/>
    </row>
    <row r="99665" spans="3:3" x14ac:dyDescent="0.25">
      <c r="C99665" s="62"/>
    </row>
    <row r="99753" spans="3:3" x14ac:dyDescent="0.25">
      <c r="C99753" s="62"/>
    </row>
    <row r="99754" spans="3:3" x14ac:dyDescent="0.25">
      <c r="C99754" s="62"/>
    </row>
    <row r="99842" spans="3:3" x14ac:dyDescent="0.25">
      <c r="C99842" s="62"/>
    </row>
    <row r="99843" spans="3:3" x14ac:dyDescent="0.25">
      <c r="C99843" s="62"/>
    </row>
    <row r="99931" spans="3:3" x14ac:dyDescent="0.25">
      <c r="C99931" s="62"/>
    </row>
    <row r="99932" spans="3:3" x14ac:dyDescent="0.25">
      <c r="C99932" s="62"/>
    </row>
    <row r="100020" spans="3:3" x14ac:dyDescent="0.25">
      <c r="C100020" s="62"/>
    </row>
    <row r="100021" spans="3:3" x14ac:dyDescent="0.25">
      <c r="C100021" s="62"/>
    </row>
    <row r="100109" spans="3:3" x14ac:dyDescent="0.25">
      <c r="C100109" s="62"/>
    </row>
    <row r="100110" spans="3:3" x14ac:dyDescent="0.25">
      <c r="C100110" s="62"/>
    </row>
    <row r="100198" spans="3:3" x14ac:dyDescent="0.25">
      <c r="C100198" s="62"/>
    </row>
    <row r="100199" spans="3:3" x14ac:dyDescent="0.25">
      <c r="C100199" s="62"/>
    </row>
    <row r="100287" spans="3:3" x14ac:dyDescent="0.25">
      <c r="C100287" s="62"/>
    </row>
    <row r="100288" spans="3:3" x14ac:dyDescent="0.25">
      <c r="C100288" s="62"/>
    </row>
    <row r="100376" spans="3:3" x14ac:dyDescent="0.25">
      <c r="C100376" s="62"/>
    </row>
    <row r="100377" spans="3:3" x14ac:dyDescent="0.25">
      <c r="C100377" s="62"/>
    </row>
    <row r="100465" spans="3:3" x14ac:dyDescent="0.25">
      <c r="C100465" s="62"/>
    </row>
    <row r="100466" spans="3:3" x14ac:dyDescent="0.25">
      <c r="C100466" s="62"/>
    </row>
    <row r="100554" spans="3:3" x14ac:dyDescent="0.25">
      <c r="C100554" s="62"/>
    </row>
    <row r="100555" spans="3:3" x14ac:dyDescent="0.25">
      <c r="C100555" s="62"/>
    </row>
    <row r="100643" spans="3:3" x14ac:dyDescent="0.25">
      <c r="C100643" s="62"/>
    </row>
    <row r="100644" spans="3:3" x14ac:dyDescent="0.25">
      <c r="C100644" s="62"/>
    </row>
    <row r="100732" spans="3:3" x14ac:dyDescent="0.25">
      <c r="C100732" s="62"/>
    </row>
    <row r="100733" spans="3:3" x14ac:dyDescent="0.25">
      <c r="C100733" s="62"/>
    </row>
    <row r="100821" spans="3:3" x14ac:dyDescent="0.25">
      <c r="C100821" s="62"/>
    </row>
    <row r="100822" spans="3:3" x14ac:dyDescent="0.25">
      <c r="C100822" s="62"/>
    </row>
    <row r="100910" spans="3:3" x14ac:dyDescent="0.25">
      <c r="C100910" s="62"/>
    </row>
    <row r="100911" spans="3:3" x14ac:dyDescent="0.25">
      <c r="C100911" s="62"/>
    </row>
    <row r="100999" spans="3:3" x14ac:dyDescent="0.25">
      <c r="C100999" s="62"/>
    </row>
    <row r="101000" spans="3:3" x14ac:dyDescent="0.25">
      <c r="C101000" s="62"/>
    </row>
    <row r="101088" spans="3:3" x14ac:dyDescent="0.25">
      <c r="C101088" s="62"/>
    </row>
    <row r="101089" spans="3:3" x14ac:dyDescent="0.25">
      <c r="C101089" s="62"/>
    </row>
    <row r="101177" spans="3:3" x14ac:dyDescent="0.25">
      <c r="C101177" s="62"/>
    </row>
    <row r="101178" spans="3:3" x14ac:dyDescent="0.25">
      <c r="C101178" s="62"/>
    </row>
    <row r="101266" spans="3:3" x14ac:dyDescent="0.25">
      <c r="C101266" s="62"/>
    </row>
    <row r="101267" spans="3:3" x14ac:dyDescent="0.25">
      <c r="C101267" s="62"/>
    </row>
    <row r="101355" spans="3:3" x14ac:dyDescent="0.25">
      <c r="C101355" s="62"/>
    </row>
    <row r="101356" spans="3:3" x14ac:dyDescent="0.25">
      <c r="C101356" s="62"/>
    </row>
    <row r="101444" spans="3:3" x14ac:dyDescent="0.25">
      <c r="C101444" s="62"/>
    </row>
    <row r="101445" spans="3:3" x14ac:dyDescent="0.25">
      <c r="C101445" s="62"/>
    </row>
    <row r="101533" spans="3:3" x14ac:dyDescent="0.25">
      <c r="C101533" s="62"/>
    </row>
    <row r="101534" spans="3:3" x14ac:dyDescent="0.25">
      <c r="C101534" s="62"/>
    </row>
    <row r="101622" spans="3:3" x14ac:dyDescent="0.25">
      <c r="C101622" s="62"/>
    </row>
    <row r="101623" spans="3:3" x14ac:dyDescent="0.25">
      <c r="C101623" s="62"/>
    </row>
    <row r="101711" spans="3:3" x14ac:dyDescent="0.25">
      <c r="C101711" s="62"/>
    </row>
    <row r="101712" spans="3:3" x14ac:dyDescent="0.25">
      <c r="C101712" s="62"/>
    </row>
    <row r="101800" spans="3:3" x14ac:dyDescent="0.25">
      <c r="C101800" s="62"/>
    </row>
    <row r="101801" spans="3:3" x14ac:dyDescent="0.25">
      <c r="C101801" s="62"/>
    </row>
    <row r="101889" spans="3:3" x14ac:dyDescent="0.25">
      <c r="C101889" s="62"/>
    </row>
    <row r="101890" spans="3:3" x14ac:dyDescent="0.25">
      <c r="C101890" s="62"/>
    </row>
    <row r="101978" spans="3:3" x14ac:dyDescent="0.25">
      <c r="C101978" s="62"/>
    </row>
    <row r="101979" spans="3:3" x14ac:dyDescent="0.25">
      <c r="C101979" s="62"/>
    </row>
    <row r="102067" spans="3:3" x14ac:dyDescent="0.25">
      <c r="C102067" s="62"/>
    </row>
    <row r="102068" spans="3:3" x14ac:dyDescent="0.25">
      <c r="C102068" s="62"/>
    </row>
    <row r="102156" spans="3:3" x14ac:dyDescent="0.25">
      <c r="C102156" s="62"/>
    </row>
    <row r="102157" spans="3:3" x14ac:dyDescent="0.25">
      <c r="C102157" s="62"/>
    </row>
    <row r="102245" spans="3:3" x14ac:dyDescent="0.25">
      <c r="C102245" s="62"/>
    </row>
    <row r="102246" spans="3:3" x14ac:dyDescent="0.25">
      <c r="C102246" s="62"/>
    </row>
    <row r="102334" spans="3:3" x14ac:dyDescent="0.25">
      <c r="C102334" s="62"/>
    </row>
    <row r="102335" spans="3:3" x14ac:dyDescent="0.25">
      <c r="C102335" s="62"/>
    </row>
    <row r="102423" spans="3:3" x14ac:dyDescent="0.25">
      <c r="C102423" s="62"/>
    </row>
    <row r="102424" spans="3:3" x14ac:dyDescent="0.25">
      <c r="C102424" s="62"/>
    </row>
    <row r="102512" spans="3:3" x14ac:dyDescent="0.25">
      <c r="C102512" s="62"/>
    </row>
    <row r="102513" spans="3:3" x14ac:dyDescent="0.25">
      <c r="C102513" s="62"/>
    </row>
    <row r="102601" spans="3:3" x14ac:dyDescent="0.25">
      <c r="C102601" s="62"/>
    </row>
    <row r="102602" spans="3:3" x14ac:dyDescent="0.25">
      <c r="C102602" s="62"/>
    </row>
    <row r="102690" spans="3:3" x14ac:dyDescent="0.25">
      <c r="C102690" s="62"/>
    </row>
    <row r="102691" spans="3:3" x14ac:dyDescent="0.25">
      <c r="C102691" s="62"/>
    </row>
    <row r="102779" spans="3:3" x14ac:dyDescent="0.25">
      <c r="C102779" s="62"/>
    </row>
    <row r="102780" spans="3:3" x14ac:dyDescent="0.25">
      <c r="C102780" s="62"/>
    </row>
    <row r="102868" spans="3:3" x14ac:dyDescent="0.25">
      <c r="C102868" s="62"/>
    </row>
    <row r="102869" spans="3:3" x14ac:dyDescent="0.25">
      <c r="C102869" s="62"/>
    </row>
    <row r="102957" spans="3:3" x14ac:dyDescent="0.25">
      <c r="C102957" s="62"/>
    </row>
    <row r="102958" spans="3:3" x14ac:dyDescent="0.25">
      <c r="C102958" s="62"/>
    </row>
    <row r="103046" spans="3:3" x14ac:dyDescent="0.25">
      <c r="C103046" s="62"/>
    </row>
    <row r="103047" spans="3:3" x14ac:dyDescent="0.25">
      <c r="C103047" s="62"/>
    </row>
    <row r="103135" spans="3:3" x14ac:dyDescent="0.25">
      <c r="C103135" s="62"/>
    </row>
    <row r="103136" spans="3:3" x14ac:dyDescent="0.25">
      <c r="C103136" s="62"/>
    </row>
    <row r="103224" spans="3:3" x14ac:dyDescent="0.25">
      <c r="C103224" s="62"/>
    </row>
    <row r="103225" spans="3:3" x14ac:dyDescent="0.25">
      <c r="C103225" s="62"/>
    </row>
    <row r="103313" spans="3:3" x14ac:dyDescent="0.25">
      <c r="C103313" s="62"/>
    </row>
    <row r="103314" spans="3:3" x14ac:dyDescent="0.25">
      <c r="C103314" s="62"/>
    </row>
    <row r="103402" spans="3:3" x14ac:dyDescent="0.25">
      <c r="C103402" s="62"/>
    </row>
    <row r="103403" spans="3:3" x14ac:dyDescent="0.25">
      <c r="C103403" s="62"/>
    </row>
    <row r="103491" spans="3:3" x14ac:dyDescent="0.25">
      <c r="C103491" s="62"/>
    </row>
    <row r="103492" spans="3:3" x14ac:dyDescent="0.25">
      <c r="C103492" s="62"/>
    </row>
    <row r="103580" spans="3:3" x14ac:dyDescent="0.25">
      <c r="C103580" s="62"/>
    </row>
    <row r="103581" spans="3:3" x14ac:dyDescent="0.25">
      <c r="C103581" s="62"/>
    </row>
    <row r="103669" spans="3:3" x14ac:dyDescent="0.25">
      <c r="C103669" s="62"/>
    </row>
    <row r="103670" spans="3:3" x14ac:dyDescent="0.25">
      <c r="C103670" s="62"/>
    </row>
    <row r="103758" spans="3:3" x14ac:dyDescent="0.25">
      <c r="C103758" s="62"/>
    </row>
    <row r="103759" spans="3:3" x14ac:dyDescent="0.25">
      <c r="C103759" s="62"/>
    </row>
    <row r="103847" spans="3:3" x14ac:dyDescent="0.25">
      <c r="C103847" s="62"/>
    </row>
    <row r="103848" spans="3:3" x14ac:dyDescent="0.25">
      <c r="C103848" s="62"/>
    </row>
    <row r="103936" spans="3:3" x14ac:dyDescent="0.25">
      <c r="C103936" s="62"/>
    </row>
    <row r="103937" spans="3:3" x14ac:dyDescent="0.25">
      <c r="C103937" s="62"/>
    </row>
    <row r="104025" spans="3:3" x14ac:dyDescent="0.25">
      <c r="C104025" s="62"/>
    </row>
    <row r="104026" spans="3:3" x14ac:dyDescent="0.25">
      <c r="C104026" s="62"/>
    </row>
    <row r="104114" spans="3:3" x14ac:dyDescent="0.25">
      <c r="C104114" s="62"/>
    </row>
    <row r="104115" spans="3:3" x14ac:dyDescent="0.25">
      <c r="C104115" s="62"/>
    </row>
    <row r="104203" spans="3:3" x14ac:dyDescent="0.25">
      <c r="C104203" s="62"/>
    </row>
    <row r="104204" spans="3:3" x14ac:dyDescent="0.25">
      <c r="C104204" s="62"/>
    </row>
    <row r="104292" spans="3:3" x14ac:dyDescent="0.25">
      <c r="C104292" s="62"/>
    </row>
    <row r="104293" spans="3:3" x14ac:dyDescent="0.25">
      <c r="C104293" s="62"/>
    </row>
    <row r="104381" spans="3:3" x14ac:dyDescent="0.25">
      <c r="C104381" s="62"/>
    </row>
    <row r="104382" spans="3:3" x14ac:dyDescent="0.25">
      <c r="C104382" s="62"/>
    </row>
    <row r="104470" spans="3:3" x14ac:dyDescent="0.25">
      <c r="C104470" s="62"/>
    </row>
    <row r="104471" spans="3:3" x14ac:dyDescent="0.25">
      <c r="C104471" s="62"/>
    </row>
    <row r="104559" spans="3:3" x14ac:dyDescent="0.25">
      <c r="C104559" s="62"/>
    </row>
    <row r="104560" spans="3:3" x14ac:dyDescent="0.25">
      <c r="C104560" s="62"/>
    </row>
    <row r="104648" spans="3:3" x14ac:dyDescent="0.25">
      <c r="C104648" s="62"/>
    </row>
    <row r="104649" spans="3:3" x14ac:dyDescent="0.25">
      <c r="C104649" s="62"/>
    </row>
    <row r="104737" spans="3:3" x14ac:dyDescent="0.25">
      <c r="C104737" s="62"/>
    </row>
    <row r="104738" spans="3:3" x14ac:dyDescent="0.25">
      <c r="C104738" s="62"/>
    </row>
    <row r="104826" spans="3:3" x14ac:dyDescent="0.25">
      <c r="C104826" s="62"/>
    </row>
    <row r="104827" spans="3:3" x14ac:dyDescent="0.25">
      <c r="C104827" s="62"/>
    </row>
    <row r="104915" spans="3:3" x14ac:dyDescent="0.25">
      <c r="C104915" s="62"/>
    </row>
    <row r="104916" spans="3:3" x14ac:dyDescent="0.25">
      <c r="C104916" s="62"/>
    </row>
    <row r="105004" spans="3:3" x14ac:dyDescent="0.25">
      <c r="C105004" s="62"/>
    </row>
    <row r="105005" spans="3:3" x14ac:dyDescent="0.25">
      <c r="C105005" s="62"/>
    </row>
    <row r="105093" spans="3:3" x14ac:dyDescent="0.25">
      <c r="C105093" s="62"/>
    </row>
    <row r="105094" spans="3:3" x14ac:dyDescent="0.25">
      <c r="C105094" s="62"/>
    </row>
    <row r="105182" spans="3:3" x14ac:dyDescent="0.25">
      <c r="C105182" s="62"/>
    </row>
    <row r="105183" spans="3:3" x14ac:dyDescent="0.25">
      <c r="C105183" s="62"/>
    </row>
    <row r="105271" spans="3:3" x14ac:dyDescent="0.25">
      <c r="C105271" s="62"/>
    </row>
    <row r="105272" spans="3:3" x14ac:dyDescent="0.25">
      <c r="C105272" s="62"/>
    </row>
    <row r="105360" spans="3:3" x14ac:dyDescent="0.25">
      <c r="C105360" s="62"/>
    </row>
    <row r="105361" spans="3:3" x14ac:dyDescent="0.25">
      <c r="C105361" s="62"/>
    </row>
    <row r="105449" spans="3:3" x14ac:dyDescent="0.25">
      <c r="C105449" s="62"/>
    </row>
    <row r="105450" spans="3:3" x14ac:dyDescent="0.25">
      <c r="C105450" s="62"/>
    </row>
    <row r="105538" spans="3:3" x14ac:dyDescent="0.25">
      <c r="C105538" s="62"/>
    </row>
    <row r="105539" spans="3:3" x14ac:dyDescent="0.25">
      <c r="C105539" s="62"/>
    </row>
    <row r="105627" spans="3:3" x14ac:dyDescent="0.25">
      <c r="C105627" s="62"/>
    </row>
    <row r="105628" spans="3:3" x14ac:dyDescent="0.25">
      <c r="C105628" s="62"/>
    </row>
    <row r="105716" spans="3:3" x14ac:dyDescent="0.25">
      <c r="C105716" s="62"/>
    </row>
    <row r="105717" spans="3:3" x14ac:dyDescent="0.25">
      <c r="C105717" s="62"/>
    </row>
    <row r="105805" spans="3:3" x14ac:dyDescent="0.25">
      <c r="C105805" s="62"/>
    </row>
    <row r="105806" spans="3:3" x14ac:dyDescent="0.25">
      <c r="C105806" s="62"/>
    </row>
    <row r="105894" spans="3:3" x14ac:dyDescent="0.25">
      <c r="C105894" s="62"/>
    </row>
    <row r="105895" spans="3:3" x14ac:dyDescent="0.25">
      <c r="C105895" s="62"/>
    </row>
    <row r="105983" spans="3:3" x14ac:dyDescent="0.25">
      <c r="C105983" s="62"/>
    </row>
    <row r="105984" spans="3:3" x14ac:dyDescent="0.25">
      <c r="C105984" s="62"/>
    </row>
    <row r="106072" spans="3:3" x14ac:dyDescent="0.25">
      <c r="C106072" s="62"/>
    </row>
    <row r="106073" spans="3:3" x14ac:dyDescent="0.25">
      <c r="C106073" s="62"/>
    </row>
    <row r="106161" spans="3:3" x14ac:dyDescent="0.25">
      <c r="C106161" s="62"/>
    </row>
    <row r="106162" spans="3:3" x14ac:dyDescent="0.25">
      <c r="C106162" s="62"/>
    </row>
    <row r="106250" spans="3:3" x14ac:dyDescent="0.25">
      <c r="C106250" s="62"/>
    </row>
    <row r="106251" spans="3:3" x14ac:dyDescent="0.25">
      <c r="C106251" s="62"/>
    </row>
    <row r="106339" spans="3:3" x14ac:dyDescent="0.25">
      <c r="C106339" s="62"/>
    </row>
    <row r="106340" spans="3:3" x14ac:dyDescent="0.25">
      <c r="C106340" s="62"/>
    </row>
    <row r="106428" spans="3:3" x14ac:dyDescent="0.25">
      <c r="C106428" s="62"/>
    </row>
    <row r="106429" spans="3:3" x14ac:dyDescent="0.25">
      <c r="C106429" s="62"/>
    </row>
    <row r="106517" spans="3:3" x14ac:dyDescent="0.25">
      <c r="C106517" s="62"/>
    </row>
    <row r="106518" spans="3:3" x14ac:dyDescent="0.25">
      <c r="C106518" s="62"/>
    </row>
    <row r="106606" spans="3:3" x14ac:dyDescent="0.25">
      <c r="C106606" s="62"/>
    </row>
    <row r="106607" spans="3:3" x14ac:dyDescent="0.25">
      <c r="C106607" s="62"/>
    </row>
    <row r="106695" spans="3:3" x14ac:dyDescent="0.25">
      <c r="C106695" s="62"/>
    </row>
    <row r="106696" spans="3:3" x14ac:dyDescent="0.25">
      <c r="C106696" s="62"/>
    </row>
    <row r="106784" spans="3:3" x14ac:dyDescent="0.25">
      <c r="C106784" s="62"/>
    </row>
    <row r="106785" spans="3:3" x14ac:dyDescent="0.25">
      <c r="C106785" s="62"/>
    </row>
    <row r="106873" spans="3:3" x14ac:dyDescent="0.25">
      <c r="C106873" s="62"/>
    </row>
    <row r="106874" spans="3:3" x14ac:dyDescent="0.25">
      <c r="C106874" s="62"/>
    </row>
    <row r="106962" spans="3:3" x14ac:dyDescent="0.25">
      <c r="C106962" s="62"/>
    </row>
    <row r="106963" spans="3:3" x14ac:dyDescent="0.25">
      <c r="C106963" s="62"/>
    </row>
    <row r="107051" spans="3:3" x14ac:dyDescent="0.25">
      <c r="C107051" s="62"/>
    </row>
    <row r="107052" spans="3:3" x14ac:dyDescent="0.25">
      <c r="C107052" s="62"/>
    </row>
    <row r="107140" spans="3:3" x14ac:dyDescent="0.25">
      <c r="C107140" s="62"/>
    </row>
    <row r="107141" spans="3:3" x14ac:dyDescent="0.25">
      <c r="C107141" s="62"/>
    </row>
    <row r="107229" spans="3:3" x14ac:dyDescent="0.25">
      <c r="C107229" s="62"/>
    </row>
    <row r="107230" spans="3:3" x14ac:dyDescent="0.25">
      <c r="C107230" s="62"/>
    </row>
    <row r="107318" spans="3:3" x14ac:dyDescent="0.25">
      <c r="C107318" s="62"/>
    </row>
    <row r="107319" spans="3:3" x14ac:dyDescent="0.25">
      <c r="C107319" s="62"/>
    </row>
    <row r="107407" spans="3:3" x14ac:dyDescent="0.25">
      <c r="C107407" s="62"/>
    </row>
    <row r="107408" spans="3:3" x14ac:dyDescent="0.25">
      <c r="C107408" s="62"/>
    </row>
    <row r="107496" spans="3:3" x14ac:dyDescent="0.25">
      <c r="C107496" s="62"/>
    </row>
    <row r="107497" spans="3:3" x14ac:dyDescent="0.25">
      <c r="C107497" s="62"/>
    </row>
    <row r="107585" spans="3:3" x14ac:dyDescent="0.25">
      <c r="C107585" s="62"/>
    </row>
    <row r="107586" spans="3:3" x14ac:dyDescent="0.25">
      <c r="C107586" s="62"/>
    </row>
    <row r="107674" spans="3:3" x14ac:dyDescent="0.25">
      <c r="C107674" s="62"/>
    </row>
    <row r="107675" spans="3:3" x14ac:dyDescent="0.25">
      <c r="C107675" s="62"/>
    </row>
    <row r="107763" spans="3:3" x14ac:dyDescent="0.25">
      <c r="C107763" s="62"/>
    </row>
    <row r="107764" spans="3:3" x14ac:dyDescent="0.25">
      <c r="C107764" s="62"/>
    </row>
    <row r="107852" spans="3:3" x14ac:dyDescent="0.25">
      <c r="C107852" s="62"/>
    </row>
    <row r="107853" spans="3:3" x14ac:dyDescent="0.25">
      <c r="C107853" s="62"/>
    </row>
    <row r="107941" spans="3:3" x14ac:dyDescent="0.25">
      <c r="C107941" s="62"/>
    </row>
    <row r="107942" spans="3:3" x14ac:dyDescent="0.25">
      <c r="C107942" s="62"/>
    </row>
    <row r="108030" spans="3:3" x14ac:dyDescent="0.25">
      <c r="C108030" s="62"/>
    </row>
    <row r="108031" spans="3:3" x14ac:dyDescent="0.25">
      <c r="C108031" s="62"/>
    </row>
    <row r="108119" spans="3:3" x14ac:dyDescent="0.25">
      <c r="C108119" s="62"/>
    </row>
    <row r="108120" spans="3:3" x14ac:dyDescent="0.25">
      <c r="C108120" s="62"/>
    </row>
    <row r="108208" spans="3:3" x14ac:dyDescent="0.25">
      <c r="C108208" s="62"/>
    </row>
    <row r="108209" spans="3:3" x14ac:dyDescent="0.25">
      <c r="C108209" s="62"/>
    </row>
    <row r="108297" spans="3:3" x14ac:dyDescent="0.25">
      <c r="C108297" s="62"/>
    </row>
    <row r="108298" spans="3:3" x14ac:dyDescent="0.25">
      <c r="C108298" s="62"/>
    </row>
    <row r="108386" spans="3:3" x14ac:dyDescent="0.25">
      <c r="C108386" s="62"/>
    </row>
    <row r="108387" spans="3:3" x14ac:dyDescent="0.25">
      <c r="C108387" s="62"/>
    </row>
    <row r="108475" spans="3:3" x14ac:dyDescent="0.25">
      <c r="C108475" s="62"/>
    </row>
    <row r="108476" spans="3:3" x14ac:dyDescent="0.25">
      <c r="C108476" s="62"/>
    </row>
    <row r="108564" spans="3:3" x14ac:dyDescent="0.25">
      <c r="C108564" s="62"/>
    </row>
    <row r="108565" spans="3:3" x14ac:dyDescent="0.25">
      <c r="C108565" s="62"/>
    </row>
    <row r="108653" spans="3:3" x14ac:dyDescent="0.25">
      <c r="C108653" s="62"/>
    </row>
    <row r="108654" spans="3:3" x14ac:dyDescent="0.25">
      <c r="C108654" s="62"/>
    </row>
    <row r="108742" spans="3:3" x14ac:dyDescent="0.25">
      <c r="C108742" s="62"/>
    </row>
    <row r="108743" spans="3:3" x14ac:dyDescent="0.25">
      <c r="C108743" s="62"/>
    </row>
    <row r="108831" spans="3:3" x14ac:dyDescent="0.25">
      <c r="C108831" s="62"/>
    </row>
    <row r="108832" spans="3:3" x14ac:dyDescent="0.25">
      <c r="C108832" s="62"/>
    </row>
    <row r="108920" spans="3:3" x14ac:dyDescent="0.25">
      <c r="C108920" s="62"/>
    </row>
    <row r="108921" spans="3:3" x14ac:dyDescent="0.25">
      <c r="C108921" s="62"/>
    </row>
    <row r="109009" spans="3:3" x14ac:dyDescent="0.25">
      <c r="C109009" s="62"/>
    </row>
    <row r="109010" spans="3:3" x14ac:dyDescent="0.25">
      <c r="C109010" s="62"/>
    </row>
    <row r="109098" spans="3:3" x14ac:dyDescent="0.25">
      <c r="C109098" s="62"/>
    </row>
    <row r="109099" spans="3:3" x14ac:dyDescent="0.25">
      <c r="C109099" s="62"/>
    </row>
    <row r="109187" spans="3:3" x14ac:dyDescent="0.25">
      <c r="C109187" s="62"/>
    </row>
    <row r="109188" spans="3:3" x14ac:dyDescent="0.25">
      <c r="C109188" s="62"/>
    </row>
    <row r="109276" spans="3:3" x14ac:dyDescent="0.25">
      <c r="C109276" s="62"/>
    </row>
    <row r="109277" spans="3:3" x14ac:dyDescent="0.25">
      <c r="C109277" s="62"/>
    </row>
    <row r="109365" spans="3:3" x14ac:dyDescent="0.25">
      <c r="C109365" s="62"/>
    </row>
    <row r="109366" spans="3:3" x14ac:dyDescent="0.25">
      <c r="C109366" s="62"/>
    </row>
    <row r="109454" spans="3:3" x14ac:dyDescent="0.25">
      <c r="C109454" s="62"/>
    </row>
    <row r="109455" spans="3:3" x14ac:dyDescent="0.25">
      <c r="C109455" s="62"/>
    </row>
    <row r="109543" spans="3:3" x14ac:dyDescent="0.25">
      <c r="C109543" s="62"/>
    </row>
    <row r="109544" spans="3:3" x14ac:dyDescent="0.25">
      <c r="C109544" s="62"/>
    </row>
    <row r="109632" spans="3:3" x14ac:dyDescent="0.25">
      <c r="C109632" s="62"/>
    </row>
    <row r="109633" spans="3:3" x14ac:dyDescent="0.25">
      <c r="C109633" s="62"/>
    </row>
    <row r="109721" spans="3:3" x14ac:dyDescent="0.25">
      <c r="C109721" s="62"/>
    </row>
    <row r="109722" spans="3:3" x14ac:dyDescent="0.25">
      <c r="C109722" s="62"/>
    </row>
    <row r="109810" spans="3:3" x14ac:dyDescent="0.25">
      <c r="C109810" s="62"/>
    </row>
    <row r="109811" spans="3:3" x14ac:dyDescent="0.25">
      <c r="C109811" s="62"/>
    </row>
    <row r="109899" spans="3:3" x14ac:dyDescent="0.25">
      <c r="C109899" s="62"/>
    </row>
    <row r="109900" spans="3:3" x14ac:dyDescent="0.25">
      <c r="C109900" s="62"/>
    </row>
    <row r="109988" spans="3:3" x14ac:dyDescent="0.25">
      <c r="C109988" s="62"/>
    </row>
    <row r="109989" spans="3:3" x14ac:dyDescent="0.25">
      <c r="C109989" s="62"/>
    </row>
    <row r="110077" spans="3:3" x14ac:dyDescent="0.25">
      <c r="C110077" s="62"/>
    </row>
    <row r="110078" spans="3:3" x14ac:dyDescent="0.25">
      <c r="C110078" s="62"/>
    </row>
    <row r="110166" spans="3:3" x14ac:dyDescent="0.25">
      <c r="C110166" s="62"/>
    </row>
    <row r="110167" spans="3:3" x14ac:dyDescent="0.25">
      <c r="C110167" s="62"/>
    </row>
    <row r="110255" spans="3:3" x14ac:dyDescent="0.25">
      <c r="C110255" s="62"/>
    </row>
    <row r="110256" spans="3:3" x14ac:dyDescent="0.25">
      <c r="C110256" s="62"/>
    </row>
    <row r="110344" spans="3:3" x14ac:dyDescent="0.25">
      <c r="C110344" s="62"/>
    </row>
    <row r="110345" spans="3:3" x14ac:dyDescent="0.25">
      <c r="C110345" s="62"/>
    </row>
    <row r="110433" spans="3:3" x14ac:dyDescent="0.25">
      <c r="C110433" s="62"/>
    </row>
    <row r="110434" spans="3:3" x14ac:dyDescent="0.25">
      <c r="C110434" s="62"/>
    </row>
    <row r="110522" spans="3:3" x14ac:dyDescent="0.25">
      <c r="C110522" s="62"/>
    </row>
    <row r="110523" spans="3:3" x14ac:dyDescent="0.25">
      <c r="C110523" s="62"/>
    </row>
    <row r="110611" spans="3:3" x14ac:dyDescent="0.25">
      <c r="C110611" s="62"/>
    </row>
    <row r="110612" spans="3:3" x14ac:dyDescent="0.25">
      <c r="C110612" s="62"/>
    </row>
    <row r="110700" spans="3:3" x14ac:dyDescent="0.25">
      <c r="C110700" s="62"/>
    </row>
    <row r="110701" spans="3:3" x14ac:dyDescent="0.25">
      <c r="C110701" s="62"/>
    </row>
    <row r="110789" spans="3:3" x14ac:dyDescent="0.25">
      <c r="C110789" s="62"/>
    </row>
    <row r="110790" spans="3:3" x14ac:dyDescent="0.25">
      <c r="C110790" s="62"/>
    </row>
    <row r="110878" spans="3:3" x14ac:dyDescent="0.25">
      <c r="C110878" s="62"/>
    </row>
    <row r="110879" spans="3:3" x14ac:dyDescent="0.25">
      <c r="C110879" s="62"/>
    </row>
    <row r="110967" spans="3:3" x14ac:dyDescent="0.25">
      <c r="C110967" s="62"/>
    </row>
    <row r="110968" spans="3:3" x14ac:dyDescent="0.25">
      <c r="C110968" s="62"/>
    </row>
    <row r="111056" spans="3:3" x14ac:dyDescent="0.25">
      <c r="C111056" s="62"/>
    </row>
    <row r="111057" spans="3:3" x14ac:dyDescent="0.25">
      <c r="C111057" s="62"/>
    </row>
    <row r="111145" spans="3:3" x14ac:dyDescent="0.25">
      <c r="C111145" s="62"/>
    </row>
    <row r="111146" spans="3:3" x14ac:dyDescent="0.25">
      <c r="C111146" s="62"/>
    </row>
    <row r="111234" spans="3:3" x14ac:dyDescent="0.25">
      <c r="C111234" s="62"/>
    </row>
    <row r="111235" spans="3:3" x14ac:dyDescent="0.25">
      <c r="C111235" s="62"/>
    </row>
    <row r="111323" spans="3:3" x14ac:dyDescent="0.25">
      <c r="C111323" s="62"/>
    </row>
    <row r="111324" spans="3:3" x14ac:dyDescent="0.25">
      <c r="C111324" s="62"/>
    </row>
    <row r="111412" spans="3:3" x14ac:dyDescent="0.25">
      <c r="C111412" s="62"/>
    </row>
    <row r="111413" spans="3:3" x14ac:dyDescent="0.25">
      <c r="C111413" s="62"/>
    </row>
    <row r="111501" spans="3:3" x14ac:dyDescent="0.25">
      <c r="C111501" s="62"/>
    </row>
    <row r="111502" spans="3:3" x14ac:dyDescent="0.25">
      <c r="C111502" s="62"/>
    </row>
    <row r="111590" spans="3:3" x14ac:dyDescent="0.25">
      <c r="C111590" s="62"/>
    </row>
    <row r="111591" spans="3:3" x14ac:dyDescent="0.25">
      <c r="C111591" s="62"/>
    </row>
    <row r="111679" spans="3:3" x14ac:dyDescent="0.25">
      <c r="C111679" s="62"/>
    </row>
    <row r="111680" spans="3:3" x14ac:dyDescent="0.25">
      <c r="C111680" s="62"/>
    </row>
    <row r="111768" spans="3:3" x14ac:dyDescent="0.25">
      <c r="C111768" s="62"/>
    </row>
    <row r="111769" spans="3:3" x14ac:dyDescent="0.25">
      <c r="C111769" s="62"/>
    </row>
    <row r="111857" spans="3:3" x14ac:dyDescent="0.25">
      <c r="C111857" s="62"/>
    </row>
    <row r="111858" spans="3:3" x14ac:dyDescent="0.25">
      <c r="C111858" s="62"/>
    </row>
    <row r="111946" spans="3:3" x14ac:dyDescent="0.25">
      <c r="C111946" s="62"/>
    </row>
    <row r="111947" spans="3:3" x14ac:dyDescent="0.25">
      <c r="C111947" s="62"/>
    </row>
    <row r="112035" spans="3:3" x14ac:dyDescent="0.25">
      <c r="C112035" s="62"/>
    </row>
    <row r="112036" spans="3:3" x14ac:dyDescent="0.25">
      <c r="C112036" s="62"/>
    </row>
    <row r="112124" spans="3:3" x14ac:dyDescent="0.25">
      <c r="C112124" s="62"/>
    </row>
    <row r="112125" spans="3:3" x14ac:dyDescent="0.25">
      <c r="C112125" s="62"/>
    </row>
    <row r="112213" spans="3:3" x14ac:dyDescent="0.25">
      <c r="C112213" s="62"/>
    </row>
    <row r="112214" spans="3:3" x14ac:dyDescent="0.25">
      <c r="C112214" s="62"/>
    </row>
    <row r="112302" spans="3:3" x14ac:dyDescent="0.25">
      <c r="C112302" s="62"/>
    </row>
    <row r="112303" spans="3:3" x14ac:dyDescent="0.25">
      <c r="C112303" s="62"/>
    </row>
    <row r="112391" spans="3:3" x14ac:dyDescent="0.25">
      <c r="C112391" s="62"/>
    </row>
    <row r="112392" spans="3:3" x14ac:dyDescent="0.25">
      <c r="C112392" s="62"/>
    </row>
    <row r="112480" spans="3:3" x14ac:dyDescent="0.25">
      <c r="C112480" s="62"/>
    </row>
    <row r="112481" spans="3:3" x14ac:dyDescent="0.25">
      <c r="C112481" s="62"/>
    </row>
    <row r="112569" spans="3:3" x14ac:dyDescent="0.25">
      <c r="C112569" s="62"/>
    </row>
    <row r="112570" spans="3:3" x14ac:dyDescent="0.25">
      <c r="C112570" s="62"/>
    </row>
    <row r="112658" spans="3:3" x14ac:dyDescent="0.25">
      <c r="C112658" s="62"/>
    </row>
    <row r="112659" spans="3:3" x14ac:dyDescent="0.25">
      <c r="C112659" s="62"/>
    </row>
    <row r="112747" spans="3:3" x14ac:dyDescent="0.25">
      <c r="C112747" s="62"/>
    </row>
    <row r="112748" spans="3:3" x14ac:dyDescent="0.25">
      <c r="C112748" s="62"/>
    </row>
    <row r="112836" spans="3:3" x14ac:dyDescent="0.25">
      <c r="C112836" s="62"/>
    </row>
    <row r="112837" spans="3:3" x14ac:dyDescent="0.25">
      <c r="C112837" s="62"/>
    </row>
    <row r="112925" spans="3:3" x14ac:dyDescent="0.25">
      <c r="C112925" s="62"/>
    </row>
    <row r="112926" spans="3:3" x14ac:dyDescent="0.25">
      <c r="C112926" s="62"/>
    </row>
    <row r="113014" spans="3:3" x14ac:dyDescent="0.25">
      <c r="C113014" s="62"/>
    </row>
    <row r="113015" spans="3:3" x14ac:dyDescent="0.25">
      <c r="C113015" s="62"/>
    </row>
    <row r="113103" spans="3:3" x14ac:dyDescent="0.25">
      <c r="C113103" s="62"/>
    </row>
    <row r="113104" spans="3:3" x14ac:dyDescent="0.25">
      <c r="C113104" s="62"/>
    </row>
    <row r="113192" spans="3:3" x14ac:dyDescent="0.25">
      <c r="C113192" s="62"/>
    </row>
    <row r="113193" spans="3:3" x14ac:dyDescent="0.25">
      <c r="C113193" s="62"/>
    </row>
    <row r="113281" spans="3:3" x14ac:dyDescent="0.25">
      <c r="C113281" s="62"/>
    </row>
    <row r="113282" spans="3:3" x14ac:dyDescent="0.25">
      <c r="C113282" s="62"/>
    </row>
    <row r="113370" spans="3:3" x14ac:dyDescent="0.25">
      <c r="C113370" s="62"/>
    </row>
    <row r="113371" spans="3:3" x14ac:dyDescent="0.25">
      <c r="C113371" s="62"/>
    </row>
    <row r="113459" spans="3:3" x14ac:dyDescent="0.25">
      <c r="C113459" s="62"/>
    </row>
    <row r="113460" spans="3:3" x14ac:dyDescent="0.25">
      <c r="C113460" s="62"/>
    </row>
    <row r="113548" spans="3:3" x14ac:dyDescent="0.25">
      <c r="C113548" s="62"/>
    </row>
    <row r="113549" spans="3:3" x14ac:dyDescent="0.25">
      <c r="C113549" s="62"/>
    </row>
    <row r="113637" spans="3:3" x14ac:dyDescent="0.25">
      <c r="C113637" s="62"/>
    </row>
    <row r="113638" spans="3:3" x14ac:dyDescent="0.25">
      <c r="C113638" s="62"/>
    </row>
    <row r="113726" spans="3:3" x14ac:dyDescent="0.25">
      <c r="C113726" s="62"/>
    </row>
    <row r="113727" spans="3:3" x14ac:dyDescent="0.25">
      <c r="C113727" s="62"/>
    </row>
    <row r="113815" spans="3:3" x14ac:dyDescent="0.25">
      <c r="C113815" s="62"/>
    </row>
    <row r="113816" spans="3:3" x14ac:dyDescent="0.25">
      <c r="C113816" s="62"/>
    </row>
    <row r="113904" spans="3:3" x14ac:dyDescent="0.25">
      <c r="C113904" s="62"/>
    </row>
    <row r="113905" spans="3:3" x14ac:dyDescent="0.25">
      <c r="C113905" s="62"/>
    </row>
    <row r="113993" spans="3:3" x14ac:dyDescent="0.25">
      <c r="C113993" s="62"/>
    </row>
    <row r="113994" spans="3:3" x14ac:dyDescent="0.25">
      <c r="C113994" s="62"/>
    </row>
    <row r="114082" spans="3:3" x14ac:dyDescent="0.25">
      <c r="C114082" s="62"/>
    </row>
    <row r="114083" spans="3:3" x14ac:dyDescent="0.25">
      <c r="C114083" s="62"/>
    </row>
    <row r="114171" spans="3:3" x14ac:dyDescent="0.25">
      <c r="C114171" s="62"/>
    </row>
    <row r="114172" spans="3:3" x14ac:dyDescent="0.25">
      <c r="C114172" s="62"/>
    </row>
    <row r="114260" spans="3:3" x14ac:dyDescent="0.25">
      <c r="C114260" s="62"/>
    </row>
    <row r="114261" spans="3:3" x14ac:dyDescent="0.25">
      <c r="C114261" s="62"/>
    </row>
    <row r="114349" spans="3:3" x14ac:dyDescent="0.25">
      <c r="C114349" s="62"/>
    </row>
    <row r="114350" spans="3:3" x14ac:dyDescent="0.25">
      <c r="C114350" s="62"/>
    </row>
    <row r="114438" spans="3:3" x14ac:dyDescent="0.25">
      <c r="C114438" s="62"/>
    </row>
    <row r="114439" spans="3:3" x14ac:dyDescent="0.25">
      <c r="C114439" s="62"/>
    </row>
    <row r="114527" spans="3:3" x14ac:dyDescent="0.25">
      <c r="C114527" s="62"/>
    </row>
    <row r="114528" spans="3:3" x14ac:dyDescent="0.25">
      <c r="C114528" s="62"/>
    </row>
    <row r="114616" spans="3:3" x14ac:dyDescent="0.25">
      <c r="C114616" s="62"/>
    </row>
    <row r="114617" spans="3:3" x14ac:dyDescent="0.25">
      <c r="C114617" s="62"/>
    </row>
    <row r="114705" spans="3:3" x14ac:dyDescent="0.25">
      <c r="C114705" s="62"/>
    </row>
    <row r="114706" spans="3:3" x14ac:dyDescent="0.25">
      <c r="C114706" s="62"/>
    </row>
    <row r="114794" spans="3:3" x14ac:dyDescent="0.25">
      <c r="C114794" s="62"/>
    </row>
    <row r="114795" spans="3:3" x14ac:dyDescent="0.25">
      <c r="C114795" s="62"/>
    </row>
    <row r="114883" spans="3:3" x14ac:dyDescent="0.25">
      <c r="C114883" s="62"/>
    </row>
    <row r="114884" spans="3:3" x14ac:dyDescent="0.25">
      <c r="C114884" s="62"/>
    </row>
    <row r="114972" spans="3:3" x14ac:dyDescent="0.25">
      <c r="C114972" s="62"/>
    </row>
    <row r="114973" spans="3:3" x14ac:dyDescent="0.25">
      <c r="C114973" s="62"/>
    </row>
    <row r="115061" spans="3:3" x14ac:dyDescent="0.25">
      <c r="C115061" s="62"/>
    </row>
    <row r="115062" spans="3:3" x14ac:dyDescent="0.25">
      <c r="C115062" s="62"/>
    </row>
    <row r="115150" spans="3:3" x14ac:dyDescent="0.25">
      <c r="C115150" s="62"/>
    </row>
    <row r="115151" spans="3:3" x14ac:dyDescent="0.25">
      <c r="C115151" s="62"/>
    </row>
    <row r="115239" spans="3:3" x14ac:dyDescent="0.25">
      <c r="C115239" s="62"/>
    </row>
    <row r="115240" spans="3:3" x14ac:dyDescent="0.25">
      <c r="C115240" s="62"/>
    </row>
    <row r="115328" spans="3:3" x14ac:dyDescent="0.25">
      <c r="C115328" s="62"/>
    </row>
    <row r="115329" spans="3:3" x14ac:dyDescent="0.25">
      <c r="C115329" s="62"/>
    </row>
    <row r="115417" spans="3:3" x14ac:dyDescent="0.25">
      <c r="C115417" s="62"/>
    </row>
    <row r="115418" spans="3:3" x14ac:dyDescent="0.25">
      <c r="C115418" s="62"/>
    </row>
    <row r="115506" spans="3:3" x14ac:dyDescent="0.25">
      <c r="C115506" s="62"/>
    </row>
    <row r="115507" spans="3:3" x14ac:dyDescent="0.25">
      <c r="C115507" s="62"/>
    </row>
    <row r="115595" spans="3:3" x14ac:dyDescent="0.25">
      <c r="C115595" s="62"/>
    </row>
    <row r="115596" spans="3:3" x14ac:dyDescent="0.25">
      <c r="C115596" s="62"/>
    </row>
    <row r="115684" spans="3:3" x14ac:dyDescent="0.25">
      <c r="C115684" s="62"/>
    </row>
    <row r="115685" spans="3:3" x14ac:dyDescent="0.25">
      <c r="C115685" s="62"/>
    </row>
    <row r="115773" spans="3:3" x14ac:dyDescent="0.25">
      <c r="C115773" s="62"/>
    </row>
    <row r="115774" spans="3:3" x14ac:dyDescent="0.25">
      <c r="C115774" s="62"/>
    </row>
    <row r="115862" spans="3:3" x14ac:dyDescent="0.25">
      <c r="C115862" s="62"/>
    </row>
    <row r="115863" spans="3:3" x14ac:dyDescent="0.25">
      <c r="C115863" s="62"/>
    </row>
    <row r="115951" spans="3:3" x14ac:dyDescent="0.25">
      <c r="C115951" s="62"/>
    </row>
    <row r="115952" spans="3:3" x14ac:dyDescent="0.25">
      <c r="C115952" s="62"/>
    </row>
    <row r="116040" spans="3:3" x14ac:dyDescent="0.25">
      <c r="C116040" s="62"/>
    </row>
    <row r="116041" spans="3:3" x14ac:dyDescent="0.25">
      <c r="C116041" s="62"/>
    </row>
    <row r="116129" spans="3:3" x14ac:dyDescent="0.25">
      <c r="C116129" s="62"/>
    </row>
    <row r="116130" spans="3:3" x14ac:dyDescent="0.25">
      <c r="C116130" s="62"/>
    </row>
    <row r="116218" spans="3:3" x14ac:dyDescent="0.25">
      <c r="C116218" s="62"/>
    </row>
    <row r="116219" spans="3:3" x14ac:dyDescent="0.25">
      <c r="C116219" s="62"/>
    </row>
    <row r="116307" spans="3:3" x14ac:dyDescent="0.25">
      <c r="C116307" s="62"/>
    </row>
    <row r="116308" spans="3:3" x14ac:dyDescent="0.25">
      <c r="C116308" s="62"/>
    </row>
    <row r="116396" spans="3:3" x14ac:dyDescent="0.25">
      <c r="C116396" s="62"/>
    </row>
    <row r="116397" spans="3:3" x14ac:dyDescent="0.25">
      <c r="C116397" s="62"/>
    </row>
    <row r="116485" spans="3:3" x14ac:dyDescent="0.25">
      <c r="C116485" s="62"/>
    </row>
    <row r="116486" spans="3:3" x14ac:dyDescent="0.25">
      <c r="C116486" s="62"/>
    </row>
    <row r="116574" spans="3:3" x14ac:dyDescent="0.25">
      <c r="C116574" s="62"/>
    </row>
    <row r="116575" spans="3:3" x14ac:dyDescent="0.25">
      <c r="C116575" s="62"/>
    </row>
    <row r="116663" spans="3:3" x14ac:dyDescent="0.25">
      <c r="C116663" s="62"/>
    </row>
    <row r="116664" spans="3:3" x14ac:dyDescent="0.25">
      <c r="C116664" s="62"/>
    </row>
    <row r="116752" spans="3:3" x14ac:dyDescent="0.25">
      <c r="C116752" s="62"/>
    </row>
    <row r="116753" spans="3:3" x14ac:dyDescent="0.25">
      <c r="C116753" s="62"/>
    </row>
    <row r="116841" spans="3:3" x14ac:dyDescent="0.25">
      <c r="C116841" s="62"/>
    </row>
    <row r="116842" spans="3:3" x14ac:dyDescent="0.25">
      <c r="C116842" s="62"/>
    </row>
    <row r="116930" spans="3:3" x14ac:dyDescent="0.25">
      <c r="C116930" s="62"/>
    </row>
    <row r="116931" spans="3:3" x14ac:dyDescent="0.25">
      <c r="C116931" s="62"/>
    </row>
    <row r="117019" spans="3:3" x14ac:dyDescent="0.25">
      <c r="C117019" s="62"/>
    </row>
    <row r="117020" spans="3:3" x14ac:dyDescent="0.25">
      <c r="C117020" s="62"/>
    </row>
    <row r="117108" spans="3:3" x14ac:dyDescent="0.25">
      <c r="C117108" s="62"/>
    </row>
    <row r="117109" spans="3:3" x14ac:dyDescent="0.25">
      <c r="C117109" s="62"/>
    </row>
    <row r="117197" spans="3:3" x14ac:dyDescent="0.25">
      <c r="C117197" s="62"/>
    </row>
    <row r="117198" spans="3:3" x14ac:dyDescent="0.25">
      <c r="C117198" s="62"/>
    </row>
    <row r="117286" spans="3:3" x14ac:dyDescent="0.25">
      <c r="C117286" s="62"/>
    </row>
    <row r="117287" spans="3:3" x14ac:dyDescent="0.25">
      <c r="C117287" s="62"/>
    </row>
    <row r="117375" spans="3:3" x14ac:dyDescent="0.25">
      <c r="C117375" s="62"/>
    </row>
    <row r="117376" spans="3:3" x14ac:dyDescent="0.25">
      <c r="C117376" s="62"/>
    </row>
    <row r="117464" spans="3:3" x14ac:dyDescent="0.25">
      <c r="C117464" s="62"/>
    </row>
    <row r="117465" spans="3:3" x14ac:dyDescent="0.25">
      <c r="C117465" s="62"/>
    </row>
    <row r="117553" spans="3:3" x14ac:dyDescent="0.25">
      <c r="C117553" s="62"/>
    </row>
    <row r="117554" spans="3:3" x14ac:dyDescent="0.25">
      <c r="C117554" s="62"/>
    </row>
    <row r="117642" spans="3:3" x14ac:dyDescent="0.25">
      <c r="C117642" s="62"/>
    </row>
    <row r="117643" spans="3:3" x14ac:dyDescent="0.25">
      <c r="C117643" s="62"/>
    </row>
    <row r="117731" spans="3:3" x14ac:dyDescent="0.25">
      <c r="C117731" s="62"/>
    </row>
    <row r="117732" spans="3:3" x14ac:dyDescent="0.25">
      <c r="C117732" s="62"/>
    </row>
    <row r="117820" spans="3:3" x14ac:dyDescent="0.25">
      <c r="C117820" s="62"/>
    </row>
    <row r="117821" spans="3:3" x14ac:dyDescent="0.25">
      <c r="C117821" s="62"/>
    </row>
    <row r="117909" spans="3:3" x14ac:dyDescent="0.25">
      <c r="C117909" s="62"/>
    </row>
    <row r="117910" spans="3:3" x14ac:dyDescent="0.25">
      <c r="C117910" s="62"/>
    </row>
    <row r="117998" spans="3:3" x14ac:dyDescent="0.25">
      <c r="C117998" s="62"/>
    </row>
    <row r="117999" spans="3:3" x14ac:dyDescent="0.25">
      <c r="C117999" s="62"/>
    </row>
    <row r="118087" spans="3:3" x14ac:dyDescent="0.25">
      <c r="C118087" s="62"/>
    </row>
    <row r="118088" spans="3:3" x14ac:dyDescent="0.25">
      <c r="C118088" s="62"/>
    </row>
    <row r="118176" spans="3:3" x14ac:dyDescent="0.25">
      <c r="C118176" s="62"/>
    </row>
    <row r="118177" spans="3:3" x14ac:dyDescent="0.25">
      <c r="C118177" s="62"/>
    </row>
    <row r="118265" spans="3:3" x14ac:dyDescent="0.25">
      <c r="C118265" s="62"/>
    </row>
    <row r="118266" spans="3:3" x14ac:dyDescent="0.25">
      <c r="C118266" s="62"/>
    </row>
    <row r="118354" spans="3:3" x14ac:dyDescent="0.25">
      <c r="C118354" s="62"/>
    </row>
    <row r="118355" spans="3:3" x14ac:dyDescent="0.25">
      <c r="C118355" s="62"/>
    </row>
    <row r="118443" spans="3:3" x14ac:dyDescent="0.25">
      <c r="C118443" s="62"/>
    </row>
    <row r="118444" spans="3:3" x14ac:dyDescent="0.25">
      <c r="C118444" s="62"/>
    </row>
    <row r="118532" spans="3:3" x14ac:dyDescent="0.25">
      <c r="C118532" s="62"/>
    </row>
    <row r="118533" spans="3:3" x14ac:dyDescent="0.25">
      <c r="C118533" s="62"/>
    </row>
    <row r="118621" spans="3:3" x14ac:dyDescent="0.25">
      <c r="C118621" s="62"/>
    </row>
    <row r="118622" spans="3:3" x14ac:dyDescent="0.25">
      <c r="C118622" s="62"/>
    </row>
    <row r="118710" spans="3:3" x14ac:dyDescent="0.25">
      <c r="C118710" s="62"/>
    </row>
    <row r="118711" spans="3:3" x14ac:dyDescent="0.25">
      <c r="C118711" s="62"/>
    </row>
    <row r="118799" spans="3:3" x14ac:dyDescent="0.25">
      <c r="C118799" s="62"/>
    </row>
    <row r="118800" spans="3:3" x14ac:dyDescent="0.25">
      <c r="C118800" s="62"/>
    </row>
    <row r="118888" spans="3:3" x14ac:dyDescent="0.25">
      <c r="C118888" s="62"/>
    </row>
    <row r="118889" spans="3:3" x14ac:dyDescent="0.25">
      <c r="C118889" s="62"/>
    </row>
    <row r="118977" spans="3:3" x14ac:dyDescent="0.25">
      <c r="C118977" s="62"/>
    </row>
    <row r="118978" spans="3:3" x14ac:dyDescent="0.25">
      <c r="C118978" s="62"/>
    </row>
    <row r="119066" spans="3:3" x14ac:dyDescent="0.25">
      <c r="C119066" s="62"/>
    </row>
    <row r="119067" spans="3:3" x14ac:dyDescent="0.25">
      <c r="C119067" s="62"/>
    </row>
    <row r="119155" spans="3:3" x14ac:dyDescent="0.25">
      <c r="C119155" s="62"/>
    </row>
    <row r="119156" spans="3:3" x14ac:dyDescent="0.25">
      <c r="C119156" s="62"/>
    </row>
    <row r="119244" spans="3:3" x14ac:dyDescent="0.25">
      <c r="C119244" s="62"/>
    </row>
    <row r="119245" spans="3:3" x14ac:dyDescent="0.25">
      <c r="C119245" s="62"/>
    </row>
    <row r="119333" spans="3:3" x14ac:dyDescent="0.25">
      <c r="C119333" s="62"/>
    </row>
    <row r="119334" spans="3:3" x14ac:dyDescent="0.25">
      <c r="C119334" s="62"/>
    </row>
    <row r="119422" spans="3:3" x14ac:dyDescent="0.25">
      <c r="C119422" s="62"/>
    </row>
    <row r="119423" spans="3:3" x14ac:dyDescent="0.25">
      <c r="C119423" s="62"/>
    </row>
    <row r="119511" spans="3:3" x14ac:dyDescent="0.25">
      <c r="C119511" s="62"/>
    </row>
    <row r="119512" spans="3:3" x14ac:dyDescent="0.25">
      <c r="C119512" s="62"/>
    </row>
    <row r="119600" spans="3:3" x14ac:dyDescent="0.25">
      <c r="C119600" s="62"/>
    </row>
    <row r="119601" spans="3:3" x14ac:dyDescent="0.25">
      <c r="C119601" s="62"/>
    </row>
    <row r="119689" spans="3:3" x14ac:dyDescent="0.25">
      <c r="C119689" s="62"/>
    </row>
    <row r="119690" spans="3:3" x14ac:dyDescent="0.25">
      <c r="C119690" s="62"/>
    </row>
    <row r="119778" spans="3:3" x14ac:dyDescent="0.25">
      <c r="C119778" s="62"/>
    </row>
    <row r="119779" spans="3:3" x14ac:dyDescent="0.25">
      <c r="C119779" s="62"/>
    </row>
    <row r="119867" spans="3:3" x14ac:dyDescent="0.25">
      <c r="C119867" s="62"/>
    </row>
    <row r="119868" spans="3:3" x14ac:dyDescent="0.25">
      <c r="C119868" s="62"/>
    </row>
    <row r="119956" spans="3:3" x14ac:dyDescent="0.25">
      <c r="C119956" s="62"/>
    </row>
    <row r="119957" spans="3:3" x14ac:dyDescent="0.25">
      <c r="C119957" s="62"/>
    </row>
    <row r="120045" spans="3:3" x14ac:dyDescent="0.25">
      <c r="C120045" s="62"/>
    </row>
    <row r="120046" spans="3:3" x14ac:dyDescent="0.25">
      <c r="C120046" s="62"/>
    </row>
    <row r="120134" spans="3:3" x14ac:dyDescent="0.25">
      <c r="C120134" s="62"/>
    </row>
    <row r="120135" spans="3:3" x14ac:dyDescent="0.25">
      <c r="C120135" s="62"/>
    </row>
    <row r="120223" spans="3:3" x14ac:dyDescent="0.25">
      <c r="C120223" s="62"/>
    </row>
    <row r="120224" spans="3:3" x14ac:dyDescent="0.25">
      <c r="C120224" s="62"/>
    </row>
    <row r="120312" spans="3:3" x14ac:dyDescent="0.25">
      <c r="C120312" s="62"/>
    </row>
    <row r="120313" spans="3:3" x14ac:dyDescent="0.25">
      <c r="C120313" s="62"/>
    </row>
    <row r="120401" spans="3:3" x14ac:dyDescent="0.25">
      <c r="C120401" s="62"/>
    </row>
    <row r="120402" spans="3:3" x14ac:dyDescent="0.25">
      <c r="C120402" s="62"/>
    </row>
    <row r="120490" spans="3:3" x14ac:dyDescent="0.25">
      <c r="C120490" s="62"/>
    </row>
    <row r="120491" spans="3:3" x14ac:dyDescent="0.25">
      <c r="C120491" s="62"/>
    </row>
    <row r="120579" spans="3:3" x14ac:dyDescent="0.25">
      <c r="C120579" s="62"/>
    </row>
    <row r="120580" spans="3:3" x14ac:dyDescent="0.25">
      <c r="C120580" s="62"/>
    </row>
    <row r="120668" spans="3:3" x14ac:dyDescent="0.25">
      <c r="C120668" s="62"/>
    </row>
    <row r="120669" spans="3:3" x14ac:dyDescent="0.25">
      <c r="C120669" s="62"/>
    </row>
    <row r="120757" spans="3:3" x14ac:dyDescent="0.25">
      <c r="C120757" s="62"/>
    </row>
    <row r="120758" spans="3:3" x14ac:dyDescent="0.25">
      <c r="C120758" s="62"/>
    </row>
    <row r="120846" spans="3:3" x14ac:dyDescent="0.25">
      <c r="C120846" s="62"/>
    </row>
    <row r="120847" spans="3:3" x14ac:dyDescent="0.25">
      <c r="C120847" s="62"/>
    </row>
    <row r="120935" spans="3:3" x14ac:dyDescent="0.25">
      <c r="C120935" s="62"/>
    </row>
    <row r="120936" spans="3:3" x14ac:dyDescent="0.25">
      <c r="C120936" s="62"/>
    </row>
    <row r="121024" spans="3:3" x14ac:dyDescent="0.25">
      <c r="C121024" s="62"/>
    </row>
    <row r="121025" spans="3:3" x14ac:dyDescent="0.25">
      <c r="C121025" s="62"/>
    </row>
    <row r="121113" spans="3:3" x14ac:dyDescent="0.25">
      <c r="C121113" s="62"/>
    </row>
    <row r="121114" spans="3:3" x14ac:dyDescent="0.25">
      <c r="C121114" s="62"/>
    </row>
    <row r="121202" spans="3:3" x14ac:dyDescent="0.25">
      <c r="C121202" s="62"/>
    </row>
    <row r="121203" spans="3:3" x14ac:dyDescent="0.25">
      <c r="C121203" s="62"/>
    </row>
    <row r="121291" spans="3:3" x14ac:dyDescent="0.25">
      <c r="C121291" s="62"/>
    </row>
    <row r="121292" spans="3:3" x14ac:dyDescent="0.25">
      <c r="C121292" s="62"/>
    </row>
    <row r="121380" spans="3:3" x14ac:dyDescent="0.25">
      <c r="C121380" s="62"/>
    </row>
    <row r="121381" spans="3:3" x14ac:dyDescent="0.25">
      <c r="C121381" s="62"/>
    </row>
    <row r="121469" spans="3:3" x14ac:dyDescent="0.25">
      <c r="C121469" s="62"/>
    </row>
    <row r="121470" spans="3:3" x14ac:dyDescent="0.25">
      <c r="C121470" s="62"/>
    </row>
    <row r="121558" spans="3:3" x14ac:dyDescent="0.25">
      <c r="C121558" s="62"/>
    </row>
    <row r="121559" spans="3:3" x14ac:dyDescent="0.25">
      <c r="C121559" s="62"/>
    </row>
    <row r="121647" spans="3:3" x14ac:dyDescent="0.25">
      <c r="C121647" s="62"/>
    </row>
    <row r="121648" spans="3:3" x14ac:dyDescent="0.25">
      <c r="C121648" s="62"/>
    </row>
    <row r="121736" spans="3:3" x14ac:dyDescent="0.25">
      <c r="C121736" s="62"/>
    </row>
    <row r="121737" spans="3:3" x14ac:dyDescent="0.25">
      <c r="C121737" s="62"/>
    </row>
    <row r="121825" spans="3:3" x14ac:dyDescent="0.25">
      <c r="C121825" s="62"/>
    </row>
    <row r="121826" spans="3:3" x14ac:dyDescent="0.25">
      <c r="C121826" s="62"/>
    </row>
    <row r="121914" spans="3:3" x14ac:dyDescent="0.25">
      <c r="C121914" s="62"/>
    </row>
    <row r="121915" spans="3:3" x14ac:dyDescent="0.25">
      <c r="C121915" s="62"/>
    </row>
    <row r="122003" spans="3:3" x14ac:dyDescent="0.25">
      <c r="C122003" s="62"/>
    </row>
    <row r="122004" spans="3:3" x14ac:dyDescent="0.25">
      <c r="C122004" s="62"/>
    </row>
    <row r="122092" spans="3:3" x14ac:dyDescent="0.25">
      <c r="C122092" s="62"/>
    </row>
    <row r="122093" spans="3:3" x14ac:dyDescent="0.25">
      <c r="C122093" s="62"/>
    </row>
    <row r="122181" spans="3:3" x14ac:dyDescent="0.25">
      <c r="C122181" s="62"/>
    </row>
    <row r="122182" spans="3:3" x14ac:dyDescent="0.25">
      <c r="C122182" s="62"/>
    </row>
    <row r="122270" spans="3:3" x14ac:dyDescent="0.25">
      <c r="C122270" s="62"/>
    </row>
    <row r="122271" spans="3:3" x14ac:dyDescent="0.25">
      <c r="C122271" s="62"/>
    </row>
    <row r="122359" spans="3:3" x14ac:dyDescent="0.25">
      <c r="C122359" s="62"/>
    </row>
    <row r="122360" spans="3:3" x14ac:dyDescent="0.25">
      <c r="C122360" s="62"/>
    </row>
    <row r="122448" spans="3:3" x14ac:dyDescent="0.25">
      <c r="C122448" s="62"/>
    </row>
    <row r="122449" spans="3:3" x14ac:dyDescent="0.25">
      <c r="C122449" s="62"/>
    </row>
    <row r="122537" spans="3:3" x14ac:dyDescent="0.25">
      <c r="C122537" s="62"/>
    </row>
    <row r="122538" spans="3:3" x14ac:dyDescent="0.25">
      <c r="C122538" s="62"/>
    </row>
    <row r="122626" spans="3:3" x14ac:dyDescent="0.25">
      <c r="C122626" s="62"/>
    </row>
    <row r="122627" spans="3:3" x14ac:dyDescent="0.25">
      <c r="C122627" s="62"/>
    </row>
    <row r="122715" spans="3:3" x14ac:dyDescent="0.25">
      <c r="C122715" s="62"/>
    </row>
    <row r="122716" spans="3:3" x14ac:dyDescent="0.25">
      <c r="C122716" s="62"/>
    </row>
    <row r="122804" spans="3:3" x14ac:dyDescent="0.25">
      <c r="C122804" s="62"/>
    </row>
    <row r="122805" spans="3:3" x14ac:dyDescent="0.25">
      <c r="C122805" s="62"/>
    </row>
    <row r="122893" spans="3:3" x14ac:dyDescent="0.25">
      <c r="C122893" s="62"/>
    </row>
    <row r="122894" spans="3:3" x14ac:dyDescent="0.25">
      <c r="C122894" s="62"/>
    </row>
    <row r="122982" spans="3:3" x14ac:dyDescent="0.25">
      <c r="C122982" s="62"/>
    </row>
    <row r="122983" spans="3:3" x14ac:dyDescent="0.25">
      <c r="C122983" s="62"/>
    </row>
    <row r="123071" spans="3:3" x14ac:dyDescent="0.25">
      <c r="C123071" s="62"/>
    </row>
    <row r="123072" spans="3:3" x14ac:dyDescent="0.25">
      <c r="C123072" s="62"/>
    </row>
    <row r="123160" spans="3:3" x14ac:dyDescent="0.25">
      <c r="C123160" s="62"/>
    </row>
    <row r="123161" spans="3:3" x14ac:dyDescent="0.25">
      <c r="C123161" s="62"/>
    </row>
    <row r="123249" spans="3:3" x14ac:dyDescent="0.25">
      <c r="C123249" s="62"/>
    </row>
    <row r="123250" spans="3:3" x14ac:dyDescent="0.25">
      <c r="C123250" s="62"/>
    </row>
    <row r="123338" spans="3:3" x14ac:dyDescent="0.25">
      <c r="C123338" s="62"/>
    </row>
    <row r="123339" spans="3:3" x14ac:dyDescent="0.25">
      <c r="C123339" s="62"/>
    </row>
    <row r="123427" spans="3:3" x14ac:dyDescent="0.25">
      <c r="C123427" s="62"/>
    </row>
    <row r="123428" spans="3:3" x14ac:dyDescent="0.25">
      <c r="C123428" s="62"/>
    </row>
    <row r="123516" spans="3:3" x14ac:dyDescent="0.25">
      <c r="C123516" s="62"/>
    </row>
    <row r="123517" spans="3:3" x14ac:dyDescent="0.25">
      <c r="C123517" s="62"/>
    </row>
    <row r="123605" spans="3:3" x14ac:dyDescent="0.25">
      <c r="C123605" s="62"/>
    </row>
    <row r="123606" spans="3:3" x14ac:dyDescent="0.25">
      <c r="C123606" s="62"/>
    </row>
    <row r="123694" spans="3:3" x14ac:dyDescent="0.25">
      <c r="C123694" s="62"/>
    </row>
    <row r="123695" spans="3:3" x14ac:dyDescent="0.25">
      <c r="C123695" s="62"/>
    </row>
    <row r="123783" spans="3:3" x14ac:dyDescent="0.25">
      <c r="C123783" s="62"/>
    </row>
    <row r="123784" spans="3:3" x14ac:dyDescent="0.25">
      <c r="C123784" s="62"/>
    </row>
    <row r="123872" spans="3:3" x14ac:dyDescent="0.25">
      <c r="C123872" s="62"/>
    </row>
    <row r="123873" spans="3:3" x14ac:dyDescent="0.25">
      <c r="C123873" s="62"/>
    </row>
    <row r="123961" spans="3:3" x14ac:dyDescent="0.25">
      <c r="C123961" s="62"/>
    </row>
    <row r="123962" spans="3:3" x14ac:dyDescent="0.25">
      <c r="C123962" s="62"/>
    </row>
    <row r="124050" spans="3:3" x14ac:dyDescent="0.25">
      <c r="C124050" s="62"/>
    </row>
    <row r="124051" spans="3:3" x14ac:dyDescent="0.25">
      <c r="C124051" s="62"/>
    </row>
    <row r="124139" spans="3:3" x14ac:dyDescent="0.25">
      <c r="C124139" s="62"/>
    </row>
    <row r="124140" spans="3:3" x14ac:dyDescent="0.25">
      <c r="C124140" s="62"/>
    </row>
    <row r="124228" spans="3:3" x14ac:dyDescent="0.25">
      <c r="C124228" s="62"/>
    </row>
    <row r="124229" spans="3:3" x14ac:dyDescent="0.25">
      <c r="C124229" s="62"/>
    </row>
    <row r="124317" spans="3:3" x14ac:dyDescent="0.25">
      <c r="C124317" s="62"/>
    </row>
    <row r="124318" spans="3:3" x14ac:dyDescent="0.25">
      <c r="C124318" s="62"/>
    </row>
    <row r="124406" spans="3:3" x14ac:dyDescent="0.25">
      <c r="C124406" s="62"/>
    </row>
    <row r="124407" spans="3:3" x14ac:dyDescent="0.25">
      <c r="C124407" s="62"/>
    </row>
    <row r="124495" spans="3:3" x14ac:dyDescent="0.25">
      <c r="C124495" s="62"/>
    </row>
    <row r="124496" spans="3:3" x14ac:dyDescent="0.25">
      <c r="C124496" s="62"/>
    </row>
    <row r="124584" spans="3:3" x14ac:dyDescent="0.25">
      <c r="C124584" s="62"/>
    </row>
    <row r="124585" spans="3:3" x14ac:dyDescent="0.25">
      <c r="C124585" s="62"/>
    </row>
    <row r="124673" spans="3:3" x14ac:dyDescent="0.25">
      <c r="C124673" s="62"/>
    </row>
    <row r="124674" spans="3:3" x14ac:dyDescent="0.25">
      <c r="C124674" s="62"/>
    </row>
    <row r="124762" spans="3:3" x14ac:dyDescent="0.25">
      <c r="C124762" s="62"/>
    </row>
    <row r="124763" spans="3:3" x14ac:dyDescent="0.25">
      <c r="C124763" s="62"/>
    </row>
    <row r="124851" spans="3:3" x14ac:dyDescent="0.25">
      <c r="C124851" s="62"/>
    </row>
    <row r="124852" spans="3:3" x14ac:dyDescent="0.25">
      <c r="C124852" s="62"/>
    </row>
    <row r="124940" spans="3:3" x14ac:dyDescent="0.25">
      <c r="C124940" s="62"/>
    </row>
    <row r="124941" spans="3:3" x14ac:dyDescent="0.25">
      <c r="C124941" s="62"/>
    </row>
    <row r="125029" spans="3:3" x14ac:dyDescent="0.25">
      <c r="C125029" s="62"/>
    </row>
    <row r="125030" spans="3:3" x14ac:dyDescent="0.25">
      <c r="C125030" s="62"/>
    </row>
    <row r="125118" spans="3:3" x14ac:dyDescent="0.25">
      <c r="C125118" s="62"/>
    </row>
    <row r="125119" spans="3:3" x14ac:dyDescent="0.25">
      <c r="C125119" s="62"/>
    </row>
    <row r="125207" spans="3:3" x14ac:dyDescent="0.25">
      <c r="C125207" s="62"/>
    </row>
    <row r="125208" spans="3:3" x14ac:dyDescent="0.25">
      <c r="C125208" s="62"/>
    </row>
    <row r="125296" spans="3:3" x14ac:dyDescent="0.25">
      <c r="C125296" s="62"/>
    </row>
    <row r="125297" spans="3:3" x14ac:dyDescent="0.25">
      <c r="C125297" s="62"/>
    </row>
    <row r="125385" spans="3:3" x14ac:dyDescent="0.25">
      <c r="C125385" s="62"/>
    </row>
    <row r="125386" spans="3:3" x14ac:dyDescent="0.25">
      <c r="C125386" s="62"/>
    </row>
    <row r="125474" spans="3:3" x14ac:dyDescent="0.25">
      <c r="C125474" s="62"/>
    </row>
    <row r="125475" spans="3:3" x14ac:dyDescent="0.25">
      <c r="C125475" s="62"/>
    </row>
    <row r="125563" spans="3:3" x14ac:dyDescent="0.25">
      <c r="C125563" s="62"/>
    </row>
    <row r="125564" spans="3:3" x14ac:dyDescent="0.25">
      <c r="C125564" s="62"/>
    </row>
    <row r="125652" spans="3:3" x14ac:dyDescent="0.25">
      <c r="C125652" s="62"/>
    </row>
    <row r="125653" spans="3:3" x14ac:dyDescent="0.25">
      <c r="C125653" s="62"/>
    </row>
    <row r="125741" spans="3:3" x14ac:dyDescent="0.25">
      <c r="C125741" s="62"/>
    </row>
    <row r="125742" spans="3:3" x14ac:dyDescent="0.25">
      <c r="C125742" s="62"/>
    </row>
    <row r="125830" spans="3:3" x14ac:dyDescent="0.25">
      <c r="C125830" s="62"/>
    </row>
    <row r="125831" spans="3:3" x14ac:dyDescent="0.25">
      <c r="C125831" s="62"/>
    </row>
    <row r="125919" spans="3:3" x14ac:dyDescent="0.25">
      <c r="C125919" s="62"/>
    </row>
    <row r="125920" spans="3:3" x14ac:dyDescent="0.25">
      <c r="C125920" s="62"/>
    </row>
    <row r="126008" spans="3:3" x14ac:dyDescent="0.25">
      <c r="C126008" s="62"/>
    </row>
    <row r="126009" spans="3:3" x14ac:dyDescent="0.25">
      <c r="C126009" s="62"/>
    </row>
    <row r="126097" spans="3:3" x14ac:dyDescent="0.25">
      <c r="C126097" s="62"/>
    </row>
    <row r="126098" spans="3:3" x14ac:dyDescent="0.25">
      <c r="C126098" s="62"/>
    </row>
    <row r="126186" spans="3:3" x14ac:dyDescent="0.25">
      <c r="C126186" s="62"/>
    </row>
    <row r="126187" spans="3:3" x14ac:dyDescent="0.25">
      <c r="C126187" s="62"/>
    </row>
    <row r="126275" spans="3:3" x14ac:dyDescent="0.25">
      <c r="C126275" s="62"/>
    </row>
    <row r="126276" spans="3:3" x14ac:dyDescent="0.25">
      <c r="C126276" s="62"/>
    </row>
    <row r="126364" spans="3:3" x14ac:dyDescent="0.25">
      <c r="C126364" s="62"/>
    </row>
    <row r="126365" spans="3:3" x14ac:dyDescent="0.25">
      <c r="C126365" s="62"/>
    </row>
    <row r="126453" spans="3:3" x14ac:dyDescent="0.25">
      <c r="C126453" s="62"/>
    </row>
    <row r="126454" spans="3:3" x14ac:dyDescent="0.25">
      <c r="C126454" s="62"/>
    </row>
    <row r="126542" spans="3:3" x14ac:dyDescent="0.25">
      <c r="C126542" s="62"/>
    </row>
    <row r="126543" spans="3:3" x14ac:dyDescent="0.25">
      <c r="C126543" s="62"/>
    </row>
    <row r="126631" spans="3:3" x14ac:dyDescent="0.25">
      <c r="C126631" s="62"/>
    </row>
    <row r="126632" spans="3:3" x14ac:dyDescent="0.25">
      <c r="C126632" s="62"/>
    </row>
    <row r="126720" spans="3:3" x14ac:dyDescent="0.25">
      <c r="C126720" s="62"/>
    </row>
    <row r="126721" spans="3:3" x14ac:dyDescent="0.25">
      <c r="C126721" s="62"/>
    </row>
    <row r="126809" spans="3:3" x14ac:dyDescent="0.25">
      <c r="C126809" s="62"/>
    </row>
    <row r="126810" spans="3:3" x14ac:dyDescent="0.25">
      <c r="C126810" s="62"/>
    </row>
    <row r="126898" spans="3:3" x14ac:dyDescent="0.25">
      <c r="C126898" s="62"/>
    </row>
    <row r="126899" spans="3:3" x14ac:dyDescent="0.25">
      <c r="C126899" s="62"/>
    </row>
    <row r="126987" spans="3:3" x14ac:dyDescent="0.25">
      <c r="C126987" s="62"/>
    </row>
    <row r="126988" spans="3:3" x14ac:dyDescent="0.25">
      <c r="C126988" s="62"/>
    </row>
    <row r="127076" spans="3:3" x14ac:dyDescent="0.25">
      <c r="C127076" s="62"/>
    </row>
    <row r="127077" spans="3:3" x14ac:dyDescent="0.25">
      <c r="C127077" s="62"/>
    </row>
    <row r="127165" spans="3:3" x14ac:dyDescent="0.25">
      <c r="C127165" s="62"/>
    </row>
    <row r="127166" spans="3:3" x14ac:dyDescent="0.25">
      <c r="C127166" s="62"/>
    </row>
    <row r="127254" spans="3:3" x14ac:dyDescent="0.25">
      <c r="C127254" s="62"/>
    </row>
    <row r="127255" spans="3:3" x14ac:dyDescent="0.25">
      <c r="C127255" s="62"/>
    </row>
    <row r="127343" spans="3:3" x14ac:dyDescent="0.25">
      <c r="C127343" s="62"/>
    </row>
    <row r="127344" spans="3:3" x14ac:dyDescent="0.25">
      <c r="C127344" s="62"/>
    </row>
    <row r="127432" spans="3:3" x14ac:dyDescent="0.25">
      <c r="C127432" s="62"/>
    </row>
    <row r="127433" spans="3:3" x14ac:dyDescent="0.25">
      <c r="C127433" s="62"/>
    </row>
    <row r="127521" spans="3:3" x14ac:dyDescent="0.25">
      <c r="C127521" s="62"/>
    </row>
    <row r="127522" spans="3:3" x14ac:dyDescent="0.25">
      <c r="C127522" s="62"/>
    </row>
    <row r="127610" spans="3:3" x14ac:dyDescent="0.25">
      <c r="C127610" s="62"/>
    </row>
    <row r="127611" spans="3:3" x14ac:dyDescent="0.25">
      <c r="C127611" s="62"/>
    </row>
    <row r="127699" spans="3:3" x14ac:dyDescent="0.25">
      <c r="C127699" s="62"/>
    </row>
    <row r="127700" spans="3:3" x14ac:dyDescent="0.25">
      <c r="C127700" s="62"/>
    </row>
    <row r="127788" spans="3:3" x14ac:dyDescent="0.25">
      <c r="C127788" s="62"/>
    </row>
    <row r="127789" spans="3:3" x14ac:dyDescent="0.25">
      <c r="C127789" s="62"/>
    </row>
    <row r="127877" spans="3:3" x14ac:dyDescent="0.25">
      <c r="C127877" s="62"/>
    </row>
    <row r="127878" spans="3:3" x14ac:dyDescent="0.25">
      <c r="C127878" s="62"/>
    </row>
    <row r="127966" spans="3:3" x14ac:dyDescent="0.25">
      <c r="C127966" s="62"/>
    </row>
    <row r="127967" spans="3:3" x14ac:dyDescent="0.25">
      <c r="C127967" s="62"/>
    </row>
    <row r="128055" spans="3:3" x14ac:dyDescent="0.25">
      <c r="C128055" s="62"/>
    </row>
    <row r="128056" spans="3:3" x14ac:dyDescent="0.25">
      <c r="C128056" s="62"/>
    </row>
    <row r="128144" spans="3:3" x14ac:dyDescent="0.25">
      <c r="C128144" s="62"/>
    </row>
    <row r="128145" spans="3:3" x14ac:dyDescent="0.25">
      <c r="C128145" s="62"/>
    </row>
    <row r="128233" spans="3:3" x14ac:dyDescent="0.25">
      <c r="C128233" s="62"/>
    </row>
    <row r="128234" spans="3:3" x14ac:dyDescent="0.25">
      <c r="C128234" s="62"/>
    </row>
    <row r="128322" spans="3:3" x14ac:dyDescent="0.25">
      <c r="C128322" s="62"/>
    </row>
    <row r="128323" spans="3:3" x14ac:dyDescent="0.25">
      <c r="C128323" s="62"/>
    </row>
    <row r="128411" spans="3:3" x14ac:dyDescent="0.25">
      <c r="C128411" s="62"/>
    </row>
    <row r="128412" spans="3:3" x14ac:dyDescent="0.25">
      <c r="C128412" s="62"/>
    </row>
    <row r="128500" spans="3:3" x14ac:dyDescent="0.25">
      <c r="C128500" s="62"/>
    </row>
    <row r="128501" spans="3:3" x14ac:dyDescent="0.25">
      <c r="C128501" s="62"/>
    </row>
    <row r="128589" spans="3:3" x14ac:dyDescent="0.25">
      <c r="C128589" s="62"/>
    </row>
    <row r="128590" spans="3:3" x14ac:dyDescent="0.25">
      <c r="C128590" s="62"/>
    </row>
    <row r="128678" spans="3:3" x14ac:dyDescent="0.25">
      <c r="C128678" s="62"/>
    </row>
    <row r="128679" spans="3:3" x14ac:dyDescent="0.25">
      <c r="C128679" s="62"/>
    </row>
    <row r="128767" spans="3:3" x14ac:dyDescent="0.25">
      <c r="C128767" s="62"/>
    </row>
    <row r="128768" spans="3:3" x14ac:dyDescent="0.25">
      <c r="C128768" s="62"/>
    </row>
    <row r="128856" spans="3:3" x14ac:dyDescent="0.25">
      <c r="C128856" s="62"/>
    </row>
    <row r="128857" spans="3:3" x14ac:dyDescent="0.25">
      <c r="C128857" s="62"/>
    </row>
    <row r="128945" spans="3:3" x14ac:dyDescent="0.25">
      <c r="C128945" s="62"/>
    </row>
    <row r="128946" spans="3:3" x14ac:dyDescent="0.25">
      <c r="C128946" s="62"/>
    </row>
    <row r="129034" spans="3:3" x14ac:dyDescent="0.25">
      <c r="C129034" s="62"/>
    </row>
    <row r="129035" spans="3:3" x14ac:dyDescent="0.25">
      <c r="C129035" s="62"/>
    </row>
    <row r="129123" spans="3:3" x14ac:dyDescent="0.25">
      <c r="C129123" s="62"/>
    </row>
    <row r="129124" spans="3:3" x14ac:dyDescent="0.25">
      <c r="C129124" s="62"/>
    </row>
    <row r="129212" spans="3:3" x14ac:dyDescent="0.25">
      <c r="C129212" s="62"/>
    </row>
    <row r="129213" spans="3:3" x14ac:dyDescent="0.25">
      <c r="C129213" s="62"/>
    </row>
    <row r="129301" spans="3:3" x14ac:dyDescent="0.25">
      <c r="C129301" s="62"/>
    </row>
    <row r="129302" spans="3:3" x14ac:dyDescent="0.25">
      <c r="C129302" s="62"/>
    </row>
    <row r="129390" spans="3:3" x14ac:dyDescent="0.25">
      <c r="C129390" s="62"/>
    </row>
    <row r="129391" spans="3:3" x14ac:dyDescent="0.25">
      <c r="C129391" s="62"/>
    </row>
    <row r="129479" spans="3:3" x14ac:dyDescent="0.25">
      <c r="C129479" s="62"/>
    </row>
    <row r="129480" spans="3:3" x14ac:dyDescent="0.25">
      <c r="C129480" s="62"/>
    </row>
    <row r="129568" spans="3:3" x14ac:dyDescent="0.25">
      <c r="C129568" s="62"/>
    </row>
    <row r="129569" spans="3:3" x14ac:dyDescent="0.25">
      <c r="C129569" s="62"/>
    </row>
    <row r="129657" spans="3:3" x14ac:dyDescent="0.25">
      <c r="C129657" s="62"/>
    </row>
    <row r="129658" spans="3:3" x14ac:dyDescent="0.25">
      <c r="C129658" s="62"/>
    </row>
    <row r="129746" spans="3:3" x14ac:dyDescent="0.25">
      <c r="C129746" s="62"/>
    </row>
    <row r="129747" spans="3:3" x14ac:dyDescent="0.25">
      <c r="C129747" s="62"/>
    </row>
    <row r="129835" spans="3:3" x14ac:dyDescent="0.25">
      <c r="C129835" s="62"/>
    </row>
    <row r="129836" spans="3:3" x14ac:dyDescent="0.25">
      <c r="C129836" s="62"/>
    </row>
    <row r="129924" spans="3:3" x14ac:dyDescent="0.25">
      <c r="C129924" s="62"/>
    </row>
    <row r="129925" spans="3:3" x14ac:dyDescent="0.25">
      <c r="C129925" s="62"/>
    </row>
    <row r="130013" spans="3:3" x14ac:dyDescent="0.25">
      <c r="C130013" s="62"/>
    </row>
    <row r="130014" spans="3:3" x14ac:dyDescent="0.25">
      <c r="C130014" s="62"/>
    </row>
    <row r="130102" spans="3:3" x14ac:dyDescent="0.25">
      <c r="C130102" s="62"/>
    </row>
    <row r="130103" spans="3:3" x14ac:dyDescent="0.25">
      <c r="C130103" s="62"/>
    </row>
    <row r="130191" spans="3:3" x14ac:dyDescent="0.25">
      <c r="C130191" s="62"/>
    </row>
    <row r="130192" spans="3:3" x14ac:dyDescent="0.25">
      <c r="C130192" s="62"/>
    </row>
    <row r="130280" spans="3:3" x14ac:dyDescent="0.25">
      <c r="C130280" s="62"/>
    </row>
    <row r="130281" spans="3:3" x14ac:dyDescent="0.25">
      <c r="C130281" s="62"/>
    </row>
    <row r="130369" spans="3:3" x14ac:dyDescent="0.25">
      <c r="C130369" s="62"/>
    </row>
    <row r="130370" spans="3:3" x14ac:dyDescent="0.25">
      <c r="C130370" s="62"/>
    </row>
    <row r="130458" spans="3:3" x14ac:dyDescent="0.25">
      <c r="C130458" s="62"/>
    </row>
    <row r="130459" spans="3:3" x14ac:dyDescent="0.25">
      <c r="C130459" s="62"/>
    </row>
    <row r="130547" spans="3:3" x14ac:dyDescent="0.25">
      <c r="C130547" s="62"/>
    </row>
    <row r="130548" spans="3:3" x14ac:dyDescent="0.25">
      <c r="C130548" s="62"/>
    </row>
    <row r="130636" spans="3:3" x14ac:dyDescent="0.25">
      <c r="C130636" s="62"/>
    </row>
    <row r="130637" spans="3:3" x14ac:dyDescent="0.25">
      <c r="C130637" s="62"/>
    </row>
    <row r="130725" spans="3:3" x14ac:dyDescent="0.25">
      <c r="C130725" s="62"/>
    </row>
    <row r="130726" spans="3:3" x14ac:dyDescent="0.25">
      <c r="C130726" s="62"/>
    </row>
    <row r="130814" spans="3:3" x14ac:dyDescent="0.25">
      <c r="C130814" s="62"/>
    </row>
    <row r="130815" spans="3:3" x14ac:dyDescent="0.25">
      <c r="C130815" s="62"/>
    </row>
    <row r="130903" spans="3:3" x14ac:dyDescent="0.25">
      <c r="C130903" s="62"/>
    </row>
    <row r="130904" spans="3:3" x14ac:dyDescent="0.25">
      <c r="C130904" s="62"/>
    </row>
    <row r="130992" spans="3:3" x14ac:dyDescent="0.25">
      <c r="C130992" s="62"/>
    </row>
    <row r="130993" spans="3:3" x14ac:dyDescent="0.25">
      <c r="C130993" s="62"/>
    </row>
    <row r="131081" spans="3:3" x14ac:dyDescent="0.25">
      <c r="C131081" s="62"/>
    </row>
    <row r="131082" spans="3:3" x14ac:dyDescent="0.25">
      <c r="C131082" s="62"/>
    </row>
    <row r="131170" spans="3:3" x14ac:dyDescent="0.25">
      <c r="C131170" s="62"/>
    </row>
    <row r="131171" spans="3:3" x14ac:dyDescent="0.25">
      <c r="C131171" s="62"/>
    </row>
    <row r="131259" spans="3:3" x14ac:dyDescent="0.25">
      <c r="C131259" s="62"/>
    </row>
    <row r="131260" spans="3:3" x14ac:dyDescent="0.25">
      <c r="C131260" s="62"/>
    </row>
    <row r="131348" spans="3:3" x14ac:dyDescent="0.25">
      <c r="C131348" s="62"/>
    </row>
    <row r="131349" spans="3:3" x14ac:dyDescent="0.25">
      <c r="C131349" s="62"/>
    </row>
    <row r="131437" spans="3:3" x14ac:dyDescent="0.25">
      <c r="C131437" s="62"/>
    </row>
    <row r="131438" spans="3:3" x14ac:dyDescent="0.25">
      <c r="C131438" s="62"/>
    </row>
    <row r="131526" spans="3:3" x14ac:dyDescent="0.25">
      <c r="C131526" s="62"/>
    </row>
    <row r="131527" spans="3:3" x14ac:dyDescent="0.25">
      <c r="C131527" s="62"/>
    </row>
    <row r="131615" spans="3:3" x14ac:dyDescent="0.25">
      <c r="C131615" s="62"/>
    </row>
    <row r="131616" spans="3:3" x14ac:dyDescent="0.25">
      <c r="C131616" s="62"/>
    </row>
    <row r="131704" spans="3:3" x14ac:dyDescent="0.25">
      <c r="C131704" s="62"/>
    </row>
    <row r="131705" spans="3:3" x14ac:dyDescent="0.25">
      <c r="C131705" s="62"/>
    </row>
    <row r="131793" spans="3:3" x14ac:dyDescent="0.25">
      <c r="C131793" s="62"/>
    </row>
    <row r="131794" spans="3:3" x14ac:dyDescent="0.25">
      <c r="C131794" s="62"/>
    </row>
    <row r="131882" spans="3:3" x14ac:dyDescent="0.25">
      <c r="C131882" s="62"/>
    </row>
    <row r="131883" spans="3:3" x14ac:dyDescent="0.25">
      <c r="C131883" s="62"/>
    </row>
    <row r="131971" spans="3:3" x14ac:dyDescent="0.25">
      <c r="C131971" s="62"/>
    </row>
    <row r="131972" spans="3:3" x14ac:dyDescent="0.25">
      <c r="C131972" s="62"/>
    </row>
    <row r="132060" spans="3:3" x14ac:dyDescent="0.25">
      <c r="C132060" s="62"/>
    </row>
    <row r="132061" spans="3:3" x14ac:dyDescent="0.25">
      <c r="C132061" s="62"/>
    </row>
    <row r="132149" spans="3:3" x14ac:dyDescent="0.25">
      <c r="C132149" s="62"/>
    </row>
    <row r="132150" spans="3:3" x14ac:dyDescent="0.25">
      <c r="C132150" s="62"/>
    </row>
    <row r="132238" spans="3:3" x14ac:dyDescent="0.25">
      <c r="C132238" s="62"/>
    </row>
    <row r="132239" spans="3:3" x14ac:dyDescent="0.25">
      <c r="C132239" s="62"/>
    </row>
    <row r="132327" spans="3:3" x14ac:dyDescent="0.25">
      <c r="C132327" s="62"/>
    </row>
    <row r="132328" spans="3:3" x14ac:dyDescent="0.25">
      <c r="C132328" s="62"/>
    </row>
    <row r="132416" spans="3:3" x14ac:dyDescent="0.25">
      <c r="C132416" s="62"/>
    </row>
    <row r="132417" spans="3:3" x14ac:dyDescent="0.25">
      <c r="C132417" s="62"/>
    </row>
    <row r="132505" spans="3:3" x14ac:dyDescent="0.25">
      <c r="C132505" s="62"/>
    </row>
    <row r="132506" spans="3:3" x14ac:dyDescent="0.25">
      <c r="C132506" s="62"/>
    </row>
    <row r="132594" spans="3:3" x14ac:dyDescent="0.25">
      <c r="C132594" s="62"/>
    </row>
    <row r="132595" spans="3:3" x14ac:dyDescent="0.25">
      <c r="C132595" s="62"/>
    </row>
    <row r="132683" spans="3:3" x14ac:dyDescent="0.25">
      <c r="C132683" s="62"/>
    </row>
    <row r="132684" spans="3:3" x14ac:dyDescent="0.25">
      <c r="C132684" s="62"/>
    </row>
    <row r="132772" spans="3:3" x14ac:dyDescent="0.25">
      <c r="C132772" s="62"/>
    </row>
    <row r="132773" spans="3:3" x14ac:dyDescent="0.25">
      <c r="C132773" s="62"/>
    </row>
    <row r="132861" spans="3:3" x14ac:dyDescent="0.25">
      <c r="C132861" s="62"/>
    </row>
    <row r="132862" spans="3:3" x14ac:dyDescent="0.25">
      <c r="C132862" s="62"/>
    </row>
    <row r="132950" spans="3:3" x14ac:dyDescent="0.25">
      <c r="C132950" s="62"/>
    </row>
    <row r="132951" spans="3:3" x14ac:dyDescent="0.25">
      <c r="C132951" s="62"/>
    </row>
    <row r="133039" spans="3:3" x14ac:dyDescent="0.25">
      <c r="C133039" s="62"/>
    </row>
    <row r="133040" spans="3:3" x14ac:dyDescent="0.25">
      <c r="C133040" s="62"/>
    </row>
    <row r="133128" spans="3:3" x14ac:dyDescent="0.25">
      <c r="C133128" s="62"/>
    </row>
    <row r="133129" spans="3:3" x14ac:dyDescent="0.25">
      <c r="C133129" s="62"/>
    </row>
    <row r="133217" spans="3:3" x14ac:dyDescent="0.25">
      <c r="C133217" s="62"/>
    </row>
    <row r="133218" spans="3:3" x14ac:dyDescent="0.25">
      <c r="C133218" s="62"/>
    </row>
    <row r="133306" spans="3:3" x14ac:dyDescent="0.25">
      <c r="C133306" s="62"/>
    </row>
    <row r="133307" spans="3:3" x14ac:dyDescent="0.25">
      <c r="C133307" s="62"/>
    </row>
    <row r="133395" spans="3:3" x14ac:dyDescent="0.25">
      <c r="C133395" s="62"/>
    </row>
    <row r="133396" spans="3:3" x14ac:dyDescent="0.25">
      <c r="C133396" s="62"/>
    </row>
    <row r="133484" spans="3:3" x14ac:dyDescent="0.25">
      <c r="C133484" s="62"/>
    </row>
    <row r="133485" spans="3:3" x14ac:dyDescent="0.25">
      <c r="C133485" s="62"/>
    </row>
    <row r="133573" spans="3:3" x14ac:dyDescent="0.25">
      <c r="C133573" s="62"/>
    </row>
    <row r="133574" spans="3:3" x14ac:dyDescent="0.25">
      <c r="C133574" s="62"/>
    </row>
    <row r="133662" spans="3:3" x14ac:dyDescent="0.25">
      <c r="C133662" s="62"/>
    </row>
    <row r="133663" spans="3:3" x14ac:dyDescent="0.25">
      <c r="C133663" s="62"/>
    </row>
    <row r="133751" spans="3:3" x14ac:dyDescent="0.25">
      <c r="C133751" s="62"/>
    </row>
    <row r="133752" spans="3:3" x14ac:dyDescent="0.25">
      <c r="C133752" s="62"/>
    </row>
    <row r="133840" spans="3:3" x14ac:dyDescent="0.25">
      <c r="C133840" s="62"/>
    </row>
    <row r="133841" spans="3:3" x14ac:dyDescent="0.25">
      <c r="C133841" s="62"/>
    </row>
    <row r="133929" spans="3:3" x14ac:dyDescent="0.25">
      <c r="C133929" s="62"/>
    </row>
    <row r="133930" spans="3:3" x14ac:dyDescent="0.25">
      <c r="C133930" s="62"/>
    </row>
    <row r="134018" spans="3:3" x14ac:dyDescent="0.25">
      <c r="C134018" s="62"/>
    </row>
    <row r="134019" spans="3:3" x14ac:dyDescent="0.25">
      <c r="C134019" s="62"/>
    </row>
    <row r="134107" spans="3:3" x14ac:dyDescent="0.25">
      <c r="C134107" s="62"/>
    </row>
    <row r="134108" spans="3:3" x14ac:dyDescent="0.25">
      <c r="C134108" s="62"/>
    </row>
    <row r="134196" spans="3:3" x14ac:dyDescent="0.25">
      <c r="C134196" s="62"/>
    </row>
    <row r="134197" spans="3:3" x14ac:dyDescent="0.25">
      <c r="C134197" s="62"/>
    </row>
    <row r="134285" spans="3:3" x14ac:dyDescent="0.25">
      <c r="C134285" s="62"/>
    </row>
    <row r="134286" spans="3:3" x14ac:dyDescent="0.25">
      <c r="C134286" s="62"/>
    </row>
    <row r="134374" spans="3:3" x14ac:dyDescent="0.25">
      <c r="C134374" s="62"/>
    </row>
    <row r="134375" spans="3:3" x14ac:dyDescent="0.25">
      <c r="C134375" s="62"/>
    </row>
    <row r="134463" spans="3:3" x14ac:dyDescent="0.25">
      <c r="C134463" s="62"/>
    </row>
    <row r="134464" spans="3:3" x14ac:dyDescent="0.25">
      <c r="C134464" s="62"/>
    </row>
    <row r="134552" spans="3:3" x14ac:dyDescent="0.25">
      <c r="C134552" s="62"/>
    </row>
    <row r="134553" spans="3:3" x14ac:dyDescent="0.25">
      <c r="C134553" s="62"/>
    </row>
    <row r="134641" spans="3:3" x14ac:dyDescent="0.25">
      <c r="C134641" s="62"/>
    </row>
    <row r="134642" spans="3:3" x14ac:dyDescent="0.25">
      <c r="C134642" s="62"/>
    </row>
    <row r="134730" spans="3:3" x14ac:dyDescent="0.25">
      <c r="C134730" s="62"/>
    </row>
    <row r="134731" spans="3:3" x14ac:dyDescent="0.25">
      <c r="C134731" s="62"/>
    </row>
    <row r="134819" spans="3:3" x14ac:dyDescent="0.25">
      <c r="C134819" s="62"/>
    </row>
    <row r="134820" spans="3:3" x14ac:dyDescent="0.25">
      <c r="C134820" s="62"/>
    </row>
    <row r="134908" spans="3:3" x14ac:dyDescent="0.25">
      <c r="C134908" s="62"/>
    </row>
    <row r="134909" spans="3:3" x14ac:dyDescent="0.25">
      <c r="C134909" s="62"/>
    </row>
    <row r="134997" spans="3:3" x14ac:dyDescent="0.25">
      <c r="C134997" s="62"/>
    </row>
    <row r="134998" spans="3:3" x14ac:dyDescent="0.25">
      <c r="C134998" s="62"/>
    </row>
    <row r="135086" spans="3:3" x14ac:dyDescent="0.25">
      <c r="C135086" s="62"/>
    </row>
    <row r="135087" spans="3:3" x14ac:dyDescent="0.25">
      <c r="C135087" s="62"/>
    </row>
    <row r="135175" spans="3:3" x14ac:dyDescent="0.25">
      <c r="C135175" s="62"/>
    </row>
    <row r="135176" spans="3:3" x14ac:dyDescent="0.25">
      <c r="C135176" s="62"/>
    </row>
    <row r="135264" spans="3:3" x14ac:dyDescent="0.25">
      <c r="C135264" s="62"/>
    </row>
    <row r="135265" spans="3:3" x14ac:dyDescent="0.25">
      <c r="C135265" s="62"/>
    </row>
    <row r="135353" spans="3:3" x14ac:dyDescent="0.25">
      <c r="C135353" s="62"/>
    </row>
    <row r="135354" spans="3:3" x14ac:dyDescent="0.25">
      <c r="C135354" s="62"/>
    </row>
    <row r="135442" spans="3:3" x14ac:dyDescent="0.25">
      <c r="C135442" s="62"/>
    </row>
    <row r="135443" spans="3:3" x14ac:dyDescent="0.25">
      <c r="C135443" s="62"/>
    </row>
    <row r="135531" spans="3:3" x14ac:dyDescent="0.25">
      <c r="C135531" s="62"/>
    </row>
    <row r="135532" spans="3:3" x14ac:dyDescent="0.25">
      <c r="C135532" s="62"/>
    </row>
    <row r="135620" spans="3:3" x14ac:dyDescent="0.25">
      <c r="C135620" s="62"/>
    </row>
    <row r="135621" spans="3:3" x14ac:dyDescent="0.25">
      <c r="C135621" s="62"/>
    </row>
    <row r="135709" spans="3:3" x14ac:dyDescent="0.25">
      <c r="C135709" s="62"/>
    </row>
    <row r="135710" spans="3:3" x14ac:dyDescent="0.25">
      <c r="C135710" s="62"/>
    </row>
    <row r="135798" spans="3:3" x14ac:dyDescent="0.25">
      <c r="C135798" s="62"/>
    </row>
    <row r="135799" spans="3:3" x14ac:dyDescent="0.25">
      <c r="C135799" s="62"/>
    </row>
    <row r="135887" spans="3:3" x14ac:dyDescent="0.25">
      <c r="C135887" s="62"/>
    </row>
    <row r="135888" spans="3:3" x14ac:dyDescent="0.25">
      <c r="C135888" s="62"/>
    </row>
    <row r="135976" spans="3:3" x14ac:dyDescent="0.25">
      <c r="C135976" s="62"/>
    </row>
    <row r="135977" spans="3:3" x14ac:dyDescent="0.25">
      <c r="C135977" s="62"/>
    </row>
    <row r="136065" spans="3:3" x14ac:dyDescent="0.25">
      <c r="C136065" s="62"/>
    </row>
    <row r="136066" spans="3:3" x14ac:dyDescent="0.25">
      <c r="C136066" s="62"/>
    </row>
    <row r="136154" spans="3:3" x14ac:dyDescent="0.25">
      <c r="C136154" s="62"/>
    </row>
    <row r="136155" spans="3:3" x14ac:dyDescent="0.25">
      <c r="C136155" s="62"/>
    </row>
    <row r="136243" spans="3:3" x14ac:dyDescent="0.25">
      <c r="C136243" s="62"/>
    </row>
    <row r="136244" spans="3:3" x14ac:dyDescent="0.25">
      <c r="C136244" s="62"/>
    </row>
    <row r="136332" spans="3:3" x14ac:dyDescent="0.25">
      <c r="C136332" s="62"/>
    </row>
    <row r="136333" spans="3:3" x14ac:dyDescent="0.25">
      <c r="C136333" s="62"/>
    </row>
    <row r="136421" spans="3:3" x14ac:dyDescent="0.25">
      <c r="C136421" s="62"/>
    </row>
    <row r="136422" spans="3:3" x14ac:dyDescent="0.25">
      <c r="C136422" s="62"/>
    </row>
    <row r="136510" spans="3:3" x14ac:dyDescent="0.25">
      <c r="C136510" s="62"/>
    </row>
    <row r="136511" spans="3:3" x14ac:dyDescent="0.25">
      <c r="C136511" s="62"/>
    </row>
    <row r="136599" spans="3:3" x14ac:dyDescent="0.25">
      <c r="C136599" s="62"/>
    </row>
    <row r="136600" spans="3:3" x14ac:dyDescent="0.25">
      <c r="C136600" s="62"/>
    </row>
    <row r="136688" spans="3:3" x14ac:dyDescent="0.25">
      <c r="C136688" s="62"/>
    </row>
    <row r="136689" spans="3:3" x14ac:dyDescent="0.25">
      <c r="C136689" s="62"/>
    </row>
    <row r="136777" spans="3:3" x14ac:dyDescent="0.25">
      <c r="C136777" s="62"/>
    </row>
    <row r="136778" spans="3:3" x14ac:dyDescent="0.25">
      <c r="C136778" s="62"/>
    </row>
    <row r="136866" spans="3:3" x14ac:dyDescent="0.25">
      <c r="C136866" s="62"/>
    </row>
    <row r="136867" spans="3:3" x14ac:dyDescent="0.25">
      <c r="C136867" s="62"/>
    </row>
    <row r="136955" spans="3:3" x14ac:dyDescent="0.25">
      <c r="C136955" s="62"/>
    </row>
    <row r="136956" spans="3:3" x14ac:dyDescent="0.25">
      <c r="C136956" s="62"/>
    </row>
    <row r="137044" spans="3:3" x14ac:dyDescent="0.25">
      <c r="C137044" s="62"/>
    </row>
    <row r="137045" spans="3:3" x14ac:dyDescent="0.25">
      <c r="C137045" s="62"/>
    </row>
    <row r="137133" spans="3:3" x14ac:dyDescent="0.25">
      <c r="C137133" s="62"/>
    </row>
    <row r="137134" spans="3:3" x14ac:dyDescent="0.25">
      <c r="C137134" s="62"/>
    </row>
    <row r="137222" spans="3:3" x14ac:dyDescent="0.25">
      <c r="C137222" s="62"/>
    </row>
    <row r="137223" spans="3:3" x14ac:dyDescent="0.25">
      <c r="C137223" s="62"/>
    </row>
    <row r="137311" spans="3:3" x14ac:dyDescent="0.25">
      <c r="C137311" s="62"/>
    </row>
    <row r="137312" spans="3:3" x14ac:dyDescent="0.25">
      <c r="C137312" s="62"/>
    </row>
    <row r="137400" spans="3:3" x14ac:dyDescent="0.25">
      <c r="C137400" s="62"/>
    </row>
    <row r="137401" spans="3:3" x14ac:dyDescent="0.25">
      <c r="C137401" s="62"/>
    </row>
    <row r="137489" spans="3:3" x14ac:dyDescent="0.25">
      <c r="C137489" s="62"/>
    </row>
    <row r="137490" spans="3:3" x14ac:dyDescent="0.25">
      <c r="C137490" s="62"/>
    </row>
    <row r="137578" spans="3:3" x14ac:dyDescent="0.25">
      <c r="C137578" s="62"/>
    </row>
    <row r="137579" spans="3:3" x14ac:dyDescent="0.25">
      <c r="C137579" s="62"/>
    </row>
    <row r="137667" spans="3:3" x14ac:dyDescent="0.25">
      <c r="C137667" s="62"/>
    </row>
    <row r="137668" spans="3:3" x14ac:dyDescent="0.25">
      <c r="C137668" s="62"/>
    </row>
    <row r="137756" spans="3:3" x14ac:dyDescent="0.25">
      <c r="C137756" s="62"/>
    </row>
    <row r="137757" spans="3:3" x14ac:dyDescent="0.25">
      <c r="C137757" s="62"/>
    </row>
    <row r="137845" spans="3:3" x14ac:dyDescent="0.25">
      <c r="C137845" s="62"/>
    </row>
    <row r="137846" spans="3:3" x14ac:dyDescent="0.25">
      <c r="C137846" s="62"/>
    </row>
    <row r="137934" spans="3:3" x14ac:dyDescent="0.25">
      <c r="C137934" s="62"/>
    </row>
    <row r="137935" spans="3:3" x14ac:dyDescent="0.25">
      <c r="C137935" s="62"/>
    </row>
    <row r="138023" spans="3:3" x14ac:dyDescent="0.25">
      <c r="C138023" s="62"/>
    </row>
    <row r="138024" spans="3:3" x14ac:dyDescent="0.25">
      <c r="C138024" s="62"/>
    </row>
    <row r="138112" spans="3:3" x14ac:dyDescent="0.25">
      <c r="C138112" s="62"/>
    </row>
    <row r="138113" spans="3:3" x14ac:dyDescent="0.25">
      <c r="C138113" s="62"/>
    </row>
    <row r="138201" spans="3:3" x14ac:dyDescent="0.25">
      <c r="C138201" s="62"/>
    </row>
    <row r="138202" spans="3:3" x14ac:dyDescent="0.25">
      <c r="C138202" s="62"/>
    </row>
    <row r="138290" spans="3:3" x14ac:dyDescent="0.25">
      <c r="C138290" s="62"/>
    </row>
    <row r="138291" spans="3:3" x14ac:dyDescent="0.25">
      <c r="C138291" s="62"/>
    </row>
    <row r="138379" spans="3:3" x14ac:dyDescent="0.25">
      <c r="C138379" s="62"/>
    </row>
    <row r="138380" spans="3:3" x14ac:dyDescent="0.25">
      <c r="C138380" s="62"/>
    </row>
    <row r="138468" spans="3:3" x14ac:dyDescent="0.25">
      <c r="C138468" s="62"/>
    </row>
    <row r="138469" spans="3:3" x14ac:dyDescent="0.25">
      <c r="C138469" s="62"/>
    </row>
    <row r="138557" spans="3:3" x14ac:dyDescent="0.25">
      <c r="C138557" s="62"/>
    </row>
    <row r="138558" spans="3:3" x14ac:dyDescent="0.25">
      <c r="C138558" s="62"/>
    </row>
    <row r="138646" spans="3:3" x14ac:dyDescent="0.25">
      <c r="C138646" s="62"/>
    </row>
    <row r="138647" spans="3:3" x14ac:dyDescent="0.25">
      <c r="C138647" s="62"/>
    </row>
    <row r="138735" spans="3:3" x14ac:dyDescent="0.25">
      <c r="C138735" s="62"/>
    </row>
    <row r="138736" spans="3:3" x14ac:dyDescent="0.25">
      <c r="C138736" s="62"/>
    </row>
    <row r="138824" spans="3:3" x14ac:dyDescent="0.25">
      <c r="C138824" s="62"/>
    </row>
    <row r="138825" spans="3:3" x14ac:dyDescent="0.25">
      <c r="C138825" s="62"/>
    </row>
    <row r="138913" spans="3:3" x14ac:dyDescent="0.25">
      <c r="C138913" s="62"/>
    </row>
    <row r="138914" spans="3:3" x14ac:dyDescent="0.25">
      <c r="C138914" s="62"/>
    </row>
    <row r="139002" spans="3:3" x14ac:dyDescent="0.25">
      <c r="C139002" s="62"/>
    </row>
    <row r="139003" spans="3:3" x14ac:dyDescent="0.25">
      <c r="C139003" s="62"/>
    </row>
    <row r="139091" spans="3:3" x14ac:dyDescent="0.25">
      <c r="C139091" s="62"/>
    </row>
    <row r="139092" spans="3:3" x14ac:dyDescent="0.25">
      <c r="C139092" s="62"/>
    </row>
    <row r="139180" spans="3:3" x14ac:dyDescent="0.25">
      <c r="C139180" s="62"/>
    </row>
    <row r="139181" spans="3:3" x14ac:dyDescent="0.25">
      <c r="C139181" s="62"/>
    </row>
    <row r="139269" spans="3:3" x14ac:dyDescent="0.25">
      <c r="C139269" s="62"/>
    </row>
    <row r="139270" spans="3:3" x14ac:dyDescent="0.25">
      <c r="C139270" s="62"/>
    </row>
    <row r="139358" spans="3:3" x14ac:dyDescent="0.25">
      <c r="C139358" s="62"/>
    </row>
    <row r="139359" spans="3:3" x14ac:dyDescent="0.25">
      <c r="C139359" s="62"/>
    </row>
    <row r="139447" spans="3:3" x14ac:dyDescent="0.25">
      <c r="C139447" s="62"/>
    </row>
    <row r="139448" spans="3:3" x14ac:dyDescent="0.25">
      <c r="C139448" s="62"/>
    </row>
    <row r="139536" spans="3:3" x14ac:dyDescent="0.25">
      <c r="C139536" s="62"/>
    </row>
    <row r="139537" spans="3:3" x14ac:dyDescent="0.25">
      <c r="C139537" s="62"/>
    </row>
    <row r="139625" spans="3:3" x14ac:dyDescent="0.25">
      <c r="C139625" s="62"/>
    </row>
    <row r="139626" spans="3:3" x14ac:dyDescent="0.25">
      <c r="C139626" s="62"/>
    </row>
    <row r="139714" spans="3:3" x14ac:dyDescent="0.25">
      <c r="C139714" s="62"/>
    </row>
    <row r="139715" spans="3:3" x14ac:dyDescent="0.25">
      <c r="C139715" s="62"/>
    </row>
    <row r="139803" spans="3:3" x14ac:dyDescent="0.25">
      <c r="C139803" s="62"/>
    </row>
    <row r="139804" spans="3:3" x14ac:dyDescent="0.25">
      <c r="C139804" s="62"/>
    </row>
    <row r="139892" spans="3:3" x14ac:dyDescent="0.25">
      <c r="C139892" s="62"/>
    </row>
    <row r="139893" spans="3:3" x14ac:dyDescent="0.25">
      <c r="C139893" s="62"/>
    </row>
    <row r="139981" spans="3:3" x14ac:dyDescent="0.25">
      <c r="C139981" s="62"/>
    </row>
    <row r="139982" spans="3:3" x14ac:dyDescent="0.25">
      <c r="C139982" s="62"/>
    </row>
    <row r="140070" spans="3:3" x14ac:dyDescent="0.25">
      <c r="C140070" s="62"/>
    </row>
    <row r="140071" spans="3:3" x14ac:dyDescent="0.25">
      <c r="C140071" s="62"/>
    </row>
    <row r="140159" spans="3:3" x14ac:dyDescent="0.25">
      <c r="C140159" s="62"/>
    </row>
    <row r="140160" spans="3:3" x14ac:dyDescent="0.25">
      <c r="C140160" s="62"/>
    </row>
    <row r="140248" spans="3:3" x14ac:dyDescent="0.25">
      <c r="C140248" s="62"/>
    </row>
    <row r="140249" spans="3:3" x14ac:dyDescent="0.25">
      <c r="C140249" s="62"/>
    </row>
    <row r="140337" spans="3:3" x14ac:dyDescent="0.25">
      <c r="C140337" s="62"/>
    </row>
    <row r="140338" spans="3:3" x14ac:dyDescent="0.25">
      <c r="C140338" s="62"/>
    </row>
    <row r="140426" spans="3:3" x14ac:dyDescent="0.25">
      <c r="C140426" s="62"/>
    </row>
    <row r="140427" spans="3:3" x14ac:dyDescent="0.25">
      <c r="C140427" s="62"/>
    </row>
    <row r="140515" spans="3:3" x14ac:dyDescent="0.25">
      <c r="C140515" s="62"/>
    </row>
    <row r="140516" spans="3:3" x14ac:dyDescent="0.25">
      <c r="C140516" s="62"/>
    </row>
    <row r="140604" spans="3:3" x14ac:dyDescent="0.25">
      <c r="C140604" s="62"/>
    </row>
    <row r="140605" spans="3:3" x14ac:dyDescent="0.25">
      <c r="C140605" s="62"/>
    </row>
    <row r="140693" spans="3:3" x14ac:dyDescent="0.25">
      <c r="C140693" s="62"/>
    </row>
    <row r="140694" spans="3:3" x14ac:dyDescent="0.25">
      <c r="C140694" s="62"/>
    </row>
    <row r="140782" spans="3:3" x14ac:dyDescent="0.25">
      <c r="C140782" s="62"/>
    </row>
    <row r="140783" spans="3:3" x14ac:dyDescent="0.25">
      <c r="C140783" s="62"/>
    </row>
    <row r="140871" spans="3:3" x14ac:dyDescent="0.25">
      <c r="C140871" s="62"/>
    </row>
    <row r="140872" spans="3:3" x14ac:dyDescent="0.25">
      <c r="C140872" s="62"/>
    </row>
    <row r="140960" spans="3:3" x14ac:dyDescent="0.25">
      <c r="C140960" s="62"/>
    </row>
    <row r="140961" spans="3:3" x14ac:dyDescent="0.25">
      <c r="C140961" s="62"/>
    </row>
    <row r="141049" spans="3:3" x14ac:dyDescent="0.25">
      <c r="C141049" s="62"/>
    </row>
    <row r="141050" spans="3:3" x14ac:dyDescent="0.25">
      <c r="C141050" s="62"/>
    </row>
    <row r="141138" spans="3:3" x14ac:dyDescent="0.25">
      <c r="C141138" s="62"/>
    </row>
    <row r="141139" spans="3:3" x14ac:dyDescent="0.25">
      <c r="C141139" s="62"/>
    </row>
    <row r="141227" spans="3:3" x14ac:dyDescent="0.25">
      <c r="C141227" s="62"/>
    </row>
    <row r="141228" spans="3:3" x14ac:dyDescent="0.25">
      <c r="C141228" s="62"/>
    </row>
    <row r="141316" spans="3:3" x14ac:dyDescent="0.25">
      <c r="C141316" s="62"/>
    </row>
    <row r="141317" spans="3:3" x14ac:dyDescent="0.25">
      <c r="C141317" s="62"/>
    </row>
    <row r="141405" spans="3:3" x14ac:dyDescent="0.25">
      <c r="C141405" s="62"/>
    </row>
    <row r="141406" spans="3:3" x14ac:dyDescent="0.25">
      <c r="C141406" s="62"/>
    </row>
    <row r="141494" spans="3:3" x14ac:dyDescent="0.25">
      <c r="C141494" s="62"/>
    </row>
    <row r="141495" spans="3:3" x14ac:dyDescent="0.25">
      <c r="C141495" s="62"/>
    </row>
    <row r="141583" spans="3:3" x14ac:dyDescent="0.25">
      <c r="C141583" s="62"/>
    </row>
    <row r="141584" spans="3:3" x14ac:dyDescent="0.25">
      <c r="C141584" s="62"/>
    </row>
    <row r="141672" spans="3:3" x14ac:dyDescent="0.25">
      <c r="C141672" s="62"/>
    </row>
    <row r="141673" spans="3:3" x14ac:dyDescent="0.25">
      <c r="C141673" s="62"/>
    </row>
    <row r="141761" spans="3:3" x14ac:dyDescent="0.25">
      <c r="C141761" s="62"/>
    </row>
    <row r="141762" spans="3:3" x14ac:dyDescent="0.25">
      <c r="C141762" s="62"/>
    </row>
    <row r="141850" spans="3:3" x14ac:dyDescent="0.25">
      <c r="C141850" s="62"/>
    </row>
    <row r="141851" spans="3:3" x14ac:dyDescent="0.25">
      <c r="C141851" s="62"/>
    </row>
    <row r="141939" spans="3:3" x14ac:dyDescent="0.25">
      <c r="C141939" s="62"/>
    </row>
    <row r="141940" spans="3:3" x14ac:dyDescent="0.25">
      <c r="C141940" s="62"/>
    </row>
    <row r="142028" spans="3:3" x14ac:dyDescent="0.25">
      <c r="C142028" s="62"/>
    </row>
    <row r="142029" spans="3:3" x14ac:dyDescent="0.25">
      <c r="C142029" s="62"/>
    </row>
    <row r="142117" spans="3:3" x14ac:dyDescent="0.25">
      <c r="C142117" s="62"/>
    </row>
    <row r="142118" spans="3:3" x14ac:dyDescent="0.25">
      <c r="C142118" s="62"/>
    </row>
    <row r="142206" spans="3:3" x14ac:dyDescent="0.25">
      <c r="C142206" s="62"/>
    </row>
    <row r="142207" spans="3:3" x14ac:dyDescent="0.25">
      <c r="C142207" s="62"/>
    </row>
    <row r="142295" spans="3:3" x14ac:dyDescent="0.25">
      <c r="C142295" s="62"/>
    </row>
    <row r="142296" spans="3:3" x14ac:dyDescent="0.25">
      <c r="C142296" s="62"/>
    </row>
    <row r="142384" spans="3:3" x14ac:dyDescent="0.25">
      <c r="C142384" s="62"/>
    </row>
    <row r="142385" spans="3:3" x14ac:dyDescent="0.25">
      <c r="C142385" s="62"/>
    </row>
    <row r="142473" spans="3:3" x14ac:dyDescent="0.25">
      <c r="C142473" s="62"/>
    </row>
    <row r="142474" spans="3:3" x14ac:dyDescent="0.25">
      <c r="C142474" s="62"/>
    </row>
    <row r="142562" spans="3:3" x14ac:dyDescent="0.25">
      <c r="C142562" s="62"/>
    </row>
    <row r="142563" spans="3:3" x14ac:dyDescent="0.25">
      <c r="C142563" s="62"/>
    </row>
    <row r="142651" spans="3:3" x14ac:dyDescent="0.25">
      <c r="C142651" s="62"/>
    </row>
    <row r="142652" spans="3:3" x14ac:dyDescent="0.25">
      <c r="C142652" s="62"/>
    </row>
    <row r="142740" spans="3:3" x14ac:dyDescent="0.25">
      <c r="C142740" s="62"/>
    </row>
    <row r="142741" spans="3:3" x14ac:dyDescent="0.25">
      <c r="C142741" s="62"/>
    </row>
    <row r="142829" spans="3:3" x14ac:dyDescent="0.25">
      <c r="C142829" s="62"/>
    </row>
    <row r="142830" spans="3:3" x14ac:dyDescent="0.25">
      <c r="C142830" s="62"/>
    </row>
    <row r="142918" spans="3:3" x14ac:dyDescent="0.25">
      <c r="C142918" s="62"/>
    </row>
    <row r="142919" spans="3:3" x14ac:dyDescent="0.25">
      <c r="C142919" s="62"/>
    </row>
    <row r="143007" spans="3:3" x14ac:dyDescent="0.25">
      <c r="C143007" s="62"/>
    </row>
    <row r="143008" spans="3:3" x14ac:dyDescent="0.25">
      <c r="C143008" s="62"/>
    </row>
    <row r="143096" spans="3:3" x14ac:dyDescent="0.25">
      <c r="C143096" s="62"/>
    </row>
    <row r="143097" spans="3:3" x14ac:dyDescent="0.25">
      <c r="C143097" s="62"/>
    </row>
    <row r="143185" spans="3:3" x14ac:dyDescent="0.25">
      <c r="C143185" s="62"/>
    </row>
    <row r="143186" spans="3:3" x14ac:dyDescent="0.25">
      <c r="C143186" s="62"/>
    </row>
    <row r="143274" spans="3:3" x14ac:dyDescent="0.25">
      <c r="C143274" s="62"/>
    </row>
    <row r="143275" spans="3:3" x14ac:dyDescent="0.25">
      <c r="C143275" s="62"/>
    </row>
    <row r="143363" spans="3:3" x14ac:dyDescent="0.25">
      <c r="C143363" s="62"/>
    </row>
    <row r="143364" spans="3:3" x14ac:dyDescent="0.25">
      <c r="C143364" s="62"/>
    </row>
    <row r="143452" spans="3:3" x14ac:dyDescent="0.25">
      <c r="C143452" s="62"/>
    </row>
    <row r="143453" spans="3:3" x14ac:dyDescent="0.25">
      <c r="C143453" s="62"/>
    </row>
    <row r="143541" spans="3:3" x14ac:dyDescent="0.25">
      <c r="C143541" s="62"/>
    </row>
    <row r="143542" spans="3:3" x14ac:dyDescent="0.25">
      <c r="C143542" s="62"/>
    </row>
    <row r="143630" spans="3:3" x14ac:dyDescent="0.25">
      <c r="C143630" s="62"/>
    </row>
    <row r="143631" spans="3:3" x14ac:dyDescent="0.25">
      <c r="C143631" s="62"/>
    </row>
    <row r="143719" spans="3:3" x14ac:dyDescent="0.25">
      <c r="C143719" s="62"/>
    </row>
    <row r="143720" spans="3:3" x14ac:dyDescent="0.25">
      <c r="C143720" s="62"/>
    </row>
    <row r="143808" spans="3:3" x14ac:dyDescent="0.25">
      <c r="C143808" s="62"/>
    </row>
    <row r="143809" spans="3:3" x14ac:dyDescent="0.25">
      <c r="C143809" s="62"/>
    </row>
    <row r="143897" spans="3:3" x14ac:dyDescent="0.25">
      <c r="C143897" s="62"/>
    </row>
    <row r="143898" spans="3:3" x14ac:dyDescent="0.25">
      <c r="C143898" s="62"/>
    </row>
    <row r="143986" spans="3:3" x14ac:dyDescent="0.25">
      <c r="C143986" s="62"/>
    </row>
    <row r="143987" spans="3:3" x14ac:dyDescent="0.25">
      <c r="C143987" s="62"/>
    </row>
    <row r="144075" spans="3:3" x14ac:dyDescent="0.25">
      <c r="C144075" s="62"/>
    </row>
    <row r="144076" spans="3:3" x14ac:dyDescent="0.25">
      <c r="C144076" s="62"/>
    </row>
    <row r="144164" spans="3:3" x14ac:dyDescent="0.25">
      <c r="C144164" s="62"/>
    </row>
    <row r="144165" spans="3:3" x14ac:dyDescent="0.25">
      <c r="C144165" s="62"/>
    </row>
    <row r="144253" spans="3:3" x14ac:dyDescent="0.25">
      <c r="C144253" s="62"/>
    </row>
    <row r="144254" spans="3:3" x14ac:dyDescent="0.25">
      <c r="C144254" s="62"/>
    </row>
    <row r="144342" spans="3:3" x14ac:dyDescent="0.25">
      <c r="C144342" s="62"/>
    </row>
    <row r="144343" spans="3:3" x14ac:dyDescent="0.25">
      <c r="C144343" s="62"/>
    </row>
    <row r="144431" spans="3:3" x14ac:dyDescent="0.25">
      <c r="C144431" s="62"/>
    </row>
    <row r="144432" spans="3:3" x14ac:dyDescent="0.25">
      <c r="C144432" s="62"/>
    </row>
    <row r="144520" spans="3:3" x14ac:dyDescent="0.25">
      <c r="C144520" s="62"/>
    </row>
    <row r="144521" spans="3:3" x14ac:dyDescent="0.25">
      <c r="C144521" s="62"/>
    </row>
    <row r="144609" spans="3:3" x14ac:dyDescent="0.25">
      <c r="C144609" s="62"/>
    </row>
    <row r="144610" spans="3:3" x14ac:dyDescent="0.25">
      <c r="C144610" s="62"/>
    </row>
    <row r="144698" spans="3:3" x14ac:dyDescent="0.25">
      <c r="C144698" s="62"/>
    </row>
    <row r="144699" spans="3:3" x14ac:dyDescent="0.25">
      <c r="C144699" s="62"/>
    </row>
    <row r="144787" spans="3:3" x14ac:dyDescent="0.25">
      <c r="C144787" s="62"/>
    </row>
    <row r="144788" spans="3:3" x14ac:dyDescent="0.25">
      <c r="C144788" s="62"/>
    </row>
    <row r="144876" spans="3:3" x14ac:dyDescent="0.25">
      <c r="C144876" s="62"/>
    </row>
    <row r="144877" spans="3:3" x14ac:dyDescent="0.25">
      <c r="C144877" s="62"/>
    </row>
    <row r="144965" spans="3:3" x14ac:dyDescent="0.25">
      <c r="C144965" s="62"/>
    </row>
    <row r="144966" spans="3:3" x14ac:dyDescent="0.25">
      <c r="C144966" s="62"/>
    </row>
    <row r="145054" spans="3:3" x14ac:dyDescent="0.25">
      <c r="C145054" s="62"/>
    </row>
    <row r="145055" spans="3:3" x14ac:dyDescent="0.25">
      <c r="C145055" s="62"/>
    </row>
    <row r="145143" spans="3:3" x14ac:dyDescent="0.25">
      <c r="C145143" s="62"/>
    </row>
    <row r="145144" spans="3:3" x14ac:dyDescent="0.25">
      <c r="C145144" s="62"/>
    </row>
    <row r="145232" spans="3:3" x14ac:dyDescent="0.25">
      <c r="C145232" s="62"/>
    </row>
    <row r="145233" spans="3:3" x14ac:dyDescent="0.25">
      <c r="C145233" s="62"/>
    </row>
    <row r="145321" spans="3:3" x14ac:dyDescent="0.25">
      <c r="C145321" s="62"/>
    </row>
    <row r="145322" spans="3:3" x14ac:dyDescent="0.25">
      <c r="C145322" s="62"/>
    </row>
    <row r="145410" spans="3:3" x14ac:dyDescent="0.25">
      <c r="C145410" s="62"/>
    </row>
    <row r="145411" spans="3:3" x14ac:dyDescent="0.25">
      <c r="C145411" s="62"/>
    </row>
    <row r="145499" spans="3:3" x14ac:dyDescent="0.25">
      <c r="C145499" s="62"/>
    </row>
    <row r="145500" spans="3:3" x14ac:dyDescent="0.25">
      <c r="C145500" s="62"/>
    </row>
    <row r="145588" spans="3:3" x14ac:dyDescent="0.25">
      <c r="C145588" s="62"/>
    </row>
    <row r="145589" spans="3:3" x14ac:dyDescent="0.25">
      <c r="C145589" s="62"/>
    </row>
    <row r="145677" spans="3:3" x14ac:dyDescent="0.25">
      <c r="C145677" s="62"/>
    </row>
    <row r="145678" spans="3:3" x14ac:dyDescent="0.25">
      <c r="C145678" s="62"/>
    </row>
    <row r="145766" spans="3:3" x14ac:dyDescent="0.25">
      <c r="C145766" s="62"/>
    </row>
    <row r="145767" spans="3:3" x14ac:dyDescent="0.25">
      <c r="C145767" s="62"/>
    </row>
    <row r="145855" spans="3:3" x14ac:dyDescent="0.25">
      <c r="C145855" s="62"/>
    </row>
    <row r="145856" spans="3:3" x14ac:dyDescent="0.25">
      <c r="C145856" s="62"/>
    </row>
    <row r="145944" spans="3:3" x14ac:dyDescent="0.25">
      <c r="C145944" s="62"/>
    </row>
    <row r="145945" spans="3:3" x14ac:dyDescent="0.25">
      <c r="C145945" s="62"/>
    </row>
    <row r="146033" spans="3:3" x14ac:dyDescent="0.25">
      <c r="C146033" s="62"/>
    </row>
    <row r="146034" spans="3:3" x14ac:dyDescent="0.25">
      <c r="C146034" s="62"/>
    </row>
    <row r="146122" spans="3:3" x14ac:dyDescent="0.25">
      <c r="C146122" s="62"/>
    </row>
    <row r="146123" spans="3:3" x14ac:dyDescent="0.25">
      <c r="C146123" s="62"/>
    </row>
    <row r="146211" spans="3:3" x14ac:dyDescent="0.25">
      <c r="C146211" s="62"/>
    </row>
    <row r="146212" spans="3:3" x14ac:dyDescent="0.25">
      <c r="C146212" s="62"/>
    </row>
    <row r="146300" spans="3:3" x14ac:dyDescent="0.25">
      <c r="C146300" s="62"/>
    </row>
    <row r="146301" spans="3:3" x14ac:dyDescent="0.25">
      <c r="C146301" s="62"/>
    </row>
    <row r="146389" spans="3:3" x14ac:dyDescent="0.25">
      <c r="C146389" s="62"/>
    </row>
    <row r="146390" spans="3:3" x14ac:dyDescent="0.25">
      <c r="C146390" s="62"/>
    </row>
    <row r="146478" spans="3:3" x14ac:dyDescent="0.25">
      <c r="C146478" s="62"/>
    </row>
    <row r="146479" spans="3:3" x14ac:dyDescent="0.25">
      <c r="C146479" s="62"/>
    </row>
    <row r="146567" spans="3:3" x14ac:dyDescent="0.25">
      <c r="C146567" s="62"/>
    </row>
    <row r="146568" spans="3:3" x14ac:dyDescent="0.25">
      <c r="C146568" s="62"/>
    </row>
    <row r="146656" spans="3:3" x14ac:dyDescent="0.25">
      <c r="C146656" s="62"/>
    </row>
    <row r="146657" spans="3:3" x14ac:dyDescent="0.25">
      <c r="C146657" s="62"/>
    </row>
    <row r="146745" spans="3:3" x14ac:dyDescent="0.25">
      <c r="C146745" s="62"/>
    </row>
    <row r="146746" spans="3:3" x14ac:dyDescent="0.25">
      <c r="C146746" s="62"/>
    </row>
    <row r="146834" spans="3:3" x14ac:dyDescent="0.25">
      <c r="C146834" s="62"/>
    </row>
    <row r="146835" spans="3:3" x14ac:dyDescent="0.25">
      <c r="C146835" s="62"/>
    </row>
    <row r="146923" spans="3:3" x14ac:dyDescent="0.25">
      <c r="C146923" s="62"/>
    </row>
    <row r="146924" spans="3:3" x14ac:dyDescent="0.25">
      <c r="C146924" s="62"/>
    </row>
    <row r="147012" spans="3:3" x14ac:dyDescent="0.25">
      <c r="C147012" s="62"/>
    </row>
    <row r="147013" spans="3:3" x14ac:dyDescent="0.25">
      <c r="C147013" s="62"/>
    </row>
    <row r="147101" spans="3:3" x14ac:dyDescent="0.25">
      <c r="C147101" s="62"/>
    </row>
    <row r="147102" spans="3:3" x14ac:dyDescent="0.25">
      <c r="C147102" s="62"/>
    </row>
    <row r="147190" spans="3:3" x14ac:dyDescent="0.25">
      <c r="C147190" s="62"/>
    </row>
    <row r="147191" spans="3:3" x14ac:dyDescent="0.25">
      <c r="C147191" s="62"/>
    </row>
    <row r="147279" spans="3:3" x14ac:dyDescent="0.25">
      <c r="C147279" s="62"/>
    </row>
    <row r="147280" spans="3:3" x14ac:dyDescent="0.25">
      <c r="C147280" s="62"/>
    </row>
    <row r="147368" spans="3:3" x14ac:dyDescent="0.25">
      <c r="C147368" s="62"/>
    </row>
    <row r="147369" spans="3:3" x14ac:dyDescent="0.25">
      <c r="C147369" s="62"/>
    </row>
    <row r="147457" spans="3:3" x14ac:dyDescent="0.25">
      <c r="C147457" s="62"/>
    </row>
    <row r="147458" spans="3:3" x14ac:dyDescent="0.25">
      <c r="C147458" s="62"/>
    </row>
    <row r="147546" spans="3:3" x14ac:dyDescent="0.25">
      <c r="C147546" s="62"/>
    </row>
    <row r="147547" spans="3:3" x14ac:dyDescent="0.25">
      <c r="C147547" s="62"/>
    </row>
    <row r="147635" spans="3:3" x14ac:dyDescent="0.25">
      <c r="C147635" s="62"/>
    </row>
    <row r="147636" spans="3:3" x14ac:dyDescent="0.25">
      <c r="C147636" s="62"/>
    </row>
    <row r="147724" spans="3:3" x14ac:dyDescent="0.25">
      <c r="C147724" s="62"/>
    </row>
    <row r="147725" spans="3:3" x14ac:dyDescent="0.25">
      <c r="C147725" s="62"/>
    </row>
    <row r="147813" spans="3:3" x14ac:dyDescent="0.25">
      <c r="C147813" s="62"/>
    </row>
    <row r="147814" spans="3:3" x14ac:dyDescent="0.25">
      <c r="C147814" s="62"/>
    </row>
    <row r="147902" spans="3:3" x14ac:dyDescent="0.25">
      <c r="C147902" s="62"/>
    </row>
    <row r="147903" spans="3:3" x14ac:dyDescent="0.25">
      <c r="C147903" s="62"/>
    </row>
    <row r="147991" spans="3:3" x14ac:dyDescent="0.25">
      <c r="C147991" s="62"/>
    </row>
    <row r="147992" spans="3:3" x14ac:dyDescent="0.25">
      <c r="C147992" s="62"/>
    </row>
    <row r="148080" spans="3:3" x14ac:dyDescent="0.25">
      <c r="C148080" s="62"/>
    </row>
    <row r="148081" spans="3:3" x14ac:dyDescent="0.25">
      <c r="C148081" s="62"/>
    </row>
    <row r="148169" spans="3:3" x14ac:dyDescent="0.25">
      <c r="C148169" s="62"/>
    </row>
    <row r="148170" spans="3:3" x14ac:dyDescent="0.25">
      <c r="C148170" s="62"/>
    </row>
    <row r="148258" spans="3:3" x14ac:dyDescent="0.25">
      <c r="C148258" s="62"/>
    </row>
    <row r="148259" spans="3:3" x14ac:dyDescent="0.25">
      <c r="C148259" s="62"/>
    </row>
    <row r="148347" spans="3:3" x14ac:dyDescent="0.25">
      <c r="C148347" s="62"/>
    </row>
    <row r="148348" spans="3:3" x14ac:dyDescent="0.25">
      <c r="C148348" s="62"/>
    </row>
    <row r="148436" spans="3:3" x14ac:dyDescent="0.25">
      <c r="C148436" s="62"/>
    </row>
    <row r="148437" spans="3:3" x14ac:dyDescent="0.25">
      <c r="C148437" s="62"/>
    </row>
    <row r="148525" spans="3:3" x14ac:dyDescent="0.25">
      <c r="C148525" s="62"/>
    </row>
    <row r="148526" spans="3:3" x14ac:dyDescent="0.25">
      <c r="C148526" s="62"/>
    </row>
    <row r="148614" spans="3:3" x14ac:dyDescent="0.25">
      <c r="C148614" s="62"/>
    </row>
    <row r="148615" spans="3:3" x14ac:dyDescent="0.25">
      <c r="C148615" s="62"/>
    </row>
    <row r="148703" spans="3:3" x14ac:dyDescent="0.25">
      <c r="C148703" s="62"/>
    </row>
    <row r="148704" spans="3:3" x14ac:dyDescent="0.25">
      <c r="C148704" s="62"/>
    </row>
    <row r="148792" spans="3:3" x14ac:dyDescent="0.25">
      <c r="C148792" s="62"/>
    </row>
    <row r="148793" spans="3:3" x14ac:dyDescent="0.25">
      <c r="C148793" s="62"/>
    </row>
    <row r="148881" spans="3:3" x14ac:dyDescent="0.25">
      <c r="C148881" s="62"/>
    </row>
    <row r="148882" spans="3:3" x14ac:dyDescent="0.25">
      <c r="C148882" s="62"/>
    </row>
    <row r="148970" spans="3:3" x14ac:dyDescent="0.25">
      <c r="C148970" s="62"/>
    </row>
    <row r="148971" spans="3:3" x14ac:dyDescent="0.25">
      <c r="C148971" s="62"/>
    </row>
    <row r="149059" spans="3:3" x14ac:dyDescent="0.25">
      <c r="C149059" s="62"/>
    </row>
    <row r="149060" spans="3:3" x14ac:dyDescent="0.25">
      <c r="C149060" s="62"/>
    </row>
    <row r="149148" spans="3:3" x14ac:dyDescent="0.25">
      <c r="C149148" s="62"/>
    </row>
    <row r="149149" spans="3:3" x14ac:dyDescent="0.25">
      <c r="C149149" s="62"/>
    </row>
    <row r="149237" spans="3:3" x14ac:dyDescent="0.25">
      <c r="C149237" s="62"/>
    </row>
    <row r="149238" spans="3:3" x14ac:dyDescent="0.25">
      <c r="C149238" s="62"/>
    </row>
    <row r="149326" spans="3:3" x14ac:dyDescent="0.25">
      <c r="C149326" s="62"/>
    </row>
    <row r="149327" spans="3:3" x14ac:dyDescent="0.25">
      <c r="C149327" s="62"/>
    </row>
    <row r="149415" spans="3:3" x14ac:dyDescent="0.25">
      <c r="C149415" s="62"/>
    </row>
    <row r="149416" spans="3:3" x14ac:dyDescent="0.25">
      <c r="C149416" s="62"/>
    </row>
    <row r="149504" spans="3:3" x14ac:dyDescent="0.25">
      <c r="C149504" s="62"/>
    </row>
    <row r="149505" spans="3:3" x14ac:dyDescent="0.25">
      <c r="C149505" s="62"/>
    </row>
    <row r="149593" spans="3:3" x14ac:dyDescent="0.25">
      <c r="C149593" s="62"/>
    </row>
    <row r="149594" spans="3:3" x14ac:dyDescent="0.25">
      <c r="C149594" s="62"/>
    </row>
    <row r="149682" spans="3:3" x14ac:dyDescent="0.25">
      <c r="C149682" s="62"/>
    </row>
    <row r="149683" spans="3:3" x14ac:dyDescent="0.25">
      <c r="C149683" s="62"/>
    </row>
    <row r="149771" spans="3:3" x14ac:dyDescent="0.25">
      <c r="C149771" s="62"/>
    </row>
    <row r="149772" spans="3:3" x14ac:dyDescent="0.25">
      <c r="C149772" s="62"/>
    </row>
    <row r="149860" spans="3:3" x14ac:dyDescent="0.25">
      <c r="C149860" s="62"/>
    </row>
    <row r="149861" spans="3:3" x14ac:dyDescent="0.25">
      <c r="C149861" s="62"/>
    </row>
    <row r="149949" spans="3:3" x14ac:dyDescent="0.25">
      <c r="C149949" s="62"/>
    </row>
    <row r="149950" spans="3:3" x14ac:dyDescent="0.25">
      <c r="C149950" s="62"/>
    </row>
    <row r="150038" spans="3:3" x14ac:dyDescent="0.25">
      <c r="C150038" s="62"/>
    </row>
    <row r="150039" spans="3:3" x14ac:dyDescent="0.25">
      <c r="C150039" s="62"/>
    </row>
    <row r="150127" spans="3:3" x14ac:dyDescent="0.25">
      <c r="C150127" s="62"/>
    </row>
    <row r="150128" spans="3:3" x14ac:dyDescent="0.25">
      <c r="C150128" s="62"/>
    </row>
    <row r="150216" spans="3:3" x14ac:dyDescent="0.25">
      <c r="C150216" s="62"/>
    </row>
    <row r="150217" spans="3:3" x14ac:dyDescent="0.25">
      <c r="C150217" s="62"/>
    </row>
    <row r="150305" spans="3:3" x14ac:dyDescent="0.25">
      <c r="C150305" s="62"/>
    </row>
    <row r="150306" spans="3:3" x14ac:dyDescent="0.25">
      <c r="C150306" s="62"/>
    </row>
    <row r="150394" spans="3:3" x14ac:dyDescent="0.25">
      <c r="C150394" s="62"/>
    </row>
    <row r="150395" spans="3:3" x14ac:dyDescent="0.25">
      <c r="C150395" s="62"/>
    </row>
    <row r="150483" spans="3:3" x14ac:dyDescent="0.25">
      <c r="C150483" s="62"/>
    </row>
    <row r="150484" spans="3:3" x14ac:dyDescent="0.25">
      <c r="C150484" s="62"/>
    </row>
    <row r="150572" spans="3:3" x14ac:dyDescent="0.25">
      <c r="C150572" s="62"/>
    </row>
    <row r="150573" spans="3:3" x14ac:dyDescent="0.25">
      <c r="C150573" s="62"/>
    </row>
    <row r="150661" spans="3:3" x14ac:dyDescent="0.25">
      <c r="C150661" s="62"/>
    </row>
    <row r="150662" spans="3:3" x14ac:dyDescent="0.25">
      <c r="C150662" s="62"/>
    </row>
    <row r="150750" spans="3:3" x14ac:dyDescent="0.25">
      <c r="C150750" s="62"/>
    </row>
    <row r="150751" spans="3:3" x14ac:dyDescent="0.25">
      <c r="C150751" s="62"/>
    </row>
    <row r="150839" spans="3:3" x14ac:dyDescent="0.25">
      <c r="C150839" s="62"/>
    </row>
    <row r="150840" spans="3:3" x14ac:dyDescent="0.25">
      <c r="C150840" s="62"/>
    </row>
    <row r="150928" spans="3:3" x14ac:dyDescent="0.25">
      <c r="C150928" s="62"/>
    </row>
    <row r="150929" spans="3:3" x14ac:dyDescent="0.25">
      <c r="C150929" s="62"/>
    </row>
    <row r="151017" spans="3:3" x14ac:dyDescent="0.25">
      <c r="C151017" s="62"/>
    </row>
    <row r="151018" spans="3:3" x14ac:dyDescent="0.25">
      <c r="C151018" s="62"/>
    </row>
    <row r="151106" spans="3:3" x14ac:dyDescent="0.25">
      <c r="C151106" s="62"/>
    </row>
    <row r="151107" spans="3:3" x14ac:dyDescent="0.25">
      <c r="C151107" s="62"/>
    </row>
    <row r="151195" spans="3:3" x14ac:dyDescent="0.25">
      <c r="C151195" s="62"/>
    </row>
    <row r="151196" spans="3:3" x14ac:dyDescent="0.25">
      <c r="C151196" s="62"/>
    </row>
    <row r="151284" spans="3:3" x14ac:dyDescent="0.25">
      <c r="C151284" s="62"/>
    </row>
    <row r="151285" spans="3:3" x14ac:dyDescent="0.25">
      <c r="C151285" s="62"/>
    </row>
    <row r="151373" spans="3:3" x14ac:dyDescent="0.25">
      <c r="C151373" s="62"/>
    </row>
    <row r="151374" spans="3:3" x14ac:dyDescent="0.25">
      <c r="C151374" s="62"/>
    </row>
    <row r="151462" spans="3:3" x14ac:dyDescent="0.25">
      <c r="C151462" s="62"/>
    </row>
    <row r="151463" spans="3:3" x14ac:dyDescent="0.25">
      <c r="C151463" s="62"/>
    </row>
    <row r="151551" spans="3:3" x14ac:dyDescent="0.25">
      <c r="C151551" s="62"/>
    </row>
    <row r="151552" spans="3:3" x14ac:dyDescent="0.25">
      <c r="C151552" s="62"/>
    </row>
    <row r="151640" spans="3:3" x14ac:dyDescent="0.25">
      <c r="C151640" s="62"/>
    </row>
    <row r="151641" spans="3:3" x14ac:dyDescent="0.25">
      <c r="C151641" s="62"/>
    </row>
    <row r="151729" spans="3:3" x14ac:dyDescent="0.25">
      <c r="C151729" s="62"/>
    </row>
    <row r="151730" spans="3:3" x14ac:dyDescent="0.25">
      <c r="C151730" s="62"/>
    </row>
    <row r="151818" spans="3:3" x14ac:dyDescent="0.25">
      <c r="C151818" s="62"/>
    </row>
    <row r="151819" spans="3:3" x14ac:dyDescent="0.25">
      <c r="C151819" s="62"/>
    </row>
    <row r="151907" spans="3:3" x14ac:dyDescent="0.25">
      <c r="C151907" s="62"/>
    </row>
    <row r="151908" spans="3:3" x14ac:dyDescent="0.25">
      <c r="C151908" s="62"/>
    </row>
    <row r="151996" spans="3:3" x14ac:dyDescent="0.25">
      <c r="C151996" s="62"/>
    </row>
    <row r="151997" spans="3:3" x14ac:dyDescent="0.25">
      <c r="C151997" s="62"/>
    </row>
    <row r="152085" spans="3:3" x14ac:dyDescent="0.25">
      <c r="C152085" s="62"/>
    </row>
    <row r="152086" spans="3:3" x14ac:dyDescent="0.25">
      <c r="C152086" s="62"/>
    </row>
    <row r="152174" spans="3:3" x14ac:dyDescent="0.25">
      <c r="C152174" s="62"/>
    </row>
    <row r="152175" spans="3:3" x14ac:dyDescent="0.25">
      <c r="C152175" s="62"/>
    </row>
    <row r="152263" spans="3:3" x14ac:dyDescent="0.25">
      <c r="C152263" s="62"/>
    </row>
    <row r="152264" spans="3:3" x14ac:dyDescent="0.25">
      <c r="C152264" s="62"/>
    </row>
    <row r="152352" spans="3:3" x14ac:dyDescent="0.25">
      <c r="C152352" s="62"/>
    </row>
    <row r="152353" spans="3:3" x14ac:dyDescent="0.25">
      <c r="C152353" s="62"/>
    </row>
    <row r="152441" spans="3:3" x14ac:dyDescent="0.25">
      <c r="C152441" s="62"/>
    </row>
    <row r="152442" spans="3:3" x14ac:dyDescent="0.25">
      <c r="C152442" s="62"/>
    </row>
    <row r="152530" spans="3:3" x14ac:dyDescent="0.25">
      <c r="C152530" s="62"/>
    </row>
    <row r="152531" spans="3:3" x14ac:dyDescent="0.25">
      <c r="C152531" s="62"/>
    </row>
    <row r="152619" spans="3:3" x14ac:dyDescent="0.25">
      <c r="C152619" s="62"/>
    </row>
    <row r="152620" spans="3:3" x14ac:dyDescent="0.25">
      <c r="C152620" s="62"/>
    </row>
    <row r="152708" spans="3:3" x14ac:dyDescent="0.25">
      <c r="C152708" s="62"/>
    </row>
    <row r="152709" spans="3:3" x14ac:dyDescent="0.25">
      <c r="C152709" s="62"/>
    </row>
    <row r="152797" spans="3:3" x14ac:dyDescent="0.25">
      <c r="C152797" s="62"/>
    </row>
    <row r="152798" spans="3:3" x14ac:dyDescent="0.25">
      <c r="C152798" s="62"/>
    </row>
    <row r="152886" spans="3:3" x14ac:dyDescent="0.25">
      <c r="C152886" s="62"/>
    </row>
    <row r="152887" spans="3:3" x14ac:dyDescent="0.25">
      <c r="C152887" s="62"/>
    </row>
    <row r="152975" spans="3:3" x14ac:dyDescent="0.25">
      <c r="C152975" s="62"/>
    </row>
    <row r="152976" spans="3:3" x14ac:dyDescent="0.25">
      <c r="C152976" s="62"/>
    </row>
    <row r="153064" spans="3:3" x14ac:dyDescent="0.25">
      <c r="C153064" s="62"/>
    </row>
    <row r="153065" spans="3:3" x14ac:dyDescent="0.25">
      <c r="C153065" s="62"/>
    </row>
    <row r="153153" spans="3:3" x14ac:dyDescent="0.25">
      <c r="C153153" s="62"/>
    </row>
    <row r="153154" spans="3:3" x14ac:dyDescent="0.25">
      <c r="C153154" s="62"/>
    </row>
    <row r="153242" spans="3:3" x14ac:dyDescent="0.25">
      <c r="C153242" s="62"/>
    </row>
    <row r="153243" spans="3:3" x14ac:dyDescent="0.25">
      <c r="C153243" s="62"/>
    </row>
    <row r="153331" spans="3:3" x14ac:dyDescent="0.25">
      <c r="C153331" s="62"/>
    </row>
    <row r="153332" spans="3:3" x14ac:dyDescent="0.25">
      <c r="C153332" s="62"/>
    </row>
    <row r="153420" spans="3:3" x14ac:dyDescent="0.25">
      <c r="C153420" s="62"/>
    </row>
    <row r="153421" spans="3:3" x14ac:dyDescent="0.25">
      <c r="C153421" s="62"/>
    </row>
    <row r="153509" spans="3:3" x14ac:dyDescent="0.25">
      <c r="C153509" s="62"/>
    </row>
    <row r="153510" spans="3:3" x14ac:dyDescent="0.25">
      <c r="C153510" s="62"/>
    </row>
    <row r="153598" spans="3:3" x14ac:dyDescent="0.25">
      <c r="C153598" s="62"/>
    </row>
    <row r="153599" spans="3:3" x14ac:dyDescent="0.25">
      <c r="C153599" s="62"/>
    </row>
    <row r="153687" spans="3:3" x14ac:dyDescent="0.25">
      <c r="C153687" s="62"/>
    </row>
    <row r="153688" spans="3:3" x14ac:dyDescent="0.25">
      <c r="C153688" s="62"/>
    </row>
    <row r="153776" spans="3:3" x14ac:dyDescent="0.25">
      <c r="C153776" s="62"/>
    </row>
    <row r="153777" spans="3:3" x14ac:dyDescent="0.25">
      <c r="C153777" s="62"/>
    </row>
    <row r="153865" spans="3:3" x14ac:dyDescent="0.25">
      <c r="C153865" s="62"/>
    </row>
    <row r="153866" spans="3:3" x14ac:dyDescent="0.25">
      <c r="C153866" s="62"/>
    </row>
    <row r="153954" spans="3:3" x14ac:dyDescent="0.25">
      <c r="C153954" s="62"/>
    </row>
    <row r="153955" spans="3:3" x14ac:dyDescent="0.25">
      <c r="C153955" s="62"/>
    </row>
    <row r="154043" spans="3:3" x14ac:dyDescent="0.25">
      <c r="C154043" s="62"/>
    </row>
    <row r="154044" spans="3:3" x14ac:dyDescent="0.25">
      <c r="C154044" s="62"/>
    </row>
    <row r="154132" spans="3:3" x14ac:dyDescent="0.25">
      <c r="C154132" s="62"/>
    </row>
    <row r="154133" spans="3:3" x14ac:dyDescent="0.25">
      <c r="C154133" s="62"/>
    </row>
    <row r="154221" spans="3:3" x14ac:dyDescent="0.25">
      <c r="C154221" s="62"/>
    </row>
    <row r="154222" spans="3:3" x14ac:dyDescent="0.25">
      <c r="C154222" s="62"/>
    </row>
    <row r="154310" spans="3:3" x14ac:dyDescent="0.25">
      <c r="C154310" s="62"/>
    </row>
    <row r="154311" spans="3:3" x14ac:dyDescent="0.25">
      <c r="C154311" s="62"/>
    </row>
    <row r="154399" spans="3:3" x14ac:dyDescent="0.25">
      <c r="C154399" s="62"/>
    </row>
    <row r="154400" spans="3:3" x14ac:dyDescent="0.25">
      <c r="C154400" s="62"/>
    </row>
    <row r="154488" spans="3:3" x14ac:dyDescent="0.25">
      <c r="C154488" s="62"/>
    </row>
    <row r="154489" spans="3:3" x14ac:dyDescent="0.25">
      <c r="C154489" s="62"/>
    </row>
    <row r="154577" spans="3:3" x14ac:dyDescent="0.25">
      <c r="C154577" s="62"/>
    </row>
    <row r="154578" spans="3:3" x14ac:dyDescent="0.25">
      <c r="C154578" s="62"/>
    </row>
    <row r="154666" spans="3:3" x14ac:dyDescent="0.25">
      <c r="C154666" s="62"/>
    </row>
    <row r="154667" spans="3:3" x14ac:dyDescent="0.25">
      <c r="C154667" s="62"/>
    </row>
    <row r="154755" spans="3:3" x14ac:dyDescent="0.25">
      <c r="C154755" s="62"/>
    </row>
    <row r="154756" spans="3:3" x14ac:dyDescent="0.25">
      <c r="C154756" s="62"/>
    </row>
    <row r="154844" spans="3:3" x14ac:dyDescent="0.25">
      <c r="C154844" s="62"/>
    </row>
    <row r="154845" spans="3:3" x14ac:dyDescent="0.25">
      <c r="C154845" s="62"/>
    </row>
    <row r="154933" spans="3:3" x14ac:dyDescent="0.25">
      <c r="C154933" s="62"/>
    </row>
    <row r="154934" spans="3:3" x14ac:dyDescent="0.25">
      <c r="C154934" s="62"/>
    </row>
    <row r="155022" spans="3:3" x14ac:dyDescent="0.25">
      <c r="C155022" s="62"/>
    </row>
    <row r="155023" spans="3:3" x14ac:dyDescent="0.25">
      <c r="C155023" s="62"/>
    </row>
    <row r="155111" spans="3:3" x14ac:dyDescent="0.25">
      <c r="C155111" s="62"/>
    </row>
    <row r="155112" spans="3:3" x14ac:dyDescent="0.25">
      <c r="C155112" s="62"/>
    </row>
    <row r="155200" spans="3:3" x14ac:dyDescent="0.25">
      <c r="C155200" s="62"/>
    </row>
    <row r="155201" spans="3:3" x14ac:dyDescent="0.25">
      <c r="C155201" s="62"/>
    </row>
    <row r="155289" spans="3:3" x14ac:dyDescent="0.25">
      <c r="C155289" s="62"/>
    </row>
    <row r="155290" spans="3:3" x14ac:dyDescent="0.25">
      <c r="C155290" s="62"/>
    </row>
    <row r="155378" spans="3:3" x14ac:dyDescent="0.25">
      <c r="C155378" s="62"/>
    </row>
    <row r="155379" spans="3:3" x14ac:dyDescent="0.25">
      <c r="C155379" s="62"/>
    </row>
    <row r="155467" spans="3:3" x14ac:dyDescent="0.25">
      <c r="C155467" s="62"/>
    </row>
    <row r="155468" spans="3:3" x14ac:dyDescent="0.25">
      <c r="C155468" s="62"/>
    </row>
    <row r="155556" spans="3:3" x14ac:dyDescent="0.25">
      <c r="C155556" s="62"/>
    </row>
    <row r="155557" spans="3:3" x14ac:dyDescent="0.25">
      <c r="C155557" s="62"/>
    </row>
    <row r="155645" spans="3:3" x14ac:dyDescent="0.25">
      <c r="C155645" s="62"/>
    </row>
    <row r="155646" spans="3:3" x14ac:dyDescent="0.25">
      <c r="C155646" s="62"/>
    </row>
    <row r="155734" spans="3:3" x14ac:dyDescent="0.25">
      <c r="C155734" s="62"/>
    </row>
    <row r="155735" spans="3:3" x14ac:dyDescent="0.25">
      <c r="C155735" s="62"/>
    </row>
    <row r="155823" spans="3:3" x14ac:dyDescent="0.25">
      <c r="C155823" s="62"/>
    </row>
    <row r="155824" spans="3:3" x14ac:dyDescent="0.25">
      <c r="C155824" s="62"/>
    </row>
    <row r="155912" spans="3:3" x14ac:dyDescent="0.25">
      <c r="C155912" s="62"/>
    </row>
    <row r="155913" spans="3:3" x14ac:dyDescent="0.25">
      <c r="C155913" s="62"/>
    </row>
    <row r="156001" spans="3:3" x14ac:dyDescent="0.25">
      <c r="C156001" s="62"/>
    </row>
    <row r="156002" spans="3:3" x14ac:dyDescent="0.25">
      <c r="C156002" s="62"/>
    </row>
    <row r="156090" spans="3:3" x14ac:dyDescent="0.25">
      <c r="C156090" s="62"/>
    </row>
    <row r="156091" spans="3:3" x14ac:dyDescent="0.25">
      <c r="C156091" s="62"/>
    </row>
    <row r="156179" spans="3:3" x14ac:dyDescent="0.25">
      <c r="C156179" s="62"/>
    </row>
    <row r="156180" spans="3:3" x14ac:dyDescent="0.25">
      <c r="C156180" s="62"/>
    </row>
    <row r="156268" spans="3:3" x14ac:dyDescent="0.25">
      <c r="C156268" s="62"/>
    </row>
    <row r="156269" spans="3:3" x14ac:dyDescent="0.25">
      <c r="C156269" s="62"/>
    </row>
    <row r="156357" spans="3:3" x14ac:dyDescent="0.25">
      <c r="C156357" s="62"/>
    </row>
    <row r="156358" spans="3:3" x14ac:dyDescent="0.25">
      <c r="C156358" s="62"/>
    </row>
    <row r="156446" spans="3:3" x14ac:dyDescent="0.25">
      <c r="C156446" s="62"/>
    </row>
    <row r="156447" spans="3:3" x14ac:dyDescent="0.25">
      <c r="C156447" s="62"/>
    </row>
    <row r="156535" spans="3:3" x14ac:dyDescent="0.25">
      <c r="C156535" s="62"/>
    </row>
    <row r="156536" spans="3:3" x14ac:dyDescent="0.25">
      <c r="C156536" s="62"/>
    </row>
    <row r="156624" spans="3:3" x14ac:dyDescent="0.25">
      <c r="C156624" s="62"/>
    </row>
    <row r="156625" spans="3:3" x14ac:dyDescent="0.25">
      <c r="C156625" s="62"/>
    </row>
    <row r="156713" spans="3:3" x14ac:dyDescent="0.25">
      <c r="C156713" s="62"/>
    </row>
    <row r="156714" spans="3:3" x14ac:dyDescent="0.25">
      <c r="C156714" s="62"/>
    </row>
    <row r="156802" spans="3:3" x14ac:dyDescent="0.25">
      <c r="C156802" s="62"/>
    </row>
    <row r="156803" spans="3:3" x14ac:dyDescent="0.25">
      <c r="C156803" s="62"/>
    </row>
    <row r="156891" spans="3:3" x14ac:dyDescent="0.25">
      <c r="C156891" s="62"/>
    </row>
    <row r="156892" spans="3:3" x14ac:dyDescent="0.25">
      <c r="C156892" s="62"/>
    </row>
    <row r="156980" spans="3:3" x14ac:dyDescent="0.25">
      <c r="C156980" s="62"/>
    </row>
    <row r="156981" spans="3:3" x14ac:dyDescent="0.25">
      <c r="C156981" s="62"/>
    </row>
    <row r="157069" spans="3:3" x14ac:dyDescent="0.25">
      <c r="C157069" s="62"/>
    </row>
    <row r="157070" spans="3:3" x14ac:dyDescent="0.25">
      <c r="C157070" s="62"/>
    </row>
    <row r="157158" spans="3:3" x14ac:dyDescent="0.25">
      <c r="C157158" s="62"/>
    </row>
    <row r="157159" spans="3:3" x14ac:dyDescent="0.25">
      <c r="C157159" s="62"/>
    </row>
    <row r="157247" spans="3:3" x14ac:dyDescent="0.25">
      <c r="C157247" s="62"/>
    </row>
    <row r="157248" spans="3:3" x14ac:dyDescent="0.25">
      <c r="C157248" s="62"/>
    </row>
    <row r="157336" spans="3:3" x14ac:dyDescent="0.25">
      <c r="C157336" s="62"/>
    </row>
    <row r="157337" spans="3:3" x14ac:dyDescent="0.25">
      <c r="C157337" s="62"/>
    </row>
    <row r="157425" spans="3:3" x14ac:dyDescent="0.25">
      <c r="C157425" s="62"/>
    </row>
    <row r="157426" spans="3:3" x14ac:dyDescent="0.25">
      <c r="C157426" s="62"/>
    </row>
    <row r="157514" spans="3:3" x14ac:dyDescent="0.25">
      <c r="C157514" s="62"/>
    </row>
    <row r="157515" spans="3:3" x14ac:dyDescent="0.25">
      <c r="C157515" s="62"/>
    </row>
    <row r="157603" spans="3:3" x14ac:dyDescent="0.25">
      <c r="C157603" s="62"/>
    </row>
    <row r="157604" spans="3:3" x14ac:dyDescent="0.25">
      <c r="C157604" s="62"/>
    </row>
    <row r="157692" spans="3:3" x14ac:dyDescent="0.25">
      <c r="C157692" s="62"/>
    </row>
    <row r="157693" spans="3:3" x14ac:dyDescent="0.25">
      <c r="C157693" s="62"/>
    </row>
    <row r="157781" spans="3:3" x14ac:dyDescent="0.25">
      <c r="C157781" s="62"/>
    </row>
    <row r="157782" spans="3:3" x14ac:dyDescent="0.25">
      <c r="C157782" s="62"/>
    </row>
    <row r="157870" spans="3:3" x14ac:dyDescent="0.25">
      <c r="C157870" s="62"/>
    </row>
    <row r="157871" spans="3:3" x14ac:dyDescent="0.25">
      <c r="C157871" s="62"/>
    </row>
    <row r="157959" spans="3:3" x14ac:dyDescent="0.25">
      <c r="C157959" s="62"/>
    </row>
    <row r="157960" spans="3:3" x14ac:dyDescent="0.25">
      <c r="C157960" s="62"/>
    </row>
    <row r="158048" spans="3:3" x14ac:dyDescent="0.25">
      <c r="C158048" s="62"/>
    </row>
    <row r="158049" spans="3:3" x14ac:dyDescent="0.25">
      <c r="C158049" s="62"/>
    </row>
    <row r="158137" spans="3:3" x14ac:dyDescent="0.25">
      <c r="C158137" s="62"/>
    </row>
    <row r="158138" spans="3:3" x14ac:dyDescent="0.25">
      <c r="C158138" s="62"/>
    </row>
    <row r="158226" spans="3:3" x14ac:dyDescent="0.25">
      <c r="C158226" s="62"/>
    </row>
    <row r="158227" spans="3:3" x14ac:dyDescent="0.25">
      <c r="C158227" s="62"/>
    </row>
    <row r="158315" spans="3:3" x14ac:dyDescent="0.25">
      <c r="C158315" s="62"/>
    </row>
    <row r="158316" spans="3:3" x14ac:dyDescent="0.25">
      <c r="C158316" s="62"/>
    </row>
    <row r="158404" spans="3:3" x14ac:dyDescent="0.25">
      <c r="C158404" s="62"/>
    </row>
    <row r="158405" spans="3:3" x14ac:dyDescent="0.25">
      <c r="C158405" s="62"/>
    </row>
    <row r="158493" spans="3:3" x14ac:dyDescent="0.25">
      <c r="C158493" s="62"/>
    </row>
    <row r="158494" spans="3:3" x14ac:dyDescent="0.25">
      <c r="C158494" s="62"/>
    </row>
    <row r="158582" spans="3:3" x14ac:dyDescent="0.25">
      <c r="C158582" s="62"/>
    </row>
    <row r="158583" spans="3:3" x14ac:dyDescent="0.25">
      <c r="C158583" s="62"/>
    </row>
    <row r="158671" spans="3:3" x14ac:dyDescent="0.25">
      <c r="C158671" s="62"/>
    </row>
    <row r="158672" spans="3:3" x14ac:dyDescent="0.25">
      <c r="C158672" s="62"/>
    </row>
    <row r="158760" spans="3:3" x14ac:dyDescent="0.25">
      <c r="C158760" s="62"/>
    </row>
    <row r="158761" spans="3:3" x14ac:dyDescent="0.25">
      <c r="C158761" s="62"/>
    </row>
    <row r="158849" spans="3:3" x14ac:dyDescent="0.25">
      <c r="C158849" s="62"/>
    </row>
    <row r="158850" spans="3:3" x14ac:dyDescent="0.25">
      <c r="C158850" s="62"/>
    </row>
    <row r="158938" spans="3:3" x14ac:dyDescent="0.25">
      <c r="C158938" s="62"/>
    </row>
    <row r="158939" spans="3:3" x14ac:dyDescent="0.25">
      <c r="C158939" s="62"/>
    </row>
    <row r="159027" spans="3:3" x14ac:dyDescent="0.25">
      <c r="C159027" s="62"/>
    </row>
    <row r="159028" spans="3:3" x14ac:dyDescent="0.25">
      <c r="C159028" s="62"/>
    </row>
    <row r="159116" spans="3:3" x14ac:dyDescent="0.25">
      <c r="C159116" s="62"/>
    </row>
    <row r="159117" spans="3:3" x14ac:dyDescent="0.25">
      <c r="C159117" s="62"/>
    </row>
    <row r="159205" spans="3:3" x14ac:dyDescent="0.25">
      <c r="C159205" s="62"/>
    </row>
    <row r="159206" spans="3:3" x14ac:dyDescent="0.25">
      <c r="C159206" s="62"/>
    </row>
    <row r="159294" spans="3:3" x14ac:dyDescent="0.25">
      <c r="C159294" s="62"/>
    </row>
    <row r="159295" spans="3:3" x14ac:dyDescent="0.25">
      <c r="C159295" s="62"/>
    </row>
    <row r="159383" spans="3:3" x14ac:dyDescent="0.25">
      <c r="C159383" s="62"/>
    </row>
    <row r="159384" spans="3:3" x14ac:dyDescent="0.25">
      <c r="C159384" s="62"/>
    </row>
    <row r="159472" spans="3:3" x14ac:dyDescent="0.25">
      <c r="C159472" s="62"/>
    </row>
    <row r="159473" spans="3:3" x14ac:dyDescent="0.25">
      <c r="C159473" s="62"/>
    </row>
    <row r="159561" spans="3:3" x14ac:dyDescent="0.25">
      <c r="C159561" s="62"/>
    </row>
    <row r="159562" spans="3:3" x14ac:dyDescent="0.25">
      <c r="C159562" s="62"/>
    </row>
    <row r="159650" spans="3:3" x14ac:dyDescent="0.25">
      <c r="C159650" s="62"/>
    </row>
    <row r="159651" spans="3:3" x14ac:dyDescent="0.25">
      <c r="C159651" s="62"/>
    </row>
    <row r="159739" spans="3:3" x14ac:dyDescent="0.25">
      <c r="C159739" s="62"/>
    </row>
    <row r="159740" spans="3:3" x14ac:dyDescent="0.25">
      <c r="C159740" s="62"/>
    </row>
    <row r="159828" spans="3:3" x14ac:dyDescent="0.25">
      <c r="C159828" s="62"/>
    </row>
    <row r="159829" spans="3:3" x14ac:dyDescent="0.25">
      <c r="C159829" s="62"/>
    </row>
    <row r="159917" spans="3:3" x14ac:dyDescent="0.25">
      <c r="C159917" s="62"/>
    </row>
    <row r="159918" spans="3:3" x14ac:dyDescent="0.25">
      <c r="C159918" s="62"/>
    </row>
    <row r="160006" spans="3:3" x14ac:dyDescent="0.25">
      <c r="C160006" s="62"/>
    </row>
    <row r="160007" spans="3:3" x14ac:dyDescent="0.25">
      <c r="C160007" s="62"/>
    </row>
    <row r="160095" spans="3:3" x14ac:dyDescent="0.25">
      <c r="C160095" s="62"/>
    </row>
    <row r="160096" spans="3:3" x14ac:dyDescent="0.25">
      <c r="C160096" s="62"/>
    </row>
    <row r="160184" spans="3:3" x14ac:dyDescent="0.25">
      <c r="C160184" s="62"/>
    </row>
    <row r="160185" spans="3:3" x14ac:dyDescent="0.25">
      <c r="C160185" s="62"/>
    </row>
    <row r="160273" spans="3:3" x14ac:dyDescent="0.25">
      <c r="C160273" s="62"/>
    </row>
    <row r="160274" spans="3:3" x14ac:dyDescent="0.25">
      <c r="C160274" s="62"/>
    </row>
    <row r="160362" spans="3:3" x14ac:dyDescent="0.25">
      <c r="C160362" s="62"/>
    </row>
    <row r="160363" spans="3:3" x14ac:dyDescent="0.25">
      <c r="C160363" s="62"/>
    </row>
    <row r="160451" spans="3:3" x14ac:dyDescent="0.25">
      <c r="C160451" s="62"/>
    </row>
    <row r="160452" spans="3:3" x14ac:dyDescent="0.25">
      <c r="C160452" s="62"/>
    </row>
    <row r="160540" spans="3:3" x14ac:dyDescent="0.25">
      <c r="C160540" s="62"/>
    </row>
    <row r="160541" spans="3:3" x14ac:dyDescent="0.25">
      <c r="C160541" s="62"/>
    </row>
    <row r="160629" spans="3:3" x14ac:dyDescent="0.25">
      <c r="C160629" s="62"/>
    </row>
    <row r="160630" spans="3:3" x14ac:dyDescent="0.25">
      <c r="C160630" s="62"/>
    </row>
    <row r="160718" spans="3:3" x14ac:dyDescent="0.25">
      <c r="C160718" s="62"/>
    </row>
    <row r="160719" spans="3:3" x14ac:dyDescent="0.25">
      <c r="C160719" s="62"/>
    </row>
    <row r="160807" spans="3:3" x14ac:dyDescent="0.25">
      <c r="C160807" s="62"/>
    </row>
    <row r="160808" spans="3:3" x14ac:dyDescent="0.25">
      <c r="C160808" s="62"/>
    </row>
    <row r="160896" spans="3:3" x14ac:dyDescent="0.25">
      <c r="C160896" s="62"/>
    </row>
    <row r="160897" spans="3:3" x14ac:dyDescent="0.25">
      <c r="C160897" s="62"/>
    </row>
    <row r="160985" spans="3:3" x14ac:dyDescent="0.25">
      <c r="C160985" s="62"/>
    </row>
    <row r="160986" spans="3:3" x14ac:dyDescent="0.25">
      <c r="C160986" s="62"/>
    </row>
    <row r="161074" spans="3:3" x14ac:dyDescent="0.25">
      <c r="C161074" s="62"/>
    </row>
    <row r="161075" spans="3:3" x14ac:dyDescent="0.25">
      <c r="C161075" s="62"/>
    </row>
    <row r="161163" spans="3:3" x14ac:dyDescent="0.25">
      <c r="C161163" s="62"/>
    </row>
    <row r="161164" spans="3:3" x14ac:dyDescent="0.25">
      <c r="C161164" s="62"/>
    </row>
    <row r="161252" spans="3:3" x14ac:dyDescent="0.25">
      <c r="C161252" s="62"/>
    </row>
    <row r="161253" spans="3:3" x14ac:dyDescent="0.25">
      <c r="C161253" s="62"/>
    </row>
    <row r="161341" spans="3:3" x14ac:dyDescent="0.25">
      <c r="C161341" s="62"/>
    </row>
    <row r="161342" spans="3:3" x14ac:dyDescent="0.25">
      <c r="C161342" s="62"/>
    </row>
    <row r="161430" spans="3:3" x14ac:dyDescent="0.25">
      <c r="C161430" s="62"/>
    </row>
    <row r="161431" spans="3:3" x14ac:dyDescent="0.25">
      <c r="C161431" s="62"/>
    </row>
    <row r="161519" spans="3:3" x14ac:dyDescent="0.25">
      <c r="C161519" s="62"/>
    </row>
    <row r="161520" spans="3:3" x14ac:dyDescent="0.25">
      <c r="C161520" s="62"/>
    </row>
    <row r="161608" spans="3:3" x14ac:dyDescent="0.25">
      <c r="C161608" s="62"/>
    </row>
    <row r="161609" spans="3:3" x14ac:dyDescent="0.25">
      <c r="C161609" s="62"/>
    </row>
    <row r="161697" spans="3:3" x14ac:dyDescent="0.25">
      <c r="C161697" s="62"/>
    </row>
    <row r="161698" spans="3:3" x14ac:dyDescent="0.25">
      <c r="C161698" s="62"/>
    </row>
    <row r="161786" spans="3:3" x14ac:dyDescent="0.25">
      <c r="C161786" s="62"/>
    </row>
    <row r="161787" spans="3:3" x14ac:dyDescent="0.25">
      <c r="C161787" s="62"/>
    </row>
    <row r="161875" spans="3:3" x14ac:dyDescent="0.25">
      <c r="C161875" s="62"/>
    </row>
    <row r="161876" spans="3:3" x14ac:dyDescent="0.25">
      <c r="C161876" s="62"/>
    </row>
    <row r="161964" spans="3:3" x14ac:dyDescent="0.25">
      <c r="C161964" s="62"/>
    </row>
    <row r="161965" spans="3:3" x14ac:dyDescent="0.25">
      <c r="C161965" s="62"/>
    </row>
    <row r="162053" spans="3:3" x14ac:dyDescent="0.25">
      <c r="C162053" s="62"/>
    </row>
    <row r="162054" spans="3:3" x14ac:dyDescent="0.25">
      <c r="C162054" s="62"/>
    </row>
    <row r="162142" spans="3:3" x14ac:dyDescent="0.25">
      <c r="C162142" s="62"/>
    </row>
    <row r="162143" spans="3:3" x14ac:dyDescent="0.25">
      <c r="C162143" s="62"/>
    </row>
    <row r="162231" spans="3:3" x14ac:dyDescent="0.25">
      <c r="C162231" s="62"/>
    </row>
    <row r="162232" spans="3:3" x14ac:dyDescent="0.25">
      <c r="C162232" s="62"/>
    </row>
    <row r="162320" spans="3:3" x14ac:dyDescent="0.25">
      <c r="C162320" s="62"/>
    </row>
    <row r="162321" spans="3:3" x14ac:dyDescent="0.25">
      <c r="C162321" s="62"/>
    </row>
    <row r="162409" spans="3:3" x14ac:dyDescent="0.25">
      <c r="C162409" s="62"/>
    </row>
    <row r="162410" spans="3:3" x14ac:dyDescent="0.25">
      <c r="C162410" s="62"/>
    </row>
    <row r="162498" spans="3:3" x14ac:dyDescent="0.25">
      <c r="C162498" s="62"/>
    </row>
    <row r="162499" spans="3:3" x14ac:dyDescent="0.25">
      <c r="C162499" s="62"/>
    </row>
    <row r="162587" spans="3:3" x14ac:dyDescent="0.25">
      <c r="C162587" s="62"/>
    </row>
    <row r="162588" spans="3:3" x14ac:dyDescent="0.25">
      <c r="C162588" s="62"/>
    </row>
    <row r="162676" spans="3:3" x14ac:dyDescent="0.25">
      <c r="C162676" s="62"/>
    </row>
    <row r="162677" spans="3:3" x14ac:dyDescent="0.25">
      <c r="C162677" s="62"/>
    </row>
    <row r="162765" spans="3:3" x14ac:dyDescent="0.25">
      <c r="C162765" s="62"/>
    </row>
    <row r="162766" spans="3:3" x14ac:dyDescent="0.25">
      <c r="C162766" s="62"/>
    </row>
    <row r="162854" spans="3:3" x14ac:dyDescent="0.25">
      <c r="C162854" s="62"/>
    </row>
    <row r="162855" spans="3:3" x14ac:dyDescent="0.25">
      <c r="C162855" s="62"/>
    </row>
    <row r="162943" spans="3:3" x14ac:dyDescent="0.25">
      <c r="C162943" s="62"/>
    </row>
    <row r="162944" spans="3:3" x14ac:dyDescent="0.25">
      <c r="C162944" s="62"/>
    </row>
    <row r="163032" spans="3:3" x14ac:dyDescent="0.25">
      <c r="C163032" s="62"/>
    </row>
    <row r="163033" spans="3:3" x14ac:dyDescent="0.25">
      <c r="C163033" s="62"/>
    </row>
    <row r="163121" spans="3:3" x14ac:dyDescent="0.25">
      <c r="C163121" s="62"/>
    </row>
    <row r="163122" spans="3:3" x14ac:dyDescent="0.25">
      <c r="C163122" s="62"/>
    </row>
    <row r="163210" spans="3:3" x14ac:dyDescent="0.25">
      <c r="C163210" s="62"/>
    </row>
    <row r="163211" spans="3:3" x14ac:dyDescent="0.25">
      <c r="C163211" s="62"/>
    </row>
    <row r="163299" spans="3:3" x14ac:dyDescent="0.25">
      <c r="C163299" s="62"/>
    </row>
    <row r="163300" spans="3:3" x14ac:dyDescent="0.25">
      <c r="C163300" s="62"/>
    </row>
    <row r="163388" spans="3:3" x14ac:dyDescent="0.25">
      <c r="C163388" s="62"/>
    </row>
    <row r="163389" spans="3:3" x14ac:dyDescent="0.25">
      <c r="C163389" s="62"/>
    </row>
    <row r="163477" spans="3:3" x14ac:dyDescent="0.25">
      <c r="C163477" s="62"/>
    </row>
    <row r="163478" spans="3:3" x14ac:dyDescent="0.25">
      <c r="C163478" s="62"/>
    </row>
    <row r="163566" spans="3:3" x14ac:dyDescent="0.25">
      <c r="C163566" s="62"/>
    </row>
    <row r="163567" spans="3:3" x14ac:dyDescent="0.25">
      <c r="C163567" s="62"/>
    </row>
    <row r="163655" spans="3:3" x14ac:dyDescent="0.25">
      <c r="C163655" s="62"/>
    </row>
    <row r="163656" spans="3:3" x14ac:dyDescent="0.25">
      <c r="C163656" s="62"/>
    </row>
    <row r="163744" spans="3:3" x14ac:dyDescent="0.25">
      <c r="C163744" s="62"/>
    </row>
    <row r="163745" spans="3:3" x14ac:dyDescent="0.25">
      <c r="C163745" s="62"/>
    </row>
    <row r="163833" spans="3:3" x14ac:dyDescent="0.25">
      <c r="C163833" s="62"/>
    </row>
    <row r="163834" spans="3:3" x14ac:dyDescent="0.25">
      <c r="C163834" s="62"/>
    </row>
    <row r="163922" spans="3:3" x14ac:dyDescent="0.25">
      <c r="C163922" s="62"/>
    </row>
    <row r="163923" spans="3:3" x14ac:dyDescent="0.25">
      <c r="C163923" s="62"/>
    </row>
    <row r="164011" spans="3:3" x14ac:dyDescent="0.25">
      <c r="C164011" s="62"/>
    </row>
    <row r="164012" spans="3:3" x14ac:dyDescent="0.25">
      <c r="C164012" s="62"/>
    </row>
    <row r="164100" spans="3:3" x14ac:dyDescent="0.25">
      <c r="C164100" s="62"/>
    </row>
    <row r="164101" spans="3:3" x14ac:dyDescent="0.25">
      <c r="C164101" s="62"/>
    </row>
    <row r="164189" spans="3:3" x14ac:dyDescent="0.25">
      <c r="C164189" s="62"/>
    </row>
    <row r="164190" spans="3:3" x14ac:dyDescent="0.25">
      <c r="C164190" s="62"/>
    </row>
    <row r="164278" spans="3:3" x14ac:dyDescent="0.25">
      <c r="C164278" s="62"/>
    </row>
    <row r="164279" spans="3:3" x14ac:dyDescent="0.25">
      <c r="C164279" s="62"/>
    </row>
    <row r="164367" spans="3:3" x14ac:dyDescent="0.25">
      <c r="C164367" s="62"/>
    </row>
    <row r="164368" spans="3:3" x14ac:dyDescent="0.25">
      <c r="C164368" s="62"/>
    </row>
    <row r="164456" spans="3:3" x14ac:dyDescent="0.25">
      <c r="C164456" s="62"/>
    </row>
    <row r="164457" spans="3:3" x14ac:dyDescent="0.25">
      <c r="C164457" s="62"/>
    </row>
    <row r="164545" spans="3:3" x14ac:dyDescent="0.25">
      <c r="C164545" s="62"/>
    </row>
    <row r="164546" spans="3:3" x14ac:dyDescent="0.25">
      <c r="C164546" s="62"/>
    </row>
    <row r="164634" spans="3:3" x14ac:dyDescent="0.25">
      <c r="C164634" s="62"/>
    </row>
    <row r="164635" spans="3:3" x14ac:dyDescent="0.25">
      <c r="C164635" s="62"/>
    </row>
    <row r="164723" spans="3:3" x14ac:dyDescent="0.25">
      <c r="C164723" s="62"/>
    </row>
    <row r="164724" spans="3:3" x14ac:dyDescent="0.25">
      <c r="C164724" s="62"/>
    </row>
    <row r="164812" spans="3:3" x14ac:dyDescent="0.25">
      <c r="C164812" s="62"/>
    </row>
    <row r="164813" spans="3:3" x14ac:dyDescent="0.25">
      <c r="C164813" s="62"/>
    </row>
    <row r="164901" spans="3:3" x14ac:dyDescent="0.25">
      <c r="C164901" s="62"/>
    </row>
    <row r="164902" spans="3:3" x14ac:dyDescent="0.25">
      <c r="C164902" s="62"/>
    </row>
    <row r="164990" spans="3:3" x14ac:dyDescent="0.25">
      <c r="C164990" s="62"/>
    </row>
    <row r="164991" spans="3:3" x14ac:dyDescent="0.25">
      <c r="C164991" s="62"/>
    </row>
    <row r="165079" spans="3:3" x14ac:dyDescent="0.25">
      <c r="C165079" s="62"/>
    </row>
    <row r="165080" spans="3:3" x14ac:dyDescent="0.25">
      <c r="C165080" s="62"/>
    </row>
    <row r="165168" spans="3:3" x14ac:dyDescent="0.25">
      <c r="C165168" s="62"/>
    </row>
    <row r="165169" spans="3:3" x14ac:dyDescent="0.25">
      <c r="C165169" s="62"/>
    </row>
    <row r="165257" spans="3:3" x14ac:dyDescent="0.25">
      <c r="C165257" s="62"/>
    </row>
    <row r="165258" spans="3:3" x14ac:dyDescent="0.25">
      <c r="C165258" s="62"/>
    </row>
    <row r="165346" spans="3:3" x14ac:dyDescent="0.25">
      <c r="C165346" s="62"/>
    </row>
    <row r="165347" spans="3:3" x14ac:dyDescent="0.25">
      <c r="C165347" s="62"/>
    </row>
    <row r="165435" spans="3:3" x14ac:dyDescent="0.25">
      <c r="C165435" s="62"/>
    </row>
    <row r="165436" spans="3:3" x14ac:dyDescent="0.25">
      <c r="C165436" s="62"/>
    </row>
    <row r="165524" spans="3:3" x14ac:dyDescent="0.25">
      <c r="C165524" s="62"/>
    </row>
    <row r="165525" spans="3:3" x14ac:dyDescent="0.25">
      <c r="C165525" s="62"/>
    </row>
    <row r="165613" spans="3:3" x14ac:dyDescent="0.25">
      <c r="C165613" s="62"/>
    </row>
    <row r="165614" spans="3:3" x14ac:dyDescent="0.25">
      <c r="C165614" s="62"/>
    </row>
    <row r="165702" spans="3:3" x14ac:dyDescent="0.25">
      <c r="C165702" s="62"/>
    </row>
    <row r="165703" spans="3:3" x14ac:dyDescent="0.25">
      <c r="C165703" s="62"/>
    </row>
    <row r="165791" spans="3:3" x14ac:dyDescent="0.25">
      <c r="C165791" s="62"/>
    </row>
    <row r="165792" spans="3:3" x14ac:dyDescent="0.25">
      <c r="C165792" s="62"/>
    </row>
    <row r="165880" spans="3:3" x14ac:dyDescent="0.25">
      <c r="C165880" s="62"/>
    </row>
    <row r="165881" spans="3:3" x14ac:dyDescent="0.25">
      <c r="C165881" s="62"/>
    </row>
    <row r="165969" spans="3:3" x14ac:dyDescent="0.25">
      <c r="C165969" s="62"/>
    </row>
    <row r="165970" spans="3:3" x14ac:dyDescent="0.25">
      <c r="C165970" s="62"/>
    </row>
    <row r="166058" spans="3:3" x14ac:dyDescent="0.25">
      <c r="C166058" s="62"/>
    </row>
    <row r="166059" spans="3:3" x14ac:dyDescent="0.25">
      <c r="C166059" s="62"/>
    </row>
    <row r="166147" spans="3:3" x14ac:dyDescent="0.25">
      <c r="C166147" s="62"/>
    </row>
    <row r="166148" spans="3:3" x14ac:dyDescent="0.25">
      <c r="C166148" s="62"/>
    </row>
    <row r="166236" spans="3:3" x14ac:dyDescent="0.25">
      <c r="C166236" s="62"/>
    </row>
    <row r="166237" spans="3:3" x14ac:dyDescent="0.25">
      <c r="C166237" s="62"/>
    </row>
    <row r="166325" spans="3:3" x14ac:dyDescent="0.25">
      <c r="C166325" s="62"/>
    </row>
    <row r="166326" spans="3:3" x14ac:dyDescent="0.25">
      <c r="C166326" s="62"/>
    </row>
    <row r="166414" spans="3:3" x14ac:dyDescent="0.25">
      <c r="C166414" s="62"/>
    </row>
    <row r="166415" spans="3:3" x14ac:dyDescent="0.25">
      <c r="C166415" s="62"/>
    </row>
    <row r="166503" spans="3:3" x14ac:dyDescent="0.25">
      <c r="C166503" s="62"/>
    </row>
    <row r="166504" spans="3:3" x14ac:dyDescent="0.25">
      <c r="C166504" s="62"/>
    </row>
    <row r="166592" spans="3:3" x14ac:dyDescent="0.25">
      <c r="C166592" s="62"/>
    </row>
    <row r="166593" spans="3:3" x14ac:dyDescent="0.25">
      <c r="C166593" s="62"/>
    </row>
    <row r="166681" spans="3:3" x14ac:dyDescent="0.25">
      <c r="C166681" s="62"/>
    </row>
    <row r="166682" spans="3:3" x14ac:dyDescent="0.25">
      <c r="C166682" s="62"/>
    </row>
    <row r="166770" spans="3:3" x14ac:dyDescent="0.25">
      <c r="C166770" s="62"/>
    </row>
    <row r="166771" spans="3:3" x14ac:dyDescent="0.25">
      <c r="C166771" s="62"/>
    </row>
    <row r="166859" spans="3:3" x14ac:dyDescent="0.25">
      <c r="C166859" s="62"/>
    </row>
    <row r="166860" spans="3:3" x14ac:dyDescent="0.25">
      <c r="C166860" s="62"/>
    </row>
    <row r="166948" spans="3:3" x14ac:dyDescent="0.25">
      <c r="C166948" s="62"/>
    </row>
    <row r="166949" spans="3:3" x14ac:dyDescent="0.25">
      <c r="C166949" s="62"/>
    </row>
    <row r="167037" spans="3:3" x14ac:dyDescent="0.25">
      <c r="C167037" s="62"/>
    </row>
    <row r="167038" spans="3:3" x14ac:dyDescent="0.25">
      <c r="C167038" s="62"/>
    </row>
    <row r="167126" spans="3:3" x14ac:dyDescent="0.25">
      <c r="C167126" s="62"/>
    </row>
    <row r="167127" spans="3:3" x14ac:dyDescent="0.25">
      <c r="C167127" s="62"/>
    </row>
    <row r="167215" spans="3:3" x14ac:dyDescent="0.25">
      <c r="C167215" s="62"/>
    </row>
    <row r="167216" spans="3:3" x14ac:dyDescent="0.25">
      <c r="C167216" s="62"/>
    </row>
    <row r="167304" spans="3:3" x14ac:dyDescent="0.25">
      <c r="C167304" s="62"/>
    </row>
    <row r="167305" spans="3:3" x14ac:dyDescent="0.25">
      <c r="C167305" s="62"/>
    </row>
    <row r="167393" spans="3:3" x14ac:dyDescent="0.25">
      <c r="C167393" s="62"/>
    </row>
    <row r="167394" spans="3:3" x14ac:dyDescent="0.25">
      <c r="C167394" s="62"/>
    </row>
    <row r="167482" spans="3:3" x14ac:dyDescent="0.25">
      <c r="C167482" s="62"/>
    </row>
    <row r="167483" spans="3:3" x14ac:dyDescent="0.25">
      <c r="C167483" s="62"/>
    </row>
    <row r="167571" spans="3:3" x14ac:dyDescent="0.25">
      <c r="C167571" s="62"/>
    </row>
    <row r="167572" spans="3:3" x14ac:dyDescent="0.25">
      <c r="C167572" s="62"/>
    </row>
    <row r="167660" spans="3:3" x14ac:dyDescent="0.25">
      <c r="C167660" s="62"/>
    </row>
    <row r="167661" spans="3:3" x14ac:dyDescent="0.25">
      <c r="C167661" s="62"/>
    </row>
    <row r="167749" spans="3:3" x14ac:dyDescent="0.25">
      <c r="C167749" s="62"/>
    </row>
    <row r="167750" spans="3:3" x14ac:dyDescent="0.25">
      <c r="C167750" s="62"/>
    </row>
    <row r="167838" spans="3:3" x14ac:dyDescent="0.25">
      <c r="C167838" s="62"/>
    </row>
    <row r="167839" spans="3:3" x14ac:dyDescent="0.25">
      <c r="C167839" s="62"/>
    </row>
    <row r="167927" spans="3:3" x14ac:dyDescent="0.25">
      <c r="C167927" s="62"/>
    </row>
    <row r="167928" spans="3:3" x14ac:dyDescent="0.25">
      <c r="C167928" s="62"/>
    </row>
    <row r="168016" spans="3:3" x14ac:dyDescent="0.25">
      <c r="C168016" s="62"/>
    </row>
    <row r="168017" spans="3:3" x14ac:dyDescent="0.25">
      <c r="C168017" s="62"/>
    </row>
    <row r="168105" spans="3:3" x14ac:dyDescent="0.25">
      <c r="C168105" s="62"/>
    </row>
    <row r="168106" spans="3:3" x14ac:dyDescent="0.25">
      <c r="C168106" s="62"/>
    </row>
    <row r="168194" spans="3:3" x14ac:dyDescent="0.25">
      <c r="C168194" s="62"/>
    </row>
    <row r="168195" spans="3:3" x14ac:dyDescent="0.25">
      <c r="C168195" s="62"/>
    </row>
    <row r="168283" spans="3:3" x14ac:dyDescent="0.25">
      <c r="C168283" s="62"/>
    </row>
    <row r="168284" spans="3:3" x14ac:dyDescent="0.25">
      <c r="C168284" s="62"/>
    </row>
    <row r="168372" spans="3:3" x14ac:dyDescent="0.25">
      <c r="C168372" s="62"/>
    </row>
    <row r="168373" spans="3:3" x14ac:dyDescent="0.25">
      <c r="C168373" s="62"/>
    </row>
    <row r="168461" spans="3:3" x14ac:dyDescent="0.25">
      <c r="C168461" s="62"/>
    </row>
    <row r="168462" spans="3:3" x14ac:dyDescent="0.25">
      <c r="C168462" s="62"/>
    </row>
    <row r="168550" spans="3:3" x14ac:dyDescent="0.25">
      <c r="C168550" s="62"/>
    </row>
    <row r="168551" spans="3:3" x14ac:dyDescent="0.25">
      <c r="C168551" s="62"/>
    </row>
    <row r="168639" spans="3:3" x14ac:dyDescent="0.25">
      <c r="C168639" s="62"/>
    </row>
    <row r="168640" spans="3:3" x14ac:dyDescent="0.25">
      <c r="C168640" s="62"/>
    </row>
    <row r="168728" spans="3:3" x14ac:dyDescent="0.25">
      <c r="C168728" s="62"/>
    </row>
    <row r="168729" spans="3:3" x14ac:dyDescent="0.25">
      <c r="C168729" s="62"/>
    </row>
    <row r="168817" spans="3:3" x14ac:dyDescent="0.25">
      <c r="C168817" s="62"/>
    </row>
    <row r="168818" spans="3:3" x14ac:dyDescent="0.25">
      <c r="C168818" s="62"/>
    </row>
    <row r="168906" spans="3:3" x14ac:dyDescent="0.25">
      <c r="C168906" s="62"/>
    </row>
    <row r="168907" spans="3:3" x14ac:dyDescent="0.25">
      <c r="C168907" s="62"/>
    </row>
    <row r="168995" spans="3:3" x14ac:dyDescent="0.25">
      <c r="C168995" s="62"/>
    </row>
    <row r="168996" spans="3:3" x14ac:dyDescent="0.25">
      <c r="C168996" s="62"/>
    </row>
    <row r="169084" spans="3:3" x14ac:dyDescent="0.25">
      <c r="C169084" s="62"/>
    </row>
    <row r="169085" spans="3:3" x14ac:dyDescent="0.25">
      <c r="C169085" s="62"/>
    </row>
    <row r="169173" spans="3:3" x14ac:dyDescent="0.25">
      <c r="C169173" s="62"/>
    </row>
    <row r="169174" spans="3:3" x14ac:dyDescent="0.25">
      <c r="C169174" s="62"/>
    </row>
    <row r="169262" spans="3:3" x14ac:dyDescent="0.25">
      <c r="C169262" s="62"/>
    </row>
    <row r="169263" spans="3:3" x14ac:dyDescent="0.25">
      <c r="C169263" s="62"/>
    </row>
    <row r="169351" spans="3:3" x14ac:dyDescent="0.25">
      <c r="C169351" s="62"/>
    </row>
    <row r="169352" spans="3:3" x14ac:dyDescent="0.25">
      <c r="C169352" s="62"/>
    </row>
    <row r="169440" spans="3:3" x14ac:dyDescent="0.25">
      <c r="C169440" s="62"/>
    </row>
    <row r="169441" spans="3:3" x14ac:dyDescent="0.25">
      <c r="C169441" s="62"/>
    </row>
    <row r="169529" spans="3:3" x14ac:dyDescent="0.25">
      <c r="C169529" s="62"/>
    </row>
    <row r="169530" spans="3:3" x14ac:dyDescent="0.25">
      <c r="C169530" s="62"/>
    </row>
    <row r="169618" spans="3:3" x14ac:dyDescent="0.25">
      <c r="C169618" s="62"/>
    </row>
    <row r="169619" spans="3:3" x14ac:dyDescent="0.25">
      <c r="C169619" s="62"/>
    </row>
    <row r="169707" spans="3:3" x14ac:dyDescent="0.25">
      <c r="C169707" s="62"/>
    </row>
    <row r="169708" spans="3:3" x14ac:dyDescent="0.25">
      <c r="C169708" s="62"/>
    </row>
    <row r="169796" spans="3:3" x14ac:dyDescent="0.25">
      <c r="C169796" s="62"/>
    </row>
    <row r="169797" spans="3:3" x14ac:dyDescent="0.25">
      <c r="C169797" s="62"/>
    </row>
    <row r="169885" spans="3:3" x14ac:dyDescent="0.25">
      <c r="C169885" s="62"/>
    </row>
    <row r="169886" spans="3:3" x14ac:dyDescent="0.25">
      <c r="C169886" s="62"/>
    </row>
    <row r="169974" spans="3:3" x14ac:dyDescent="0.25">
      <c r="C169974" s="62"/>
    </row>
    <row r="169975" spans="3:3" x14ac:dyDescent="0.25">
      <c r="C169975" s="62"/>
    </row>
    <row r="170063" spans="3:3" x14ac:dyDescent="0.25">
      <c r="C170063" s="62"/>
    </row>
    <row r="170064" spans="3:3" x14ac:dyDescent="0.25">
      <c r="C170064" s="62"/>
    </row>
    <row r="170152" spans="3:3" x14ac:dyDescent="0.25">
      <c r="C170152" s="62"/>
    </row>
    <row r="170153" spans="3:3" x14ac:dyDescent="0.25">
      <c r="C170153" s="62"/>
    </row>
    <row r="170241" spans="3:3" x14ac:dyDescent="0.25">
      <c r="C170241" s="62"/>
    </row>
    <row r="170242" spans="3:3" x14ac:dyDescent="0.25">
      <c r="C170242" s="62"/>
    </row>
    <row r="170330" spans="3:3" x14ac:dyDescent="0.25">
      <c r="C170330" s="62"/>
    </row>
    <row r="170331" spans="3:3" x14ac:dyDescent="0.25">
      <c r="C170331" s="62"/>
    </row>
    <row r="170419" spans="3:3" x14ac:dyDescent="0.25">
      <c r="C170419" s="62"/>
    </row>
    <row r="170420" spans="3:3" x14ac:dyDescent="0.25">
      <c r="C170420" s="62"/>
    </row>
    <row r="170508" spans="3:3" x14ac:dyDescent="0.25">
      <c r="C170508" s="62"/>
    </row>
    <row r="170509" spans="3:3" x14ac:dyDescent="0.25">
      <c r="C170509" s="62"/>
    </row>
    <row r="170597" spans="3:3" x14ac:dyDescent="0.25">
      <c r="C170597" s="62"/>
    </row>
    <row r="170598" spans="3:3" x14ac:dyDescent="0.25">
      <c r="C170598" s="62"/>
    </row>
    <row r="170686" spans="3:3" x14ac:dyDescent="0.25">
      <c r="C170686" s="62"/>
    </row>
    <row r="170687" spans="3:3" x14ac:dyDescent="0.25">
      <c r="C170687" s="62"/>
    </row>
    <row r="170775" spans="3:3" x14ac:dyDescent="0.25">
      <c r="C170775" s="62"/>
    </row>
    <row r="170776" spans="3:3" x14ac:dyDescent="0.25">
      <c r="C170776" s="62"/>
    </row>
    <row r="170864" spans="3:3" x14ac:dyDescent="0.25">
      <c r="C170864" s="62"/>
    </row>
    <row r="170865" spans="3:3" x14ac:dyDescent="0.25">
      <c r="C170865" s="62"/>
    </row>
    <row r="170953" spans="3:3" x14ac:dyDescent="0.25">
      <c r="C170953" s="62"/>
    </row>
    <row r="170954" spans="3:3" x14ac:dyDescent="0.25">
      <c r="C170954" s="62"/>
    </row>
    <row r="171042" spans="3:3" x14ac:dyDescent="0.25">
      <c r="C171042" s="62"/>
    </row>
    <row r="171043" spans="3:3" x14ac:dyDescent="0.25">
      <c r="C171043" s="62"/>
    </row>
    <row r="171131" spans="3:3" x14ac:dyDescent="0.25">
      <c r="C171131" s="62"/>
    </row>
    <row r="171132" spans="3:3" x14ac:dyDescent="0.25">
      <c r="C171132" s="62"/>
    </row>
    <row r="171220" spans="3:3" x14ac:dyDescent="0.25">
      <c r="C171220" s="62"/>
    </row>
    <row r="171221" spans="3:3" x14ac:dyDescent="0.25">
      <c r="C171221" s="62"/>
    </row>
    <row r="171309" spans="3:3" x14ac:dyDescent="0.25">
      <c r="C171309" s="62"/>
    </row>
    <row r="171310" spans="3:3" x14ac:dyDescent="0.25">
      <c r="C171310" s="62"/>
    </row>
    <row r="171398" spans="3:3" x14ac:dyDescent="0.25">
      <c r="C171398" s="62"/>
    </row>
    <row r="171399" spans="3:3" x14ac:dyDescent="0.25">
      <c r="C171399" s="62"/>
    </row>
    <row r="171487" spans="3:3" x14ac:dyDescent="0.25">
      <c r="C171487" s="62"/>
    </row>
    <row r="171488" spans="3:3" x14ac:dyDescent="0.25">
      <c r="C171488" s="62"/>
    </row>
    <row r="171576" spans="3:3" x14ac:dyDescent="0.25">
      <c r="C171576" s="62"/>
    </row>
    <row r="171577" spans="3:3" x14ac:dyDescent="0.25">
      <c r="C171577" s="62"/>
    </row>
    <row r="171665" spans="3:3" x14ac:dyDescent="0.25">
      <c r="C171665" s="62"/>
    </row>
    <row r="171666" spans="3:3" x14ac:dyDescent="0.25">
      <c r="C171666" s="62"/>
    </row>
    <row r="171754" spans="3:3" x14ac:dyDescent="0.25">
      <c r="C171754" s="62"/>
    </row>
    <row r="171755" spans="3:3" x14ac:dyDescent="0.25">
      <c r="C171755" s="62"/>
    </row>
    <row r="171843" spans="3:3" x14ac:dyDescent="0.25">
      <c r="C171843" s="62"/>
    </row>
    <row r="171844" spans="3:3" x14ac:dyDescent="0.25">
      <c r="C171844" s="62"/>
    </row>
    <row r="171932" spans="3:3" x14ac:dyDescent="0.25">
      <c r="C171932" s="62"/>
    </row>
    <row r="171933" spans="3:3" x14ac:dyDescent="0.25">
      <c r="C171933" s="62"/>
    </row>
    <row r="172021" spans="3:3" x14ac:dyDescent="0.25">
      <c r="C172021" s="62"/>
    </row>
    <row r="172022" spans="3:3" x14ac:dyDescent="0.25">
      <c r="C172022" s="62"/>
    </row>
    <row r="172110" spans="3:3" x14ac:dyDescent="0.25">
      <c r="C172110" s="62"/>
    </row>
    <row r="172111" spans="3:3" x14ac:dyDescent="0.25">
      <c r="C172111" s="62"/>
    </row>
    <row r="172199" spans="3:3" x14ac:dyDescent="0.25">
      <c r="C172199" s="62"/>
    </row>
    <row r="172200" spans="3:3" x14ac:dyDescent="0.25">
      <c r="C172200" s="62"/>
    </row>
    <row r="172288" spans="3:3" x14ac:dyDescent="0.25">
      <c r="C172288" s="62"/>
    </row>
    <row r="172289" spans="3:3" x14ac:dyDescent="0.25">
      <c r="C172289" s="62"/>
    </row>
    <row r="172377" spans="3:3" x14ac:dyDescent="0.25">
      <c r="C172377" s="62"/>
    </row>
    <row r="172378" spans="3:3" x14ac:dyDescent="0.25">
      <c r="C172378" s="62"/>
    </row>
    <row r="172466" spans="3:3" x14ac:dyDescent="0.25">
      <c r="C172466" s="62"/>
    </row>
    <row r="172467" spans="3:3" x14ac:dyDescent="0.25">
      <c r="C172467" s="62"/>
    </row>
    <row r="172555" spans="3:3" x14ac:dyDescent="0.25">
      <c r="C172555" s="62"/>
    </row>
    <row r="172556" spans="3:3" x14ac:dyDescent="0.25">
      <c r="C172556" s="62"/>
    </row>
    <row r="172644" spans="3:3" x14ac:dyDescent="0.25">
      <c r="C172644" s="62"/>
    </row>
    <row r="172645" spans="3:3" x14ac:dyDescent="0.25">
      <c r="C172645" s="62"/>
    </row>
    <row r="172733" spans="3:3" x14ac:dyDescent="0.25">
      <c r="C172733" s="62"/>
    </row>
    <row r="172734" spans="3:3" x14ac:dyDescent="0.25">
      <c r="C172734" s="62"/>
    </row>
    <row r="172822" spans="3:3" x14ac:dyDescent="0.25">
      <c r="C172822" s="62"/>
    </row>
    <row r="172823" spans="3:3" x14ac:dyDescent="0.25">
      <c r="C172823" s="62"/>
    </row>
    <row r="172911" spans="3:3" x14ac:dyDescent="0.25">
      <c r="C172911" s="62"/>
    </row>
    <row r="172912" spans="3:3" x14ac:dyDescent="0.25">
      <c r="C172912" s="62"/>
    </row>
    <row r="173000" spans="3:3" x14ac:dyDescent="0.25">
      <c r="C173000" s="62"/>
    </row>
    <row r="173001" spans="3:3" x14ac:dyDescent="0.25">
      <c r="C173001" s="62"/>
    </row>
    <row r="173089" spans="3:3" x14ac:dyDescent="0.25">
      <c r="C173089" s="62"/>
    </row>
    <row r="173090" spans="3:3" x14ac:dyDescent="0.25">
      <c r="C173090" s="62"/>
    </row>
    <row r="173178" spans="3:3" x14ac:dyDescent="0.25">
      <c r="C173178" s="62"/>
    </row>
    <row r="173179" spans="3:3" x14ac:dyDescent="0.25">
      <c r="C173179" s="62"/>
    </row>
    <row r="173267" spans="3:3" x14ac:dyDescent="0.25">
      <c r="C173267" s="62"/>
    </row>
    <row r="173268" spans="3:3" x14ac:dyDescent="0.25">
      <c r="C173268" s="62"/>
    </row>
    <row r="173356" spans="3:3" x14ac:dyDescent="0.25">
      <c r="C173356" s="62"/>
    </row>
    <row r="173357" spans="3:3" x14ac:dyDescent="0.25">
      <c r="C173357" s="62"/>
    </row>
    <row r="173445" spans="3:3" x14ac:dyDescent="0.25">
      <c r="C173445" s="62"/>
    </row>
    <row r="173446" spans="3:3" x14ac:dyDescent="0.25">
      <c r="C173446" s="62"/>
    </row>
    <row r="173534" spans="3:3" x14ac:dyDescent="0.25">
      <c r="C173534" s="62"/>
    </row>
    <row r="173535" spans="3:3" x14ac:dyDescent="0.25">
      <c r="C173535" s="62"/>
    </row>
    <row r="173623" spans="3:3" x14ac:dyDescent="0.25">
      <c r="C173623" s="62"/>
    </row>
    <row r="173624" spans="3:3" x14ac:dyDescent="0.25">
      <c r="C173624" s="62"/>
    </row>
    <row r="173712" spans="3:3" x14ac:dyDescent="0.25">
      <c r="C173712" s="62"/>
    </row>
    <row r="173713" spans="3:3" x14ac:dyDescent="0.25">
      <c r="C173713" s="62"/>
    </row>
    <row r="173801" spans="3:3" x14ac:dyDescent="0.25">
      <c r="C173801" s="62"/>
    </row>
    <row r="173802" spans="3:3" x14ac:dyDescent="0.25">
      <c r="C173802" s="62"/>
    </row>
    <row r="173890" spans="3:3" x14ac:dyDescent="0.25">
      <c r="C173890" s="62"/>
    </row>
    <row r="173891" spans="3:3" x14ac:dyDescent="0.25">
      <c r="C173891" s="62"/>
    </row>
    <row r="173979" spans="3:3" x14ac:dyDescent="0.25">
      <c r="C173979" s="62"/>
    </row>
    <row r="173980" spans="3:3" x14ac:dyDescent="0.25">
      <c r="C173980" s="62"/>
    </row>
    <row r="174068" spans="3:3" x14ac:dyDescent="0.25">
      <c r="C174068" s="62"/>
    </row>
    <row r="174069" spans="3:3" x14ac:dyDescent="0.25">
      <c r="C174069" s="62"/>
    </row>
    <row r="174157" spans="3:3" x14ac:dyDescent="0.25">
      <c r="C174157" s="62"/>
    </row>
    <row r="174158" spans="3:3" x14ac:dyDescent="0.25">
      <c r="C174158" s="62"/>
    </row>
    <row r="174246" spans="3:3" x14ac:dyDescent="0.25">
      <c r="C174246" s="62"/>
    </row>
    <row r="174247" spans="3:3" x14ac:dyDescent="0.25">
      <c r="C174247" s="62"/>
    </row>
    <row r="174335" spans="3:3" x14ac:dyDescent="0.25">
      <c r="C174335" s="62"/>
    </row>
    <row r="174336" spans="3:3" x14ac:dyDescent="0.25">
      <c r="C174336" s="62"/>
    </row>
    <row r="174424" spans="3:3" x14ac:dyDescent="0.25">
      <c r="C174424" s="62"/>
    </row>
    <row r="174425" spans="3:3" x14ac:dyDescent="0.25">
      <c r="C174425" s="62"/>
    </row>
    <row r="174513" spans="3:3" x14ac:dyDescent="0.25">
      <c r="C174513" s="62"/>
    </row>
    <row r="174514" spans="3:3" x14ac:dyDescent="0.25">
      <c r="C174514" s="62"/>
    </row>
    <row r="174602" spans="3:3" x14ac:dyDescent="0.25">
      <c r="C174602" s="62"/>
    </row>
    <row r="174603" spans="3:3" x14ac:dyDescent="0.25">
      <c r="C174603" s="62"/>
    </row>
    <row r="174691" spans="3:3" x14ac:dyDescent="0.25">
      <c r="C174691" s="62"/>
    </row>
    <row r="174692" spans="3:3" x14ac:dyDescent="0.25">
      <c r="C174692" s="62"/>
    </row>
    <row r="174780" spans="3:3" x14ac:dyDescent="0.25">
      <c r="C174780" s="62"/>
    </row>
    <row r="174781" spans="3:3" x14ac:dyDescent="0.25">
      <c r="C174781" s="62"/>
    </row>
    <row r="174869" spans="3:3" x14ac:dyDescent="0.25">
      <c r="C174869" s="62"/>
    </row>
    <row r="174870" spans="3:3" x14ac:dyDescent="0.25">
      <c r="C174870" s="62"/>
    </row>
    <row r="174958" spans="3:3" x14ac:dyDescent="0.25">
      <c r="C174958" s="62"/>
    </row>
    <row r="174959" spans="3:3" x14ac:dyDescent="0.25">
      <c r="C174959" s="62"/>
    </row>
    <row r="175047" spans="3:3" x14ac:dyDescent="0.25">
      <c r="C175047" s="62"/>
    </row>
    <row r="175048" spans="3:3" x14ac:dyDescent="0.25">
      <c r="C175048" s="62"/>
    </row>
    <row r="175136" spans="3:3" x14ac:dyDescent="0.25">
      <c r="C175136" s="62"/>
    </row>
    <row r="175137" spans="3:3" x14ac:dyDescent="0.25">
      <c r="C175137" s="62"/>
    </row>
    <row r="175225" spans="3:3" x14ac:dyDescent="0.25">
      <c r="C175225" s="62"/>
    </row>
    <row r="175226" spans="3:3" x14ac:dyDescent="0.25">
      <c r="C175226" s="62"/>
    </row>
    <row r="175314" spans="3:3" x14ac:dyDescent="0.25">
      <c r="C175314" s="62"/>
    </row>
    <row r="175315" spans="3:3" x14ac:dyDescent="0.25">
      <c r="C175315" s="62"/>
    </row>
    <row r="175403" spans="3:3" x14ac:dyDescent="0.25">
      <c r="C175403" s="62"/>
    </row>
    <row r="175404" spans="3:3" x14ac:dyDescent="0.25">
      <c r="C175404" s="62"/>
    </row>
    <row r="175492" spans="3:3" x14ac:dyDescent="0.25">
      <c r="C175492" s="62"/>
    </row>
    <row r="175493" spans="3:3" x14ac:dyDescent="0.25">
      <c r="C175493" s="62"/>
    </row>
    <row r="175581" spans="3:3" x14ac:dyDescent="0.25">
      <c r="C175581" s="62"/>
    </row>
    <row r="175582" spans="3:3" x14ac:dyDescent="0.25">
      <c r="C175582" s="62"/>
    </row>
    <row r="175670" spans="3:3" x14ac:dyDescent="0.25">
      <c r="C175670" s="62"/>
    </row>
    <row r="175671" spans="3:3" x14ac:dyDescent="0.25">
      <c r="C175671" s="62"/>
    </row>
    <row r="175759" spans="3:3" x14ac:dyDescent="0.25">
      <c r="C175759" s="62"/>
    </row>
    <row r="175760" spans="3:3" x14ac:dyDescent="0.25">
      <c r="C175760" s="62"/>
    </row>
    <row r="175848" spans="3:3" x14ac:dyDescent="0.25">
      <c r="C175848" s="62"/>
    </row>
    <row r="175849" spans="3:3" x14ac:dyDescent="0.25">
      <c r="C175849" s="62"/>
    </row>
    <row r="175937" spans="3:3" x14ac:dyDescent="0.25">
      <c r="C175937" s="62"/>
    </row>
    <row r="175938" spans="3:3" x14ac:dyDescent="0.25">
      <c r="C175938" s="62"/>
    </row>
    <row r="176026" spans="3:3" x14ac:dyDescent="0.25">
      <c r="C176026" s="62"/>
    </row>
    <row r="176027" spans="3:3" x14ac:dyDescent="0.25">
      <c r="C176027" s="62"/>
    </row>
    <row r="176115" spans="3:3" x14ac:dyDescent="0.25">
      <c r="C176115" s="62"/>
    </row>
    <row r="176116" spans="3:3" x14ac:dyDescent="0.25">
      <c r="C176116" s="62"/>
    </row>
    <row r="176204" spans="3:3" x14ac:dyDescent="0.25">
      <c r="C176204" s="62"/>
    </row>
    <row r="176205" spans="3:3" x14ac:dyDescent="0.25">
      <c r="C176205" s="62"/>
    </row>
    <row r="176293" spans="3:3" x14ac:dyDescent="0.25">
      <c r="C176293" s="62"/>
    </row>
    <row r="176294" spans="3:3" x14ac:dyDescent="0.25">
      <c r="C176294" s="62"/>
    </row>
    <row r="176382" spans="3:3" x14ac:dyDescent="0.25">
      <c r="C176382" s="62"/>
    </row>
    <row r="176383" spans="3:3" x14ac:dyDescent="0.25">
      <c r="C176383" s="62"/>
    </row>
    <row r="176471" spans="3:3" x14ac:dyDescent="0.25">
      <c r="C176471" s="62"/>
    </row>
    <row r="176472" spans="3:3" x14ac:dyDescent="0.25">
      <c r="C176472" s="62"/>
    </row>
    <row r="176560" spans="3:3" x14ac:dyDescent="0.25">
      <c r="C176560" s="62"/>
    </row>
    <row r="176561" spans="3:3" x14ac:dyDescent="0.25">
      <c r="C176561" s="62"/>
    </row>
    <row r="176649" spans="3:3" x14ac:dyDescent="0.25">
      <c r="C176649" s="62"/>
    </row>
    <row r="176650" spans="3:3" x14ac:dyDescent="0.25">
      <c r="C176650" s="62"/>
    </row>
    <row r="176738" spans="3:3" x14ac:dyDescent="0.25">
      <c r="C176738" s="62"/>
    </row>
    <row r="176739" spans="3:3" x14ac:dyDescent="0.25">
      <c r="C176739" s="62"/>
    </row>
    <row r="176827" spans="3:3" x14ac:dyDescent="0.25">
      <c r="C176827" s="62"/>
    </row>
    <row r="176828" spans="3:3" x14ac:dyDescent="0.25">
      <c r="C176828" s="62"/>
    </row>
    <row r="176916" spans="3:3" x14ac:dyDescent="0.25">
      <c r="C176916" s="62"/>
    </row>
    <row r="176917" spans="3:3" x14ac:dyDescent="0.25">
      <c r="C176917" s="62"/>
    </row>
    <row r="177005" spans="3:3" x14ac:dyDescent="0.25">
      <c r="C177005" s="62"/>
    </row>
    <row r="177006" spans="3:3" x14ac:dyDescent="0.25">
      <c r="C177006" s="62"/>
    </row>
    <row r="177094" spans="3:3" x14ac:dyDescent="0.25">
      <c r="C177094" s="62"/>
    </row>
    <row r="177095" spans="3:3" x14ac:dyDescent="0.25">
      <c r="C177095" s="62"/>
    </row>
    <row r="177183" spans="3:3" x14ac:dyDescent="0.25">
      <c r="C177183" s="62"/>
    </row>
    <row r="177184" spans="3:3" x14ac:dyDescent="0.25">
      <c r="C177184" s="62"/>
    </row>
    <row r="177272" spans="3:3" x14ac:dyDescent="0.25">
      <c r="C177272" s="62"/>
    </row>
    <row r="177273" spans="3:3" x14ac:dyDescent="0.25">
      <c r="C177273" s="62"/>
    </row>
    <row r="177361" spans="3:3" x14ac:dyDescent="0.25">
      <c r="C177361" s="62"/>
    </row>
    <row r="177362" spans="3:3" x14ac:dyDescent="0.25">
      <c r="C177362" s="62"/>
    </row>
    <row r="177450" spans="3:3" x14ac:dyDescent="0.25">
      <c r="C177450" s="62"/>
    </row>
    <row r="177451" spans="3:3" x14ac:dyDescent="0.25">
      <c r="C177451" s="62"/>
    </row>
    <row r="177539" spans="3:3" x14ac:dyDescent="0.25">
      <c r="C177539" s="62"/>
    </row>
    <row r="177540" spans="3:3" x14ac:dyDescent="0.25">
      <c r="C177540" s="62"/>
    </row>
    <row r="177628" spans="3:3" x14ac:dyDescent="0.25">
      <c r="C177628" s="62"/>
    </row>
    <row r="177629" spans="3:3" x14ac:dyDescent="0.25">
      <c r="C177629" s="62"/>
    </row>
    <row r="177717" spans="3:3" x14ac:dyDescent="0.25">
      <c r="C177717" s="62"/>
    </row>
    <row r="177718" spans="3:3" x14ac:dyDescent="0.25">
      <c r="C177718" s="62"/>
    </row>
    <row r="177806" spans="3:3" x14ac:dyDescent="0.25">
      <c r="C177806" s="62"/>
    </row>
    <row r="177807" spans="3:3" x14ac:dyDescent="0.25">
      <c r="C177807" s="62"/>
    </row>
    <row r="177895" spans="3:3" x14ac:dyDescent="0.25">
      <c r="C177895" s="62"/>
    </row>
    <row r="177896" spans="3:3" x14ac:dyDescent="0.25">
      <c r="C177896" s="62"/>
    </row>
    <row r="177984" spans="3:3" x14ac:dyDescent="0.25">
      <c r="C177984" s="62"/>
    </row>
    <row r="177985" spans="3:3" x14ac:dyDescent="0.25">
      <c r="C177985" s="62"/>
    </row>
    <row r="178073" spans="3:3" x14ac:dyDescent="0.25">
      <c r="C178073" s="62"/>
    </row>
    <row r="178074" spans="3:3" x14ac:dyDescent="0.25">
      <c r="C178074" s="62"/>
    </row>
    <row r="178162" spans="3:3" x14ac:dyDescent="0.25">
      <c r="C178162" s="62"/>
    </row>
    <row r="178163" spans="3:3" x14ac:dyDescent="0.25">
      <c r="C178163" s="62"/>
    </row>
    <row r="178251" spans="3:3" x14ac:dyDescent="0.25">
      <c r="C178251" s="62"/>
    </row>
    <row r="178252" spans="3:3" x14ac:dyDescent="0.25">
      <c r="C178252" s="62"/>
    </row>
    <row r="178340" spans="3:3" x14ac:dyDescent="0.25">
      <c r="C178340" s="62"/>
    </row>
    <row r="178341" spans="3:3" x14ac:dyDescent="0.25">
      <c r="C178341" s="62"/>
    </row>
    <row r="178429" spans="3:3" x14ac:dyDescent="0.25">
      <c r="C178429" s="62"/>
    </row>
    <row r="178430" spans="3:3" x14ac:dyDescent="0.25">
      <c r="C178430" s="62"/>
    </row>
    <row r="178518" spans="3:3" x14ac:dyDescent="0.25">
      <c r="C178518" s="62"/>
    </row>
    <row r="178519" spans="3:3" x14ac:dyDescent="0.25">
      <c r="C178519" s="62"/>
    </row>
    <row r="178607" spans="3:3" x14ac:dyDescent="0.25">
      <c r="C178607" s="62"/>
    </row>
    <row r="178608" spans="3:3" x14ac:dyDescent="0.25">
      <c r="C178608" s="62"/>
    </row>
    <row r="178696" spans="3:3" x14ac:dyDescent="0.25">
      <c r="C178696" s="62"/>
    </row>
    <row r="178697" spans="3:3" x14ac:dyDescent="0.25">
      <c r="C178697" s="62"/>
    </row>
    <row r="178785" spans="3:3" x14ac:dyDescent="0.25">
      <c r="C178785" s="62"/>
    </row>
    <row r="178786" spans="3:3" x14ac:dyDescent="0.25">
      <c r="C178786" s="62"/>
    </row>
    <row r="178874" spans="3:3" x14ac:dyDescent="0.25">
      <c r="C178874" s="62"/>
    </row>
    <row r="178875" spans="3:3" x14ac:dyDescent="0.25">
      <c r="C178875" s="62"/>
    </row>
    <row r="178963" spans="3:3" x14ac:dyDescent="0.25">
      <c r="C178963" s="62"/>
    </row>
    <row r="178964" spans="3:3" x14ac:dyDescent="0.25">
      <c r="C178964" s="62"/>
    </row>
    <row r="179052" spans="3:3" x14ac:dyDescent="0.25">
      <c r="C179052" s="62"/>
    </row>
    <row r="179053" spans="3:3" x14ac:dyDescent="0.25">
      <c r="C179053" s="62"/>
    </row>
    <row r="179141" spans="3:3" x14ac:dyDescent="0.25">
      <c r="C179141" s="62"/>
    </row>
    <row r="179142" spans="3:3" x14ac:dyDescent="0.25">
      <c r="C179142" s="62"/>
    </row>
    <row r="179230" spans="3:3" x14ac:dyDescent="0.25">
      <c r="C179230" s="62"/>
    </row>
    <row r="179231" spans="3:3" x14ac:dyDescent="0.25">
      <c r="C179231" s="62"/>
    </row>
    <row r="179319" spans="3:3" x14ac:dyDescent="0.25">
      <c r="C179319" s="62"/>
    </row>
    <row r="179320" spans="3:3" x14ac:dyDescent="0.25">
      <c r="C179320" s="62"/>
    </row>
    <row r="179408" spans="3:3" x14ac:dyDescent="0.25">
      <c r="C179408" s="62"/>
    </row>
    <row r="179409" spans="3:3" x14ac:dyDescent="0.25">
      <c r="C179409" s="62"/>
    </row>
    <row r="179497" spans="3:3" x14ac:dyDescent="0.25">
      <c r="C179497" s="62"/>
    </row>
    <row r="179498" spans="3:3" x14ac:dyDescent="0.25">
      <c r="C179498" s="62"/>
    </row>
    <row r="179586" spans="3:3" x14ac:dyDescent="0.25">
      <c r="C179586" s="62"/>
    </row>
    <row r="179587" spans="3:3" x14ac:dyDescent="0.25">
      <c r="C179587" s="62"/>
    </row>
    <row r="179675" spans="3:3" x14ac:dyDescent="0.25">
      <c r="C179675" s="62"/>
    </row>
    <row r="179676" spans="3:3" x14ac:dyDescent="0.25">
      <c r="C179676" s="62"/>
    </row>
    <row r="179764" spans="3:3" x14ac:dyDescent="0.25">
      <c r="C179764" s="62"/>
    </row>
    <row r="179765" spans="3:3" x14ac:dyDescent="0.25">
      <c r="C179765" s="62"/>
    </row>
    <row r="179853" spans="3:3" x14ac:dyDescent="0.25">
      <c r="C179853" s="62"/>
    </row>
    <row r="179854" spans="3:3" x14ac:dyDescent="0.25">
      <c r="C179854" s="62"/>
    </row>
    <row r="179942" spans="3:3" x14ac:dyDescent="0.25">
      <c r="C179942" s="62"/>
    </row>
    <row r="179943" spans="3:3" x14ac:dyDescent="0.25">
      <c r="C179943" s="62"/>
    </row>
    <row r="180031" spans="3:3" x14ac:dyDescent="0.25">
      <c r="C180031" s="62"/>
    </row>
    <row r="180032" spans="3:3" x14ac:dyDescent="0.25">
      <c r="C180032" s="62"/>
    </row>
    <row r="180120" spans="3:3" x14ac:dyDescent="0.25">
      <c r="C180120" s="62"/>
    </row>
    <row r="180121" spans="3:3" x14ac:dyDescent="0.25">
      <c r="C180121" s="62"/>
    </row>
    <row r="180209" spans="3:3" x14ac:dyDescent="0.25">
      <c r="C180209" s="62"/>
    </row>
    <row r="180210" spans="3:3" x14ac:dyDescent="0.25">
      <c r="C180210" s="62"/>
    </row>
    <row r="180298" spans="3:3" x14ac:dyDescent="0.25">
      <c r="C180298" s="62"/>
    </row>
    <row r="180299" spans="3:3" x14ac:dyDescent="0.25">
      <c r="C180299" s="62"/>
    </row>
    <row r="180387" spans="3:3" x14ac:dyDescent="0.25">
      <c r="C180387" s="62"/>
    </row>
    <row r="180388" spans="3:3" x14ac:dyDescent="0.25">
      <c r="C180388" s="62"/>
    </row>
    <row r="180476" spans="3:3" x14ac:dyDescent="0.25">
      <c r="C180476" s="62"/>
    </row>
    <row r="180477" spans="3:3" x14ac:dyDescent="0.25">
      <c r="C180477" s="62"/>
    </row>
    <row r="180565" spans="3:3" x14ac:dyDescent="0.25">
      <c r="C180565" s="62"/>
    </row>
    <row r="180566" spans="3:3" x14ac:dyDescent="0.25">
      <c r="C180566" s="62"/>
    </row>
    <row r="180654" spans="3:3" x14ac:dyDescent="0.25">
      <c r="C180654" s="62"/>
    </row>
    <row r="180655" spans="3:3" x14ac:dyDescent="0.25">
      <c r="C180655" s="62"/>
    </row>
    <row r="180743" spans="3:3" x14ac:dyDescent="0.25">
      <c r="C180743" s="62"/>
    </row>
    <row r="180744" spans="3:3" x14ac:dyDescent="0.25">
      <c r="C180744" s="62"/>
    </row>
    <row r="180832" spans="3:3" x14ac:dyDescent="0.25">
      <c r="C180832" s="62"/>
    </row>
    <row r="180833" spans="3:3" x14ac:dyDescent="0.25">
      <c r="C180833" s="62"/>
    </row>
    <row r="180921" spans="3:3" x14ac:dyDescent="0.25">
      <c r="C180921" s="62"/>
    </row>
    <row r="180922" spans="3:3" x14ac:dyDescent="0.25">
      <c r="C180922" s="62"/>
    </row>
    <row r="181010" spans="3:3" x14ac:dyDescent="0.25">
      <c r="C181010" s="62"/>
    </row>
    <row r="181011" spans="3:3" x14ac:dyDescent="0.25">
      <c r="C181011" s="62"/>
    </row>
    <row r="181099" spans="3:3" x14ac:dyDescent="0.25">
      <c r="C181099" s="62"/>
    </row>
    <row r="181100" spans="3:3" x14ac:dyDescent="0.25">
      <c r="C181100" s="62"/>
    </row>
    <row r="181188" spans="3:3" x14ac:dyDescent="0.25">
      <c r="C181188" s="62"/>
    </row>
    <row r="181189" spans="3:3" x14ac:dyDescent="0.25">
      <c r="C181189" s="62"/>
    </row>
    <row r="181277" spans="3:3" x14ac:dyDescent="0.25">
      <c r="C181277" s="62"/>
    </row>
    <row r="181278" spans="3:3" x14ac:dyDescent="0.25">
      <c r="C181278" s="62"/>
    </row>
    <row r="181366" spans="3:3" x14ac:dyDescent="0.25">
      <c r="C181366" s="62"/>
    </row>
    <row r="181367" spans="3:3" x14ac:dyDescent="0.25">
      <c r="C181367" s="62"/>
    </row>
    <row r="181455" spans="3:3" x14ac:dyDescent="0.25">
      <c r="C181455" s="62"/>
    </row>
    <row r="181456" spans="3:3" x14ac:dyDescent="0.25">
      <c r="C181456" s="62"/>
    </row>
    <row r="181544" spans="3:3" x14ac:dyDescent="0.25">
      <c r="C181544" s="62"/>
    </row>
    <row r="181545" spans="3:3" x14ac:dyDescent="0.25">
      <c r="C181545" s="62"/>
    </row>
    <row r="181633" spans="3:3" x14ac:dyDescent="0.25">
      <c r="C181633" s="62"/>
    </row>
    <row r="181634" spans="3:3" x14ac:dyDescent="0.25">
      <c r="C181634" s="62"/>
    </row>
    <row r="181722" spans="3:3" x14ac:dyDescent="0.25">
      <c r="C181722" s="62"/>
    </row>
    <row r="181723" spans="3:3" x14ac:dyDescent="0.25">
      <c r="C181723" s="62"/>
    </row>
    <row r="181811" spans="3:3" x14ac:dyDescent="0.25">
      <c r="C181811" s="62"/>
    </row>
    <row r="181812" spans="3:3" x14ac:dyDescent="0.25">
      <c r="C181812" s="62"/>
    </row>
    <row r="181900" spans="3:3" x14ac:dyDescent="0.25">
      <c r="C181900" s="62"/>
    </row>
    <row r="181901" spans="3:3" x14ac:dyDescent="0.25">
      <c r="C181901" s="62"/>
    </row>
    <row r="181989" spans="3:3" x14ac:dyDescent="0.25">
      <c r="C181989" s="62"/>
    </row>
    <row r="181990" spans="3:3" x14ac:dyDescent="0.25">
      <c r="C181990" s="62"/>
    </row>
    <row r="182078" spans="3:3" x14ac:dyDescent="0.25">
      <c r="C182078" s="62"/>
    </row>
    <row r="182079" spans="3:3" x14ac:dyDescent="0.25">
      <c r="C182079" s="62"/>
    </row>
    <row r="182167" spans="3:3" x14ac:dyDescent="0.25">
      <c r="C182167" s="62"/>
    </row>
    <row r="182168" spans="3:3" x14ac:dyDescent="0.25">
      <c r="C182168" s="62"/>
    </row>
    <row r="182256" spans="3:3" x14ac:dyDescent="0.25">
      <c r="C182256" s="62"/>
    </row>
    <row r="182257" spans="3:3" x14ac:dyDescent="0.25">
      <c r="C182257" s="62"/>
    </row>
    <row r="182345" spans="3:3" x14ac:dyDescent="0.25">
      <c r="C182345" s="62"/>
    </row>
    <row r="182346" spans="3:3" x14ac:dyDescent="0.25">
      <c r="C182346" s="62"/>
    </row>
    <row r="182434" spans="3:3" x14ac:dyDescent="0.25">
      <c r="C182434" s="62"/>
    </row>
    <row r="182435" spans="3:3" x14ac:dyDescent="0.25">
      <c r="C182435" s="62"/>
    </row>
    <row r="182523" spans="3:3" x14ac:dyDescent="0.25">
      <c r="C182523" s="62"/>
    </row>
    <row r="182524" spans="3:3" x14ac:dyDescent="0.25">
      <c r="C182524" s="62"/>
    </row>
    <row r="182612" spans="3:3" x14ac:dyDescent="0.25">
      <c r="C182612" s="62"/>
    </row>
    <row r="182613" spans="3:3" x14ac:dyDescent="0.25">
      <c r="C182613" s="62"/>
    </row>
    <row r="182701" spans="3:3" x14ac:dyDescent="0.25">
      <c r="C182701" s="62"/>
    </row>
    <row r="182702" spans="3:3" x14ac:dyDescent="0.25">
      <c r="C182702" s="62"/>
    </row>
    <row r="182790" spans="3:3" x14ac:dyDescent="0.25">
      <c r="C182790" s="62"/>
    </row>
    <row r="182791" spans="3:3" x14ac:dyDescent="0.25">
      <c r="C182791" s="62"/>
    </row>
    <row r="182879" spans="3:3" x14ac:dyDescent="0.25">
      <c r="C182879" s="62"/>
    </row>
    <row r="182880" spans="3:3" x14ac:dyDescent="0.25">
      <c r="C182880" s="62"/>
    </row>
    <row r="182968" spans="3:3" x14ac:dyDescent="0.25">
      <c r="C182968" s="62"/>
    </row>
    <row r="182969" spans="3:3" x14ac:dyDescent="0.25">
      <c r="C182969" s="62"/>
    </row>
    <row r="183057" spans="3:3" x14ac:dyDescent="0.25">
      <c r="C183057" s="62"/>
    </row>
    <row r="183058" spans="3:3" x14ac:dyDescent="0.25">
      <c r="C183058" s="62"/>
    </row>
    <row r="183146" spans="3:3" x14ac:dyDescent="0.25">
      <c r="C183146" s="62"/>
    </row>
    <row r="183147" spans="3:3" x14ac:dyDescent="0.25">
      <c r="C183147" s="62"/>
    </row>
    <row r="183235" spans="3:3" x14ac:dyDescent="0.25">
      <c r="C183235" s="62"/>
    </row>
    <row r="183236" spans="3:3" x14ac:dyDescent="0.25">
      <c r="C183236" s="62"/>
    </row>
    <row r="183324" spans="3:3" x14ac:dyDescent="0.25">
      <c r="C183324" s="62"/>
    </row>
    <row r="183325" spans="3:3" x14ac:dyDescent="0.25">
      <c r="C183325" s="62"/>
    </row>
    <row r="183413" spans="3:3" x14ac:dyDescent="0.25">
      <c r="C183413" s="62"/>
    </row>
    <row r="183414" spans="3:3" x14ac:dyDescent="0.25">
      <c r="C183414" s="62"/>
    </row>
    <row r="183502" spans="3:3" x14ac:dyDescent="0.25">
      <c r="C183502" s="62"/>
    </row>
    <row r="183503" spans="3:3" x14ac:dyDescent="0.25">
      <c r="C183503" s="62"/>
    </row>
    <row r="183591" spans="3:3" x14ac:dyDescent="0.25">
      <c r="C183591" s="62"/>
    </row>
    <row r="183592" spans="3:3" x14ac:dyDescent="0.25">
      <c r="C183592" s="62"/>
    </row>
    <row r="183680" spans="3:3" x14ac:dyDescent="0.25">
      <c r="C183680" s="62"/>
    </row>
    <row r="183681" spans="3:3" x14ac:dyDescent="0.25">
      <c r="C183681" s="62"/>
    </row>
    <row r="183769" spans="3:3" x14ac:dyDescent="0.25">
      <c r="C183769" s="62"/>
    </row>
    <row r="183770" spans="3:3" x14ac:dyDescent="0.25">
      <c r="C183770" s="62"/>
    </row>
    <row r="183858" spans="3:3" x14ac:dyDescent="0.25">
      <c r="C183858" s="62"/>
    </row>
    <row r="183859" spans="3:3" x14ac:dyDescent="0.25">
      <c r="C183859" s="62"/>
    </row>
    <row r="183947" spans="3:3" x14ac:dyDescent="0.25">
      <c r="C183947" s="62"/>
    </row>
    <row r="183948" spans="3:3" x14ac:dyDescent="0.25">
      <c r="C183948" s="62"/>
    </row>
    <row r="184036" spans="3:3" x14ac:dyDescent="0.25">
      <c r="C184036" s="62"/>
    </row>
    <row r="184037" spans="3:3" x14ac:dyDescent="0.25">
      <c r="C184037" s="62"/>
    </row>
    <row r="184125" spans="3:3" x14ac:dyDescent="0.25">
      <c r="C184125" s="62"/>
    </row>
    <row r="184126" spans="3:3" x14ac:dyDescent="0.25">
      <c r="C184126" s="62"/>
    </row>
    <row r="184214" spans="3:3" x14ac:dyDescent="0.25">
      <c r="C184214" s="62"/>
    </row>
    <row r="184215" spans="3:3" x14ac:dyDescent="0.25">
      <c r="C184215" s="62"/>
    </row>
    <row r="184303" spans="3:3" x14ac:dyDescent="0.25">
      <c r="C184303" s="62"/>
    </row>
    <row r="184304" spans="3:3" x14ac:dyDescent="0.25">
      <c r="C184304" s="62"/>
    </row>
    <row r="184392" spans="3:3" x14ac:dyDescent="0.25">
      <c r="C184392" s="62"/>
    </row>
    <row r="184393" spans="3:3" x14ac:dyDescent="0.25">
      <c r="C184393" s="62"/>
    </row>
    <row r="184481" spans="3:3" x14ac:dyDescent="0.25">
      <c r="C184481" s="62"/>
    </row>
    <row r="184482" spans="3:3" x14ac:dyDescent="0.25">
      <c r="C184482" s="62"/>
    </row>
    <row r="184570" spans="3:3" x14ac:dyDescent="0.25">
      <c r="C184570" s="62"/>
    </row>
    <row r="184571" spans="3:3" x14ac:dyDescent="0.25">
      <c r="C184571" s="62"/>
    </row>
    <row r="184659" spans="3:3" x14ac:dyDescent="0.25">
      <c r="C184659" s="62"/>
    </row>
    <row r="184660" spans="3:3" x14ac:dyDescent="0.25">
      <c r="C184660" s="62"/>
    </row>
    <row r="184748" spans="3:3" x14ac:dyDescent="0.25">
      <c r="C184748" s="62"/>
    </row>
    <row r="184749" spans="3:3" x14ac:dyDescent="0.25">
      <c r="C184749" s="62"/>
    </row>
    <row r="184837" spans="3:3" x14ac:dyDescent="0.25">
      <c r="C184837" s="62"/>
    </row>
    <row r="184838" spans="3:3" x14ac:dyDescent="0.25">
      <c r="C184838" s="62"/>
    </row>
    <row r="184926" spans="3:3" x14ac:dyDescent="0.25">
      <c r="C184926" s="62"/>
    </row>
    <row r="184927" spans="3:3" x14ac:dyDescent="0.25">
      <c r="C184927" s="62"/>
    </row>
    <row r="185015" spans="3:3" x14ac:dyDescent="0.25">
      <c r="C185015" s="62"/>
    </row>
    <row r="185016" spans="3:3" x14ac:dyDescent="0.25">
      <c r="C185016" s="62"/>
    </row>
    <row r="185104" spans="3:3" x14ac:dyDescent="0.25">
      <c r="C185104" s="62"/>
    </row>
    <row r="185105" spans="3:3" x14ac:dyDescent="0.25">
      <c r="C185105" s="62"/>
    </row>
    <row r="185193" spans="3:3" x14ac:dyDescent="0.25">
      <c r="C185193" s="62"/>
    </row>
    <row r="185194" spans="3:3" x14ac:dyDescent="0.25">
      <c r="C185194" s="62"/>
    </row>
    <row r="185282" spans="3:3" x14ac:dyDescent="0.25">
      <c r="C185282" s="62"/>
    </row>
    <row r="185283" spans="3:3" x14ac:dyDescent="0.25">
      <c r="C185283" s="62"/>
    </row>
    <row r="185371" spans="3:3" x14ac:dyDescent="0.25">
      <c r="C185371" s="62"/>
    </row>
    <row r="185372" spans="3:3" x14ac:dyDescent="0.25">
      <c r="C185372" s="62"/>
    </row>
    <row r="185460" spans="3:3" x14ac:dyDescent="0.25">
      <c r="C185460" s="62"/>
    </row>
    <row r="185461" spans="3:3" x14ac:dyDescent="0.25">
      <c r="C185461" s="62"/>
    </row>
    <row r="185549" spans="3:3" x14ac:dyDescent="0.25">
      <c r="C185549" s="62"/>
    </row>
    <row r="185550" spans="3:3" x14ac:dyDescent="0.25">
      <c r="C185550" s="62"/>
    </row>
    <row r="185638" spans="3:3" x14ac:dyDescent="0.25">
      <c r="C185638" s="62"/>
    </row>
    <row r="185639" spans="3:3" x14ac:dyDescent="0.25">
      <c r="C185639" s="62"/>
    </row>
    <row r="185727" spans="3:3" x14ac:dyDescent="0.25">
      <c r="C185727" s="62"/>
    </row>
    <row r="185728" spans="3:3" x14ac:dyDescent="0.25">
      <c r="C185728" s="62"/>
    </row>
    <row r="185816" spans="3:3" x14ac:dyDescent="0.25">
      <c r="C185816" s="62"/>
    </row>
    <row r="185817" spans="3:3" x14ac:dyDescent="0.25">
      <c r="C185817" s="62"/>
    </row>
    <row r="185905" spans="3:3" x14ac:dyDescent="0.25">
      <c r="C185905" s="62"/>
    </row>
    <row r="185906" spans="3:3" x14ac:dyDescent="0.25">
      <c r="C185906" s="62"/>
    </row>
    <row r="185994" spans="3:3" x14ac:dyDescent="0.25">
      <c r="C185994" s="62"/>
    </row>
    <row r="185995" spans="3:3" x14ac:dyDescent="0.25">
      <c r="C185995" s="62"/>
    </row>
    <row r="186083" spans="3:3" x14ac:dyDescent="0.25">
      <c r="C186083" s="62"/>
    </row>
    <row r="186084" spans="3:3" x14ac:dyDescent="0.25">
      <c r="C186084" s="62"/>
    </row>
    <row r="186172" spans="3:3" x14ac:dyDescent="0.25">
      <c r="C186172" s="62"/>
    </row>
    <row r="186173" spans="3:3" x14ac:dyDescent="0.25">
      <c r="C186173" s="62"/>
    </row>
    <row r="186261" spans="3:3" x14ac:dyDescent="0.25">
      <c r="C186261" s="62"/>
    </row>
    <row r="186262" spans="3:3" x14ac:dyDescent="0.25">
      <c r="C186262" s="62"/>
    </row>
    <row r="186350" spans="3:3" x14ac:dyDescent="0.25">
      <c r="C186350" s="62"/>
    </row>
    <row r="186351" spans="3:3" x14ac:dyDescent="0.25">
      <c r="C186351" s="62"/>
    </row>
    <row r="186439" spans="3:3" x14ac:dyDescent="0.25">
      <c r="C186439" s="62"/>
    </row>
    <row r="186440" spans="3:3" x14ac:dyDescent="0.25">
      <c r="C186440" s="62"/>
    </row>
    <row r="186528" spans="3:3" x14ac:dyDescent="0.25">
      <c r="C186528" s="62"/>
    </row>
    <row r="186529" spans="3:3" x14ac:dyDescent="0.25">
      <c r="C186529" s="62"/>
    </row>
    <row r="186617" spans="3:3" x14ac:dyDescent="0.25">
      <c r="C186617" s="62"/>
    </row>
    <row r="186618" spans="3:3" x14ac:dyDescent="0.25">
      <c r="C186618" s="62"/>
    </row>
    <row r="186706" spans="3:3" x14ac:dyDescent="0.25">
      <c r="C186706" s="62"/>
    </row>
    <row r="186707" spans="3:3" x14ac:dyDescent="0.25">
      <c r="C186707" s="62"/>
    </row>
    <row r="186795" spans="3:3" x14ac:dyDescent="0.25">
      <c r="C186795" s="62"/>
    </row>
    <row r="186796" spans="3:3" x14ac:dyDescent="0.25">
      <c r="C186796" s="62"/>
    </row>
    <row r="186884" spans="3:3" x14ac:dyDescent="0.25">
      <c r="C186884" s="62"/>
    </row>
    <row r="186885" spans="3:3" x14ac:dyDescent="0.25">
      <c r="C186885" s="62"/>
    </row>
    <row r="186973" spans="3:3" x14ac:dyDescent="0.25">
      <c r="C186973" s="62"/>
    </row>
    <row r="186974" spans="3:3" x14ac:dyDescent="0.25">
      <c r="C186974" s="62"/>
    </row>
    <row r="187062" spans="3:3" x14ac:dyDescent="0.25">
      <c r="C187062" s="62"/>
    </row>
    <row r="187063" spans="3:3" x14ac:dyDescent="0.25">
      <c r="C187063" s="62"/>
    </row>
    <row r="187151" spans="3:3" x14ac:dyDescent="0.25">
      <c r="C187151" s="62"/>
    </row>
    <row r="187152" spans="3:3" x14ac:dyDescent="0.25">
      <c r="C187152" s="62"/>
    </row>
    <row r="187240" spans="3:3" x14ac:dyDescent="0.25">
      <c r="C187240" s="62"/>
    </row>
    <row r="187241" spans="3:3" x14ac:dyDescent="0.25">
      <c r="C187241" s="62"/>
    </row>
    <row r="187329" spans="3:3" x14ac:dyDescent="0.25">
      <c r="C187329" s="62"/>
    </row>
    <row r="187330" spans="3:3" x14ac:dyDescent="0.25">
      <c r="C187330" s="62"/>
    </row>
    <row r="187418" spans="3:3" x14ac:dyDescent="0.25">
      <c r="C187418" s="62"/>
    </row>
    <row r="187419" spans="3:3" x14ac:dyDescent="0.25">
      <c r="C187419" s="62"/>
    </row>
    <row r="187507" spans="3:3" x14ac:dyDescent="0.25">
      <c r="C187507" s="62"/>
    </row>
    <row r="187508" spans="3:3" x14ac:dyDescent="0.25">
      <c r="C187508" s="62"/>
    </row>
    <row r="187596" spans="3:3" x14ac:dyDescent="0.25">
      <c r="C187596" s="62"/>
    </row>
    <row r="187597" spans="3:3" x14ac:dyDescent="0.25">
      <c r="C187597" s="62"/>
    </row>
    <row r="187685" spans="3:3" x14ac:dyDescent="0.25">
      <c r="C187685" s="62"/>
    </row>
    <row r="187686" spans="3:3" x14ac:dyDescent="0.25">
      <c r="C187686" s="62"/>
    </row>
    <row r="187774" spans="3:3" x14ac:dyDescent="0.25">
      <c r="C187774" s="62"/>
    </row>
    <row r="187775" spans="3:3" x14ac:dyDescent="0.25">
      <c r="C187775" s="62"/>
    </row>
    <row r="187863" spans="3:3" x14ac:dyDescent="0.25">
      <c r="C187863" s="62"/>
    </row>
    <row r="187864" spans="3:3" x14ac:dyDescent="0.25">
      <c r="C187864" s="62"/>
    </row>
    <row r="187952" spans="3:3" x14ac:dyDescent="0.25">
      <c r="C187952" s="62"/>
    </row>
    <row r="187953" spans="3:3" x14ac:dyDescent="0.25">
      <c r="C187953" s="62"/>
    </row>
    <row r="188041" spans="3:3" x14ac:dyDescent="0.25">
      <c r="C188041" s="62"/>
    </row>
    <row r="188042" spans="3:3" x14ac:dyDescent="0.25">
      <c r="C188042" s="62"/>
    </row>
    <row r="188130" spans="3:3" x14ac:dyDescent="0.25">
      <c r="C188130" s="62"/>
    </row>
    <row r="188131" spans="3:3" x14ac:dyDescent="0.25">
      <c r="C188131" s="62"/>
    </row>
    <row r="188219" spans="3:3" x14ac:dyDescent="0.25">
      <c r="C188219" s="62"/>
    </row>
    <row r="188220" spans="3:3" x14ac:dyDescent="0.25">
      <c r="C188220" s="62"/>
    </row>
    <row r="188308" spans="3:3" x14ac:dyDescent="0.25">
      <c r="C188308" s="62"/>
    </row>
    <row r="188309" spans="3:3" x14ac:dyDescent="0.25">
      <c r="C188309" s="62"/>
    </row>
    <row r="188397" spans="3:3" x14ac:dyDescent="0.25">
      <c r="C188397" s="62"/>
    </row>
    <row r="188398" spans="3:3" x14ac:dyDescent="0.25">
      <c r="C188398" s="62"/>
    </row>
    <row r="188486" spans="3:3" x14ac:dyDescent="0.25">
      <c r="C188486" s="62"/>
    </row>
    <row r="188487" spans="3:3" x14ac:dyDescent="0.25">
      <c r="C188487" s="62"/>
    </row>
    <row r="188575" spans="3:3" x14ac:dyDescent="0.25">
      <c r="C188575" s="62"/>
    </row>
    <row r="188576" spans="3:3" x14ac:dyDescent="0.25">
      <c r="C188576" s="62"/>
    </row>
    <row r="188664" spans="3:3" x14ac:dyDescent="0.25">
      <c r="C188664" s="62"/>
    </row>
    <row r="188665" spans="3:3" x14ac:dyDescent="0.25">
      <c r="C188665" s="62"/>
    </row>
    <row r="188753" spans="3:3" x14ac:dyDescent="0.25">
      <c r="C188753" s="62"/>
    </row>
    <row r="188754" spans="3:3" x14ac:dyDescent="0.25">
      <c r="C188754" s="62"/>
    </row>
    <row r="188842" spans="3:3" x14ac:dyDescent="0.25">
      <c r="C188842" s="62"/>
    </row>
    <row r="188843" spans="3:3" x14ac:dyDescent="0.25">
      <c r="C188843" s="62"/>
    </row>
    <row r="188931" spans="3:3" x14ac:dyDescent="0.25">
      <c r="C188931" s="62"/>
    </row>
    <row r="188932" spans="3:3" x14ac:dyDescent="0.25">
      <c r="C188932" s="62"/>
    </row>
    <row r="189020" spans="3:3" x14ac:dyDescent="0.25">
      <c r="C189020" s="62"/>
    </row>
    <row r="189021" spans="3:3" x14ac:dyDescent="0.25">
      <c r="C189021" s="62"/>
    </row>
    <row r="189109" spans="3:3" x14ac:dyDescent="0.25">
      <c r="C189109" s="62"/>
    </row>
    <row r="189110" spans="3:3" x14ac:dyDescent="0.25">
      <c r="C189110" s="62"/>
    </row>
    <row r="189198" spans="3:3" x14ac:dyDescent="0.25">
      <c r="C189198" s="62"/>
    </row>
    <row r="189199" spans="3:3" x14ac:dyDescent="0.25">
      <c r="C189199" s="62"/>
    </row>
    <row r="189287" spans="3:3" x14ac:dyDescent="0.25">
      <c r="C189287" s="62"/>
    </row>
    <row r="189288" spans="3:3" x14ac:dyDescent="0.25">
      <c r="C189288" s="62"/>
    </row>
    <row r="189376" spans="3:3" x14ac:dyDescent="0.25">
      <c r="C189376" s="62"/>
    </row>
    <row r="189377" spans="3:3" x14ac:dyDescent="0.25">
      <c r="C189377" s="62"/>
    </row>
    <row r="189465" spans="3:3" x14ac:dyDescent="0.25">
      <c r="C189465" s="62"/>
    </row>
    <row r="189466" spans="3:3" x14ac:dyDescent="0.25">
      <c r="C189466" s="62"/>
    </row>
    <row r="189554" spans="3:3" x14ac:dyDescent="0.25">
      <c r="C189554" s="62"/>
    </row>
    <row r="189555" spans="3:3" x14ac:dyDescent="0.25">
      <c r="C189555" s="62"/>
    </row>
    <row r="189643" spans="3:3" x14ac:dyDescent="0.25">
      <c r="C189643" s="62"/>
    </row>
    <row r="189644" spans="3:3" x14ac:dyDescent="0.25">
      <c r="C189644" s="62"/>
    </row>
    <row r="189732" spans="3:3" x14ac:dyDescent="0.25">
      <c r="C189732" s="62"/>
    </row>
    <row r="189733" spans="3:3" x14ac:dyDescent="0.25">
      <c r="C189733" s="62"/>
    </row>
    <row r="189821" spans="3:3" x14ac:dyDescent="0.25">
      <c r="C189821" s="62"/>
    </row>
    <row r="189822" spans="3:3" x14ac:dyDescent="0.25">
      <c r="C189822" s="62"/>
    </row>
    <row r="189910" spans="3:3" x14ac:dyDescent="0.25">
      <c r="C189910" s="62"/>
    </row>
    <row r="189911" spans="3:3" x14ac:dyDescent="0.25">
      <c r="C189911" s="62"/>
    </row>
    <row r="189999" spans="3:3" x14ac:dyDescent="0.25">
      <c r="C189999" s="62"/>
    </row>
    <row r="190000" spans="3:3" x14ac:dyDescent="0.25">
      <c r="C190000" s="62"/>
    </row>
    <row r="190088" spans="3:3" x14ac:dyDescent="0.25">
      <c r="C190088" s="62"/>
    </row>
    <row r="190089" spans="3:3" x14ac:dyDescent="0.25">
      <c r="C190089" s="62"/>
    </row>
    <row r="190177" spans="3:3" x14ac:dyDescent="0.25">
      <c r="C190177" s="62"/>
    </row>
    <row r="190178" spans="3:3" x14ac:dyDescent="0.25">
      <c r="C190178" s="62"/>
    </row>
    <row r="190266" spans="3:3" x14ac:dyDescent="0.25">
      <c r="C190266" s="62"/>
    </row>
    <row r="190267" spans="3:3" x14ac:dyDescent="0.25">
      <c r="C190267" s="62"/>
    </row>
    <row r="190355" spans="3:3" x14ac:dyDescent="0.25">
      <c r="C190355" s="62"/>
    </row>
    <row r="190356" spans="3:3" x14ac:dyDescent="0.25">
      <c r="C190356" s="62"/>
    </row>
    <row r="190444" spans="3:3" x14ac:dyDescent="0.25">
      <c r="C190444" s="62"/>
    </row>
    <row r="190445" spans="3:3" x14ac:dyDescent="0.25">
      <c r="C190445" s="62"/>
    </row>
    <row r="190533" spans="3:3" x14ac:dyDescent="0.25">
      <c r="C190533" s="62"/>
    </row>
    <row r="190534" spans="3:3" x14ac:dyDescent="0.25">
      <c r="C190534" s="62"/>
    </row>
    <row r="190622" spans="3:3" x14ac:dyDescent="0.25">
      <c r="C190622" s="62"/>
    </row>
    <row r="190623" spans="3:3" x14ac:dyDescent="0.25">
      <c r="C190623" s="62"/>
    </row>
    <row r="190711" spans="3:3" x14ac:dyDescent="0.25">
      <c r="C190711" s="62"/>
    </row>
    <row r="190712" spans="3:3" x14ac:dyDescent="0.25">
      <c r="C190712" s="62"/>
    </row>
    <row r="190800" spans="3:3" x14ac:dyDescent="0.25">
      <c r="C190800" s="62"/>
    </row>
    <row r="190801" spans="3:3" x14ac:dyDescent="0.25">
      <c r="C190801" s="62"/>
    </row>
    <row r="190889" spans="3:3" x14ac:dyDescent="0.25">
      <c r="C190889" s="62"/>
    </row>
    <row r="190890" spans="3:3" x14ac:dyDescent="0.25">
      <c r="C190890" s="62"/>
    </row>
    <row r="190978" spans="3:3" x14ac:dyDescent="0.25">
      <c r="C190978" s="62"/>
    </row>
    <row r="190979" spans="3:3" x14ac:dyDescent="0.25">
      <c r="C190979" s="62"/>
    </row>
    <row r="191067" spans="3:3" x14ac:dyDescent="0.25">
      <c r="C191067" s="62"/>
    </row>
    <row r="191068" spans="3:3" x14ac:dyDescent="0.25">
      <c r="C191068" s="62"/>
    </row>
    <row r="191156" spans="3:3" x14ac:dyDescent="0.25">
      <c r="C191156" s="62"/>
    </row>
    <row r="191157" spans="3:3" x14ac:dyDescent="0.25">
      <c r="C191157" s="62"/>
    </row>
    <row r="191245" spans="3:3" x14ac:dyDescent="0.25">
      <c r="C191245" s="62"/>
    </row>
    <row r="191246" spans="3:3" x14ac:dyDescent="0.25">
      <c r="C191246" s="62"/>
    </row>
    <row r="191334" spans="3:3" x14ac:dyDescent="0.25">
      <c r="C191334" s="62"/>
    </row>
    <row r="191335" spans="3:3" x14ac:dyDescent="0.25">
      <c r="C191335" s="62"/>
    </row>
    <row r="191423" spans="3:3" x14ac:dyDescent="0.25">
      <c r="C191423" s="62"/>
    </row>
    <row r="191424" spans="3:3" x14ac:dyDescent="0.25">
      <c r="C191424" s="62"/>
    </row>
    <row r="191512" spans="3:3" x14ac:dyDescent="0.25">
      <c r="C191512" s="62"/>
    </row>
    <row r="191513" spans="3:3" x14ac:dyDescent="0.25">
      <c r="C191513" s="62"/>
    </row>
    <row r="191601" spans="3:3" x14ac:dyDescent="0.25">
      <c r="C191601" s="62"/>
    </row>
    <row r="191602" spans="3:3" x14ac:dyDescent="0.25">
      <c r="C191602" s="62"/>
    </row>
    <row r="191690" spans="3:3" x14ac:dyDescent="0.25">
      <c r="C191690" s="62"/>
    </row>
    <row r="191691" spans="3:3" x14ac:dyDescent="0.25">
      <c r="C191691" s="62"/>
    </row>
    <row r="191779" spans="3:3" x14ac:dyDescent="0.25">
      <c r="C191779" s="62"/>
    </row>
    <row r="191780" spans="3:3" x14ac:dyDescent="0.25">
      <c r="C191780" s="62"/>
    </row>
    <row r="191868" spans="3:3" x14ac:dyDescent="0.25">
      <c r="C191868" s="62"/>
    </row>
    <row r="191869" spans="3:3" x14ac:dyDescent="0.25">
      <c r="C191869" s="62"/>
    </row>
    <row r="191957" spans="3:3" x14ac:dyDescent="0.25">
      <c r="C191957" s="62"/>
    </row>
    <row r="191958" spans="3:3" x14ac:dyDescent="0.25">
      <c r="C191958" s="62"/>
    </row>
    <row r="192046" spans="3:3" x14ac:dyDescent="0.25">
      <c r="C192046" s="62"/>
    </row>
    <row r="192047" spans="3:3" x14ac:dyDescent="0.25">
      <c r="C192047" s="62"/>
    </row>
    <row r="192135" spans="3:3" x14ac:dyDescent="0.25">
      <c r="C192135" s="62"/>
    </row>
    <row r="192136" spans="3:3" x14ac:dyDescent="0.25">
      <c r="C192136" s="62"/>
    </row>
    <row r="192224" spans="3:3" x14ac:dyDescent="0.25">
      <c r="C192224" s="62"/>
    </row>
    <row r="192225" spans="3:3" x14ac:dyDescent="0.25">
      <c r="C192225" s="62"/>
    </row>
    <row r="192313" spans="3:3" x14ac:dyDescent="0.25">
      <c r="C192313" s="62"/>
    </row>
    <row r="192314" spans="3:3" x14ac:dyDescent="0.25">
      <c r="C192314" s="62"/>
    </row>
    <row r="192402" spans="3:3" x14ac:dyDescent="0.25">
      <c r="C192402" s="62"/>
    </row>
    <row r="192403" spans="3:3" x14ac:dyDescent="0.25">
      <c r="C192403" s="62"/>
    </row>
    <row r="192491" spans="3:3" x14ac:dyDescent="0.25">
      <c r="C192491" s="62"/>
    </row>
    <row r="192492" spans="3:3" x14ac:dyDescent="0.25">
      <c r="C192492" s="62"/>
    </row>
    <row r="192580" spans="3:3" x14ac:dyDescent="0.25">
      <c r="C192580" s="62"/>
    </row>
    <row r="192581" spans="3:3" x14ac:dyDescent="0.25">
      <c r="C192581" s="62"/>
    </row>
    <row r="192669" spans="3:3" x14ac:dyDescent="0.25">
      <c r="C192669" s="62"/>
    </row>
    <row r="192670" spans="3:3" x14ac:dyDescent="0.25">
      <c r="C192670" s="62"/>
    </row>
    <row r="192758" spans="3:3" x14ac:dyDescent="0.25">
      <c r="C192758" s="62"/>
    </row>
    <row r="192759" spans="3:3" x14ac:dyDescent="0.25">
      <c r="C192759" s="62"/>
    </row>
    <row r="192847" spans="3:3" x14ac:dyDescent="0.25">
      <c r="C192847" s="62"/>
    </row>
    <row r="192848" spans="3:3" x14ac:dyDescent="0.25">
      <c r="C192848" s="62"/>
    </row>
    <row r="192936" spans="3:3" x14ac:dyDescent="0.25">
      <c r="C192936" s="62"/>
    </row>
    <row r="192937" spans="3:3" x14ac:dyDescent="0.25">
      <c r="C192937" s="62"/>
    </row>
    <row r="193025" spans="3:3" x14ac:dyDescent="0.25">
      <c r="C193025" s="62"/>
    </row>
    <row r="193026" spans="3:3" x14ac:dyDescent="0.25">
      <c r="C193026" s="62"/>
    </row>
    <row r="193114" spans="3:3" x14ac:dyDescent="0.25">
      <c r="C193114" s="62"/>
    </row>
    <row r="193115" spans="3:3" x14ac:dyDescent="0.25">
      <c r="C193115" s="62"/>
    </row>
    <row r="193203" spans="3:3" x14ac:dyDescent="0.25">
      <c r="C193203" s="62"/>
    </row>
    <row r="193204" spans="3:3" x14ac:dyDescent="0.25">
      <c r="C193204" s="62"/>
    </row>
    <row r="193292" spans="3:3" x14ac:dyDescent="0.25">
      <c r="C193292" s="62"/>
    </row>
    <row r="193293" spans="3:3" x14ac:dyDescent="0.25">
      <c r="C193293" s="62"/>
    </row>
    <row r="193381" spans="3:3" x14ac:dyDescent="0.25">
      <c r="C193381" s="62"/>
    </row>
    <row r="193382" spans="3:3" x14ac:dyDescent="0.25">
      <c r="C193382" s="62"/>
    </row>
    <row r="193470" spans="3:3" x14ac:dyDescent="0.25">
      <c r="C193470" s="62"/>
    </row>
    <row r="193471" spans="3:3" x14ac:dyDescent="0.25">
      <c r="C193471" s="62"/>
    </row>
    <row r="193559" spans="3:3" x14ac:dyDescent="0.25">
      <c r="C193559" s="62"/>
    </row>
    <row r="193560" spans="3:3" x14ac:dyDescent="0.25">
      <c r="C193560" s="62"/>
    </row>
    <row r="193648" spans="3:3" x14ac:dyDescent="0.25">
      <c r="C193648" s="62"/>
    </row>
    <row r="193649" spans="3:3" x14ac:dyDescent="0.25">
      <c r="C193649" s="62"/>
    </row>
    <row r="193737" spans="3:3" x14ac:dyDescent="0.25">
      <c r="C193737" s="62"/>
    </row>
    <row r="193738" spans="3:3" x14ac:dyDescent="0.25">
      <c r="C193738" s="62"/>
    </row>
    <row r="193826" spans="3:3" x14ac:dyDescent="0.25">
      <c r="C193826" s="62"/>
    </row>
    <row r="193827" spans="3:3" x14ac:dyDescent="0.25">
      <c r="C193827" s="62"/>
    </row>
    <row r="193915" spans="3:3" x14ac:dyDescent="0.25">
      <c r="C193915" s="62"/>
    </row>
    <row r="193916" spans="3:3" x14ac:dyDescent="0.25">
      <c r="C193916" s="62"/>
    </row>
    <row r="194004" spans="3:3" x14ac:dyDescent="0.25">
      <c r="C194004" s="62"/>
    </row>
    <row r="194005" spans="3:3" x14ac:dyDescent="0.25">
      <c r="C194005" s="62"/>
    </row>
    <row r="194093" spans="3:3" x14ac:dyDescent="0.25">
      <c r="C194093" s="62"/>
    </row>
    <row r="194094" spans="3:3" x14ac:dyDescent="0.25">
      <c r="C194094" s="62"/>
    </row>
    <row r="194182" spans="3:3" x14ac:dyDescent="0.25">
      <c r="C194182" s="62"/>
    </row>
    <row r="194183" spans="3:3" x14ac:dyDescent="0.25">
      <c r="C194183" s="62"/>
    </row>
    <row r="194271" spans="3:3" x14ac:dyDescent="0.25">
      <c r="C194271" s="62"/>
    </row>
    <row r="194272" spans="3:3" x14ac:dyDescent="0.25">
      <c r="C194272" s="62"/>
    </row>
    <row r="194360" spans="3:3" x14ac:dyDescent="0.25">
      <c r="C194360" s="62"/>
    </row>
    <row r="194361" spans="3:3" x14ac:dyDescent="0.25">
      <c r="C194361" s="62"/>
    </row>
    <row r="194449" spans="3:3" x14ac:dyDescent="0.25">
      <c r="C194449" s="62"/>
    </row>
    <row r="194450" spans="3:3" x14ac:dyDescent="0.25">
      <c r="C194450" s="62"/>
    </row>
    <row r="194538" spans="3:3" x14ac:dyDescent="0.25">
      <c r="C194538" s="62"/>
    </row>
    <row r="194539" spans="3:3" x14ac:dyDescent="0.25">
      <c r="C194539" s="62"/>
    </row>
    <row r="194627" spans="3:3" x14ac:dyDescent="0.25">
      <c r="C194627" s="62"/>
    </row>
    <row r="194628" spans="3:3" x14ac:dyDescent="0.25">
      <c r="C194628" s="62"/>
    </row>
    <row r="194716" spans="3:3" x14ac:dyDescent="0.25">
      <c r="C194716" s="62"/>
    </row>
    <row r="194717" spans="3:3" x14ac:dyDescent="0.25">
      <c r="C194717" s="62"/>
    </row>
    <row r="194805" spans="3:3" x14ac:dyDescent="0.25">
      <c r="C194805" s="62"/>
    </row>
    <row r="194806" spans="3:3" x14ac:dyDescent="0.25">
      <c r="C194806" s="62"/>
    </row>
    <row r="194894" spans="3:3" x14ac:dyDescent="0.25">
      <c r="C194894" s="62"/>
    </row>
    <row r="194895" spans="3:3" x14ac:dyDescent="0.25">
      <c r="C194895" s="62"/>
    </row>
    <row r="194983" spans="3:3" x14ac:dyDescent="0.25">
      <c r="C194983" s="62"/>
    </row>
    <row r="194984" spans="3:3" x14ac:dyDescent="0.25">
      <c r="C194984" s="62"/>
    </row>
    <row r="195072" spans="3:3" x14ac:dyDescent="0.25">
      <c r="C195072" s="62"/>
    </row>
    <row r="195073" spans="3:3" x14ac:dyDescent="0.25">
      <c r="C195073" s="62"/>
    </row>
    <row r="195161" spans="3:3" x14ac:dyDescent="0.25">
      <c r="C195161" s="62"/>
    </row>
    <row r="195162" spans="3:3" x14ac:dyDescent="0.25">
      <c r="C195162" s="62"/>
    </row>
    <row r="195250" spans="3:3" x14ac:dyDescent="0.25">
      <c r="C195250" s="62"/>
    </row>
    <row r="195251" spans="3:3" x14ac:dyDescent="0.25">
      <c r="C195251" s="62"/>
    </row>
    <row r="195339" spans="3:3" x14ac:dyDescent="0.25">
      <c r="C195339" s="62"/>
    </row>
    <row r="195340" spans="3:3" x14ac:dyDescent="0.25">
      <c r="C195340" s="62"/>
    </row>
    <row r="195428" spans="3:3" x14ac:dyDescent="0.25">
      <c r="C195428" s="62"/>
    </row>
    <row r="195429" spans="3:3" x14ac:dyDescent="0.25">
      <c r="C195429" s="62"/>
    </row>
    <row r="195517" spans="3:3" x14ac:dyDescent="0.25">
      <c r="C195517" s="62"/>
    </row>
    <row r="195518" spans="3:3" x14ac:dyDescent="0.25">
      <c r="C195518" s="62"/>
    </row>
    <row r="195606" spans="3:3" x14ac:dyDescent="0.25">
      <c r="C195606" s="62"/>
    </row>
    <row r="195607" spans="3:3" x14ac:dyDescent="0.25">
      <c r="C195607" s="62"/>
    </row>
    <row r="195695" spans="3:3" x14ac:dyDescent="0.25">
      <c r="C195695" s="62"/>
    </row>
    <row r="195696" spans="3:3" x14ac:dyDescent="0.25">
      <c r="C195696" s="62"/>
    </row>
    <row r="195784" spans="3:3" x14ac:dyDescent="0.25">
      <c r="C195784" s="62"/>
    </row>
    <row r="195785" spans="3:3" x14ac:dyDescent="0.25">
      <c r="C195785" s="62"/>
    </row>
    <row r="195873" spans="3:3" x14ac:dyDescent="0.25">
      <c r="C195873" s="62"/>
    </row>
    <row r="195874" spans="3:3" x14ac:dyDescent="0.25">
      <c r="C195874" s="62"/>
    </row>
    <row r="195962" spans="3:3" x14ac:dyDescent="0.25">
      <c r="C195962" s="62"/>
    </row>
    <row r="195963" spans="3:3" x14ac:dyDescent="0.25">
      <c r="C195963" s="62"/>
    </row>
    <row r="196051" spans="3:3" x14ac:dyDescent="0.25">
      <c r="C196051" s="62"/>
    </row>
    <row r="196052" spans="3:3" x14ac:dyDescent="0.25">
      <c r="C196052" s="62"/>
    </row>
    <row r="196140" spans="3:3" x14ac:dyDescent="0.25">
      <c r="C196140" s="62"/>
    </row>
    <row r="196141" spans="3:3" x14ac:dyDescent="0.25">
      <c r="C196141" s="62"/>
    </row>
    <row r="196229" spans="3:3" x14ac:dyDescent="0.25">
      <c r="C196229" s="62"/>
    </row>
    <row r="196230" spans="3:3" x14ac:dyDescent="0.25">
      <c r="C196230" s="62"/>
    </row>
    <row r="196318" spans="3:3" x14ac:dyDescent="0.25">
      <c r="C196318" s="62"/>
    </row>
    <row r="196319" spans="3:3" x14ac:dyDescent="0.25">
      <c r="C196319" s="62"/>
    </row>
    <row r="196407" spans="3:3" x14ac:dyDescent="0.25">
      <c r="C196407" s="62"/>
    </row>
    <row r="196408" spans="3:3" x14ac:dyDescent="0.25">
      <c r="C196408" s="62"/>
    </row>
    <row r="196496" spans="3:3" x14ac:dyDescent="0.25">
      <c r="C196496" s="62"/>
    </row>
    <row r="196497" spans="3:3" x14ac:dyDescent="0.25">
      <c r="C196497" s="62"/>
    </row>
    <row r="196585" spans="3:3" x14ac:dyDescent="0.25">
      <c r="C196585" s="62"/>
    </row>
    <row r="196586" spans="3:3" x14ac:dyDescent="0.25">
      <c r="C196586" s="62"/>
    </row>
    <row r="196674" spans="3:3" x14ac:dyDescent="0.25">
      <c r="C196674" s="62"/>
    </row>
    <row r="196675" spans="3:3" x14ac:dyDescent="0.25">
      <c r="C196675" s="62"/>
    </row>
    <row r="196763" spans="3:3" x14ac:dyDescent="0.25">
      <c r="C196763" s="62"/>
    </row>
    <row r="196764" spans="3:3" x14ac:dyDescent="0.25">
      <c r="C196764" s="62"/>
    </row>
    <row r="196852" spans="3:3" x14ac:dyDescent="0.25">
      <c r="C196852" s="62"/>
    </row>
    <row r="196853" spans="3:3" x14ac:dyDescent="0.25">
      <c r="C196853" s="62"/>
    </row>
    <row r="196941" spans="3:3" x14ac:dyDescent="0.25">
      <c r="C196941" s="62"/>
    </row>
    <row r="196942" spans="3:3" x14ac:dyDescent="0.25">
      <c r="C196942" s="62"/>
    </row>
    <row r="197030" spans="3:3" x14ac:dyDescent="0.25">
      <c r="C197030" s="62"/>
    </row>
    <row r="197031" spans="3:3" x14ac:dyDescent="0.25">
      <c r="C197031" s="62"/>
    </row>
    <row r="197119" spans="3:3" x14ac:dyDescent="0.25">
      <c r="C197119" s="62"/>
    </row>
    <row r="197120" spans="3:3" x14ac:dyDescent="0.25">
      <c r="C197120" s="62"/>
    </row>
    <row r="197208" spans="3:3" x14ac:dyDescent="0.25">
      <c r="C197208" s="62"/>
    </row>
    <row r="197209" spans="3:3" x14ac:dyDescent="0.25">
      <c r="C197209" s="62"/>
    </row>
    <row r="197297" spans="3:3" x14ac:dyDescent="0.25">
      <c r="C197297" s="62"/>
    </row>
    <row r="197298" spans="3:3" x14ac:dyDescent="0.25">
      <c r="C197298" s="62"/>
    </row>
    <row r="197386" spans="3:3" x14ac:dyDescent="0.25">
      <c r="C197386" s="62"/>
    </row>
    <row r="197387" spans="3:3" x14ac:dyDescent="0.25">
      <c r="C197387" s="62"/>
    </row>
    <row r="197475" spans="3:3" x14ac:dyDescent="0.25">
      <c r="C197475" s="62"/>
    </row>
    <row r="197476" spans="3:3" x14ac:dyDescent="0.25">
      <c r="C197476" s="62"/>
    </row>
    <row r="197564" spans="3:3" x14ac:dyDescent="0.25">
      <c r="C197564" s="62"/>
    </row>
    <row r="197565" spans="3:3" x14ac:dyDescent="0.25">
      <c r="C197565" s="62"/>
    </row>
    <row r="197653" spans="3:3" x14ac:dyDescent="0.25">
      <c r="C197653" s="62"/>
    </row>
    <row r="197654" spans="3:3" x14ac:dyDescent="0.25">
      <c r="C197654" s="62"/>
    </row>
    <row r="197742" spans="3:3" x14ac:dyDescent="0.25">
      <c r="C197742" s="62"/>
    </row>
    <row r="197743" spans="3:3" x14ac:dyDescent="0.25">
      <c r="C197743" s="62"/>
    </row>
    <row r="197831" spans="3:3" x14ac:dyDescent="0.25">
      <c r="C197831" s="62"/>
    </row>
    <row r="197832" spans="3:3" x14ac:dyDescent="0.25">
      <c r="C197832" s="62"/>
    </row>
    <row r="197920" spans="3:3" x14ac:dyDescent="0.25">
      <c r="C197920" s="62"/>
    </row>
    <row r="197921" spans="3:3" x14ac:dyDescent="0.25">
      <c r="C197921" s="62"/>
    </row>
    <row r="198009" spans="3:3" x14ac:dyDescent="0.25">
      <c r="C198009" s="62"/>
    </row>
    <row r="198010" spans="3:3" x14ac:dyDescent="0.25">
      <c r="C198010" s="62"/>
    </row>
    <row r="198098" spans="3:3" x14ac:dyDescent="0.25">
      <c r="C198098" s="62"/>
    </row>
    <row r="198099" spans="3:3" x14ac:dyDescent="0.25">
      <c r="C198099" s="62"/>
    </row>
    <row r="198187" spans="3:3" x14ac:dyDescent="0.25">
      <c r="C198187" s="62"/>
    </row>
    <row r="198188" spans="3:3" x14ac:dyDescent="0.25">
      <c r="C198188" s="62"/>
    </row>
    <row r="198276" spans="3:3" x14ac:dyDescent="0.25">
      <c r="C198276" s="62"/>
    </row>
    <row r="198277" spans="3:3" x14ac:dyDescent="0.25">
      <c r="C198277" s="62"/>
    </row>
    <row r="198365" spans="3:3" x14ac:dyDescent="0.25">
      <c r="C198365" s="62"/>
    </row>
    <row r="198366" spans="3:3" x14ac:dyDescent="0.25">
      <c r="C198366" s="62"/>
    </row>
    <row r="198454" spans="3:3" x14ac:dyDescent="0.25">
      <c r="C198454" s="62"/>
    </row>
    <row r="198455" spans="3:3" x14ac:dyDescent="0.25">
      <c r="C198455" s="62"/>
    </row>
    <row r="198543" spans="3:3" x14ac:dyDescent="0.25">
      <c r="C198543" s="62"/>
    </row>
    <row r="198544" spans="3:3" x14ac:dyDescent="0.25">
      <c r="C198544" s="62"/>
    </row>
    <row r="198632" spans="3:3" x14ac:dyDescent="0.25">
      <c r="C198632" s="62"/>
    </row>
    <row r="198633" spans="3:3" x14ac:dyDescent="0.25">
      <c r="C198633" s="62"/>
    </row>
    <row r="198721" spans="3:3" x14ac:dyDescent="0.25">
      <c r="C198721" s="62"/>
    </row>
    <row r="198722" spans="3:3" x14ac:dyDescent="0.25">
      <c r="C198722" s="62"/>
    </row>
    <row r="198810" spans="3:3" x14ac:dyDescent="0.25">
      <c r="C198810" s="62"/>
    </row>
    <row r="198811" spans="3:3" x14ac:dyDescent="0.25">
      <c r="C198811" s="62"/>
    </row>
    <row r="198899" spans="3:3" x14ac:dyDescent="0.25">
      <c r="C198899" s="62"/>
    </row>
    <row r="198900" spans="3:3" x14ac:dyDescent="0.25">
      <c r="C198900" s="62"/>
    </row>
    <row r="198988" spans="3:3" x14ac:dyDescent="0.25">
      <c r="C198988" s="62"/>
    </row>
    <row r="198989" spans="3:3" x14ac:dyDescent="0.25">
      <c r="C198989" s="62"/>
    </row>
    <row r="199077" spans="3:3" x14ac:dyDescent="0.25">
      <c r="C199077" s="62"/>
    </row>
    <row r="199078" spans="3:3" x14ac:dyDescent="0.25">
      <c r="C199078" s="62"/>
    </row>
    <row r="199166" spans="3:3" x14ac:dyDescent="0.25">
      <c r="C199166" s="62"/>
    </row>
    <row r="199167" spans="3:3" x14ac:dyDescent="0.25">
      <c r="C199167" s="62"/>
    </row>
    <row r="199255" spans="3:3" x14ac:dyDescent="0.25">
      <c r="C199255" s="62"/>
    </row>
    <row r="199256" spans="3:3" x14ac:dyDescent="0.25">
      <c r="C199256" s="62"/>
    </row>
    <row r="199344" spans="3:3" x14ac:dyDescent="0.25">
      <c r="C199344" s="62"/>
    </row>
    <row r="199345" spans="3:3" x14ac:dyDescent="0.25">
      <c r="C199345" s="62"/>
    </row>
    <row r="199433" spans="3:3" x14ac:dyDescent="0.25">
      <c r="C199433" s="62"/>
    </row>
    <row r="199434" spans="3:3" x14ac:dyDescent="0.25">
      <c r="C199434" s="62"/>
    </row>
    <row r="199522" spans="3:3" x14ac:dyDescent="0.25">
      <c r="C199522" s="62"/>
    </row>
    <row r="199523" spans="3:3" x14ac:dyDescent="0.25">
      <c r="C199523" s="62"/>
    </row>
    <row r="199611" spans="3:3" x14ac:dyDescent="0.25">
      <c r="C199611" s="62"/>
    </row>
    <row r="199612" spans="3:3" x14ac:dyDescent="0.25">
      <c r="C199612" s="62"/>
    </row>
    <row r="199700" spans="3:3" x14ac:dyDescent="0.25">
      <c r="C199700" s="62"/>
    </row>
    <row r="199701" spans="3:3" x14ac:dyDescent="0.25">
      <c r="C199701" s="62"/>
    </row>
    <row r="199789" spans="3:3" x14ac:dyDescent="0.25">
      <c r="C199789" s="62"/>
    </row>
    <row r="199790" spans="3:3" x14ac:dyDescent="0.25">
      <c r="C199790" s="62"/>
    </row>
    <row r="199878" spans="3:3" x14ac:dyDescent="0.25">
      <c r="C199878" s="62"/>
    </row>
    <row r="199879" spans="3:3" x14ac:dyDescent="0.25">
      <c r="C199879" s="62"/>
    </row>
    <row r="199967" spans="3:3" x14ac:dyDescent="0.25">
      <c r="C199967" s="62"/>
    </row>
    <row r="199968" spans="3:3" x14ac:dyDescent="0.25">
      <c r="C199968" s="62"/>
    </row>
    <row r="200056" spans="3:3" x14ac:dyDescent="0.25">
      <c r="C200056" s="62"/>
    </row>
    <row r="200057" spans="3:3" x14ac:dyDescent="0.25">
      <c r="C200057" s="62"/>
    </row>
    <row r="200145" spans="3:3" x14ac:dyDescent="0.25">
      <c r="C200145" s="62"/>
    </row>
    <row r="200146" spans="3:3" x14ac:dyDescent="0.25">
      <c r="C200146" s="62"/>
    </row>
    <row r="200234" spans="3:3" x14ac:dyDescent="0.25">
      <c r="C200234" s="62"/>
    </row>
    <row r="200235" spans="3:3" x14ac:dyDescent="0.25">
      <c r="C200235" s="62"/>
    </row>
    <row r="200323" spans="3:3" x14ac:dyDescent="0.25">
      <c r="C200323" s="62"/>
    </row>
    <row r="200324" spans="3:3" x14ac:dyDescent="0.25">
      <c r="C200324" s="62"/>
    </row>
    <row r="200412" spans="3:3" x14ac:dyDescent="0.25">
      <c r="C200412" s="62"/>
    </row>
    <row r="200413" spans="3:3" x14ac:dyDescent="0.25">
      <c r="C200413" s="62"/>
    </row>
    <row r="200501" spans="3:3" x14ac:dyDescent="0.25">
      <c r="C200501" s="62"/>
    </row>
    <row r="200502" spans="3:3" x14ac:dyDescent="0.25">
      <c r="C200502" s="62"/>
    </row>
    <row r="200590" spans="3:3" x14ac:dyDescent="0.25">
      <c r="C200590" s="62"/>
    </row>
    <row r="200591" spans="3:3" x14ac:dyDescent="0.25">
      <c r="C200591" s="62"/>
    </row>
    <row r="200679" spans="3:3" x14ac:dyDescent="0.25">
      <c r="C200679" s="62"/>
    </row>
    <row r="200680" spans="3:3" x14ac:dyDescent="0.25">
      <c r="C200680" s="62"/>
    </row>
    <row r="200768" spans="3:3" x14ac:dyDescent="0.25">
      <c r="C200768" s="62"/>
    </row>
    <row r="200769" spans="3:3" x14ac:dyDescent="0.25">
      <c r="C200769" s="62"/>
    </row>
    <row r="200857" spans="3:3" x14ac:dyDescent="0.25">
      <c r="C200857" s="62"/>
    </row>
    <row r="200858" spans="3:3" x14ac:dyDescent="0.25">
      <c r="C200858" s="62"/>
    </row>
    <row r="200946" spans="3:3" x14ac:dyDescent="0.25">
      <c r="C200946" s="62"/>
    </row>
    <row r="200947" spans="3:3" x14ac:dyDescent="0.25">
      <c r="C200947" s="62"/>
    </row>
    <row r="201035" spans="3:3" x14ac:dyDescent="0.25">
      <c r="C201035" s="62"/>
    </row>
    <row r="201036" spans="3:3" x14ac:dyDescent="0.25">
      <c r="C201036" s="62"/>
    </row>
    <row r="201124" spans="3:3" x14ac:dyDescent="0.25">
      <c r="C201124" s="62"/>
    </row>
    <row r="201125" spans="3:3" x14ac:dyDescent="0.25">
      <c r="C201125" s="62"/>
    </row>
    <row r="201213" spans="3:3" x14ac:dyDescent="0.25">
      <c r="C201213" s="62"/>
    </row>
    <row r="201214" spans="3:3" x14ac:dyDescent="0.25">
      <c r="C201214" s="62"/>
    </row>
    <row r="201302" spans="3:3" x14ac:dyDescent="0.25">
      <c r="C201302" s="62"/>
    </row>
    <row r="201303" spans="3:3" x14ac:dyDescent="0.25">
      <c r="C201303" s="62"/>
    </row>
    <row r="201391" spans="3:3" x14ac:dyDescent="0.25">
      <c r="C201391" s="62"/>
    </row>
    <row r="201392" spans="3:3" x14ac:dyDescent="0.25">
      <c r="C201392" s="62"/>
    </row>
    <row r="201480" spans="3:3" x14ac:dyDescent="0.25">
      <c r="C201480" s="62"/>
    </row>
    <row r="201481" spans="3:3" x14ac:dyDescent="0.25">
      <c r="C201481" s="62"/>
    </row>
    <row r="201569" spans="3:3" x14ac:dyDescent="0.25">
      <c r="C201569" s="62"/>
    </row>
    <row r="201570" spans="3:3" x14ac:dyDescent="0.25">
      <c r="C201570" s="62"/>
    </row>
    <row r="201658" spans="3:3" x14ac:dyDescent="0.25">
      <c r="C201658" s="62"/>
    </row>
    <row r="201659" spans="3:3" x14ac:dyDescent="0.25">
      <c r="C201659" s="62"/>
    </row>
    <row r="201747" spans="3:3" x14ac:dyDescent="0.25">
      <c r="C201747" s="62"/>
    </row>
    <row r="201748" spans="3:3" x14ac:dyDescent="0.25">
      <c r="C201748" s="62"/>
    </row>
    <row r="201836" spans="3:3" x14ac:dyDescent="0.25">
      <c r="C201836" s="62"/>
    </row>
    <row r="201837" spans="3:3" x14ac:dyDescent="0.25">
      <c r="C201837" s="62"/>
    </row>
    <row r="201925" spans="3:3" x14ac:dyDescent="0.25">
      <c r="C201925" s="62"/>
    </row>
    <row r="201926" spans="3:3" x14ac:dyDescent="0.25">
      <c r="C201926" s="62"/>
    </row>
    <row r="202014" spans="3:3" x14ac:dyDescent="0.25">
      <c r="C202014" s="62"/>
    </row>
    <row r="202015" spans="3:3" x14ac:dyDescent="0.25">
      <c r="C202015" s="62"/>
    </row>
    <row r="202103" spans="3:3" x14ac:dyDescent="0.25">
      <c r="C202103" s="62"/>
    </row>
    <row r="202104" spans="3:3" x14ac:dyDescent="0.25">
      <c r="C202104" s="62"/>
    </row>
    <row r="202192" spans="3:3" x14ac:dyDescent="0.25">
      <c r="C202192" s="62"/>
    </row>
    <row r="202193" spans="3:3" x14ac:dyDescent="0.25">
      <c r="C202193" s="62"/>
    </row>
    <row r="202281" spans="3:3" x14ac:dyDescent="0.25">
      <c r="C202281" s="62"/>
    </row>
    <row r="202282" spans="3:3" x14ac:dyDescent="0.25">
      <c r="C202282" s="62"/>
    </row>
    <row r="202370" spans="3:3" x14ac:dyDescent="0.25">
      <c r="C202370" s="62"/>
    </row>
    <row r="202371" spans="3:3" x14ac:dyDescent="0.25">
      <c r="C202371" s="62"/>
    </row>
    <row r="202459" spans="3:3" x14ac:dyDescent="0.25">
      <c r="C202459" s="62"/>
    </row>
    <row r="202460" spans="3:3" x14ac:dyDescent="0.25">
      <c r="C202460" s="62"/>
    </row>
    <row r="202548" spans="3:3" x14ac:dyDescent="0.25">
      <c r="C202548" s="62"/>
    </row>
    <row r="202549" spans="3:3" x14ac:dyDescent="0.25">
      <c r="C202549" s="62"/>
    </row>
    <row r="202637" spans="3:3" x14ac:dyDescent="0.25">
      <c r="C202637" s="62"/>
    </row>
    <row r="202638" spans="3:3" x14ac:dyDescent="0.25">
      <c r="C202638" s="62"/>
    </row>
    <row r="202726" spans="3:3" x14ac:dyDescent="0.25">
      <c r="C202726" s="62"/>
    </row>
    <row r="202727" spans="3:3" x14ac:dyDescent="0.25">
      <c r="C202727" s="62"/>
    </row>
    <row r="202815" spans="3:3" x14ac:dyDescent="0.25">
      <c r="C202815" s="62"/>
    </row>
    <row r="202816" spans="3:3" x14ac:dyDescent="0.25">
      <c r="C202816" s="62"/>
    </row>
    <row r="202904" spans="3:3" x14ac:dyDescent="0.25">
      <c r="C202904" s="62"/>
    </row>
    <row r="202905" spans="3:3" x14ac:dyDescent="0.25">
      <c r="C202905" s="62"/>
    </row>
    <row r="202993" spans="3:3" x14ac:dyDescent="0.25">
      <c r="C202993" s="62"/>
    </row>
    <row r="202994" spans="3:3" x14ac:dyDescent="0.25">
      <c r="C202994" s="62"/>
    </row>
    <row r="203082" spans="3:3" x14ac:dyDescent="0.25">
      <c r="C203082" s="62"/>
    </row>
    <row r="203083" spans="3:3" x14ac:dyDescent="0.25">
      <c r="C203083" s="62"/>
    </row>
    <row r="203171" spans="3:3" x14ac:dyDescent="0.25">
      <c r="C203171" s="62"/>
    </row>
    <row r="203172" spans="3:3" x14ac:dyDescent="0.25">
      <c r="C203172" s="62"/>
    </row>
    <row r="203260" spans="3:3" x14ac:dyDescent="0.25">
      <c r="C203260" s="62"/>
    </row>
    <row r="203261" spans="3:3" x14ac:dyDescent="0.25">
      <c r="C203261" s="62"/>
    </row>
    <row r="203349" spans="3:3" x14ac:dyDescent="0.25">
      <c r="C203349" s="62"/>
    </row>
    <row r="203350" spans="3:3" x14ac:dyDescent="0.25">
      <c r="C203350" s="62"/>
    </row>
    <row r="203438" spans="3:3" x14ac:dyDescent="0.25">
      <c r="C203438" s="62"/>
    </row>
    <row r="203439" spans="3:3" x14ac:dyDescent="0.25">
      <c r="C203439" s="62"/>
    </row>
    <row r="203527" spans="3:3" x14ac:dyDescent="0.25">
      <c r="C203527" s="62"/>
    </row>
    <row r="203528" spans="3:3" x14ac:dyDescent="0.25">
      <c r="C203528" s="62"/>
    </row>
    <row r="203616" spans="3:3" x14ac:dyDescent="0.25">
      <c r="C203616" s="62"/>
    </row>
    <row r="203617" spans="3:3" x14ac:dyDescent="0.25">
      <c r="C203617" s="62"/>
    </row>
    <row r="203705" spans="3:3" x14ac:dyDescent="0.25">
      <c r="C203705" s="62"/>
    </row>
    <row r="203706" spans="3:3" x14ac:dyDescent="0.25">
      <c r="C203706" s="62"/>
    </row>
    <row r="203794" spans="3:3" x14ac:dyDescent="0.25">
      <c r="C203794" s="62"/>
    </row>
    <row r="203795" spans="3:3" x14ac:dyDescent="0.25">
      <c r="C203795" s="62"/>
    </row>
    <row r="203883" spans="3:3" x14ac:dyDescent="0.25">
      <c r="C203883" s="62"/>
    </row>
    <row r="203884" spans="3:3" x14ac:dyDescent="0.25">
      <c r="C203884" s="62"/>
    </row>
    <row r="203972" spans="3:3" x14ac:dyDescent="0.25">
      <c r="C203972" s="62"/>
    </row>
    <row r="203973" spans="3:3" x14ac:dyDescent="0.25">
      <c r="C203973" s="62"/>
    </row>
    <row r="204061" spans="3:3" x14ac:dyDescent="0.25">
      <c r="C204061" s="62"/>
    </row>
    <row r="204062" spans="3:3" x14ac:dyDescent="0.25">
      <c r="C204062" s="62"/>
    </row>
    <row r="204150" spans="3:3" x14ac:dyDescent="0.25">
      <c r="C204150" s="62"/>
    </row>
    <row r="204151" spans="3:3" x14ac:dyDescent="0.25">
      <c r="C204151" s="62"/>
    </row>
    <row r="204239" spans="3:3" x14ac:dyDescent="0.25">
      <c r="C204239" s="62"/>
    </row>
    <row r="204240" spans="3:3" x14ac:dyDescent="0.25">
      <c r="C204240" s="62"/>
    </row>
    <row r="204328" spans="3:3" x14ac:dyDescent="0.25">
      <c r="C204328" s="62"/>
    </row>
    <row r="204329" spans="3:3" x14ac:dyDescent="0.25">
      <c r="C204329" s="62"/>
    </row>
    <row r="204417" spans="3:3" x14ac:dyDescent="0.25">
      <c r="C204417" s="62"/>
    </row>
    <row r="204418" spans="3:3" x14ac:dyDescent="0.25">
      <c r="C204418" s="62"/>
    </row>
    <row r="204506" spans="3:3" x14ac:dyDescent="0.25">
      <c r="C204506" s="62"/>
    </row>
    <row r="204507" spans="3:3" x14ac:dyDescent="0.25">
      <c r="C204507" s="62"/>
    </row>
    <row r="204595" spans="3:3" x14ac:dyDescent="0.25">
      <c r="C204595" s="62"/>
    </row>
    <row r="204596" spans="3:3" x14ac:dyDescent="0.25">
      <c r="C204596" s="62"/>
    </row>
    <row r="204684" spans="3:3" x14ac:dyDescent="0.25">
      <c r="C204684" s="62"/>
    </row>
    <row r="204685" spans="3:3" x14ac:dyDescent="0.25">
      <c r="C204685" s="62"/>
    </row>
    <row r="204773" spans="3:3" x14ac:dyDescent="0.25">
      <c r="C204773" s="62"/>
    </row>
    <row r="204774" spans="3:3" x14ac:dyDescent="0.25">
      <c r="C204774" s="62"/>
    </row>
    <row r="204862" spans="3:3" x14ac:dyDescent="0.25">
      <c r="C204862" s="62"/>
    </row>
    <row r="204863" spans="3:3" x14ac:dyDescent="0.25">
      <c r="C204863" s="62"/>
    </row>
    <row r="204951" spans="3:3" x14ac:dyDescent="0.25">
      <c r="C204951" s="62"/>
    </row>
    <row r="204952" spans="3:3" x14ac:dyDescent="0.25">
      <c r="C204952" s="62"/>
    </row>
    <row r="205040" spans="3:3" x14ac:dyDescent="0.25">
      <c r="C205040" s="62"/>
    </row>
    <row r="205041" spans="3:3" x14ac:dyDescent="0.25">
      <c r="C205041" s="62"/>
    </row>
    <row r="205129" spans="3:3" x14ac:dyDescent="0.25">
      <c r="C205129" s="62"/>
    </row>
    <row r="205130" spans="3:3" x14ac:dyDescent="0.25">
      <c r="C205130" s="62"/>
    </row>
    <row r="205218" spans="3:3" x14ac:dyDescent="0.25">
      <c r="C205218" s="62"/>
    </row>
    <row r="205219" spans="3:3" x14ac:dyDescent="0.25">
      <c r="C205219" s="62"/>
    </row>
    <row r="205307" spans="3:3" x14ac:dyDescent="0.25">
      <c r="C205307" s="62"/>
    </row>
    <row r="205308" spans="3:3" x14ac:dyDescent="0.25">
      <c r="C205308" s="62"/>
    </row>
    <row r="205396" spans="3:3" x14ac:dyDescent="0.25">
      <c r="C205396" s="62"/>
    </row>
    <row r="205397" spans="3:3" x14ac:dyDescent="0.25">
      <c r="C205397" s="62"/>
    </row>
    <row r="205485" spans="3:3" x14ac:dyDescent="0.25">
      <c r="C205485" s="62"/>
    </row>
    <row r="205486" spans="3:3" x14ac:dyDescent="0.25">
      <c r="C205486" s="62"/>
    </row>
    <row r="205574" spans="3:3" x14ac:dyDescent="0.25">
      <c r="C205574" s="62"/>
    </row>
    <row r="205575" spans="3:3" x14ac:dyDescent="0.25">
      <c r="C205575" s="62"/>
    </row>
    <row r="205663" spans="3:3" x14ac:dyDescent="0.25">
      <c r="C205663" s="62"/>
    </row>
    <row r="205664" spans="3:3" x14ac:dyDescent="0.25">
      <c r="C205664" s="62"/>
    </row>
    <row r="205752" spans="3:3" x14ac:dyDescent="0.25">
      <c r="C205752" s="62"/>
    </row>
    <row r="205753" spans="3:3" x14ac:dyDescent="0.25">
      <c r="C205753" s="62"/>
    </row>
    <row r="205841" spans="3:3" x14ac:dyDescent="0.25">
      <c r="C205841" s="62"/>
    </row>
    <row r="205842" spans="3:3" x14ac:dyDescent="0.25">
      <c r="C205842" s="62"/>
    </row>
    <row r="205930" spans="3:3" x14ac:dyDescent="0.25">
      <c r="C205930" s="62"/>
    </row>
    <row r="205931" spans="3:3" x14ac:dyDescent="0.25">
      <c r="C205931" s="62"/>
    </row>
    <row r="206019" spans="3:3" x14ac:dyDescent="0.25">
      <c r="C206019" s="62"/>
    </row>
    <row r="206020" spans="3:3" x14ac:dyDescent="0.25">
      <c r="C206020" s="62"/>
    </row>
    <row r="206108" spans="3:3" x14ac:dyDescent="0.25">
      <c r="C206108" s="62"/>
    </row>
    <row r="206109" spans="3:3" x14ac:dyDescent="0.25">
      <c r="C206109" s="62"/>
    </row>
    <row r="206197" spans="3:3" x14ac:dyDescent="0.25">
      <c r="C206197" s="62"/>
    </row>
    <row r="206198" spans="3:3" x14ac:dyDescent="0.25">
      <c r="C206198" s="62"/>
    </row>
    <row r="206286" spans="3:3" x14ac:dyDescent="0.25">
      <c r="C206286" s="62"/>
    </row>
    <row r="206287" spans="3:3" x14ac:dyDescent="0.25">
      <c r="C206287" s="62"/>
    </row>
    <row r="206375" spans="3:3" x14ac:dyDescent="0.25">
      <c r="C206375" s="62"/>
    </row>
    <row r="206376" spans="3:3" x14ac:dyDescent="0.25">
      <c r="C206376" s="62"/>
    </row>
    <row r="206464" spans="3:3" x14ac:dyDescent="0.25">
      <c r="C206464" s="62"/>
    </row>
    <row r="206465" spans="3:3" x14ac:dyDescent="0.25">
      <c r="C206465" s="62"/>
    </row>
    <row r="206553" spans="3:3" x14ac:dyDescent="0.25">
      <c r="C206553" s="62"/>
    </row>
    <row r="206554" spans="3:3" x14ac:dyDescent="0.25">
      <c r="C206554" s="62"/>
    </row>
    <row r="206642" spans="3:3" x14ac:dyDescent="0.25">
      <c r="C206642" s="62"/>
    </row>
    <row r="206643" spans="3:3" x14ac:dyDescent="0.25">
      <c r="C206643" s="62"/>
    </row>
    <row r="206731" spans="3:3" x14ac:dyDescent="0.25">
      <c r="C206731" s="62"/>
    </row>
    <row r="206732" spans="3:3" x14ac:dyDescent="0.25">
      <c r="C206732" s="62"/>
    </row>
    <row r="206820" spans="3:3" x14ac:dyDescent="0.25">
      <c r="C206820" s="62"/>
    </row>
    <row r="206821" spans="3:3" x14ac:dyDescent="0.25">
      <c r="C206821" s="62"/>
    </row>
    <row r="206909" spans="3:3" x14ac:dyDescent="0.25">
      <c r="C206909" s="62"/>
    </row>
    <row r="206910" spans="3:3" x14ac:dyDescent="0.25">
      <c r="C206910" s="62"/>
    </row>
    <row r="206998" spans="3:3" x14ac:dyDescent="0.25">
      <c r="C206998" s="62"/>
    </row>
    <row r="206999" spans="3:3" x14ac:dyDescent="0.25">
      <c r="C206999" s="62"/>
    </row>
    <row r="207087" spans="3:3" x14ac:dyDescent="0.25">
      <c r="C207087" s="62"/>
    </row>
    <row r="207088" spans="3:3" x14ac:dyDescent="0.25">
      <c r="C207088" s="62"/>
    </row>
    <row r="207176" spans="3:3" x14ac:dyDescent="0.25">
      <c r="C207176" s="62"/>
    </row>
    <row r="207177" spans="3:3" x14ac:dyDescent="0.25">
      <c r="C207177" s="62"/>
    </row>
    <row r="207265" spans="3:3" x14ac:dyDescent="0.25">
      <c r="C207265" s="62"/>
    </row>
    <row r="207266" spans="3:3" x14ac:dyDescent="0.25">
      <c r="C207266" s="62"/>
    </row>
    <row r="207354" spans="3:3" x14ac:dyDescent="0.25">
      <c r="C207354" s="62"/>
    </row>
    <row r="207355" spans="3:3" x14ac:dyDescent="0.25">
      <c r="C207355" s="62"/>
    </row>
    <row r="207443" spans="3:3" x14ac:dyDescent="0.25">
      <c r="C207443" s="62"/>
    </row>
    <row r="207444" spans="3:3" x14ac:dyDescent="0.25">
      <c r="C207444" s="62"/>
    </row>
    <row r="207532" spans="3:3" x14ac:dyDescent="0.25">
      <c r="C207532" s="62"/>
    </row>
    <row r="207533" spans="3:3" x14ac:dyDescent="0.25">
      <c r="C207533" s="62"/>
    </row>
    <row r="207621" spans="3:3" x14ac:dyDescent="0.25">
      <c r="C207621" s="62"/>
    </row>
    <row r="207622" spans="3:3" x14ac:dyDescent="0.25">
      <c r="C207622" s="62"/>
    </row>
    <row r="207710" spans="3:3" x14ac:dyDescent="0.25">
      <c r="C207710" s="62"/>
    </row>
    <row r="207711" spans="3:3" x14ac:dyDescent="0.25">
      <c r="C207711" s="62"/>
    </row>
    <row r="207799" spans="3:3" x14ac:dyDescent="0.25">
      <c r="C207799" s="62"/>
    </row>
    <row r="207800" spans="3:3" x14ac:dyDescent="0.25">
      <c r="C207800" s="62"/>
    </row>
    <row r="207888" spans="3:3" x14ac:dyDescent="0.25">
      <c r="C207888" s="62"/>
    </row>
    <row r="207889" spans="3:3" x14ac:dyDescent="0.25">
      <c r="C207889" s="62"/>
    </row>
    <row r="207977" spans="3:3" x14ac:dyDescent="0.25">
      <c r="C207977" s="62"/>
    </row>
    <row r="207978" spans="3:3" x14ac:dyDescent="0.25">
      <c r="C207978" s="62"/>
    </row>
    <row r="208066" spans="3:3" x14ac:dyDescent="0.25">
      <c r="C208066" s="62"/>
    </row>
    <row r="208067" spans="3:3" x14ac:dyDescent="0.25">
      <c r="C208067" s="62"/>
    </row>
    <row r="208155" spans="3:3" x14ac:dyDescent="0.25">
      <c r="C208155" s="62"/>
    </row>
    <row r="208156" spans="3:3" x14ac:dyDescent="0.25">
      <c r="C208156" s="62"/>
    </row>
    <row r="208244" spans="3:3" x14ac:dyDescent="0.25">
      <c r="C208244" s="62"/>
    </row>
    <row r="208245" spans="3:3" x14ac:dyDescent="0.25">
      <c r="C208245" s="62"/>
    </row>
    <row r="208333" spans="3:3" x14ac:dyDescent="0.25">
      <c r="C208333" s="62"/>
    </row>
    <row r="208334" spans="3:3" x14ac:dyDescent="0.25">
      <c r="C208334" s="62"/>
    </row>
    <row r="208422" spans="3:3" x14ac:dyDescent="0.25">
      <c r="C208422" s="62"/>
    </row>
    <row r="208423" spans="3:3" x14ac:dyDescent="0.25">
      <c r="C208423" s="62"/>
    </row>
    <row r="208511" spans="3:3" x14ac:dyDescent="0.25">
      <c r="C208511" s="62"/>
    </row>
    <row r="208512" spans="3:3" x14ac:dyDescent="0.25">
      <c r="C208512" s="62"/>
    </row>
    <row r="208600" spans="3:3" x14ac:dyDescent="0.25">
      <c r="C208600" s="62"/>
    </row>
    <row r="208601" spans="3:3" x14ac:dyDescent="0.25">
      <c r="C208601" s="62"/>
    </row>
    <row r="208689" spans="3:3" x14ac:dyDescent="0.25">
      <c r="C208689" s="62"/>
    </row>
    <row r="208690" spans="3:3" x14ac:dyDescent="0.25">
      <c r="C208690" s="62"/>
    </row>
    <row r="208778" spans="3:3" x14ac:dyDescent="0.25">
      <c r="C208778" s="62"/>
    </row>
    <row r="208779" spans="3:3" x14ac:dyDescent="0.25">
      <c r="C208779" s="62"/>
    </row>
    <row r="208867" spans="3:3" x14ac:dyDescent="0.25">
      <c r="C208867" s="62"/>
    </row>
    <row r="208868" spans="3:3" x14ac:dyDescent="0.25">
      <c r="C208868" s="62"/>
    </row>
    <row r="208956" spans="3:3" x14ac:dyDescent="0.25">
      <c r="C208956" s="62"/>
    </row>
    <row r="208957" spans="3:3" x14ac:dyDescent="0.25">
      <c r="C208957" s="62"/>
    </row>
    <row r="209045" spans="3:3" x14ac:dyDescent="0.25">
      <c r="C209045" s="62"/>
    </row>
    <row r="209046" spans="3:3" x14ac:dyDescent="0.25">
      <c r="C209046" s="62"/>
    </row>
    <row r="209134" spans="3:3" x14ac:dyDescent="0.25">
      <c r="C209134" s="62"/>
    </row>
    <row r="209135" spans="3:3" x14ac:dyDescent="0.25">
      <c r="C209135" s="62"/>
    </row>
    <row r="209223" spans="3:3" x14ac:dyDescent="0.25">
      <c r="C209223" s="62"/>
    </row>
    <row r="209224" spans="3:3" x14ac:dyDescent="0.25">
      <c r="C209224" s="62"/>
    </row>
    <row r="209312" spans="3:3" x14ac:dyDescent="0.25">
      <c r="C209312" s="62"/>
    </row>
    <row r="209313" spans="3:3" x14ac:dyDescent="0.25">
      <c r="C209313" s="62"/>
    </row>
    <row r="209401" spans="3:3" x14ac:dyDescent="0.25">
      <c r="C209401" s="62"/>
    </row>
    <row r="209402" spans="3:3" x14ac:dyDescent="0.25">
      <c r="C209402" s="62"/>
    </row>
    <row r="209490" spans="3:3" x14ac:dyDescent="0.25">
      <c r="C209490" s="62"/>
    </row>
    <row r="209491" spans="3:3" x14ac:dyDescent="0.25">
      <c r="C209491" s="62"/>
    </row>
    <row r="209579" spans="3:3" x14ac:dyDescent="0.25">
      <c r="C209579" s="62"/>
    </row>
    <row r="209580" spans="3:3" x14ac:dyDescent="0.25">
      <c r="C209580" s="62"/>
    </row>
    <row r="209668" spans="3:3" x14ac:dyDescent="0.25">
      <c r="C209668" s="62"/>
    </row>
    <row r="209669" spans="3:3" x14ac:dyDescent="0.25">
      <c r="C209669" s="62"/>
    </row>
    <row r="209757" spans="3:3" x14ac:dyDescent="0.25">
      <c r="C209757" s="62"/>
    </row>
    <row r="209758" spans="3:3" x14ac:dyDescent="0.25">
      <c r="C209758" s="62"/>
    </row>
    <row r="209846" spans="3:3" x14ac:dyDescent="0.25">
      <c r="C209846" s="62"/>
    </row>
    <row r="209847" spans="3:3" x14ac:dyDescent="0.25">
      <c r="C209847" s="62"/>
    </row>
    <row r="209935" spans="3:3" x14ac:dyDescent="0.25">
      <c r="C209935" s="62"/>
    </row>
    <row r="209936" spans="3:3" x14ac:dyDescent="0.25">
      <c r="C209936" s="62"/>
    </row>
    <row r="210024" spans="3:3" x14ac:dyDescent="0.25">
      <c r="C210024" s="62"/>
    </row>
    <row r="210025" spans="3:3" x14ac:dyDescent="0.25">
      <c r="C210025" s="62"/>
    </row>
    <row r="210113" spans="3:3" x14ac:dyDescent="0.25">
      <c r="C210113" s="62"/>
    </row>
    <row r="210114" spans="3:3" x14ac:dyDescent="0.25">
      <c r="C210114" s="62"/>
    </row>
    <row r="210202" spans="3:3" x14ac:dyDescent="0.25">
      <c r="C210202" s="62"/>
    </row>
    <row r="210203" spans="3:3" x14ac:dyDescent="0.25">
      <c r="C210203" s="62"/>
    </row>
    <row r="210291" spans="3:3" x14ac:dyDescent="0.25">
      <c r="C210291" s="62"/>
    </row>
    <row r="210292" spans="3:3" x14ac:dyDescent="0.25">
      <c r="C210292" s="62"/>
    </row>
    <row r="210380" spans="3:3" x14ac:dyDescent="0.25">
      <c r="C210380" s="62"/>
    </row>
    <row r="210381" spans="3:3" x14ac:dyDescent="0.25">
      <c r="C210381" s="62"/>
    </row>
    <row r="210469" spans="3:3" x14ac:dyDescent="0.25">
      <c r="C210469" s="62"/>
    </row>
    <row r="210470" spans="3:3" x14ac:dyDescent="0.25">
      <c r="C210470" s="62"/>
    </row>
    <row r="210558" spans="3:3" x14ac:dyDescent="0.25">
      <c r="C210558" s="62"/>
    </row>
    <row r="210559" spans="3:3" x14ac:dyDescent="0.25">
      <c r="C210559" s="62"/>
    </row>
    <row r="210647" spans="3:3" x14ac:dyDescent="0.25">
      <c r="C210647" s="62"/>
    </row>
    <row r="210648" spans="3:3" x14ac:dyDescent="0.25">
      <c r="C210648" s="62"/>
    </row>
    <row r="210736" spans="3:3" x14ac:dyDescent="0.25">
      <c r="C210736" s="62"/>
    </row>
    <row r="210737" spans="3:3" x14ac:dyDescent="0.25">
      <c r="C210737" s="62"/>
    </row>
    <row r="210825" spans="3:3" x14ac:dyDescent="0.25">
      <c r="C210825" s="62"/>
    </row>
    <row r="210826" spans="3:3" x14ac:dyDescent="0.25">
      <c r="C210826" s="62"/>
    </row>
    <row r="210914" spans="3:3" x14ac:dyDescent="0.25">
      <c r="C210914" s="62"/>
    </row>
    <row r="210915" spans="3:3" x14ac:dyDescent="0.25">
      <c r="C210915" s="62"/>
    </row>
    <row r="211003" spans="3:3" x14ac:dyDescent="0.25">
      <c r="C211003" s="62"/>
    </row>
    <row r="211004" spans="3:3" x14ac:dyDescent="0.25">
      <c r="C211004" s="62"/>
    </row>
    <row r="211092" spans="3:3" x14ac:dyDescent="0.25">
      <c r="C211092" s="62"/>
    </row>
    <row r="211093" spans="3:3" x14ac:dyDescent="0.25">
      <c r="C211093" s="62"/>
    </row>
    <row r="211181" spans="3:3" x14ac:dyDescent="0.25">
      <c r="C211181" s="62"/>
    </row>
    <row r="211182" spans="3:3" x14ac:dyDescent="0.25">
      <c r="C211182" s="62"/>
    </row>
    <row r="211270" spans="3:3" x14ac:dyDescent="0.25">
      <c r="C211270" s="62"/>
    </row>
    <row r="211271" spans="3:3" x14ac:dyDescent="0.25">
      <c r="C211271" s="62"/>
    </row>
    <row r="211359" spans="3:3" x14ac:dyDescent="0.25">
      <c r="C211359" s="62"/>
    </row>
    <row r="211360" spans="3:3" x14ac:dyDescent="0.25">
      <c r="C211360" s="62"/>
    </row>
    <row r="211448" spans="3:3" x14ac:dyDescent="0.25">
      <c r="C211448" s="62"/>
    </row>
    <row r="211449" spans="3:3" x14ac:dyDescent="0.25">
      <c r="C211449" s="62"/>
    </row>
    <row r="211537" spans="3:3" x14ac:dyDescent="0.25">
      <c r="C211537" s="62"/>
    </row>
    <row r="211538" spans="3:3" x14ac:dyDescent="0.25">
      <c r="C211538" s="62"/>
    </row>
    <row r="211626" spans="3:3" x14ac:dyDescent="0.25">
      <c r="C211626" s="62"/>
    </row>
    <row r="211627" spans="3:3" x14ac:dyDescent="0.25">
      <c r="C211627" s="62"/>
    </row>
    <row r="211715" spans="3:3" x14ac:dyDescent="0.25">
      <c r="C211715" s="62"/>
    </row>
    <row r="211716" spans="3:3" x14ac:dyDescent="0.25">
      <c r="C211716" s="62"/>
    </row>
    <row r="211804" spans="3:3" x14ac:dyDescent="0.25">
      <c r="C211804" s="62"/>
    </row>
    <row r="211805" spans="3:3" x14ac:dyDescent="0.25">
      <c r="C211805" s="62"/>
    </row>
    <row r="211893" spans="3:3" x14ac:dyDescent="0.25">
      <c r="C211893" s="62"/>
    </row>
    <row r="211894" spans="3:3" x14ac:dyDescent="0.25">
      <c r="C211894" s="62"/>
    </row>
    <row r="211982" spans="3:3" x14ac:dyDescent="0.25">
      <c r="C211982" s="62"/>
    </row>
    <row r="211983" spans="3:3" x14ac:dyDescent="0.25">
      <c r="C211983" s="62"/>
    </row>
    <row r="212071" spans="3:3" x14ac:dyDescent="0.25">
      <c r="C212071" s="62"/>
    </row>
    <row r="212072" spans="3:3" x14ac:dyDescent="0.25">
      <c r="C212072" s="62"/>
    </row>
    <row r="212160" spans="3:3" x14ac:dyDescent="0.25">
      <c r="C212160" s="62"/>
    </row>
    <row r="212161" spans="3:3" x14ac:dyDescent="0.25">
      <c r="C212161" s="62"/>
    </row>
    <row r="212249" spans="3:3" x14ac:dyDescent="0.25">
      <c r="C212249" s="62"/>
    </row>
    <row r="212250" spans="3:3" x14ac:dyDescent="0.25">
      <c r="C212250" s="62"/>
    </row>
    <row r="212338" spans="3:3" x14ac:dyDescent="0.25">
      <c r="C212338" s="62"/>
    </row>
    <row r="212339" spans="3:3" x14ac:dyDescent="0.25">
      <c r="C212339" s="62"/>
    </row>
    <row r="212427" spans="3:3" x14ac:dyDescent="0.25">
      <c r="C212427" s="62"/>
    </row>
    <row r="212428" spans="3:3" x14ac:dyDescent="0.25">
      <c r="C212428" s="62"/>
    </row>
    <row r="212516" spans="3:3" x14ac:dyDescent="0.25">
      <c r="C212516" s="62"/>
    </row>
    <row r="212517" spans="3:3" x14ac:dyDescent="0.25">
      <c r="C212517" s="62"/>
    </row>
    <row r="212605" spans="3:3" x14ac:dyDescent="0.25">
      <c r="C212605" s="62"/>
    </row>
    <row r="212606" spans="3:3" x14ac:dyDescent="0.25">
      <c r="C212606" s="62"/>
    </row>
    <row r="212694" spans="3:3" x14ac:dyDescent="0.25">
      <c r="C212694" s="62"/>
    </row>
    <row r="212695" spans="3:3" x14ac:dyDescent="0.25">
      <c r="C212695" s="62"/>
    </row>
    <row r="212783" spans="3:3" x14ac:dyDescent="0.25">
      <c r="C212783" s="62"/>
    </row>
    <row r="212784" spans="3:3" x14ac:dyDescent="0.25">
      <c r="C212784" s="62"/>
    </row>
    <row r="212872" spans="3:3" x14ac:dyDescent="0.25">
      <c r="C212872" s="62"/>
    </row>
    <row r="212873" spans="3:3" x14ac:dyDescent="0.25">
      <c r="C212873" s="62"/>
    </row>
    <row r="212961" spans="3:3" x14ac:dyDescent="0.25">
      <c r="C212961" s="62"/>
    </row>
    <row r="212962" spans="3:3" x14ac:dyDescent="0.25">
      <c r="C212962" s="62"/>
    </row>
    <row r="213050" spans="3:3" x14ac:dyDescent="0.25">
      <c r="C213050" s="62"/>
    </row>
    <row r="213051" spans="3:3" x14ac:dyDescent="0.25">
      <c r="C213051" s="62"/>
    </row>
    <row r="213139" spans="3:3" x14ac:dyDescent="0.25">
      <c r="C213139" s="62"/>
    </row>
    <row r="213140" spans="3:3" x14ac:dyDescent="0.25">
      <c r="C213140" s="62"/>
    </row>
    <row r="213228" spans="3:3" x14ac:dyDescent="0.25">
      <c r="C213228" s="62"/>
    </row>
    <row r="213229" spans="3:3" x14ac:dyDescent="0.25">
      <c r="C213229" s="62"/>
    </row>
    <row r="213317" spans="3:3" x14ac:dyDescent="0.25">
      <c r="C213317" s="62"/>
    </row>
    <row r="213318" spans="3:3" x14ac:dyDescent="0.25">
      <c r="C213318" s="62"/>
    </row>
    <row r="213406" spans="3:3" x14ac:dyDescent="0.25">
      <c r="C213406" s="62"/>
    </row>
    <row r="213407" spans="3:3" x14ac:dyDescent="0.25">
      <c r="C213407" s="62"/>
    </row>
    <row r="213495" spans="3:3" x14ac:dyDescent="0.25">
      <c r="C213495" s="62"/>
    </row>
    <row r="213496" spans="3:3" x14ac:dyDescent="0.25">
      <c r="C213496" s="62"/>
    </row>
    <row r="213584" spans="3:3" x14ac:dyDescent="0.25">
      <c r="C213584" s="62"/>
    </row>
    <row r="213585" spans="3:3" x14ac:dyDescent="0.25">
      <c r="C213585" s="62"/>
    </row>
    <row r="213673" spans="3:3" x14ac:dyDescent="0.25">
      <c r="C213673" s="62"/>
    </row>
    <row r="213674" spans="3:3" x14ac:dyDescent="0.25">
      <c r="C213674" s="62"/>
    </row>
    <row r="213762" spans="3:3" x14ac:dyDescent="0.25">
      <c r="C213762" s="62"/>
    </row>
    <row r="213763" spans="3:3" x14ac:dyDescent="0.25">
      <c r="C213763" s="62"/>
    </row>
    <row r="213851" spans="3:3" x14ac:dyDescent="0.25">
      <c r="C213851" s="62"/>
    </row>
    <row r="213852" spans="3:3" x14ac:dyDescent="0.25">
      <c r="C213852" s="62"/>
    </row>
    <row r="213940" spans="3:3" x14ac:dyDescent="0.25">
      <c r="C213940" s="62"/>
    </row>
    <row r="213941" spans="3:3" x14ac:dyDescent="0.25">
      <c r="C213941" s="62"/>
    </row>
    <row r="214029" spans="3:3" x14ac:dyDescent="0.25">
      <c r="C214029" s="62"/>
    </row>
    <row r="214030" spans="3:3" x14ac:dyDescent="0.25">
      <c r="C214030" s="62"/>
    </row>
    <row r="214118" spans="3:3" x14ac:dyDescent="0.25">
      <c r="C214118" s="62"/>
    </row>
    <row r="214119" spans="3:3" x14ac:dyDescent="0.25">
      <c r="C214119" s="62"/>
    </row>
    <row r="214207" spans="3:3" x14ac:dyDescent="0.25">
      <c r="C214207" s="62"/>
    </row>
    <row r="214208" spans="3:3" x14ac:dyDescent="0.25">
      <c r="C214208" s="62"/>
    </row>
    <row r="214296" spans="3:3" x14ac:dyDescent="0.25">
      <c r="C214296" s="62"/>
    </row>
    <row r="214297" spans="3:3" x14ac:dyDescent="0.25">
      <c r="C214297" s="62"/>
    </row>
    <row r="214385" spans="3:3" x14ac:dyDescent="0.25">
      <c r="C214385" s="62"/>
    </row>
    <row r="214386" spans="3:3" x14ac:dyDescent="0.25">
      <c r="C214386" s="62"/>
    </row>
    <row r="214474" spans="3:3" x14ac:dyDescent="0.25">
      <c r="C214474" s="62"/>
    </row>
    <row r="214475" spans="3:3" x14ac:dyDescent="0.25">
      <c r="C214475" s="62"/>
    </row>
    <row r="214563" spans="3:3" x14ac:dyDescent="0.25">
      <c r="C214563" s="62"/>
    </row>
    <row r="214564" spans="3:3" x14ac:dyDescent="0.25">
      <c r="C214564" s="62"/>
    </row>
    <row r="214652" spans="3:3" x14ac:dyDescent="0.25">
      <c r="C214652" s="62"/>
    </row>
    <row r="214653" spans="3:3" x14ac:dyDescent="0.25">
      <c r="C214653" s="62"/>
    </row>
    <row r="214741" spans="3:3" x14ac:dyDescent="0.25">
      <c r="C214741" s="62"/>
    </row>
    <row r="214742" spans="3:3" x14ac:dyDescent="0.25">
      <c r="C214742" s="62"/>
    </row>
    <row r="214830" spans="3:3" x14ac:dyDescent="0.25">
      <c r="C214830" s="62"/>
    </row>
    <row r="214831" spans="3:3" x14ac:dyDescent="0.25">
      <c r="C214831" s="62"/>
    </row>
    <row r="214919" spans="3:3" x14ac:dyDescent="0.25">
      <c r="C214919" s="62"/>
    </row>
    <row r="214920" spans="3:3" x14ac:dyDescent="0.25">
      <c r="C214920" s="62"/>
    </row>
    <row r="215008" spans="3:3" x14ac:dyDescent="0.25">
      <c r="C215008" s="62"/>
    </row>
    <row r="215009" spans="3:3" x14ac:dyDescent="0.25">
      <c r="C215009" s="62"/>
    </row>
    <row r="215097" spans="3:3" x14ac:dyDescent="0.25">
      <c r="C215097" s="62"/>
    </row>
    <row r="215098" spans="3:3" x14ac:dyDescent="0.25">
      <c r="C215098" s="62"/>
    </row>
    <row r="215186" spans="3:3" x14ac:dyDescent="0.25">
      <c r="C215186" s="62"/>
    </row>
    <row r="215187" spans="3:3" x14ac:dyDescent="0.25">
      <c r="C215187" s="62"/>
    </row>
    <row r="215275" spans="3:3" x14ac:dyDescent="0.25">
      <c r="C215275" s="62"/>
    </row>
    <row r="215276" spans="3:3" x14ac:dyDescent="0.25">
      <c r="C215276" s="62"/>
    </row>
    <row r="215364" spans="3:3" x14ac:dyDescent="0.25">
      <c r="C215364" s="62"/>
    </row>
    <row r="215365" spans="3:3" x14ac:dyDescent="0.25">
      <c r="C215365" s="62"/>
    </row>
    <row r="215453" spans="3:3" x14ac:dyDescent="0.25">
      <c r="C215453" s="62"/>
    </row>
    <row r="215454" spans="3:3" x14ac:dyDescent="0.25">
      <c r="C215454" s="62"/>
    </row>
    <row r="215542" spans="3:3" x14ac:dyDescent="0.25">
      <c r="C215542" s="62"/>
    </row>
    <row r="215543" spans="3:3" x14ac:dyDescent="0.25">
      <c r="C215543" s="62"/>
    </row>
    <row r="215631" spans="3:3" x14ac:dyDescent="0.25">
      <c r="C215631" s="62"/>
    </row>
    <row r="215632" spans="3:3" x14ac:dyDescent="0.25">
      <c r="C215632" s="62"/>
    </row>
    <row r="215720" spans="3:3" x14ac:dyDescent="0.25">
      <c r="C215720" s="62"/>
    </row>
    <row r="215721" spans="3:3" x14ac:dyDescent="0.25">
      <c r="C215721" s="62"/>
    </row>
    <row r="215809" spans="3:3" x14ac:dyDescent="0.25">
      <c r="C215809" s="62"/>
    </row>
    <row r="215810" spans="3:3" x14ac:dyDescent="0.25">
      <c r="C215810" s="62"/>
    </row>
    <row r="215898" spans="3:3" x14ac:dyDescent="0.25">
      <c r="C215898" s="62"/>
    </row>
    <row r="215899" spans="3:3" x14ac:dyDescent="0.25">
      <c r="C215899" s="62"/>
    </row>
    <row r="215987" spans="3:3" x14ac:dyDescent="0.25">
      <c r="C215987" s="62"/>
    </row>
    <row r="215988" spans="3:3" x14ac:dyDescent="0.25">
      <c r="C215988" s="62"/>
    </row>
    <row r="216076" spans="3:3" x14ac:dyDescent="0.25">
      <c r="C216076" s="62"/>
    </row>
    <row r="216077" spans="3:3" x14ac:dyDescent="0.25">
      <c r="C216077" s="62"/>
    </row>
    <row r="216165" spans="3:3" x14ac:dyDescent="0.25">
      <c r="C216165" s="62"/>
    </row>
    <row r="216166" spans="3:3" x14ac:dyDescent="0.25">
      <c r="C216166" s="62"/>
    </row>
    <row r="216254" spans="3:3" x14ac:dyDescent="0.25">
      <c r="C216254" s="62"/>
    </row>
    <row r="216255" spans="3:3" x14ac:dyDescent="0.25">
      <c r="C216255" s="62"/>
    </row>
    <row r="216343" spans="3:3" x14ac:dyDescent="0.25">
      <c r="C216343" s="62"/>
    </row>
    <row r="216344" spans="3:3" x14ac:dyDescent="0.25">
      <c r="C216344" s="62"/>
    </row>
    <row r="216432" spans="3:3" x14ac:dyDescent="0.25">
      <c r="C216432" s="62"/>
    </row>
    <row r="216433" spans="3:3" x14ac:dyDescent="0.25">
      <c r="C216433" s="62"/>
    </row>
    <row r="216521" spans="3:3" x14ac:dyDescent="0.25">
      <c r="C216521" s="62"/>
    </row>
    <row r="216522" spans="3:3" x14ac:dyDescent="0.25">
      <c r="C216522" s="62"/>
    </row>
    <row r="216610" spans="3:3" x14ac:dyDescent="0.25">
      <c r="C216610" s="62"/>
    </row>
    <row r="216611" spans="3:3" x14ac:dyDescent="0.25">
      <c r="C216611" s="62"/>
    </row>
    <row r="216699" spans="3:3" x14ac:dyDescent="0.25">
      <c r="C216699" s="62"/>
    </row>
    <row r="216700" spans="3:3" x14ac:dyDescent="0.25">
      <c r="C216700" s="62"/>
    </row>
    <row r="216788" spans="3:3" x14ac:dyDescent="0.25">
      <c r="C216788" s="62"/>
    </row>
    <row r="216789" spans="3:3" x14ac:dyDescent="0.25">
      <c r="C216789" s="62"/>
    </row>
    <row r="216877" spans="3:3" x14ac:dyDescent="0.25">
      <c r="C216877" s="62"/>
    </row>
    <row r="216878" spans="3:3" x14ac:dyDescent="0.25">
      <c r="C216878" s="62"/>
    </row>
    <row r="216966" spans="3:3" x14ac:dyDescent="0.25">
      <c r="C216966" s="62"/>
    </row>
    <row r="216967" spans="3:3" x14ac:dyDescent="0.25">
      <c r="C216967" s="62"/>
    </row>
    <row r="217055" spans="3:3" x14ac:dyDescent="0.25">
      <c r="C217055" s="62"/>
    </row>
    <row r="217056" spans="3:3" x14ac:dyDescent="0.25">
      <c r="C217056" s="62"/>
    </row>
    <row r="217144" spans="3:3" x14ac:dyDescent="0.25">
      <c r="C217144" s="62"/>
    </row>
    <row r="217145" spans="3:3" x14ac:dyDescent="0.25">
      <c r="C217145" s="62"/>
    </row>
    <row r="217233" spans="3:3" x14ac:dyDescent="0.25">
      <c r="C217233" s="62"/>
    </row>
    <row r="217234" spans="3:3" x14ac:dyDescent="0.25">
      <c r="C217234" s="62"/>
    </row>
    <row r="217322" spans="3:3" x14ac:dyDescent="0.25">
      <c r="C217322" s="62"/>
    </row>
    <row r="217323" spans="3:3" x14ac:dyDescent="0.25">
      <c r="C217323" s="62"/>
    </row>
    <row r="217411" spans="3:3" x14ac:dyDescent="0.25">
      <c r="C217411" s="62"/>
    </row>
    <row r="217412" spans="3:3" x14ac:dyDescent="0.25">
      <c r="C217412" s="62"/>
    </row>
    <row r="217500" spans="3:3" x14ac:dyDescent="0.25">
      <c r="C217500" s="62"/>
    </row>
    <row r="217501" spans="3:3" x14ac:dyDescent="0.25">
      <c r="C217501" s="62"/>
    </row>
    <row r="217589" spans="3:3" x14ac:dyDescent="0.25">
      <c r="C217589" s="62"/>
    </row>
    <row r="217590" spans="3:3" x14ac:dyDescent="0.25">
      <c r="C217590" s="62"/>
    </row>
    <row r="217678" spans="3:3" x14ac:dyDescent="0.25">
      <c r="C217678" s="62"/>
    </row>
    <row r="217679" spans="3:3" x14ac:dyDescent="0.25">
      <c r="C217679" s="62"/>
    </row>
    <row r="217767" spans="3:3" x14ac:dyDescent="0.25">
      <c r="C217767" s="62"/>
    </row>
    <row r="217768" spans="3:3" x14ac:dyDescent="0.25">
      <c r="C217768" s="62"/>
    </row>
    <row r="217856" spans="3:3" x14ac:dyDescent="0.25">
      <c r="C217856" s="62"/>
    </row>
    <row r="217857" spans="3:3" x14ac:dyDescent="0.25">
      <c r="C217857" s="62"/>
    </row>
    <row r="217945" spans="3:3" x14ac:dyDescent="0.25">
      <c r="C217945" s="62"/>
    </row>
    <row r="217946" spans="3:3" x14ac:dyDescent="0.25">
      <c r="C217946" s="62"/>
    </row>
    <row r="218034" spans="3:3" x14ac:dyDescent="0.25">
      <c r="C218034" s="62"/>
    </row>
    <row r="218035" spans="3:3" x14ac:dyDescent="0.25">
      <c r="C218035" s="62"/>
    </row>
    <row r="218123" spans="3:3" x14ac:dyDescent="0.25">
      <c r="C218123" s="62"/>
    </row>
    <row r="218124" spans="3:3" x14ac:dyDescent="0.25">
      <c r="C218124" s="62"/>
    </row>
    <row r="218212" spans="3:3" x14ac:dyDescent="0.25">
      <c r="C218212" s="62"/>
    </row>
    <row r="218213" spans="3:3" x14ac:dyDescent="0.25">
      <c r="C218213" s="62"/>
    </row>
    <row r="218301" spans="3:3" x14ac:dyDescent="0.25">
      <c r="C218301" s="62"/>
    </row>
    <row r="218302" spans="3:3" x14ac:dyDescent="0.25">
      <c r="C218302" s="62"/>
    </row>
    <row r="218390" spans="3:3" x14ac:dyDescent="0.25">
      <c r="C218390" s="62"/>
    </row>
    <row r="218391" spans="3:3" x14ac:dyDescent="0.25">
      <c r="C218391" s="62"/>
    </row>
    <row r="218479" spans="3:3" x14ac:dyDescent="0.25">
      <c r="C218479" s="62"/>
    </row>
    <row r="218480" spans="3:3" x14ac:dyDescent="0.25">
      <c r="C218480" s="62"/>
    </row>
    <row r="218568" spans="3:3" x14ac:dyDescent="0.25">
      <c r="C218568" s="62"/>
    </row>
    <row r="218569" spans="3:3" x14ac:dyDescent="0.25">
      <c r="C218569" s="62"/>
    </row>
    <row r="218657" spans="3:3" x14ac:dyDescent="0.25">
      <c r="C218657" s="62"/>
    </row>
    <row r="218658" spans="3:3" x14ac:dyDescent="0.25">
      <c r="C218658" s="62"/>
    </row>
    <row r="218746" spans="3:3" x14ac:dyDescent="0.25">
      <c r="C218746" s="62"/>
    </row>
    <row r="218747" spans="3:3" x14ac:dyDescent="0.25">
      <c r="C218747" s="62"/>
    </row>
    <row r="218835" spans="3:3" x14ac:dyDescent="0.25">
      <c r="C218835" s="62"/>
    </row>
    <row r="218836" spans="3:3" x14ac:dyDescent="0.25">
      <c r="C218836" s="62"/>
    </row>
    <row r="218924" spans="3:3" x14ac:dyDescent="0.25">
      <c r="C218924" s="62"/>
    </row>
    <row r="218925" spans="3:3" x14ac:dyDescent="0.25">
      <c r="C218925" s="62"/>
    </row>
    <row r="219013" spans="3:3" x14ac:dyDescent="0.25">
      <c r="C219013" s="62"/>
    </row>
    <row r="219014" spans="3:3" x14ac:dyDescent="0.25">
      <c r="C219014" s="62"/>
    </row>
    <row r="219102" spans="3:3" x14ac:dyDescent="0.25">
      <c r="C219102" s="62"/>
    </row>
    <row r="219103" spans="3:3" x14ac:dyDescent="0.25">
      <c r="C219103" s="62"/>
    </row>
    <row r="219191" spans="3:3" x14ac:dyDescent="0.25">
      <c r="C219191" s="62"/>
    </row>
    <row r="219192" spans="3:3" x14ac:dyDescent="0.25">
      <c r="C219192" s="62"/>
    </row>
    <row r="219280" spans="3:3" x14ac:dyDescent="0.25">
      <c r="C219280" s="62"/>
    </row>
    <row r="219281" spans="3:3" x14ac:dyDescent="0.25">
      <c r="C219281" s="62"/>
    </row>
    <row r="219369" spans="3:3" x14ac:dyDescent="0.25">
      <c r="C219369" s="62"/>
    </row>
    <row r="219370" spans="3:3" x14ac:dyDescent="0.25">
      <c r="C219370" s="62"/>
    </row>
    <row r="219458" spans="3:3" x14ac:dyDescent="0.25">
      <c r="C219458" s="62"/>
    </row>
    <row r="219459" spans="3:3" x14ac:dyDescent="0.25">
      <c r="C219459" s="62"/>
    </row>
    <row r="219547" spans="3:3" x14ac:dyDescent="0.25">
      <c r="C219547" s="62"/>
    </row>
    <row r="219548" spans="3:3" x14ac:dyDescent="0.25">
      <c r="C219548" s="62"/>
    </row>
    <row r="219636" spans="3:3" x14ac:dyDescent="0.25">
      <c r="C219636" s="62"/>
    </row>
    <row r="219637" spans="3:3" x14ac:dyDescent="0.25">
      <c r="C219637" s="62"/>
    </row>
    <row r="219725" spans="3:3" x14ac:dyDescent="0.25">
      <c r="C219725" s="62"/>
    </row>
    <row r="219726" spans="3:3" x14ac:dyDescent="0.25">
      <c r="C219726" s="62"/>
    </row>
    <row r="219814" spans="3:3" x14ac:dyDescent="0.25">
      <c r="C219814" s="62"/>
    </row>
    <row r="219815" spans="3:3" x14ac:dyDescent="0.25">
      <c r="C219815" s="62"/>
    </row>
    <row r="219903" spans="3:3" x14ac:dyDescent="0.25">
      <c r="C219903" s="62"/>
    </row>
    <row r="219904" spans="3:3" x14ac:dyDescent="0.25">
      <c r="C219904" s="62"/>
    </row>
    <row r="219992" spans="3:3" x14ac:dyDescent="0.25">
      <c r="C219992" s="62"/>
    </row>
    <row r="219993" spans="3:3" x14ac:dyDescent="0.25">
      <c r="C219993" s="62"/>
    </row>
    <row r="220081" spans="3:3" x14ac:dyDescent="0.25">
      <c r="C220081" s="62"/>
    </row>
    <row r="220082" spans="3:3" x14ac:dyDescent="0.25">
      <c r="C220082" s="62"/>
    </row>
    <row r="220170" spans="3:3" x14ac:dyDescent="0.25">
      <c r="C220170" s="62"/>
    </row>
    <row r="220171" spans="3:3" x14ac:dyDescent="0.25">
      <c r="C220171" s="62"/>
    </row>
    <row r="220259" spans="3:3" x14ac:dyDescent="0.25">
      <c r="C220259" s="62"/>
    </row>
    <row r="220260" spans="3:3" x14ac:dyDescent="0.25">
      <c r="C220260" s="62"/>
    </row>
    <row r="220348" spans="3:3" x14ac:dyDescent="0.25">
      <c r="C220348" s="62"/>
    </row>
    <row r="220349" spans="3:3" x14ac:dyDescent="0.25">
      <c r="C220349" s="62"/>
    </row>
    <row r="220437" spans="3:3" x14ac:dyDescent="0.25">
      <c r="C220437" s="62"/>
    </row>
    <row r="220438" spans="3:3" x14ac:dyDescent="0.25">
      <c r="C220438" s="62"/>
    </row>
    <row r="220526" spans="3:3" x14ac:dyDescent="0.25">
      <c r="C220526" s="62"/>
    </row>
    <row r="220527" spans="3:3" x14ac:dyDescent="0.25">
      <c r="C220527" s="62"/>
    </row>
    <row r="220615" spans="3:3" x14ac:dyDescent="0.25">
      <c r="C220615" s="62"/>
    </row>
    <row r="220616" spans="3:3" x14ac:dyDescent="0.25">
      <c r="C220616" s="62"/>
    </row>
    <row r="220704" spans="3:3" x14ac:dyDescent="0.25">
      <c r="C220704" s="62"/>
    </row>
    <row r="220705" spans="3:3" x14ac:dyDescent="0.25">
      <c r="C220705" s="62"/>
    </row>
    <row r="220793" spans="3:3" x14ac:dyDescent="0.25">
      <c r="C220793" s="62"/>
    </row>
    <row r="220794" spans="3:3" x14ac:dyDescent="0.25">
      <c r="C220794" s="62"/>
    </row>
    <row r="220882" spans="3:3" x14ac:dyDescent="0.25">
      <c r="C220882" s="62"/>
    </row>
    <row r="220883" spans="3:3" x14ac:dyDescent="0.25">
      <c r="C220883" s="62"/>
    </row>
    <row r="220971" spans="3:3" x14ac:dyDescent="0.25">
      <c r="C220971" s="62"/>
    </row>
    <row r="220972" spans="3:3" x14ac:dyDescent="0.25">
      <c r="C220972" s="62"/>
    </row>
    <row r="221060" spans="3:3" x14ac:dyDescent="0.25">
      <c r="C221060" s="62"/>
    </row>
    <row r="221061" spans="3:3" x14ac:dyDescent="0.25">
      <c r="C221061" s="62"/>
    </row>
    <row r="221149" spans="3:3" x14ac:dyDescent="0.25">
      <c r="C221149" s="62"/>
    </row>
    <row r="221150" spans="3:3" x14ac:dyDescent="0.25">
      <c r="C221150" s="62"/>
    </row>
    <row r="221238" spans="3:3" x14ac:dyDescent="0.25">
      <c r="C221238" s="62"/>
    </row>
    <row r="221239" spans="3:3" x14ac:dyDescent="0.25">
      <c r="C221239" s="62"/>
    </row>
    <row r="221327" spans="3:3" x14ac:dyDescent="0.25">
      <c r="C221327" s="62"/>
    </row>
    <row r="221328" spans="3:3" x14ac:dyDescent="0.25">
      <c r="C221328" s="62"/>
    </row>
    <row r="221416" spans="3:3" x14ac:dyDescent="0.25">
      <c r="C221416" s="62"/>
    </row>
    <row r="221417" spans="3:3" x14ac:dyDescent="0.25">
      <c r="C221417" s="62"/>
    </row>
    <row r="221505" spans="3:3" x14ac:dyDescent="0.25">
      <c r="C221505" s="62"/>
    </row>
    <row r="221506" spans="3:3" x14ac:dyDescent="0.25">
      <c r="C221506" s="62"/>
    </row>
    <row r="221594" spans="3:3" x14ac:dyDescent="0.25">
      <c r="C221594" s="62"/>
    </row>
    <row r="221595" spans="3:3" x14ac:dyDescent="0.25">
      <c r="C221595" s="62"/>
    </row>
    <row r="221683" spans="3:3" x14ac:dyDescent="0.25">
      <c r="C221683" s="62"/>
    </row>
    <row r="221684" spans="3:3" x14ac:dyDescent="0.25">
      <c r="C221684" s="62"/>
    </row>
    <row r="221772" spans="3:3" x14ac:dyDescent="0.25">
      <c r="C221772" s="62"/>
    </row>
    <row r="221773" spans="3:3" x14ac:dyDescent="0.25">
      <c r="C221773" s="62"/>
    </row>
    <row r="221861" spans="3:3" x14ac:dyDescent="0.25">
      <c r="C221861" s="62"/>
    </row>
    <row r="221862" spans="3:3" x14ac:dyDescent="0.25">
      <c r="C221862" s="62"/>
    </row>
    <row r="221950" spans="3:3" x14ac:dyDescent="0.25">
      <c r="C221950" s="62"/>
    </row>
    <row r="221951" spans="3:3" x14ac:dyDescent="0.25">
      <c r="C221951" s="62"/>
    </row>
    <row r="222039" spans="3:3" x14ac:dyDescent="0.25">
      <c r="C222039" s="62"/>
    </row>
    <row r="222040" spans="3:3" x14ac:dyDescent="0.25">
      <c r="C222040" s="62"/>
    </row>
    <row r="222128" spans="3:3" x14ac:dyDescent="0.25">
      <c r="C222128" s="62"/>
    </row>
    <row r="222129" spans="3:3" x14ac:dyDescent="0.25">
      <c r="C222129" s="62"/>
    </row>
    <row r="222217" spans="3:3" x14ac:dyDescent="0.25">
      <c r="C222217" s="62"/>
    </row>
    <row r="222218" spans="3:3" x14ac:dyDescent="0.25">
      <c r="C222218" s="62"/>
    </row>
    <row r="222306" spans="3:3" x14ac:dyDescent="0.25">
      <c r="C222306" s="62"/>
    </row>
    <row r="222307" spans="3:3" x14ac:dyDescent="0.25">
      <c r="C222307" s="62"/>
    </row>
    <row r="222395" spans="3:3" x14ac:dyDescent="0.25">
      <c r="C222395" s="62"/>
    </row>
    <row r="222396" spans="3:3" x14ac:dyDescent="0.25">
      <c r="C222396" s="62"/>
    </row>
    <row r="222484" spans="3:3" x14ac:dyDescent="0.25">
      <c r="C222484" s="62"/>
    </row>
    <row r="222485" spans="3:3" x14ac:dyDescent="0.25">
      <c r="C222485" s="62"/>
    </row>
    <row r="222573" spans="3:3" x14ac:dyDescent="0.25">
      <c r="C222573" s="62"/>
    </row>
    <row r="222574" spans="3:3" x14ac:dyDescent="0.25">
      <c r="C222574" s="62"/>
    </row>
    <row r="222662" spans="3:3" x14ac:dyDescent="0.25">
      <c r="C222662" s="62"/>
    </row>
    <row r="222663" spans="3:3" x14ac:dyDescent="0.25">
      <c r="C222663" s="62"/>
    </row>
    <row r="222751" spans="3:3" x14ac:dyDescent="0.25">
      <c r="C222751" s="62"/>
    </row>
    <row r="222752" spans="3:3" x14ac:dyDescent="0.25">
      <c r="C222752" s="62"/>
    </row>
    <row r="222840" spans="3:3" x14ac:dyDescent="0.25">
      <c r="C222840" s="62"/>
    </row>
    <row r="222841" spans="3:3" x14ac:dyDescent="0.25">
      <c r="C222841" s="62"/>
    </row>
    <row r="222929" spans="3:3" x14ac:dyDescent="0.25">
      <c r="C222929" s="62"/>
    </row>
    <row r="222930" spans="3:3" x14ac:dyDescent="0.25">
      <c r="C222930" s="62"/>
    </row>
    <row r="223018" spans="3:3" x14ac:dyDescent="0.25">
      <c r="C223018" s="62"/>
    </row>
    <row r="223019" spans="3:3" x14ac:dyDescent="0.25">
      <c r="C223019" s="62"/>
    </row>
    <row r="223107" spans="3:3" x14ac:dyDescent="0.25">
      <c r="C223107" s="62"/>
    </row>
    <row r="223108" spans="3:3" x14ac:dyDescent="0.25">
      <c r="C223108" s="62"/>
    </row>
    <row r="223196" spans="3:3" x14ac:dyDescent="0.25">
      <c r="C223196" s="62"/>
    </row>
    <row r="223197" spans="3:3" x14ac:dyDescent="0.25">
      <c r="C223197" s="62"/>
    </row>
    <row r="223285" spans="3:3" x14ac:dyDescent="0.25">
      <c r="C223285" s="62"/>
    </row>
    <row r="223286" spans="3:3" x14ac:dyDescent="0.25">
      <c r="C223286" s="62"/>
    </row>
    <row r="223374" spans="3:3" x14ac:dyDescent="0.25">
      <c r="C223374" s="62"/>
    </row>
    <row r="223375" spans="3:3" x14ac:dyDescent="0.25">
      <c r="C223375" s="62"/>
    </row>
    <row r="223463" spans="3:3" x14ac:dyDescent="0.25">
      <c r="C223463" s="62"/>
    </row>
    <row r="223464" spans="3:3" x14ac:dyDescent="0.25">
      <c r="C223464" s="62"/>
    </row>
    <row r="223552" spans="3:3" x14ac:dyDescent="0.25">
      <c r="C223552" s="62"/>
    </row>
    <row r="223553" spans="3:3" x14ac:dyDescent="0.25">
      <c r="C223553" s="62"/>
    </row>
    <row r="223641" spans="3:3" x14ac:dyDescent="0.25">
      <c r="C223641" s="62"/>
    </row>
    <row r="223642" spans="3:3" x14ac:dyDescent="0.25">
      <c r="C223642" s="62"/>
    </row>
    <row r="223730" spans="3:3" x14ac:dyDescent="0.25">
      <c r="C223730" s="62"/>
    </row>
    <row r="223731" spans="3:3" x14ac:dyDescent="0.25">
      <c r="C223731" s="62"/>
    </row>
    <row r="223819" spans="3:3" x14ac:dyDescent="0.25">
      <c r="C223819" s="62"/>
    </row>
    <row r="223820" spans="3:3" x14ac:dyDescent="0.25">
      <c r="C223820" s="62"/>
    </row>
    <row r="223908" spans="3:3" x14ac:dyDescent="0.25">
      <c r="C223908" s="62"/>
    </row>
    <row r="223909" spans="3:3" x14ac:dyDescent="0.25">
      <c r="C223909" s="62"/>
    </row>
    <row r="223997" spans="3:3" x14ac:dyDescent="0.25">
      <c r="C223997" s="62"/>
    </row>
    <row r="223998" spans="3:3" x14ac:dyDescent="0.25">
      <c r="C223998" s="62"/>
    </row>
    <row r="224086" spans="3:3" x14ac:dyDescent="0.25">
      <c r="C224086" s="62"/>
    </row>
    <row r="224087" spans="3:3" x14ac:dyDescent="0.25">
      <c r="C224087" s="62"/>
    </row>
    <row r="224175" spans="3:3" x14ac:dyDescent="0.25">
      <c r="C224175" s="62"/>
    </row>
    <row r="224176" spans="3:3" x14ac:dyDescent="0.25">
      <c r="C224176" s="62"/>
    </row>
    <row r="224264" spans="3:3" x14ac:dyDescent="0.25">
      <c r="C224264" s="62"/>
    </row>
    <row r="224265" spans="3:3" x14ac:dyDescent="0.25">
      <c r="C224265" s="62"/>
    </row>
    <row r="224353" spans="3:3" x14ac:dyDescent="0.25">
      <c r="C224353" s="62"/>
    </row>
    <row r="224354" spans="3:3" x14ac:dyDescent="0.25">
      <c r="C224354" s="62"/>
    </row>
    <row r="224442" spans="3:3" x14ac:dyDescent="0.25">
      <c r="C224442" s="62"/>
    </row>
    <row r="224443" spans="3:3" x14ac:dyDescent="0.25">
      <c r="C224443" s="62"/>
    </row>
    <row r="224531" spans="3:3" x14ac:dyDescent="0.25">
      <c r="C224531" s="62"/>
    </row>
    <row r="224532" spans="3:3" x14ac:dyDescent="0.25">
      <c r="C224532" s="62"/>
    </row>
    <row r="224620" spans="3:3" x14ac:dyDescent="0.25">
      <c r="C224620" s="62"/>
    </row>
    <row r="224621" spans="3:3" x14ac:dyDescent="0.25">
      <c r="C224621" s="62"/>
    </row>
    <row r="224709" spans="3:3" x14ac:dyDescent="0.25">
      <c r="C224709" s="62"/>
    </row>
    <row r="224710" spans="3:3" x14ac:dyDescent="0.25">
      <c r="C224710" s="62"/>
    </row>
    <row r="224798" spans="3:3" x14ac:dyDescent="0.25">
      <c r="C224798" s="62"/>
    </row>
    <row r="224799" spans="3:3" x14ac:dyDescent="0.25">
      <c r="C224799" s="62"/>
    </row>
    <row r="224887" spans="3:3" x14ac:dyDescent="0.25">
      <c r="C224887" s="62"/>
    </row>
    <row r="224888" spans="3:3" x14ac:dyDescent="0.25">
      <c r="C224888" s="62"/>
    </row>
    <row r="224976" spans="3:3" x14ac:dyDescent="0.25">
      <c r="C224976" s="62"/>
    </row>
    <row r="224977" spans="3:3" x14ac:dyDescent="0.25">
      <c r="C224977" s="62"/>
    </row>
    <row r="225065" spans="3:3" x14ac:dyDescent="0.25">
      <c r="C225065" s="62"/>
    </row>
    <row r="225066" spans="3:3" x14ac:dyDescent="0.25">
      <c r="C225066" s="62"/>
    </row>
    <row r="225154" spans="3:3" x14ac:dyDescent="0.25">
      <c r="C225154" s="62"/>
    </row>
    <row r="225155" spans="3:3" x14ac:dyDescent="0.25">
      <c r="C225155" s="62"/>
    </row>
    <row r="225243" spans="3:3" x14ac:dyDescent="0.25">
      <c r="C225243" s="62"/>
    </row>
    <row r="225244" spans="3:3" x14ac:dyDescent="0.25">
      <c r="C225244" s="62"/>
    </row>
    <row r="225332" spans="3:3" x14ac:dyDescent="0.25">
      <c r="C225332" s="62"/>
    </row>
    <row r="225333" spans="3:3" x14ac:dyDescent="0.25">
      <c r="C225333" s="62"/>
    </row>
    <row r="225421" spans="3:3" x14ac:dyDescent="0.25">
      <c r="C225421" s="62"/>
    </row>
    <row r="225422" spans="3:3" x14ac:dyDescent="0.25">
      <c r="C225422" s="62"/>
    </row>
    <row r="225510" spans="3:3" x14ac:dyDescent="0.25">
      <c r="C225510" s="62"/>
    </row>
    <row r="225511" spans="3:3" x14ac:dyDescent="0.25">
      <c r="C225511" s="62"/>
    </row>
    <row r="225599" spans="3:3" x14ac:dyDescent="0.25">
      <c r="C225599" s="62"/>
    </row>
    <row r="225600" spans="3:3" x14ac:dyDescent="0.25">
      <c r="C225600" s="62"/>
    </row>
    <row r="225688" spans="3:3" x14ac:dyDescent="0.25">
      <c r="C225688" s="62"/>
    </row>
    <row r="225689" spans="3:3" x14ac:dyDescent="0.25">
      <c r="C225689" s="62"/>
    </row>
    <row r="225777" spans="3:3" x14ac:dyDescent="0.25">
      <c r="C225777" s="62"/>
    </row>
    <row r="225778" spans="3:3" x14ac:dyDescent="0.25">
      <c r="C225778" s="62"/>
    </row>
    <row r="225866" spans="3:3" x14ac:dyDescent="0.25">
      <c r="C225866" s="62"/>
    </row>
    <row r="225867" spans="3:3" x14ac:dyDescent="0.25">
      <c r="C225867" s="62"/>
    </row>
    <row r="225955" spans="3:3" x14ac:dyDescent="0.25">
      <c r="C225955" s="62"/>
    </row>
    <row r="225956" spans="3:3" x14ac:dyDescent="0.25">
      <c r="C225956" s="62"/>
    </row>
    <row r="226044" spans="3:3" x14ac:dyDescent="0.25">
      <c r="C226044" s="62"/>
    </row>
    <row r="226045" spans="3:3" x14ac:dyDescent="0.25">
      <c r="C226045" s="62"/>
    </row>
    <row r="226133" spans="3:3" x14ac:dyDescent="0.25">
      <c r="C226133" s="62"/>
    </row>
    <row r="226134" spans="3:3" x14ac:dyDescent="0.25">
      <c r="C226134" s="62"/>
    </row>
    <row r="226222" spans="3:3" x14ac:dyDescent="0.25">
      <c r="C226222" s="62"/>
    </row>
    <row r="226223" spans="3:3" x14ac:dyDescent="0.25">
      <c r="C226223" s="62"/>
    </row>
    <row r="226311" spans="3:3" x14ac:dyDescent="0.25">
      <c r="C226311" s="62"/>
    </row>
    <row r="226312" spans="3:3" x14ac:dyDescent="0.25">
      <c r="C226312" s="62"/>
    </row>
    <row r="226400" spans="3:3" x14ac:dyDescent="0.25">
      <c r="C226400" s="62"/>
    </row>
    <row r="226401" spans="3:3" x14ac:dyDescent="0.25">
      <c r="C226401" s="62"/>
    </row>
    <row r="226489" spans="3:3" x14ac:dyDescent="0.25">
      <c r="C226489" s="62"/>
    </row>
    <row r="226490" spans="3:3" x14ac:dyDescent="0.25">
      <c r="C226490" s="62"/>
    </row>
    <row r="226578" spans="3:3" x14ac:dyDescent="0.25">
      <c r="C226578" s="62"/>
    </row>
    <row r="226579" spans="3:3" x14ac:dyDescent="0.25">
      <c r="C226579" s="62"/>
    </row>
    <row r="226667" spans="3:3" x14ac:dyDescent="0.25">
      <c r="C226667" s="62"/>
    </row>
    <row r="226668" spans="3:3" x14ac:dyDescent="0.25">
      <c r="C226668" s="62"/>
    </row>
    <row r="226756" spans="3:3" x14ac:dyDescent="0.25">
      <c r="C226756" s="62"/>
    </row>
    <row r="226757" spans="3:3" x14ac:dyDescent="0.25">
      <c r="C226757" s="62"/>
    </row>
    <row r="226845" spans="3:3" x14ac:dyDescent="0.25">
      <c r="C226845" s="62"/>
    </row>
    <row r="226846" spans="3:3" x14ac:dyDescent="0.25">
      <c r="C226846" s="62"/>
    </row>
    <row r="226934" spans="3:3" x14ac:dyDescent="0.25">
      <c r="C226934" s="62"/>
    </row>
    <row r="226935" spans="3:3" x14ac:dyDescent="0.25">
      <c r="C226935" s="62"/>
    </row>
    <row r="227023" spans="3:3" x14ac:dyDescent="0.25">
      <c r="C227023" s="62"/>
    </row>
    <row r="227024" spans="3:3" x14ac:dyDescent="0.25">
      <c r="C227024" s="62"/>
    </row>
    <row r="227112" spans="3:3" x14ac:dyDescent="0.25">
      <c r="C227112" s="62"/>
    </row>
    <row r="227113" spans="3:3" x14ac:dyDescent="0.25">
      <c r="C227113" s="62"/>
    </row>
    <row r="227201" spans="3:3" x14ac:dyDescent="0.25">
      <c r="C227201" s="62"/>
    </row>
    <row r="227202" spans="3:3" x14ac:dyDescent="0.25">
      <c r="C227202" s="62"/>
    </row>
    <row r="227290" spans="3:3" x14ac:dyDescent="0.25">
      <c r="C227290" s="62"/>
    </row>
    <row r="227291" spans="3:3" x14ac:dyDescent="0.25">
      <c r="C227291" s="62"/>
    </row>
    <row r="227379" spans="3:3" x14ac:dyDescent="0.25">
      <c r="C227379" s="62"/>
    </row>
    <row r="227380" spans="3:3" x14ac:dyDescent="0.25">
      <c r="C227380" s="62"/>
    </row>
    <row r="227468" spans="3:3" x14ac:dyDescent="0.25">
      <c r="C227468" s="62"/>
    </row>
    <row r="227469" spans="3:3" x14ac:dyDescent="0.25">
      <c r="C227469" s="62"/>
    </row>
    <row r="227557" spans="3:3" x14ac:dyDescent="0.25">
      <c r="C227557" s="62"/>
    </row>
    <row r="227558" spans="3:3" x14ac:dyDescent="0.25">
      <c r="C227558" s="62"/>
    </row>
    <row r="227646" spans="3:3" x14ac:dyDescent="0.25">
      <c r="C227646" s="62"/>
    </row>
    <row r="227647" spans="3:3" x14ac:dyDescent="0.25">
      <c r="C227647" s="62"/>
    </row>
    <row r="227735" spans="3:3" x14ac:dyDescent="0.25">
      <c r="C227735" s="62"/>
    </row>
    <row r="227736" spans="3:3" x14ac:dyDescent="0.25">
      <c r="C227736" s="62"/>
    </row>
    <row r="227824" spans="3:3" x14ac:dyDescent="0.25">
      <c r="C227824" s="62"/>
    </row>
    <row r="227825" spans="3:3" x14ac:dyDescent="0.25">
      <c r="C227825" s="62"/>
    </row>
    <row r="227913" spans="3:3" x14ac:dyDescent="0.25">
      <c r="C227913" s="62"/>
    </row>
    <row r="227914" spans="3:3" x14ac:dyDescent="0.25">
      <c r="C227914" s="62"/>
    </row>
    <row r="228002" spans="3:3" x14ac:dyDescent="0.25">
      <c r="C228002" s="62"/>
    </row>
    <row r="228003" spans="3:3" x14ac:dyDescent="0.25">
      <c r="C228003" s="62"/>
    </row>
    <row r="228091" spans="3:3" x14ac:dyDescent="0.25">
      <c r="C228091" s="62"/>
    </row>
    <row r="228092" spans="3:3" x14ac:dyDescent="0.25">
      <c r="C228092" s="62"/>
    </row>
    <row r="228180" spans="3:3" x14ac:dyDescent="0.25">
      <c r="C228180" s="62"/>
    </row>
    <row r="228181" spans="3:3" x14ac:dyDescent="0.25">
      <c r="C228181" s="62"/>
    </row>
    <row r="228269" spans="3:3" x14ac:dyDescent="0.25">
      <c r="C228269" s="62"/>
    </row>
    <row r="228270" spans="3:3" x14ac:dyDescent="0.25">
      <c r="C228270" s="62"/>
    </row>
    <row r="228358" spans="3:3" x14ac:dyDescent="0.25">
      <c r="C228358" s="62"/>
    </row>
    <row r="228359" spans="3:3" x14ac:dyDescent="0.25">
      <c r="C228359" s="62"/>
    </row>
    <row r="228447" spans="3:3" x14ac:dyDescent="0.25">
      <c r="C228447" s="62"/>
    </row>
    <row r="228448" spans="3:3" x14ac:dyDescent="0.25">
      <c r="C228448" s="62"/>
    </row>
    <row r="228536" spans="3:3" x14ac:dyDescent="0.25">
      <c r="C228536" s="62"/>
    </row>
    <row r="228537" spans="3:3" x14ac:dyDescent="0.25">
      <c r="C228537" s="62"/>
    </row>
    <row r="228625" spans="3:3" x14ac:dyDescent="0.25">
      <c r="C228625" s="62"/>
    </row>
    <row r="228626" spans="3:3" x14ac:dyDescent="0.25">
      <c r="C228626" s="62"/>
    </row>
    <row r="228714" spans="3:3" x14ac:dyDescent="0.25">
      <c r="C228714" s="62"/>
    </row>
    <row r="228715" spans="3:3" x14ac:dyDescent="0.25">
      <c r="C228715" s="62"/>
    </row>
    <row r="228803" spans="3:3" x14ac:dyDescent="0.25">
      <c r="C228803" s="62"/>
    </row>
    <row r="228804" spans="3:3" x14ac:dyDescent="0.25">
      <c r="C228804" s="62"/>
    </row>
    <row r="228892" spans="3:3" x14ac:dyDescent="0.25">
      <c r="C228892" s="62"/>
    </row>
    <row r="228893" spans="3:3" x14ac:dyDescent="0.25">
      <c r="C228893" s="62"/>
    </row>
    <row r="228981" spans="3:3" x14ac:dyDescent="0.25">
      <c r="C228981" s="62"/>
    </row>
    <row r="228982" spans="3:3" x14ac:dyDescent="0.25">
      <c r="C228982" s="62"/>
    </row>
    <row r="229070" spans="3:3" x14ac:dyDescent="0.25">
      <c r="C229070" s="62"/>
    </row>
    <row r="229071" spans="3:3" x14ac:dyDescent="0.25">
      <c r="C229071" s="62"/>
    </row>
    <row r="229159" spans="3:3" x14ac:dyDescent="0.25">
      <c r="C229159" s="62"/>
    </row>
    <row r="229160" spans="3:3" x14ac:dyDescent="0.25">
      <c r="C229160" s="62"/>
    </row>
    <row r="229248" spans="3:3" x14ac:dyDescent="0.25">
      <c r="C229248" s="62"/>
    </row>
    <row r="229249" spans="3:3" x14ac:dyDescent="0.25">
      <c r="C229249" s="62"/>
    </row>
    <row r="229337" spans="3:3" x14ac:dyDescent="0.25">
      <c r="C229337" s="62"/>
    </row>
    <row r="229338" spans="3:3" x14ac:dyDescent="0.25">
      <c r="C229338" s="62"/>
    </row>
    <row r="229426" spans="3:3" x14ac:dyDescent="0.25">
      <c r="C229426" s="62"/>
    </row>
    <row r="229427" spans="3:3" x14ac:dyDescent="0.25">
      <c r="C229427" s="62"/>
    </row>
    <row r="229515" spans="3:3" x14ac:dyDescent="0.25">
      <c r="C229515" s="62"/>
    </row>
    <row r="229516" spans="3:3" x14ac:dyDescent="0.25">
      <c r="C229516" s="62"/>
    </row>
    <row r="229604" spans="3:3" x14ac:dyDescent="0.25">
      <c r="C229604" s="62"/>
    </row>
    <row r="229605" spans="3:3" x14ac:dyDescent="0.25">
      <c r="C229605" s="62"/>
    </row>
    <row r="229693" spans="3:3" x14ac:dyDescent="0.25">
      <c r="C229693" s="62"/>
    </row>
    <row r="229694" spans="3:3" x14ac:dyDescent="0.25">
      <c r="C229694" s="62"/>
    </row>
    <row r="229782" spans="3:3" x14ac:dyDescent="0.25">
      <c r="C229782" s="62"/>
    </row>
    <row r="229783" spans="3:3" x14ac:dyDescent="0.25">
      <c r="C229783" s="62"/>
    </row>
    <row r="229871" spans="3:3" x14ac:dyDescent="0.25">
      <c r="C229871" s="62"/>
    </row>
    <row r="229872" spans="3:3" x14ac:dyDescent="0.25">
      <c r="C229872" s="62"/>
    </row>
    <row r="229960" spans="3:3" x14ac:dyDescent="0.25">
      <c r="C229960" s="62"/>
    </row>
    <row r="229961" spans="3:3" x14ac:dyDescent="0.25">
      <c r="C229961" s="62"/>
    </row>
    <row r="230049" spans="3:3" x14ac:dyDescent="0.25">
      <c r="C230049" s="62"/>
    </row>
    <row r="230050" spans="3:3" x14ac:dyDescent="0.25">
      <c r="C230050" s="62"/>
    </row>
    <row r="230138" spans="3:3" x14ac:dyDescent="0.25">
      <c r="C230138" s="62"/>
    </row>
    <row r="230139" spans="3:3" x14ac:dyDescent="0.25">
      <c r="C230139" s="62"/>
    </row>
    <row r="230227" spans="3:3" x14ac:dyDescent="0.25">
      <c r="C230227" s="62"/>
    </row>
    <row r="230228" spans="3:3" x14ac:dyDescent="0.25">
      <c r="C230228" s="62"/>
    </row>
    <row r="230316" spans="3:3" x14ac:dyDescent="0.25">
      <c r="C230316" s="62"/>
    </row>
    <row r="230317" spans="3:3" x14ac:dyDescent="0.25">
      <c r="C230317" s="62"/>
    </row>
    <row r="230405" spans="3:3" x14ac:dyDescent="0.25">
      <c r="C230405" s="62"/>
    </row>
    <row r="230406" spans="3:3" x14ac:dyDescent="0.25">
      <c r="C230406" s="62"/>
    </row>
    <row r="230494" spans="3:3" x14ac:dyDescent="0.25">
      <c r="C230494" s="62"/>
    </row>
    <row r="230495" spans="3:3" x14ac:dyDescent="0.25">
      <c r="C230495" s="62"/>
    </row>
    <row r="230583" spans="3:3" x14ac:dyDescent="0.25">
      <c r="C230583" s="62"/>
    </row>
    <row r="230584" spans="3:3" x14ac:dyDescent="0.25">
      <c r="C230584" s="62"/>
    </row>
    <row r="230672" spans="3:3" x14ac:dyDescent="0.25">
      <c r="C230672" s="62"/>
    </row>
    <row r="230673" spans="3:3" x14ac:dyDescent="0.25">
      <c r="C230673" s="62"/>
    </row>
    <row r="230761" spans="3:3" x14ac:dyDescent="0.25">
      <c r="C230761" s="62"/>
    </row>
    <row r="230762" spans="3:3" x14ac:dyDescent="0.25">
      <c r="C230762" s="62"/>
    </row>
    <row r="230850" spans="3:3" x14ac:dyDescent="0.25">
      <c r="C230850" s="62"/>
    </row>
    <row r="230851" spans="3:3" x14ac:dyDescent="0.25">
      <c r="C230851" s="62"/>
    </row>
    <row r="230939" spans="3:3" x14ac:dyDescent="0.25">
      <c r="C230939" s="62"/>
    </row>
    <row r="230940" spans="3:3" x14ac:dyDescent="0.25">
      <c r="C230940" s="62"/>
    </row>
    <row r="231028" spans="3:3" x14ac:dyDescent="0.25">
      <c r="C231028" s="62"/>
    </row>
    <row r="231029" spans="3:3" x14ac:dyDescent="0.25">
      <c r="C231029" s="62"/>
    </row>
    <row r="231117" spans="3:3" x14ac:dyDescent="0.25">
      <c r="C231117" s="62"/>
    </row>
    <row r="231118" spans="3:3" x14ac:dyDescent="0.25">
      <c r="C231118" s="62"/>
    </row>
    <row r="231206" spans="3:3" x14ac:dyDescent="0.25">
      <c r="C231206" s="62"/>
    </row>
    <row r="231207" spans="3:3" x14ac:dyDescent="0.25">
      <c r="C231207" s="62"/>
    </row>
    <row r="231295" spans="3:3" x14ac:dyDescent="0.25">
      <c r="C231295" s="62"/>
    </row>
    <row r="231296" spans="3:3" x14ac:dyDescent="0.25">
      <c r="C231296" s="62"/>
    </row>
    <row r="231384" spans="3:3" x14ac:dyDescent="0.25">
      <c r="C231384" s="62"/>
    </row>
    <row r="231385" spans="3:3" x14ac:dyDescent="0.25">
      <c r="C231385" s="62"/>
    </row>
    <row r="231473" spans="3:3" x14ac:dyDescent="0.25">
      <c r="C231473" s="62"/>
    </row>
    <row r="231474" spans="3:3" x14ac:dyDescent="0.25">
      <c r="C231474" s="62"/>
    </row>
    <row r="231562" spans="3:3" x14ac:dyDescent="0.25">
      <c r="C231562" s="62"/>
    </row>
    <row r="231563" spans="3:3" x14ac:dyDescent="0.25">
      <c r="C231563" s="62"/>
    </row>
    <row r="231651" spans="3:3" x14ac:dyDescent="0.25">
      <c r="C231651" s="62"/>
    </row>
    <row r="231652" spans="3:3" x14ac:dyDescent="0.25">
      <c r="C231652" s="62"/>
    </row>
    <row r="231740" spans="3:3" x14ac:dyDescent="0.25">
      <c r="C231740" s="62"/>
    </row>
    <row r="231741" spans="3:3" x14ac:dyDescent="0.25">
      <c r="C231741" s="62"/>
    </row>
    <row r="231829" spans="3:3" x14ac:dyDescent="0.25">
      <c r="C231829" s="62"/>
    </row>
    <row r="231830" spans="3:3" x14ac:dyDescent="0.25">
      <c r="C231830" s="62"/>
    </row>
    <row r="231918" spans="3:3" x14ac:dyDescent="0.25">
      <c r="C231918" s="62"/>
    </row>
    <row r="231919" spans="3:3" x14ac:dyDescent="0.25">
      <c r="C231919" s="62"/>
    </row>
    <row r="232007" spans="3:3" x14ac:dyDescent="0.25">
      <c r="C232007" s="62"/>
    </row>
    <row r="232008" spans="3:3" x14ac:dyDescent="0.25">
      <c r="C232008" s="62"/>
    </row>
    <row r="232096" spans="3:3" x14ac:dyDescent="0.25">
      <c r="C232096" s="62"/>
    </row>
    <row r="232097" spans="3:3" x14ac:dyDescent="0.25">
      <c r="C232097" s="62"/>
    </row>
    <row r="232185" spans="3:3" x14ac:dyDescent="0.25">
      <c r="C232185" s="62"/>
    </row>
    <row r="232186" spans="3:3" x14ac:dyDescent="0.25">
      <c r="C232186" s="62"/>
    </row>
    <row r="232274" spans="3:3" x14ac:dyDescent="0.25">
      <c r="C232274" s="62"/>
    </row>
    <row r="232275" spans="3:3" x14ac:dyDescent="0.25">
      <c r="C232275" s="62"/>
    </row>
    <row r="232363" spans="3:3" x14ac:dyDescent="0.25">
      <c r="C232363" s="62"/>
    </row>
    <row r="232364" spans="3:3" x14ac:dyDescent="0.25">
      <c r="C232364" s="62"/>
    </row>
    <row r="232452" spans="3:3" x14ac:dyDescent="0.25">
      <c r="C232452" s="62"/>
    </row>
    <row r="232453" spans="3:3" x14ac:dyDescent="0.25">
      <c r="C232453" s="62"/>
    </row>
    <row r="232541" spans="3:3" x14ac:dyDescent="0.25">
      <c r="C232541" s="62"/>
    </row>
    <row r="232542" spans="3:3" x14ac:dyDescent="0.25">
      <c r="C232542" s="62"/>
    </row>
    <row r="232630" spans="3:3" x14ac:dyDescent="0.25">
      <c r="C232630" s="62"/>
    </row>
    <row r="232631" spans="3:3" x14ac:dyDescent="0.25">
      <c r="C232631" s="62"/>
    </row>
    <row r="232719" spans="3:3" x14ac:dyDescent="0.25">
      <c r="C232719" s="62"/>
    </row>
    <row r="232720" spans="3:3" x14ac:dyDescent="0.25">
      <c r="C232720" s="62"/>
    </row>
    <row r="232808" spans="3:3" x14ac:dyDescent="0.25">
      <c r="C232808" s="62"/>
    </row>
    <row r="232809" spans="3:3" x14ac:dyDescent="0.25">
      <c r="C232809" s="62"/>
    </row>
    <row r="232897" spans="3:3" x14ac:dyDescent="0.25">
      <c r="C232897" s="62"/>
    </row>
    <row r="232898" spans="3:3" x14ac:dyDescent="0.25">
      <c r="C232898" s="62"/>
    </row>
    <row r="232986" spans="3:3" x14ac:dyDescent="0.25">
      <c r="C232986" s="62"/>
    </row>
    <row r="232987" spans="3:3" x14ac:dyDescent="0.25">
      <c r="C232987" s="62"/>
    </row>
    <row r="233075" spans="3:3" x14ac:dyDescent="0.25">
      <c r="C233075" s="62"/>
    </row>
    <row r="233076" spans="3:3" x14ac:dyDescent="0.25">
      <c r="C233076" s="62"/>
    </row>
    <row r="233164" spans="3:3" x14ac:dyDescent="0.25">
      <c r="C233164" s="62"/>
    </row>
    <row r="233165" spans="3:3" x14ac:dyDescent="0.25">
      <c r="C233165" s="62"/>
    </row>
    <row r="233253" spans="3:3" x14ac:dyDescent="0.25">
      <c r="C233253" s="62"/>
    </row>
    <row r="233254" spans="3:3" x14ac:dyDescent="0.25">
      <c r="C233254" s="62"/>
    </row>
    <row r="233342" spans="3:3" x14ac:dyDescent="0.25">
      <c r="C233342" s="62"/>
    </row>
    <row r="233343" spans="3:3" x14ac:dyDescent="0.25">
      <c r="C233343" s="62"/>
    </row>
    <row r="233431" spans="3:3" x14ac:dyDescent="0.25">
      <c r="C233431" s="62"/>
    </row>
    <row r="233432" spans="3:3" x14ac:dyDescent="0.25">
      <c r="C233432" s="62"/>
    </row>
    <row r="233520" spans="3:3" x14ac:dyDescent="0.25">
      <c r="C233520" s="62"/>
    </row>
    <row r="233521" spans="3:3" x14ac:dyDescent="0.25">
      <c r="C233521" s="62"/>
    </row>
    <row r="233609" spans="3:3" x14ac:dyDescent="0.25">
      <c r="C233609" s="62"/>
    </row>
    <row r="233610" spans="3:3" x14ac:dyDescent="0.25">
      <c r="C233610" s="62"/>
    </row>
    <row r="233698" spans="3:3" x14ac:dyDescent="0.25">
      <c r="C233698" s="62"/>
    </row>
    <row r="233699" spans="3:3" x14ac:dyDescent="0.25">
      <c r="C233699" s="62"/>
    </row>
    <row r="233787" spans="3:3" x14ac:dyDescent="0.25">
      <c r="C233787" s="62"/>
    </row>
    <row r="233788" spans="3:3" x14ac:dyDescent="0.25">
      <c r="C233788" s="62"/>
    </row>
    <row r="233876" spans="3:3" x14ac:dyDescent="0.25">
      <c r="C233876" s="62"/>
    </row>
    <row r="233877" spans="3:3" x14ac:dyDescent="0.25">
      <c r="C233877" s="62"/>
    </row>
    <row r="233965" spans="3:3" x14ac:dyDescent="0.25">
      <c r="C233965" s="62"/>
    </row>
    <row r="233966" spans="3:3" x14ac:dyDescent="0.25">
      <c r="C233966" s="62"/>
    </row>
    <row r="234054" spans="3:3" x14ac:dyDescent="0.25">
      <c r="C234054" s="62"/>
    </row>
    <row r="234055" spans="3:3" x14ac:dyDescent="0.25">
      <c r="C234055" s="62"/>
    </row>
    <row r="234143" spans="3:3" x14ac:dyDescent="0.25">
      <c r="C234143" s="62"/>
    </row>
    <row r="234144" spans="3:3" x14ac:dyDescent="0.25">
      <c r="C234144" s="62"/>
    </row>
    <row r="234232" spans="3:3" x14ac:dyDescent="0.25">
      <c r="C234232" s="62"/>
    </row>
    <row r="234233" spans="3:3" x14ac:dyDescent="0.25">
      <c r="C234233" s="62"/>
    </row>
    <row r="234321" spans="3:3" x14ac:dyDescent="0.25">
      <c r="C234321" s="62"/>
    </row>
    <row r="234322" spans="3:3" x14ac:dyDescent="0.25">
      <c r="C234322" s="62"/>
    </row>
    <row r="234410" spans="3:3" x14ac:dyDescent="0.25">
      <c r="C234410" s="62"/>
    </row>
    <row r="234411" spans="3:3" x14ac:dyDescent="0.25">
      <c r="C234411" s="62"/>
    </row>
    <row r="234499" spans="3:3" x14ac:dyDescent="0.25">
      <c r="C234499" s="62"/>
    </row>
    <row r="234500" spans="3:3" x14ac:dyDescent="0.25">
      <c r="C234500" s="62"/>
    </row>
    <row r="234588" spans="3:3" x14ac:dyDescent="0.25">
      <c r="C234588" s="62"/>
    </row>
    <row r="234589" spans="3:3" x14ac:dyDescent="0.25">
      <c r="C234589" s="62"/>
    </row>
    <row r="234677" spans="3:3" x14ac:dyDescent="0.25">
      <c r="C234677" s="62"/>
    </row>
    <row r="234678" spans="3:3" x14ac:dyDescent="0.25">
      <c r="C234678" s="62"/>
    </row>
    <row r="234766" spans="3:3" x14ac:dyDescent="0.25">
      <c r="C234766" s="62"/>
    </row>
    <row r="234767" spans="3:3" x14ac:dyDescent="0.25">
      <c r="C234767" s="62"/>
    </row>
    <row r="234855" spans="3:3" x14ac:dyDescent="0.25">
      <c r="C234855" s="62"/>
    </row>
    <row r="234856" spans="3:3" x14ac:dyDescent="0.25">
      <c r="C234856" s="62"/>
    </row>
    <row r="234944" spans="3:3" x14ac:dyDescent="0.25">
      <c r="C234944" s="62"/>
    </row>
    <row r="234945" spans="3:3" x14ac:dyDescent="0.25">
      <c r="C234945" s="62"/>
    </row>
    <row r="235033" spans="3:3" x14ac:dyDescent="0.25">
      <c r="C235033" s="62"/>
    </row>
    <row r="235034" spans="3:3" x14ac:dyDescent="0.25">
      <c r="C235034" s="62"/>
    </row>
    <row r="235122" spans="3:3" x14ac:dyDescent="0.25">
      <c r="C235122" s="62"/>
    </row>
    <row r="235123" spans="3:3" x14ac:dyDescent="0.25">
      <c r="C235123" s="62"/>
    </row>
    <row r="235211" spans="3:3" x14ac:dyDescent="0.25">
      <c r="C235211" s="62"/>
    </row>
    <row r="235212" spans="3:3" x14ac:dyDescent="0.25">
      <c r="C235212" s="62"/>
    </row>
    <row r="235300" spans="3:3" x14ac:dyDescent="0.25">
      <c r="C235300" s="62"/>
    </row>
    <row r="235301" spans="3:3" x14ac:dyDescent="0.25">
      <c r="C235301" s="62"/>
    </row>
    <row r="235389" spans="3:3" x14ac:dyDescent="0.25">
      <c r="C235389" s="62"/>
    </row>
    <row r="235390" spans="3:3" x14ac:dyDescent="0.25">
      <c r="C235390" s="62"/>
    </row>
    <row r="235478" spans="3:3" x14ac:dyDescent="0.25">
      <c r="C235478" s="62"/>
    </row>
    <row r="235479" spans="3:3" x14ac:dyDescent="0.25">
      <c r="C235479" s="62"/>
    </row>
    <row r="235567" spans="3:3" x14ac:dyDescent="0.25">
      <c r="C235567" s="62"/>
    </row>
    <row r="235568" spans="3:3" x14ac:dyDescent="0.25">
      <c r="C235568" s="62"/>
    </row>
    <row r="235656" spans="3:3" x14ac:dyDescent="0.25">
      <c r="C235656" s="62"/>
    </row>
    <row r="235657" spans="3:3" x14ac:dyDescent="0.25">
      <c r="C235657" s="62"/>
    </row>
    <row r="235745" spans="3:3" x14ac:dyDescent="0.25">
      <c r="C235745" s="62"/>
    </row>
    <row r="235746" spans="3:3" x14ac:dyDescent="0.25">
      <c r="C235746" s="62"/>
    </row>
    <row r="235834" spans="3:3" x14ac:dyDescent="0.25">
      <c r="C235834" s="62"/>
    </row>
    <row r="235835" spans="3:3" x14ac:dyDescent="0.25">
      <c r="C235835" s="62"/>
    </row>
    <row r="235923" spans="3:3" x14ac:dyDescent="0.25">
      <c r="C235923" s="62"/>
    </row>
    <row r="235924" spans="3:3" x14ac:dyDescent="0.25">
      <c r="C235924" s="62"/>
    </row>
    <row r="236012" spans="3:3" x14ac:dyDescent="0.25">
      <c r="C236012" s="62"/>
    </row>
    <row r="236013" spans="3:3" x14ac:dyDescent="0.25">
      <c r="C236013" s="62"/>
    </row>
    <row r="236101" spans="3:3" x14ac:dyDescent="0.25">
      <c r="C236101" s="62"/>
    </row>
    <row r="236102" spans="3:3" x14ac:dyDescent="0.25">
      <c r="C236102" s="62"/>
    </row>
    <row r="236190" spans="3:3" x14ac:dyDescent="0.25">
      <c r="C236190" s="62"/>
    </row>
    <row r="236191" spans="3:3" x14ac:dyDescent="0.25">
      <c r="C236191" s="62"/>
    </row>
    <row r="236279" spans="3:3" x14ac:dyDescent="0.25">
      <c r="C236279" s="62"/>
    </row>
    <row r="236280" spans="3:3" x14ac:dyDescent="0.25">
      <c r="C236280" s="62"/>
    </row>
    <row r="236368" spans="3:3" x14ac:dyDescent="0.25">
      <c r="C236368" s="62"/>
    </row>
    <row r="236369" spans="3:3" x14ac:dyDescent="0.25">
      <c r="C236369" s="62"/>
    </row>
    <row r="236457" spans="3:3" x14ac:dyDescent="0.25">
      <c r="C236457" s="62"/>
    </row>
    <row r="236458" spans="3:3" x14ac:dyDescent="0.25">
      <c r="C236458" s="62"/>
    </row>
    <row r="236546" spans="3:3" x14ac:dyDescent="0.25">
      <c r="C236546" s="62"/>
    </row>
    <row r="236547" spans="3:3" x14ac:dyDescent="0.25">
      <c r="C236547" s="62"/>
    </row>
    <row r="236635" spans="3:3" x14ac:dyDescent="0.25">
      <c r="C236635" s="62"/>
    </row>
    <row r="236636" spans="3:3" x14ac:dyDescent="0.25">
      <c r="C236636" s="62"/>
    </row>
    <row r="236724" spans="3:3" x14ac:dyDescent="0.25">
      <c r="C236724" s="62"/>
    </row>
    <row r="236725" spans="3:3" x14ac:dyDescent="0.25">
      <c r="C236725" s="62"/>
    </row>
    <row r="236813" spans="3:3" x14ac:dyDescent="0.25">
      <c r="C236813" s="62"/>
    </row>
    <row r="236814" spans="3:3" x14ac:dyDescent="0.25">
      <c r="C236814" s="62"/>
    </row>
    <row r="236902" spans="3:3" x14ac:dyDescent="0.25">
      <c r="C236902" s="62"/>
    </row>
    <row r="236903" spans="3:3" x14ac:dyDescent="0.25">
      <c r="C236903" s="62"/>
    </row>
    <row r="236991" spans="3:3" x14ac:dyDescent="0.25">
      <c r="C236991" s="62"/>
    </row>
    <row r="236992" spans="3:3" x14ac:dyDescent="0.25">
      <c r="C236992" s="62"/>
    </row>
    <row r="237080" spans="3:3" x14ac:dyDescent="0.25">
      <c r="C237080" s="62"/>
    </row>
    <row r="237081" spans="3:3" x14ac:dyDescent="0.25">
      <c r="C237081" s="62"/>
    </row>
    <row r="237169" spans="3:3" x14ac:dyDescent="0.25">
      <c r="C237169" s="62"/>
    </row>
    <row r="237170" spans="3:3" x14ac:dyDescent="0.25">
      <c r="C237170" s="62"/>
    </row>
    <row r="237258" spans="3:3" x14ac:dyDescent="0.25">
      <c r="C237258" s="62"/>
    </row>
    <row r="237259" spans="3:3" x14ac:dyDescent="0.25">
      <c r="C237259" s="62"/>
    </row>
    <row r="237347" spans="3:3" x14ac:dyDescent="0.25">
      <c r="C237347" s="62"/>
    </row>
    <row r="237348" spans="3:3" x14ac:dyDescent="0.25">
      <c r="C237348" s="62"/>
    </row>
    <row r="237436" spans="3:3" x14ac:dyDescent="0.25">
      <c r="C237436" s="62"/>
    </row>
    <row r="237437" spans="3:3" x14ac:dyDescent="0.25">
      <c r="C237437" s="62"/>
    </row>
    <row r="237525" spans="3:3" x14ac:dyDescent="0.25">
      <c r="C237525" s="62"/>
    </row>
    <row r="237526" spans="3:3" x14ac:dyDescent="0.25">
      <c r="C237526" s="62"/>
    </row>
    <row r="237614" spans="3:3" x14ac:dyDescent="0.25">
      <c r="C237614" s="62"/>
    </row>
    <row r="237615" spans="3:3" x14ac:dyDescent="0.25">
      <c r="C237615" s="62"/>
    </row>
    <row r="237703" spans="3:3" x14ac:dyDescent="0.25">
      <c r="C237703" s="62"/>
    </row>
    <row r="237704" spans="3:3" x14ac:dyDescent="0.25">
      <c r="C237704" s="62"/>
    </row>
    <row r="237792" spans="3:3" x14ac:dyDescent="0.25">
      <c r="C237792" s="62"/>
    </row>
    <row r="237793" spans="3:3" x14ac:dyDescent="0.25">
      <c r="C237793" s="62"/>
    </row>
    <row r="237881" spans="3:3" x14ac:dyDescent="0.25">
      <c r="C237881" s="62"/>
    </row>
    <row r="237882" spans="3:3" x14ac:dyDescent="0.25">
      <c r="C237882" s="62"/>
    </row>
    <row r="237970" spans="3:3" x14ac:dyDescent="0.25">
      <c r="C237970" s="62"/>
    </row>
    <row r="237971" spans="3:3" x14ac:dyDescent="0.25">
      <c r="C237971" s="62"/>
    </row>
    <row r="238059" spans="3:3" x14ac:dyDescent="0.25">
      <c r="C238059" s="62"/>
    </row>
    <row r="238060" spans="3:3" x14ac:dyDescent="0.25">
      <c r="C238060" s="62"/>
    </row>
    <row r="238148" spans="3:3" x14ac:dyDescent="0.25">
      <c r="C238148" s="62"/>
    </row>
    <row r="238149" spans="3:3" x14ac:dyDescent="0.25">
      <c r="C238149" s="62"/>
    </row>
    <row r="238237" spans="3:3" x14ac:dyDescent="0.25">
      <c r="C238237" s="62"/>
    </row>
    <row r="238238" spans="3:3" x14ac:dyDescent="0.25">
      <c r="C238238" s="62"/>
    </row>
    <row r="238326" spans="3:3" x14ac:dyDescent="0.25">
      <c r="C238326" s="62"/>
    </row>
    <row r="238327" spans="3:3" x14ac:dyDescent="0.25">
      <c r="C238327" s="62"/>
    </row>
    <row r="238415" spans="3:3" x14ac:dyDescent="0.25">
      <c r="C238415" s="62"/>
    </row>
    <row r="238416" spans="3:3" x14ac:dyDescent="0.25">
      <c r="C238416" s="62"/>
    </row>
    <row r="238504" spans="3:3" x14ac:dyDescent="0.25">
      <c r="C238504" s="62"/>
    </row>
    <row r="238505" spans="3:3" x14ac:dyDescent="0.25">
      <c r="C238505" s="62"/>
    </row>
    <row r="238593" spans="3:3" x14ac:dyDescent="0.25">
      <c r="C238593" s="62"/>
    </row>
    <row r="238594" spans="3:3" x14ac:dyDescent="0.25">
      <c r="C238594" s="62"/>
    </row>
    <row r="238682" spans="3:3" x14ac:dyDescent="0.25">
      <c r="C238682" s="62"/>
    </row>
    <row r="238683" spans="3:3" x14ac:dyDescent="0.25">
      <c r="C238683" s="62"/>
    </row>
    <row r="238771" spans="3:3" x14ac:dyDescent="0.25">
      <c r="C238771" s="62"/>
    </row>
    <row r="238772" spans="3:3" x14ac:dyDescent="0.25">
      <c r="C238772" s="62"/>
    </row>
    <row r="238860" spans="3:3" x14ac:dyDescent="0.25">
      <c r="C238860" s="62"/>
    </row>
    <row r="238861" spans="3:3" x14ac:dyDescent="0.25">
      <c r="C238861" s="62"/>
    </row>
    <row r="238949" spans="3:3" x14ac:dyDescent="0.25">
      <c r="C238949" s="62"/>
    </row>
    <row r="238950" spans="3:3" x14ac:dyDescent="0.25">
      <c r="C238950" s="62"/>
    </row>
    <row r="239038" spans="3:3" x14ac:dyDescent="0.25">
      <c r="C239038" s="62"/>
    </row>
    <row r="239039" spans="3:3" x14ac:dyDescent="0.25">
      <c r="C239039" s="62"/>
    </row>
    <row r="239127" spans="3:3" x14ac:dyDescent="0.25">
      <c r="C239127" s="62"/>
    </row>
    <row r="239128" spans="3:3" x14ac:dyDescent="0.25">
      <c r="C239128" s="62"/>
    </row>
    <row r="239216" spans="3:3" x14ac:dyDescent="0.25">
      <c r="C239216" s="62"/>
    </row>
    <row r="239217" spans="3:3" x14ac:dyDescent="0.25">
      <c r="C239217" s="62"/>
    </row>
    <row r="239305" spans="3:3" x14ac:dyDescent="0.25">
      <c r="C239305" s="62"/>
    </row>
    <row r="239306" spans="3:3" x14ac:dyDescent="0.25">
      <c r="C239306" s="62"/>
    </row>
    <row r="239394" spans="3:3" x14ac:dyDescent="0.25">
      <c r="C239394" s="62"/>
    </row>
    <row r="239395" spans="3:3" x14ac:dyDescent="0.25">
      <c r="C239395" s="62"/>
    </row>
    <row r="239483" spans="3:3" x14ac:dyDescent="0.25">
      <c r="C239483" s="62"/>
    </row>
    <row r="239484" spans="3:3" x14ac:dyDescent="0.25">
      <c r="C239484" s="62"/>
    </row>
    <row r="239572" spans="3:3" x14ac:dyDescent="0.25">
      <c r="C239572" s="62"/>
    </row>
    <row r="239573" spans="3:3" x14ac:dyDescent="0.25">
      <c r="C239573" s="62"/>
    </row>
    <row r="239661" spans="3:3" x14ac:dyDescent="0.25">
      <c r="C239661" s="62"/>
    </row>
    <row r="239662" spans="3:3" x14ac:dyDescent="0.25">
      <c r="C239662" s="62"/>
    </row>
    <row r="239750" spans="3:3" x14ac:dyDescent="0.25">
      <c r="C239750" s="62"/>
    </row>
    <row r="239751" spans="3:3" x14ac:dyDescent="0.25">
      <c r="C239751" s="62"/>
    </row>
    <row r="239839" spans="3:3" x14ac:dyDescent="0.25">
      <c r="C239839" s="62"/>
    </row>
    <row r="239840" spans="3:3" x14ac:dyDescent="0.25">
      <c r="C239840" s="62"/>
    </row>
    <row r="239928" spans="3:3" x14ac:dyDescent="0.25">
      <c r="C239928" s="62"/>
    </row>
    <row r="239929" spans="3:3" x14ac:dyDescent="0.25">
      <c r="C239929" s="62"/>
    </row>
    <row r="240017" spans="3:3" x14ac:dyDescent="0.25">
      <c r="C240017" s="62"/>
    </row>
    <row r="240018" spans="3:3" x14ac:dyDescent="0.25">
      <c r="C240018" s="62"/>
    </row>
    <row r="240106" spans="3:3" x14ac:dyDescent="0.25">
      <c r="C240106" s="62"/>
    </row>
    <row r="240107" spans="3:3" x14ac:dyDescent="0.25">
      <c r="C240107" s="62"/>
    </row>
    <row r="240195" spans="3:3" x14ac:dyDescent="0.25">
      <c r="C240195" s="62"/>
    </row>
    <row r="240196" spans="3:3" x14ac:dyDescent="0.25">
      <c r="C240196" s="62"/>
    </row>
    <row r="240284" spans="3:3" x14ac:dyDescent="0.25">
      <c r="C240284" s="62"/>
    </row>
    <row r="240285" spans="3:3" x14ac:dyDescent="0.25">
      <c r="C240285" s="62"/>
    </row>
    <row r="240373" spans="3:3" x14ac:dyDescent="0.25">
      <c r="C240373" s="62"/>
    </row>
    <row r="240374" spans="3:3" x14ac:dyDescent="0.25">
      <c r="C240374" s="62"/>
    </row>
    <row r="240462" spans="3:3" x14ac:dyDescent="0.25">
      <c r="C240462" s="62"/>
    </row>
    <row r="240463" spans="3:3" x14ac:dyDescent="0.25">
      <c r="C240463" s="62"/>
    </row>
    <row r="240551" spans="3:3" x14ac:dyDescent="0.25">
      <c r="C240551" s="62"/>
    </row>
    <row r="240552" spans="3:3" x14ac:dyDescent="0.25">
      <c r="C240552" s="62"/>
    </row>
    <row r="240640" spans="3:3" x14ac:dyDescent="0.25">
      <c r="C240640" s="62"/>
    </row>
    <row r="240641" spans="3:3" x14ac:dyDescent="0.25">
      <c r="C240641" s="62"/>
    </row>
    <row r="240729" spans="3:3" x14ac:dyDescent="0.25">
      <c r="C240729" s="62"/>
    </row>
    <row r="240730" spans="3:3" x14ac:dyDescent="0.25">
      <c r="C240730" s="62"/>
    </row>
    <row r="240818" spans="3:3" x14ac:dyDescent="0.25">
      <c r="C240818" s="62"/>
    </row>
    <row r="240819" spans="3:3" x14ac:dyDescent="0.25">
      <c r="C240819" s="62"/>
    </row>
    <row r="240907" spans="3:3" x14ac:dyDescent="0.25">
      <c r="C240907" s="62"/>
    </row>
    <row r="240908" spans="3:3" x14ac:dyDescent="0.25">
      <c r="C240908" s="62"/>
    </row>
    <row r="240996" spans="3:3" x14ac:dyDescent="0.25">
      <c r="C240996" s="62"/>
    </row>
    <row r="240997" spans="3:3" x14ac:dyDescent="0.25">
      <c r="C240997" s="62"/>
    </row>
    <row r="241085" spans="3:3" x14ac:dyDescent="0.25">
      <c r="C241085" s="62"/>
    </row>
    <row r="241086" spans="3:3" x14ac:dyDescent="0.25">
      <c r="C241086" s="62"/>
    </row>
    <row r="241174" spans="3:3" x14ac:dyDescent="0.25">
      <c r="C241174" s="62"/>
    </row>
    <row r="241175" spans="3:3" x14ac:dyDescent="0.25">
      <c r="C241175" s="62"/>
    </row>
    <row r="241263" spans="3:3" x14ac:dyDescent="0.25">
      <c r="C241263" s="62"/>
    </row>
    <row r="241264" spans="3:3" x14ac:dyDescent="0.25">
      <c r="C241264" s="62"/>
    </row>
    <row r="241352" spans="3:3" x14ac:dyDescent="0.25">
      <c r="C241352" s="62"/>
    </row>
    <row r="241353" spans="3:3" x14ac:dyDescent="0.25">
      <c r="C241353" s="62"/>
    </row>
    <row r="241441" spans="3:3" x14ac:dyDescent="0.25">
      <c r="C241441" s="62"/>
    </row>
    <row r="241442" spans="3:3" x14ac:dyDescent="0.25">
      <c r="C241442" s="62"/>
    </row>
    <row r="241530" spans="3:3" x14ac:dyDescent="0.25">
      <c r="C241530" s="62"/>
    </row>
    <row r="241531" spans="3:3" x14ac:dyDescent="0.25">
      <c r="C241531" s="62"/>
    </row>
    <row r="241619" spans="3:3" x14ac:dyDescent="0.25">
      <c r="C241619" s="62"/>
    </row>
    <row r="241620" spans="3:3" x14ac:dyDescent="0.25">
      <c r="C241620" s="62"/>
    </row>
    <row r="241708" spans="3:3" x14ac:dyDescent="0.25">
      <c r="C241708" s="62"/>
    </row>
    <row r="241709" spans="3:3" x14ac:dyDescent="0.25">
      <c r="C241709" s="62"/>
    </row>
    <row r="241797" spans="3:3" x14ac:dyDescent="0.25">
      <c r="C241797" s="62"/>
    </row>
    <row r="241798" spans="3:3" x14ac:dyDescent="0.25">
      <c r="C241798" s="62"/>
    </row>
    <row r="241886" spans="3:3" x14ac:dyDescent="0.25">
      <c r="C241886" s="62"/>
    </row>
    <row r="241887" spans="3:3" x14ac:dyDescent="0.25">
      <c r="C241887" s="62"/>
    </row>
    <row r="241975" spans="3:3" x14ac:dyDescent="0.25">
      <c r="C241975" s="62"/>
    </row>
    <row r="241976" spans="3:3" x14ac:dyDescent="0.25">
      <c r="C241976" s="62"/>
    </row>
    <row r="242064" spans="3:3" x14ac:dyDescent="0.25">
      <c r="C242064" s="62"/>
    </row>
    <row r="242065" spans="3:3" x14ac:dyDescent="0.25">
      <c r="C242065" s="62"/>
    </row>
    <row r="242153" spans="3:3" x14ac:dyDescent="0.25">
      <c r="C242153" s="62"/>
    </row>
    <row r="242154" spans="3:3" x14ac:dyDescent="0.25">
      <c r="C242154" s="62"/>
    </row>
    <row r="242242" spans="3:3" x14ac:dyDescent="0.25">
      <c r="C242242" s="62"/>
    </row>
    <row r="242243" spans="3:3" x14ac:dyDescent="0.25">
      <c r="C242243" s="62"/>
    </row>
    <row r="242331" spans="3:3" x14ac:dyDescent="0.25">
      <c r="C242331" s="62"/>
    </row>
    <row r="242332" spans="3:3" x14ac:dyDescent="0.25">
      <c r="C242332" s="62"/>
    </row>
    <row r="242420" spans="3:3" x14ac:dyDescent="0.25">
      <c r="C242420" s="62"/>
    </row>
    <row r="242421" spans="3:3" x14ac:dyDescent="0.25">
      <c r="C242421" s="62"/>
    </row>
    <row r="242509" spans="3:3" x14ac:dyDescent="0.25">
      <c r="C242509" s="62"/>
    </row>
    <row r="242510" spans="3:3" x14ac:dyDescent="0.25">
      <c r="C242510" s="62"/>
    </row>
    <row r="242598" spans="3:3" x14ac:dyDescent="0.25">
      <c r="C242598" s="62"/>
    </row>
    <row r="242599" spans="3:3" x14ac:dyDescent="0.25">
      <c r="C242599" s="62"/>
    </row>
    <row r="242687" spans="3:3" x14ac:dyDescent="0.25">
      <c r="C242687" s="62"/>
    </row>
    <row r="242688" spans="3:3" x14ac:dyDescent="0.25">
      <c r="C242688" s="62"/>
    </row>
    <row r="242776" spans="3:3" x14ac:dyDescent="0.25">
      <c r="C242776" s="62"/>
    </row>
    <row r="242777" spans="3:3" x14ac:dyDescent="0.25">
      <c r="C242777" s="62"/>
    </row>
    <row r="242865" spans="3:3" x14ac:dyDescent="0.25">
      <c r="C242865" s="62"/>
    </row>
    <row r="242866" spans="3:3" x14ac:dyDescent="0.25">
      <c r="C242866" s="62"/>
    </row>
    <row r="242954" spans="3:3" x14ac:dyDescent="0.25">
      <c r="C242954" s="62"/>
    </row>
    <row r="242955" spans="3:3" x14ac:dyDescent="0.25">
      <c r="C242955" s="62"/>
    </row>
    <row r="243043" spans="3:3" x14ac:dyDescent="0.25">
      <c r="C243043" s="62"/>
    </row>
    <row r="243044" spans="3:3" x14ac:dyDescent="0.25">
      <c r="C243044" s="62"/>
    </row>
    <row r="243132" spans="3:3" x14ac:dyDescent="0.25">
      <c r="C243132" s="62"/>
    </row>
    <row r="243133" spans="3:3" x14ac:dyDescent="0.25">
      <c r="C243133" s="62"/>
    </row>
    <row r="243221" spans="3:3" x14ac:dyDescent="0.25">
      <c r="C243221" s="62"/>
    </row>
    <row r="243222" spans="3:3" x14ac:dyDescent="0.25">
      <c r="C243222" s="62"/>
    </row>
    <row r="243310" spans="3:3" x14ac:dyDescent="0.25">
      <c r="C243310" s="62"/>
    </row>
    <row r="243311" spans="3:3" x14ac:dyDescent="0.25">
      <c r="C243311" s="62"/>
    </row>
    <row r="243399" spans="3:3" x14ac:dyDescent="0.25">
      <c r="C243399" s="62"/>
    </row>
    <row r="243400" spans="3:3" x14ac:dyDescent="0.25">
      <c r="C243400" s="62"/>
    </row>
    <row r="243488" spans="3:3" x14ac:dyDescent="0.25">
      <c r="C243488" s="62"/>
    </row>
    <row r="243489" spans="3:3" x14ac:dyDescent="0.25">
      <c r="C243489" s="62"/>
    </row>
    <row r="243577" spans="3:3" x14ac:dyDescent="0.25">
      <c r="C243577" s="62"/>
    </row>
    <row r="243578" spans="3:3" x14ac:dyDescent="0.25">
      <c r="C243578" s="62"/>
    </row>
    <row r="243666" spans="3:3" x14ac:dyDescent="0.25">
      <c r="C243666" s="62"/>
    </row>
    <row r="243667" spans="3:3" x14ac:dyDescent="0.25">
      <c r="C243667" s="62"/>
    </row>
    <row r="243755" spans="3:3" x14ac:dyDescent="0.25">
      <c r="C243755" s="62"/>
    </row>
    <row r="243756" spans="3:3" x14ac:dyDescent="0.25">
      <c r="C243756" s="62"/>
    </row>
    <row r="243844" spans="3:3" x14ac:dyDescent="0.25">
      <c r="C243844" s="62"/>
    </row>
    <row r="243845" spans="3:3" x14ac:dyDescent="0.25">
      <c r="C243845" s="62"/>
    </row>
    <row r="243933" spans="3:3" x14ac:dyDescent="0.25">
      <c r="C243933" s="62"/>
    </row>
    <row r="243934" spans="3:3" x14ac:dyDescent="0.25">
      <c r="C243934" s="62"/>
    </row>
    <row r="244022" spans="3:3" x14ac:dyDescent="0.25">
      <c r="C244022" s="62"/>
    </row>
    <row r="244023" spans="3:3" x14ac:dyDescent="0.25">
      <c r="C244023" s="62"/>
    </row>
    <row r="244111" spans="3:3" x14ac:dyDescent="0.25">
      <c r="C244111" s="62"/>
    </row>
    <row r="244112" spans="3:3" x14ac:dyDescent="0.25">
      <c r="C244112" s="62"/>
    </row>
    <row r="244200" spans="3:3" x14ac:dyDescent="0.25">
      <c r="C244200" s="62"/>
    </row>
    <row r="244201" spans="3:3" x14ac:dyDescent="0.25">
      <c r="C244201" s="62"/>
    </row>
    <row r="244289" spans="3:3" x14ac:dyDescent="0.25">
      <c r="C244289" s="62"/>
    </row>
    <row r="244290" spans="3:3" x14ac:dyDescent="0.25">
      <c r="C244290" s="62"/>
    </row>
    <row r="244378" spans="3:3" x14ac:dyDescent="0.25">
      <c r="C244378" s="62"/>
    </row>
    <row r="244379" spans="3:3" x14ac:dyDescent="0.25">
      <c r="C244379" s="62"/>
    </row>
    <row r="244467" spans="3:3" x14ac:dyDescent="0.25">
      <c r="C244467" s="62"/>
    </row>
    <row r="244468" spans="3:3" x14ac:dyDescent="0.25">
      <c r="C244468" s="62"/>
    </row>
    <row r="244556" spans="3:3" x14ac:dyDescent="0.25">
      <c r="C244556" s="62"/>
    </row>
    <row r="244557" spans="3:3" x14ac:dyDescent="0.25">
      <c r="C244557" s="62"/>
    </row>
    <row r="244645" spans="3:3" x14ac:dyDescent="0.25">
      <c r="C244645" s="62"/>
    </row>
    <row r="244646" spans="3:3" x14ac:dyDescent="0.25">
      <c r="C244646" s="62"/>
    </row>
    <row r="244734" spans="3:3" x14ac:dyDescent="0.25">
      <c r="C244734" s="62"/>
    </row>
    <row r="244735" spans="3:3" x14ac:dyDescent="0.25">
      <c r="C244735" s="62"/>
    </row>
    <row r="244823" spans="3:3" x14ac:dyDescent="0.25">
      <c r="C244823" s="62"/>
    </row>
    <row r="244824" spans="3:3" x14ac:dyDescent="0.25">
      <c r="C244824" s="62"/>
    </row>
    <row r="244912" spans="3:3" x14ac:dyDescent="0.25">
      <c r="C244912" s="62"/>
    </row>
    <row r="244913" spans="3:3" x14ac:dyDescent="0.25">
      <c r="C244913" s="62"/>
    </row>
    <row r="245001" spans="3:3" x14ac:dyDescent="0.25">
      <c r="C245001" s="62"/>
    </row>
    <row r="245002" spans="3:3" x14ac:dyDescent="0.25">
      <c r="C245002" s="62"/>
    </row>
    <row r="245090" spans="3:3" x14ac:dyDescent="0.25">
      <c r="C245090" s="62"/>
    </row>
    <row r="245091" spans="3:3" x14ac:dyDescent="0.25">
      <c r="C245091" s="62"/>
    </row>
    <row r="245179" spans="3:3" x14ac:dyDescent="0.25">
      <c r="C245179" s="62"/>
    </row>
    <row r="245180" spans="3:3" x14ac:dyDescent="0.25">
      <c r="C245180" s="62"/>
    </row>
    <row r="245268" spans="3:3" x14ac:dyDescent="0.25">
      <c r="C245268" s="62"/>
    </row>
    <row r="245269" spans="3:3" x14ac:dyDescent="0.25">
      <c r="C245269" s="62"/>
    </row>
    <row r="245357" spans="3:3" x14ac:dyDescent="0.25">
      <c r="C245357" s="62"/>
    </row>
    <row r="245358" spans="3:3" x14ac:dyDescent="0.25">
      <c r="C245358" s="62"/>
    </row>
    <row r="245446" spans="3:3" x14ac:dyDescent="0.25">
      <c r="C245446" s="62"/>
    </row>
    <row r="245447" spans="3:3" x14ac:dyDescent="0.25">
      <c r="C245447" s="62"/>
    </row>
    <row r="245535" spans="3:3" x14ac:dyDescent="0.25">
      <c r="C245535" s="62"/>
    </row>
    <row r="245536" spans="3:3" x14ac:dyDescent="0.25">
      <c r="C245536" s="62"/>
    </row>
    <row r="245624" spans="3:3" x14ac:dyDescent="0.25">
      <c r="C245624" s="62"/>
    </row>
    <row r="245625" spans="3:3" x14ac:dyDescent="0.25">
      <c r="C245625" s="62"/>
    </row>
    <row r="245713" spans="3:3" x14ac:dyDescent="0.25">
      <c r="C245713" s="62"/>
    </row>
    <row r="245714" spans="3:3" x14ac:dyDescent="0.25">
      <c r="C245714" s="62"/>
    </row>
    <row r="245802" spans="3:3" x14ac:dyDescent="0.25">
      <c r="C245802" s="62"/>
    </row>
    <row r="245803" spans="3:3" x14ac:dyDescent="0.25">
      <c r="C245803" s="62"/>
    </row>
    <row r="245891" spans="3:3" x14ac:dyDescent="0.25">
      <c r="C245891" s="62"/>
    </row>
    <row r="245892" spans="3:3" x14ac:dyDescent="0.25">
      <c r="C245892" s="62"/>
    </row>
    <row r="245980" spans="3:3" x14ac:dyDescent="0.25">
      <c r="C245980" s="62"/>
    </row>
    <row r="245981" spans="3:3" x14ac:dyDescent="0.25">
      <c r="C245981" s="62"/>
    </row>
    <row r="246069" spans="3:3" x14ac:dyDescent="0.25">
      <c r="C246069" s="62"/>
    </row>
    <row r="246070" spans="3:3" x14ac:dyDescent="0.25">
      <c r="C246070" s="62"/>
    </row>
    <row r="246158" spans="3:3" x14ac:dyDescent="0.25">
      <c r="C246158" s="62"/>
    </row>
    <row r="246159" spans="3:3" x14ac:dyDescent="0.25">
      <c r="C246159" s="62"/>
    </row>
    <row r="246247" spans="3:3" x14ac:dyDescent="0.25">
      <c r="C246247" s="62"/>
    </row>
    <row r="246248" spans="3:3" x14ac:dyDescent="0.25">
      <c r="C246248" s="62"/>
    </row>
    <row r="246336" spans="3:3" x14ac:dyDescent="0.25">
      <c r="C246336" s="62"/>
    </row>
    <row r="246337" spans="3:3" x14ac:dyDescent="0.25">
      <c r="C246337" s="62"/>
    </row>
    <row r="246425" spans="3:3" x14ac:dyDescent="0.25">
      <c r="C246425" s="62"/>
    </row>
    <row r="246426" spans="3:3" x14ac:dyDescent="0.25">
      <c r="C246426" s="62"/>
    </row>
    <row r="246514" spans="3:3" x14ac:dyDescent="0.25">
      <c r="C246514" s="62"/>
    </row>
    <row r="246515" spans="3:3" x14ac:dyDescent="0.25">
      <c r="C246515" s="62"/>
    </row>
    <row r="246603" spans="3:3" x14ac:dyDescent="0.25">
      <c r="C246603" s="62"/>
    </row>
    <row r="246604" spans="3:3" x14ac:dyDescent="0.25">
      <c r="C246604" s="62"/>
    </row>
    <row r="246692" spans="3:3" x14ac:dyDescent="0.25">
      <c r="C246692" s="62"/>
    </row>
    <row r="246693" spans="3:3" x14ac:dyDescent="0.25">
      <c r="C246693" s="62"/>
    </row>
    <row r="246781" spans="3:3" x14ac:dyDescent="0.25">
      <c r="C246781" s="62"/>
    </row>
    <row r="246782" spans="3:3" x14ac:dyDescent="0.25">
      <c r="C246782" s="62"/>
    </row>
    <row r="246870" spans="3:3" x14ac:dyDescent="0.25">
      <c r="C246870" s="62"/>
    </row>
    <row r="246871" spans="3:3" x14ac:dyDescent="0.25">
      <c r="C246871" s="62"/>
    </row>
    <row r="246959" spans="3:3" x14ac:dyDescent="0.25">
      <c r="C246959" s="62"/>
    </row>
    <row r="246960" spans="3:3" x14ac:dyDescent="0.25">
      <c r="C246960" s="62"/>
    </row>
    <row r="247048" spans="3:3" x14ac:dyDescent="0.25">
      <c r="C247048" s="62"/>
    </row>
    <row r="247049" spans="3:3" x14ac:dyDescent="0.25">
      <c r="C247049" s="62"/>
    </row>
    <row r="247137" spans="3:3" x14ac:dyDescent="0.25">
      <c r="C247137" s="62"/>
    </row>
    <row r="247138" spans="3:3" x14ac:dyDescent="0.25">
      <c r="C247138" s="62"/>
    </row>
    <row r="247226" spans="3:3" x14ac:dyDescent="0.25">
      <c r="C247226" s="62"/>
    </row>
    <row r="247227" spans="3:3" x14ac:dyDescent="0.25">
      <c r="C247227" s="62"/>
    </row>
    <row r="247315" spans="3:3" x14ac:dyDescent="0.25">
      <c r="C247315" s="62"/>
    </row>
    <row r="247316" spans="3:3" x14ac:dyDescent="0.25">
      <c r="C247316" s="62"/>
    </row>
    <row r="247404" spans="3:3" x14ac:dyDescent="0.25">
      <c r="C247404" s="62"/>
    </row>
    <row r="247405" spans="3:3" x14ac:dyDescent="0.25">
      <c r="C247405" s="62"/>
    </row>
    <row r="247493" spans="3:3" x14ac:dyDescent="0.25">
      <c r="C247493" s="62"/>
    </row>
    <row r="247494" spans="3:3" x14ac:dyDescent="0.25">
      <c r="C247494" s="62"/>
    </row>
    <row r="247582" spans="3:3" x14ac:dyDescent="0.25">
      <c r="C247582" s="62"/>
    </row>
    <row r="247583" spans="3:3" x14ac:dyDescent="0.25">
      <c r="C247583" s="62"/>
    </row>
    <row r="247671" spans="3:3" x14ac:dyDescent="0.25">
      <c r="C247671" s="62"/>
    </row>
    <row r="247672" spans="3:3" x14ac:dyDescent="0.25">
      <c r="C247672" s="62"/>
    </row>
    <row r="247760" spans="3:3" x14ac:dyDescent="0.25">
      <c r="C247760" s="62"/>
    </row>
    <row r="247761" spans="3:3" x14ac:dyDescent="0.25">
      <c r="C247761" s="62"/>
    </row>
    <row r="247849" spans="3:3" x14ac:dyDescent="0.25">
      <c r="C247849" s="62"/>
    </row>
    <row r="247850" spans="3:3" x14ac:dyDescent="0.25">
      <c r="C247850" s="62"/>
    </row>
    <row r="247938" spans="3:3" x14ac:dyDescent="0.25">
      <c r="C247938" s="62"/>
    </row>
    <row r="247939" spans="3:3" x14ac:dyDescent="0.25">
      <c r="C247939" s="62"/>
    </row>
    <row r="248027" spans="3:3" x14ac:dyDescent="0.25">
      <c r="C248027" s="62"/>
    </row>
    <row r="248028" spans="3:3" x14ac:dyDescent="0.25">
      <c r="C248028" s="62"/>
    </row>
    <row r="248116" spans="3:3" x14ac:dyDescent="0.25">
      <c r="C248116" s="62"/>
    </row>
    <row r="248117" spans="3:3" x14ac:dyDescent="0.25">
      <c r="C248117" s="62"/>
    </row>
    <row r="248205" spans="3:3" x14ac:dyDescent="0.25">
      <c r="C248205" s="62"/>
    </row>
    <row r="248206" spans="3:3" x14ac:dyDescent="0.25">
      <c r="C248206" s="62"/>
    </row>
    <row r="248294" spans="3:3" x14ac:dyDescent="0.25">
      <c r="C248294" s="62"/>
    </row>
    <row r="248295" spans="3:3" x14ac:dyDescent="0.25">
      <c r="C248295" s="62"/>
    </row>
    <row r="248383" spans="3:3" x14ac:dyDescent="0.25">
      <c r="C248383" s="62"/>
    </row>
    <row r="248384" spans="3:3" x14ac:dyDescent="0.25">
      <c r="C248384" s="62"/>
    </row>
    <row r="248472" spans="3:3" x14ac:dyDescent="0.25">
      <c r="C248472" s="62"/>
    </row>
    <row r="248473" spans="3:3" x14ac:dyDescent="0.25">
      <c r="C248473" s="62"/>
    </row>
    <row r="248561" spans="3:3" x14ac:dyDescent="0.25">
      <c r="C248561" s="62"/>
    </row>
    <row r="248562" spans="3:3" x14ac:dyDescent="0.25">
      <c r="C248562" s="62"/>
    </row>
    <row r="248650" spans="3:3" x14ac:dyDescent="0.25">
      <c r="C248650" s="62"/>
    </row>
    <row r="248651" spans="3:3" x14ac:dyDescent="0.25">
      <c r="C248651" s="62"/>
    </row>
    <row r="248739" spans="3:3" x14ac:dyDescent="0.25">
      <c r="C248739" s="62"/>
    </row>
    <row r="248740" spans="3:3" x14ac:dyDescent="0.25">
      <c r="C248740" s="62"/>
    </row>
    <row r="248828" spans="3:3" x14ac:dyDescent="0.25">
      <c r="C248828" s="62"/>
    </row>
    <row r="248829" spans="3:3" x14ac:dyDescent="0.25">
      <c r="C248829" s="62"/>
    </row>
    <row r="248917" spans="3:3" x14ac:dyDescent="0.25">
      <c r="C248917" s="62"/>
    </row>
    <row r="248918" spans="3:3" x14ac:dyDescent="0.25">
      <c r="C248918" s="62"/>
    </row>
    <row r="249006" spans="3:3" x14ac:dyDescent="0.25">
      <c r="C249006" s="62"/>
    </row>
    <row r="249007" spans="3:3" x14ac:dyDescent="0.25">
      <c r="C249007" s="62"/>
    </row>
    <row r="249095" spans="3:3" x14ac:dyDescent="0.25">
      <c r="C249095" s="62"/>
    </row>
    <row r="249096" spans="3:3" x14ac:dyDescent="0.25">
      <c r="C249096" s="62"/>
    </row>
    <row r="249184" spans="3:3" x14ac:dyDescent="0.25">
      <c r="C249184" s="62"/>
    </row>
    <row r="249185" spans="3:3" x14ac:dyDescent="0.25">
      <c r="C249185" s="62"/>
    </row>
    <row r="249273" spans="3:3" x14ac:dyDescent="0.25">
      <c r="C249273" s="62"/>
    </row>
    <row r="249274" spans="3:3" x14ac:dyDescent="0.25">
      <c r="C249274" s="62"/>
    </row>
    <row r="249362" spans="3:3" x14ac:dyDescent="0.25">
      <c r="C249362" s="62"/>
    </row>
    <row r="249363" spans="3:3" x14ac:dyDescent="0.25">
      <c r="C249363" s="62"/>
    </row>
    <row r="249451" spans="3:3" x14ac:dyDescent="0.25">
      <c r="C249451" s="62"/>
    </row>
    <row r="249452" spans="3:3" x14ac:dyDescent="0.25">
      <c r="C249452" s="62"/>
    </row>
    <row r="249540" spans="3:3" x14ac:dyDescent="0.25">
      <c r="C249540" s="62"/>
    </row>
    <row r="249541" spans="3:3" x14ac:dyDescent="0.25">
      <c r="C249541" s="62"/>
    </row>
    <row r="249629" spans="3:3" x14ac:dyDescent="0.25">
      <c r="C249629" s="62"/>
    </row>
    <row r="249630" spans="3:3" x14ac:dyDescent="0.25">
      <c r="C249630" s="62"/>
    </row>
    <row r="249718" spans="3:3" x14ac:dyDescent="0.25">
      <c r="C249718" s="62"/>
    </row>
    <row r="249719" spans="3:3" x14ac:dyDescent="0.25">
      <c r="C249719" s="62"/>
    </row>
    <row r="249807" spans="3:3" x14ac:dyDescent="0.25">
      <c r="C249807" s="62"/>
    </row>
    <row r="249808" spans="3:3" x14ac:dyDescent="0.25">
      <c r="C249808" s="62"/>
    </row>
    <row r="249896" spans="3:3" x14ac:dyDescent="0.25">
      <c r="C249896" s="62"/>
    </row>
    <row r="249897" spans="3:3" x14ac:dyDescent="0.25">
      <c r="C249897" s="62"/>
    </row>
    <row r="249985" spans="3:3" x14ac:dyDescent="0.25">
      <c r="C249985" s="62"/>
    </row>
    <row r="249986" spans="3:3" x14ac:dyDescent="0.25">
      <c r="C249986" s="62"/>
    </row>
    <row r="250074" spans="3:3" x14ac:dyDescent="0.25">
      <c r="C250074" s="62"/>
    </row>
    <row r="250075" spans="3:3" x14ac:dyDescent="0.25">
      <c r="C250075" s="62"/>
    </row>
    <row r="250163" spans="3:3" x14ac:dyDescent="0.25">
      <c r="C250163" s="62"/>
    </row>
    <row r="250164" spans="3:3" x14ac:dyDescent="0.25">
      <c r="C250164" s="62"/>
    </row>
    <row r="250252" spans="3:3" x14ac:dyDescent="0.25">
      <c r="C250252" s="62"/>
    </row>
    <row r="250253" spans="3:3" x14ac:dyDescent="0.25">
      <c r="C250253" s="62"/>
    </row>
    <row r="250341" spans="3:3" x14ac:dyDescent="0.25">
      <c r="C250341" s="62"/>
    </row>
    <row r="250342" spans="3:3" x14ac:dyDescent="0.25">
      <c r="C250342" s="62"/>
    </row>
    <row r="250430" spans="3:3" x14ac:dyDescent="0.25">
      <c r="C250430" s="62"/>
    </row>
    <row r="250431" spans="3:3" x14ac:dyDescent="0.25">
      <c r="C250431" s="62"/>
    </row>
    <row r="250519" spans="3:3" x14ac:dyDescent="0.25">
      <c r="C250519" s="62"/>
    </row>
    <row r="250520" spans="3:3" x14ac:dyDescent="0.25">
      <c r="C250520" s="62"/>
    </row>
    <row r="250608" spans="3:3" x14ac:dyDescent="0.25">
      <c r="C250608" s="62"/>
    </row>
    <row r="250609" spans="3:3" x14ac:dyDescent="0.25">
      <c r="C250609" s="62"/>
    </row>
    <row r="250697" spans="3:3" x14ac:dyDescent="0.25">
      <c r="C250697" s="62"/>
    </row>
    <row r="250698" spans="3:3" x14ac:dyDescent="0.25">
      <c r="C250698" s="62"/>
    </row>
    <row r="250786" spans="3:3" x14ac:dyDescent="0.25">
      <c r="C250786" s="62"/>
    </row>
    <row r="250787" spans="3:3" x14ac:dyDescent="0.25">
      <c r="C250787" s="62"/>
    </row>
    <row r="250875" spans="3:3" x14ac:dyDescent="0.25">
      <c r="C250875" s="62"/>
    </row>
    <row r="250876" spans="3:3" x14ac:dyDescent="0.25">
      <c r="C250876" s="62"/>
    </row>
    <row r="250964" spans="3:3" x14ac:dyDescent="0.25">
      <c r="C250964" s="62"/>
    </row>
    <row r="250965" spans="3:3" x14ac:dyDescent="0.25">
      <c r="C250965" s="62"/>
    </row>
    <row r="251053" spans="3:3" x14ac:dyDescent="0.25">
      <c r="C251053" s="62"/>
    </row>
    <row r="251054" spans="3:3" x14ac:dyDescent="0.25">
      <c r="C251054" s="62"/>
    </row>
    <row r="251142" spans="3:3" x14ac:dyDescent="0.25">
      <c r="C251142" s="62"/>
    </row>
    <row r="251143" spans="3:3" x14ac:dyDescent="0.25">
      <c r="C251143" s="62"/>
    </row>
    <row r="251231" spans="3:3" x14ac:dyDescent="0.25">
      <c r="C251231" s="62"/>
    </row>
    <row r="251232" spans="3:3" x14ac:dyDescent="0.25">
      <c r="C251232" s="62"/>
    </row>
    <row r="251320" spans="3:3" x14ac:dyDescent="0.25">
      <c r="C251320" s="62"/>
    </row>
    <row r="251321" spans="3:3" x14ac:dyDescent="0.25">
      <c r="C251321" s="62"/>
    </row>
    <row r="251409" spans="3:3" x14ac:dyDescent="0.25">
      <c r="C251409" s="62"/>
    </row>
    <row r="251410" spans="3:3" x14ac:dyDescent="0.25">
      <c r="C251410" s="62"/>
    </row>
    <row r="251498" spans="3:3" x14ac:dyDescent="0.25">
      <c r="C251498" s="62"/>
    </row>
    <row r="251499" spans="3:3" x14ac:dyDescent="0.25">
      <c r="C251499" s="62"/>
    </row>
    <row r="251587" spans="3:3" x14ac:dyDescent="0.25">
      <c r="C251587" s="62"/>
    </row>
    <row r="251588" spans="3:3" x14ac:dyDescent="0.25">
      <c r="C251588" s="62"/>
    </row>
    <row r="251676" spans="3:3" x14ac:dyDescent="0.25">
      <c r="C251676" s="62"/>
    </row>
    <row r="251677" spans="3:3" x14ac:dyDescent="0.25">
      <c r="C251677" s="62"/>
    </row>
    <row r="251765" spans="3:3" x14ac:dyDescent="0.25">
      <c r="C251765" s="62"/>
    </row>
    <row r="251766" spans="3:3" x14ac:dyDescent="0.25">
      <c r="C251766" s="62"/>
    </row>
    <row r="251854" spans="3:3" x14ac:dyDescent="0.25">
      <c r="C251854" s="62"/>
    </row>
    <row r="251855" spans="3:3" x14ac:dyDescent="0.25">
      <c r="C251855" s="62"/>
    </row>
    <row r="251943" spans="3:3" x14ac:dyDescent="0.25">
      <c r="C251943" s="62"/>
    </row>
    <row r="251944" spans="3:3" x14ac:dyDescent="0.25">
      <c r="C251944" s="62"/>
    </row>
    <row r="252032" spans="3:3" x14ac:dyDescent="0.25">
      <c r="C252032" s="62"/>
    </row>
    <row r="252033" spans="3:3" x14ac:dyDescent="0.25">
      <c r="C252033" s="62"/>
    </row>
    <row r="252121" spans="3:3" x14ac:dyDescent="0.25">
      <c r="C252121" s="62"/>
    </row>
    <row r="252122" spans="3:3" x14ac:dyDescent="0.25">
      <c r="C252122" s="62"/>
    </row>
    <row r="252210" spans="3:3" x14ac:dyDescent="0.25">
      <c r="C252210" s="62"/>
    </row>
    <row r="252211" spans="3:3" x14ac:dyDescent="0.25">
      <c r="C252211" s="62"/>
    </row>
    <row r="252299" spans="3:3" x14ac:dyDescent="0.25">
      <c r="C252299" s="62"/>
    </row>
    <row r="252300" spans="3:3" x14ac:dyDescent="0.25">
      <c r="C252300" s="62"/>
    </row>
    <row r="252388" spans="3:3" x14ac:dyDescent="0.25">
      <c r="C252388" s="62"/>
    </row>
    <row r="252389" spans="3:3" x14ac:dyDescent="0.25">
      <c r="C252389" s="62"/>
    </row>
    <row r="252477" spans="3:3" x14ac:dyDescent="0.25">
      <c r="C252477" s="62"/>
    </row>
    <row r="252478" spans="3:3" x14ac:dyDescent="0.25">
      <c r="C252478" s="62"/>
    </row>
    <row r="252566" spans="3:3" x14ac:dyDescent="0.25">
      <c r="C252566" s="62"/>
    </row>
    <row r="252567" spans="3:3" x14ac:dyDescent="0.25">
      <c r="C252567" s="62"/>
    </row>
    <row r="252655" spans="3:3" x14ac:dyDescent="0.25">
      <c r="C252655" s="62"/>
    </row>
    <row r="252656" spans="3:3" x14ac:dyDescent="0.25">
      <c r="C252656" s="62"/>
    </row>
    <row r="252744" spans="3:3" x14ac:dyDescent="0.25">
      <c r="C252744" s="62"/>
    </row>
    <row r="252745" spans="3:3" x14ac:dyDescent="0.25">
      <c r="C252745" s="62"/>
    </row>
    <row r="252833" spans="3:3" x14ac:dyDescent="0.25">
      <c r="C252833" s="62"/>
    </row>
    <row r="252834" spans="3:3" x14ac:dyDescent="0.25">
      <c r="C252834" s="62"/>
    </row>
    <row r="252922" spans="3:3" x14ac:dyDescent="0.25">
      <c r="C252922" s="62"/>
    </row>
    <row r="252923" spans="3:3" x14ac:dyDescent="0.25">
      <c r="C252923" s="62"/>
    </row>
    <row r="253011" spans="3:3" x14ac:dyDescent="0.25">
      <c r="C253011" s="62"/>
    </row>
    <row r="253012" spans="3:3" x14ac:dyDescent="0.25">
      <c r="C253012" s="62"/>
    </row>
    <row r="253100" spans="3:3" x14ac:dyDescent="0.25">
      <c r="C253100" s="62"/>
    </row>
    <row r="253101" spans="3:3" x14ac:dyDescent="0.25">
      <c r="C253101" s="62"/>
    </row>
    <row r="253189" spans="3:3" x14ac:dyDescent="0.25">
      <c r="C253189" s="62"/>
    </row>
    <row r="253190" spans="3:3" x14ac:dyDescent="0.25">
      <c r="C253190" s="62"/>
    </row>
    <row r="253278" spans="3:3" x14ac:dyDescent="0.25">
      <c r="C253278" s="62"/>
    </row>
    <row r="253279" spans="3:3" x14ac:dyDescent="0.25">
      <c r="C253279" s="62"/>
    </row>
    <row r="253367" spans="3:3" x14ac:dyDescent="0.25">
      <c r="C253367" s="62"/>
    </row>
    <row r="253368" spans="3:3" x14ac:dyDescent="0.25">
      <c r="C253368" s="62"/>
    </row>
    <row r="253456" spans="3:3" x14ac:dyDescent="0.25">
      <c r="C253456" s="62"/>
    </row>
    <row r="253457" spans="3:3" x14ac:dyDescent="0.25">
      <c r="C253457" s="62"/>
    </row>
    <row r="253545" spans="3:3" x14ac:dyDescent="0.25">
      <c r="C253545" s="62"/>
    </row>
    <row r="253546" spans="3:3" x14ac:dyDescent="0.25">
      <c r="C253546" s="62"/>
    </row>
    <row r="253634" spans="3:3" x14ac:dyDescent="0.25">
      <c r="C253634" s="62"/>
    </row>
    <row r="253635" spans="3:3" x14ac:dyDescent="0.25">
      <c r="C253635" s="62"/>
    </row>
    <row r="253723" spans="3:3" x14ac:dyDescent="0.25">
      <c r="C253723" s="62"/>
    </row>
    <row r="253724" spans="3:3" x14ac:dyDescent="0.25">
      <c r="C253724" s="62"/>
    </row>
    <row r="253812" spans="3:3" x14ac:dyDescent="0.25">
      <c r="C253812" s="62"/>
    </row>
    <row r="253813" spans="3:3" x14ac:dyDescent="0.25">
      <c r="C253813" s="62"/>
    </row>
    <row r="253901" spans="3:3" x14ac:dyDescent="0.25">
      <c r="C253901" s="62"/>
    </row>
    <row r="253902" spans="3:3" x14ac:dyDescent="0.25">
      <c r="C253902" s="62"/>
    </row>
    <row r="253990" spans="3:3" x14ac:dyDescent="0.25">
      <c r="C253990" s="62"/>
    </row>
    <row r="253991" spans="3:3" x14ac:dyDescent="0.25">
      <c r="C253991" s="62"/>
    </row>
    <row r="254079" spans="3:3" x14ac:dyDescent="0.25">
      <c r="C254079" s="62"/>
    </row>
    <row r="254080" spans="3:3" x14ac:dyDescent="0.25">
      <c r="C254080" s="62"/>
    </row>
    <row r="254168" spans="3:3" x14ac:dyDescent="0.25">
      <c r="C254168" s="62"/>
    </row>
    <row r="254169" spans="3:3" x14ac:dyDescent="0.25">
      <c r="C254169" s="62"/>
    </row>
    <row r="254257" spans="3:3" x14ac:dyDescent="0.25">
      <c r="C254257" s="62"/>
    </row>
    <row r="254258" spans="3:3" x14ac:dyDescent="0.25">
      <c r="C254258" s="62"/>
    </row>
    <row r="254346" spans="3:3" x14ac:dyDescent="0.25">
      <c r="C254346" s="62"/>
    </row>
    <row r="254347" spans="3:3" x14ac:dyDescent="0.25">
      <c r="C254347" s="62"/>
    </row>
    <row r="254435" spans="3:3" x14ac:dyDescent="0.25">
      <c r="C254435" s="62"/>
    </row>
    <row r="254436" spans="3:3" x14ac:dyDescent="0.25">
      <c r="C254436" s="62"/>
    </row>
    <row r="254524" spans="3:3" x14ac:dyDescent="0.25">
      <c r="C254524" s="62"/>
    </row>
    <row r="254525" spans="3:3" x14ac:dyDescent="0.25">
      <c r="C254525" s="62"/>
    </row>
    <row r="254613" spans="3:3" x14ac:dyDescent="0.25">
      <c r="C254613" s="62"/>
    </row>
    <row r="254614" spans="3:3" x14ac:dyDescent="0.25">
      <c r="C254614" s="62"/>
    </row>
    <row r="254702" spans="3:3" x14ac:dyDescent="0.25">
      <c r="C254702" s="62"/>
    </row>
    <row r="254703" spans="3:3" x14ac:dyDescent="0.25">
      <c r="C254703" s="62"/>
    </row>
    <row r="254791" spans="3:3" x14ac:dyDescent="0.25">
      <c r="C254791" s="62"/>
    </row>
    <row r="254792" spans="3:3" x14ac:dyDescent="0.25">
      <c r="C254792" s="62"/>
    </row>
    <row r="254880" spans="3:3" x14ac:dyDescent="0.25">
      <c r="C254880" s="62"/>
    </row>
    <row r="254881" spans="3:3" x14ac:dyDescent="0.25">
      <c r="C254881" s="62"/>
    </row>
    <row r="254969" spans="3:3" x14ac:dyDescent="0.25">
      <c r="C254969" s="62"/>
    </row>
    <row r="254970" spans="3:3" x14ac:dyDescent="0.25">
      <c r="C254970" s="62"/>
    </row>
    <row r="255058" spans="3:3" x14ac:dyDescent="0.25">
      <c r="C255058" s="62"/>
    </row>
    <row r="255059" spans="3:3" x14ac:dyDescent="0.25">
      <c r="C255059" s="62"/>
    </row>
    <row r="255147" spans="3:3" x14ac:dyDescent="0.25">
      <c r="C255147" s="62"/>
    </row>
    <row r="255148" spans="3:3" x14ac:dyDescent="0.25">
      <c r="C255148" s="62"/>
    </row>
    <row r="255236" spans="3:3" x14ac:dyDescent="0.25">
      <c r="C255236" s="62"/>
    </row>
    <row r="255237" spans="3:3" x14ac:dyDescent="0.25">
      <c r="C255237" s="62"/>
    </row>
    <row r="255325" spans="3:3" x14ac:dyDescent="0.25">
      <c r="C255325" s="62"/>
    </row>
    <row r="255326" spans="3:3" x14ac:dyDescent="0.25">
      <c r="C255326" s="62"/>
    </row>
    <row r="255414" spans="3:3" x14ac:dyDescent="0.25">
      <c r="C255414" s="62"/>
    </row>
    <row r="255415" spans="3:3" x14ac:dyDescent="0.25">
      <c r="C255415" s="62"/>
    </row>
    <row r="255503" spans="3:3" x14ac:dyDescent="0.25">
      <c r="C255503" s="62"/>
    </row>
    <row r="255504" spans="3:3" x14ac:dyDescent="0.25">
      <c r="C255504" s="62"/>
    </row>
    <row r="255592" spans="3:3" x14ac:dyDescent="0.25">
      <c r="C255592" s="62"/>
    </row>
    <row r="255593" spans="3:3" x14ac:dyDescent="0.25">
      <c r="C255593" s="62"/>
    </row>
    <row r="255681" spans="3:3" x14ac:dyDescent="0.25">
      <c r="C255681" s="62"/>
    </row>
    <row r="255682" spans="3:3" x14ac:dyDescent="0.25">
      <c r="C255682" s="62"/>
    </row>
    <row r="255770" spans="3:3" x14ac:dyDescent="0.25">
      <c r="C255770" s="62"/>
    </row>
    <row r="255771" spans="3:3" x14ac:dyDescent="0.25">
      <c r="C255771" s="62"/>
    </row>
    <row r="255859" spans="3:3" x14ac:dyDescent="0.25">
      <c r="C255859" s="62"/>
    </row>
    <row r="255860" spans="3:3" x14ac:dyDescent="0.25">
      <c r="C255860" s="62"/>
    </row>
    <row r="255948" spans="3:3" x14ac:dyDescent="0.25">
      <c r="C255948" s="62"/>
    </row>
    <row r="255949" spans="3:3" x14ac:dyDescent="0.25">
      <c r="C255949" s="62"/>
    </row>
    <row r="256037" spans="3:3" x14ac:dyDescent="0.25">
      <c r="C256037" s="62"/>
    </row>
    <row r="256038" spans="3:3" x14ac:dyDescent="0.25">
      <c r="C256038" s="62"/>
    </row>
    <row r="256126" spans="3:3" x14ac:dyDescent="0.25">
      <c r="C256126" s="62"/>
    </row>
    <row r="256127" spans="3:3" x14ac:dyDescent="0.25">
      <c r="C256127" s="62"/>
    </row>
    <row r="256215" spans="3:3" x14ac:dyDescent="0.25">
      <c r="C256215" s="62"/>
    </row>
    <row r="256216" spans="3:3" x14ac:dyDescent="0.25">
      <c r="C256216" s="62"/>
    </row>
    <row r="256304" spans="3:3" x14ac:dyDescent="0.25">
      <c r="C256304" s="62"/>
    </row>
    <row r="256305" spans="3:3" x14ac:dyDescent="0.25">
      <c r="C256305" s="62"/>
    </row>
    <row r="256393" spans="3:3" x14ac:dyDescent="0.25">
      <c r="C256393" s="62"/>
    </row>
    <row r="256394" spans="3:3" x14ac:dyDescent="0.25">
      <c r="C256394" s="62"/>
    </row>
    <row r="256482" spans="3:3" x14ac:dyDescent="0.25">
      <c r="C256482" s="62"/>
    </row>
    <row r="256483" spans="3:3" x14ac:dyDescent="0.25">
      <c r="C256483" s="62"/>
    </row>
    <row r="256571" spans="3:3" x14ac:dyDescent="0.25">
      <c r="C256571" s="62"/>
    </row>
    <row r="256572" spans="3:3" x14ac:dyDescent="0.25">
      <c r="C256572" s="62"/>
    </row>
    <row r="256660" spans="3:3" x14ac:dyDescent="0.25">
      <c r="C256660" s="62"/>
    </row>
    <row r="256661" spans="3:3" x14ac:dyDescent="0.25">
      <c r="C256661" s="62"/>
    </row>
    <row r="256749" spans="3:3" x14ac:dyDescent="0.25">
      <c r="C256749" s="62"/>
    </row>
    <row r="256750" spans="3:3" x14ac:dyDescent="0.25">
      <c r="C256750" s="62"/>
    </row>
    <row r="256838" spans="3:3" x14ac:dyDescent="0.25">
      <c r="C256838" s="62"/>
    </row>
    <row r="256839" spans="3:3" x14ac:dyDescent="0.25">
      <c r="C256839" s="62"/>
    </row>
    <row r="256927" spans="3:3" x14ac:dyDescent="0.25">
      <c r="C256927" s="62"/>
    </row>
    <row r="256928" spans="3:3" x14ac:dyDescent="0.25">
      <c r="C256928" s="62"/>
    </row>
    <row r="257016" spans="3:3" x14ac:dyDescent="0.25">
      <c r="C257016" s="62"/>
    </row>
    <row r="257017" spans="3:3" x14ac:dyDescent="0.25">
      <c r="C257017" s="62"/>
    </row>
    <row r="257105" spans="3:3" x14ac:dyDescent="0.25">
      <c r="C257105" s="62"/>
    </row>
    <row r="257106" spans="3:3" x14ac:dyDescent="0.25">
      <c r="C257106" s="62"/>
    </row>
    <row r="257194" spans="3:3" x14ac:dyDescent="0.25">
      <c r="C257194" s="62"/>
    </row>
    <row r="257195" spans="3:3" x14ac:dyDescent="0.25">
      <c r="C257195" s="62"/>
    </row>
    <row r="257283" spans="3:3" x14ac:dyDescent="0.25">
      <c r="C257283" s="62"/>
    </row>
    <row r="257284" spans="3:3" x14ac:dyDescent="0.25">
      <c r="C257284" s="62"/>
    </row>
    <row r="257372" spans="3:3" x14ac:dyDescent="0.25">
      <c r="C257372" s="62"/>
    </row>
    <row r="257373" spans="3:3" x14ac:dyDescent="0.25">
      <c r="C257373" s="62"/>
    </row>
    <row r="257461" spans="3:3" x14ac:dyDescent="0.25">
      <c r="C257461" s="62"/>
    </row>
    <row r="257462" spans="3:3" x14ac:dyDescent="0.25">
      <c r="C257462" s="62"/>
    </row>
    <row r="257550" spans="3:3" x14ac:dyDescent="0.25">
      <c r="C257550" s="62"/>
    </row>
    <row r="257551" spans="3:3" x14ac:dyDescent="0.25">
      <c r="C257551" s="62"/>
    </row>
    <row r="257639" spans="3:3" x14ac:dyDescent="0.25">
      <c r="C257639" s="62"/>
    </row>
    <row r="257640" spans="3:3" x14ac:dyDescent="0.25">
      <c r="C257640" s="62"/>
    </row>
    <row r="257728" spans="3:3" x14ac:dyDescent="0.25">
      <c r="C257728" s="62"/>
    </row>
    <row r="257729" spans="3:3" x14ac:dyDescent="0.25">
      <c r="C257729" s="62"/>
    </row>
    <row r="257817" spans="3:3" x14ac:dyDescent="0.25">
      <c r="C257817" s="62"/>
    </row>
    <row r="257818" spans="3:3" x14ac:dyDescent="0.25">
      <c r="C257818" s="62"/>
    </row>
    <row r="257906" spans="3:3" x14ac:dyDescent="0.25">
      <c r="C257906" s="62"/>
    </row>
    <row r="257907" spans="3:3" x14ac:dyDescent="0.25">
      <c r="C257907" s="62"/>
    </row>
    <row r="257995" spans="3:3" x14ac:dyDescent="0.25">
      <c r="C257995" s="62"/>
    </row>
    <row r="257996" spans="3:3" x14ac:dyDescent="0.25">
      <c r="C257996" s="62"/>
    </row>
    <row r="258084" spans="3:3" x14ac:dyDescent="0.25">
      <c r="C258084" s="62"/>
    </row>
    <row r="258085" spans="3:3" x14ac:dyDescent="0.25">
      <c r="C258085" s="62"/>
    </row>
    <row r="258173" spans="3:3" x14ac:dyDescent="0.25">
      <c r="C258173" s="62"/>
    </row>
    <row r="258174" spans="3:3" x14ac:dyDescent="0.25">
      <c r="C258174" s="62"/>
    </row>
    <row r="258262" spans="3:3" x14ac:dyDescent="0.25">
      <c r="C258262" s="62"/>
    </row>
    <row r="258263" spans="3:3" x14ac:dyDescent="0.25">
      <c r="C258263" s="62"/>
    </row>
    <row r="258351" spans="3:3" x14ac:dyDescent="0.25">
      <c r="C258351" s="62"/>
    </row>
    <row r="258352" spans="3:3" x14ac:dyDescent="0.25">
      <c r="C258352" s="62"/>
    </row>
    <row r="258440" spans="3:3" x14ac:dyDescent="0.25">
      <c r="C258440" s="62"/>
    </row>
    <row r="258441" spans="3:3" x14ac:dyDescent="0.25">
      <c r="C258441" s="62"/>
    </row>
    <row r="258529" spans="3:3" x14ac:dyDescent="0.25">
      <c r="C258529" s="62"/>
    </row>
    <row r="258530" spans="3:3" x14ac:dyDescent="0.25">
      <c r="C258530" s="62"/>
    </row>
    <row r="258618" spans="3:3" x14ac:dyDescent="0.25">
      <c r="C258618" s="62"/>
    </row>
    <row r="258619" spans="3:3" x14ac:dyDescent="0.25">
      <c r="C258619" s="62"/>
    </row>
    <row r="258707" spans="3:3" x14ac:dyDescent="0.25">
      <c r="C258707" s="62"/>
    </row>
    <row r="258708" spans="3:3" x14ac:dyDescent="0.25">
      <c r="C258708" s="62"/>
    </row>
    <row r="258796" spans="3:3" x14ac:dyDescent="0.25">
      <c r="C258796" s="62"/>
    </row>
    <row r="258797" spans="3:3" x14ac:dyDescent="0.25">
      <c r="C258797" s="62"/>
    </row>
    <row r="258885" spans="3:3" x14ac:dyDescent="0.25">
      <c r="C258885" s="62"/>
    </row>
    <row r="258886" spans="3:3" x14ac:dyDescent="0.25">
      <c r="C258886" s="62"/>
    </row>
    <row r="258974" spans="3:3" x14ac:dyDescent="0.25">
      <c r="C258974" s="62"/>
    </row>
    <row r="258975" spans="3:3" x14ac:dyDescent="0.25">
      <c r="C258975" s="62"/>
    </row>
    <row r="259063" spans="3:3" x14ac:dyDescent="0.25">
      <c r="C259063" s="62"/>
    </row>
    <row r="259064" spans="3:3" x14ac:dyDescent="0.25">
      <c r="C259064" s="62"/>
    </row>
    <row r="259152" spans="3:3" x14ac:dyDescent="0.25">
      <c r="C259152" s="62"/>
    </row>
    <row r="259153" spans="3:3" x14ac:dyDescent="0.25">
      <c r="C259153" s="62"/>
    </row>
    <row r="259241" spans="3:3" x14ac:dyDescent="0.25">
      <c r="C259241" s="62"/>
    </row>
    <row r="259242" spans="3:3" x14ac:dyDescent="0.25">
      <c r="C259242" s="62"/>
    </row>
    <row r="259330" spans="3:3" x14ac:dyDescent="0.25">
      <c r="C259330" s="62"/>
    </row>
    <row r="259331" spans="3:3" x14ac:dyDescent="0.25">
      <c r="C259331" s="62"/>
    </row>
    <row r="259419" spans="3:3" x14ac:dyDescent="0.25">
      <c r="C259419" s="62"/>
    </row>
    <row r="259420" spans="3:3" x14ac:dyDescent="0.25">
      <c r="C259420" s="62"/>
    </row>
    <row r="259508" spans="3:3" x14ac:dyDescent="0.25">
      <c r="C259508" s="62"/>
    </row>
    <row r="259509" spans="3:3" x14ac:dyDescent="0.25">
      <c r="C259509" s="62"/>
    </row>
    <row r="259597" spans="3:3" x14ac:dyDescent="0.25">
      <c r="C259597" s="62"/>
    </row>
    <row r="259598" spans="3:3" x14ac:dyDescent="0.25">
      <c r="C259598" s="62"/>
    </row>
    <row r="259686" spans="3:3" x14ac:dyDescent="0.25">
      <c r="C259686" s="62"/>
    </row>
    <row r="259687" spans="3:3" x14ac:dyDescent="0.25">
      <c r="C259687" s="62"/>
    </row>
    <row r="259775" spans="3:3" x14ac:dyDescent="0.25">
      <c r="C259775" s="62"/>
    </row>
    <row r="259776" spans="3:3" x14ac:dyDescent="0.25">
      <c r="C259776" s="62"/>
    </row>
    <row r="259864" spans="3:3" x14ac:dyDescent="0.25">
      <c r="C259864" s="62"/>
    </row>
    <row r="259865" spans="3:3" x14ac:dyDescent="0.25">
      <c r="C259865" s="62"/>
    </row>
    <row r="259953" spans="3:3" x14ac:dyDescent="0.25">
      <c r="C259953" s="62"/>
    </row>
    <row r="259954" spans="3:3" x14ac:dyDescent="0.25">
      <c r="C259954" s="62"/>
    </row>
    <row r="260042" spans="3:3" x14ac:dyDescent="0.25">
      <c r="C260042" s="62"/>
    </row>
    <row r="260043" spans="3:3" x14ac:dyDescent="0.25">
      <c r="C260043" s="62"/>
    </row>
    <row r="260131" spans="3:3" x14ac:dyDescent="0.25">
      <c r="C260131" s="62"/>
    </row>
    <row r="260132" spans="3:3" x14ac:dyDescent="0.25">
      <c r="C260132" s="62"/>
    </row>
    <row r="260220" spans="3:3" x14ac:dyDescent="0.25">
      <c r="C260220" s="62"/>
    </row>
    <row r="260221" spans="3:3" x14ac:dyDescent="0.25">
      <c r="C260221" s="62"/>
    </row>
    <row r="260309" spans="3:3" x14ac:dyDescent="0.25">
      <c r="C260309" s="62"/>
    </row>
    <row r="260310" spans="3:3" x14ac:dyDescent="0.25">
      <c r="C260310" s="62"/>
    </row>
    <row r="260398" spans="3:3" x14ac:dyDescent="0.25">
      <c r="C260398" s="62"/>
    </row>
    <row r="260399" spans="3:3" x14ac:dyDescent="0.25">
      <c r="C260399" s="62"/>
    </row>
    <row r="260487" spans="3:3" x14ac:dyDescent="0.25">
      <c r="C260487" s="62"/>
    </row>
    <row r="260488" spans="3:3" x14ac:dyDescent="0.25">
      <c r="C260488" s="62"/>
    </row>
    <row r="260576" spans="3:3" x14ac:dyDescent="0.25">
      <c r="C260576" s="62"/>
    </row>
    <row r="260577" spans="3:3" x14ac:dyDescent="0.25">
      <c r="C260577" s="62"/>
    </row>
    <row r="260665" spans="3:3" x14ac:dyDescent="0.25">
      <c r="C260665" s="62"/>
    </row>
    <row r="260666" spans="3:3" x14ac:dyDescent="0.25">
      <c r="C260666" s="62"/>
    </row>
    <row r="260754" spans="3:3" x14ac:dyDescent="0.25">
      <c r="C260754" s="62"/>
    </row>
    <row r="260755" spans="3:3" x14ac:dyDescent="0.25">
      <c r="C260755" s="62"/>
    </row>
    <row r="260843" spans="3:3" x14ac:dyDescent="0.25">
      <c r="C260843" s="62"/>
    </row>
    <row r="260844" spans="3:3" x14ac:dyDescent="0.25">
      <c r="C260844" s="62"/>
    </row>
    <row r="260932" spans="3:3" x14ac:dyDescent="0.25">
      <c r="C260932" s="62"/>
    </row>
    <row r="260933" spans="3:3" x14ac:dyDescent="0.25">
      <c r="C260933" s="62"/>
    </row>
    <row r="261021" spans="3:3" x14ac:dyDescent="0.25">
      <c r="C261021" s="62"/>
    </row>
    <row r="261022" spans="3:3" x14ac:dyDescent="0.25">
      <c r="C261022" s="62"/>
    </row>
    <row r="261110" spans="3:3" x14ac:dyDescent="0.25">
      <c r="C261110" s="62"/>
    </row>
    <row r="261111" spans="3:3" x14ac:dyDescent="0.25">
      <c r="C261111" s="62"/>
    </row>
    <row r="261199" spans="3:3" x14ac:dyDescent="0.25">
      <c r="C261199" s="62"/>
    </row>
    <row r="261200" spans="3:3" x14ac:dyDescent="0.25">
      <c r="C261200" s="62"/>
    </row>
    <row r="261288" spans="3:3" x14ac:dyDescent="0.25">
      <c r="C261288" s="62"/>
    </row>
    <row r="261289" spans="3:3" x14ac:dyDescent="0.25">
      <c r="C261289" s="62"/>
    </row>
    <row r="261377" spans="3:3" x14ac:dyDescent="0.25">
      <c r="C261377" s="62"/>
    </row>
    <row r="261378" spans="3:3" x14ac:dyDescent="0.25">
      <c r="C261378" s="62"/>
    </row>
    <row r="261466" spans="3:3" x14ac:dyDescent="0.25">
      <c r="C261466" s="62"/>
    </row>
    <row r="261467" spans="3:3" x14ac:dyDescent="0.25">
      <c r="C261467" s="62"/>
    </row>
    <row r="261555" spans="3:3" x14ac:dyDescent="0.25">
      <c r="C261555" s="62"/>
    </row>
    <row r="261556" spans="3:3" x14ac:dyDescent="0.25">
      <c r="C261556" s="62"/>
    </row>
    <row r="261644" spans="3:3" x14ac:dyDescent="0.25">
      <c r="C261644" s="62"/>
    </row>
    <row r="261645" spans="3:3" x14ac:dyDescent="0.25">
      <c r="C261645" s="62"/>
    </row>
    <row r="261733" spans="3:3" x14ac:dyDescent="0.25">
      <c r="C261733" s="62"/>
    </row>
    <row r="261734" spans="3:3" x14ac:dyDescent="0.25">
      <c r="C261734" s="62"/>
    </row>
    <row r="261822" spans="3:3" x14ac:dyDescent="0.25">
      <c r="C261822" s="62"/>
    </row>
    <row r="261823" spans="3:3" x14ac:dyDescent="0.25">
      <c r="C261823" s="62"/>
    </row>
    <row r="261911" spans="3:3" x14ac:dyDescent="0.25">
      <c r="C261911" s="62"/>
    </row>
    <row r="261912" spans="3:3" x14ac:dyDescent="0.25">
      <c r="C261912" s="62"/>
    </row>
    <row r="262000" spans="3:3" x14ac:dyDescent="0.25">
      <c r="C262000" s="62"/>
    </row>
    <row r="262001" spans="3:3" x14ac:dyDescent="0.25">
      <c r="C262001" s="62"/>
    </row>
    <row r="262089" spans="3:3" x14ac:dyDescent="0.25">
      <c r="C262089" s="62"/>
    </row>
    <row r="262090" spans="3:3" x14ac:dyDescent="0.25">
      <c r="C262090" s="62"/>
    </row>
    <row r="262178" spans="3:3" x14ac:dyDescent="0.25">
      <c r="C262178" s="62"/>
    </row>
    <row r="262179" spans="3:3" x14ac:dyDescent="0.25">
      <c r="C262179" s="62"/>
    </row>
    <row r="262267" spans="3:3" x14ac:dyDescent="0.25">
      <c r="C262267" s="62"/>
    </row>
    <row r="262268" spans="3:3" x14ac:dyDescent="0.25">
      <c r="C262268" s="62"/>
    </row>
    <row r="262356" spans="3:3" x14ac:dyDescent="0.25">
      <c r="C262356" s="62"/>
    </row>
    <row r="262357" spans="3:3" x14ac:dyDescent="0.25">
      <c r="C262357" s="62"/>
    </row>
    <row r="262445" spans="3:3" x14ac:dyDescent="0.25">
      <c r="C262445" s="62"/>
    </row>
    <row r="262446" spans="3:3" x14ac:dyDescent="0.25">
      <c r="C262446" s="62"/>
    </row>
    <row r="262534" spans="3:3" x14ac:dyDescent="0.25">
      <c r="C262534" s="62"/>
    </row>
    <row r="262535" spans="3:3" x14ac:dyDescent="0.25">
      <c r="C262535" s="62"/>
    </row>
    <row r="262623" spans="3:3" x14ac:dyDescent="0.25">
      <c r="C262623" s="62"/>
    </row>
    <row r="262624" spans="3:3" x14ac:dyDescent="0.25">
      <c r="C262624" s="62"/>
    </row>
    <row r="262712" spans="3:3" x14ac:dyDescent="0.25">
      <c r="C262712" s="62"/>
    </row>
    <row r="262713" spans="3:3" x14ac:dyDescent="0.25">
      <c r="C262713" s="62"/>
    </row>
    <row r="262801" spans="3:3" x14ac:dyDescent="0.25">
      <c r="C262801" s="62"/>
    </row>
    <row r="262802" spans="3:3" x14ac:dyDescent="0.25">
      <c r="C262802" s="62"/>
    </row>
    <row r="262890" spans="3:3" x14ac:dyDescent="0.25">
      <c r="C262890" s="62"/>
    </row>
    <row r="262891" spans="3:3" x14ac:dyDescent="0.25">
      <c r="C262891" s="62"/>
    </row>
    <row r="262979" spans="3:3" x14ac:dyDescent="0.25">
      <c r="C262979" s="62"/>
    </row>
    <row r="262980" spans="3:3" x14ac:dyDescent="0.25">
      <c r="C262980" s="62"/>
    </row>
    <row r="263068" spans="3:3" x14ac:dyDescent="0.25">
      <c r="C263068" s="62"/>
    </row>
    <row r="263069" spans="3:3" x14ac:dyDescent="0.25">
      <c r="C263069" s="62"/>
    </row>
    <row r="263157" spans="3:3" x14ac:dyDescent="0.25">
      <c r="C263157" s="62"/>
    </row>
    <row r="263158" spans="3:3" x14ac:dyDescent="0.25">
      <c r="C263158" s="62"/>
    </row>
    <row r="263246" spans="3:3" x14ac:dyDescent="0.25">
      <c r="C263246" s="62"/>
    </row>
    <row r="263247" spans="3:3" x14ac:dyDescent="0.25">
      <c r="C263247" s="62"/>
    </row>
    <row r="263335" spans="3:3" x14ac:dyDescent="0.25">
      <c r="C263335" s="62"/>
    </row>
    <row r="263336" spans="3:3" x14ac:dyDescent="0.25">
      <c r="C263336" s="62"/>
    </row>
    <row r="263424" spans="3:3" x14ac:dyDescent="0.25">
      <c r="C263424" s="62"/>
    </row>
    <row r="263425" spans="3:3" x14ac:dyDescent="0.25">
      <c r="C263425" s="62"/>
    </row>
    <row r="263513" spans="3:3" x14ac:dyDescent="0.25">
      <c r="C263513" s="62"/>
    </row>
    <row r="263514" spans="3:3" x14ac:dyDescent="0.25">
      <c r="C263514" s="62"/>
    </row>
    <row r="263602" spans="3:3" x14ac:dyDescent="0.25">
      <c r="C263602" s="62"/>
    </row>
    <row r="263603" spans="3:3" x14ac:dyDescent="0.25">
      <c r="C263603" s="62"/>
    </row>
    <row r="263691" spans="3:3" x14ac:dyDescent="0.25">
      <c r="C263691" s="62"/>
    </row>
    <row r="263692" spans="3:3" x14ac:dyDescent="0.25">
      <c r="C263692" s="62"/>
    </row>
    <row r="263780" spans="3:3" x14ac:dyDescent="0.25">
      <c r="C263780" s="62"/>
    </row>
    <row r="263781" spans="3:3" x14ac:dyDescent="0.25">
      <c r="C263781" s="62"/>
    </row>
    <row r="263869" spans="3:3" x14ac:dyDescent="0.25">
      <c r="C263869" s="62"/>
    </row>
    <row r="263870" spans="3:3" x14ac:dyDescent="0.25">
      <c r="C263870" s="62"/>
    </row>
    <row r="263958" spans="3:3" x14ac:dyDescent="0.25">
      <c r="C263958" s="62"/>
    </row>
    <row r="263959" spans="3:3" x14ac:dyDescent="0.25">
      <c r="C263959" s="62"/>
    </row>
    <row r="264047" spans="3:3" x14ac:dyDescent="0.25">
      <c r="C264047" s="62"/>
    </row>
    <row r="264048" spans="3:3" x14ac:dyDescent="0.25">
      <c r="C264048" s="62"/>
    </row>
    <row r="264136" spans="3:3" x14ac:dyDescent="0.25">
      <c r="C264136" s="62"/>
    </row>
    <row r="264137" spans="3:3" x14ac:dyDescent="0.25">
      <c r="C264137" s="62"/>
    </row>
    <row r="264225" spans="3:3" x14ac:dyDescent="0.25">
      <c r="C264225" s="62"/>
    </row>
    <row r="264226" spans="3:3" x14ac:dyDescent="0.25">
      <c r="C264226" s="62"/>
    </row>
    <row r="264314" spans="3:3" x14ac:dyDescent="0.25">
      <c r="C264314" s="62"/>
    </row>
    <row r="264315" spans="3:3" x14ac:dyDescent="0.25">
      <c r="C264315" s="62"/>
    </row>
    <row r="264403" spans="3:3" x14ac:dyDescent="0.25">
      <c r="C264403" s="62"/>
    </row>
    <row r="264404" spans="3:3" x14ac:dyDescent="0.25">
      <c r="C264404" s="62"/>
    </row>
    <row r="264492" spans="3:3" x14ac:dyDescent="0.25">
      <c r="C264492" s="62"/>
    </row>
    <row r="264493" spans="3:3" x14ac:dyDescent="0.25">
      <c r="C264493" s="62"/>
    </row>
    <row r="264581" spans="3:3" x14ac:dyDescent="0.25">
      <c r="C264581" s="62"/>
    </row>
    <row r="264582" spans="3:3" x14ac:dyDescent="0.25">
      <c r="C264582" s="62"/>
    </row>
    <row r="264670" spans="3:3" x14ac:dyDescent="0.25">
      <c r="C264670" s="62"/>
    </row>
    <row r="264671" spans="3:3" x14ac:dyDescent="0.25">
      <c r="C264671" s="62"/>
    </row>
    <row r="264759" spans="3:3" x14ac:dyDescent="0.25">
      <c r="C264759" s="62"/>
    </row>
    <row r="264760" spans="3:3" x14ac:dyDescent="0.25">
      <c r="C264760" s="62"/>
    </row>
    <row r="264848" spans="3:3" x14ac:dyDescent="0.25">
      <c r="C264848" s="62"/>
    </row>
    <row r="264849" spans="3:3" x14ac:dyDescent="0.25">
      <c r="C264849" s="62"/>
    </row>
    <row r="264937" spans="3:3" x14ac:dyDescent="0.25">
      <c r="C264937" s="62"/>
    </row>
    <row r="264938" spans="3:3" x14ac:dyDescent="0.25">
      <c r="C264938" s="62"/>
    </row>
    <row r="265026" spans="3:3" x14ac:dyDescent="0.25">
      <c r="C265026" s="62"/>
    </row>
    <row r="265027" spans="3:3" x14ac:dyDescent="0.25">
      <c r="C265027" s="62"/>
    </row>
    <row r="265115" spans="3:3" x14ac:dyDescent="0.25">
      <c r="C265115" s="62"/>
    </row>
    <row r="265116" spans="3:3" x14ac:dyDescent="0.25">
      <c r="C265116" s="62"/>
    </row>
    <row r="265204" spans="3:3" x14ac:dyDescent="0.25">
      <c r="C265204" s="62"/>
    </row>
    <row r="265205" spans="3:3" x14ac:dyDescent="0.25">
      <c r="C265205" s="62"/>
    </row>
    <row r="265293" spans="3:3" x14ac:dyDescent="0.25">
      <c r="C265293" s="62"/>
    </row>
    <row r="265294" spans="3:3" x14ac:dyDescent="0.25">
      <c r="C265294" s="62"/>
    </row>
    <row r="265382" spans="3:3" x14ac:dyDescent="0.25">
      <c r="C265382" s="62"/>
    </row>
    <row r="265383" spans="3:3" x14ac:dyDescent="0.25">
      <c r="C265383" s="62"/>
    </row>
    <row r="265471" spans="3:3" x14ac:dyDescent="0.25">
      <c r="C265471" s="62"/>
    </row>
    <row r="265472" spans="3:3" x14ac:dyDescent="0.25">
      <c r="C265472" s="62"/>
    </row>
    <row r="265560" spans="3:3" x14ac:dyDescent="0.25">
      <c r="C265560" s="62"/>
    </row>
    <row r="265561" spans="3:3" x14ac:dyDescent="0.25">
      <c r="C265561" s="62"/>
    </row>
    <row r="265649" spans="3:3" x14ac:dyDescent="0.25">
      <c r="C265649" s="62"/>
    </row>
    <row r="265650" spans="3:3" x14ac:dyDescent="0.25">
      <c r="C265650" s="62"/>
    </row>
    <row r="265738" spans="3:3" x14ac:dyDescent="0.25">
      <c r="C265738" s="62"/>
    </row>
    <row r="265739" spans="3:3" x14ac:dyDescent="0.25">
      <c r="C265739" s="62"/>
    </row>
    <row r="265827" spans="3:3" x14ac:dyDescent="0.25">
      <c r="C265827" s="62"/>
    </row>
    <row r="265828" spans="3:3" x14ac:dyDescent="0.25">
      <c r="C265828" s="62"/>
    </row>
    <row r="265916" spans="3:3" x14ac:dyDescent="0.25">
      <c r="C265916" s="62"/>
    </row>
    <row r="265917" spans="3:3" x14ac:dyDescent="0.25">
      <c r="C265917" s="62"/>
    </row>
    <row r="266005" spans="3:3" x14ac:dyDescent="0.25">
      <c r="C266005" s="62"/>
    </row>
    <row r="266006" spans="3:3" x14ac:dyDescent="0.25">
      <c r="C266006" s="62"/>
    </row>
    <row r="266094" spans="3:3" x14ac:dyDescent="0.25">
      <c r="C266094" s="62"/>
    </row>
    <row r="266095" spans="3:3" x14ac:dyDescent="0.25">
      <c r="C266095" s="62"/>
    </row>
    <row r="266183" spans="3:3" x14ac:dyDescent="0.25">
      <c r="C266183" s="62"/>
    </row>
    <row r="266184" spans="3:3" x14ac:dyDescent="0.25">
      <c r="C266184" s="62"/>
    </row>
    <row r="266272" spans="3:3" x14ac:dyDescent="0.25">
      <c r="C266272" s="62"/>
    </row>
    <row r="266273" spans="3:3" x14ac:dyDescent="0.25">
      <c r="C266273" s="62"/>
    </row>
    <row r="266361" spans="3:3" x14ac:dyDescent="0.25">
      <c r="C266361" s="62"/>
    </row>
    <row r="266362" spans="3:3" x14ac:dyDescent="0.25">
      <c r="C266362" s="62"/>
    </row>
    <row r="266450" spans="3:3" x14ac:dyDescent="0.25">
      <c r="C266450" s="62"/>
    </row>
    <row r="266451" spans="3:3" x14ac:dyDescent="0.25">
      <c r="C266451" s="62"/>
    </row>
    <row r="266539" spans="3:3" x14ac:dyDescent="0.25">
      <c r="C266539" s="62"/>
    </row>
    <row r="266540" spans="3:3" x14ac:dyDescent="0.25">
      <c r="C266540" s="62"/>
    </row>
    <row r="266628" spans="3:3" x14ac:dyDescent="0.25">
      <c r="C266628" s="62"/>
    </row>
    <row r="266629" spans="3:3" x14ac:dyDescent="0.25">
      <c r="C266629" s="62"/>
    </row>
    <row r="266717" spans="3:3" x14ac:dyDescent="0.25">
      <c r="C266717" s="62"/>
    </row>
    <row r="266718" spans="3:3" x14ac:dyDescent="0.25">
      <c r="C266718" s="62"/>
    </row>
    <row r="266806" spans="3:3" x14ac:dyDescent="0.25">
      <c r="C266806" s="62"/>
    </row>
    <row r="266807" spans="3:3" x14ac:dyDescent="0.25">
      <c r="C266807" s="62"/>
    </row>
    <row r="266895" spans="3:3" x14ac:dyDescent="0.25">
      <c r="C266895" s="62"/>
    </row>
    <row r="266896" spans="3:3" x14ac:dyDescent="0.25">
      <c r="C266896" s="62"/>
    </row>
    <row r="266984" spans="3:3" x14ac:dyDescent="0.25">
      <c r="C266984" s="62"/>
    </row>
    <row r="266985" spans="3:3" x14ac:dyDescent="0.25">
      <c r="C266985" s="62"/>
    </row>
    <row r="267073" spans="3:3" x14ac:dyDescent="0.25">
      <c r="C267073" s="62"/>
    </row>
    <row r="267074" spans="3:3" x14ac:dyDescent="0.25">
      <c r="C267074" s="62"/>
    </row>
    <row r="267162" spans="3:3" x14ac:dyDescent="0.25">
      <c r="C267162" s="62"/>
    </row>
    <row r="267163" spans="3:3" x14ac:dyDescent="0.25">
      <c r="C267163" s="62"/>
    </row>
    <row r="267251" spans="3:3" x14ac:dyDescent="0.25">
      <c r="C267251" s="62"/>
    </row>
    <row r="267252" spans="3:3" x14ac:dyDescent="0.25">
      <c r="C267252" s="62"/>
    </row>
    <row r="267340" spans="3:3" x14ac:dyDescent="0.25">
      <c r="C267340" s="62"/>
    </row>
    <row r="267341" spans="3:3" x14ac:dyDescent="0.25">
      <c r="C267341" s="62"/>
    </row>
    <row r="267429" spans="3:3" x14ac:dyDescent="0.25">
      <c r="C267429" s="62"/>
    </row>
    <row r="267430" spans="3:3" x14ac:dyDescent="0.25">
      <c r="C267430" s="62"/>
    </row>
    <row r="267518" spans="3:3" x14ac:dyDescent="0.25">
      <c r="C267518" s="62"/>
    </row>
    <row r="267519" spans="3:3" x14ac:dyDescent="0.25">
      <c r="C267519" s="62"/>
    </row>
    <row r="267607" spans="3:3" x14ac:dyDescent="0.25">
      <c r="C267607" s="62"/>
    </row>
    <row r="267608" spans="3:3" x14ac:dyDescent="0.25">
      <c r="C267608" s="62"/>
    </row>
    <row r="267696" spans="3:3" x14ac:dyDescent="0.25">
      <c r="C267696" s="62"/>
    </row>
    <row r="267697" spans="3:3" x14ac:dyDescent="0.25">
      <c r="C267697" s="62"/>
    </row>
    <row r="267785" spans="3:3" x14ac:dyDescent="0.25">
      <c r="C267785" s="62"/>
    </row>
    <row r="267786" spans="3:3" x14ac:dyDescent="0.25">
      <c r="C267786" s="62"/>
    </row>
    <row r="267874" spans="3:3" x14ac:dyDescent="0.25">
      <c r="C267874" s="62"/>
    </row>
    <row r="267875" spans="3:3" x14ac:dyDescent="0.25">
      <c r="C267875" s="62"/>
    </row>
    <row r="267963" spans="3:3" x14ac:dyDescent="0.25">
      <c r="C267963" s="62"/>
    </row>
    <row r="267964" spans="3:3" x14ac:dyDescent="0.25">
      <c r="C267964" s="62"/>
    </row>
    <row r="268052" spans="3:3" x14ac:dyDescent="0.25">
      <c r="C268052" s="62"/>
    </row>
    <row r="268053" spans="3:3" x14ac:dyDescent="0.25">
      <c r="C268053" s="62"/>
    </row>
    <row r="268141" spans="3:3" x14ac:dyDescent="0.25">
      <c r="C268141" s="62"/>
    </row>
    <row r="268142" spans="3:3" x14ac:dyDescent="0.25">
      <c r="C268142" s="62"/>
    </row>
    <row r="268230" spans="3:3" x14ac:dyDescent="0.25">
      <c r="C268230" s="62"/>
    </row>
    <row r="268231" spans="3:3" x14ac:dyDescent="0.25">
      <c r="C268231" s="62"/>
    </row>
    <row r="268319" spans="3:3" x14ac:dyDescent="0.25">
      <c r="C268319" s="62"/>
    </row>
    <row r="268320" spans="3:3" x14ac:dyDescent="0.25">
      <c r="C268320" s="62"/>
    </row>
    <row r="268408" spans="3:3" x14ac:dyDescent="0.25">
      <c r="C268408" s="62"/>
    </row>
    <row r="268409" spans="3:3" x14ac:dyDescent="0.25">
      <c r="C268409" s="62"/>
    </row>
    <row r="268497" spans="3:3" x14ac:dyDescent="0.25">
      <c r="C268497" s="62"/>
    </row>
    <row r="268498" spans="3:3" x14ac:dyDescent="0.25">
      <c r="C268498" s="62"/>
    </row>
    <row r="268586" spans="3:3" x14ac:dyDescent="0.25">
      <c r="C268586" s="62"/>
    </row>
    <row r="268587" spans="3:3" x14ac:dyDescent="0.25">
      <c r="C268587" s="62"/>
    </row>
    <row r="268675" spans="3:3" x14ac:dyDescent="0.25">
      <c r="C268675" s="62"/>
    </row>
    <row r="268676" spans="3:3" x14ac:dyDescent="0.25">
      <c r="C268676" s="62"/>
    </row>
    <row r="268764" spans="3:3" x14ac:dyDescent="0.25">
      <c r="C268764" s="62"/>
    </row>
    <row r="268765" spans="3:3" x14ac:dyDescent="0.25">
      <c r="C268765" s="62"/>
    </row>
    <row r="268853" spans="3:3" x14ac:dyDescent="0.25">
      <c r="C268853" s="62"/>
    </row>
    <row r="268854" spans="3:3" x14ac:dyDescent="0.25">
      <c r="C268854" s="62"/>
    </row>
    <row r="268942" spans="3:3" x14ac:dyDescent="0.25">
      <c r="C268942" s="62"/>
    </row>
    <row r="268943" spans="3:3" x14ac:dyDescent="0.25">
      <c r="C268943" s="62"/>
    </row>
    <row r="269031" spans="3:3" x14ac:dyDescent="0.25">
      <c r="C269031" s="62"/>
    </row>
    <row r="269032" spans="3:3" x14ac:dyDescent="0.25">
      <c r="C269032" s="62"/>
    </row>
    <row r="269120" spans="3:3" x14ac:dyDescent="0.25">
      <c r="C269120" s="62"/>
    </row>
    <row r="269121" spans="3:3" x14ac:dyDescent="0.25">
      <c r="C269121" s="62"/>
    </row>
    <row r="269209" spans="3:3" x14ac:dyDescent="0.25">
      <c r="C269209" s="62"/>
    </row>
    <row r="269210" spans="3:3" x14ac:dyDescent="0.25">
      <c r="C269210" s="62"/>
    </row>
    <row r="269298" spans="3:3" x14ac:dyDescent="0.25">
      <c r="C269298" s="62"/>
    </row>
    <row r="269299" spans="3:3" x14ac:dyDescent="0.25">
      <c r="C269299" s="62"/>
    </row>
    <row r="269387" spans="3:3" x14ac:dyDescent="0.25">
      <c r="C269387" s="62"/>
    </row>
    <row r="269388" spans="3:3" x14ac:dyDescent="0.25">
      <c r="C269388" s="62"/>
    </row>
    <row r="269476" spans="3:3" x14ac:dyDescent="0.25">
      <c r="C269476" s="62"/>
    </row>
    <row r="269477" spans="3:3" x14ac:dyDescent="0.25">
      <c r="C269477" s="62"/>
    </row>
    <row r="269565" spans="3:3" x14ac:dyDescent="0.25">
      <c r="C269565" s="62"/>
    </row>
    <row r="269566" spans="3:3" x14ac:dyDescent="0.25">
      <c r="C269566" s="62"/>
    </row>
    <row r="269654" spans="3:3" x14ac:dyDescent="0.25">
      <c r="C269654" s="62"/>
    </row>
    <row r="269655" spans="3:3" x14ac:dyDescent="0.25">
      <c r="C269655" s="62"/>
    </row>
    <row r="269743" spans="3:3" x14ac:dyDescent="0.25">
      <c r="C269743" s="62"/>
    </row>
    <row r="269744" spans="3:3" x14ac:dyDescent="0.25">
      <c r="C269744" s="62"/>
    </row>
    <row r="269832" spans="3:3" x14ac:dyDescent="0.25">
      <c r="C269832" s="62"/>
    </row>
    <row r="269833" spans="3:3" x14ac:dyDescent="0.25">
      <c r="C269833" s="62"/>
    </row>
    <row r="269921" spans="3:3" x14ac:dyDescent="0.25">
      <c r="C269921" s="62"/>
    </row>
    <row r="269922" spans="3:3" x14ac:dyDescent="0.25">
      <c r="C269922" s="62"/>
    </row>
    <row r="270010" spans="3:3" x14ac:dyDescent="0.25">
      <c r="C270010" s="62"/>
    </row>
    <row r="270011" spans="3:3" x14ac:dyDescent="0.25">
      <c r="C270011" s="62"/>
    </row>
    <row r="270099" spans="3:3" x14ac:dyDescent="0.25">
      <c r="C270099" s="62"/>
    </row>
    <row r="270100" spans="3:3" x14ac:dyDescent="0.25">
      <c r="C270100" s="62"/>
    </row>
    <row r="270188" spans="3:3" x14ac:dyDescent="0.25">
      <c r="C270188" s="62"/>
    </row>
    <row r="270189" spans="3:3" x14ac:dyDescent="0.25">
      <c r="C270189" s="62"/>
    </row>
    <row r="270277" spans="3:3" x14ac:dyDescent="0.25">
      <c r="C270277" s="62"/>
    </row>
    <row r="270278" spans="3:3" x14ac:dyDescent="0.25">
      <c r="C270278" s="62"/>
    </row>
    <row r="270366" spans="3:3" x14ac:dyDescent="0.25">
      <c r="C270366" s="62"/>
    </row>
    <row r="270367" spans="3:3" x14ac:dyDescent="0.25">
      <c r="C270367" s="62"/>
    </row>
    <row r="270455" spans="3:3" x14ac:dyDescent="0.25">
      <c r="C270455" s="62"/>
    </row>
    <row r="270456" spans="3:3" x14ac:dyDescent="0.25">
      <c r="C270456" s="62"/>
    </row>
    <row r="270544" spans="3:3" x14ac:dyDescent="0.25">
      <c r="C270544" s="62"/>
    </row>
    <row r="270545" spans="3:3" x14ac:dyDescent="0.25">
      <c r="C270545" s="62"/>
    </row>
    <row r="270633" spans="3:3" x14ac:dyDescent="0.25">
      <c r="C270633" s="62"/>
    </row>
    <row r="270634" spans="3:3" x14ac:dyDescent="0.25">
      <c r="C270634" s="62"/>
    </row>
    <row r="270722" spans="3:3" x14ac:dyDescent="0.25">
      <c r="C270722" s="62"/>
    </row>
    <row r="270723" spans="3:3" x14ac:dyDescent="0.25">
      <c r="C270723" s="62"/>
    </row>
    <row r="270811" spans="3:3" x14ac:dyDescent="0.25">
      <c r="C270811" s="62"/>
    </row>
    <row r="270812" spans="3:3" x14ac:dyDescent="0.25">
      <c r="C270812" s="62"/>
    </row>
    <row r="270900" spans="3:3" x14ac:dyDescent="0.25">
      <c r="C270900" s="62"/>
    </row>
    <row r="270901" spans="3:3" x14ac:dyDescent="0.25">
      <c r="C270901" s="62"/>
    </row>
    <row r="270989" spans="3:3" x14ac:dyDescent="0.25">
      <c r="C270989" s="62"/>
    </row>
    <row r="270990" spans="3:3" x14ac:dyDescent="0.25">
      <c r="C270990" s="62"/>
    </row>
    <row r="271078" spans="3:3" x14ac:dyDescent="0.25">
      <c r="C271078" s="62"/>
    </row>
    <row r="271079" spans="3:3" x14ac:dyDescent="0.25">
      <c r="C271079" s="62"/>
    </row>
    <row r="271167" spans="3:3" x14ac:dyDescent="0.25">
      <c r="C271167" s="62"/>
    </row>
    <row r="271168" spans="3:3" x14ac:dyDescent="0.25">
      <c r="C271168" s="62"/>
    </row>
    <row r="271256" spans="3:3" x14ac:dyDescent="0.25">
      <c r="C271256" s="62"/>
    </row>
    <row r="271257" spans="3:3" x14ac:dyDescent="0.25">
      <c r="C271257" s="62"/>
    </row>
    <row r="271345" spans="3:3" x14ac:dyDescent="0.25">
      <c r="C271345" s="62"/>
    </row>
    <row r="271346" spans="3:3" x14ac:dyDescent="0.25">
      <c r="C271346" s="62"/>
    </row>
    <row r="271434" spans="3:3" x14ac:dyDescent="0.25">
      <c r="C271434" s="62"/>
    </row>
    <row r="271435" spans="3:3" x14ac:dyDescent="0.25">
      <c r="C271435" s="62"/>
    </row>
    <row r="271523" spans="3:3" x14ac:dyDescent="0.25">
      <c r="C271523" s="62"/>
    </row>
    <row r="271524" spans="3:3" x14ac:dyDescent="0.25">
      <c r="C271524" s="62"/>
    </row>
    <row r="271612" spans="3:3" x14ac:dyDescent="0.25">
      <c r="C271612" s="62"/>
    </row>
    <row r="271613" spans="3:3" x14ac:dyDescent="0.25">
      <c r="C271613" s="62"/>
    </row>
    <row r="271701" spans="3:3" x14ac:dyDescent="0.25">
      <c r="C271701" s="62"/>
    </row>
    <row r="271702" spans="3:3" x14ac:dyDescent="0.25">
      <c r="C271702" s="62"/>
    </row>
    <row r="271790" spans="3:3" x14ac:dyDescent="0.25">
      <c r="C271790" s="62"/>
    </row>
    <row r="271791" spans="3:3" x14ac:dyDescent="0.25">
      <c r="C271791" s="62"/>
    </row>
    <row r="271879" spans="3:3" x14ac:dyDescent="0.25">
      <c r="C271879" s="62"/>
    </row>
    <row r="271880" spans="3:3" x14ac:dyDescent="0.25">
      <c r="C271880" s="62"/>
    </row>
    <row r="271968" spans="3:3" x14ac:dyDescent="0.25">
      <c r="C271968" s="62"/>
    </row>
    <row r="271969" spans="3:3" x14ac:dyDescent="0.25">
      <c r="C271969" s="62"/>
    </row>
    <row r="272057" spans="3:3" x14ac:dyDescent="0.25">
      <c r="C272057" s="62"/>
    </row>
    <row r="272058" spans="3:3" x14ac:dyDescent="0.25">
      <c r="C272058" s="62"/>
    </row>
    <row r="272146" spans="3:3" x14ac:dyDescent="0.25">
      <c r="C272146" s="62"/>
    </row>
    <row r="272147" spans="3:3" x14ac:dyDescent="0.25">
      <c r="C272147" s="62"/>
    </row>
    <row r="272235" spans="3:3" x14ac:dyDescent="0.25">
      <c r="C272235" s="62"/>
    </row>
    <row r="272236" spans="3:3" x14ac:dyDescent="0.25">
      <c r="C272236" s="62"/>
    </row>
    <row r="272324" spans="3:3" x14ac:dyDescent="0.25">
      <c r="C272324" s="62"/>
    </row>
    <row r="272325" spans="3:3" x14ac:dyDescent="0.25">
      <c r="C272325" s="62"/>
    </row>
    <row r="272413" spans="3:3" x14ac:dyDescent="0.25">
      <c r="C272413" s="62"/>
    </row>
    <row r="272414" spans="3:3" x14ac:dyDescent="0.25">
      <c r="C272414" s="62"/>
    </row>
    <row r="272502" spans="3:3" x14ac:dyDescent="0.25">
      <c r="C272502" s="62"/>
    </row>
    <row r="272503" spans="3:3" x14ac:dyDescent="0.25">
      <c r="C272503" s="62"/>
    </row>
    <row r="272591" spans="3:3" x14ac:dyDescent="0.25">
      <c r="C272591" s="62"/>
    </row>
    <row r="272592" spans="3:3" x14ac:dyDescent="0.25">
      <c r="C272592" s="62"/>
    </row>
    <row r="272680" spans="3:3" x14ac:dyDescent="0.25">
      <c r="C272680" s="62"/>
    </row>
    <row r="272681" spans="3:3" x14ac:dyDescent="0.25">
      <c r="C272681" s="62"/>
    </row>
    <row r="272769" spans="3:3" x14ac:dyDescent="0.25">
      <c r="C272769" s="62"/>
    </row>
    <row r="272770" spans="3:3" x14ac:dyDescent="0.25">
      <c r="C272770" s="62"/>
    </row>
    <row r="272858" spans="3:3" x14ac:dyDescent="0.25">
      <c r="C272858" s="62"/>
    </row>
    <row r="272859" spans="3:3" x14ac:dyDescent="0.25">
      <c r="C272859" s="62"/>
    </row>
    <row r="272947" spans="3:3" x14ac:dyDescent="0.25">
      <c r="C272947" s="62"/>
    </row>
    <row r="272948" spans="3:3" x14ac:dyDescent="0.25">
      <c r="C272948" s="62"/>
    </row>
    <row r="273036" spans="3:3" x14ac:dyDescent="0.25">
      <c r="C273036" s="62"/>
    </row>
    <row r="273037" spans="3:3" x14ac:dyDescent="0.25">
      <c r="C273037" s="62"/>
    </row>
    <row r="273125" spans="3:3" x14ac:dyDescent="0.25">
      <c r="C273125" s="62"/>
    </row>
    <row r="273126" spans="3:3" x14ac:dyDescent="0.25">
      <c r="C273126" s="62"/>
    </row>
    <row r="273214" spans="3:3" x14ac:dyDescent="0.25">
      <c r="C273214" s="62"/>
    </row>
    <row r="273215" spans="3:3" x14ac:dyDescent="0.25">
      <c r="C273215" s="62"/>
    </row>
    <row r="273303" spans="3:3" x14ac:dyDescent="0.25">
      <c r="C273303" s="62"/>
    </row>
    <row r="273304" spans="3:3" x14ac:dyDescent="0.25">
      <c r="C273304" s="62"/>
    </row>
    <row r="273392" spans="3:3" x14ac:dyDescent="0.25">
      <c r="C273392" s="62"/>
    </row>
    <row r="273393" spans="3:3" x14ac:dyDescent="0.25">
      <c r="C273393" s="62"/>
    </row>
    <row r="273481" spans="3:3" x14ac:dyDescent="0.25">
      <c r="C273481" s="62"/>
    </row>
    <row r="273482" spans="3:3" x14ac:dyDescent="0.25">
      <c r="C273482" s="62"/>
    </row>
    <row r="273570" spans="3:3" x14ac:dyDescent="0.25">
      <c r="C273570" s="62"/>
    </row>
    <row r="273571" spans="3:3" x14ac:dyDescent="0.25">
      <c r="C273571" s="62"/>
    </row>
    <row r="273659" spans="3:3" x14ac:dyDescent="0.25">
      <c r="C273659" s="62"/>
    </row>
    <row r="273660" spans="3:3" x14ac:dyDescent="0.25">
      <c r="C273660" s="62"/>
    </row>
    <row r="273748" spans="3:3" x14ac:dyDescent="0.25">
      <c r="C273748" s="62"/>
    </row>
    <row r="273749" spans="3:3" x14ac:dyDescent="0.25">
      <c r="C273749" s="62"/>
    </row>
    <row r="273837" spans="3:3" x14ac:dyDescent="0.25">
      <c r="C273837" s="62"/>
    </row>
    <row r="273838" spans="3:3" x14ac:dyDescent="0.25">
      <c r="C273838" s="62"/>
    </row>
    <row r="273926" spans="3:3" x14ac:dyDescent="0.25">
      <c r="C273926" s="62"/>
    </row>
    <row r="273927" spans="3:3" x14ac:dyDescent="0.25">
      <c r="C273927" s="62"/>
    </row>
    <row r="274015" spans="3:3" x14ac:dyDescent="0.25">
      <c r="C274015" s="62"/>
    </row>
    <row r="274016" spans="3:3" x14ac:dyDescent="0.25">
      <c r="C274016" s="62"/>
    </row>
    <row r="274104" spans="3:3" x14ac:dyDescent="0.25">
      <c r="C274104" s="62"/>
    </row>
    <row r="274105" spans="3:3" x14ac:dyDescent="0.25">
      <c r="C274105" s="62"/>
    </row>
    <row r="274193" spans="3:3" x14ac:dyDescent="0.25">
      <c r="C274193" s="62"/>
    </row>
    <row r="274194" spans="3:3" x14ac:dyDescent="0.25">
      <c r="C274194" s="62"/>
    </row>
    <row r="274282" spans="3:3" x14ac:dyDescent="0.25">
      <c r="C274282" s="62"/>
    </row>
    <row r="274283" spans="3:3" x14ac:dyDescent="0.25">
      <c r="C274283" s="62"/>
    </row>
    <row r="274371" spans="3:3" x14ac:dyDescent="0.25">
      <c r="C274371" s="62"/>
    </row>
    <row r="274372" spans="3:3" x14ac:dyDescent="0.25">
      <c r="C274372" s="62"/>
    </row>
    <row r="274460" spans="3:3" x14ac:dyDescent="0.25">
      <c r="C274460" s="62"/>
    </row>
    <row r="274461" spans="3:3" x14ac:dyDescent="0.25">
      <c r="C274461" s="62"/>
    </row>
    <row r="274549" spans="3:3" x14ac:dyDescent="0.25">
      <c r="C274549" s="62"/>
    </row>
    <row r="274550" spans="3:3" x14ac:dyDescent="0.25">
      <c r="C274550" s="62"/>
    </row>
    <row r="274638" spans="3:3" x14ac:dyDescent="0.25">
      <c r="C274638" s="62"/>
    </row>
    <row r="274639" spans="3:3" x14ac:dyDescent="0.25">
      <c r="C274639" s="62"/>
    </row>
    <row r="274727" spans="3:3" x14ac:dyDescent="0.25">
      <c r="C274727" s="62"/>
    </row>
    <row r="274728" spans="3:3" x14ac:dyDescent="0.25">
      <c r="C274728" s="62"/>
    </row>
    <row r="274816" spans="3:3" x14ac:dyDescent="0.25">
      <c r="C274816" s="62"/>
    </row>
    <row r="274817" spans="3:3" x14ac:dyDescent="0.25">
      <c r="C274817" s="62"/>
    </row>
    <row r="274905" spans="3:3" x14ac:dyDescent="0.25">
      <c r="C274905" s="62"/>
    </row>
    <row r="274906" spans="3:3" x14ac:dyDescent="0.25">
      <c r="C274906" s="62"/>
    </row>
    <row r="274994" spans="3:3" x14ac:dyDescent="0.25">
      <c r="C274994" s="62"/>
    </row>
    <row r="274995" spans="3:3" x14ac:dyDescent="0.25">
      <c r="C274995" s="62"/>
    </row>
    <row r="275083" spans="3:3" x14ac:dyDescent="0.25">
      <c r="C275083" s="62"/>
    </row>
    <row r="275084" spans="3:3" x14ac:dyDescent="0.25">
      <c r="C275084" s="62"/>
    </row>
    <row r="275172" spans="3:3" x14ac:dyDescent="0.25">
      <c r="C275172" s="62"/>
    </row>
    <row r="275173" spans="3:3" x14ac:dyDescent="0.25">
      <c r="C275173" s="62"/>
    </row>
    <row r="275261" spans="3:3" x14ac:dyDescent="0.25">
      <c r="C275261" s="62"/>
    </row>
    <row r="275262" spans="3:3" x14ac:dyDescent="0.25">
      <c r="C275262" s="62"/>
    </row>
    <row r="275350" spans="3:3" x14ac:dyDescent="0.25">
      <c r="C275350" s="62"/>
    </row>
    <row r="275351" spans="3:3" x14ac:dyDescent="0.25">
      <c r="C275351" s="62"/>
    </row>
    <row r="275439" spans="3:3" x14ac:dyDescent="0.25">
      <c r="C275439" s="62"/>
    </row>
    <row r="275440" spans="3:3" x14ac:dyDescent="0.25">
      <c r="C275440" s="62"/>
    </row>
    <row r="275528" spans="3:3" x14ac:dyDescent="0.25">
      <c r="C275528" s="62"/>
    </row>
    <row r="275529" spans="3:3" x14ac:dyDescent="0.25">
      <c r="C275529" s="62"/>
    </row>
    <row r="275617" spans="3:3" x14ac:dyDescent="0.25">
      <c r="C275617" s="62"/>
    </row>
    <row r="275618" spans="3:3" x14ac:dyDescent="0.25">
      <c r="C275618" s="62"/>
    </row>
    <row r="275706" spans="3:3" x14ac:dyDescent="0.25">
      <c r="C275706" s="62"/>
    </row>
    <row r="275707" spans="3:3" x14ac:dyDescent="0.25">
      <c r="C275707" s="62"/>
    </row>
    <row r="275795" spans="3:3" x14ac:dyDescent="0.25">
      <c r="C275795" s="62"/>
    </row>
    <row r="275796" spans="3:3" x14ac:dyDescent="0.25">
      <c r="C275796" s="62"/>
    </row>
    <row r="275884" spans="3:3" x14ac:dyDescent="0.25">
      <c r="C275884" s="62"/>
    </row>
    <row r="275885" spans="3:3" x14ac:dyDescent="0.25">
      <c r="C275885" s="62"/>
    </row>
    <row r="275973" spans="3:3" x14ac:dyDescent="0.25">
      <c r="C275973" s="62"/>
    </row>
    <row r="275974" spans="3:3" x14ac:dyDescent="0.25">
      <c r="C275974" s="62"/>
    </row>
    <row r="276062" spans="3:3" x14ac:dyDescent="0.25">
      <c r="C276062" s="62"/>
    </row>
    <row r="276063" spans="3:3" x14ac:dyDescent="0.25">
      <c r="C276063" s="62"/>
    </row>
    <row r="276151" spans="3:3" x14ac:dyDescent="0.25">
      <c r="C276151" s="62"/>
    </row>
    <row r="276152" spans="3:3" x14ac:dyDescent="0.25">
      <c r="C276152" s="62"/>
    </row>
    <row r="276240" spans="3:3" x14ac:dyDescent="0.25">
      <c r="C276240" s="62"/>
    </row>
    <row r="276241" spans="3:3" x14ac:dyDescent="0.25">
      <c r="C276241" s="62"/>
    </row>
    <row r="276329" spans="3:3" x14ac:dyDescent="0.25">
      <c r="C276329" s="62"/>
    </row>
    <row r="276330" spans="3:3" x14ac:dyDescent="0.25">
      <c r="C276330" s="62"/>
    </row>
    <row r="276418" spans="3:3" x14ac:dyDescent="0.25">
      <c r="C276418" s="62"/>
    </row>
    <row r="276419" spans="3:3" x14ac:dyDescent="0.25">
      <c r="C276419" s="62"/>
    </row>
    <row r="276507" spans="3:3" x14ac:dyDescent="0.25">
      <c r="C276507" s="62"/>
    </row>
    <row r="276508" spans="3:3" x14ac:dyDescent="0.25">
      <c r="C276508" s="62"/>
    </row>
    <row r="276596" spans="3:3" x14ac:dyDescent="0.25">
      <c r="C276596" s="62"/>
    </row>
    <row r="276597" spans="3:3" x14ac:dyDescent="0.25">
      <c r="C276597" s="62"/>
    </row>
    <row r="276685" spans="3:3" x14ac:dyDescent="0.25">
      <c r="C276685" s="62"/>
    </row>
    <row r="276686" spans="3:3" x14ac:dyDescent="0.25">
      <c r="C276686" s="62"/>
    </row>
    <row r="276774" spans="3:3" x14ac:dyDescent="0.25">
      <c r="C276774" s="62"/>
    </row>
    <row r="276775" spans="3:3" x14ac:dyDescent="0.25">
      <c r="C276775" s="62"/>
    </row>
    <row r="276863" spans="3:3" x14ac:dyDescent="0.25">
      <c r="C276863" s="62"/>
    </row>
    <row r="276864" spans="3:3" x14ac:dyDescent="0.25">
      <c r="C276864" s="62"/>
    </row>
    <row r="276952" spans="3:3" x14ac:dyDescent="0.25">
      <c r="C276952" s="62"/>
    </row>
    <row r="276953" spans="3:3" x14ac:dyDescent="0.25">
      <c r="C276953" s="62"/>
    </row>
    <row r="277041" spans="3:3" x14ac:dyDescent="0.25">
      <c r="C277041" s="62"/>
    </row>
    <row r="277042" spans="3:3" x14ac:dyDescent="0.25">
      <c r="C277042" s="62"/>
    </row>
    <row r="277130" spans="3:3" x14ac:dyDescent="0.25">
      <c r="C277130" s="62"/>
    </row>
    <row r="277131" spans="3:3" x14ac:dyDescent="0.25">
      <c r="C277131" s="62"/>
    </row>
    <row r="277219" spans="3:3" x14ac:dyDescent="0.25">
      <c r="C277219" s="62"/>
    </row>
    <row r="277220" spans="3:3" x14ac:dyDescent="0.25">
      <c r="C277220" s="62"/>
    </row>
    <row r="277308" spans="3:3" x14ac:dyDescent="0.25">
      <c r="C277308" s="62"/>
    </row>
    <row r="277309" spans="3:3" x14ac:dyDescent="0.25">
      <c r="C277309" s="62"/>
    </row>
    <row r="277397" spans="3:3" x14ac:dyDescent="0.25">
      <c r="C277397" s="62"/>
    </row>
    <row r="277398" spans="3:3" x14ac:dyDescent="0.25">
      <c r="C277398" s="62"/>
    </row>
    <row r="277486" spans="3:3" x14ac:dyDescent="0.25">
      <c r="C277486" s="62"/>
    </row>
    <row r="277487" spans="3:3" x14ac:dyDescent="0.25">
      <c r="C277487" s="62"/>
    </row>
    <row r="277575" spans="3:3" x14ac:dyDescent="0.25">
      <c r="C277575" s="62"/>
    </row>
    <row r="277576" spans="3:3" x14ac:dyDescent="0.25">
      <c r="C277576" s="62"/>
    </row>
    <row r="277664" spans="3:3" x14ac:dyDescent="0.25">
      <c r="C277664" s="62"/>
    </row>
    <row r="277665" spans="3:3" x14ac:dyDescent="0.25">
      <c r="C277665" s="62"/>
    </row>
    <row r="277753" spans="3:3" x14ac:dyDescent="0.25">
      <c r="C277753" s="62"/>
    </row>
    <row r="277754" spans="3:3" x14ac:dyDescent="0.25">
      <c r="C277754" s="62"/>
    </row>
    <row r="277842" spans="3:3" x14ac:dyDescent="0.25">
      <c r="C277842" s="62"/>
    </row>
    <row r="277843" spans="3:3" x14ac:dyDescent="0.25">
      <c r="C277843" s="62"/>
    </row>
    <row r="277931" spans="3:3" x14ac:dyDescent="0.25">
      <c r="C277931" s="62"/>
    </row>
    <row r="277932" spans="3:3" x14ac:dyDescent="0.25">
      <c r="C277932" s="62"/>
    </row>
    <row r="278020" spans="3:3" x14ac:dyDescent="0.25">
      <c r="C278020" s="62"/>
    </row>
    <row r="278021" spans="3:3" x14ac:dyDescent="0.25">
      <c r="C278021" s="62"/>
    </row>
    <row r="278109" spans="3:3" x14ac:dyDescent="0.25">
      <c r="C278109" s="62"/>
    </row>
    <row r="278110" spans="3:3" x14ac:dyDescent="0.25">
      <c r="C278110" s="62"/>
    </row>
    <row r="278198" spans="3:3" x14ac:dyDescent="0.25">
      <c r="C278198" s="62"/>
    </row>
    <row r="278199" spans="3:3" x14ac:dyDescent="0.25">
      <c r="C278199" s="62"/>
    </row>
    <row r="278287" spans="3:3" x14ac:dyDescent="0.25">
      <c r="C278287" s="62"/>
    </row>
    <row r="278288" spans="3:3" x14ac:dyDescent="0.25">
      <c r="C278288" s="62"/>
    </row>
    <row r="278376" spans="3:3" x14ac:dyDescent="0.25">
      <c r="C278376" s="62"/>
    </row>
    <row r="278377" spans="3:3" x14ac:dyDescent="0.25">
      <c r="C278377" s="62"/>
    </row>
    <row r="278465" spans="3:3" x14ac:dyDescent="0.25">
      <c r="C278465" s="62"/>
    </row>
    <row r="278466" spans="3:3" x14ac:dyDescent="0.25">
      <c r="C278466" s="62"/>
    </row>
    <row r="278554" spans="3:3" x14ac:dyDescent="0.25">
      <c r="C278554" s="62"/>
    </row>
    <row r="278555" spans="3:3" x14ac:dyDescent="0.25">
      <c r="C278555" s="62"/>
    </row>
    <row r="278643" spans="3:3" x14ac:dyDescent="0.25">
      <c r="C278643" s="62"/>
    </row>
    <row r="278644" spans="3:3" x14ac:dyDescent="0.25">
      <c r="C278644" s="62"/>
    </row>
    <row r="278732" spans="3:3" x14ac:dyDescent="0.25">
      <c r="C278732" s="62"/>
    </row>
    <row r="278733" spans="3:3" x14ac:dyDescent="0.25">
      <c r="C278733" s="62"/>
    </row>
    <row r="278821" spans="3:3" x14ac:dyDescent="0.25">
      <c r="C278821" s="62"/>
    </row>
    <row r="278822" spans="3:3" x14ac:dyDescent="0.25">
      <c r="C278822" s="62"/>
    </row>
    <row r="278910" spans="3:3" x14ac:dyDescent="0.25">
      <c r="C278910" s="62"/>
    </row>
    <row r="278911" spans="3:3" x14ac:dyDescent="0.25">
      <c r="C278911" s="62"/>
    </row>
    <row r="278999" spans="3:3" x14ac:dyDescent="0.25">
      <c r="C278999" s="62"/>
    </row>
    <row r="279000" spans="3:3" x14ac:dyDescent="0.25">
      <c r="C279000" s="62"/>
    </row>
    <row r="279088" spans="3:3" x14ac:dyDescent="0.25">
      <c r="C279088" s="62"/>
    </row>
    <row r="279089" spans="3:3" x14ac:dyDescent="0.25">
      <c r="C279089" s="62"/>
    </row>
    <row r="279177" spans="3:3" x14ac:dyDescent="0.25">
      <c r="C279177" s="62"/>
    </row>
    <row r="279178" spans="3:3" x14ac:dyDescent="0.25">
      <c r="C279178" s="62"/>
    </row>
    <row r="279266" spans="3:3" x14ac:dyDescent="0.25">
      <c r="C279266" s="62"/>
    </row>
    <row r="279267" spans="3:3" x14ac:dyDescent="0.25">
      <c r="C279267" s="62"/>
    </row>
    <row r="279355" spans="3:3" x14ac:dyDescent="0.25">
      <c r="C279355" s="62"/>
    </row>
    <row r="279356" spans="3:3" x14ac:dyDescent="0.25">
      <c r="C279356" s="62"/>
    </row>
    <row r="279444" spans="3:3" x14ac:dyDescent="0.25">
      <c r="C279444" s="62"/>
    </row>
    <row r="279445" spans="3:3" x14ac:dyDescent="0.25">
      <c r="C279445" s="62"/>
    </row>
    <row r="279533" spans="3:3" x14ac:dyDescent="0.25">
      <c r="C279533" s="62"/>
    </row>
    <row r="279534" spans="3:3" x14ac:dyDescent="0.25">
      <c r="C279534" s="62"/>
    </row>
    <row r="279622" spans="3:3" x14ac:dyDescent="0.25">
      <c r="C279622" s="62"/>
    </row>
    <row r="279623" spans="3:3" x14ac:dyDescent="0.25">
      <c r="C279623" s="62"/>
    </row>
    <row r="279711" spans="3:3" x14ac:dyDescent="0.25">
      <c r="C279711" s="62"/>
    </row>
    <row r="279712" spans="3:3" x14ac:dyDescent="0.25">
      <c r="C279712" s="62"/>
    </row>
    <row r="279800" spans="3:3" x14ac:dyDescent="0.25">
      <c r="C279800" s="62"/>
    </row>
    <row r="279801" spans="3:3" x14ac:dyDescent="0.25">
      <c r="C279801" s="62"/>
    </row>
    <row r="279889" spans="3:3" x14ac:dyDescent="0.25">
      <c r="C279889" s="62"/>
    </row>
    <row r="279890" spans="3:3" x14ac:dyDescent="0.25">
      <c r="C279890" s="62"/>
    </row>
    <row r="279978" spans="3:3" x14ac:dyDescent="0.25">
      <c r="C279978" s="62"/>
    </row>
    <row r="279979" spans="3:3" x14ac:dyDescent="0.25">
      <c r="C279979" s="62"/>
    </row>
    <row r="280067" spans="3:3" x14ac:dyDescent="0.25">
      <c r="C280067" s="62"/>
    </row>
    <row r="280068" spans="3:3" x14ac:dyDescent="0.25">
      <c r="C280068" s="62"/>
    </row>
    <row r="280156" spans="3:3" x14ac:dyDescent="0.25">
      <c r="C280156" s="62"/>
    </row>
    <row r="280157" spans="3:3" x14ac:dyDescent="0.25">
      <c r="C280157" s="62"/>
    </row>
    <row r="280245" spans="3:3" x14ac:dyDescent="0.25">
      <c r="C280245" s="62"/>
    </row>
    <row r="280246" spans="3:3" x14ac:dyDescent="0.25">
      <c r="C280246" s="62"/>
    </row>
    <row r="280334" spans="3:3" x14ac:dyDescent="0.25">
      <c r="C280334" s="62"/>
    </row>
    <row r="280335" spans="3:3" x14ac:dyDescent="0.25">
      <c r="C280335" s="62"/>
    </row>
    <row r="280423" spans="3:3" x14ac:dyDescent="0.25">
      <c r="C280423" s="62"/>
    </row>
    <row r="280424" spans="3:3" x14ac:dyDescent="0.25">
      <c r="C280424" s="62"/>
    </row>
    <row r="280512" spans="3:3" x14ac:dyDescent="0.25">
      <c r="C280512" s="62"/>
    </row>
    <row r="280513" spans="3:3" x14ac:dyDescent="0.25">
      <c r="C280513" s="62"/>
    </row>
    <row r="280601" spans="3:3" x14ac:dyDescent="0.25">
      <c r="C280601" s="62"/>
    </row>
    <row r="280602" spans="3:3" x14ac:dyDescent="0.25">
      <c r="C280602" s="62"/>
    </row>
    <row r="280690" spans="3:3" x14ac:dyDescent="0.25">
      <c r="C280690" s="62"/>
    </row>
    <row r="280691" spans="3:3" x14ac:dyDescent="0.25">
      <c r="C280691" s="62"/>
    </row>
    <row r="280779" spans="3:3" x14ac:dyDescent="0.25">
      <c r="C280779" s="62"/>
    </row>
    <row r="280780" spans="3:3" x14ac:dyDescent="0.25">
      <c r="C280780" s="62"/>
    </row>
    <row r="280868" spans="3:3" x14ac:dyDescent="0.25">
      <c r="C280868" s="62"/>
    </row>
    <row r="280869" spans="3:3" x14ac:dyDescent="0.25">
      <c r="C280869" s="62"/>
    </row>
    <row r="280957" spans="3:3" x14ac:dyDescent="0.25">
      <c r="C280957" s="62"/>
    </row>
    <row r="280958" spans="3:3" x14ac:dyDescent="0.25">
      <c r="C280958" s="62"/>
    </row>
    <row r="281046" spans="3:3" x14ac:dyDescent="0.25">
      <c r="C281046" s="62"/>
    </row>
    <row r="281047" spans="3:3" x14ac:dyDescent="0.25">
      <c r="C281047" s="62"/>
    </row>
    <row r="281135" spans="3:3" x14ac:dyDescent="0.25">
      <c r="C281135" s="62"/>
    </row>
    <row r="281136" spans="3:3" x14ac:dyDescent="0.25">
      <c r="C281136" s="62"/>
    </row>
    <row r="281224" spans="3:3" x14ac:dyDescent="0.25">
      <c r="C281224" s="62"/>
    </row>
    <row r="281225" spans="3:3" x14ac:dyDescent="0.25">
      <c r="C281225" s="62"/>
    </row>
    <row r="281313" spans="3:3" x14ac:dyDescent="0.25">
      <c r="C281313" s="62"/>
    </row>
    <row r="281314" spans="3:3" x14ac:dyDescent="0.25">
      <c r="C281314" s="62"/>
    </row>
    <row r="281402" spans="3:3" x14ac:dyDescent="0.25">
      <c r="C281402" s="62"/>
    </row>
    <row r="281403" spans="3:3" x14ac:dyDescent="0.25">
      <c r="C281403" s="62"/>
    </row>
    <row r="281491" spans="3:3" x14ac:dyDescent="0.25">
      <c r="C281491" s="62"/>
    </row>
    <row r="281492" spans="3:3" x14ac:dyDescent="0.25">
      <c r="C281492" s="62"/>
    </row>
    <row r="281580" spans="3:3" x14ac:dyDescent="0.25">
      <c r="C281580" s="62"/>
    </row>
    <row r="281581" spans="3:3" x14ac:dyDescent="0.25">
      <c r="C281581" s="62"/>
    </row>
    <row r="281669" spans="3:3" x14ac:dyDescent="0.25">
      <c r="C281669" s="62"/>
    </row>
    <row r="281670" spans="3:3" x14ac:dyDescent="0.25">
      <c r="C281670" s="62"/>
    </row>
    <row r="281758" spans="3:3" x14ac:dyDescent="0.25">
      <c r="C281758" s="62"/>
    </row>
    <row r="281759" spans="3:3" x14ac:dyDescent="0.25">
      <c r="C281759" s="62"/>
    </row>
    <row r="281847" spans="3:3" x14ac:dyDescent="0.25">
      <c r="C281847" s="62"/>
    </row>
    <row r="281848" spans="3:3" x14ac:dyDescent="0.25">
      <c r="C281848" s="62"/>
    </row>
    <row r="281936" spans="3:3" x14ac:dyDescent="0.25">
      <c r="C281936" s="62"/>
    </row>
    <row r="281937" spans="3:3" x14ac:dyDescent="0.25">
      <c r="C281937" s="62"/>
    </row>
    <row r="282025" spans="3:3" x14ac:dyDescent="0.25">
      <c r="C282025" s="62"/>
    </row>
    <row r="282026" spans="3:3" x14ac:dyDescent="0.25">
      <c r="C282026" s="62"/>
    </row>
    <row r="282114" spans="3:3" x14ac:dyDescent="0.25">
      <c r="C282114" s="62"/>
    </row>
    <row r="282115" spans="3:3" x14ac:dyDescent="0.25">
      <c r="C282115" s="62"/>
    </row>
    <row r="282203" spans="3:3" x14ac:dyDescent="0.25">
      <c r="C282203" s="62"/>
    </row>
    <row r="282204" spans="3:3" x14ac:dyDescent="0.25">
      <c r="C282204" s="62"/>
    </row>
    <row r="282292" spans="3:3" x14ac:dyDescent="0.25">
      <c r="C282292" s="62"/>
    </row>
    <row r="282293" spans="3:3" x14ac:dyDescent="0.25">
      <c r="C282293" s="62"/>
    </row>
    <row r="282381" spans="3:3" x14ac:dyDescent="0.25">
      <c r="C282381" s="62"/>
    </row>
    <row r="282382" spans="3:3" x14ac:dyDescent="0.25">
      <c r="C282382" s="62"/>
    </row>
    <row r="282470" spans="3:3" x14ac:dyDescent="0.25">
      <c r="C282470" s="62"/>
    </row>
    <row r="282471" spans="3:3" x14ac:dyDescent="0.25">
      <c r="C282471" s="62"/>
    </row>
    <row r="282559" spans="3:3" x14ac:dyDescent="0.25">
      <c r="C282559" s="62"/>
    </row>
    <row r="282560" spans="3:3" x14ac:dyDescent="0.25">
      <c r="C282560" s="62"/>
    </row>
    <row r="282648" spans="3:3" x14ac:dyDescent="0.25">
      <c r="C282648" s="62"/>
    </row>
    <row r="282649" spans="3:3" x14ac:dyDescent="0.25">
      <c r="C282649" s="62"/>
    </row>
    <row r="282737" spans="3:3" x14ac:dyDescent="0.25">
      <c r="C282737" s="62"/>
    </row>
    <row r="282738" spans="3:3" x14ac:dyDescent="0.25">
      <c r="C282738" s="62"/>
    </row>
    <row r="282826" spans="3:3" x14ac:dyDescent="0.25">
      <c r="C282826" s="62"/>
    </row>
    <row r="282827" spans="3:3" x14ac:dyDescent="0.25">
      <c r="C282827" s="62"/>
    </row>
    <row r="282915" spans="3:3" x14ac:dyDescent="0.25">
      <c r="C282915" s="62"/>
    </row>
    <row r="282916" spans="3:3" x14ac:dyDescent="0.25">
      <c r="C282916" s="62"/>
    </row>
    <row r="283004" spans="3:3" x14ac:dyDescent="0.25">
      <c r="C283004" s="62"/>
    </row>
    <row r="283005" spans="3:3" x14ac:dyDescent="0.25">
      <c r="C283005" s="62"/>
    </row>
    <row r="283093" spans="3:3" x14ac:dyDescent="0.25">
      <c r="C283093" s="62"/>
    </row>
    <row r="283094" spans="3:3" x14ac:dyDescent="0.25">
      <c r="C283094" s="62"/>
    </row>
    <row r="283182" spans="3:3" x14ac:dyDescent="0.25">
      <c r="C283182" s="62"/>
    </row>
    <row r="283183" spans="3:3" x14ac:dyDescent="0.25">
      <c r="C283183" s="62"/>
    </row>
    <row r="283271" spans="3:3" x14ac:dyDescent="0.25">
      <c r="C283271" s="62"/>
    </row>
    <row r="283272" spans="3:3" x14ac:dyDescent="0.25">
      <c r="C283272" s="62"/>
    </row>
    <row r="283360" spans="3:3" x14ac:dyDescent="0.25">
      <c r="C283360" s="62"/>
    </row>
    <row r="283361" spans="3:3" x14ac:dyDescent="0.25">
      <c r="C283361" s="62"/>
    </row>
    <row r="283449" spans="3:3" x14ac:dyDescent="0.25">
      <c r="C283449" s="62"/>
    </row>
    <row r="283450" spans="3:3" x14ac:dyDescent="0.25">
      <c r="C283450" s="62"/>
    </row>
    <row r="283538" spans="3:3" x14ac:dyDescent="0.25">
      <c r="C283538" s="62"/>
    </row>
    <row r="283539" spans="3:3" x14ac:dyDescent="0.25">
      <c r="C283539" s="62"/>
    </row>
    <row r="283627" spans="3:3" x14ac:dyDescent="0.25">
      <c r="C283627" s="62"/>
    </row>
    <row r="283628" spans="3:3" x14ac:dyDescent="0.25">
      <c r="C283628" s="62"/>
    </row>
    <row r="283716" spans="3:3" x14ac:dyDescent="0.25">
      <c r="C283716" s="62"/>
    </row>
    <row r="283717" spans="3:3" x14ac:dyDescent="0.25">
      <c r="C283717" s="62"/>
    </row>
    <row r="283805" spans="3:3" x14ac:dyDescent="0.25">
      <c r="C283805" s="62"/>
    </row>
    <row r="283806" spans="3:3" x14ac:dyDescent="0.25">
      <c r="C283806" s="62"/>
    </row>
    <row r="283894" spans="3:3" x14ac:dyDescent="0.25">
      <c r="C283894" s="62"/>
    </row>
    <row r="283895" spans="3:3" x14ac:dyDescent="0.25">
      <c r="C283895" s="62"/>
    </row>
    <row r="283983" spans="3:3" x14ac:dyDescent="0.25">
      <c r="C283983" s="62"/>
    </row>
    <row r="283984" spans="3:3" x14ac:dyDescent="0.25">
      <c r="C283984" s="62"/>
    </row>
    <row r="284072" spans="3:3" x14ac:dyDescent="0.25">
      <c r="C284072" s="62"/>
    </row>
    <row r="284073" spans="3:3" x14ac:dyDescent="0.25">
      <c r="C284073" s="62"/>
    </row>
    <row r="284161" spans="3:3" x14ac:dyDescent="0.25">
      <c r="C284161" s="62"/>
    </row>
    <row r="284162" spans="3:3" x14ac:dyDescent="0.25">
      <c r="C284162" s="62"/>
    </row>
    <row r="284250" spans="3:3" x14ac:dyDescent="0.25">
      <c r="C284250" s="62"/>
    </row>
    <row r="284251" spans="3:3" x14ac:dyDescent="0.25">
      <c r="C284251" s="62"/>
    </row>
    <row r="284339" spans="3:3" x14ac:dyDescent="0.25">
      <c r="C284339" s="62"/>
    </row>
    <row r="284340" spans="3:3" x14ac:dyDescent="0.25">
      <c r="C284340" s="62"/>
    </row>
    <row r="284428" spans="3:3" x14ac:dyDescent="0.25">
      <c r="C284428" s="62"/>
    </row>
    <row r="284429" spans="3:3" x14ac:dyDescent="0.25">
      <c r="C284429" s="62"/>
    </row>
    <row r="284517" spans="3:3" x14ac:dyDescent="0.25">
      <c r="C284517" s="62"/>
    </row>
    <row r="284518" spans="3:3" x14ac:dyDescent="0.25">
      <c r="C284518" s="62"/>
    </row>
    <row r="284606" spans="3:3" x14ac:dyDescent="0.25">
      <c r="C284606" s="62"/>
    </row>
    <row r="284607" spans="3:3" x14ac:dyDescent="0.25">
      <c r="C284607" s="62"/>
    </row>
    <row r="284695" spans="3:3" x14ac:dyDescent="0.25">
      <c r="C284695" s="62"/>
    </row>
    <row r="284696" spans="3:3" x14ac:dyDescent="0.25">
      <c r="C284696" s="62"/>
    </row>
    <row r="284784" spans="3:3" x14ac:dyDescent="0.25">
      <c r="C284784" s="62"/>
    </row>
    <row r="284785" spans="3:3" x14ac:dyDescent="0.25">
      <c r="C284785" s="62"/>
    </row>
    <row r="284873" spans="3:3" x14ac:dyDescent="0.25">
      <c r="C284873" s="62"/>
    </row>
    <row r="284874" spans="3:3" x14ac:dyDescent="0.25">
      <c r="C284874" s="62"/>
    </row>
    <row r="284962" spans="3:3" x14ac:dyDescent="0.25">
      <c r="C284962" s="62"/>
    </row>
    <row r="284963" spans="3:3" x14ac:dyDescent="0.25">
      <c r="C284963" s="62"/>
    </row>
    <row r="285051" spans="3:3" x14ac:dyDescent="0.25">
      <c r="C285051" s="62"/>
    </row>
    <row r="285052" spans="3:3" x14ac:dyDescent="0.25">
      <c r="C285052" s="62"/>
    </row>
    <row r="285140" spans="3:3" x14ac:dyDescent="0.25">
      <c r="C285140" s="62"/>
    </row>
    <row r="285141" spans="3:3" x14ac:dyDescent="0.25">
      <c r="C285141" s="62"/>
    </row>
    <row r="285229" spans="3:3" x14ac:dyDescent="0.25">
      <c r="C285229" s="62"/>
    </row>
    <row r="285230" spans="3:3" x14ac:dyDescent="0.25">
      <c r="C285230" s="62"/>
    </row>
    <row r="285318" spans="3:3" x14ac:dyDescent="0.25">
      <c r="C285318" s="62"/>
    </row>
    <row r="285319" spans="3:3" x14ac:dyDescent="0.25">
      <c r="C285319" s="62"/>
    </row>
    <row r="285407" spans="3:3" x14ac:dyDescent="0.25">
      <c r="C285407" s="62"/>
    </row>
    <row r="285408" spans="3:3" x14ac:dyDescent="0.25">
      <c r="C285408" s="62"/>
    </row>
    <row r="285496" spans="3:3" x14ac:dyDescent="0.25">
      <c r="C285496" s="62"/>
    </row>
    <row r="285497" spans="3:3" x14ac:dyDescent="0.25">
      <c r="C285497" s="62"/>
    </row>
    <row r="285585" spans="3:3" x14ac:dyDescent="0.25">
      <c r="C285585" s="62"/>
    </row>
    <row r="285586" spans="3:3" x14ac:dyDescent="0.25">
      <c r="C285586" s="62"/>
    </row>
    <row r="285674" spans="3:3" x14ac:dyDescent="0.25">
      <c r="C285674" s="62"/>
    </row>
    <row r="285675" spans="3:3" x14ac:dyDescent="0.25">
      <c r="C285675" s="62"/>
    </row>
    <row r="285763" spans="3:3" x14ac:dyDescent="0.25">
      <c r="C285763" s="62"/>
    </row>
    <row r="285764" spans="3:3" x14ac:dyDescent="0.25">
      <c r="C285764" s="62"/>
    </row>
    <row r="285852" spans="3:3" x14ac:dyDescent="0.25">
      <c r="C285852" s="62"/>
    </row>
    <row r="285853" spans="3:3" x14ac:dyDescent="0.25">
      <c r="C285853" s="62"/>
    </row>
    <row r="285941" spans="3:3" x14ac:dyDescent="0.25">
      <c r="C285941" s="62"/>
    </row>
    <row r="285942" spans="3:3" x14ac:dyDescent="0.25">
      <c r="C285942" s="62"/>
    </row>
    <row r="286030" spans="3:3" x14ac:dyDescent="0.25">
      <c r="C286030" s="62"/>
    </row>
    <row r="286031" spans="3:3" x14ac:dyDescent="0.25">
      <c r="C286031" s="62"/>
    </row>
    <row r="286119" spans="3:3" x14ac:dyDescent="0.25">
      <c r="C286119" s="62"/>
    </row>
    <row r="286120" spans="3:3" x14ac:dyDescent="0.25">
      <c r="C286120" s="62"/>
    </row>
    <row r="286208" spans="3:3" x14ac:dyDescent="0.25">
      <c r="C286208" s="62"/>
    </row>
    <row r="286209" spans="3:3" x14ac:dyDescent="0.25">
      <c r="C286209" s="62"/>
    </row>
    <row r="286297" spans="3:3" x14ac:dyDescent="0.25">
      <c r="C286297" s="62"/>
    </row>
    <row r="286298" spans="3:3" x14ac:dyDescent="0.25">
      <c r="C286298" s="62"/>
    </row>
    <row r="286386" spans="3:3" x14ac:dyDescent="0.25">
      <c r="C286386" s="62"/>
    </row>
    <row r="286387" spans="3:3" x14ac:dyDescent="0.25">
      <c r="C286387" s="62"/>
    </row>
    <row r="286475" spans="3:3" x14ac:dyDescent="0.25">
      <c r="C286475" s="62"/>
    </row>
    <row r="286476" spans="3:3" x14ac:dyDescent="0.25">
      <c r="C286476" s="62"/>
    </row>
    <row r="286564" spans="3:3" x14ac:dyDescent="0.25">
      <c r="C286564" s="62"/>
    </row>
    <row r="286565" spans="3:3" x14ac:dyDescent="0.25">
      <c r="C286565" s="62"/>
    </row>
    <row r="286653" spans="3:3" x14ac:dyDescent="0.25">
      <c r="C286653" s="62"/>
    </row>
    <row r="286654" spans="3:3" x14ac:dyDescent="0.25">
      <c r="C286654" s="62"/>
    </row>
    <row r="286742" spans="3:3" x14ac:dyDescent="0.25">
      <c r="C286742" s="62"/>
    </row>
    <row r="286743" spans="3:3" x14ac:dyDescent="0.25">
      <c r="C286743" s="62"/>
    </row>
    <row r="286831" spans="3:3" x14ac:dyDescent="0.25">
      <c r="C286831" s="62"/>
    </row>
    <row r="286832" spans="3:3" x14ac:dyDescent="0.25">
      <c r="C286832" s="62"/>
    </row>
    <row r="286920" spans="3:3" x14ac:dyDescent="0.25">
      <c r="C286920" s="62"/>
    </row>
    <row r="286921" spans="3:3" x14ac:dyDescent="0.25">
      <c r="C286921" s="62"/>
    </row>
    <row r="287009" spans="3:3" x14ac:dyDescent="0.25">
      <c r="C287009" s="62"/>
    </row>
    <row r="287010" spans="3:3" x14ac:dyDescent="0.25">
      <c r="C287010" s="62"/>
    </row>
    <row r="287098" spans="3:3" x14ac:dyDescent="0.25">
      <c r="C287098" s="62"/>
    </row>
    <row r="287099" spans="3:3" x14ac:dyDescent="0.25">
      <c r="C287099" s="62"/>
    </row>
    <row r="287187" spans="3:3" x14ac:dyDescent="0.25">
      <c r="C287187" s="62"/>
    </row>
    <row r="287188" spans="3:3" x14ac:dyDescent="0.25">
      <c r="C287188" s="62"/>
    </row>
    <row r="287276" spans="3:3" x14ac:dyDescent="0.25">
      <c r="C287276" s="62"/>
    </row>
    <row r="287277" spans="3:3" x14ac:dyDescent="0.25">
      <c r="C287277" s="62"/>
    </row>
    <row r="287365" spans="3:3" x14ac:dyDescent="0.25">
      <c r="C287365" s="62"/>
    </row>
    <row r="287366" spans="3:3" x14ac:dyDescent="0.25">
      <c r="C287366" s="62"/>
    </row>
    <row r="287454" spans="3:3" x14ac:dyDescent="0.25">
      <c r="C287454" s="62"/>
    </row>
    <row r="287455" spans="3:3" x14ac:dyDescent="0.25">
      <c r="C287455" s="62"/>
    </row>
    <row r="287543" spans="3:3" x14ac:dyDescent="0.25">
      <c r="C287543" s="62"/>
    </row>
    <row r="287544" spans="3:3" x14ac:dyDescent="0.25">
      <c r="C287544" s="62"/>
    </row>
    <row r="287632" spans="3:3" x14ac:dyDescent="0.25">
      <c r="C287632" s="62"/>
    </row>
    <row r="287633" spans="3:3" x14ac:dyDescent="0.25">
      <c r="C287633" s="62"/>
    </row>
    <row r="287721" spans="3:3" x14ac:dyDescent="0.25">
      <c r="C287721" s="62"/>
    </row>
    <row r="287722" spans="3:3" x14ac:dyDescent="0.25">
      <c r="C287722" s="62"/>
    </row>
    <row r="287810" spans="3:3" x14ac:dyDescent="0.25">
      <c r="C287810" s="62"/>
    </row>
    <row r="287811" spans="3:3" x14ac:dyDescent="0.25">
      <c r="C287811" s="62"/>
    </row>
    <row r="287899" spans="3:3" x14ac:dyDescent="0.25">
      <c r="C287899" s="62"/>
    </row>
    <row r="287900" spans="3:3" x14ac:dyDescent="0.25">
      <c r="C287900" s="62"/>
    </row>
    <row r="287988" spans="3:3" x14ac:dyDescent="0.25">
      <c r="C287988" s="62"/>
    </row>
    <row r="287989" spans="3:3" x14ac:dyDescent="0.25">
      <c r="C287989" s="62"/>
    </row>
    <row r="288077" spans="3:3" x14ac:dyDescent="0.25">
      <c r="C288077" s="62"/>
    </row>
    <row r="288078" spans="3:3" x14ac:dyDescent="0.25">
      <c r="C288078" s="62"/>
    </row>
    <row r="288166" spans="3:3" x14ac:dyDescent="0.25">
      <c r="C288166" s="62"/>
    </row>
    <row r="288167" spans="3:3" x14ac:dyDescent="0.25">
      <c r="C288167" s="62"/>
    </row>
    <row r="288255" spans="3:3" x14ac:dyDescent="0.25">
      <c r="C288255" s="62"/>
    </row>
    <row r="288256" spans="3:3" x14ac:dyDescent="0.25">
      <c r="C288256" s="62"/>
    </row>
    <row r="288344" spans="3:3" x14ac:dyDescent="0.25">
      <c r="C288344" s="62"/>
    </row>
    <row r="288345" spans="3:3" x14ac:dyDescent="0.25">
      <c r="C288345" s="62"/>
    </row>
    <row r="288433" spans="3:3" x14ac:dyDescent="0.25">
      <c r="C288433" s="62"/>
    </row>
    <row r="288434" spans="3:3" x14ac:dyDescent="0.25">
      <c r="C288434" s="62"/>
    </row>
    <row r="288522" spans="3:3" x14ac:dyDescent="0.25">
      <c r="C288522" s="62"/>
    </row>
    <row r="288523" spans="3:3" x14ac:dyDescent="0.25">
      <c r="C288523" s="62"/>
    </row>
    <row r="288611" spans="3:3" x14ac:dyDescent="0.25">
      <c r="C288611" s="62"/>
    </row>
    <row r="288612" spans="3:3" x14ac:dyDescent="0.25">
      <c r="C288612" s="62"/>
    </row>
    <row r="288700" spans="3:3" x14ac:dyDescent="0.25">
      <c r="C288700" s="62"/>
    </row>
    <row r="288701" spans="3:3" x14ac:dyDescent="0.25">
      <c r="C288701" s="62"/>
    </row>
    <row r="288789" spans="3:3" x14ac:dyDescent="0.25">
      <c r="C288789" s="62"/>
    </row>
    <row r="288790" spans="3:3" x14ac:dyDescent="0.25">
      <c r="C288790" s="62"/>
    </row>
    <row r="288878" spans="3:3" x14ac:dyDescent="0.25">
      <c r="C288878" s="62"/>
    </row>
    <row r="288879" spans="3:3" x14ac:dyDescent="0.25">
      <c r="C288879" s="62"/>
    </row>
    <row r="288967" spans="3:3" x14ac:dyDescent="0.25">
      <c r="C288967" s="62"/>
    </row>
    <row r="288968" spans="3:3" x14ac:dyDescent="0.25">
      <c r="C288968" s="62"/>
    </row>
    <row r="289056" spans="3:3" x14ac:dyDescent="0.25">
      <c r="C289056" s="62"/>
    </row>
    <row r="289057" spans="3:3" x14ac:dyDescent="0.25">
      <c r="C289057" s="62"/>
    </row>
    <row r="289145" spans="3:3" x14ac:dyDescent="0.25">
      <c r="C289145" s="62"/>
    </row>
    <row r="289146" spans="3:3" x14ac:dyDescent="0.25">
      <c r="C289146" s="62"/>
    </row>
    <row r="289234" spans="3:3" x14ac:dyDescent="0.25">
      <c r="C289234" s="62"/>
    </row>
    <row r="289235" spans="3:3" x14ac:dyDescent="0.25">
      <c r="C289235" s="62"/>
    </row>
    <row r="289323" spans="3:3" x14ac:dyDescent="0.25">
      <c r="C289323" s="62"/>
    </row>
    <row r="289324" spans="3:3" x14ac:dyDescent="0.25">
      <c r="C289324" s="62"/>
    </row>
    <row r="289412" spans="3:3" x14ac:dyDescent="0.25">
      <c r="C289412" s="62"/>
    </row>
    <row r="289413" spans="3:3" x14ac:dyDescent="0.25">
      <c r="C289413" s="62"/>
    </row>
    <row r="289501" spans="3:3" x14ac:dyDescent="0.25">
      <c r="C289501" s="62"/>
    </row>
    <row r="289502" spans="3:3" x14ac:dyDescent="0.25">
      <c r="C289502" s="62"/>
    </row>
    <row r="289590" spans="3:3" x14ac:dyDescent="0.25">
      <c r="C289590" s="62"/>
    </row>
    <row r="289591" spans="3:3" x14ac:dyDescent="0.25">
      <c r="C289591" s="62"/>
    </row>
    <row r="289679" spans="3:3" x14ac:dyDescent="0.25">
      <c r="C289679" s="62"/>
    </row>
    <row r="289680" spans="3:3" x14ac:dyDescent="0.25">
      <c r="C289680" s="62"/>
    </row>
    <row r="289768" spans="3:3" x14ac:dyDescent="0.25">
      <c r="C289768" s="62"/>
    </row>
    <row r="289769" spans="3:3" x14ac:dyDescent="0.25">
      <c r="C289769" s="62"/>
    </row>
    <row r="289857" spans="3:3" x14ac:dyDescent="0.25">
      <c r="C289857" s="62"/>
    </row>
    <row r="289858" spans="3:3" x14ac:dyDescent="0.25">
      <c r="C289858" s="62"/>
    </row>
    <row r="289946" spans="3:3" x14ac:dyDescent="0.25">
      <c r="C289946" s="62"/>
    </row>
    <row r="289947" spans="3:3" x14ac:dyDescent="0.25">
      <c r="C289947" s="62"/>
    </row>
    <row r="290035" spans="3:3" x14ac:dyDescent="0.25">
      <c r="C290035" s="62"/>
    </row>
    <row r="290036" spans="3:3" x14ac:dyDescent="0.25">
      <c r="C290036" s="62"/>
    </row>
    <row r="290124" spans="3:3" x14ac:dyDescent="0.25">
      <c r="C290124" s="62"/>
    </row>
    <row r="290125" spans="3:3" x14ac:dyDescent="0.25">
      <c r="C290125" s="62"/>
    </row>
    <row r="290213" spans="3:3" x14ac:dyDescent="0.25">
      <c r="C290213" s="62"/>
    </row>
    <row r="290214" spans="3:3" x14ac:dyDescent="0.25">
      <c r="C290214" s="62"/>
    </row>
    <row r="290302" spans="3:3" x14ac:dyDescent="0.25">
      <c r="C290302" s="62"/>
    </row>
    <row r="290303" spans="3:3" x14ac:dyDescent="0.25">
      <c r="C290303" s="62"/>
    </row>
    <row r="290391" spans="3:3" x14ac:dyDescent="0.25">
      <c r="C290391" s="62"/>
    </row>
    <row r="290392" spans="3:3" x14ac:dyDescent="0.25">
      <c r="C290392" s="62"/>
    </row>
    <row r="290480" spans="3:3" x14ac:dyDescent="0.25">
      <c r="C290480" s="62"/>
    </row>
    <row r="290481" spans="3:3" x14ac:dyDescent="0.25">
      <c r="C290481" s="62"/>
    </row>
    <row r="290569" spans="3:3" x14ac:dyDescent="0.25">
      <c r="C290569" s="62"/>
    </row>
    <row r="290570" spans="3:3" x14ac:dyDescent="0.25">
      <c r="C290570" s="62"/>
    </row>
    <row r="290658" spans="3:3" x14ac:dyDescent="0.25">
      <c r="C290658" s="62"/>
    </row>
    <row r="290659" spans="3:3" x14ac:dyDescent="0.25">
      <c r="C290659" s="62"/>
    </row>
    <row r="290747" spans="3:3" x14ac:dyDescent="0.25">
      <c r="C290747" s="62"/>
    </row>
    <row r="290748" spans="3:3" x14ac:dyDescent="0.25">
      <c r="C290748" s="62"/>
    </row>
    <row r="290836" spans="3:3" x14ac:dyDescent="0.25">
      <c r="C290836" s="62"/>
    </row>
    <row r="290837" spans="3:3" x14ac:dyDescent="0.25">
      <c r="C290837" s="62"/>
    </row>
    <row r="290925" spans="3:3" x14ac:dyDescent="0.25">
      <c r="C290925" s="62"/>
    </row>
    <row r="290926" spans="3:3" x14ac:dyDescent="0.25">
      <c r="C290926" s="62"/>
    </row>
    <row r="291014" spans="3:3" x14ac:dyDescent="0.25">
      <c r="C291014" s="62"/>
    </row>
    <row r="291015" spans="3:3" x14ac:dyDescent="0.25">
      <c r="C291015" s="62"/>
    </row>
    <row r="291103" spans="3:3" x14ac:dyDescent="0.25">
      <c r="C291103" s="62"/>
    </row>
    <row r="291104" spans="3:3" x14ac:dyDescent="0.25">
      <c r="C291104" s="62"/>
    </row>
    <row r="291192" spans="3:3" x14ac:dyDescent="0.25">
      <c r="C291192" s="62"/>
    </row>
    <row r="291193" spans="3:3" x14ac:dyDescent="0.25">
      <c r="C291193" s="62"/>
    </row>
    <row r="291281" spans="3:3" x14ac:dyDescent="0.25">
      <c r="C291281" s="62"/>
    </row>
    <row r="291282" spans="3:3" x14ac:dyDescent="0.25">
      <c r="C291282" s="62"/>
    </row>
    <row r="291370" spans="3:3" x14ac:dyDescent="0.25">
      <c r="C291370" s="62"/>
    </row>
    <row r="291371" spans="3:3" x14ac:dyDescent="0.25">
      <c r="C291371" s="62"/>
    </row>
    <row r="291459" spans="3:3" x14ac:dyDescent="0.25">
      <c r="C291459" s="62"/>
    </row>
    <row r="291460" spans="3:3" x14ac:dyDescent="0.25">
      <c r="C291460" s="62"/>
    </row>
    <row r="291548" spans="3:3" x14ac:dyDescent="0.25">
      <c r="C291548" s="62"/>
    </row>
    <row r="291549" spans="3:3" x14ac:dyDescent="0.25">
      <c r="C291549" s="62"/>
    </row>
    <row r="291637" spans="3:3" x14ac:dyDescent="0.25">
      <c r="C291637" s="62"/>
    </row>
    <row r="291638" spans="3:3" x14ac:dyDescent="0.25">
      <c r="C291638" s="62"/>
    </row>
    <row r="291726" spans="3:3" x14ac:dyDescent="0.25">
      <c r="C291726" s="62"/>
    </row>
    <row r="291727" spans="3:3" x14ac:dyDescent="0.25">
      <c r="C291727" s="62"/>
    </row>
    <row r="291815" spans="3:3" x14ac:dyDescent="0.25">
      <c r="C291815" s="62"/>
    </row>
    <row r="291816" spans="3:3" x14ac:dyDescent="0.25">
      <c r="C291816" s="62"/>
    </row>
    <row r="291904" spans="3:3" x14ac:dyDescent="0.25">
      <c r="C291904" s="62"/>
    </row>
    <row r="291905" spans="3:3" x14ac:dyDescent="0.25">
      <c r="C291905" s="62"/>
    </row>
    <row r="291993" spans="3:3" x14ac:dyDescent="0.25">
      <c r="C291993" s="62"/>
    </row>
    <row r="291994" spans="3:3" x14ac:dyDescent="0.25">
      <c r="C291994" s="62"/>
    </row>
    <row r="292082" spans="3:3" x14ac:dyDescent="0.25">
      <c r="C292082" s="62"/>
    </row>
    <row r="292083" spans="3:3" x14ac:dyDescent="0.25">
      <c r="C292083" s="62"/>
    </row>
    <row r="292171" spans="3:3" x14ac:dyDescent="0.25">
      <c r="C292171" s="62"/>
    </row>
    <row r="292172" spans="3:3" x14ac:dyDescent="0.25">
      <c r="C292172" s="62"/>
    </row>
    <row r="292260" spans="3:3" x14ac:dyDescent="0.25">
      <c r="C292260" s="62"/>
    </row>
    <row r="292261" spans="3:3" x14ac:dyDescent="0.25">
      <c r="C292261" s="62"/>
    </row>
    <row r="292349" spans="3:3" x14ac:dyDescent="0.25">
      <c r="C292349" s="62"/>
    </row>
    <row r="292350" spans="3:3" x14ac:dyDescent="0.25">
      <c r="C292350" s="62"/>
    </row>
    <row r="292438" spans="3:3" x14ac:dyDescent="0.25">
      <c r="C292438" s="62"/>
    </row>
    <row r="292439" spans="3:3" x14ac:dyDescent="0.25">
      <c r="C292439" s="62"/>
    </row>
    <row r="292527" spans="3:3" x14ac:dyDescent="0.25">
      <c r="C292527" s="62"/>
    </row>
    <row r="292528" spans="3:3" x14ac:dyDescent="0.25">
      <c r="C292528" s="62"/>
    </row>
    <row r="292616" spans="3:3" x14ac:dyDescent="0.25">
      <c r="C292616" s="62"/>
    </row>
    <row r="292617" spans="3:3" x14ac:dyDescent="0.25">
      <c r="C292617" s="62"/>
    </row>
    <row r="292705" spans="3:3" x14ac:dyDescent="0.25">
      <c r="C292705" s="62"/>
    </row>
    <row r="292706" spans="3:3" x14ac:dyDescent="0.25">
      <c r="C292706" s="62"/>
    </row>
    <row r="292794" spans="3:3" x14ac:dyDescent="0.25">
      <c r="C292794" s="62"/>
    </row>
    <row r="292795" spans="3:3" x14ac:dyDescent="0.25">
      <c r="C292795" s="62"/>
    </row>
    <row r="292883" spans="3:3" x14ac:dyDescent="0.25">
      <c r="C292883" s="62"/>
    </row>
    <row r="292884" spans="3:3" x14ac:dyDescent="0.25">
      <c r="C292884" s="62"/>
    </row>
    <row r="292972" spans="3:3" x14ac:dyDescent="0.25">
      <c r="C292972" s="62"/>
    </row>
    <row r="292973" spans="3:3" x14ac:dyDescent="0.25">
      <c r="C292973" s="62"/>
    </row>
    <row r="293061" spans="3:3" x14ac:dyDescent="0.25">
      <c r="C293061" s="62"/>
    </row>
    <row r="293062" spans="3:3" x14ac:dyDescent="0.25">
      <c r="C293062" s="62"/>
    </row>
    <row r="293150" spans="3:3" x14ac:dyDescent="0.25">
      <c r="C293150" s="62"/>
    </row>
    <row r="293151" spans="3:3" x14ac:dyDescent="0.25">
      <c r="C293151" s="62"/>
    </row>
    <row r="293239" spans="3:3" x14ac:dyDescent="0.25">
      <c r="C293239" s="62"/>
    </row>
    <row r="293240" spans="3:3" x14ac:dyDescent="0.25">
      <c r="C293240" s="62"/>
    </row>
    <row r="293328" spans="3:3" x14ac:dyDescent="0.25">
      <c r="C293328" s="62"/>
    </row>
    <row r="293329" spans="3:3" x14ac:dyDescent="0.25">
      <c r="C293329" s="62"/>
    </row>
    <row r="293417" spans="3:3" x14ac:dyDescent="0.25">
      <c r="C293417" s="62"/>
    </row>
    <row r="293418" spans="3:3" x14ac:dyDescent="0.25">
      <c r="C293418" s="62"/>
    </row>
    <row r="293506" spans="3:3" x14ac:dyDescent="0.25">
      <c r="C293506" s="62"/>
    </row>
    <row r="293507" spans="3:3" x14ac:dyDescent="0.25">
      <c r="C293507" s="62"/>
    </row>
    <row r="293595" spans="3:3" x14ac:dyDescent="0.25">
      <c r="C293595" s="62"/>
    </row>
    <row r="293596" spans="3:3" x14ac:dyDescent="0.25">
      <c r="C293596" s="62"/>
    </row>
    <row r="293684" spans="3:3" x14ac:dyDescent="0.25">
      <c r="C293684" s="62"/>
    </row>
    <row r="293685" spans="3:3" x14ac:dyDescent="0.25">
      <c r="C293685" s="62"/>
    </row>
    <row r="293773" spans="3:3" x14ac:dyDescent="0.25">
      <c r="C293773" s="62"/>
    </row>
    <row r="293774" spans="3:3" x14ac:dyDescent="0.25">
      <c r="C293774" s="62"/>
    </row>
    <row r="293862" spans="3:3" x14ac:dyDescent="0.25">
      <c r="C293862" s="62"/>
    </row>
    <row r="293863" spans="3:3" x14ac:dyDescent="0.25">
      <c r="C293863" s="62"/>
    </row>
    <row r="293951" spans="3:3" x14ac:dyDescent="0.25">
      <c r="C293951" s="62"/>
    </row>
    <row r="293952" spans="3:3" x14ac:dyDescent="0.25">
      <c r="C293952" s="62"/>
    </row>
    <row r="294040" spans="3:3" x14ac:dyDescent="0.25">
      <c r="C294040" s="62"/>
    </row>
    <row r="294041" spans="3:3" x14ac:dyDescent="0.25">
      <c r="C294041" s="62"/>
    </row>
    <row r="294129" spans="3:3" x14ac:dyDescent="0.25">
      <c r="C294129" s="62"/>
    </row>
    <row r="294130" spans="3:3" x14ac:dyDescent="0.25">
      <c r="C294130" s="62"/>
    </row>
    <row r="294218" spans="3:3" x14ac:dyDescent="0.25">
      <c r="C294218" s="62"/>
    </row>
    <row r="294219" spans="3:3" x14ac:dyDescent="0.25">
      <c r="C294219" s="62"/>
    </row>
    <row r="294307" spans="3:3" x14ac:dyDescent="0.25">
      <c r="C294307" s="62"/>
    </row>
    <row r="294308" spans="3:3" x14ac:dyDescent="0.25">
      <c r="C294308" s="62"/>
    </row>
    <row r="294396" spans="3:3" x14ac:dyDescent="0.25">
      <c r="C294396" s="62"/>
    </row>
    <row r="294397" spans="3:3" x14ac:dyDescent="0.25">
      <c r="C294397" s="62"/>
    </row>
    <row r="294485" spans="3:3" x14ac:dyDescent="0.25">
      <c r="C294485" s="62"/>
    </row>
    <row r="294486" spans="3:3" x14ac:dyDescent="0.25">
      <c r="C294486" s="62"/>
    </row>
    <row r="294574" spans="3:3" x14ac:dyDescent="0.25">
      <c r="C294574" s="62"/>
    </row>
    <row r="294575" spans="3:3" x14ac:dyDescent="0.25">
      <c r="C294575" s="62"/>
    </row>
    <row r="294663" spans="3:3" x14ac:dyDescent="0.25">
      <c r="C294663" s="62"/>
    </row>
    <row r="294664" spans="3:3" x14ac:dyDescent="0.25">
      <c r="C294664" s="62"/>
    </row>
    <row r="294752" spans="3:3" x14ac:dyDescent="0.25">
      <c r="C294752" s="62"/>
    </row>
    <row r="294753" spans="3:3" x14ac:dyDescent="0.25">
      <c r="C294753" s="62"/>
    </row>
    <row r="294841" spans="3:3" x14ac:dyDescent="0.25">
      <c r="C294841" s="62"/>
    </row>
    <row r="294842" spans="3:3" x14ac:dyDescent="0.25">
      <c r="C294842" s="62"/>
    </row>
    <row r="294930" spans="3:3" x14ac:dyDescent="0.25">
      <c r="C294930" s="62"/>
    </row>
    <row r="294931" spans="3:3" x14ac:dyDescent="0.25">
      <c r="C294931" s="62"/>
    </row>
    <row r="295019" spans="3:3" x14ac:dyDescent="0.25">
      <c r="C295019" s="62"/>
    </row>
    <row r="295020" spans="3:3" x14ac:dyDescent="0.25">
      <c r="C295020" s="62"/>
    </row>
    <row r="295108" spans="3:3" x14ac:dyDescent="0.25">
      <c r="C295108" s="62"/>
    </row>
    <row r="295109" spans="3:3" x14ac:dyDescent="0.25">
      <c r="C295109" s="62"/>
    </row>
    <row r="295197" spans="3:3" x14ac:dyDescent="0.25">
      <c r="C295197" s="62"/>
    </row>
    <row r="295198" spans="3:3" x14ac:dyDescent="0.25">
      <c r="C295198" s="62"/>
    </row>
    <row r="295286" spans="3:3" x14ac:dyDescent="0.25">
      <c r="C295286" s="62"/>
    </row>
    <row r="295287" spans="3:3" x14ac:dyDescent="0.25">
      <c r="C295287" s="62"/>
    </row>
    <row r="295375" spans="3:3" x14ac:dyDescent="0.25">
      <c r="C295375" s="62"/>
    </row>
    <row r="295376" spans="3:3" x14ac:dyDescent="0.25">
      <c r="C295376" s="62"/>
    </row>
    <row r="295464" spans="3:3" x14ac:dyDescent="0.25">
      <c r="C295464" s="62"/>
    </row>
    <row r="295465" spans="3:3" x14ac:dyDescent="0.25">
      <c r="C295465" s="62"/>
    </row>
    <row r="295553" spans="3:3" x14ac:dyDescent="0.25">
      <c r="C295553" s="62"/>
    </row>
    <row r="295554" spans="3:3" x14ac:dyDescent="0.25">
      <c r="C295554" s="62"/>
    </row>
    <row r="295642" spans="3:3" x14ac:dyDescent="0.25">
      <c r="C295642" s="62"/>
    </row>
    <row r="295643" spans="3:3" x14ac:dyDescent="0.25">
      <c r="C295643" s="62"/>
    </row>
    <row r="295731" spans="3:3" x14ac:dyDescent="0.25">
      <c r="C295731" s="62"/>
    </row>
    <row r="295732" spans="3:3" x14ac:dyDescent="0.25">
      <c r="C295732" s="62"/>
    </row>
    <row r="295820" spans="3:3" x14ac:dyDescent="0.25">
      <c r="C295820" s="62"/>
    </row>
    <row r="295821" spans="3:3" x14ac:dyDescent="0.25">
      <c r="C295821" s="62"/>
    </row>
    <row r="295909" spans="3:3" x14ac:dyDescent="0.25">
      <c r="C295909" s="62"/>
    </row>
    <row r="295910" spans="3:3" x14ac:dyDescent="0.25">
      <c r="C295910" s="62"/>
    </row>
    <row r="295998" spans="3:3" x14ac:dyDescent="0.25">
      <c r="C295998" s="62"/>
    </row>
    <row r="295999" spans="3:3" x14ac:dyDescent="0.25">
      <c r="C295999" s="62"/>
    </row>
    <row r="296087" spans="3:3" x14ac:dyDescent="0.25">
      <c r="C296087" s="62"/>
    </row>
    <row r="296088" spans="3:3" x14ac:dyDescent="0.25">
      <c r="C296088" s="62"/>
    </row>
    <row r="296176" spans="3:3" x14ac:dyDescent="0.25">
      <c r="C296176" s="62"/>
    </row>
    <row r="296177" spans="3:3" x14ac:dyDescent="0.25">
      <c r="C296177" s="62"/>
    </row>
    <row r="296265" spans="3:3" x14ac:dyDescent="0.25">
      <c r="C296265" s="62"/>
    </row>
    <row r="296266" spans="3:3" x14ac:dyDescent="0.25">
      <c r="C296266" s="62"/>
    </row>
    <row r="296354" spans="3:3" x14ac:dyDescent="0.25">
      <c r="C296354" s="62"/>
    </row>
    <row r="296355" spans="3:3" x14ac:dyDescent="0.25">
      <c r="C296355" s="62"/>
    </row>
    <row r="296443" spans="3:3" x14ac:dyDescent="0.25">
      <c r="C296443" s="62"/>
    </row>
    <row r="296444" spans="3:3" x14ac:dyDescent="0.25">
      <c r="C296444" s="62"/>
    </row>
    <row r="296532" spans="3:3" x14ac:dyDescent="0.25">
      <c r="C296532" s="62"/>
    </row>
    <row r="296533" spans="3:3" x14ac:dyDescent="0.25">
      <c r="C296533" s="62"/>
    </row>
    <row r="296621" spans="3:3" x14ac:dyDescent="0.25">
      <c r="C296621" s="62"/>
    </row>
    <row r="296622" spans="3:3" x14ac:dyDescent="0.25">
      <c r="C296622" s="62"/>
    </row>
    <row r="296710" spans="3:3" x14ac:dyDescent="0.25">
      <c r="C296710" s="62"/>
    </row>
    <row r="296711" spans="3:3" x14ac:dyDescent="0.25">
      <c r="C296711" s="62"/>
    </row>
    <row r="296799" spans="3:3" x14ac:dyDescent="0.25">
      <c r="C296799" s="62"/>
    </row>
    <row r="296800" spans="3:3" x14ac:dyDescent="0.25">
      <c r="C296800" s="62"/>
    </row>
    <row r="296888" spans="3:3" x14ac:dyDescent="0.25">
      <c r="C296888" s="62"/>
    </row>
    <row r="296889" spans="3:3" x14ac:dyDescent="0.25">
      <c r="C296889" s="62"/>
    </row>
    <row r="296977" spans="3:3" x14ac:dyDescent="0.25">
      <c r="C296977" s="62"/>
    </row>
    <row r="296978" spans="3:3" x14ac:dyDescent="0.25">
      <c r="C296978" s="62"/>
    </row>
    <row r="297066" spans="3:3" x14ac:dyDescent="0.25">
      <c r="C297066" s="62"/>
    </row>
    <row r="297067" spans="3:3" x14ac:dyDescent="0.25">
      <c r="C297067" s="62"/>
    </row>
    <row r="297155" spans="3:3" x14ac:dyDescent="0.25">
      <c r="C297155" s="62"/>
    </row>
    <row r="297156" spans="3:3" x14ac:dyDescent="0.25">
      <c r="C297156" s="62"/>
    </row>
    <row r="297244" spans="3:3" x14ac:dyDescent="0.25">
      <c r="C297244" s="62"/>
    </row>
    <row r="297245" spans="3:3" x14ac:dyDescent="0.25">
      <c r="C297245" s="62"/>
    </row>
    <row r="297333" spans="3:3" x14ac:dyDescent="0.25">
      <c r="C297333" s="62"/>
    </row>
    <row r="297334" spans="3:3" x14ac:dyDescent="0.25">
      <c r="C297334" s="62"/>
    </row>
    <row r="297422" spans="3:3" x14ac:dyDescent="0.25">
      <c r="C297422" s="62"/>
    </row>
    <row r="297423" spans="3:3" x14ac:dyDescent="0.25">
      <c r="C297423" s="62"/>
    </row>
    <row r="297511" spans="3:3" x14ac:dyDescent="0.25">
      <c r="C297511" s="62"/>
    </row>
    <row r="297512" spans="3:3" x14ac:dyDescent="0.25">
      <c r="C297512" s="62"/>
    </row>
    <row r="297600" spans="3:3" x14ac:dyDescent="0.25">
      <c r="C297600" s="62"/>
    </row>
    <row r="297601" spans="3:3" x14ac:dyDescent="0.25">
      <c r="C297601" s="62"/>
    </row>
    <row r="297689" spans="3:3" x14ac:dyDescent="0.25">
      <c r="C297689" s="62"/>
    </row>
    <row r="297690" spans="3:3" x14ac:dyDescent="0.25">
      <c r="C297690" s="62"/>
    </row>
    <row r="297778" spans="3:3" x14ac:dyDescent="0.25">
      <c r="C297778" s="62"/>
    </row>
    <row r="297779" spans="3:3" x14ac:dyDescent="0.25">
      <c r="C297779" s="62"/>
    </row>
    <row r="297867" spans="3:3" x14ac:dyDescent="0.25">
      <c r="C297867" s="62"/>
    </row>
    <row r="297868" spans="3:3" x14ac:dyDescent="0.25">
      <c r="C297868" s="62"/>
    </row>
    <row r="297956" spans="3:3" x14ac:dyDescent="0.25">
      <c r="C297956" s="62"/>
    </row>
    <row r="297957" spans="3:3" x14ac:dyDescent="0.25">
      <c r="C297957" s="62"/>
    </row>
    <row r="298045" spans="3:3" x14ac:dyDescent="0.25">
      <c r="C298045" s="62"/>
    </row>
    <row r="298046" spans="3:3" x14ac:dyDescent="0.25">
      <c r="C298046" s="62"/>
    </row>
    <row r="298134" spans="3:3" x14ac:dyDescent="0.25">
      <c r="C298134" s="62"/>
    </row>
    <row r="298135" spans="3:3" x14ac:dyDescent="0.25">
      <c r="C298135" s="62"/>
    </row>
    <row r="298223" spans="3:3" x14ac:dyDescent="0.25">
      <c r="C298223" s="62"/>
    </row>
    <row r="298224" spans="3:3" x14ac:dyDescent="0.25">
      <c r="C298224" s="62"/>
    </row>
    <row r="298312" spans="3:3" x14ac:dyDescent="0.25">
      <c r="C298312" s="62"/>
    </row>
    <row r="298313" spans="3:3" x14ac:dyDescent="0.25">
      <c r="C298313" s="62"/>
    </row>
    <row r="298401" spans="3:3" x14ac:dyDescent="0.25">
      <c r="C298401" s="62"/>
    </row>
    <row r="298402" spans="3:3" x14ac:dyDescent="0.25">
      <c r="C298402" s="62"/>
    </row>
    <row r="298490" spans="3:3" x14ac:dyDescent="0.25">
      <c r="C298490" s="62"/>
    </row>
    <row r="298491" spans="3:3" x14ac:dyDescent="0.25">
      <c r="C298491" s="62"/>
    </row>
    <row r="298579" spans="3:3" x14ac:dyDescent="0.25">
      <c r="C298579" s="62"/>
    </row>
    <row r="298580" spans="3:3" x14ac:dyDescent="0.25">
      <c r="C298580" s="62"/>
    </row>
    <row r="298668" spans="3:3" x14ac:dyDescent="0.25">
      <c r="C298668" s="62"/>
    </row>
    <row r="298669" spans="3:3" x14ac:dyDescent="0.25">
      <c r="C298669" s="62"/>
    </row>
    <row r="298757" spans="3:3" x14ac:dyDescent="0.25">
      <c r="C298757" s="62"/>
    </row>
    <row r="298758" spans="3:3" x14ac:dyDescent="0.25">
      <c r="C298758" s="62"/>
    </row>
    <row r="298846" spans="3:3" x14ac:dyDescent="0.25">
      <c r="C298846" s="62"/>
    </row>
    <row r="298847" spans="3:3" x14ac:dyDescent="0.25">
      <c r="C298847" s="62"/>
    </row>
    <row r="298935" spans="3:3" x14ac:dyDescent="0.25">
      <c r="C298935" s="62"/>
    </row>
    <row r="298936" spans="3:3" x14ac:dyDescent="0.25">
      <c r="C298936" s="62"/>
    </row>
    <row r="299024" spans="3:3" x14ac:dyDescent="0.25">
      <c r="C299024" s="62"/>
    </row>
    <row r="299025" spans="3:3" x14ac:dyDescent="0.25">
      <c r="C299025" s="62"/>
    </row>
    <row r="299113" spans="3:3" x14ac:dyDescent="0.25">
      <c r="C299113" s="62"/>
    </row>
    <row r="299114" spans="3:3" x14ac:dyDescent="0.25">
      <c r="C299114" s="62"/>
    </row>
    <row r="299202" spans="3:3" x14ac:dyDescent="0.25">
      <c r="C299202" s="62"/>
    </row>
    <row r="299203" spans="3:3" x14ac:dyDescent="0.25">
      <c r="C299203" s="62"/>
    </row>
    <row r="299291" spans="3:3" x14ac:dyDescent="0.25">
      <c r="C299291" s="62"/>
    </row>
    <row r="299292" spans="3:3" x14ac:dyDescent="0.25">
      <c r="C299292" s="62"/>
    </row>
    <row r="299380" spans="3:3" x14ac:dyDescent="0.25">
      <c r="C299380" s="62"/>
    </row>
    <row r="299381" spans="3:3" x14ac:dyDescent="0.25">
      <c r="C299381" s="62"/>
    </row>
    <row r="299469" spans="3:3" x14ac:dyDescent="0.25">
      <c r="C299469" s="62"/>
    </row>
    <row r="299470" spans="3:3" x14ac:dyDescent="0.25">
      <c r="C299470" s="62"/>
    </row>
    <row r="299558" spans="3:3" x14ac:dyDescent="0.25">
      <c r="C299558" s="62"/>
    </row>
    <row r="299559" spans="3:3" x14ac:dyDescent="0.25">
      <c r="C299559" s="62"/>
    </row>
    <row r="299647" spans="3:3" x14ac:dyDescent="0.25">
      <c r="C299647" s="62"/>
    </row>
    <row r="299648" spans="3:3" x14ac:dyDescent="0.25">
      <c r="C299648" s="62"/>
    </row>
    <row r="299736" spans="3:3" x14ac:dyDescent="0.25">
      <c r="C299736" s="62"/>
    </row>
    <row r="299737" spans="3:3" x14ac:dyDescent="0.25">
      <c r="C299737" s="62"/>
    </row>
    <row r="299825" spans="3:3" x14ac:dyDescent="0.25">
      <c r="C299825" s="62"/>
    </row>
    <row r="299826" spans="3:3" x14ac:dyDescent="0.25">
      <c r="C299826" s="62"/>
    </row>
    <row r="299914" spans="3:3" x14ac:dyDescent="0.25">
      <c r="C299914" s="62"/>
    </row>
    <row r="299915" spans="3:3" x14ac:dyDescent="0.25">
      <c r="C299915" s="62"/>
    </row>
    <row r="300003" spans="3:3" x14ac:dyDescent="0.25">
      <c r="C300003" s="62"/>
    </row>
    <row r="300004" spans="3:3" x14ac:dyDescent="0.25">
      <c r="C300004" s="62"/>
    </row>
    <row r="300092" spans="3:3" x14ac:dyDescent="0.25">
      <c r="C300092" s="62"/>
    </row>
    <row r="300093" spans="3:3" x14ac:dyDescent="0.25">
      <c r="C300093" s="62"/>
    </row>
    <row r="300181" spans="3:3" x14ac:dyDescent="0.25">
      <c r="C300181" s="62"/>
    </row>
    <row r="300182" spans="3:3" x14ac:dyDescent="0.25">
      <c r="C300182" s="62"/>
    </row>
    <row r="300270" spans="3:3" x14ac:dyDescent="0.25">
      <c r="C300270" s="62"/>
    </row>
    <row r="300271" spans="3:3" x14ac:dyDescent="0.25">
      <c r="C300271" s="62"/>
    </row>
    <row r="300359" spans="3:3" x14ac:dyDescent="0.25">
      <c r="C300359" s="62"/>
    </row>
    <row r="300360" spans="3:3" x14ac:dyDescent="0.25">
      <c r="C300360" s="62"/>
    </row>
    <row r="300448" spans="3:3" x14ac:dyDescent="0.25">
      <c r="C300448" s="62"/>
    </row>
    <row r="300449" spans="3:3" x14ac:dyDescent="0.25">
      <c r="C300449" s="62"/>
    </row>
    <row r="300537" spans="3:3" x14ac:dyDescent="0.25">
      <c r="C300537" s="62"/>
    </row>
    <row r="300538" spans="3:3" x14ac:dyDescent="0.25">
      <c r="C300538" s="62"/>
    </row>
    <row r="300626" spans="3:3" x14ac:dyDescent="0.25">
      <c r="C300626" s="62"/>
    </row>
    <row r="300627" spans="3:3" x14ac:dyDescent="0.25">
      <c r="C300627" s="62"/>
    </row>
    <row r="300715" spans="3:3" x14ac:dyDescent="0.25">
      <c r="C300715" s="62"/>
    </row>
    <row r="300716" spans="3:3" x14ac:dyDescent="0.25">
      <c r="C300716" s="62"/>
    </row>
    <row r="300804" spans="3:3" x14ac:dyDescent="0.25">
      <c r="C300804" s="62"/>
    </row>
    <row r="300805" spans="3:3" x14ac:dyDescent="0.25">
      <c r="C300805" s="62"/>
    </row>
    <row r="300893" spans="3:3" x14ac:dyDescent="0.25">
      <c r="C300893" s="62"/>
    </row>
    <row r="300894" spans="3:3" x14ac:dyDescent="0.25">
      <c r="C300894" s="62"/>
    </row>
    <row r="300982" spans="3:3" x14ac:dyDescent="0.25">
      <c r="C300982" s="62"/>
    </row>
    <row r="300983" spans="3:3" x14ac:dyDescent="0.25">
      <c r="C300983" s="62"/>
    </row>
    <row r="301071" spans="3:3" x14ac:dyDescent="0.25">
      <c r="C301071" s="62"/>
    </row>
    <row r="301072" spans="3:3" x14ac:dyDescent="0.25">
      <c r="C301072" s="62"/>
    </row>
    <row r="301160" spans="3:3" x14ac:dyDescent="0.25">
      <c r="C301160" s="62"/>
    </row>
    <row r="301161" spans="3:3" x14ac:dyDescent="0.25">
      <c r="C301161" s="62"/>
    </row>
    <row r="301249" spans="3:3" x14ac:dyDescent="0.25">
      <c r="C301249" s="62"/>
    </row>
    <row r="301250" spans="3:3" x14ac:dyDescent="0.25">
      <c r="C301250" s="62"/>
    </row>
    <row r="301338" spans="3:3" x14ac:dyDescent="0.25">
      <c r="C301338" s="62"/>
    </row>
    <row r="301339" spans="3:3" x14ac:dyDescent="0.25">
      <c r="C301339" s="62"/>
    </row>
    <row r="301427" spans="3:3" x14ac:dyDescent="0.25">
      <c r="C301427" s="62"/>
    </row>
    <row r="301428" spans="3:3" x14ac:dyDescent="0.25">
      <c r="C301428" s="62"/>
    </row>
    <row r="301516" spans="3:3" x14ac:dyDescent="0.25">
      <c r="C301516" s="62"/>
    </row>
    <row r="301517" spans="3:3" x14ac:dyDescent="0.25">
      <c r="C301517" s="62"/>
    </row>
    <row r="301605" spans="3:3" x14ac:dyDescent="0.25">
      <c r="C301605" s="62"/>
    </row>
    <row r="301606" spans="3:3" x14ac:dyDescent="0.25">
      <c r="C301606" s="62"/>
    </row>
    <row r="301694" spans="3:3" x14ac:dyDescent="0.25">
      <c r="C301694" s="62"/>
    </row>
    <row r="301695" spans="3:3" x14ac:dyDescent="0.25">
      <c r="C301695" s="62"/>
    </row>
    <row r="301783" spans="3:3" x14ac:dyDescent="0.25">
      <c r="C301783" s="62"/>
    </row>
    <row r="301784" spans="3:3" x14ac:dyDescent="0.25">
      <c r="C301784" s="62"/>
    </row>
    <row r="301872" spans="3:3" x14ac:dyDescent="0.25">
      <c r="C301872" s="62"/>
    </row>
    <row r="301873" spans="3:3" x14ac:dyDescent="0.25">
      <c r="C301873" s="62"/>
    </row>
    <row r="301961" spans="3:3" x14ac:dyDescent="0.25">
      <c r="C301961" s="62"/>
    </row>
    <row r="301962" spans="3:3" x14ac:dyDescent="0.25">
      <c r="C301962" s="62"/>
    </row>
    <row r="302050" spans="3:3" x14ac:dyDescent="0.25">
      <c r="C302050" s="62"/>
    </row>
    <row r="302051" spans="3:3" x14ac:dyDescent="0.25">
      <c r="C302051" s="62"/>
    </row>
    <row r="302139" spans="3:3" x14ac:dyDescent="0.25">
      <c r="C302139" s="62"/>
    </row>
    <row r="302140" spans="3:3" x14ac:dyDescent="0.25">
      <c r="C302140" s="62"/>
    </row>
    <row r="302228" spans="3:3" x14ac:dyDescent="0.25">
      <c r="C302228" s="62"/>
    </row>
    <row r="302229" spans="3:3" x14ac:dyDescent="0.25">
      <c r="C302229" s="62"/>
    </row>
    <row r="302317" spans="3:3" x14ac:dyDescent="0.25">
      <c r="C302317" s="62"/>
    </row>
    <row r="302318" spans="3:3" x14ac:dyDescent="0.25">
      <c r="C302318" s="62"/>
    </row>
    <row r="302406" spans="3:3" x14ac:dyDescent="0.25">
      <c r="C302406" s="62"/>
    </row>
    <row r="302407" spans="3:3" x14ac:dyDescent="0.25">
      <c r="C302407" s="62"/>
    </row>
    <row r="302495" spans="3:3" x14ac:dyDescent="0.25">
      <c r="C302495" s="62"/>
    </row>
    <row r="302496" spans="3:3" x14ac:dyDescent="0.25">
      <c r="C302496" s="62"/>
    </row>
    <row r="302584" spans="3:3" x14ac:dyDescent="0.25">
      <c r="C302584" s="62"/>
    </row>
    <row r="302585" spans="3:3" x14ac:dyDescent="0.25">
      <c r="C302585" s="62"/>
    </row>
    <row r="302673" spans="3:3" x14ac:dyDescent="0.25">
      <c r="C302673" s="62"/>
    </row>
    <row r="302674" spans="3:3" x14ac:dyDescent="0.25">
      <c r="C302674" s="62"/>
    </row>
    <row r="302762" spans="3:3" x14ac:dyDescent="0.25">
      <c r="C302762" s="62"/>
    </row>
    <row r="302763" spans="3:3" x14ac:dyDescent="0.25">
      <c r="C302763" s="62"/>
    </row>
    <row r="302851" spans="3:3" x14ac:dyDescent="0.25">
      <c r="C302851" s="62"/>
    </row>
    <row r="302852" spans="3:3" x14ac:dyDescent="0.25">
      <c r="C302852" s="62"/>
    </row>
    <row r="302940" spans="3:3" x14ac:dyDescent="0.25">
      <c r="C302940" s="62"/>
    </row>
    <row r="302941" spans="3:3" x14ac:dyDescent="0.25">
      <c r="C302941" s="62"/>
    </row>
    <row r="303029" spans="3:3" x14ac:dyDescent="0.25">
      <c r="C303029" s="62"/>
    </row>
    <row r="303030" spans="3:3" x14ac:dyDescent="0.25">
      <c r="C303030" s="62"/>
    </row>
    <row r="303118" spans="3:3" x14ac:dyDescent="0.25">
      <c r="C303118" s="62"/>
    </row>
    <row r="303119" spans="3:3" x14ac:dyDescent="0.25">
      <c r="C303119" s="62"/>
    </row>
    <row r="303207" spans="3:3" x14ac:dyDescent="0.25">
      <c r="C303207" s="62"/>
    </row>
    <row r="303208" spans="3:3" x14ac:dyDescent="0.25">
      <c r="C303208" s="62"/>
    </row>
    <row r="303296" spans="3:3" x14ac:dyDescent="0.25">
      <c r="C303296" s="62"/>
    </row>
    <row r="303297" spans="3:3" x14ac:dyDescent="0.25">
      <c r="C303297" s="62"/>
    </row>
    <row r="303385" spans="3:3" x14ac:dyDescent="0.25">
      <c r="C303385" s="62"/>
    </row>
    <row r="303386" spans="3:3" x14ac:dyDescent="0.25">
      <c r="C303386" s="62"/>
    </row>
    <row r="303474" spans="3:3" x14ac:dyDescent="0.25">
      <c r="C303474" s="62"/>
    </row>
    <row r="303475" spans="3:3" x14ac:dyDescent="0.25">
      <c r="C303475" s="62"/>
    </row>
    <row r="303563" spans="3:3" x14ac:dyDescent="0.25">
      <c r="C303563" s="62"/>
    </row>
    <row r="303564" spans="3:3" x14ac:dyDescent="0.25">
      <c r="C303564" s="62"/>
    </row>
    <row r="303652" spans="3:3" x14ac:dyDescent="0.25">
      <c r="C303652" s="62"/>
    </row>
    <row r="303653" spans="3:3" x14ac:dyDescent="0.25">
      <c r="C303653" s="62"/>
    </row>
    <row r="303741" spans="3:3" x14ac:dyDescent="0.25">
      <c r="C303741" s="62"/>
    </row>
    <row r="303742" spans="3:3" x14ac:dyDescent="0.25">
      <c r="C303742" s="62"/>
    </row>
    <row r="303830" spans="3:3" x14ac:dyDescent="0.25">
      <c r="C303830" s="62"/>
    </row>
    <row r="303831" spans="3:3" x14ac:dyDescent="0.25">
      <c r="C303831" s="62"/>
    </row>
    <row r="303919" spans="3:3" x14ac:dyDescent="0.25">
      <c r="C303919" s="62"/>
    </row>
    <row r="303920" spans="3:3" x14ac:dyDescent="0.25">
      <c r="C303920" s="62"/>
    </row>
    <row r="304008" spans="3:3" x14ac:dyDescent="0.25">
      <c r="C304008" s="62"/>
    </row>
    <row r="304009" spans="3:3" x14ac:dyDescent="0.25">
      <c r="C304009" s="62"/>
    </row>
    <row r="304097" spans="3:3" x14ac:dyDescent="0.25">
      <c r="C304097" s="62"/>
    </row>
    <row r="304098" spans="3:3" x14ac:dyDescent="0.25">
      <c r="C304098" s="62"/>
    </row>
    <row r="304186" spans="3:3" x14ac:dyDescent="0.25">
      <c r="C304186" s="62"/>
    </row>
    <row r="304187" spans="3:3" x14ac:dyDescent="0.25">
      <c r="C304187" s="62"/>
    </row>
    <row r="304275" spans="3:3" x14ac:dyDescent="0.25">
      <c r="C304275" s="62"/>
    </row>
    <row r="304276" spans="3:3" x14ac:dyDescent="0.25">
      <c r="C304276" s="62"/>
    </row>
    <row r="304364" spans="3:3" x14ac:dyDescent="0.25">
      <c r="C304364" s="62"/>
    </row>
    <row r="304365" spans="3:3" x14ac:dyDescent="0.25">
      <c r="C304365" s="62"/>
    </row>
    <row r="304453" spans="3:3" x14ac:dyDescent="0.25">
      <c r="C304453" s="62"/>
    </row>
    <row r="304454" spans="3:3" x14ac:dyDescent="0.25">
      <c r="C304454" s="62"/>
    </row>
    <row r="304542" spans="3:3" x14ac:dyDescent="0.25">
      <c r="C304542" s="62"/>
    </row>
    <row r="304543" spans="3:3" x14ac:dyDescent="0.25">
      <c r="C304543" s="62"/>
    </row>
    <row r="304631" spans="3:3" x14ac:dyDescent="0.25">
      <c r="C304631" s="62"/>
    </row>
    <row r="304632" spans="3:3" x14ac:dyDescent="0.25">
      <c r="C304632" s="62"/>
    </row>
    <row r="304720" spans="3:3" x14ac:dyDescent="0.25">
      <c r="C304720" s="62"/>
    </row>
    <row r="304721" spans="3:3" x14ac:dyDescent="0.25">
      <c r="C304721" s="62"/>
    </row>
    <row r="304809" spans="3:3" x14ac:dyDescent="0.25">
      <c r="C304809" s="62"/>
    </row>
    <row r="304810" spans="3:3" x14ac:dyDescent="0.25">
      <c r="C304810" s="62"/>
    </row>
    <row r="304898" spans="3:3" x14ac:dyDescent="0.25">
      <c r="C304898" s="62"/>
    </row>
    <row r="304899" spans="3:3" x14ac:dyDescent="0.25">
      <c r="C304899" s="62"/>
    </row>
    <row r="304987" spans="3:3" x14ac:dyDescent="0.25">
      <c r="C304987" s="62"/>
    </row>
    <row r="304988" spans="3:3" x14ac:dyDescent="0.25">
      <c r="C304988" s="62"/>
    </row>
    <row r="305076" spans="3:3" x14ac:dyDescent="0.25">
      <c r="C305076" s="62"/>
    </row>
    <row r="305077" spans="3:3" x14ac:dyDescent="0.25">
      <c r="C305077" s="62"/>
    </row>
    <row r="305165" spans="3:3" x14ac:dyDescent="0.25">
      <c r="C305165" s="62"/>
    </row>
    <row r="305166" spans="3:3" x14ac:dyDescent="0.25">
      <c r="C305166" s="62"/>
    </row>
    <row r="305254" spans="3:3" x14ac:dyDescent="0.25">
      <c r="C305254" s="62"/>
    </row>
    <row r="305255" spans="3:3" x14ac:dyDescent="0.25">
      <c r="C305255" s="62"/>
    </row>
    <row r="305343" spans="3:3" x14ac:dyDescent="0.25">
      <c r="C305343" s="62"/>
    </row>
    <row r="305344" spans="3:3" x14ac:dyDescent="0.25">
      <c r="C305344" s="62"/>
    </row>
    <row r="305432" spans="3:3" x14ac:dyDescent="0.25">
      <c r="C305432" s="62"/>
    </row>
    <row r="305433" spans="3:3" x14ac:dyDescent="0.25">
      <c r="C305433" s="62"/>
    </row>
    <row r="305521" spans="3:3" x14ac:dyDescent="0.25">
      <c r="C305521" s="62"/>
    </row>
    <row r="305522" spans="3:3" x14ac:dyDescent="0.25">
      <c r="C305522" s="62"/>
    </row>
    <row r="305610" spans="3:3" x14ac:dyDescent="0.25">
      <c r="C305610" s="62"/>
    </row>
    <row r="305611" spans="3:3" x14ac:dyDescent="0.25">
      <c r="C305611" s="62"/>
    </row>
    <row r="305699" spans="3:3" x14ac:dyDescent="0.25">
      <c r="C305699" s="62"/>
    </row>
    <row r="305700" spans="3:3" x14ac:dyDescent="0.25">
      <c r="C305700" s="62"/>
    </row>
    <row r="305788" spans="3:3" x14ac:dyDescent="0.25">
      <c r="C305788" s="62"/>
    </row>
    <row r="305789" spans="3:3" x14ac:dyDescent="0.25">
      <c r="C305789" s="62"/>
    </row>
    <row r="305877" spans="3:3" x14ac:dyDescent="0.25">
      <c r="C305877" s="62"/>
    </row>
    <row r="305878" spans="3:3" x14ac:dyDescent="0.25">
      <c r="C305878" s="62"/>
    </row>
    <row r="305966" spans="3:3" x14ac:dyDescent="0.25">
      <c r="C305966" s="62"/>
    </row>
    <row r="305967" spans="3:3" x14ac:dyDescent="0.25">
      <c r="C305967" s="62"/>
    </row>
    <row r="306055" spans="3:3" x14ac:dyDescent="0.25">
      <c r="C306055" s="62"/>
    </row>
    <row r="306056" spans="3:3" x14ac:dyDescent="0.25">
      <c r="C306056" s="62"/>
    </row>
    <row r="306144" spans="3:3" x14ac:dyDescent="0.25">
      <c r="C306144" s="62"/>
    </row>
    <row r="306145" spans="3:3" x14ac:dyDescent="0.25">
      <c r="C306145" s="62"/>
    </row>
    <row r="306233" spans="3:3" x14ac:dyDescent="0.25">
      <c r="C306233" s="62"/>
    </row>
    <row r="306234" spans="3:3" x14ac:dyDescent="0.25">
      <c r="C306234" s="62"/>
    </row>
    <row r="306322" spans="3:3" x14ac:dyDescent="0.25">
      <c r="C306322" s="62"/>
    </row>
    <row r="306323" spans="3:3" x14ac:dyDescent="0.25">
      <c r="C306323" s="62"/>
    </row>
    <row r="306411" spans="3:3" x14ac:dyDescent="0.25">
      <c r="C306411" s="62"/>
    </row>
    <row r="306412" spans="3:3" x14ac:dyDescent="0.25">
      <c r="C306412" s="62"/>
    </row>
    <row r="306500" spans="3:3" x14ac:dyDescent="0.25">
      <c r="C306500" s="62"/>
    </row>
    <row r="306501" spans="3:3" x14ac:dyDescent="0.25">
      <c r="C306501" s="62"/>
    </row>
    <row r="306589" spans="3:3" x14ac:dyDescent="0.25">
      <c r="C306589" s="62"/>
    </row>
    <row r="306590" spans="3:3" x14ac:dyDescent="0.25">
      <c r="C306590" s="62"/>
    </row>
    <row r="306678" spans="3:3" x14ac:dyDescent="0.25">
      <c r="C306678" s="62"/>
    </row>
    <row r="306679" spans="3:3" x14ac:dyDescent="0.25">
      <c r="C306679" s="62"/>
    </row>
    <row r="306767" spans="3:3" x14ac:dyDescent="0.25">
      <c r="C306767" s="62"/>
    </row>
    <row r="306768" spans="3:3" x14ac:dyDescent="0.25">
      <c r="C306768" s="62"/>
    </row>
    <row r="306856" spans="3:3" x14ac:dyDescent="0.25">
      <c r="C306856" s="62"/>
    </row>
    <row r="306857" spans="3:3" x14ac:dyDescent="0.25">
      <c r="C306857" s="62"/>
    </row>
    <row r="306945" spans="3:3" x14ac:dyDescent="0.25">
      <c r="C306945" s="62"/>
    </row>
    <row r="306946" spans="3:3" x14ac:dyDescent="0.25">
      <c r="C306946" s="62"/>
    </row>
    <row r="307034" spans="3:3" x14ac:dyDescent="0.25">
      <c r="C307034" s="62"/>
    </row>
    <row r="307035" spans="3:3" x14ac:dyDescent="0.25">
      <c r="C307035" s="62"/>
    </row>
    <row r="307123" spans="3:3" x14ac:dyDescent="0.25">
      <c r="C307123" s="62"/>
    </row>
    <row r="307124" spans="3:3" x14ac:dyDescent="0.25">
      <c r="C307124" s="62"/>
    </row>
    <row r="307212" spans="3:3" x14ac:dyDescent="0.25">
      <c r="C307212" s="62"/>
    </row>
    <row r="307213" spans="3:3" x14ac:dyDescent="0.25">
      <c r="C307213" s="62"/>
    </row>
    <row r="307301" spans="3:3" x14ac:dyDescent="0.25">
      <c r="C307301" s="62"/>
    </row>
    <row r="307302" spans="3:3" x14ac:dyDescent="0.25">
      <c r="C307302" s="62"/>
    </row>
    <row r="307390" spans="3:3" x14ac:dyDescent="0.25">
      <c r="C307390" s="62"/>
    </row>
    <row r="307391" spans="3:3" x14ac:dyDescent="0.25">
      <c r="C307391" s="62"/>
    </row>
    <row r="307479" spans="3:3" x14ac:dyDescent="0.25">
      <c r="C307479" s="62"/>
    </row>
    <row r="307480" spans="3:3" x14ac:dyDescent="0.25">
      <c r="C307480" s="62"/>
    </row>
    <row r="307568" spans="3:3" x14ac:dyDescent="0.25">
      <c r="C307568" s="62"/>
    </row>
    <row r="307569" spans="3:3" x14ac:dyDescent="0.25">
      <c r="C307569" s="62"/>
    </row>
    <row r="307657" spans="3:3" x14ac:dyDescent="0.25">
      <c r="C307657" s="62"/>
    </row>
    <row r="307658" spans="3:3" x14ac:dyDescent="0.25">
      <c r="C307658" s="62"/>
    </row>
    <row r="307746" spans="3:3" x14ac:dyDescent="0.25">
      <c r="C307746" s="62"/>
    </row>
    <row r="307747" spans="3:3" x14ac:dyDescent="0.25">
      <c r="C307747" s="62"/>
    </row>
    <row r="307835" spans="3:3" x14ac:dyDescent="0.25">
      <c r="C307835" s="62"/>
    </row>
    <row r="307836" spans="3:3" x14ac:dyDescent="0.25">
      <c r="C307836" s="62"/>
    </row>
    <row r="307924" spans="3:3" x14ac:dyDescent="0.25">
      <c r="C307924" s="62"/>
    </row>
    <row r="307925" spans="3:3" x14ac:dyDescent="0.25">
      <c r="C307925" s="62"/>
    </row>
    <row r="308013" spans="3:3" x14ac:dyDescent="0.25">
      <c r="C308013" s="62"/>
    </row>
    <row r="308014" spans="3:3" x14ac:dyDescent="0.25">
      <c r="C308014" s="62"/>
    </row>
    <row r="308102" spans="3:3" x14ac:dyDescent="0.25">
      <c r="C308102" s="62"/>
    </row>
    <row r="308103" spans="3:3" x14ac:dyDescent="0.25">
      <c r="C308103" s="62"/>
    </row>
    <row r="308191" spans="3:3" x14ac:dyDescent="0.25">
      <c r="C308191" s="62"/>
    </row>
    <row r="308192" spans="3:3" x14ac:dyDescent="0.25">
      <c r="C308192" s="62"/>
    </row>
    <row r="308280" spans="3:3" x14ac:dyDescent="0.25">
      <c r="C308280" s="62"/>
    </row>
    <row r="308281" spans="3:3" x14ac:dyDescent="0.25">
      <c r="C308281" s="62"/>
    </row>
    <row r="308369" spans="3:3" x14ac:dyDescent="0.25">
      <c r="C308369" s="62"/>
    </row>
    <row r="308370" spans="3:3" x14ac:dyDescent="0.25">
      <c r="C308370" s="62"/>
    </row>
    <row r="308458" spans="3:3" x14ac:dyDescent="0.25">
      <c r="C308458" s="62"/>
    </row>
    <row r="308459" spans="3:3" x14ac:dyDescent="0.25">
      <c r="C308459" s="62"/>
    </row>
    <row r="308547" spans="3:3" x14ac:dyDescent="0.25">
      <c r="C308547" s="62"/>
    </row>
    <row r="308548" spans="3:3" x14ac:dyDescent="0.25">
      <c r="C308548" s="62"/>
    </row>
    <row r="308636" spans="3:3" x14ac:dyDescent="0.25">
      <c r="C308636" s="62"/>
    </row>
    <row r="308637" spans="3:3" x14ac:dyDescent="0.25">
      <c r="C308637" s="62"/>
    </row>
    <row r="308725" spans="3:3" x14ac:dyDescent="0.25">
      <c r="C308725" s="62"/>
    </row>
    <row r="308726" spans="3:3" x14ac:dyDescent="0.25">
      <c r="C308726" s="62"/>
    </row>
    <row r="308814" spans="3:3" x14ac:dyDescent="0.25">
      <c r="C308814" s="62"/>
    </row>
    <row r="308815" spans="3:3" x14ac:dyDescent="0.25">
      <c r="C308815" s="62"/>
    </row>
    <row r="308903" spans="3:3" x14ac:dyDescent="0.25">
      <c r="C308903" s="62"/>
    </row>
    <row r="308904" spans="3:3" x14ac:dyDescent="0.25">
      <c r="C308904" s="62"/>
    </row>
    <row r="308992" spans="3:3" x14ac:dyDescent="0.25">
      <c r="C308992" s="62"/>
    </row>
    <row r="308993" spans="3:3" x14ac:dyDescent="0.25">
      <c r="C308993" s="62"/>
    </row>
    <row r="309081" spans="3:3" x14ac:dyDescent="0.25">
      <c r="C309081" s="62"/>
    </row>
    <row r="309082" spans="3:3" x14ac:dyDescent="0.25">
      <c r="C309082" s="62"/>
    </row>
    <row r="309170" spans="3:3" x14ac:dyDescent="0.25">
      <c r="C309170" s="62"/>
    </row>
    <row r="309171" spans="3:3" x14ac:dyDescent="0.25">
      <c r="C309171" s="62"/>
    </row>
    <row r="309259" spans="3:3" x14ac:dyDescent="0.25">
      <c r="C309259" s="62"/>
    </row>
    <row r="309260" spans="3:3" x14ac:dyDescent="0.25">
      <c r="C309260" s="62"/>
    </row>
    <row r="309348" spans="3:3" x14ac:dyDescent="0.25">
      <c r="C309348" s="62"/>
    </row>
    <row r="309349" spans="3:3" x14ac:dyDescent="0.25">
      <c r="C309349" s="62"/>
    </row>
    <row r="309437" spans="3:3" x14ac:dyDescent="0.25">
      <c r="C309437" s="62"/>
    </row>
    <row r="309438" spans="3:3" x14ac:dyDescent="0.25">
      <c r="C309438" s="62"/>
    </row>
    <row r="309526" spans="3:3" x14ac:dyDescent="0.25">
      <c r="C309526" s="62"/>
    </row>
    <row r="309527" spans="3:3" x14ac:dyDescent="0.25">
      <c r="C309527" s="62"/>
    </row>
    <row r="309615" spans="3:3" x14ac:dyDescent="0.25">
      <c r="C309615" s="62"/>
    </row>
    <row r="309616" spans="3:3" x14ac:dyDescent="0.25">
      <c r="C309616" s="62"/>
    </row>
    <row r="309704" spans="3:3" x14ac:dyDescent="0.25">
      <c r="C309704" s="62"/>
    </row>
    <row r="309705" spans="3:3" x14ac:dyDescent="0.25">
      <c r="C309705" s="62"/>
    </row>
    <row r="309793" spans="3:3" x14ac:dyDescent="0.25">
      <c r="C309793" s="62"/>
    </row>
    <row r="309794" spans="3:3" x14ac:dyDescent="0.25">
      <c r="C309794" s="62"/>
    </row>
    <row r="309882" spans="3:3" x14ac:dyDescent="0.25">
      <c r="C309882" s="62"/>
    </row>
    <row r="309883" spans="3:3" x14ac:dyDescent="0.25">
      <c r="C309883" s="62"/>
    </row>
    <row r="309971" spans="3:3" x14ac:dyDescent="0.25">
      <c r="C309971" s="62"/>
    </row>
    <row r="309972" spans="3:3" x14ac:dyDescent="0.25">
      <c r="C309972" s="62"/>
    </row>
    <row r="310060" spans="3:3" x14ac:dyDescent="0.25">
      <c r="C310060" s="62"/>
    </row>
    <row r="310061" spans="3:3" x14ac:dyDescent="0.25">
      <c r="C310061" s="62"/>
    </row>
    <row r="310149" spans="3:3" x14ac:dyDescent="0.25">
      <c r="C310149" s="62"/>
    </row>
    <row r="310150" spans="3:3" x14ac:dyDescent="0.25">
      <c r="C310150" s="62"/>
    </row>
    <row r="310238" spans="3:3" x14ac:dyDescent="0.25">
      <c r="C310238" s="62"/>
    </row>
    <row r="310239" spans="3:3" x14ac:dyDescent="0.25">
      <c r="C310239" s="62"/>
    </row>
    <row r="310327" spans="3:3" x14ac:dyDescent="0.25">
      <c r="C310327" s="62"/>
    </row>
    <row r="310328" spans="3:3" x14ac:dyDescent="0.25">
      <c r="C310328" s="62"/>
    </row>
    <row r="310416" spans="3:3" x14ac:dyDescent="0.25">
      <c r="C310416" s="62"/>
    </row>
    <row r="310417" spans="3:3" x14ac:dyDescent="0.25">
      <c r="C310417" s="62"/>
    </row>
    <row r="310505" spans="3:3" x14ac:dyDescent="0.25">
      <c r="C310505" s="62"/>
    </row>
    <row r="310506" spans="3:3" x14ac:dyDescent="0.25">
      <c r="C310506" s="62"/>
    </row>
    <row r="310594" spans="3:3" x14ac:dyDescent="0.25">
      <c r="C310594" s="62"/>
    </row>
    <row r="310595" spans="3:3" x14ac:dyDescent="0.25">
      <c r="C310595" s="62"/>
    </row>
    <row r="310683" spans="3:3" x14ac:dyDescent="0.25">
      <c r="C310683" s="62"/>
    </row>
    <row r="310684" spans="3:3" x14ac:dyDescent="0.25">
      <c r="C310684" s="62"/>
    </row>
    <row r="310772" spans="3:3" x14ac:dyDescent="0.25">
      <c r="C310772" s="62"/>
    </row>
    <row r="310773" spans="3:3" x14ac:dyDescent="0.25">
      <c r="C310773" s="62"/>
    </row>
    <row r="310861" spans="3:3" x14ac:dyDescent="0.25">
      <c r="C310861" s="62"/>
    </row>
    <row r="310862" spans="3:3" x14ac:dyDescent="0.25">
      <c r="C310862" s="62"/>
    </row>
    <row r="310950" spans="3:3" x14ac:dyDescent="0.25">
      <c r="C310950" s="62"/>
    </row>
    <row r="310951" spans="3:3" x14ac:dyDescent="0.25">
      <c r="C310951" s="62"/>
    </row>
    <row r="311039" spans="3:3" x14ac:dyDescent="0.25">
      <c r="C311039" s="62"/>
    </row>
    <row r="311040" spans="3:3" x14ac:dyDescent="0.25">
      <c r="C311040" s="62"/>
    </row>
    <row r="311128" spans="3:3" x14ac:dyDescent="0.25">
      <c r="C311128" s="62"/>
    </row>
    <row r="311129" spans="3:3" x14ac:dyDescent="0.25">
      <c r="C311129" s="62"/>
    </row>
    <row r="311217" spans="3:3" x14ac:dyDescent="0.25">
      <c r="C311217" s="62"/>
    </row>
    <row r="311218" spans="3:3" x14ac:dyDescent="0.25">
      <c r="C311218" s="62"/>
    </row>
    <row r="311306" spans="3:3" x14ac:dyDescent="0.25">
      <c r="C311306" s="62"/>
    </row>
    <row r="311307" spans="3:3" x14ac:dyDescent="0.25">
      <c r="C311307" s="62"/>
    </row>
    <row r="311395" spans="3:3" x14ac:dyDescent="0.25">
      <c r="C311395" s="62"/>
    </row>
    <row r="311396" spans="3:3" x14ac:dyDescent="0.25">
      <c r="C311396" s="62"/>
    </row>
    <row r="311484" spans="3:3" x14ac:dyDescent="0.25">
      <c r="C311484" s="62"/>
    </row>
    <row r="311485" spans="3:3" x14ac:dyDescent="0.25">
      <c r="C311485" s="62"/>
    </row>
    <row r="311573" spans="3:3" x14ac:dyDescent="0.25">
      <c r="C311573" s="62"/>
    </row>
    <row r="311574" spans="3:3" x14ac:dyDescent="0.25">
      <c r="C311574" s="62"/>
    </row>
    <row r="311662" spans="3:3" x14ac:dyDescent="0.25">
      <c r="C311662" s="62"/>
    </row>
    <row r="311663" spans="3:3" x14ac:dyDescent="0.25">
      <c r="C311663" s="62"/>
    </row>
    <row r="311751" spans="3:3" x14ac:dyDescent="0.25">
      <c r="C311751" s="62"/>
    </row>
    <row r="311752" spans="3:3" x14ac:dyDescent="0.25">
      <c r="C311752" s="62"/>
    </row>
    <row r="311840" spans="3:3" x14ac:dyDescent="0.25">
      <c r="C311840" s="62"/>
    </row>
    <row r="311841" spans="3:3" x14ac:dyDescent="0.25">
      <c r="C311841" s="62"/>
    </row>
    <row r="311929" spans="3:3" x14ac:dyDescent="0.25">
      <c r="C311929" s="62"/>
    </row>
    <row r="311930" spans="3:3" x14ac:dyDescent="0.25">
      <c r="C311930" s="62"/>
    </row>
    <row r="312018" spans="3:3" x14ac:dyDescent="0.25">
      <c r="C312018" s="62"/>
    </row>
    <row r="312019" spans="3:3" x14ac:dyDescent="0.25">
      <c r="C312019" s="62"/>
    </row>
    <row r="312107" spans="3:3" x14ac:dyDescent="0.25">
      <c r="C312107" s="62"/>
    </row>
    <row r="312108" spans="3:3" x14ac:dyDescent="0.25">
      <c r="C312108" s="62"/>
    </row>
    <row r="312196" spans="3:3" x14ac:dyDescent="0.25">
      <c r="C312196" s="62"/>
    </row>
    <row r="312197" spans="3:3" x14ac:dyDescent="0.25">
      <c r="C312197" s="62"/>
    </row>
    <row r="312285" spans="3:3" x14ac:dyDescent="0.25">
      <c r="C312285" s="62"/>
    </row>
    <row r="312286" spans="3:3" x14ac:dyDescent="0.25">
      <c r="C312286" s="62"/>
    </row>
    <row r="312374" spans="3:3" x14ac:dyDescent="0.25">
      <c r="C312374" s="62"/>
    </row>
    <row r="312375" spans="3:3" x14ac:dyDescent="0.25">
      <c r="C312375" s="62"/>
    </row>
    <row r="312463" spans="3:3" x14ac:dyDescent="0.25">
      <c r="C312463" s="62"/>
    </row>
    <row r="312464" spans="3:3" x14ac:dyDescent="0.25">
      <c r="C312464" s="62"/>
    </row>
    <row r="312552" spans="3:3" x14ac:dyDescent="0.25">
      <c r="C312552" s="62"/>
    </row>
    <row r="312553" spans="3:3" x14ac:dyDescent="0.25">
      <c r="C312553" s="62"/>
    </row>
    <row r="312641" spans="3:3" x14ac:dyDescent="0.25">
      <c r="C312641" s="62"/>
    </row>
    <row r="312642" spans="3:3" x14ac:dyDescent="0.25">
      <c r="C312642" s="62"/>
    </row>
    <row r="312730" spans="3:3" x14ac:dyDescent="0.25">
      <c r="C312730" s="62"/>
    </row>
    <row r="312731" spans="3:3" x14ac:dyDescent="0.25">
      <c r="C312731" s="62"/>
    </row>
    <row r="312819" spans="3:3" x14ac:dyDescent="0.25">
      <c r="C312819" s="62"/>
    </row>
    <row r="312820" spans="3:3" x14ac:dyDescent="0.25">
      <c r="C312820" s="62"/>
    </row>
    <row r="312908" spans="3:3" x14ac:dyDescent="0.25">
      <c r="C312908" s="62"/>
    </row>
    <row r="312909" spans="3:3" x14ac:dyDescent="0.25">
      <c r="C312909" s="62"/>
    </row>
    <row r="312997" spans="3:3" x14ac:dyDescent="0.25">
      <c r="C312997" s="62"/>
    </row>
    <row r="312998" spans="3:3" x14ac:dyDescent="0.25">
      <c r="C312998" s="62"/>
    </row>
    <row r="313086" spans="3:3" x14ac:dyDescent="0.25">
      <c r="C313086" s="62"/>
    </row>
    <row r="313087" spans="3:3" x14ac:dyDescent="0.25">
      <c r="C313087" s="62"/>
    </row>
    <row r="313175" spans="3:3" x14ac:dyDescent="0.25">
      <c r="C313175" s="62"/>
    </row>
    <row r="313176" spans="3:3" x14ac:dyDescent="0.25">
      <c r="C313176" s="62"/>
    </row>
    <row r="313264" spans="3:3" x14ac:dyDescent="0.25">
      <c r="C313264" s="62"/>
    </row>
    <row r="313265" spans="3:3" x14ac:dyDescent="0.25">
      <c r="C313265" s="62"/>
    </row>
    <row r="313353" spans="3:3" x14ac:dyDescent="0.25">
      <c r="C313353" s="62"/>
    </row>
    <row r="313354" spans="3:3" x14ac:dyDescent="0.25">
      <c r="C313354" s="62"/>
    </row>
    <row r="313442" spans="3:3" x14ac:dyDescent="0.25">
      <c r="C313442" s="62"/>
    </row>
    <row r="313443" spans="3:3" x14ac:dyDescent="0.25">
      <c r="C313443" s="62"/>
    </row>
    <row r="313531" spans="3:3" x14ac:dyDescent="0.25">
      <c r="C313531" s="62"/>
    </row>
    <row r="313532" spans="3:3" x14ac:dyDescent="0.25">
      <c r="C313532" s="62"/>
    </row>
    <row r="313620" spans="3:3" x14ac:dyDescent="0.25">
      <c r="C313620" s="62"/>
    </row>
    <row r="313621" spans="3:3" x14ac:dyDescent="0.25">
      <c r="C313621" s="62"/>
    </row>
    <row r="313709" spans="3:3" x14ac:dyDescent="0.25">
      <c r="C313709" s="62"/>
    </row>
    <row r="313710" spans="3:3" x14ac:dyDescent="0.25">
      <c r="C313710" s="62"/>
    </row>
    <row r="313798" spans="3:3" x14ac:dyDescent="0.25">
      <c r="C313798" s="62"/>
    </row>
    <row r="313799" spans="3:3" x14ac:dyDescent="0.25">
      <c r="C313799" s="62"/>
    </row>
    <row r="313887" spans="3:3" x14ac:dyDescent="0.25">
      <c r="C313887" s="62"/>
    </row>
    <row r="313888" spans="3:3" x14ac:dyDescent="0.25">
      <c r="C313888" s="62"/>
    </row>
    <row r="313976" spans="3:3" x14ac:dyDescent="0.25">
      <c r="C313976" s="62"/>
    </row>
    <row r="313977" spans="3:3" x14ac:dyDescent="0.25">
      <c r="C313977" s="62"/>
    </row>
    <row r="314065" spans="3:3" x14ac:dyDescent="0.25">
      <c r="C314065" s="62"/>
    </row>
    <row r="314066" spans="3:3" x14ac:dyDescent="0.25">
      <c r="C314066" s="62"/>
    </row>
    <row r="314154" spans="3:3" x14ac:dyDescent="0.25">
      <c r="C314154" s="62"/>
    </row>
    <row r="314155" spans="3:3" x14ac:dyDescent="0.25">
      <c r="C314155" s="62"/>
    </row>
    <row r="314243" spans="3:3" x14ac:dyDescent="0.25">
      <c r="C314243" s="62"/>
    </row>
    <row r="314244" spans="3:3" x14ac:dyDescent="0.25">
      <c r="C314244" s="62"/>
    </row>
    <row r="314332" spans="3:3" x14ac:dyDescent="0.25">
      <c r="C314332" s="62"/>
    </row>
    <row r="314333" spans="3:3" x14ac:dyDescent="0.25">
      <c r="C314333" s="62"/>
    </row>
    <row r="314421" spans="3:3" x14ac:dyDescent="0.25">
      <c r="C314421" s="62"/>
    </row>
    <row r="314422" spans="3:3" x14ac:dyDescent="0.25">
      <c r="C314422" s="62"/>
    </row>
    <row r="314510" spans="3:3" x14ac:dyDescent="0.25">
      <c r="C314510" s="62"/>
    </row>
    <row r="314511" spans="3:3" x14ac:dyDescent="0.25">
      <c r="C314511" s="62"/>
    </row>
    <row r="314599" spans="3:3" x14ac:dyDescent="0.25">
      <c r="C314599" s="62"/>
    </row>
    <row r="314600" spans="3:3" x14ac:dyDescent="0.25">
      <c r="C314600" s="62"/>
    </row>
    <row r="314688" spans="3:3" x14ac:dyDescent="0.25">
      <c r="C314688" s="62"/>
    </row>
    <row r="314689" spans="3:3" x14ac:dyDescent="0.25">
      <c r="C314689" s="62"/>
    </row>
    <row r="314777" spans="3:3" x14ac:dyDescent="0.25">
      <c r="C314777" s="62"/>
    </row>
    <row r="314778" spans="3:3" x14ac:dyDescent="0.25">
      <c r="C314778" s="62"/>
    </row>
    <row r="314866" spans="3:3" x14ac:dyDescent="0.25">
      <c r="C314866" s="62"/>
    </row>
    <row r="314867" spans="3:3" x14ac:dyDescent="0.25">
      <c r="C314867" s="62"/>
    </row>
    <row r="314955" spans="3:3" x14ac:dyDescent="0.25">
      <c r="C314955" s="62"/>
    </row>
    <row r="314956" spans="3:3" x14ac:dyDescent="0.25">
      <c r="C314956" s="62"/>
    </row>
    <row r="315044" spans="3:3" x14ac:dyDescent="0.25">
      <c r="C315044" s="62"/>
    </row>
    <row r="315045" spans="3:3" x14ac:dyDescent="0.25">
      <c r="C315045" s="62"/>
    </row>
    <row r="315133" spans="3:3" x14ac:dyDescent="0.25">
      <c r="C315133" s="62"/>
    </row>
    <row r="315134" spans="3:3" x14ac:dyDescent="0.25">
      <c r="C315134" s="62"/>
    </row>
    <row r="315222" spans="3:3" x14ac:dyDescent="0.25">
      <c r="C315222" s="62"/>
    </row>
    <row r="315223" spans="3:3" x14ac:dyDescent="0.25">
      <c r="C315223" s="62"/>
    </row>
    <row r="315311" spans="3:3" x14ac:dyDescent="0.25">
      <c r="C315311" s="62"/>
    </row>
    <row r="315312" spans="3:3" x14ac:dyDescent="0.25">
      <c r="C315312" s="62"/>
    </row>
    <row r="315400" spans="3:3" x14ac:dyDescent="0.25">
      <c r="C315400" s="62"/>
    </row>
    <row r="315401" spans="3:3" x14ac:dyDescent="0.25">
      <c r="C315401" s="62"/>
    </row>
    <row r="315489" spans="3:3" x14ac:dyDescent="0.25">
      <c r="C315489" s="62"/>
    </row>
    <row r="315490" spans="3:3" x14ac:dyDescent="0.25">
      <c r="C315490" s="62"/>
    </row>
    <row r="315578" spans="3:3" x14ac:dyDescent="0.25">
      <c r="C315578" s="62"/>
    </row>
    <row r="315579" spans="3:3" x14ac:dyDescent="0.25">
      <c r="C315579" s="62"/>
    </row>
    <row r="315667" spans="3:3" x14ac:dyDescent="0.25">
      <c r="C315667" s="62"/>
    </row>
    <row r="315668" spans="3:3" x14ac:dyDescent="0.25">
      <c r="C315668" s="62"/>
    </row>
    <row r="315756" spans="3:3" x14ac:dyDescent="0.25">
      <c r="C315756" s="62"/>
    </row>
    <row r="315757" spans="3:3" x14ac:dyDescent="0.25">
      <c r="C315757" s="62"/>
    </row>
    <row r="315845" spans="3:3" x14ac:dyDescent="0.25">
      <c r="C315845" s="62"/>
    </row>
    <row r="315846" spans="3:3" x14ac:dyDescent="0.25">
      <c r="C315846" s="62"/>
    </row>
    <row r="315934" spans="3:3" x14ac:dyDescent="0.25">
      <c r="C315934" s="62"/>
    </row>
    <row r="315935" spans="3:3" x14ac:dyDescent="0.25">
      <c r="C315935" s="62"/>
    </row>
    <row r="316023" spans="3:3" x14ac:dyDescent="0.25">
      <c r="C316023" s="62"/>
    </row>
    <row r="316024" spans="3:3" x14ac:dyDescent="0.25">
      <c r="C316024" s="62"/>
    </row>
    <row r="316112" spans="3:3" x14ac:dyDescent="0.25">
      <c r="C316112" s="62"/>
    </row>
    <row r="316113" spans="3:3" x14ac:dyDescent="0.25">
      <c r="C316113" s="62"/>
    </row>
    <row r="316201" spans="3:3" x14ac:dyDescent="0.25">
      <c r="C316201" s="62"/>
    </row>
    <row r="316202" spans="3:3" x14ac:dyDescent="0.25">
      <c r="C316202" s="62"/>
    </row>
    <row r="316290" spans="3:3" x14ac:dyDescent="0.25">
      <c r="C316290" s="62"/>
    </row>
    <row r="316291" spans="3:3" x14ac:dyDescent="0.25">
      <c r="C316291" s="62"/>
    </row>
    <row r="316379" spans="3:3" x14ac:dyDescent="0.25">
      <c r="C316379" s="62"/>
    </row>
    <row r="316380" spans="3:3" x14ac:dyDescent="0.25">
      <c r="C316380" s="62"/>
    </row>
    <row r="316468" spans="3:3" x14ac:dyDescent="0.25">
      <c r="C316468" s="62"/>
    </row>
    <row r="316469" spans="3:3" x14ac:dyDescent="0.25">
      <c r="C316469" s="62"/>
    </row>
    <row r="316557" spans="3:3" x14ac:dyDescent="0.25">
      <c r="C316557" s="62"/>
    </row>
    <row r="316558" spans="3:3" x14ac:dyDescent="0.25">
      <c r="C316558" s="62"/>
    </row>
    <row r="316646" spans="3:3" x14ac:dyDescent="0.25">
      <c r="C316646" s="62"/>
    </row>
    <row r="316647" spans="3:3" x14ac:dyDescent="0.25">
      <c r="C316647" s="62"/>
    </row>
    <row r="316735" spans="3:3" x14ac:dyDescent="0.25">
      <c r="C316735" s="62"/>
    </row>
    <row r="316736" spans="3:3" x14ac:dyDescent="0.25">
      <c r="C316736" s="62"/>
    </row>
    <row r="316824" spans="3:3" x14ac:dyDescent="0.25">
      <c r="C316824" s="62"/>
    </row>
    <row r="316825" spans="3:3" x14ac:dyDescent="0.25">
      <c r="C316825" s="62"/>
    </row>
    <row r="316913" spans="3:3" x14ac:dyDescent="0.25">
      <c r="C316913" s="62"/>
    </row>
    <row r="316914" spans="3:3" x14ac:dyDescent="0.25">
      <c r="C316914" s="62"/>
    </row>
    <row r="317002" spans="3:3" x14ac:dyDescent="0.25">
      <c r="C317002" s="62"/>
    </row>
    <row r="317003" spans="3:3" x14ac:dyDescent="0.25">
      <c r="C317003" s="62"/>
    </row>
    <row r="317091" spans="3:3" x14ac:dyDescent="0.25">
      <c r="C317091" s="62"/>
    </row>
    <row r="317092" spans="3:3" x14ac:dyDescent="0.25">
      <c r="C317092" s="62"/>
    </row>
    <row r="317180" spans="3:3" x14ac:dyDescent="0.25">
      <c r="C317180" s="62"/>
    </row>
    <row r="317181" spans="3:3" x14ac:dyDescent="0.25">
      <c r="C317181" s="62"/>
    </row>
    <row r="317269" spans="3:3" x14ac:dyDescent="0.25">
      <c r="C317269" s="62"/>
    </row>
    <row r="317270" spans="3:3" x14ac:dyDescent="0.25">
      <c r="C317270" s="62"/>
    </row>
    <row r="317358" spans="3:3" x14ac:dyDescent="0.25">
      <c r="C317358" s="62"/>
    </row>
    <row r="317359" spans="3:3" x14ac:dyDescent="0.25">
      <c r="C317359" s="62"/>
    </row>
    <row r="317447" spans="3:3" x14ac:dyDescent="0.25">
      <c r="C317447" s="62"/>
    </row>
    <row r="317448" spans="3:3" x14ac:dyDescent="0.25">
      <c r="C317448" s="62"/>
    </row>
    <row r="317536" spans="3:3" x14ac:dyDescent="0.25">
      <c r="C317536" s="62"/>
    </row>
    <row r="317537" spans="3:3" x14ac:dyDescent="0.25">
      <c r="C317537" s="62"/>
    </row>
    <row r="317625" spans="3:3" x14ac:dyDescent="0.25">
      <c r="C317625" s="62"/>
    </row>
    <row r="317626" spans="3:3" x14ac:dyDescent="0.25">
      <c r="C317626" s="62"/>
    </row>
    <row r="317714" spans="3:3" x14ac:dyDescent="0.25">
      <c r="C317714" s="62"/>
    </row>
    <row r="317715" spans="3:3" x14ac:dyDescent="0.25">
      <c r="C317715" s="62"/>
    </row>
    <row r="317803" spans="3:3" x14ac:dyDescent="0.25">
      <c r="C317803" s="62"/>
    </row>
    <row r="317804" spans="3:3" x14ac:dyDescent="0.25">
      <c r="C317804" s="62"/>
    </row>
    <row r="317892" spans="3:3" x14ac:dyDescent="0.25">
      <c r="C317892" s="62"/>
    </row>
    <row r="317893" spans="3:3" x14ac:dyDescent="0.25">
      <c r="C317893" s="62"/>
    </row>
    <row r="317981" spans="3:3" x14ac:dyDescent="0.25">
      <c r="C317981" s="62"/>
    </row>
    <row r="317982" spans="3:3" x14ac:dyDescent="0.25">
      <c r="C317982" s="62"/>
    </row>
    <row r="318070" spans="3:3" x14ac:dyDescent="0.25">
      <c r="C318070" s="62"/>
    </row>
    <row r="318071" spans="3:3" x14ac:dyDescent="0.25">
      <c r="C318071" s="62"/>
    </row>
    <row r="318159" spans="3:3" x14ac:dyDescent="0.25">
      <c r="C318159" s="62"/>
    </row>
    <row r="318160" spans="3:3" x14ac:dyDescent="0.25">
      <c r="C318160" s="62"/>
    </row>
    <row r="318248" spans="3:3" x14ac:dyDescent="0.25">
      <c r="C318248" s="62"/>
    </row>
    <row r="318249" spans="3:3" x14ac:dyDescent="0.25">
      <c r="C318249" s="62"/>
    </row>
    <row r="318337" spans="3:3" x14ac:dyDescent="0.25">
      <c r="C318337" s="62"/>
    </row>
    <row r="318338" spans="3:3" x14ac:dyDescent="0.25">
      <c r="C318338" s="62"/>
    </row>
    <row r="318426" spans="3:3" x14ac:dyDescent="0.25">
      <c r="C318426" s="62"/>
    </row>
    <row r="318427" spans="3:3" x14ac:dyDescent="0.25">
      <c r="C318427" s="62"/>
    </row>
    <row r="318515" spans="3:3" x14ac:dyDescent="0.25">
      <c r="C318515" s="62"/>
    </row>
    <row r="318516" spans="3:3" x14ac:dyDescent="0.25">
      <c r="C318516" s="62"/>
    </row>
    <row r="318604" spans="3:3" x14ac:dyDescent="0.25">
      <c r="C318604" s="62"/>
    </row>
    <row r="318605" spans="3:3" x14ac:dyDescent="0.25">
      <c r="C318605" s="62"/>
    </row>
    <row r="318693" spans="3:3" x14ac:dyDescent="0.25">
      <c r="C318693" s="62"/>
    </row>
    <row r="318694" spans="3:3" x14ac:dyDescent="0.25">
      <c r="C318694" s="62"/>
    </row>
    <row r="318782" spans="3:3" x14ac:dyDescent="0.25">
      <c r="C318782" s="62"/>
    </row>
    <row r="318783" spans="3:3" x14ac:dyDescent="0.25">
      <c r="C318783" s="62"/>
    </row>
    <row r="318871" spans="3:3" x14ac:dyDescent="0.25">
      <c r="C318871" s="62"/>
    </row>
    <row r="318872" spans="3:3" x14ac:dyDescent="0.25">
      <c r="C318872" s="62"/>
    </row>
    <row r="318960" spans="3:3" x14ac:dyDescent="0.25">
      <c r="C318960" s="62"/>
    </row>
    <row r="318961" spans="3:3" x14ac:dyDescent="0.25">
      <c r="C318961" s="62"/>
    </row>
    <row r="319049" spans="3:3" x14ac:dyDescent="0.25">
      <c r="C319049" s="62"/>
    </row>
    <row r="319050" spans="3:3" x14ac:dyDescent="0.25">
      <c r="C319050" s="62"/>
    </row>
    <row r="319138" spans="3:3" x14ac:dyDescent="0.25">
      <c r="C319138" s="62"/>
    </row>
    <row r="319139" spans="3:3" x14ac:dyDescent="0.25">
      <c r="C319139" s="62"/>
    </row>
    <row r="319227" spans="3:3" x14ac:dyDescent="0.25">
      <c r="C319227" s="62"/>
    </row>
    <row r="319228" spans="3:3" x14ac:dyDescent="0.25">
      <c r="C319228" s="62"/>
    </row>
    <row r="319316" spans="3:3" x14ac:dyDescent="0.25">
      <c r="C319316" s="62"/>
    </row>
    <row r="319317" spans="3:3" x14ac:dyDescent="0.25">
      <c r="C319317" s="62"/>
    </row>
    <row r="319405" spans="3:3" x14ac:dyDescent="0.25">
      <c r="C319405" s="62"/>
    </row>
    <row r="319406" spans="3:3" x14ac:dyDescent="0.25">
      <c r="C319406" s="62"/>
    </row>
    <row r="319494" spans="3:3" x14ac:dyDescent="0.25">
      <c r="C319494" s="62"/>
    </row>
    <row r="319495" spans="3:3" x14ac:dyDescent="0.25">
      <c r="C319495" s="62"/>
    </row>
    <row r="319583" spans="3:3" x14ac:dyDescent="0.25">
      <c r="C319583" s="62"/>
    </row>
    <row r="319584" spans="3:3" x14ac:dyDescent="0.25">
      <c r="C319584" s="62"/>
    </row>
    <row r="319672" spans="3:3" x14ac:dyDescent="0.25">
      <c r="C319672" s="62"/>
    </row>
    <row r="319673" spans="3:3" x14ac:dyDescent="0.25">
      <c r="C319673" s="62"/>
    </row>
    <row r="319761" spans="3:3" x14ac:dyDescent="0.25">
      <c r="C319761" s="62"/>
    </row>
    <row r="319762" spans="3:3" x14ac:dyDescent="0.25">
      <c r="C319762" s="62"/>
    </row>
    <row r="319850" spans="3:3" x14ac:dyDescent="0.25">
      <c r="C319850" s="62"/>
    </row>
    <row r="319851" spans="3:3" x14ac:dyDescent="0.25">
      <c r="C319851" s="62"/>
    </row>
    <row r="319939" spans="3:3" x14ac:dyDescent="0.25">
      <c r="C319939" s="62"/>
    </row>
    <row r="319940" spans="3:3" x14ac:dyDescent="0.25">
      <c r="C319940" s="62"/>
    </row>
    <row r="320028" spans="3:3" x14ac:dyDescent="0.25">
      <c r="C320028" s="62"/>
    </row>
    <row r="320029" spans="3:3" x14ac:dyDescent="0.25">
      <c r="C320029" s="62"/>
    </row>
    <row r="320117" spans="3:3" x14ac:dyDescent="0.25">
      <c r="C320117" s="62"/>
    </row>
    <row r="320118" spans="3:3" x14ac:dyDescent="0.25">
      <c r="C320118" s="62"/>
    </row>
    <row r="320206" spans="3:3" x14ac:dyDescent="0.25">
      <c r="C320206" s="62"/>
    </row>
    <row r="320207" spans="3:3" x14ac:dyDescent="0.25">
      <c r="C320207" s="62"/>
    </row>
    <row r="320295" spans="3:3" x14ac:dyDescent="0.25">
      <c r="C320295" s="62"/>
    </row>
    <row r="320296" spans="3:3" x14ac:dyDescent="0.25">
      <c r="C320296" s="62"/>
    </row>
    <row r="320384" spans="3:3" x14ac:dyDescent="0.25">
      <c r="C320384" s="62"/>
    </row>
    <row r="320385" spans="3:3" x14ac:dyDescent="0.25">
      <c r="C320385" s="62"/>
    </row>
    <row r="320473" spans="3:3" x14ac:dyDescent="0.25">
      <c r="C320473" s="62"/>
    </row>
    <row r="320474" spans="3:3" x14ac:dyDescent="0.25">
      <c r="C320474" s="62"/>
    </row>
    <row r="320562" spans="3:3" x14ac:dyDescent="0.25">
      <c r="C320562" s="62"/>
    </row>
    <row r="320563" spans="3:3" x14ac:dyDescent="0.25">
      <c r="C320563" s="62"/>
    </row>
    <row r="320651" spans="3:3" x14ac:dyDescent="0.25">
      <c r="C320651" s="62"/>
    </row>
    <row r="320652" spans="3:3" x14ac:dyDescent="0.25">
      <c r="C320652" s="62"/>
    </row>
    <row r="320740" spans="3:3" x14ac:dyDescent="0.25">
      <c r="C320740" s="62"/>
    </row>
    <row r="320741" spans="3:3" x14ac:dyDescent="0.25">
      <c r="C320741" s="62"/>
    </row>
    <row r="320829" spans="3:3" x14ac:dyDescent="0.25">
      <c r="C320829" s="62"/>
    </row>
    <row r="320830" spans="3:3" x14ac:dyDescent="0.25">
      <c r="C320830" s="62"/>
    </row>
    <row r="320918" spans="3:3" x14ac:dyDescent="0.25">
      <c r="C320918" s="62"/>
    </row>
    <row r="320919" spans="3:3" x14ac:dyDescent="0.25">
      <c r="C320919" s="62"/>
    </row>
    <row r="321007" spans="3:3" x14ac:dyDescent="0.25">
      <c r="C321007" s="62"/>
    </row>
    <row r="321008" spans="3:3" x14ac:dyDescent="0.25">
      <c r="C321008" s="62"/>
    </row>
    <row r="321096" spans="3:3" x14ac:dyDescent="0.25">
      <c r="C321096" s="62"/>
    </row>
    <row r="321097" spans="3:3" x14ac:dyDescent="0.25">
      <c r="C321097" s="62"/>
    </row>
    <row r="321185" spans="3:3" x14ac:dyDescent="0.25">
      <c r="C321185" s="62"/>
    </row>
    <row r="321186" spans="3:3" x14ac:dyDescent="0.25">
      <c r="C321186" s="62"/>
    </row>
    <row r="321274" spans="3:3" x14ac:dyDescent="0.25">
      <c r="C321274" s="62"/>
    </row>
    <row r="321275" spans="3:3" x14ac:dyDescent="0.25">
      <c r="C321275" s="62"/>
    </row>
    <row r="321363" spans="3:3" x14ac:dyDescent="0.25">
      <c r="C321363" s="62"/>
    </row>
    <row r="321364" spans="3:3" x14ac:dyDescent="0.25">
      <c r="C321364" s="62"/>
    </row>
    <row r="321452" spans="3:3" x14ac:dyDescent="0.25">
      <c r="C321452" s="62"/>
    </row>
    <row r="321453" spans="3:3" x14ac:dyDescent="0.25">
      <c r="C321453" s="62"/>
    </row>
    <row r="321541" spans="3:3" x14ac:dyDescent="0.25">
      <c r="C321541" s="62"/>
    </row>
    <row r="321542" spans="3:3" x14ac:dyDescent="0.25">
      <c r="C321542" s="62"/>
    </row>
    <row r="321630" spans="3:3" x14ac:dyDescent="0.25">
      <c r="C321630" s="62"/>
    </row>
    <row r="321631" spans="3:3" x14ac:dyDescent="0.25">
      <c r="C321631" s="62"/>
    </row>
    <row r="321719" spans="3:3" x14ac:dyDescent="0.25">
      <c r="C321719" s="62"/>
    </row>
    <row r="321720" spans="3:3" x14ac:dyDescent="0.25">
      <c r="C321720" s="62"/>
    </row>
    <row r="321808" spans="3:3" x14ac:dyDescent="0.25">
      <c r="C321808" s="62"/>
    </row>
    <row r="321809" spans="3:3" x14ac:dyDescent="0.25">
      <c r="C321809" s="62"/>
    </row>
    <row r="321897" spans="3:3" x14ac:dyDescent="0.25">
      <c r="C321897" s="62"/>
    </row>
    <row r="321898" spans="3:3" x14ac:dyDescent="0.25">
      <c r="C321898" s="62"/>
    </row>
    <row r="321986" spans="3:3" x14ac:dyDescent="0.25">
      <c r="C321986" s="62"/>
    </row>
    <row r="321987" spans="3:3" x14ac:dyDescent="0.25">
      <c r="C321987" s="62"/>
    </row>
    <row r="322075" spans="3:3" x14ac:dyDescent="0.25">
      <c r="C322075" s="62"/>
    </row>
    <row r="322076" spans="3:3" x14ac:dyDescent="0.25">
      <c r="C322076" s="62"/>
    </row>
    <row r="322164" spans="3:3" x14ac:dyDescent="0.25">
      <c r="C322164" s="62"/>
    </row>
    <row r="322165" spans="3:3" x14ac:dyDescent="0.25">
      <c r="C322165" s="62"/>
    </row>
    <row r="322253" spans="3:3" x14ac:dyDescent="0.25">
      <c r="C322253" s="62"/>
    </row>
    <row r="322254" spans="3:3" x14ac:dyDescent="0.25">
      <c r="C322254" s="62"/>
    </row>
    <row r="322342" spans="3:3" x14ac:dyDescent="0.25">
      <c r="C322342" s="62"/>
    </row>
    <row r="322343" spans="3:3" x14ac:dyDescent="0.25">
      <c r="C322343" s="62"/>
    </row>
    <row r="322431" spans="3:3" x14ac:dyDescent="0.25">
      <c r="C322431" s="62"/>
    </row>
    <row r="322432" spans="3:3" x14ac:dyDescent="0.25">
      <c r="C322432" s="62"/>
    </row>
    <row r="322520" spans="3:3" x14ac:dyDescent="0.25">
      <c r="C322520" s="62"/>
    </row>
    <row r="322521" spans="3:3" x14ac:dyDescent="0.25">
      <c r="C322521" s="62"/>
    </row>
    <row r="322609" spans="3:3" x14ac:dyDescent="0.25">
      <c r="C322609" s="62"/>
    </row>
    <row r="322610" spans="3:3" x14ac:dyDescent="0.25">
      <c r="C322610" s="62"/>
    </row>
    <row r="322698" spans="3:3" x14ac:dyDescent="0.25">
      <c r="C322698" s="62"/>
    </row>
    <row r="322699" spans="3:3" x14ac:dyDescent="0.25">
      <c r="C322699" s="62"/>
    </row>
    <row r="322787" spans="3:3" x14ac:dyDescent="0.25">
      <c r="C322787" s="62"/>
    </row>
    <row r="322788" spans="3:3" x14ac:dyDescent="0.25">
      <c r="C322788" s="62"/>
    </row>
    <row r="322876" spans="3:3" x14ac:dyDescent="0.25">
      <c r="C322876" s="62"/>
    </row>
    <row r="322877" spans="3:3" x14ac:dyDescent="0.25">
      <c r="C322877" s="62"/>
    </row>
    <row r="322965" spans="3:3" x14ac:dyDescent="0.25">
      <c r="C322965" s="62"/>
    </row>
    <row r="322966" spans="3:3" x14ac:dyDescent="0.25">
      <c r="C322966" s="62"/>
    </row>
    <row r="323054" spans="3:3" x14ac:dyDescent="0.25">
      <c r="C323054" s="62"/>
    </row>
    <row r="323055" spans="3:3" x14ac:dyDescent="0.25">
      <c r="C323055" s="62"/>
    </row>
    <row r="323143" spans="3:3" x14ac:dyDescent="0.25">
      <c r="C323143" s="62"/>
    </row>
    <row r="323144" spans="3:3" x14ac:dyDescent="0.25">
      <c r="C323144" s="62"/>
    </row>
    <row r="323232" spans="3:3" x14ac:dyDescent="0.25">
      <c r="C323232" s="62"/>
    </row>
    <row r="323233" spans="3:3" x14ac:dyDescent="0.25">
      <c r="C323233" s="62"/>
    </row>
    <row r="323321" spans="3:3" x14ac:dyDescent="0.25">
      <c r="C323321" s="62"/>
    </row>
    <row r="323322" spans="3:3" x14ac:dyDescent="0.25">
      <c r="C323322" s="62"/>
    </row>
    <row r="323410" spans="3:3" x14ac:dyDescent="0.25">
      <c r="C323410" s="62"/>
    </row>
    <row r="323411" spans="3:3" x14ac:dyDescent="0.25">
      <c r="C323411" s="62"/>
    </row>
    <row r="323499" spans="3:3" x14ac:dyDescent="0.25">
      <c r="C323499" s="62"/>
    </row>
    <row r="323500" spans="3:3" x14ac:dyDescent="0.25">
      <c r="C323500" s="62"/>
    </row>
    <row r="323588" spans="3:3" x14ac:dyDescent="0.25">
      <c r="C323588" s="62"/>
    </row>
    <row r="323589" spans="3:3" x14ac:dyDescent="0.25">
      <c r="C323589" s="62"/>
    </row>
    <row r="323677" spans="3:3" x14ac:dyDescent="0.25">
      <c r="C323677" s="62"/>
    </row>
    <row r="323678" spans="3:3" x14ac:dyDescent="0.25">
      <c r="C323678" s="62"/>
    </row>
    <row r="323766" spans="3:3" x14ac:dyDescent="0.25">
      <c r="C323766" s="62"/>
    </row>
    <row r="323767" spans="3:3" x14ac:dyDescent="0.25">
      <c r="C323767" s="62"/>
    </row>
    <row r="323855" spans="3:3" x14ac:dyDescent="0.25">
      <c r="C323855" s="62"/>
    </row>
    <row r="323856" spans="3:3" x14ac:dyDescent="0.25">
      <c r="C323856" s="62"/>
    </row>
    <row r="323944" spans="3:3" x14ac:dyDescent="0.25">
      <c r="C323944" s="62"/>
    </row>
    <row r="323945" spans="3:3" x14ac:dyDescent="0.25">
      <c r="C323945" s="62"/>
    </row>
    <row r="324033" spans="3:3" x14ac:dyDescent="0.25">
      <c r="C324033" s="62"/>
    </row>
    <row r="324034" spans="3:3" x14ac:dyDescent="0.25">
      <c r="C324034" s="62"/>
    </row>
    <row r="324122" spans="3:3" x14ac:dyDescent="0.25">
      <c r="C324122" s="62"/>
    </row>
    <row r="324123" spans="3:3" x14ac:dyDescent="0.25">
      <c r="C324123" s="62"/>
    </row>
    <row r="324211" spans="3:3" x14ac:dyDescent="0.25">
      <c r="C324211" s="62"/>
    </row>
    <row r="324212" spans="3:3" x14ac:dyDescent="0.25">
      <c r="C324212" s="62"/>
    </row>
    <row r="324300" spans="3:3" x14ac:dyDescent="0.25">
      <c r="C324300" s="62"/>
    </row>
    <row r="324301" spans="3:3" x14ac:dyDescent="0.25">
      <c r="C324301" s="62"/>
    </row>
    <row r="324389" spans="3:3" x14ac:dyDescent="0.25">
      <c r="C324389" s="62"/>
    </row>
    <row r="324390" spans="3:3" x14ac:dyDescent="0.25">
      <c r="C324390" s="62"/>
    </row>
    <row r="324478" spans="3:3" x14ac:dyDescent="0.25">
      <c r="C324478" s="62"/>
    </row>
    <row r="324479" spans="3:3" x14ac:dyDescent="0.25">
      <c r="C324479" s="62"/>
    </row>
    <row r="324567" spans="3:3" x14ac:dyDescent="0.25">
      <c r="C324567" s="62"/>
    </row>
    <row r="324568" spans="3:3" x14ac:dyDescent="0.25">
      <c r="C324568" s="62"/>
    </row>
    <row r="324656" spans="3:3" x14ac:dyDescent="0.25">
      <c r="C324656" s="62"/>
    </row>
    <row r="324657" spans="3:3" x14ac:dyDescent="0.25">
      <c r="C324657" s="62"/>
    </row>
    <row r="324745" spans="3:3" x14ac:dyDescent="0.25">
      <c r="C324745" s="62"/>
    </row>
    <row r="324746" spans="3:3" x14ac:dyDescent="0.25">
      <c r="C324746" s="62"/>
    </row>
    <row r="324834" spans="3:3" x14ac:dyDescent="0.25">
      <c r="C324834" s="62"/>
    </row>
    <row r="324835" spans="3:3" x14ac:dyDescent="0.25">
      <c r="C324835" s="62"/>
    </row>
    <row r="324923" spans="3:3" x14ac:dyDescent="0.25">
      <c r="C324923" s="62"/>
    </row>
    <row r="324924" spans="3:3" x14ac:dyDescent="0.25">
      <c r="C324924" s="62"/>
    </row>
    <row r="325012" spans="3:3" x14ac:dyDescent="0.25">
      <c r="C325012" s="62"/>
    </row>
    <row r="325013" spans="3:3" x14ac:dyDescent="0.25">
      <c r="C325013" s="62"/>
    </row>
    <row r="325101" spans="3:3" x14ac:dyDescent="0.25">
      <c r="C325101" s="62"/>
    </row>
    <row r="325102" spans="3:3" x14ac:dyDescent="0.25">
      <c r="C325102" s="62"/>
    </row>
    <row r="325190" spans="3:3" x14ac:dyDescent="0.25">
      <c r="C325190" s="62"/>
    </row>
    <row r="325191" spans="3:3" x14ac:dyDescent="0.25">
      <c r="C325191" s="62"/>
    </row>
    <row r="325279" spans="3:3" x14ac:dyDescent="0.25">
      <c r="C325279" s="62"/>
    </row>
    <row r="325280" spans="3:3" x14ac:dyDescent="0.25">
      <c r="C325280" s="62"/>
    </row>
    <row r="325368" spans="3:3" x14ac:dyDescent="0.25">
      <c r="C325368" s="62"/>
    </row>
    <row r="325369" spans="3:3" x14ac:dyDescent="0.25">
      <c r="C325369" s="62"/>
    </row>
    <row r="325457" spans="3:3" x14ac:dyDescent="0.25">
      <c r="C325457" s="62"/>
    </row>
    <row r="325458" spans="3:3" x14ac:dyDescent="0.25">
      <c r="C325458" s="62"/>
    </row>
    <row r="325546" spans="3:3" x14ac:dyDescent="0.25">
      <c r="C325546" s="62"/>
    </row>
    <row r="325547" spans="3:3" x14ac:dyDescent="0.25">
      <c r="C325547" s="62"/>
    </row>
    <row r="325635" spans="3:3" x14ac:dyDescent="0.25">
      <c r="C325635" s="62"/>
    </row>
    <row r="325636" spans="3:3" x14ac:dyDescent="0.25">
      <c r="C325636" s="62"/>
    </row>
    <row r="325724" spans="3:3" x14ac:dyDescent="0.25">
      <c r="C325724" s="62"/>
    </row>
    <row r="325725" spans="3:3" x14ac:dyDescent="0.25">
      <c r="C325725" s="62"/>
    </row>
    <row r="325813" spans="3:3" x14ac:dyDescent="0.25">
      <c r="C325813" s="62"/>
    </row>
    <row r="325814" spans="3:3" x14ac:dyDescent="0.25">
      <c r="C325814" s="62"/>
    </row>
    <row r="325902" spans="3:3" x14ac:dyDescent="0.25">
      <c r="C325902" s="62"/>
    </row>
    <row r="325903" spans="3:3" x14ac:dyDescent="0.25">
      <c r="C325903" s="62"/>
    </row>
    <row r="325991" spans="3:3" x14ac:dyDescent="0.25">
      <c r="C325991" s="62"/>
    </row>
    <row r="325992" spans="3:3" x14ac:dyDescent="0.25">
      <c r="C325992" s="62"/>
    </row>
    <row r="326080" spans="3:3" x14ac:dyDescent="0.25">
      <c r="C326080" s="62"/>
    </row>
    <row r="326081" spans="3:3" x14ac:dyDescent="0.25">
      <c r="C326081" s="62"/>
    </row>
    <row r="326169" spans="3:3" x14ac:dyDescent="0.25">
      <c r="C326169" s="62"/>
    </row>
    <row r="326170" spans="3:3" x14ac:dyDescent="0.25">
      <c r="C326170" s="62"/>
    </row>
    <row r="326258" spans="3:3" x14ac:dyDescent="0.25">
      <c r="C326258" s="62"/>
    </row>
    <row r="326259" spans="3:3" x14ac:dyDescent="0.25">
      <c r="C326259" s="62"/>
    </row>
    <row r="326347" spans="3:3" x14ac:dyDescent="0.25">
      <c r="C326347" s="62"/>
    </row>
    <row r="326348" spans="3:3" x14ac:dyDescent="0.25">
      <c r="C326348" s="62"/>
    </row>
    <row r="326436" spans="3:3" x14ac:dyDescent="0.25">
      <c r="C326436" s="62"/>
    </row>
    <row r="326437" spans="3:3" x14ac:dyDescent="0.25">
      <c r="C326437" s="62"/>
    </row>
    <row r="326525" spans="3:3" x14ac:dyDescent="0.25">
      <c r="C326525" s="62"/>
    </row>
    <row r="326526" spans="3:3" x14ac:dyDescent="0.25">
      <c r="C326526" s="62"/>
    </row>
    <row r="326614" spans="3:3" x14ac:dyDescent="0.25">
      <c r="C326614" s="62"/>
    </row>
    <row r="326615" spans="3:3" x14ac:dyDescent="0.25">
      <c r="C326615" s="62"/>
    </row>
    <row r="326703" spans="3:3" x14ac:dyDescent="0.25">
      <c r="C326703" s="62"/>
    </row>
    <row r="326704" spans="3:3" x14ac:dyDescent="0.25">
      <c r="C326704" s="62"/>
    </row>
    <row r="326792" spans="3:3" x14ac:dyDescent="0.25">
      <c r="C326792" s="62"/>
    </row>
    <row r="326793" spans="3:3" x14ac:dyDescent="0.25">
      <c r="C326793" s="62"/>
    </row>
    <row r="326881" spans="3:3" x14ac:dyDescent="0.25">
      <c r="C326881" s="62"/>
    </row>
    <row r="326882" spans="3:3" x14ac:dyDescent="0.25">
      <c r="C326882" s="62"/>
    </row>
    <row r="326970" spans="3:3" x14ac:dyDescent="0.25">
      <c r="C326970" s="62"/>
    </row>
    <row r="326971" spans="3:3" x14ac:dyDescent="0.25">
      <c r="C326971" s="62"/>
    </row>
    <row r="327059" spans="3:3" x14ac:dyDescent="0.25">
      <c r="C327059" s="62"/>
    </row>
    <row r="327060" spans="3:3" x14ac:dyDescent="0.25">
      <c r="C327060" s="62"/>
    </row>
    <row r="327148" spans="3:3" x14ac:dyDescent="0.25">
      <c r="C327148" s="62"/>
    </row>
    <row r="327149" spans="3:3" x14ac:dyDescent="0.25">
      <c r="C327149" s="62"/>
    </row>
    <row r="327237" spans="3:3" x14ac:dyDescent="0.25">
      <c r="C327237" s="62"/>
    </row>
    <row r="327238" spans="3:3" x14ac:dyDescent="0.25">
      <c r="C327238" s="62"/>
    </row>
    <row r="327326" spans="3:3" x14ac:dyDescent="0.25">
      <c r="C327326" s="62"/>
    </row>
    <row r="327327" spans="3:3" x14ac:dyDescent="0.25">
      <c r="C327327" s="62"/>
    </row>
    <row r="327415" spans="3:3" x14ac:dyDescent="0.25">
      <c r="C327415" s="62"/>
    </row>
    <row r="327416" spans="3:3" x14ac:dyDescent="0.25">
      <c r="C327416" s="62"/>
    </row>
    <row r="327504" spans="3:3" x14ac:dyDescent="0.25">
      <c r="C327504" s="62"/>
    </row>
    <row r="327505" spans="3:3" x14ac:dyDescent="0.25">
      <c r="C327505" s="62"/>
    </row>
    <row r="327593" spans="3:3" x14ac:dyDescent="0.25">
      <c r="C327593" s="62"/>
    </row>
    <row r="327594" spans="3:3" x14ac:dyDescent="0.25">
      <c r="C327594" s="62"/>
    </row>
    <row r="327682" spans="3:3" x14ac:dyDescent="0.25">
      <c r="C327682" s="62"/>
    </row>
    <row r="327683" spans="3:3" x14ac:dyDescent="0.25">
      <c r="C327683" s="62"/>
    </row>
    <row r="327771" spans="3:3" x14ac:dyDescent="0.25">
      <c r="C327771" s="62"/>
    </row>
    <row r="327772" spans="3:3" x14ac:dyDescent="0.25">
      <c r="C327772" s="62"/>
    </row>
    <row r="327860" spans="3:3" x14ac:dyDescent="0.25">
      <c r="C327860" s="62"/>
    </row>
    <row r="327861" spans="3:3" x14ac:dyDescent="0.25">
      <c r="C327861" s="62"/>
    </row>
    <row r="327949" spans="3:3" x14ac:dyDescent="0.25">
      <c r="C327949" s="62"/>
    </row>
    <row r="327950" spans="3:3" x14ac:dyDescent="0.25">
      <c r="C327950" s="62"/>
    </row>
    <row r="328038" spans="3:3" x14ac:dyDescent="0.25">
      <c r="C328038" s="62"/>
    </row>
    <row r="328039" spans="3:3" x14ac:dyDescent="0.25">
      <c r="C328039" s="62"/>
    </row>
    <row r="328127" spans="3:3" x14ac:dyDescent="0.25">
      <c r="C328127" s="62"/>
    </row>
    <row r="328128" spans="3:3" x14ac:dyDescent="0.25">
      <c r="C328128" s="62"/>
    </row>
    <row r="328216" spans="3:3" x14ac:dyDescent="0.25">
      <c r="C328216" s="62"/>
    </row>
    <row r="328217" spans="3:3" x14ac:dyDescent="0.25">
      <c r="C328217" s="62"/>
    </row>
    <row r="328305" spans="3:3" x14ac:dyDescent="0.25">
      <c r="C328305" s="62"/>
    </row>
    <row r="328306" spans="3:3" x14ac:dyDescent="0.25">
      <c r="C328306" s="62"/>
    </row>
    <row r="328394" spans="3:3" x14ac:dyDescent="0.25">
      <c r="C328394" s="62"/>
    </row>
    <row r="328395" spans="3:3" x14ac:dyDescent="0.25">
      <c r="C328395" s="62"/>
    </row>
    <row r="328483" spans="3:3" x14ac:dyDescent="0.25">
      <c r="C328483" s="62"/>
    </row>
    <row r="328484" spans="3:3" x14ac:dyDescent="0.25">
      <c r="C328484" s="62"/>
    </row>
    <row r="328572" spans="3:3" x14ac:dyDescent="0.25">
      <c r="C328572" s="62"/>
    </row>
    <row r="328573" spans="3:3" x14ac:dyDescent="0.25">
      <c r="C328573" s="62"/>
    </row>
    <row r="328661" spans="3:3" x14ac:dyDescent="0.25">
      <c r="C328661" s="62"/>
    </row>
    <row r="328662" spans="3:3" x14ac:dyDescent="0.25">
      <c r="C328662" s="62"/>
    </row>
    <row r="328750" spans="3:3" x14ac:dyDescent="0.25">
      <c r="C328750" s="62"/>
    </row>
    <row r="328751" spans="3:3" x14ac:dyDescent="0.25">
      <c r="C328751" s="62"/>
    </row>
    <row r="328839" spans="3:3" x14ac:dyDescent="0.25">
      <c r="C328839" s="62"/>
    </row>
    <row r="328840" spans="3:3" x14ac:dyDescent="0.25">
      <c r="C328840" s="62"/>
    </row>
    <row r="328928" spans="3:3" x14ac:dyDescent="0.25">
      <c r="C328928" s="62"/>
    </row>
    <row r="328929" spans="3:3" x14ac:dyDescent="0.25">
      <c r="C328929" s="62"/>
    </row>
    <row r="329017" spans="3:3" x14ac:dyDescent="0.25">
      <c r="C329017" s="62"/>
    </row>
    <row r="329018" spans="3:3" x14ac:dyDescent="0.25">
      <c r="C329018" s="62"/>
    </row>
    <row r="329106" spans="3:3" x14ac:dyDescent="0.25">
      <c r="C329106" s="62"/>
    </row>
    <row r="329107" spans="3:3" x14ac:dyDescent="0.25">
      <c r="C329107" s="62"/>
    </row>
    <row r="329195" spans="3:3" x14ac:dyDescent="0.25">
      <c r="C329195" s="62"/>
    </row>
    <row r="329196" spans="3:3" x14ac:dyDescent="0.25">
      <c r="C329196" s="62"/>
    </row>
    <row r="329284" spans="3:3" x14ac:dyDescent="0.25">
      <c r="C329284" s="62"/>
    </row>
    <row r="329285" spans="3:3" x14ac:dyDescent="0.25">
      <c r="C329285" s="62"/>
    </row>
    <row r="329373" spans="3:3" x14ac:dyDescent="0.25">
      <c r="C329373" s="62"/>
    </row>
    <row r="329374" spans="3:3" x14ac:dyDescent="0.25">
      <c r="C329374" s="62"/>
    </row>
    <row r="329462" spans="3:3" x14ac:dyDescent="0.25">
      <c r="C329462" s="62"/>
    </row>
    <row r="329463" spans="3:3" x14ac:dyDescent="0.25">
      <c r="C329463" s="62"/>
    </row>
    <row r="329551" spans="3:3" x14ac:dyDescent="0.25">
      <c r="C329551" s="62"/>
    </row>
    <row r="329552" spans="3:3" x14ac:dyDescent="0.25">
      <c r="C329552" s="62"/>
    </row>
    <row r="329640" spans="3:3" x14ac:dyDescent="0.25">
      <c r="C329640" s="62"/>
    </row>
    <row r="329641" spans="3:3" x14ac:dyDescent="0.25">
      <c r="C329641" s="62"/>
    </row>
    <row r="329729" spans="3:3" x14ac:dyDescent="0.25">
      <c r="C329729" s="62"/>
    </row>
    <row r="329730" spans="3:3" x14ac:dyDescent="0.25">
      <c r="C329730" s="62"/>
    </row>
    <row r="329818" spans="3:3" x14ac:dyDescent="0.25">
      <c r="C329818" s="62"/>
    </row>
    <row r="329819" spans="3:3" x14ac:dyDescent="0.25">
      <c r="C329819" s="62"/>
    </row>
    <row r="329907" spans="3:3" x14ac:dyDescent="0.25">
      <c r="C329907" s="62"/>
    </row>
    <row r="329908" spans="3:3" x14ac:dyDescent="0.25">
      <c r="C329908" s="62"/>
    </row>
    <row r="329996" spans="3:3" x14ac:dyDescent="0.25">
      <c r="C329996" s="62"/>
    </row>
    <row r="329997" spans="3:3" x14ac:dyDescent="0.25">
      <c r="C329997" s="62"/>
    </row>
    <row r="330085" spans="3:3" x14ac:dyDescent="0.25">
      <c r="C330085" s="62"/>
    </row>
    <row r="330086" spans="3:3" x14ac:dyDescent="0.25">
      <c r="C330086" s="62"/>
    </row>
    <row r="330174" spans="3:3" x14ac:dyDescent="0.25">
      <c r="C330174" s="62"/>
    </row>
    <row r="330175" spans="3:3" x14ac:dyDescent="0.25">
      <c r="C330175" s="62"/>
    </row>
    <row r="330263" spans="3:3" x14ac:dyDescent="0.25">
      <c r="C330263" s="62"/>
    </row>
    <row r="330264" spans="3:3" x14ac:dyDescent="0.25">
      <c r="C330264" s="62"/>
    </row>
    <row r="330352" spans="3:3" x14ac:dyDescent="0.25">
      <c r="C330352" s="62"/>
    </row>
    <row r="330353" spans="3:3" x14ac:dyDescent="0.25">
      <c r="C330353" s="62"/>
    </row>
    <row r="330441" spans="3:3" x14ac:dyDescent="0.25">
      <c r="C330441" s="62"/>
    </row>
    <row r="330442" spans="3:3" x14ac:dyDescent="0.25">
      <c r="C330442" s="62"/>
    </row>
    <row r="330530" spans="3:3" x14ac:dyDescent="0.25">
      <c r="C330530" s="62"/>
    </row>
    <row r="330531" spans="3:3" x14ac:dyDescent="0.25">
      <c r="C330531" s="62"/>
    </row>
    <row r="330619" spans="3:3" x14ac:dyDescent="0.25">
      <c r="C330619" s="62"/>
    </row>
    <row r="330620" spans="3:3" x14ac:dyDescent="0.25">
      <c r="C330620" s="62"/>
    </row>
    <row r="330708" spans="3:3" x14ac:dyDescent="0.25">
      <c r="C330708" s="62"/>
    </row>
    <row r="330709" spans="3:3" x14ac:dyDescent="0.25">
      <c r="C330709" s="62"/>
    </row>
    <row r="330797" spans="3:3" x14ac:dyDescent="0.25">
      <c r="C330797" s="62"/>
    </row>
    <row r="330798" spans="3:3" x14ac:dyDescent="0.25">
      <c r="C330798" s="62"/>
    </row>
    <row r="330886" spans="3:3" x14ac:dyDescent="0.25">
      <c r="C330886" s="62"/>
    </row>
    <row r="330887" spans="3:3" x14ac:dyDescent="0.25">
      <c r="C330887" s="62"/>
    </row>
    <row r="330975" spans="3:3" x14ac:dyDescent="0.25">
      <c r="C330975" s="62"/>
    </row>
    <row r="330976" spans="3:3" x14ac:dyDescent="0.25">
      <c r="C330976" s="62"/>
    </row>
    <row r="331064" spans="3:3" x14ac:dyDescent="0.25">
      <c r="C331064" s="62"/>
    </row>
    <row r="331065" spans="3:3" x14ac:dyDescent="0.25">
      <c r="C331065" s="62"/>
    </row>
    <row r="331153" spans="3:3" x14ac:dyDescent="0.25">
      <c r="C331153" s="62"/>
    </row>
    <row r="331154" spans="3:3" x14ac:dyDescent="0.25">
      <c r="C331154" s="62"/>
    </row>
    <row r="331242" spans="3:3" x14ac:dyDescent="0.25">
      <c r="C331242" s="62"/>
    </row>
    <row r="331243" spans="3:3" x14ac:dyDescent="0.25">
      <c r="C331243" s="62"/>
    </row>
    <row r="331331" spans="3:3" x14ac:dyDescent="0.25">
      <c r="C331331" s="62"/>
    </row>
    <row r="331332" spans="3:3" x14ac:dyDescent="0.25">
      <c r="C331332" s="62"/>
    </row>
    <row r="331420" spans="3:3" x14ac:dyDescent="0.25">
      <c r="C331420" s="62"/>
    </row>
    <row r="331421" spans="3:3" x14ac:dyDescent="0.25">
      <c r="C331421" s="62"/>
    </row>
    <row r="331509" spans="3:3" x14ac:dyDescent="0.25">
      <c r="C331509" s="62"/>
    </row>
    <row r="331510" spans="3:3" x14ac:dyDescent="0.25">
      <c r="C331510" s="62"/>
    </row>
    <row r="331598" spans="3:3" x14ac:dyDescent="0.25">
      <c r="C331598" s="62"/>
    </row>
    <row r="331599" spans="3:3" x14ac:dyDescent="0.25">
      <c r="C331599" s="62"/>
    </row>
    <row r="331687" spans="3:3" x14ac:dyDescent="0.25">
      <c r="C331687" s="62"/>
    </row>
    <row r="331688" spans="3:3" x14ac:dyDescent="0.25">
      <c r="C331688" s="62"/>
    </row>
    <row r="331776" spans="3:3" x14ac:dyDescent="0.25">
      <c r="C331776" s="62"/>
    </row>
    <row r="331777" spans="3:3" x14ac:dyDescent="0.25">
      <c r="C331777" s="62"/>
    </row>
    <row r="331865" spans="3:3" x14ac:dyDescent="0.25">
      <c r="C331865" s="62"/>
    </row>
    <row r="331866" spans="3:3" x14ac:dyDescent="0.25">
      <c r="C331866" s="62"/>
    </row>
    <row r="331954" spans="3:3" x14ac:dyDescent="0.25">
      <c r="C331954" s="62"/>
    </row>
    <row r="331955" spans="3:3" x14ac:dyDescent="0.25">
      <c r="C331955" s="62"/>
    </row>
    <row r="332043" spans="3:3" x14ac:dyDescent="0.25">
      <c r="C332043" s="62"/>
    </row>
    <row r="332044" spans="3:3" x14ac:dyDescent="0.25">
      <c r="C332044" s="62"/>
    </row>
    <row r="332132" spans="3:3" x14ac:dyDescent="0.25">
      <c r="C332132" s="62"/>
    </row>
    <row r="332133" spans="3:3" x14ac:dyDescent="0.25">
      <c r="C332133" s="62"/>
    </row>
    <row r="332221" spans="3:3" x14ac:dyDescent="0.25">
      <c r="C332221" s="62"/>
    </row>
    <row r="332222" spans="3:3" x14ac:dyDescent="0.25">
      <c r="C332222" s="62"/>
    </row>
    <row r="332310" spans="3:3" x14ac:dyDescent="0.25">
      <c r="C332310" s="62"/>
    </row>
    <row r="332311" spans="3:3" x14ac:dyDescent="0.25">
      <c r="C332311" s="62"/>
    </row>
    <row r="332399" spans="3:3" x14ac:dyDescent="0.25">
      <c r="C332399" s="62"/>
    </row>
    <row r="332400" spans="3:3" x14ac:dyDescent="0.25">
      <c r="C332400" s="62"/>
    </row>
    <row r="332488" spans="3:3" x14ac:dyDescent="0.25">
      <c r="C332488" s="62"/>
    </row>
    <row r="332489" spans="3:3" x14ac:dyDescent="0.25">
      <c r="C332489" s="62"/>
    </row>
    <row r="332577" spans="3:3" x14ac:dyDescent="0.25">
      <c r="C332577" s="62"/>
    </row>
    <row r="332578" spans="3:3" x14ac:dyDescent="0.25">
      <c r="C332578" s="62"/>
    </row>
    <row r="332666" spans="3:3" x14ac:dyDescent="0.25">
      <c r="C332666" s="62"/>
    </row>
    <row r="332667" spans="3:3" x14ac:dyDescent="0.25">
      <c r="C332667" s="62"/>
    </row>
    <row r="332755" spans="3:3" x14ac:dyDescent="0.25">
      <c r="C332755" s="62"/>
    </row>
    <row r="332756" spans="3:3" x14ac:dyDescent="0.25">
      <c r="C332756" s="62"/>
    </row>
    <row r="332844" spans="3:3" x14ac:dyDescent="0.25">
      <c r="C332844" s="62"/>
    </row>
    <row r="332845" spans="3:3" x14ac:dyDescent="0.25">
      <c r="C332845" s="62"/>
    </row>
    <row r="332933" spans="3:3" x14ac:dyDescent="0.25">
      <c r="C332933" s="62"/>
    </row>
    <row r="332934" spans="3:3" x14ac:dyDescent="0.25">
      <c r="C332934" s="62"/>
    </row>
    <row r="333022" spans="3:3" x14ac:dyDescent="0.25">
      <c r="C333022" s="62"/>
    </row>
    <row r="333023" spans="3:3" x14ac:dyDescent="0.25">
      <c r="C333023" s="62"/>
    </row>
    <row r="333111" spans="3:3" x14ac:dyDescent="0.25">
      <c r="C333111" s="62"/>
    </row>
    <row r="333112" spans="3:3" x14ac:dyDescent="0.25">
      <c r="C333112" s="62"/>
    </row>
    <row r="333200" spans="3:3" x14ac:dyDescent="0.25">
      <c r="C333200" s="62"/>
    </row>
    <row r="333201" spans="3:3" x14ac:dyDescent="0.25">
      <c r="C333201" s="62"/>
    </row>
    <row r="333289" spans="3:3" x14ac:dyDescent="0.25">
      <c r="C333289" s="62"/>
    </row>
    <row r="333290" spans="3:3" x14ac:dyDescent="0.25">
      <c r="C333290" s="62"/>
    </row>
    <row r="333378" spans="3:3" x14ac:dyDescent="0.25">
      <c r="C333378" s="62"/>
    </row>
    <row r="333379" spans="3:3" x14ac:dyDescent="0.25">
      <c r="C333379" s="62"/>
    </row>
    <row r="333467" spans="3:3" x14ac:dyDescent="0.25">
      <c r="C333467" s="62"/>
    </row>
    <row r="333468" spans="3:3" x14ac:dyDescent="0.25">
      <c r="C333468" s="62"/>
    </row>
    <row r="333556" spans="3:3" x14ac:dyDescent="0.25">
      <c r="C333556" s="62"/>
    </row>
    <row r="333557" spans="3:3" x14ac:dyDescent="0.25">
      <c r="C333557" s="62"/>
    </row>
    <row r="333645" spans="3:3" x14ac:dyDescent="0.25">
      <c r="C333645" s="62"/>
    </row>
    <row r="333646" spans="3:3" x14ac:dyDescent="0.25">
      <c r="C333646" s="62"/>
    </row>
    <row r="333734" spans="3:3" x14ac:dyDescent="0.25">
      <c r="C333734" s="62"/>
    </row>
    <row r="333735" spans="3:3" x14ac:dyDescent="0.25">
      <c r="C333735" s="62"/>
    </row>
    <row r="333823" spans="3:3" x14ac:dyDescent="0.25">
      <c r="C333823" s="62"/>
    </row>
    <row r="333824" spans="3:3" x14ac:dyDescent="0.25">
      <c r="C333824" s="62"/>
    </row>
    <row r="333912" spans="3:3" x14ac:dyDescent="0.25">
      <c r="C333912" s="62"/>
    </row>
    <row r="333913" spans="3:3" x14ac:dyDescent="0.25">
      <c r="C333913" s="62"/>
    </row>
    <row r="334001" spans="3:3" x14ac:dyDescent="0.25">
      <c r="C334001" s="62"/>
    </row>
    <row r="334002" spans="3:3" x14ac:dyDescent="0.25">
      <c r="C334002" s="62"/>
    </row>
    <row r="334090" spans="3:3" x14ac:dyDescent="0.25">
      <c r="C334090" s="62"/>
    </row>
    <row r="334091" spans="3:3" x14ac:dyDescent="0.25">
      <c r="C334091" s="62"/>
    </row>
    <row r="334179" spans="3:3" x14ac:dyDescent="0.25">
      <c r="C334179" s="62"/>
    </row>
    <row r="334180" spans="3:3" x14ac:dyDescent="0.25">
      <c r="C334180" s="62"/>
    </row>
    <row r="334268" spans="3:3" x14ac:dyDescent="0.25">
      <c r="C334268" s="62"/>
    </row>
    <row r="334269" spans="3:3" x14ac:dyDescent="0.25">
      <c r="C334269" s="62"/>
    </row>
    <row r="334357" spans="3:3" x14ac:dyDescent="0.25">
      <c r="C334357" s="62"/>
    </row>
    <row r="334358" spans="3:3" x14ac:dyDescent="0.25">
      <c r="C334358" s="62"/>
    </row>
    <row r="334446" spans="3:3" x14ac:dyDescent="0.25">
      <c r="C334446" s="62"/>
    </row>
    <row r="334447" spans="3:3" x14ac:dyDescent="0.25">
      <c r="C334447" s="62"/>
    </row>
    <row r="334535" spans="3:3" x14ac:dyDescent="0.25">
      <c r="C334535" s="62"/>
    </row>
    <row r="334536" spans="3:3" x14ac:dyDescent="0.25">
      <c r="C334536" s="62"/>
    </row>
    <row r="334624" spans="3:3" x14ac:dyDescent="0.25">
      <c r="C334624" s="62"/>
    </row>
    <row r="334625" spans="3:3" x14ac:dyDescent="0.25">
      <c r="C334625" s="62"/>
    </row>
    <row r="334713" spans="3:3" x14ac:dyDescent="0.25">
      <c r="C334713" s="62"/>
    </row>
    <row r="334714" spans="3:3" x14ac:dyDescent="0.25">
      <c r="C334714" s="62"/>
    </row>
    <row r="334802" spans="3:3" x14ac:dyDescent="0.25">
      <c r="C334802" s="62"/>
    </row>
    <row r="334803" spans="3:3" x14ac:dyDescent="0.25">
      <c r="C334803" s="62"/>
    </row>
    <row r="334891" spans="3:3" x14ac:dyDescent="0.25">
      <c r="C334891" s="62"/>
    </row>
    <row r="334892" spans="3:3" x14ac:dyDescent="0.25">
      <c r="C334892" s="62"/>
    </row>
    <row r="334980" spans="3:3" x14ac:dyDescent="0.25">
      <c r="C334980" s="62"/>
    </row>
    <row r="334981" spans="3:3" x14ac:dyDescent="0.25">
      <c r="C334981" s="62"/>
    </row>
    <row r="335069" spans="3:3" x14ac:dyDescent="0.25">
      <c r="C335069" s="62"/>
    </row>
    <row r="335070" spans="3:3" x14ac:dyDescent="0.25">
      <c r="C335070" s="62"/>
    </row>
    <row r="335158" spans="3:3" x14ac:dyDescent="0.25">
      <c r="C335158" s="62"/>
    </row>
    <row r="335159" spans="3:3" x14ac:dyDescent="0.25">
      <c r="C335159" s="62"/>
    </row>
    <row r="335247" spans="3:3" x14ac:dyDescent="0.25">
      <c r="C335247" s="62"/>
    </row>
    <row r="335248" spans="3:3" x14ac:dyDescent="0.25">
      <c r="C335248" s="62"/>
    </row>
    <row r="335336" spans="3:3" x14ac:dyDescent="0.25">
      <c r="C335336" s="62"/>
    </row>
    <row r="335337" spans="3:3" x14ac:dyDescent="0.25">
      <c r="C335337" s="62"/>
    </row>
    <row r="335425" spans="3:3" x14ac:dyDescent="0.25">
      <c r="C335425" s="62"/>
    </row>
    <row r="335426" spans="3:3" x14ac:dyDescent="0.25">
      <c r="C335426" s="62"/>
    </row>
    <row r="335514" spans="3:3" x14ac:dyDescent="0.25">
      <c r="C335514" s="62"/>
    </row>
    <row r="335515" spans="3:3" x14ac:dyDescent="0.25">
      <c r="C335515" s="62"/>
    </row>
    <row r="335603" spans="3:3" x14ac:dyDescent="0.25">
      <c r="C335603" s="62"/>
    </row>
    <row r="335604" spans="3:3" x14ac:dyDescent="0.25">
      <c r="C335604" s="62"/>
    </row>
    <row r="335692" spans="3:3" x14ac:dyDescent="0.25">
      <c r="C335692" s="62"/>
    </row>
    <row r="335693" spans="3:3" x14ac:dyDescent="0.25">
      <c r="C335693" s="62"/>
    </row>
    <row r="335781" spans="3:3" x14ac:dyDescent="0.25">
      <c r="C335781" s="62"/>
    </row>
    <row r="335782" spans="3:3" x14ac:dyDescent="0.25">
      <c r="C335782" s="62"/>
    </row>
    <row r="335870" spans="3:3" x14ac:dyDescent="0.25">
      <c r="C335870" s="62"/>
    </row>
    <row r="335871" spans="3:3" x14ac:dyDescent="0.25">
      <c r="C335871" s="62"/>
    </row>
    <row r="335959" spans="3:3" x14ac:dyDescent="0.25">
      <c r="C335959" s="62"/>
    </row>
    <row r="335960" spans="3:3" x14ac:dyDescent="0.25">
      <c r="C335960" s="62"/>
    </row>
    <row r="336048" spans="3:3" x14ac:dyDescent="0.25">
      <c r="C336048" s="62"/>
    </row>
    <row r="336049" spans="3:3" x14ac:dyDescent="0.25">
      <c r="C336049" s="62"/>
    </row>
    <row r="336137" spans="3:3" x14ac:dyDescent="0.25">
      <c r="C336137" s="62"/>
    </row>
    <row r="336138" spans="3:3" x14ac:dyDescent="0.25">
      <c r="C336138" s="62"/>
    </row>
    <row r="336226" spans="3:3" x14ac:dyDescent="0.25">
      <c r="C336226" s="62"/>
    </row>
    <row r="336227" spans="3:3" x14ac:dyDescent="0.25">
      <c r="C336227" s="62"/>
    </row>
    <row r="336315" spans="3:3" x14ac:dyDescent="0.25">
      <c r="C336315" s="62"/>
    </row>
    <row r="336316" spans="3:3" x14ac:dyDescent="0.25">
      <c r="C336316" s="62"/>
    </row>
    <row r="336404" spans="3:3" x14ac:dyDescent="0.25">
      <c r="C336404" s="62"/>
    </row>
    <row r="336405" spans="3:3" x14ac:dyDescent="0.25">
      <c r="C336405" s="62"/>
    </row>
    <row r="336493" spans="3:3" x14ac:dyDescent="0.25">
      <c r="C336493" s="62"/>
    </row>
    <row r="336494" spans="3:3" x14ac:dyDescent="0.25">
      <c r="C336494" s="62"/>
    </row>
    <row r="336582" spans="3:3" x14ac:dyDescent="0.25">
      <c r="C336582" s="62"/>
    </row>
    <row r="336583" spans="3:3" x14ac:dyDescent="0.25">
      <c r="C336583" s="62"/>
    </row>
    <row r="336671" spans="3:3" x14ac:dyDescent="0.25">
      <c r="C336671" s="62"/>
    </row>
    <row r="336672" spans="3:3" x14ac:dyDescent="0.25">
      <c r="C336672" s="62"/>
    </row>
    <row r="336760" spans="3:3" x14ac:dyDescent="0.25">
      <c r="C336760" s="62"/>
    </row>
    <row r="336761" spans="3:3" x14ac:dyDescent="0.25">
      <c r="C336761" s="62"/>
    </row>
    <row r="336849" spans="3:3" x14ac:dyDescent="0.25">
      <c r="C336849" s="62"/>
    </row>
    <row r="336850" spans="3:3" x14ac:dyDescent="0.25">
      <c r="C336850" s="62"/>
    </row>
    <row r="336938" spans="3:3" x14ac:dyDescent="0.25">
      <c r="C336938" s="62"/>
    </row>
    <row r="336939" spans="3:3" x14ac:dyDescent="0.25">
      <c r="C336939" s="62"/>
    </row>
    <row r="337027" spans="3:3" x14ac:dyDescent="0.25">
      <c r="C337027" s="62"/>
    </row>
    <row r="337028" spans="3:3" x14ac:dyDescent="0.25">
      <c r="C337028" s="62"/>
    </row>
    <row r="337116" spans="3:3" x14ac:dyDescent="0.25">
      <c r="C337116" s="62"/>
    </row>
    <row r="337117" spans="3:3" x14ac:dyDescent="0.25">
      <c r="C337117" s="62"/>
    </row>
    <row r="337205" spans="3:3" x14ac:dyDescent="0.25">
      <c r="C337205" s="62"/>
    </row>
    <row r="337206" spans="3:3" x14ac:dyDescent="0.25">
      <c r="C337206" s="62"/>
    </row>
    <row r="337294" spans="3:3" x14ac:dyDescent="0.25">
      <c r="C337294" s="62"/>
    </row>
    <row r="337295" spans="3:3" x14ac:dyDescent="0.25">
      <c r="C337295" s="62"/>
    </row>
    <row r="337383" spans="3:3" x14ac:dyDescent="0.25">
      <c r="C337383" s="62"/>
    </row>
    <row r="337384" spans="3:3" x14ac:dyDescent="0.25">
      <c r="C337384" s="62"/>
    </row>
    <row r="337472" spans="3:3" x14ac:dyDescent="0.25">
      <c r="C337472" s="62"/>
    </row>
    <row r="337473" spans="3:3" x14ac:dyDescent="0.25">
      <c r="C337473" s="62"/>
    </row>
    <row r="337561" spans="3:3" x14ac:dyDescent="0.25">
      <c r="C337561" s="62"/>
    </row>
    <row r="337562" spans="3:3" x14ac:dyDescent="0.25">
      <c r="C337562" s="62"/>
    </row>
    <row r="337650" spans="3:3" x14ac:dyDescent="0.25">
      <c r="C337650" s="62"/>
    </row>
    <row r="337651" spans="3:3" x14ac:dyDescent="0.25">
      <c r="C337651" s="62"/>
    </row>
    <row r="337739" spans="3:3" x14ac:dyDescent="0.25">
      <c r="C337739" s="62"/>
    </row>
    <row r="337740" spans="3:3" x14ac:dyDescent="0.25">
      <c r="C337740" s="62"/>
    </row>
    <row r="337828" spans="3:3" x14ac:dyDescent="0.25">
      <c r="C337828" s="62"/>
    </row>
    <row r="337829" spans="3:3" x14ac:dyDescent="0.25">
      <c r="C337829" s="62"/>
    </row>
    <row r="337917" spans="3:3" x14ac:dyDescent="0.25">
      <c r="C337917" s="62"/>
    </row>
    <row r="337918" spans="3:3" x14ac:dyDescent="0.25">
      <c r="C337918" s="62"/>
    </row>
    <row r="338006" spans="3:3" x14ac:dyDescent="0.25">
      <c r="C338006" s="62"/>
    </row>
    <row r="338007" spans="3:3" x14ac:dyDescent="0.25">
      <c r="C338007" s="62"/>
    </row>
    <row r="338095" spans="3:3" x14ac:dyDescent="0.25">
      <c r="C338095" s="62"/>
    </row>
    <row r="338096" spans="3:3" x14ac:dyDescent="0.25">
      <c r="C338096" s="62"/>
    </row>
    <row r="338184" spans="3:3" x14ac:dyDescent="0.25">
      <c r="C338184" s="62"/>
    </row>
    <row r="338185" spans="3:3" x14ac:dyDescent="0.25">
      <c r="C338185" s="62"/>
    </row>
    <row r="338273" spans="3:3" x14ac:dyDescent="0.25">
      <c r="C338273" s="62"/>
    </row>
    <row r="338274" spans="3:3" x14ac:dyDescent="0.25">
      <c r="C338274" s="62"/>
    </row>
    <row r="338362" spans="3:3" x14ac:dyDescent="0.25">
      <c r="C338362" s="62"/>
    </row>
    <row r="338363" spans="3:3" x14ac:dyDescent="0.25">
      <c r="C338363" s="62"/>
    </row>
    <row r="338451" spans="3:3" x14ac:dyDescent="0.25">
      <c r="C338451" s="62"/>
    </row>
    <row r="338452" spans="3:3" x14ac:dyDescent="0.25">
      <c r="C338452" s="62"/>
    </row>
    <row r="338540" spans="3:3" x14ac:dyDescent="0.25">
      <c r="C338540" s="62"/>
    </row>
    <row r="338541" spans="3:3" x14ac:dyDescent="0.25">
      <c r="C338541" s="62"/>
    </row>
    <row r="338629" spans="3:3" x14ac:dyDescent="0.25">
      <c r="C338629" s="62"/>
    </row>
    <row r="338630" spans="3:3" x14ac:dyDescent="0.25">
      <c r="C338630" s="62"/>
    </row>
    <row r="338718" spans="3:3" x14ac:dyDescent="0.25">
      <c r="C338718" s="62"/>
    </row>
    <row r="338719" spans="3:3" x14ac:dyDescent="0.25">
      <c r="C338719" s="62"/>
    </row>
    <row r="338807" spans="3:3" x14ac:dyDescent="0.25">
      <c r="C338807" s="62"/>
    </row>
    <row r="338808" spans="3:3" x14ac:dyDescent="0.25">
      <c r="C338808" s="62"/>
    </row>
    <row r="338896" spans="3:3" x14ac:dyDescent="0.25">
      <c r="C338896" s="62"/>
    </row>
    <row r="338897" spans="3:3" x14ac:dyDescent="0.25">
      <c r="C338897" s="62"/>
    </row>
    <row r="338985" spans="3:3" x14ac:dyDescent="0.25">
      <c r="C338985" s="62"/>
    </row>
    <row r="338986" spans="3:3" x14ac:dyDescent="0.25">
      <c r="C338986" s="62"/>
    </row>
    <row r="339074" spans="3:3" x14ac:dyDescent="0.25">
      <c r="C339074" s="62"/>
    </row>
    <row r="339075" spans="3:3" x14ac:dyDescent="0.25">
      <c r="C339075" s="62"/>
    </row>
    <row r="339163" spans="3:3" x14ac:dyDescent="0.25">
      <c r="C339163" s="62"/>
    </row>
    <row r="339164" spans="3:3" x14ac:dyDescent="0.25">
      <c r="C339164" s="62"/>
    </row>
    <row r="339252" spans="3:3" x14ac:dyDescent="0.25">
      <c r="C339252" s="62"/>
    </row>
    <row r="339253" spans="3:3" x14ac:dyDescent="0.25">
      <c r="C339253" s="62"/>
    </row>
    <row r="339341" spans="3:3" x14ac:dyDescent="0.25">
      <c r="C339341" s="62"/>
    </row>
    <row r="339342" spans="3:3" x14ac:dyDescent="0.25">
      <c r="C339342" s="62"/>
    </row>
    <row r="339430" spans="3:3" x14ac:dyDescent="0.25">
      <c r="C339430" s="62"/>
    </row>
    <row r="339431" spans="3:3" x14ac:dyDescent="0.25">
      <c r="C339431" s="62"/>
    </row>
    <row r="339519" spans="3:3" x14ac:dyDescent="0.25">
      <c r="C339519" s="62"/>
    </row>
    <row r="339520" spans="3:3" x14ac:dyDescent="0.25">
      <c r="C339520" s="62"/>
    </row>
    <row r="339608" spans="3:3" x14ac:dyDescent="0.25">
      <c r="C339608" s="62"/>
    </row>
    <row r="339609" spans="3:3" x14ac:dyDescent="0.25">
      <c r="C339609" s="62"/>
    </row>
    <row r="339697" spans="3:3" x14ac:dyDescent="0.25">
      <c r="C339697" s="62"/>
    </row>
    <row r="339698" spans="3:3" x14ac:dyDescent="0.25">
      <c r="C339698" s="62"/>
    </row>
    <row r="339786" spans="3:3" x14ac:dyDescent="0.25">
      <c r="C339786" s="62"/>
    </row>
    <row r="339787" spans="3:3" x14ac:dyDescent="0.25">
      <c r="C339787" s="62"/>
    </row>
    <row r="339875" spans="3:3" x14ac:dyDescent="0.25">
      <c r="C339875" s="62"/>
    </row>
    <row r="339876" spans="3:3" x14ac:dyDescent="0.25">
      <c r="C339876" s="62"/>
    </row>
    <row r="339964" spans="3:3" x14ac:dyDescent="0.25">
      <c r="C339964" s="62"/>
    </row>
    <row r="339965" spans="3:3" x14ac:dyDescent="0.25">
      <c r="C339965" s="62"/>
    </row>
    <row r="340053" spans="3:3" x14ac:dyDescent="0.25">
      <c r="C340053" s="62"/>
    </row>
    <row r="340054" spans="3:3" x14ac:dyDescent="0.25">
      <c r="C340054" s="62"/>
    </row>
    <row r="340142" spans="3:3" x14ac:dyDescent="0.25">
      <c r="C340142" s="62"/>
    </row>
    <row r="340143" spans="3:3" x14ac:dyDescent="0.25">
      <c r="C340143" s="62"/>
    </row>
    <row r="340231" spans="3:3" x14ac:dyDescent="0.25">
      <c r="C340231" s="62"/>
    </row>
    <row r="340232" spans="3:3" x14ac:dyDescent="0.25">
      <c r="C340232" s="62"/>
    </row>
    <row r="340320" spans="3:3" x14ac:dyDescent="0.25">
      <c r="C340320" s="62"/>
    </row>
    <row r="340321" spans="3:3" x14ac:dyDescent="0.25">
      <c r="C340321" s="62"/>
    </row>
    <row r="340409" spans="3:3" x14ac:dyDescent="0.25">
      <c r="C340409" s="62"/>
    </row>
    <row r="340410" spans="3:3" x14ac:dyDescent="0.25">
      <c r="C340410" s="62"/>
    </row>
    <row r="340498" spans="3:3" x14ac:dyDescent="0.25">
      <c r="C340498" s="62"/>
    </row>
    <row r="340499" spans="3:3" x14ac:dyDescent="0.25">
      <c r="C340499" s="62"/>
    </row>
    <row r="340587" spans="3:3" x14ac:dyDescent="0.25">
      <c r="C340587" s="62"/>
    </row>
    <row r="340588" spans="3:3" x14ac:dyDescent="0.25">
      <c r="C340588" s="62"/>
    </row>
    <row r="340676" spans="3:3" x14ac:dyDescent="0.25">
      <c r="C340676" s="62"/>
    </row>
    <row r="340677" spans="3:3" x14ac:dyDescent="0.25">
      <c r="C340677" s="62"/>
    </row>
    <row r="340765" spans="3:3" x14ac:dyDescent="0.25">
      <c r="C340765" s="62"/>
    </row>
    <row r="340766" spans="3:3" x14ac:dyDescent="0.25">
      <c r="C340766" s="62"/>
    </row>
    <row r="340854" spans="3:3" x14ac:dyDescent="0.25">
      <c r="C340854" s="62"/>
    </row>
    <row r="340855" spans="3:3" x14ac:dyDescent="0.25">
      <c r="C340855" s="62"/>
    </row>
    <row r="340943" spans="3:3" x14ac:dyDescent="0.25">
      <c r="C340943" s="62"/>
    </row>
    <row r="340944" spans="3:3" x14ac:dyDescent="0.25">
      <c r="C340944" s="62"/>
    </row>
    <row r="341032" spans="3:3" x14ac:dyDescent="0.25">
      <c r="C341032" s="62"/>
    </row>
    <row r="341033" spans="3:3" x14ac:dyDescent="0.25">
      <c r="C341033" s="62"/>
    </row>
    <row r="341121" spans="3:3" x14ac:dyDescent="0.25">
      <c r="C341121" s="62"/>
    </row>
    <row r="341122" spans="3:3" x14ac:dyDescent="0.25">
      <c r="C341122" s="62"/>
    </row>
    <row r="341210" spans="3:3" x14ac:dyDescent="0.25">
      <c r="C341210" s="62"/>
    </row>
    <row r="341211" spans="3:3" x14ac:dyDescent="0.25">
      <c r="C341211" s="62"/>
    </row>
    <row r="341299" spans="3:3" x14ac:dyDescent="0.25">
      <c r="C341299" s="62"/>
    </row>
    <row r="341300" spans="3:3" x14ac:dyDescent="0.25">
      <c r="C341300" s="62"/>
    </row>
    <row r="341388" spans="3:3" x14ac:dyDescent="0.25">
      <c r="C341388" s="62"/>
    </row>
    <row r="341389" spans="3:3" x14ac:dyDescent="0.25">
      <c r="C341389" s="62"/>
    </row>
    <row r="341477" spans="3:3" x14ac:dyDescent="0.25">
      <c r="C341477" s="62"/>
    </row>
    <row r="341478" spans="3:3" x14ac:dyDescent="0.25">
      <c r="C341478" s="62"/>
    </row>
    <row r="341566" spans="3:3" x14ac:dyDescent="0.25">
      <c r="C341566" s="62"/>
    </row>
    <row r="341567" spans="3:3" x14ac:dyDescent="0.25">
      <c r="C341567" s="62"/>
    </row>
    <row r="341655" spans="3:3" x14ac:dyDescent="0.25">
      <c r="C341655" s="62"/>
    </row>
    <row r="341656" spans="3:3" x14ac:dyDescent="0.25">
      <c r="C341656" s="62"/>
    </row>
    <row r="341744" spans="3:3" x14ac:dyDescent="0.25">
      <c r="C341744" s="62"/>
    </row>
    <row r="341745" spans="3:3" x14ac:dyDescent="0.25">
      <c r="C341745" s="62"/>
    </row>
    <row r="341833" spans="3:3" x14ac:dyDescent="0.25">
      <c r="C341833" s="62"/>
    </row>
    <row r="341834" spans="3:3" x14ac:dyDescent="0.25">
      <c r="C341834" s="62"/>
    </row>
    <row r="341922" spans="3:3" x14ac:dyDescent="0.25">
      <c r="C341922" s="62"/>
    </row>
    <row r="341923" spans="3:3" x14ac:dyDescent="0.25">
      <c r="C341923" s="62"/>
    </row>
    <row r="342011" spans="3:3" x14ac:dyDescent="0.25">
      <c r="C342011" s="62"/>
    </row>
    <row r="342012" spans="3:3" x14ac:dyDescent="0.25">
      <c r="C342012" s="62"/>
    </row>
    <row r="342100" spans="3:3" x14ac:dyDescent="0.25">
      <c r="C342100" s="62"/>
    </row>
    <row r="342101" spans="3:3" x14ac:dyDescent="0.25">
      <c r="C342101" s="62"/>
    </row>
    <row r="342189" spans="3:3" x14ac:dyDescent="0.25">
      <c r="C342189" s="62"/>
    </row>
    <row r="342190" spans="3:3" x14ac:dyDescent="0.25">
      <c r="C342190" s="62"/>
    </row>
    <row r="342278" spans="3:3" x14ac:dyDescent="0.25">
      <c r="C342278" s="62"/>
    </row>
    <row r="342279" spans="3:3" x14ac:dyDescent="0.25">
      <c r="C342279" s="62"/>
    </row>
    <row r="342367" spans="3:3" x14ac:dyDescent="0.25">
      <c r="C342367" s="62"/>
    </row>
    <row r="342368" spans="3:3" x14ac:dyDescent="0.25">
      <c r="C342368" s="62"/>
    </row>
    <row r="342456" spans="3:3" x14ac:dyDescent="0.25">
      <c r="C342456" s="62"/>
    </row>
    <row r="342457" spans="3:3" x14ac:dyDescent="0.25">
      <c r="C342457" s="62"/>
    </row>
    <row r="342545" spans="3:3" x14ac:dyDescent="0.25">
      <c r="C342545" s="62"/>
    </row>
    <row r="342546" spans="3:3" x14ac:dyDescent="0.25">
      <c r="C342546" s="62"/>
    </row>
    <row r="342634" spans="3:3" x14ac:dyDescent="0.25">
      <c r="C342634" s="62"/>
    </row>
    <row r="342635" spans="3:3" x14ac:dyDescent="0.25">
      <c r="C342635" s="62"/>
    </row>
    <row r="342723" spans="3:3" x14ac:dyDescent="0.25">
      <c r="C342723" s="62"/>
    </row>
    <row r="342724" spans="3:3" x14ac:dyDescent="0.25">
      <c r="C342724" s="62"/>
    </row>
    <row r="342812" spans="3:3" x14ac:dyDescent="0.25">
      <c r="C342812" s="62"/>
    </row>
    <row r="342813" spans="3:3" x14ac:dyDescent="0.25">
      <c r="C342813" s="62"/>
    </row>
    <row r="342901" spans="3:3" x14ac:dyDescent="0.25">
      <c r="C342901" s="62"/>
    </row>
    <row r="342902" spans="3:3" x14ac:dyDescent="0.25">
      <c r="C342902" s="62"/>
    </row>
    <row r="342990" spans="3:3" x14ac:dyDescent="0.25">
      <c r="C342990" s="62"/>
    </row>
    <row r="342991" spans="3:3" x14ac:dyDescent="0.25">
      <c r="C342991" s="62"/>
    </row>
    <row r="343079" spans="3:3" x14ac:dyDescent="0.25">
      <c r="C343079" s="62"/>
    </row>
    <row r="343080" spans="3:3" x14ac:dyDescent="0.25">
      <c r="C343080" s="62"/>
    </row>
    <row r="343168" spans="3:3" x14ac:dyDescent="0.25">
      <c r="C343168" s="62"/>
    </row>
    <row r="343169" spans="3:3" x14ac:dyDescent="0.25">
      <c r="C343169" s="62"/>
    </row>
    <row r="343257" spans="3:3" x14ac:dyDescent="0.25">
      <c r="C343257" s="62"/>
    </row>
    <row r="343258" spans="3:3" x14ac:dyDescent="0.25">
      <c r="C343258" s="62"/>
    </row>
    <row r="343346" spans="3:3" x14ac:dyDescent="0.25">
      <c r="C343346" s="62"/>
    </row>
    <row r="343347" spans="3:3" x14ac:dyDescent="0.25">
      <c r="C343347" s="62"/>
    </row>
    <row r="343435" spans="3:3" x14ac:dyDescent="0.25">
      <c r="C343435" s="62"/>
    </row>
    <row r="343436" spans="3:3" x14ac:dyDescent="0.25">
      <c r="C343436" s="62"/>
    </row>
    <row r="343524" spans="3:3" x14ac:dyDescent="0.25">
      <c r="C343524" s="62"/>
    </row>
    <row r="343525" spans="3:3" x14ac:dyDescent="0.25">
      <c r="C343525" s="62"/>
    </row>
    <row r="343613" spans="3:3" x14ac:dyDescent="0.25">
      <c r="C343613" s="62"/>
    </row>
    <row r="343614" spans="3:3" x14ac:dyDescent="0.25">
      <c r="C343614" s="62"/>
    </row>
    <row r="343702" spans="3:3" x14ac:dyDescent="0.25">
      <c r="C343702" s="62"/>
    </row>
    <row r="343703" spans="3:3" x14ac:dyDescent="0.25">
      <c r="C343703" s="62"/>
    </row>
    <row r="343791" spans="3:3" x14ac:dyDescent="0.25">
      <c r="C343791" s="62"/>
    </row>
    <row r="343792" spans="3:3" x14ac:dyDescent="0.25">
      <c r="C343792" s="62"/>
    </row>
    <row r="343880" spans="3:3" x14ac:dyDescent="0.25">
      <c r="C343880" s="62"/>
    </row>
    <row r="343881" spans="3:3" x14ac:dyDescent="0.25">
      <c r="C343881" s="62"/>
    </row>
    <row r="343969" spans="3:3" x14ac:dyDescent="0.25">
      <c r="C343969" s="62"/>
    </row>
    <row r="343970" spans="3:3" x14ac:dyDescent="0.25">
      <c r="C343970" s="62"/>
    </row>
    <row r="344058" spans="3:3" x14ac:dyDescent="0.25">
      <c r="C344058" s="62"/>
    </row>
    <row r="344059" spans="3:3" x14ac:dyDescent="0.25">
      <c r="C344059" s="62"/>
    </row>
    <row r="344147" spans="3:3" x14ac:dyDescent="0.25">
      <c r="C344147" s="62"/>
    </row>
    <row r="344148" spans="3:3" x14ac:dyDescent="0.25">
      <c r="C344148" s="62"/>
    </row>
    <row r="344236" spans="3:3" x14ac:dyDescent="0.25">
      <c r="C344236" s="62"/>
    </row>
    <row r="344237" spans="3:3" x14ac:dyDescent="0.25">
      <c r="C344237" s="62"/>
    </row>
    <row r="344325" spans="3:3" x14ac:dyDescent="0.25">
      <c r="C344325" s="62"/>
    </row>
    <row r="344326" spans="3:3" x14ac:dyDescent="0.25">
      <c r="C344326" s="62"/>
    </row>
    <row r="344414" spans="3:3" x14ac:dyDescent="0.25">
      <c r="C344414" s="62"/>
    </row>
    <row r="344415" spans="3:3" x14ac:dyDescent="0.25">
      <c r="C344415" s="62"/>
    </row>
    <row r="344503" spans="3:3" x14ac:dyDescent="0.25">
      <c r="C344503" s="62"/>
    </row>
    <row r="344504" spans="3:3" x14ac:dyDescent="0.25">
      <c r="C344504" s="62"/>
    </row>
    <row r="344592" spans="3:3" x14ac:dyDescent="0.25">
      <c r="C344592" s="62"/>
    </row>
    <row r="344593" spans="3:3" x14ac:dyDescent="0.25">
      <c r="C344593" s="62"/>
    </row>
    <row r="344681" spans="3:3" x14ac:dyDescent="0.25">
      <c r="C344681" s="62"/>
    </row>
    <row r="344682" spans="3:3" x14ac:dyDescent="0.25">
      <c r="C344682" s="62"/>
    </row>
    <row r="344770" spans="3:3" x14ac:dyDescent="0.25">
      <c r="C344770" s="62"/>
    </row>
    <row r="344771" spans="3:3" x14ac:dyDescent="0.25">
      <c r="C344771" s="62"/>
    </row>
    <row r="344859" spans="3:3" x14ac:dyDescent="0.25">
      <c r="C344859" s="62"/>
    </row>
    <row r="344860" spans="3:3" x14ac:dyDescent="0.25">
      <c r="C344860" s="62"/>
    </row>
    <row r="344948" spans="3:3" x14ac:dyDescent="0.25">
      <c r="C344948" s="62"/>
    </row>
    <row r="344949" spans="3:3" x14ac:dyDescent="0.25">
      <c r="C344949" s="62"/>
    </row>
    <row r="345037" spans="3:3" x14ac:dyDescent="0.25">
      <c r="C345037" s="62"/>
    </row>
    <row r="345038" spans="3:3" x14ac:dyDescent="0.25">
      <c r="C345038" s="62"/>
    </row>
    <row r="345126" spans="3:3" x14ac:dyDescent="0.25">
      <c r="C345126" s="62"/>
    </row>
    <row r="345127" spans="3:3" x14ac:dyDescent="0.25">
      <c r="C345127" s="62"/>
    </row>
    <row r="345215" spans="3:3" x14ac:dyDescent="0.25">
      <c r="C345215" s="62"/>
    </row>
    <row r="345216" spans="3:3" x14ac:dyDescent="0.25">
      <c r="C345216" s="62"/>
    </row>
    <row r="345304" spans="3:3" x14ac:dyDescent="0.25">
      <c r="C345304" s="62"/>
    </row>
    <row r="345305" spans="3:3" x14ac:dyDescent="0.25">
      <c r="C345305" s="62"/>
    </row>
    <row r="345393" spans="3:3" x14ac:dyDescent="0.25">
      <c r="C345393" s="62"/>
    </row>
    <row r="345394" spans="3:3" x14ac:dyDescent="0.25">
      <c r="C345394" s="62"/>
    </row>
    <row r="345482" spans="3:3" x14ac:dyDescent="0.25">
      <c r="C345482" s="62"/>
    </row>
    <row r="345483" spans="3:3" x14ac:dyDescent="0.25">
      <c r="C345483" s="62"/>
    </row>
    <row r="345571" spans="3:3" x14ac:dyDescent="0.25">
      <c r="C345571" s="62"/>
    </row>
    <row r="345572" spans="3:3" x14ac:dyDescent="0.25">
      <c r="C345572" s="62"/>
    </row>
    <row r="345660" spans="3:3" x14ac:dyDescent="0.25">
      <c r="C345660" s="62"/>
    </row>
    <row r="345661" spans="3:3" x14ac:dyDescent="0.25">
      <c r="C345661" s="62"/>
    </row>
    <row r="345749" spans="3:3" x14ac:dyDescent="0.25">
      <c r="C345749" s="62"/>
    </row>
    <row r="345750" spans="3:3" x14ac:dyDescent="0.25">
      <c r="C345750" s="62"/>
    </row>
    <row r="345838" spans="3:3" x14ac:dyDescent="0.25">
      <c r="C345838" s="62"/>
    </row>
    <row r="345839" spans="3:3" x14ac:dyDescent="0.25">
      <c r="C345839" s="62"/>
    </row>
    <row r="345927" spans="3:3" x14ac:dyDescent="0.25">
      <c r="C345927" s="62"/>
    </row>
    <row r="345928" spans="3:3" x14ac:dyDescent="0.25">
      <c r="C345928" s="62"/>
    </row>
    <row r="346016" spans="3:3" x14ac:dyDescent="0.25">
      <c r="C346016" s="62"/>
    </row>
    <row r="346017" spans="3:3" x14ac:dyDescent="0.25">
      <c r="C346017" s="62"/>
    </row>
    <row r="346105" spans="3:3" x14ac:dyDescent="0.25">
      <c r="C346105" s="62"/>
    </row>
    <row r="346106" spans="3:3" x14ac:dyDescent="0.25">
      <c r="C346106" s="62"/>
    </row>
    <row r="346194" spans="3:3" x14ac:dyDescent="0.25">
      <c r="C346194" s="62"/>
    </row>
    <row r="346195" spans="3:3" x14ac:dyDescent="0.25">
      <c r="C346195" s="62"/>
    </row>
    <row r="346283" spans="3:3" x14ac:dyDescent="0.25">
      <c r="C346283" s="62"/>
    </row>
    <row r="346284" spans="3:3" x14ac:dyDescent="0.25">
      <c r="C346284" s="62"/>
    </row>
    <row r="346372" spans="3:3" x14ac:dyDescent="0.25">
      <c r="C346372" s="62"/>
    </row>
    <row r="346373" spans="3:3" x14ac:dyDescent="0.25">
      <c r="C346373" s="62"/>
    </row>
    <row r="346461" spans="3:3" x14ac:dyDescent="0.25">
      <c r="C346461" s="62"/>
    </row>
    <row r="346462" spans="3:3" x14ac:dyDescent="0.25">
      <c r="C346462" s="62"/>
    </row>
    <row r="346550" spans="3:3" x14ac:dyDescent="0.25">
      <c r="C346550" s="62"/>
    </row>
    <row r="346551" spans="3:3" x14ac:dyDescent="0.25">
      <c r="C346551" s="62"/>
    </row>
    <row r="346639" spans="3:3" x14ac:dyDescent="0.25">
      <c r="C346639" s="62"/>
    </row>
    <row r="346640" spans="3:3" x14ac:dyDescent="0.25">
      <c r="C346640" s="62"/>
    </row>
    <row r="346728" spans="3:3" x14ac:dyDescent="0.25">
      <c r="C346728" s="62"/>
    </row>
    <row r="346729" spans="3:3" x14ac:dyDescent="0.25">
      <c r="C346729" s="62"/>
    </row>
    <row r="346817" spans="3:3" x14ac:dyDescent="0.25">
      <c r="C346817" s="62"/>
    </row>
    <row r="346818" spans="3:3" x14ac:dyDescent="0.25">
      <c r="C346818" s="62"/>
    </row>
    <row r="346906" spans="3:3" x14ac:dyDescent="0.25">
      <c r="C346906" s="62"/>
    </row>
    <row r="346907" spans="3:3" x14ac:dyDescent="0.25">
      <c r="C346907" s="62"/>
    </row>
    <row r="346995" spans="3:3" x14ac:dyDescent="0.25">
      <c r="C346995" s="62"/>
    </row>
    <row r="346996" spans="3:3" x14ac:dyDescent="0.25">
      <c r="C346996" s="62"/>
    </row>
    <row r="347084" spans="3:3" x14ac:dyDescent="0.25">
      <c r="C347084" s="62"/>
    </row>
    <row r="347085" spans="3:3" x14ac:dyDescent="0.25">
      <c r="C347085" s="62"/>
    </row>
    <row r="347173" spans="3:3" x14ac:dyDescent="0.25">
      <c r="C347173" s="62"/>
    </row>
    <row r="347174" spans="3:3" x14ac:dyDescent="0.25">
      <c r="C347174" s="62"/>
    </row>
    <row r="347262" spans="3:3" x14ac:dyDescent="0.25">
      <c r="C347262" s="62"/>
    </row>
    <row r="347263" spans="3:3" x14ac:dyDescent="0.25">
      <c r="C347263" s="62"/>
    </row>
    <row r="347351" spans="3:3" x14ac:dyDescent="0.25">
      <c r="C347351" s="62"/>
    </row>
    <row r="347352" spans="3:3" x14ac:dyDescent="0.25">
      <c r="C347352" s="62"/>
    </row>
    <row r="347440" spans="3:3" x14ac:dyDescent="0.25">
      <c r="C347440" s="62"/>
    </row>
    <row r="347441" spans="3:3" x14ac:dyDescent="0.25">
      <c r="C347441" s="62"/>
    </row>
    <row r="347529" spans="3:3" x14ac:dyDescent="0.25">
      <c r="C347529" s="62"/>
    </row>
    <row r="347530" spans="3:3" x14ac:dyDescent="0.25">
      <c r="C347530" s="62"/>
    </row>
    <row r="347618" spans="3:3" x14ac:dyDescent="0.25">
      <c r="C347618" s="62"/>
    </row>
    <row r="347619" spans="3:3" x14ac:dyDescent="0.25">
      <c r="C347619" s="62"/>
    </row>
    <row r="347707" spans="3:3" x14ac:dyDescent="0.25">
      <c r="C347707" s="62"/>
    </row>
    <row r="347708" spans="3:3" x14ac:dyDescent="0.25">
      <c r="C347708" s="62"/>
    </row>
    <row r="347796" spans="3:3" x14ac:dyDescent="0.25">
      <c r="C347796" s="62"/>
    </row>
    <row r="347797" spans="3:3" x14ac:dyDescent="0.25">
      <c r="C347797" s="62"/>
    </row>
    <row r="347885" spans="3:3" x14ac:dyDescent="0.25">
      <c r="C347885" s="62"/>
    </row>
    <row r="347886" spans="3:3" x14ac:dyDescent="0.25">
      <c r="C347886" s="62"/>
    </row>
    <row r="347974" spans="3:3" x14ac:dyDescent="0.25">
      <c r="C347974" s="62"/>
    </row>
    <row r="347975" spans="3:3" x14ac:dyDescent="0.25">
      <c r="C347975" s="62"/>
    </row>
    <row r="348063" spans="3:3" x14ac:dyDescent="0.25">
      <c r="C348063" s="62"/>
    </row>
    <row r="348064" spans="3:3" x14ac:dyDescent="0.25">
      <c r="C348064" s="62"/>
    </row>
    <row r="348152" spans="3:3" x14ac:dyDescent="0.25">
      <c r="C348152" s="62"/>
    </row>
    <row r="348153" spans="3:3" x14ac:dyDescent="0.25">
      <c r="C348153" s="62"/>
    </row>
    <row r="348241" spans="3:3" x14ac:dyDescent="0.25">
      <c r="C348241" s="62"/>
    </row>
    <row r="348242" spans="3:3" x14ac:dyDescent="0.25">
      <c r="C348242" s="62"/>
    </row>
    <row r="348330" spans="3:3" x14ac:dyDescent="0.25">
      <c r="C348330" s="62"/>
    </row>
    <row r="348331" spans="3:3" x14ac:dyDescent="0.25">
      <c r="C348331" s="62"/>
    </row>
    <row r="348419" spans="3:3" x14ac:dyDescent="0.25">
      <c r="C348419" s="62"/>
    </row>
    <row r="348420" spans="3:3" x14ac:dyDescent="0.25">
      <c r="C348420" s="62"/>
    </row>
    <row r="348508" spans="3:3" x14ac:dyDescent="0.25">
      <c r="C348508" s="62"/>
    </row>
    <row r="348509" spans="3:3" x14ac:dyDescent="0.25">
      <c r="C348509" s="62"/>
    </row>
    <row r="348597" spans="3:3" x14ac:dyDescent="0.25">
      <c r="C348597" s="62"/>
    </row>
    <row r="348598" spans="3:3" x14ac:dyDescent="0.25">
      <c r="C348598" s="62"/>
    </row>
    <row r="348686" spans="3:3" x14ac:dyDescent="0.25">
      <c r="C348686" s="62"/>
    </row>
    <row r="348687" spans="3:3" x14ac:dyDescent="0.25">
      <c r="C348687" s="62"/>
    </row>
    <row r="348775" spans="3:3" x14ac:dyDescent="0.25">
      <c r="C348775" s="62"/>
    </row>
    <row r="348776" spans="3:3" x14ac:dyDescent="0.25">
      <c r="C348776" s="62"/>
    </row>
    <row r="348864" spans="3:3" x14ac:dyDescent="0.25">
      <c r="C348864" s="62"/>
    </row>
    <row r="348865" spans="3:3" x14ac:dyDescent="0.25">
      <c r="C348865" s="62"/>
    </row>
    <row r="348953" spans="3:3" x14ac:dyDescent="0.25">
      <c r="C348953" s="62"/>
    </row>
    <row r="348954" spans="3:3" x14ac:dyDescent="0.25">
      <c r="C348954" s="62"/>
    </row>
    <row r="349042" spans="3:3" x14ac:dyDescent="0.25">
      <c r="C349042" s="62"/>
    </row>
    <row r="349043" spans="3:3" x14ac:dyDescent="0.25">
      <c r="C349043" s="62"/>
    </row>
    <row r="349131" spans="3:3" x14ac:dyDescent="0.25">
      <c r="C349131" s="62"/>
    </row>
    <row r="349132" spans="3:3" x14ac:dyDescent="0.25">
      <c r="C349132" s="62"/>
    </row>
    <row r="349220" spans="3:3" x14ac:dyDescent="0.25">
      <c r="C349220" s="62"/>
    </row>
    <row r="349221" spans="3:3" x14ac:dyDescent="0.25">
      <c r="C349221" s="62"/>
    </row>
    <row r="349309" spans="3:3" x14ac:dyDescent="0.25">
      <c r="C349309" s="62"/>
    </row>
    <row r="349310" spans="3:3" x14ac:dyDescent="0.25">
      <c r="C349310" s="62"/>
    </row>
    <row r="349398" spans="3:3" x14ac:dyDescent="0.25">
      <c r="C349398" s="62"/>
    </row>
    <row r="349399" spans="3:3" x14ac:dyDescent="0.25">
      <c r="C349399" s="62"/>
    </row>
    <row r="349487" spans="3:3" x14ac:dyDescent="0.25">
      <c r="C349487" s="62"/>
    </row>
    <row r="349488" spans="3:3" x14ac:dyDescent="0.25">
      <c r="C349488" s="62"/>
    </row>
    <row r="349576" spans="3:3" x14ac:dyDescent="0.25">
      <c r="C349576" s="62"/>
    </row>
    <row r="349577" spans="3:3" x14ac:dyDescent="0.25">
      <c r="C349577" s="62"/>
    </row>
    <row r="349665" spans="3:3" x14ac:dyDescent="0.25">
      <c r="C349665" s="62"/>
    </row>
    <row r="349666" spans="3:3" x14ac:dyDescent="0.25">
      <c r="C349666" s="62"/>
    </row>
    <row r="349754" spans="3:3" x14ac:dyDescent="0.25">
      <c r="C349754" s="62"/>
    </row>
    <row r="349755" spans="3:3" x14ac:dyDescent="0.25">
      <c r="C349755" s="62"/>
    </row>
    <row r="349843" spans="3:3" x14ac:dyDescent="0.25">
      <c r="C349843" s="62"/>
    </row>
    <row r="349844" spans="3:3" x14ac:dyDescent="0.25">
      <c r="C349844" s="62"/>
    </row>
    <row r="349932" spans="3:3" x14ac:dyDescent="0.25">
      <c r="C349932" s="62"/>
    </row>
    <row r="349933" spans="3:3" x14ac:dyDescent="0.25">
      <c r="C349933" s="62"/>
    </row>
    <row r="350021" spans="3:3" x14ac:dyDescent="0.25">
      <c r="C350021" s="62"/>
    </row>
    <row r="350022" spans="3:3" x14ac:dyDescent="0.25">
      <c r="C350022" s="62"/>
    </row>
    <row r="350110" spans="3:3" x14ac:dyDescent="0.25">
      <c r="C350110" s="62"/>
    </row>
    <row r="350111" spans="3:3" x14ac:dyDescent="0.25">
      <c r="C350111" s="62"/>
    </row>
    <row r="350199" spans="3:3" x14ac:dyDescent="0.25">
      <c r="C350199" s="62"/>
    </row>
    <row r="350200" spans="3:3" x14ac:dyDescent="0.25">
      <c r="C350200" s="62"/>
    </row>
    <row r="350288" spans="3:3" x14ac:dyDescent="0.25">
      <c r="C350288" s="62"/>
    </row>
    <row r="350289" spans="3:3" x14ac:dyDescent="0.25">
      <c r="C350289" s="62"/>
    </row>
    <row r="350377" spans="3:3" x14ac:dyDescent="0.25">
      <c r="C350377" s="62"/>
    </row>
    <row r="350378" spans="3:3" x14ac:dyDescent="0.25">
      <c r="C350378" s="62"/>
    </row>
    <row r="350466" spans="3:3" x14ac:dyDescent="0.25">
      <c r="C350466" s="62"/>
    </row>
    <row r="350467" spans="3:3" x14ac:dyDescent="0.25">
      <c r="C350467" s="62"/>
    </row>
    <row r="350555" spans="3:3" x14ac:dyDescent="0.25">
      <c r="C350555" s="62"/>
    </row>
    <row r="350556" spans="3:3" x14ac:dyDescent="0.25">
      <c r="C350556" s="62"/>
    </row>
    <row r="350644" spans="3:3" x14ac:dyDescent="0.25">
      <c r="C350644" s="62"/>
    </row>
    <row r="350645" spans="3:3" x14ac:dyDescent="0.25">
      <c r="C350645" s="62"/>
    </row>
    <row r="350733" spans="3:3" x14ac:dyDescent="0.25">
      <c r="C350733" s="62"/>
    </row>
    <row r="350734" spans="3:3" x14ac:dyDescent="0.25">
      <c r="C350734" s="62"/>
    </row>
    <row r="350822" spans="3:3" x14ac:dyDescent="0.25">
      <c r="C350822" s="62"/>
    </row>
    <row r="350823" spans="3:3" x14ac:dyDescent="0.25">
      <c r="C350823" s="62"/>
    </row>
    <row r="350911" spans="3:3" x14ac:dyDescent="0.25">
      <c r="C350911" s="62"/>
    </row>
    <row r="350912" spans="3:3" x14ac:dyDescent="0.25">
      <c r="C350912" s="62"/>
    </row>
    <row r="351000" spans="3:3" x14ac:dyDescent="0.25">
      <c r="C351000" s="62"/>
    </row>
    <row r="351001" spans="3:3" x14ac:dyDescent="0.25">
      <c r="C351001" s="62"/>
    </row>
    <row r="351089" spans="3:3" x14ac:dyDescent="0.25">
      <c r="C351089" s="62"/>
    </row>
    <row r="351090" spans="3:3" x14ac:dyDescent="0.25">
      <c r="C351090" s="62"/>
    </row>
    <row r="351178" spans="3:3" x14ac:dyDescent="0.25">
      <c r="C351178" s="62"/>
    </row>
    <row r="351179" spans="3:3" x14ac:dyDescent="0.25">
      <c r="C351179" s="62"/>
    </row>
    <row r="351267" spans="3:3" x14ac:dyDescent="0.25">
      <c r="C351267" s="62"/>
    </row>
    <row r="351268" spans="3:3" x14ac:dyDescent="0.25">
      <c r="C351268" s="62"/>
    </row>
    <row r="351356" spans="3:3" x14ac:dyDescent="0.25">
      <c r="C351356" s="62"/>
    </row>
    <row r="351357" spans="3:3" x14ac:dyDescent="0.25">
      <c r="C351357" s="62"/>
    </row>
    <row r="351445" spans="3:3" x14ac:dyDescent="0.25">
      <c r="C351445" s="62"/>
    </row>
    <row r="351446" spans="3:3" x14ac:dyDescent="0.25">
      <c r="C351446" s="62"/>
    </row>
    <row r="351534" spans="3:3" x14ac:dyDescent="0.25">
      <c r="C351534" s="62"/>
    </row>
    <row r="351535" spans="3:3" x14ac:dyDescent="0.25">
      <c r="C351535" s="62"/>
    </row>
    <row r="351623" spans="3:3" x14ac:dyDescent="0.25">
      <c r="C351623" s="62"/>
    </row>
    <row r="351624" spans="3:3" x14ac:dyDescent="0.25">
      <c r="C351624" s="62"/>
    </row>
    <row r="351712" spans="3:3" x14ac:dyDescent="0.25">
      <c r="C351712" s="62"/>
    </row>
    <row r="351713" spans="3:3" x14ac:dyDescent="0.25">
      <c r="C351713" s="62"/>
    </row>
    <row r="351801" spans="3:3" x14ac:dyDescent="0.25">
      <c r="C351801" s="62"/>
    </row>
    <row r="351802" spans="3:3" x14ac:dyDescent="0.25">
      <c r="C351802" s="62"/>
    </row>
    <row r="351890" spans="3:3" x14ac:dyDescent="0.25">
      <c r="C351890" s="62"/>
    </row>
    <row r="351891" spans="3:3" x14ac:dyDescent="0.25">
      <c r="C351891" s="62"/>
    </row>
    <row r="351979" spans="3:3" x14ac:dyDescent="0.25">
      <c r="C351979" s="62"/>
    </row>
    <row r="351980" spans="3:3" x14ac:dyDescent="0.25">
      <c r="C351980" s="62"/>
    </row>
    <row r="352068" spans="3:3" x14ac:dyDescent="0.25">
      <c r="C352068" s="62"/>
    </row>
    <row r="352069" spans="3:3" x14ac:dyDescent="0.25">
      <c r="C352069" s="62"/>
    </row>
    <row r="352157" spans="3:3" x14ac:dyDescent="0.25">
      <c r="C352157" s="62"/>
    </row>
    <row r="352158" spans="3:3" x14ac:dyDescent="0.25">
      <c r="C352158" s="62"/>
    </row>
    <row r="352246" spans="3:3" x14ac:dyDescent="0.25">
      <c r="C352246" s="62"/>
    </row>
    <row r="352247" spans="3:3" x14ac:dyDescent="0.25">
      <c r="C352247" s="62"/>
    </row>
    <row r="352335" spans="3:3" x14ac:dyDescent="0.25">
      <c r="C352335" s="62"/>
    </row>
    <row r="352336" spans="3:3" x14ac:dyDescent="0.25">
      <c r="C352336" s="62"/>
    </row>
    <row r="352424" spans="3:3" x14ac:dyDescent="0.25">
      <c r="C352424" s="62"/>
    </row>
    <row r="352425" spans="3:3" x14ac:dyDescent="0.25">
      <c r="C352425" s="62"/>
    </row>
    <row r="352513" spans="3:3" x14ac:dyDescent="0.25">
      <c r="C352513" s="62"/>
    </row>
    <row r="352514" spans="3:3" x14ac:dyDescent="0.25">
      <c r="C352514" s="62"/>
    </row>
    <row r="352602" spans="3:3" x14ac:dyDescent="0.25">
      <c r="C352602" s="62"/>
    </row>
    <row r="352603" spans="3:3" x14ac:dyDescent="0.25">
      <c r="C352603" s="62"/>
    </row>
    <row r="352691" spans="3:3" x14ac:dyDescent="0.25">
      <c r="C352691" s="62"/>
    </row>
    <row r="352692" spans="3:3" x14ac:dyDescent="0.25">
      <c r="C352692" s="62"/>
    </row>
    <row r="352780" spans="3:3" x14ac:dyDescent="0.25">
      <c r="C352780" s="62"/>
    </row>
    <row r="352781" spans="3:3" x14ac:dyDescent="0.25">
      <c r="C352781" s="62"/>
    </row>
    <row r="352869" spans="3:3" x14ac:dyDescent="0.25">
      <c r="C352869" s="62"/>
    </row>
    <row r="352870" spans="3:3" x14ac:dyDescent="0.25">
      <c r="C352870" s="62"/>
    </row>
    <row r="352958" spans="3:3" x14ac:dyDescent="0.25">
      <c r="C352958" s="62"/>
    </row>
    <row r="352959" spans="3:3" x14ac:dyDescent="0.25">
      <c r="C352959" s="62"/>
    </row>
    <row r="353047" spans="3:3" x14ac:dyDescent="0.25">
      <c r="C353047" s="62"/>
    </row>
    <row r="353048" spans="3:3" x14ac:dyDescent="0.25">
      <c r="C353048" s="62"/>
    </row>
    <row r="353136" spans="3:3" x14ac:dyDescent="0.25">
      <c r="C353136" s="62"/>
    </row>
    <row r="353137" spans="3:3" x14ac:dyDescent="0.25">
      <c r="C353137" s="62"/>
    </row>
    <row r="353225" spans="3:3" x14ac:dyDescent="0.25">
      <c r="C353225" s="62"/>
    </row>
    <row r="353226" spans="3:3" x14ac:dyDescent="0.25">
      <c r="C353226" s="62"/>
    </row>
    <row r="353314" spans="3:3" x14ac:dyDescent="0.25">
      <c r="C353314" s="62"/>
    </row>
    <row r="353315" spans="3:3" x14ac:dyDescent="0.25">
      <c r="C353315" s="62"/>
    </row>
    <row r="353403" spans="3:3" x14ac:dyDescent="0.25">
      <c r="C353403" s="62"/>
    </row>
    <row r="353404" spans="3:3" x14ac:dyDescent="0.25">
      <c r="C353404" s="62"/>
    </row>
    <row r="353492" spans="3:3" x14ac:dyDescent="0.25">
      <c r="C353492" s="62"/>
    </row>
    <row r="353493" spans="3:3" x14ac:dyDescent="0.25">
      <c r="C353493" s="62"/>
    </row>
    <row r="353581" spans="3:3" x14ac:dyDescent="0.25">
      <c r="C353581" s="62"/>
    </row>
    <row r="353582" spans="3:3" x14ac:dyDescent="0.25">
      <c r="C353582" s="62"/>
    </row>
    <row r="353670" spans="3:3" x14ac:dyDescent="0.25">
      <c r="C353670" s="62"/>
    </row>
    <row r="353671" spans="3:3" x14ac:dyDescent="0.25">
      <c r="C353671" s="62"/>
    </row>
    <row r="353759" spans="3:3" x14ac:dyDescent="0.25">
      <c r="C353759" s="62"/>
    </row>
    <row r="353760" spans="3:3" x14ac:dyDescent="0.25">
      <c r="C353760" s="62"/>
    </row>
    <row r="353848" spans="3:3" x14ac:dyDescent="0.25">
      <c r="C353848" s="62"/>
    </row>
    <row r="353849" spans="3:3" x14ac:dyDescent="0.25">
      <c r="C353849" s="62"/>
    </row>
    <row r="353937" spans="3:3" x14ac:dyDescent="0.25">
      <c r="C353937" s="62"/>
    </row>
    <row r="353938" spans="3:3" x14ac:dyDescent="0.25">
      <c r="C353938" s="62"/>
    </row>
    <row r="354026" spans="3:3" x14ac:dyDescent="0.25">
      <c r="C354026" s="62"/>
    </row>
    <row r="354027" spans="3:3" x14ac:dyDescent="0.25">
      <c r="C354027" s="62"/>
    </row>
    <row r="354115" spans="3:3" x14ac:dyDescent="0.25">
      <c r="C354115" s="62"/>
    </row>
    <row r="354116" spans="3:3" x14ac:dyDescent="0.25">
      <c r="C354116" s="62"/>
    </row>
    <row r="354204" spans="3:3" x14ac:dyDescent="0.25">
      <c r="C354204" s="62"/>
    </row>
    <row r="354205" spans="3:3" x14ac:dyDescent="0.25">
      <c r="C354205" s="62"/>
    </row>
    <row r="354293" spans="3:3" x14ac:dyDescent="0.25">
      <c r="C354293" s="62"/>
    </row>
    <row r="354294" spans="3:3" x14ac:dyDescent="0.25">
      <c r="C354294" s="62"/>
    </row>
    <row r="354382" spans="3:3" x14ac:dyDescent="0.25">
      <c r="C354382" s="62"/>
    </row>
    <row r="354383" spans="3:3" x14ac:dyDescent="0.25">
      <c r="C354383" s="62"/>
    </row>
    <row r="354471" spans="3:3" x14ac:dyDescent="0.25">
      <c r="C354471" s="62"/>
    </row>
    <row r="354472" spans="3:3" x14ac:dyDescent="0.25">
      <c r="C354472" s="62"/>
    </row>
    <row r="354560" spans="3:3" x14ac:dyDescent="0.25">
      <c r="C354560" s="62"/>
    </row>
    <row r="354561" spans="3:3" x14ac:dyDescent="0.25">
      <c r="C354561" s="62"/>
    </row>
    <row r="354649" spans="3:3" x14ac:dyDescent="0.25">
      <c r="C354649" s="62"/>
    </row>
    <row r="354650" spans="3:3" x14ac:dyDescent="0.25">
      <c r="C354650" s="62"/>
    </row>
    <row r="354738" spans="3:3" x14ac:dyDescent="0.25">
      <c r="C354738" s="62"/>
    </row>
    <row r="354739" spans="3:3" x14ac:dyDescent="0.25">
      <c r="C354739" s="62"/>
    </row>
    <row r="354827" spans="3:3" x14ac:dyDescent="0.25">
      <c r="C354827" s="62"/>
    </row>
    <row r="354828" spans="3:3" x14ac:dyDescent="0.25">
      <c r="C354828" s="62"/>
    </row>
    <row r="354916" spans="3:3" x14ac:dyDescent="0.25">
      <c r="C354916" s="62"/>
    </row>
    <row r="354917" spans="3:3" x14ac:dyDescent="0.25">
      <c r="C354917" s="62"/>
    </row>
    <row r="355005" spans="3:3" x14ac:dyDescent="0.25">
      <c r="C355005" s="62"/>
    </row>
    <row r="355006" spans="3:3" x14ac:dyDescent="0.25">
      <c r="C355006" s="62"/>
    </row>
    <row r="355094" spans="3:3" x14ac:dyDescent="0.25">
      <c r="C355094" s="62"/>
    </row>
    <row r="355095" spans="3:3" x14ac:dyDescent="0.25">
      <c r="C355095" s="62"/>
    </row>
    <row r="355183" spans="3:3" x14ac:dyDescent="0.25">
      <c r="C355183" s="62"/>
    </row>
    <row r="355184" spans="3:3" x14ac:dyDescent="0.25">
      <c r="C355184" s="62"/>
    </row>
    <row r="355272" spans="3:3" x14ac:dyDescent="0.25">
      <c r="C355272" s="62"/>
    </row>
    <row r="355273" spans="3:3" x14ac:dyDescent="0.25">
      <c r="C355273" s="62"/>
    </row>
    <row r="355361" spans="3:3" x14ac:dyDescent="0.25">
      <c r="C355361" s="62"/>
    </row>
    <row r="355362" spans="3:3" x14ac:dyDescent="0.25">
      <c r="C355362" s="62"/>
    </row>
    <row r="355450" spans="3:3" x14ac:dyDescent="0.25">
      <c r="C355450" s="62"/>
    </row>
    <row r="355451" spans="3:3" x14ac:dyDescent="0.25">
      <c r="C355451" s="62"/>
    </row>
    <row r="355539" spans="3:3" x14ac:dyDescent="0.25">
      <c r="C355539" s="62"/>
    </row>
    <row r="355540" spans="3:3" x14ac:dyDescent="0.25">
      <c r="C355540" s="62"/>
    </row>
    <row r="355628" spans="3:3" x14ac:dyDescent="0.25">
      <c r="C355628" s="62"/>
    </row>
    <row r="355629" spans="3:3" x14ac:dyDescent="0.25">
      <c r="C355629" s="62"/>
    </row>
    <row r="355717" spans="3:3" x14ac:dyDescent="0.25">
      <c r="C355717" s="62"/>
    </row>
    <row r="355718" spans="3:3" x14ac:dyDescent="0.25">
      <c r="C355718" s="62"/>
    </row>
    <row r="355806" spans="3:3" x14ac:dyDescent="0.25">
      <c r="C355806" s="62"/>
    </row>
    <row r="355807" spans="3:3" x14ac:dyDescent="0.25">
      <c r="C355807" s="62"/>
    </row>
    <row r="355895" spans="3:3" x14ac:dyDescent="0.25">
      <c r="C355895" s="62"/>
    </row>
    <row r="355896" spans="3:3" x14ac:dyDescent="0.25">
      <c r="C355896" s="62"/>
    </row>
    <row r="355984" spans="3:3" x14ac:dyDescent="0.25">
      <c r="C355984" s="62"/>
    </row>
    <row r="355985" spans="3:3" x14ac:dyDescent="0.25">
      <c r="C355985" s="62"/>
    </row>
    <row r="356073" spans="3:3" x14ac:dyDescent="0.25">
      <c r="C356073" s="62"/>
    </row>
    <row r="356074" spans="3:3" x14ac:dyDescent="0.25">
      <c r="C356074" s="62"/>
    </row>
    <row r="356162" spans="3:3" x14ac:dyDescent="0.25">
      <c r="C356162" s="62"/>
    </row>
    <row r="356163" spans="3:3" x14ac:dyDescent="0.25">
      <c r="C356163" s="62"/>
    </row>
    <row r="356251" spans="3:3" x14ac:dyDescent="0.25">
      <c r="C356251" s="62"/>
    </row>
    <row r="356252" spans="3:3" x14ac:dyDescent="0.25">
      <c r="C356252" s="62"/>
    </row>
    <row r="356340" spans="3:3" x14ac:dyDescent="0.25">
      <c r="C356340" s="62"/>
    </row>
    <row r="356341" spans="3:3" x14ac:dyDescent="0.25">
      <c r="C356341" s="62"/>
    </row>
    <row r="356429" spans="3:3" x14ac:dyDescent="0.25">
      <c r="C356429" s="62"/>
    </row>
    <row r="356430" spans="3:3" x14ac:dyDescent="0.25">
      <c r="C356430" s="62"/>
    </row>
    <row r="356518" spans="3:3" x14ac:dyDescent="0.25">
      <c r="C356518" s="62"/>
    </row>
    <row r="356519" spans="3:3" x14ac:dyDescent="0.25">
      <c r="C356519" s="62"/>
    </row>
    <row r="356607" spans="3:3" x14ac:dyDescent="0.25">
      <c r="C356607" s="62"/>
    </row>
    <row r="356608" spans="3:3" x14ac:dyDescent="0.25">
      <c r="C356608" s="62"/>
    </row>
    <row r="356696" spans="3:3" x14ac:dyDescent="0.25">
      <c r="C356696" s="62"/>
    </row>
    <row r="356697" spans="3:3" x14ac:dyDescent="0.25">
      <c r="C356697" s="62"/>
    </row>
    <row r="356785" spans="3:3" x14ac:dyDescent="0.25">
      <c r="C356785" s="62"/>
    </row>
    <row r="356786" spans="3:3" x14ac:dyDescent="0.25">
      <c r="C356786" s="62"/>
    </row>
    <row r="356874" spans="3:3" x14ac:dyDescent="0.25">
      <c r="C356874" s="62"/>
    </row>
    <row r="356875" spans="3:3" x14ac:dyDescent="0.25">
      <c r="C356875" s="62"/>
    </row>
    <row r="356963" spans="3:3" x14ac:dyDescent="0.25">
      <c r="C356963" s="62"/>
    </row>
    <row r="356964" spans="3:3" x14ac:dyDescent="0.25">
      <c r="C356964" s="62"/>
    </row>
    <row r="357052" spans="3:3" x14ac:dyDescent="0.25">
      <c r="C357052" s="62"/>
    </row>
    <row r="357053" spans="3:3" x14ac:dyDescent="0.25">
      <c r="C357053" s="62"/>
    </row>
    <row r="357141" spans="3:3" x14ac:dyDescent="0.25">
      <c r="C357141" s="62"/>
    </row>
    <row r="357142" spans="3:3" x14ac:dyDescent="0.25">
      <c r="C357142" s="62"/>
    </row>
    <row r="357230" spans="3:3" x14ac:dyDescent="0.25">
      <c r="C357230" s="62"/>
    </row>
    <row r="357231" spans="3:3" x14ac:dyDescent="0.25">
      <c r="C357231" s="62"/>
    </row>
    <row r="357319" spans="3:3" x14ac:dyDescent="0.25">
      <c r="C357319" s="62"/>
    </row>
    <row r="357320" spans="3:3" x14ac:dyDescent="0.25">
      <c r="C357320" s="62"/>
    </row>
    <row r="357408" spans="3:3" x14ac:dyDescent="0.25">
      <c r="C357408" s="62"/>
    </row>
    <row r="357409" spans="3:3" x14ac:dyDescent="0.25">
      <c r="C357409" s="62"/>
    </row>
    <row r="357497" spans="3:3" x14ac:dyDescent="0.25">
      <c r="C357497" s="62"/>
    </row>
    <row r="357498" spans="3:3" x14ac:dyDescent="0.25">
      <c r="C357498" s="62"/>
    </row>
    <row r="357586" spans="3:3" x14ac:dyDescent="0.25">
      <c r="C357586" s="62"/>
    </row>
    <row r="357587" spans="3:3" x14ac:dyDescent="0.25">
      <c r="C357587" s="62"/>
    </row>
    <row r="357675" spans="3:3" x14ac:dyDescent="0.25">
      <c r="C357675" s="62"/>
    </row>
    <row r="357676" spans="3:3" x14ac:dyDescent="0.25">
      <c r="C357676" s="62"/>
    </row>
    <row r="357764" spans="3:3" x14ac:dyDescent="0.25">
      <c r="C357764" s="62"/>
    </row>
    <row r="357765" spans="3:3" x14ac:dyDescent="0.25">
      <c r="C357765" s="62"/>
    </row>
    <row r="357853" spans="3:3" x14ac:dyDescent="0.25">
      <c r="C357853" s="62"/>
    </row>
    <row r="357854" spans="3:3" x14ac:dyDescent="0.25">
      <c r="C357854" s="62"/>
    </row>
    <row r="357942" spans="3:3" x14ac:dyDescent="0.25">
      <c r="C357942" s="62"/>
    </row>
    <row r="357943" spans="3:3" x14ac:dyDescent="0.25">
      <c r="C357943" s="62"/>
    </row>
    <row r="358031" spans="3:3" x14ac:dyDescent="0.25">
      <c r="C358031" s="62"/>
    </row>
    <row r="358032" spans="3:3" x14ac:dyDescent="0.25">
      <c r="C358032" s="62"/>
    </row>
    <row r="358120" spans="3:3" x14ac:dyDescent="0.25">
      <c r="C358120" s="62"/>
    </row>
    <row r="358121" spans="3:3" x14ac:dyDescent="0.25">
      <c r="C358121" s="62"/>
    </row>
    <row r="358209" spans="3:3" x14ac:dyDescent="0.25">
      <c r="C358209" s="62"/>
    </row>
    <row r="358210" spans="3:3" x14ac:dyDescent="0.25">
      <c r="C358210" s="62"/>
    </row>
    <row r="358298" spans="3:3" x14ac:dyDescent="0.25">
      <c r="C358298" s="62"/>
    </row>
    <row r="358299" spans="3:3" x14ac:dyDescent="0.25">
      <c r="C358299" s="62"/>
    </row>
    <row r="358387" spans="3:3" x14ac:dyDescent="0.25">
      <c r="C358387" s="62"/>
    </row>
    <row r="358388" spans="3:3" x14ac:dyDescent="0.25">
      <c r="C358388" s="62"/>
    </row>
    <row r="358476" spans="3:3" x14ac:dyDescent="0.25">
      <c r="C358476" s="62"/>
    </row>
    <row r="358477" spans="3:3" x14ac:dyDescent="0.25">
      <c r="C358477" s="62"/>
    </row>
    <row r="358565" spans="3:3" x14ac:dyDescent="0.25">
      <c r="C358565" s="62"/>
    </row>
    <row r="358566" spans="3:3" x14ac:dyDescent="0.25">
      <c r="C358566" s="62"/>
    </row>
    <row r="358654" spans="3:3" x14ac:dyDescent="0.25">
      <c r="C358654" s="62"/>
    </row>
    <row r="358655" spans="3:3" x14ac:dyDescent="0.25">
      <c r="C358655" s="62"/>
    </row>
    <row r="358743" spans="3:3" x14ac:dyDescent="0.25">
      <c r="C358743" s="62"/>
    </row>
    <row r="358744" spans="3:3" x14ac:dyDescent="0.25">
      <c r="C358744" s="62"/>
    </row>
    <row r="358832" spans="3:3" x14ac:dyDescent="0.25">
      <c r="C358832" s="62"/>
    </row>
    <row r="358833" spans="3:3" x14ac:dyDescent="0.25">
      <c r="C358833" s="62"/>
    </row>
    <row r="358921" spans="3:3" x14ac:dyDescent="0.25">
      <c r="C358921" s="62"/>
    </row>
    <row r="358922" spans="3:3" x14ac:dyDescent="0.25">
      <c r="C358922" s="62"/>
    </row>
    <row r="359010" spans="3:3" x14ac:dyDescent="0.25">
      <c r="C359010" s="62"/>
    </row>
    <row r="359011" spans="3:3" x14ac:dyDescent="0.25">
      <c r="C359011" s="62"/>
    </row>
    <row r="359099" spans="3:3" x14ac:dyDescent="0.25">
      <c r="C359099" s="62"/>
    </row>
    <row r="359100" spans="3:3" x14ac:dyDescent="0.25">
      <c r="C359100" s="62"/>
    </row>
    <row r="359188" spans="3:3" x14ac:dyDescent="0.25">
      <c r="C359188" s="62"/>
    </row>
    <row r="359189" spans="3:3" x14ac:dyDescent="0.25">
      <c r="C359189" s="62"/>
    </row>
    <row r="359277" spans="3:3" x14ac:dyDescent="0.25">
      <c r="C359277" s="62"/>
    </row>
    <row r="359278" spans="3:3" x14ac:dyDescent="0.25">
      <c r="C359278" s="62"/>
    </row>
    <row r="359366" spans="3:3" x14ac:dyDescent="0.25">
      <c r="C359366" s="62"/>
    </row>
    <row r="359367" spans="3:3" x14ac:dyDescent="0.25">
      <c r="C359367" s="62"/>
    </row>
    <row r="359455" spans="3:3" x14ac:dyDescent="0.25">
      <c r="C359455" s="62"/>
    </row>
    <row r="359456" spans="3:3" x14ac:dyDescent="0.25">
      <c r="C359456" s="62"/>
    </row>
    <row r="359544" spans="3:3" x14ac:dyDescent="0.25">
      <c r="C359544" s="62"/>
    </row>
    <row r="359545" spans="3:3" x14ac:dyDescent="0.25">
      <c r="C359545" s="62"/>
    </row>
    <row r="359633" spans="3:3" x14ac:dyDescent="0.25">
      <c r="C359633" s="62"/>
    </row>
    <row r="359634" spans="3:3" x14ac:dyDescent="0.25">
      <c r="C359634" s="62"/>
    </row>
    <row r="359722" spans="3:3" x14ac:dyDescent="0.25">
      <c r="C359722" s="62"/>
    </row>
    <row r="359723" spans="3:3" x14ac:dyDescent="0.25">
      <c r="C359723" s="62"/>
    </row>
    <row r="359811" spans="3:3" x14ac:dyDescent="0.25">
      <c r="C359811" s="62"/>
    </row>
    <row r="359812" spans="3:3" x14ac:dyDescent="0.25">
      <c r="C359812" s="62"/>
    </row>
    <row r="359900" spans="3:3" x14ac:dyDescent="0.25">
      <c r="C359900" s="62"/>
    </row>
    <row r="359901" spans="3:3" x14ac:dyDescent="0.25">
      <c r="C359901" s="62"/>
    </row>
    <row r="359989" spans="3:3" x14ac:dyDescent="0.25">
      <c r="C359989" s="62"/>
    </row>
    <row r="359990" spans="3:3" x14ac:dyDescent="0.25">
      <c r="C359990" s="62"/>
    </row>
    <row r="360078" spans="3:3" x14ac:dyDescent="0.25">
      <c r="C360078" s="62"/>
    </row>
    <row r="360079" spans="3:3" x14ac:dyDescent="0.25">
      <c r="C360079" s="62"/>
    </row>
    <row r="360167" spans="3:3" x14ac:dyDescent="0.25">
      <c r="C360167" s="62"/>
    </row>
    <row r="360168" spans="3:3" x14ac:dyDescent="0.25">
      <c r="C360168" s="62"/>
    </row>
    <row r="360256" spans="3:3" x14ac:dyDescent="0.25">
      <c r="C360256" s="62"/>
    </row>
    <row r="360257" spans="3:3" x14ac:dyDescent="0.25">
      <c r="C360257" s="62"/>
    </row>
    <row r="360345" spans="3:3" x14ac:dyDescent="0.25">
      <c r="C360345" s="62"/>
    </row>
    <row r="360346" spans="3:3" x14ac:dyDescent="0.25">
      <c r="C360346" s="62"/>
    </row>
    <row r="360434" spans="3:3" x14ac:dyDescent="0.25">
      <c r="C360434" s="62"/>
    </row>
    <row r="360435" spans="3:3" x14ac:dyDescent="0.25">
      <c r="C360435" s="62"/>
    </row>
    <row r="360523" spans="3:3" x14ac:dyDescent="0.25">
      <c r="C360523" s="62"/>
    </row>
    <row r="360524" spans="3:3" x14ac:dyDescent="0.25">
      <c r="C360524" s="62"/>
    </row>
    <row r="360612" spans="3:3" x14ac:dyDescent="0.25">
      <c r="C360612" s="62"/>
    </row>
    <row r="360613" spans="3:3" x14ac:dyDescent="0.25">
      <c r="C360613" s="62"/>
    </row>
    <row r="360701" spans="3:3" x14ac:dyDescent="0.25">
      <c r="C360701" s="62"/>
    </row>
    <row r="360702" spans="3:3" x14ac:dyDescent="0.25">
      <c r="C360702" s="62"/>
    </row>
    <row r="360790" spans="3:3" x14ac:dyDescent="0.25">
      <c r="C360790" s="62"/>
    </row>
    <row r="360791" spans="3:3" x14ac:dyDescent="0.25">
      <c r="C360791" s="62"/>
    </row>
    <row r="360879" spans="3:3" x14ac:dyDescent="0.25">
      <c r="C360879" s="62"/>
    </row>
    <row r="360880" spans="3:3" x14ac:dyDescent="0.25">
      <c r="C360880" s="62"/>
    </row>
    <row r="360968" spans="3:3" x14ac:dyDescent="0.25">
      <c r="C360968" s="62"/>
    </row>
    <row r="360969" spans="3:3" x14ac:dyDescent="0.25">
      <c r="C360969" s="62"/>
    </row>
    <row r="361057" spans="3:3" x14ac:dyDescent="0.25">
      <c r="C361057" s="62"/>
    </row>
    <row r="361058" spans="3:3" x14ac:dyDescent="0.25">
      <c r="C361058" s="62"/>
    </row>
    <row r="361146" spans="3:3" x14ac:dyDescent="0.25">
      <c r="C361146" s="62"/>
    </row>
    <row r="361147" spans="3:3" x14ac:dyDescent="0.25">
      <c r="C361147" s="62"/>
    </row>
    <row r="361235" spans="3:3" x14ac:dyDescent="0.25">
      <c r="C361235" s="62"/>
    </row>
    <row r="361236" spans="3:3" x14ac:dyDescent="0.25">
      <c r="C361236" s="62"/>
    </row>
    <row r="361324" spans="3:3" x14ac:dyDescent="0.25">
      <c r="C361324" s="62"/>
    </row>
    <row r="361325" spans="3:3" x14ac:dyDescent="0.25">
      <c r="C361325" s="62"/>
    </row>
    <row r="361413" spans="3:3" x14ac:dyDescent="0.25">
      <c r="C361413" s="62"/>
    </row>
    <row r="361414" spans="3:3" x14ac:dyDescent="0.25">
      <c r="C361414" s="62"/>
    </row>
    <row r="361502" spans="3:3" x14ac:dyDescent="0.25">
      <c r="C361502" s="62"/>
    </row>
    <row r="361503" spans="3:3" x14ac:dyDescent="0.25">
      <c r="C361503" s="62"/>
    </row>
    <row r="361591" spans="3:3" x14ac:dyDescent="0.25">
      <c r="C361591" s="62"/>
    </row>
    <row r="361592" spans="3:3" x14ac:dyDescent="0.25">
      <c r="C361592" s="62"/>
    </row>
    <row r="361680" spans="3:3" x14ac:dyDescent="0.25">
      <c r="C361680" s="62"/>
    </row>
    <row r="361681" spans="3:3" x14ac:dyDescent="0.25">
      <c r="C361681" s="62"/>
    </row>
    <row r="361769" spans="3:3" x14ac:dyDescent="0.25">
      <c r="C361769" s="62"/>
    </row>
    <row r="361770" spans="3:3" x14ac:dyDescent="0.25">
      <c r="C361770" s="62"/>
    </row>
    <row r="361858" spans="3:3" x14ac:dyDescent="0.25">
      <c r="C361858" s="62"/>
    </row>
    <row r="361859" spans="3:3" x14ac:dyDescent="0.25">
      <c r="C361859" s="62"/>
    </row>
    <row r="361947" spans="3:3" x14ac:dyDescent="0.25">
      <c r="C361947" s="62"/>
    </row>
    <row r="361948" spans="3:3" x14ac:dyDescent="0.25">
      <c r="C361948" s="62"/>
    </row>
    <row r="362036" spans="3:3" x14ac:dyDescent="0.25">
      <c r="C362036" s="62"/>
    </row>
    <row r="362037" spans="3:3" x14ac:dyDescent="0.25">
      <c r="C362037" s="62"/>
    </row>
    <row r="362125" spans="3:3" x14ac:dyDescent="0.25">
      <c r="C362125" s="62"/>
    </row>
    <row r="362126" spans="3:3" x14ac:dyDescent="0.25">
      <c r="C362126" s="62"/>
    </row>
    <row r="362214" spans="3:3" x14ac:dyDescent="0.25">
      <c r="C362214" s="62"/>
    </row>
    <row r="362215" spans="3:3" x14ac:dyDescent="0.25">
      <c r="C362215" s="62"/>
    </row>
    <row r="362303" spans="3:3" x14ac:dyDescent="0.25">
      <c r="C362303" s="62"/>
    </row>
    <row r="362304" spans="3:3" x14ac:dyDescent="0.25">
      <c r="C362304" s="62"/>
    </row>
    <row r="362392" spans="3:3" x14ac:dyDescent="0.25">
      <c r="C362392" s="62"/>
    </row>
    <row r="362393" spans="3:3" x14ac:dyDescent="0.25">
      <c r="C362393" s="62"/>
    </row>
    <row r="362481" spans="3:3" x14ac:dyDescent="0.25">
      <c r="C362481" s="62"/>
    </row>
    <row r="362482" spans="3:3" x14ac:dyDescent="0.25">
      <c r="C362482" s="62"/>
    </row>
    <row r="362570" spans="3:3" x14ac:dyDescent="0.25">
      <c r="C362570" s="62"/>
    </row>
    <row r="362571" spans="3:3" x14ac:dyDescent="0.25">
      <c r="C362571" s="62"/>
    </row>
    <row r="362659" spans="3:3" x14ac:dyDescent="0.25">
      <c r="C362659" s="62"/>
    </row>
    <row r="362660" spans="3:3" x14ac:dyDescent="0.25">
      <c r="C362660" s="62"/>
    </row>
    <row r="362748" spans="3:3" x14ac:dyDescent="0.25">
      <c r="C362748" s="62"/>
    </row>
    <row r="362749" spans="3:3" x14ac:dyDescent="0.25">
      <c r="C362749" s="62"/>
    </row>
    <row r="362837" spans="3:3" x14ac:dyDescent="0.25">
      <c r="C362837" s="62"/>
    </row>
    <row r="362838" spans="3:3" x14ac:dyDescent="0.25">
      <c r="C362838" s="62"/>
    </row>
    <row r="362926" spans="3:3" x14ac:dyDescent="0.25">
      <c r="C362926" s="62"/>
    </row>
    <row r="362927" spans="3:3" x14ac:dyDescent="0.25">
      <c r="C362927" s="62"/>
    </row>
    <row r="363015" spans="3:3" x14ac:dyDescent="0.25">
      <c r="C363015" s="62"/>
    </row>
    <row r="363016" spans="3:3" x14ac:dyDescent="0.25">
      <c r="C363016" s="62"/>
    </row>
    <row r="363104" spans="3:3" x14ac:dyDescent="0.25">
      <c r="C363104" s="62"/>
    </row>
    <row r="363105" spans="3:3" x14ac:dyDescent="0.25">
      <c r="C363105" s="62"/>
    </row>
    <row r="363193" spans="3:3" x14ac:dyDescent="0.25">
      <c r="C363193" s="62"/>
    </row>
    <row r="363194" spans="3:3" x14ac:dyDescent="0.25">
      <c r="C363194" s="62"/>
    </row>
    <row r="363282" spans="3:3" x14ac:dyDescent="0.25">
      <c r="C363282" s="62"/>
    </row>
    <row r="363283" spans="3:3" x14ac:dyDescent="0.25">
      <c r="C363283" s="62"/>
    </row>
    <row r="363371" spans="3:3" x14ac:dyDescent="0.25">
      <c r="C363371" s="62"/>
    </row>
    <row r="363372" spans="3:3" x14ac:dyDescent="0.25">
      <c r="C363372" s="62"/>
    </row>
    <row r="363460" spans="3:3" x14ac:dyDescent="0.25">
      <c r="C363460" s="62"/>
    </row>
    <row r="363461" spans="3:3" x14ac:dyDescent="0.25">
      <c r="C363461" s="62"/>
    </row>
    <row r="363549" spans="3:3" x14ac:dyDescent="0.25">
      <c r="C363549" s="62"/>
    </row>
    <row r="363550" spans="3:3" x14ac:dyDescent="0.25">
      <c r="C363550" s="62"/>
    </row>
    <row r="363638" spans="3:3" x14ac:dyDescent="0.25">
      <c r="C363638" s="62"/>
    </row>
    <row r="363639" spans="3:3" x14ac:dyDescent="0.25">
      <c r="C363639" s="62"/>
    </row>
    <row r="363727" spans="3:3" x14ac:dyDescent="0.25">
      <c r="C363727" s="62"/>
    </row>
    <row r="363728" spans="3:3" x14ac:dyDescent="0.25">
      <c r="C363728" s="62"/>
    </row>
    <row r="363816" spans="3:3" x14ac:dyDescent="0.25">
      <c r="C363816" s="62"/>
    </row>
    <row r="363817" spans="3:3" x14ac:dyDescent="0.25">
      <c r="C363817" s="62"/>
    </row>
    <row r="363905" spans="3:3" x14ac:dyDescent="0.25">
      <c r="C363905" s="62"/>
    </row>
    <row r="363906" spans="3:3" x14ac:dyDescent="0.25">
      <c r="C363906" s="62"/>
    </row>
    <row r="363994" spans="3:3" x14ac:dyDescent="0.25">
      <c r="C363994" s="62"/>
    </row>
    <row r="363995" spans="3:3" x14ac:dyDescent="0.25">
      <c r="C363995" s="62"/>
    </row>
    <row r="364083" spans="3:3" x14ac:dyDescent="0.25">
      <c r="C364083" s="62"/>
    </row>
    <row r="364084" spans="3:3" x14ac:dyDescent="0.25">
      <c r="C364084" s="62"/>
    </row>
    <row r="364172" spans="3:3" x14ac:dyDescent="0.25">
      <c r="C364172" s="62"/>
    </row>
    <row r="364173" spans="3:3" x14ac:dyDescent="0.25">
      <c r="C364173" s="62"/>
    </row>
    <row r="364261" spans="3:3" x14ac:dyDescent="0.25">
      <c r="C364261" s="62"/>
    </row>
    <row r="364262" spans="3:3" x14ac:dyDescent="0.25">
      <c r="C364262" s="62"/>
    </row>
    <row r="364350" spans="3:3" x14ac:dyDescent="0.25">
      <c r="C364350" s="62"/>
    </row>
    <row r="364351" spans="3:3" x14ac:dyDescent="0.25">
      <c r="C364351" s="62"/>
    </row>
    <row r="364439" spans="3:3" x14ac:dyDescent="0.25">
      <c r="C364439" s="62"/>
    </row>
    <row r="364440" spans="3:3" x14ac:dyDescent="0.25">
      <c r="C364440" s="62"/>
    </row>
    <row r="364528" spans="3:3" x14ac:dyDescent="0.25">
      <c r="C364528" s="62"/>
    </row>
    <row r="364529" spans="3:3" x14ac:dyDescent="0.25">
      <c r="C364529" s="62"/>
    </row>
    <row r="364617" spans="3:3" x14ac:dyDescent="0.25">
      <c r="C364617" s="62"/>
    </row>
    <row r="364618" spans="3:3" x14ac:dyDescent="0.25">
      <c r="C364618" s="62"/>
    </row>
    <row r="364706" spans="3:3" x14ac:dyDescent="0.25">
      <c r="C364706" s="62"/>
    </row>
    <row r="364707" spans="3:3" x14ac:dyDescent="0.25">
      <c r="C364707" s="62"/>
    </row>
    <row r="364795" spans="3:3" x14ac:dyDescent="0.25">
      <c r="C364795" s="62"/>
    </row>
    <row r="364796" spans="3:3" x14ac:dyDescent="0.25">
      <c r="C364796" s="62"/>
    </row>
    <row r="364884" spans="3:3" x14ac:dyDescent="0.25">
      <c r="C364884" s="62"/>
    </row>
    <row r="364885" spans="3:3" x14ac:dyDescent="0.25">
      <c r="C364885" s="62"/>
    </row>
    <row r="364973" spans="3:3" x14ac:dyDescent="0.25">
      <c r="C364973" s="62"/>
    </row>
    <row r="364974" spans="3:3" x14ac:dyDescent="0.25">
      <c r="C364974" s="62"/>
    </row>
    <row r="365062" spans="3:3" x14ac:dyDescent="0.25">
      <c r="C365062" s="62"/>
    </row>
    <row r="365063" spans="3:3" x14ac:dyDescent="0.25">
      <c r="C365063" s="62"/>
    </row>
    <row r="365151" spans="3:3" x14ac:dyDescent="0.25">
      <c r="C365151" s="62"/>
    </row>
    <row r="365152" spans="3:3" x14ac:dyDescent="0.25">
      <c r="C365152" s="62"/>
    </row>
    <row r="365240" spans="3:3" x14ac:dyDescent="0.25">
      <c r="C365240" s="62"/>
    </row>
    <row r="365241" spans="3:3" x14ac:dyDescent="0.25">
      <c r="C365241" s="62"/>
    </row>
    <row r="365329" spans="3:3" x14ac:dyDescent="0.25">
      <c r="C365329" s="62"/>
    </row>
    <row r="365330" spans="3:3" x14ac:dyDescent="0.25">
      <c r="C365330" s="62"/>
    </row>
    <row r="365418" spans="3:3" x14ac:dyDescent="0.25">
      <c r="C365418" s="62"/>
    </row>
    <row r="365419" spans="3:3" x14ac:dyDescent="0.25">
      <c r="C365419" s="62"/>
    </row>
    <row r="365507" spans="3:3" x14ac:dyDescent="0.25">
      <c r="C365507" s="62"/>
    </row>
    <row r="365508" spans="3:3" x14ac:dyDescent="0.25">
      <c r="C365508" s="62"/>
    </row>
    <row r="365596" spans="3:3" x14ac:dyDescent="0.25">
      <c r="C365596" s="62"/>
    </row>
    <row r="365597" spans="3:3" x14ac:dyDescent="0.25">
      <c r="C365597" s="62"/>
    </row>
    <row r="365685" spans="3:3" x14ac:dyDescent="0.25">
      <c r="C365685" s="62"/>
    </row>
    <row r="365686" spans="3:3" x14ac:dyDescent="0.25">
      <c r="C365686" s="62"/>
    </row>
    <row r="365774" spans="3:3" x14ac:dyDescent="0.25">
      <c r="C365774" s="62"/>
    </row>
    <row r="365775" spans="3:3" x14ac:dyDescent="0.25">
      <c r="C365775" s="62"/>
    </row>
    <row r="365863" spans="3:3" x14ac:dyDescent="0.25">
      <c r="C365863" s="62"/>
    </row>
    <row r="365864" spans="3:3" x14ac:dyDescent="0.25">
      <c r="C365864" s="62"/>
    </row>
    <row r="365952" spans="3:3" x14ac:dyDescent="0.25">
      <c r="C365952" s="62"/>
    </row>
    <row r="365953" spans="3:3" x14ac:dyDescent="0.25">
      <c r="C365953" s="62"/>
    </row>
    <row r="366041" spans="3:3" x14ac:dyDescent="0.25">
      <c r="C366041" s="62"/>
    </row>
    <row r="366042" spans="3:3" x14ac:dyDescent="0.25">
      <c r="C366042" s="62"/>
    </row>
    <row r="366130" spans="3:3" x14ac:dyDescent="0.25">
      <c r="C366130" s="62"/>
    </row>
    <row r="366131" spans="3:3" x14ac:dyDescent="0.25">
      <c r="C366131" s="62"/>
    </row>
    <row r="366219" spans="3:3" x14ac:dyDescent="0.25">
      <c r="C366219" s="62"/>
    </row>
    <row r="366220" spans="3:3" x14ac:dyDescent="0.25">
      <c r="C366220" s="62"/>
    </row>
    <row r="366308" spans="3:3" x14ac:dyDescent="0.25">
      <c r="C366308" s="62"/>
    </row>
    <row r="366309" spans="3:3" x14ac:dyDescent="0.25">
      <c r="C366309" s="62"/>
    </row>
    <row r="366397" spans="3:3" x14ac:dyDescent="0.25">
      <c r="C366397" s="62"/>
    </row>
    <row r="366398" spans="3:3" x14ac:dyDescent="0.25">
      <c r="C366398" s="62"/>
    </row>
    <row r="366486" spans="3:3" x14ac:dyDescent="0.25">
      <c r="C366486" s="62"/>
    </row>
    <row r="366487" spans="3:3" x14ac:dyDescent="0.25">
      <c r="C366487" s="62"/>
    </row>
    <row r="366575" spans="3:3" x14ac:dyDescent="0.25">
      <c r="C366575" s="62"/>
    </row>
    <row r="366576" spans="3:3" x14ac:dyDescent="0.25">
      <c r="C366576" s="62"/>
    </row>
    <row r="366664" spans="3:3" x14ac:dyDescent="0.25">
      <c r="C366664" s="62"/>
    </row>
    <row r="366665" spans="3:3" x14ac:dyDescent="0.25">
      <c r="C366665" s="62"/>
    </row>
    <row r="366753" spans="3:3" x14ac:dyDescent="0.25">
      <c r="C366753" s="62"/>
    </row>
    <row r="366754" spans="3:3" x14ac:dyDescent="0.25">
      <c r="C366754" s="62"/>
    </row>
    <row r="366842" spans="3:3" x14ac:dyDescent="0.25">
      <c r="C366842" s="62"/>
    </row>
    <row r="366843" spans="3:3" x14ac:dyDescent="0.25">
      <c r="C366843" s="62"/>
    </row>
    <row r="366931" spans="3:3" x14ac:dyDescent="0.25">
      <c r="C366931" s="62"/>
    </row>
    <row r="366932" spans="3:3" x14ac:dyDescent="0.25">
      <c r="C366932" s="62"/>
    </row>
    <row r="367020" spans="3:3" x14ac:dyDescent="0.25">
      <c r="C367020" s="62"/>
    </row>
    <row r="367021" spans="3:3" x14ac:dyDescent="0.25">
      <c r="C367021" s="62"/>
    </row>
    <row r="367109" spans="3:3" x14ac:dyDescent="0.25">
      <c r="C367109" s="62"/>
    </row>
    <row r="367110" spans="3:3" x14ac:dyDescent="0.25">
      <c r="C367110" s="62"/>
    </row>
    <row r="367198" spans="3:3" x14ac:dyDescent="0.25">
      <c r="C367198" s="62"/>
    </row>
    <row r="367199" spans="3:3" x14ac:dyDescent="0.25">
      <c r="C367199" s="62"/>
    </row>
    <row r="367287" spans="3:3" x14ac:dyDescent="0.25">
      <c r="C367287" s="62"/>
    </row>
    <row r="367288" spans="3:3" x14ac:dyDescent="0.25">
      <c r="C367288" s="62"/>
    </row>
    <row r="367376" spans="3:3" x14ac:dyDescent="0.25">
      <c r="C367376" s="62"/>
    </row>
    <row r="367377" spans="3:3" x14ac:dyDescent="0.25">
      <c r="C367377" s="62"/>
    </row>
    <row r="367465" spans="3:3" x14ac:dyDescent="0.25">
      <c r="C367465" s="62"/>
    </row>
    <row r="367466" spans="3:3" x14ac:dyDescent="0.25">
      <c r="C367466" s="62"/>
    </row>
    <row r="367554" spans="3:3" x14ac:dyDescent="0.25">
      <c r="C367554" s="62"/>
    </row>
    <row r="367555" spans="3:3" x14ac:dyDescent="0.25">
      <c r="C367555" s="62"/>
    </row>
    <row r="367643" spans="3:3" x14ac:dyDescent="0.25">
      <c r="C367643" s="62"/>
    </row>
    <row r="367644" spans="3:3" x14ac:dyDescent="0.25">
      <c r="C367644" s="62"/>
    </row>
    <row r="367732" spans="3:3" x14ac:dyDescent="0.25">
      <c r="C367732" s="62"/>
    </row>
    <row r="367733" spans="3:3" x14ac:dyDescent="0.25">
      <c r="C367733" s="62"/>
    </row>
    <row r="367821" spans="3:3" x14ac:dyDescent="0.25">
      <c r="C367821" s="62"/>
    </row>
    <row r="367822" spans="3:3" x14ac:dyDescent="0.25">
      <c r="C367822" s="62"/>
    </row>
    <row r="367910" spans="3:3" x14ac:dyDescent="0.25">
      <c r="C367910" s="62"/>
    </row>
    <row r="367911" spans="3:3" x14ac:dyDescent="0.25">
      <c r="C367911" s="62"/>
    </row>
    <row r="367999" spans="3:3" x14ac:dyDescent="0.25">
      <c r="C367999" s="62"/>
    </row>
    <row r="368000" spans="3:3" x14ac:dyDescent="0.25">
      <c r="C368000" s="62"/>
    </row>
    <row r="368088" spans="3:3" x14ac:dyDescent="0.25">
      <c r="C368088" s="62"/>
    </row>
    <row r="368089" spans="3:3" x14ac:dyDescent="0.25">
      <c r="C368089" s="62"/>
    </row>
    <row r="368177" spans="3:3" x14ac:dyDescent="0.25">
      <c r="C368177" s="62"/>
    </row>
    <row r="368178" spans="3:3" x14ac:dyDescent="0.25">
      <c r="C368178" s="62"/>
    </row>
    <row r="368266" spans="3:3" x14ac:dyDescent="0.25">
      <c r="C368266" s="62"/>
    </row>
    <row r="368267" spans="3:3" x14ac:dyDescent="0.25">
      <c r="C368267" s="62"/>
    </row>
    <row r="368355" spans="3:3" x14ac:dyDescent="0.25">
      <c r="C368355" s="62"/>
    </row>
    <row r="368356" spans="3:3" x14ac:dyDescent="0.25">
      <c r="C368356" s="62"/>
    </row>
    <row r="368444" spans="3:3" x14ac:dyDescent="0.25">
      <c r="C368444" s="62"/>
    </row>
    <row r="368445" spans="3:3" x14ac:dyDescent="0.25">
      <c r="C368445" s="62"/>
    </row>
    <row r="368533" spans="3:3" x14ac:dyDescent="0.25">
      <c r="C368533" s="62"/>
    </row>
    <row r="368534" spans="3:3" x14ac:dyDescent="0.25">
      <c r="C368534" s="62"/>
    </row>
    <row r="368622" spans="3:3" x14ac:dyDescent="0.25">
      <c r="C368622" s="62"/>
    </row>
    <row r="368623" spans="3:3" x14ac:dyDescent="0.25">
      <c r="C368623" s="62"/>
    </row>
    <row r="368711" spans="3:3" x14ac:dyDescent="0.25">
      <c r="C368711" s="62"/>
    </row>
    <row r="368712" spans="3:3" x14ac:dyDescent="0.25">
      <c r="C368712" s="62"/>
    </row>
    <row r="368800" spans="3:3" x14ac:dyDescent="0.25">
      <c r="C368800" s="62"/>
    </row>
    <row r="368801" spans="3:3" x14ac:dyDescent="0.25">
      <c r="C368801" s="62"/>
    </row>
    <row r="368889" spans="3:3" x14ac:dyDescent="0.25">
      <c r="C368889" s="62"/>
    </row>
    <row r="368890" spans="3:3" x14ac:dyDescent="0.25">
      <c r="C368890" s="62"/>
    </row>
    <row r="368978" spans="3:3" x14ac:dyDescent="0.25">
      <c r="C368978" s="62"/>
    </row>
    <row r="368979" spans="3:3" x14ac:dyDescent="0.25">
      <c r="C368979" s="62"/>
    </row>
    <row r="369067" spans="3:3" x14ac:dyDescent="0.25">
      <c r="C369067" s="62"/>
    </row>
    <row r="369068" spans="3:3" x14ac:dyDescent="0.25">
      <c r="C369068" s="62"/>
    </row>
    <row r="369156" spans="3:3" x14ac:dyDescent="0.25">
      <c r="C369156" s="62"/>
    </row>
    <row r="369157" spans="3:3" x14ac:dyDescent="0.25">
      <c r="C369157" s="62"/>
    </row>
    <row r="369245" spans="3:3" x14ac:dyDescent="0.25">
      <c r="C369245" s="62"/>
    </row>
    <row r="369246" spans="3:3" x14ac:dyDescent="0.25">
      <c r="C369246" s="62"/>
    </row>
    <row r="369334" spans="3:3" x14ac:dyDescent="0.25">
      <c r="C369334" s="62"/>
    </row>
    <row r="369335" spans="3:3" x14ac:dyDescent="0.25">
      <c r="C369335" s="62"/>
    </row>
    <row r="369423" spans="3:3" x14ac:dyDescent="0.25">
      <c r="C369423" s="62"/>
    </row>
    <row r="369424" spans="3:3" x14ac:dyDescent="0.25">
      <c r="C369424" s="62"/>
    </row>
    <row r="369512" spans="3:3" x14ac:dyDescent="0.25">
      <c r="C369512" s="62"/>
    </row>
    <row r="369513" spans="3:3" x14ac:dyDescent="0.25">
      <c r="C369513" s="62"/>
    </row>
    <row r="369601" spans="3:3" x14ac:dyDescent="0.25">
      <c r="C369601" s="62"/>
    </row>
    <row r="369602" spans="3:3" x14ac:dyDescent="0.25">
      <c r="C369602" s="62"/>
    </row>
    <row r="369690" spans="3:3" x14ac:dyDescent="0.25">
      <c r="C369690" s="62"/>
    </row>
    <row r="369691" spans="3:3" x14ac:dyDescent="0.25">
      <c r="C369691" s="62"/>
    </row>
    <row r="369779" spans="3:3" x14ac:dyDescent="0.25">
      <c r="C369779" s="62"/>
    </row>
    <row r="369780" spans="3:3" x14ac:dyDescent="0.25">
      <c r="C369780" s="62"/>
    </row>
    <row r="369868" spans="3:3" x14ac:dyDescent="0.25">
      <c r="C369868" s="62"/>
    </row>
    <row r="369869" spans="3:3" x14ac:dyDescent="0.25">
      <c r="C369869" s="62"/>
    </row>
    <row r="369957" spans="3:3" x14ac:dyDescent="0.25">
      <c r="C369957" s="62"/>
    </row>
    <row r="369958" spans="3:3" x14ac:dyDescent="0.25">
      <c r="C369958" s="62"/>
    </row>
    <row r="370046" spans="3:3" x14ac:dyDescent="0.25">
      <c r="C370046" s="62"/>
    </row>
    <row r="370047" spans="3:3" x14ac:dyDescent="0.25">
      <c r="C370047" s="62"/>
    </row>
    <row r="370135" spans="3:3" x14ac:dyDescent="0.25">
      <c r="C370135" s="62"/>
    </row>
    <row r="370136" spans="3:3" x14ac:dyDescent="0.25">
      <c r="C370136" s="62"/>
    </row>
    <row r="370224" spans="3:3" x14ac:dyDescent="0.25">
      <c r="C370224" s="62"/>
    </row>
    <row r="370225" spans="3:3" x14ac:dyDescent="0.25">
      <c r="C370225" s="62"/>
    </row>
    <row r="370313" spans="3:3" x14ac:dyDescent="0.25">
      <c r="C370313" s="62"/>
    </row>
    <row r="370314" spans="3:3" x14ac:dyDescent="0.25">
      <c r="C370314" s="62"/>
    </row>
    <row r="370402" spans="3:3" x14ac:dyDescent="0.25">
      <c r="C370402" s="62"/>
    </row>
    <row r="370403" spans="3:3" x14ac:dyDescent="0.25">
      <c r="C370403" s="62"/>
    </row>
    <row r="370491" spans="3:3" x14ac:dyDescent="0.25">
      <c r="C370491" s="62"/>
    </row>
    <row r="370492" spans="3:3" x14ac:dyDescent="0.25">
      <c r="C370492" s="62"/>
    </row>
    <row r="370580" spans="3:3" x14ac:dyDescent="0.25">
      <c r="C370580" s="62"/>
    </row>
    <row r="370581" spans="3:3" x14ac:dyDescent="0.25">
      <c r="C370581" s="62"/>
    </row>
    <row r="370669" spans="3:3" x14ac:dyDescent="0.25">
      <c r="C370669" s="62"/>
    </row>
    <row r="370670" spans="3:3" x14ac:dyDescent="0.25">
      <c r="C370670" s="62"/>
    </row>
    <row r="370758" spans="3:3" x14ac:dyDescent="0.25">
      <c r="C370758" s="62"/>
    </row>
    <row r="370759" spans="3:3" x14ac:dyDescent="0.25">
      <c r="C370759" s="62"/>
    </row>
    <row r="370847" spans="3:3" x14ac:dyDescent="0.25">
      <c r="C370847" s="62"/>
    </row>
    <row r="370848" spans="3:3" x14ac:dyDescent="0.25">
      <c r="C370848" s="62"/>
    </row>
    <row r="370936" spans="3:3" x14ac:dyDescent="0.25">
      <c r="C370936" s="62"/>
    </row>
    <row r="370937" spans="3:3" x14ac:dyDescent="0.25">
      <c r="C370937" s="62"/>
    </row>
    <row r="371025" spans="3:3" x14ac:dyDescent="0.25">
      <c r="C371025" s="62"/>
    </row>
    <row r="371026" spans="3:3" x14ac:dyDescent="0.25">
      <c r="C371026" s="62"/>
    </row>
    <row r="371114" spans="3:3" x14ac:dyDescent="0.25">
      <c r="C371114" s="62"/>
    </row>
    <row r="371115" spans="3:3" x14ac:dyDescent="0.25">
      <c r="C371115" s="62"/>
    </row>
    <row r="371203" spans="3:3" x14ac:dyDescent="0.25">
      <c r="C371203" s="62"/>
    </row>
    <row r="371204" spans="3:3" x14ac:dyDescent="0.25">
      <c r="C371204" s="62"/>
    </row>
    <row r="371292" spans="3:3" x14ac:dyDescent="0.25">
      <c r="C371292" s="62"/>
    </row>
    <row r="371293" spans="3:3" x14ac:dyDescent="0.25">
      <c r="C371293" s="62"/>
    </row>
    <row r="371381" spans="3:3" x14ac:dyDescent="0.25">
      <c r="C371381" s="62"/>
    </row>
    <row r="371382" spans="3:3" x14ac:dyDescent="0.25">
      <c r="C371382" s="62"/>
    </row>
    <row r="371470" spans="3:3" x14ac:dyDescent="0.25">
      <c r="C371470" s="62"/>
    </row>
    <row r="371471" spans="3:3" x14ac:dyDescent="0.25">
      <c r="C371471" s="62"/>
    </row>
    <row r="371559" spans="3:3" x14ac:dyDescent="0.25">
      <c r="C371559" s="62"/>
    </row>
    <row r="371560" spans="3:3" x14ac:dyDescent="0.25">
      <c r="C371560" s="62"/>
    </row>
    <row r="371648" spans="3:3" x14ac:dyDescent="0.25">
      <c r="C371648" s="62"/>
    </row>
    <row r="371649" spans="3:3" x14ac:dyDescent="0.25">
      <c r="C371649" s="62"/>
    </row>
    <row r="371737" spans="3:3" x14ac:dyDescent="0.25">
      <c r="C371737" s="62"/>
    </row>
    <row r="371738" spans="3:3" x14ac:dyDescent="0.25">
      <c r="C371738" s="62"/>
    </row>
    <row r="371826" spans="3:3" x14ac:dyDescent="0.25">
      <c r="C371826" s="62"/>
    </row>
    <row r="371827" spans="3:3" x14ac:dyDescent="0.25">
      <c r="C371827" s="62"/>
    </row>
    <row r="371915" spans="3:3" x14ac:dyDescent="0.25">
      <c r="C371915" s="62"/>
    </row>
    <row r="371916" spans="3:3" x14ac:dyDescent="0.25">
      <c r="C371916" s="62"/>
    </row>
    <row r="372004" spans="3:3" x14ac:dyDescent="0.25">
      <c r="C372004" s="62"/>
    </row>
    <row r="372005" spans="3:3" x14ac:dyDescent="0.25">
      <c r="C372005" s="62"/>
    </row>
    <row r="372093" spans="3:3" x14ac:dyDescent="0.25">
      <c r="C372093" s="62"/>
    </row>
    <row r="372094" spans="3:3" x14ac:dyDescent="0.25">
      <c r="C372094" s="62"/>
    </row>
    <row r="372182" spans="3:3" x14ac:dyDescent="0.25">
      <c r="C372182" s="62"/>
    </row>
    <row r="372183" spans="3:3" x14ac:dyDescent="0.25">
      <c r="C372183" s="62"/>
    </row>
    <row r="372271" spans="3:3" x14ac:dyDescent="0.25">
      <c r="C372271" s="62"/>
    </row>
    <row r="372272" spans="3:3" x14ac:dyDescent="0.25">
      <c r="C372272" s="62"/>
    </row>
    <row r="372360" spans="3:3" x14ac:dyDescent="0.25">
      <c r="C372360" s="62"/>
    </row>
    <row r="372361" spans="3:3" x14ac:dyDescent="0.25">
      <c r="C372361" s="62"/>
    </row>
    <row r="372449" spans="3:3" x14ac:dyDescent="0.25">
      <c r="C372449" s="62"/>
    </row>
    <row r="372450" spans="3:3" x14ac:dyDescent="0.25">
      <c r="C372450" s="62"/>
    </row>
    <row r="372538" spans="3:3" x14ac:dyDescent="0.25">
      <c r="C372538" s="62"/>
    </row>
    <row r="372539" spans="3:3" x14ac:dyDescent="0.25">
      <c r="C372539" s="62"/>
    </row>
    <row r="372627" spans="3:3" x14ac:dyDescent="0.25">
      <c r="C372627" s="62"/>
    </row>
    <row r="372628" spans="3:3" x14ac:dyDescent="0.25">
      <c r="C372628" s="62"/>
    </row>
    <row r="372716" spans="3:3" x14ac:dyDescent="0.25">
      <c r="C372716" s="62"/>
    </row>
    <row r="372717" spans="3:3" x14ac:dyDescent="0.25">
      <c r="C372717" s="62"/>
    </row>
    <row r="372805" spans="3:3" x14ac:dyDescent="0.25">
      <c r="C372805" s="62"/>
    </row>
    <row r="372806" spans="3:3" x14ac:dyDescent="0.25">
      <c r="C372806" s="62"/>
    </row>
    <row r="372894" spans="3:3" x14ac:dyDescent="0.25">
      <c r="C372894" s="62"/>
    </row>
    <row r="372895" spans="3:3" x14ac:dyDescent="0.25">
      <c r="C372895" s="62"/>
    </row>
    <row r="372983" spans="3:3" x14ac:dyDescent="0.25">
      <c r="C372983" s="62"/>
    </row>
    <row r="372984" spans="3:3" x14ac:dyDescent="0.25">
      <c r="C372984" s="62"/>
    </row>
    <row r="373072" spans="3:3" x14ac:dyDescent="0.25">
      <c r="C373072" s="62"/>
    </row>
    <row r="373073" spans="3:3" x14ac:dyDescent="0.25">
      <c r="C373073" s="62"/>
    </row>
    <row r="373161" spans="3:3" x14ac:dyDescent="0.25">
      <c r="C373161" s="62"/>
    </row>
    <row r="373162" spans="3:3" x14ac:dyDescent="0.25">
      <c r="C373162" s="62"/>
    </row>
    <row r="373250" spans="3:3" x14ac:dyDescent="0.25">
      <c r="C373250" s="62"/>
    </row>
    <row r="373251" spans="3:3" x14ac:dyDescent="0.25">
      <c r="C373251" s="62"/>
    </row>
    <row r="373339" spans="3:3" x14ac:dyDescent="0.25">
      <c r="C373339" s="62"/>
    </row>
    <row r="373340" spans="3:3" x14ac:dyDescent="0.25">
      <c r="C373340" s="62"/>
    </row>
    <row r="373428" spans="3:3" x14ac:dyDescent="0.25">
      <c r="C373428" s="62"/>
    </row>
    <row r="373429" spans="3:3" x14ac:dyDescent="0.25">
      <c r="C373429" s="62"/>
    </row>
    <row r="373517" spans="3:3" x14ac:dyDescent="0.25">
      <c r="C373517" s="62"/>
    </row>
    <row r="373518" spans="3:3" x14ac:dyDescent="0.25">
      <c r="C373518" s="62"/>
    </row>
    <row r="373606" spans="3:3" x14ac:dyDescent="0.25">
      <c r="C373606" s="62"/>
    </row>
    <row r="373607" spans="3:3" x14ac:dyDescent="0.25">
      <c r="C373607" s="62"/>
    </row>
    <row r="373695" spans="3:3" x14ac:dyDescent="0.25">
      <c r="C373695" s="62"/>
    </row>
    <row r="373696" spans="3:3" x14ac:dyDescent="0.25">
      <c r="C373696" s="62"/>
    </row>
    <row r="373784" spans="3:3" x14ac:dyDescent="0.25">
      <c r="C373784" s="62"/>
    </row>
    <row r="373785" spans="3:3" x14ac:dyDescent="0.25">
      <c r="C373785" s="62"/>
    </row>
    <row r="373873" spans="3:3" x14ac:dyDescent="0.25">
      <c r="C373873" s="62"/>
    </row>
    <row r="373874" spans="3:3" x14ac:dyDescent="0.25">
      <c r="C373874" s="62"/>
    </row>
    <row r="373962" spans="3:3" x14ac:dyDescent="0.25">
      <c r="C373962" s="62"/>
    </row>
    <row r="373963" spans="3:3" x14ac:dyDescent="0.25">
      <c r="C373963" s="62"/>
    </row>
    <row r="374051" spans="3:3" x14ac:dyDescent="0.25">
      <c r="C374051" s="62"/>
    </row>
    <row r="374052" spans="3:3" x14ac:dyDescent="0.25">
      <c r="C374052" s="62"/>
    </row>
    <row r="374140" spans="3:3" x14ac:dyDescent="0.25">
      <c r="C374140" s="62"/>
    </row>
    <row r="374141" spans="3:3" x14ac:dyDescent="0.25">
      <c r="C374141" s="62"/>
    </row>
    <row r="374229" spans="3:3" x14ac:dyDescent="0.25">
      <c r="C374229" s="62"/>
    </row>
    <row r="374230" spans="3:3" x14ac:dyDescent="0.25">
      <c r="C374230" s="62"/>
    </row>
    <row r="374318" spans="3:3" x14ac:dyDescent="0.25">
      <c r="C374318" s="62"/>
    </row>
    <row r="374319" spans="3:3" x14ac:dyDescent="0.25">
      <c r="C374319" s="62"/>
    </row>
    <row r="374407" spans="3:3" x14ac:dyDescent="0.25">
      <c r="C374407" s="62"/>
    </row>
    <row r="374408" spans="3:3" x14ac:dyDescent="0.25">
      <c r="C374408" s="62"/>
    </row>
    <row r="374496" spans="3:3" x14ac:dyDescent="0.25">
      <c r="C374496" s="62"/>
    </row>
    <row r="374497" spans="3:3" x14ac:dyDescent="0.25">
      <c r="C374497" s="62"/>
    </row>
    <row r="374585" spans="3:3" x14ac:dyDescent="0.25">
      <c r="C374585" s="62"/>
    </row>
    <row r="374586" spans="3:3" x14ac:dyDescent="0.25">
      <c r="C374586" s="62"/>
    </row>
    <row r="374674" spans="3:3" x14ac:dyDescent="0.25">
      <c r="C374674" s="62"/>
    </row>
    <row r="374675" spans="3:3" x14ac:dyDescent="0.25">
      <c r="C374675" s="62"/>
    </row>
    <row r="374763" spans="3:3" x14ac:dyDescent="0.25">
      <c r="C374763" s="62"/>
    </row>
    <row r="374764" spans="3:3" x14ac:dyDescent="0.25">
      <c r="C374764" s="62"/>
    </row>
    <row r="374852" spans="3:3" x14ac:dyDescent="0.25">
      <c r="C374852" s="62"/>
    </row>
    <row r="374853" spans="3:3" x14ac:dyDescent="0.25">
      <c r="C374853" s="62"/>
    </row>
    <row r="374941" spans="3:3" x14ac:dyDescent="0.25">
      <c r="C374941" s="62"/>
    </row>
    <row r="374942" spans="3:3" x14ac:dyDescent="0.25">
      <c r="C374942" s="62"/>
    </row>
    <row r="375030" spans="3:3" x14ac:dyDescent="0.25">
      <c r="C375030" s="62"/>
    </row>
    <row r="375031" spans="3:3" x14ac:dyDescent="0.25">
      <c r="C375031" s="62"/>
    </row>
    <row r="375119" spans="3:3" x14ac:dyDescent="0.25">
      <c r="C375119" s="62"/>
    </row>
    <row r="375120" spans="3:3" x14ac:dyDescent="0.25">
      <c r="C375120" s="62"/>
    </row>
    <row r="375208" spans="3:3" x14ac:dyDescent="0.25">
      <c r="C375208" s="62"/>
    </row>
    <row r="375209" spans="3:3" x14ac:dyDescent="0.25">
      <c r="C375209" s="62"/>
    </row>
    <row r="375297" spans="3:3" x14ac:dyDescent="0.25">
      <c r="C375297" s="62"/>
    </row>
    <row r="375298" spans="3:3" x14ac:dyDescent="0.25">
      <c r="C375298" s="62"/>
    </row>
    <row r="375386" spans="3:3" x14ac:dyDescent="0.25">
      <c r="C375386" s="62"/>
    </row>
    <row r="375387" spans="3:3" x14ac:dyDescent="0.25">
      <c r="C375387" s="62"/>
    </row>
    <row r="375475" spans="3:3" x14ac:dyDescent="0.25">
      <c r="C375475" s="62"/>
    </row>
    <row r="375476" spans="3:3" x14ac:dyDescent="0.25">
      <c r="C375476" s="62"/>
    </row>
    <row r="375564" spans="3:3" x14ac:dyDescent="0.25">
      <c r="C375564" s="62"/>
    </row>
    <row r="375565" spans="3:3" x14ac:dyDescent="0.25">
      <c r="C375565" s="62"/>
    </row>
    <row r="375653" spans="3:3" x14ac:dyDescent="0.25">
      <c r="C375653" s="62"/>
    </row>
    <row r="375654" spans="3:3" x14ac:dyDescent="0.25">
      <c r="C375654" s="62"/>
    </row>
    <row r="375742" spans="3:3" x14ac:dyDescent="0.25">
      <c r="C375742" s="62"/>
    </row>
    <row r="375743" spans="3:3" x14ac:dyDescent="0.25">
      <c r="C375743" s="62"/>
    </row>
    <row r="375831" spans="3:3" x14ac:dyDescent="0.25">
      <c r="C375831" s="62"/>
    </row>
    <row r="375832" spans="3:3" x14ac:dyDescent="0.25">
      <c r="C375832" s="62"/>
    </row>
    <row r="375920" spans="3:3" x14ac:dyDescent="0.25">
      <c r="C375920" s="62"/>
    </row>
    <row r="375921" spans="3:3" x14ac:dyDescent="0.25">
      <c r="C375921" s="62"/>
    </row>
    <row r="376009" spans="3:3" x14ac:dyDescent="0.25">
      <c r="C376009" s="62"/>
    </row>
    <row r="376010" spans="3:3" x14ac:dyDescent="0.25">
      <c r="C376010" s="62"/>
    </row>
    <row r="376098" spans="3:3" x14ac:dyDescent="0.25">
      <c r="C376098" s="62"/>
    </row>
    <row r="376099" spans="3:3" x14ac:dyDescent="0.25">
      <c r="C376099" s="62"/>
    </row>
    <row r="376187" spans="3:3" x14ac:dyDescent="0.25">
      <c r="C376187" s="62"/>
    </row>
    <row r="376188" spans="3:3" x14ac:dyDescent="0.25">
      <c r="C376188" s="62"/>
    </row>
    <row r="376276" spans="3:3" x14ac:dyDescent="0.25">
      <c r="C376276" s="62"/>
    </row>
    <row r="376277" spans="3:3" x14ac:dyDescent="0.25">
      <c r="C376277" s="62"/>
    </row>
    <row r="376365" spans="3:3" x14ac:dyDescent="0.25">
      <c r="C376365" s="62"/>
    </row>
    <row r="376366" spans="3:3" x14ac:dyDescent="0.25">
      <c r="C376366" s="62"/>
    </row>
    <row r="376454" spans="3:3" x14ac:dyDescent="0.25">
      <c r="C376454" s="62"/>
    </row>
    <row r="376455" spans="3:3" x14ac:dyDescent="0.25">
      <c r="C376455" s="62"/>
    </row>
    <row r="376543" spans="3:3" x14ac:dyDescent="0.25">
      <c r="C376543" s="62"/>
    </row>
    <row r="376544" spans="3:3" x14ac:dyDescent="0.25">
      <c r="C376544" s="62"/>
    </row>
    <row r="376632" spans="3:3" x14ac:dyDescent="0.25">
      <c r="C376632" s="62"/>
    </row>
    <row r="376633" spans="3:3" x14ac:dyDescent="0.25">
      <c r="C376633" s="62"/>
    </row>
    <row r="376721" spans="3:3" x14ac:dyDescent="0.25">
      <c r="C376721" s="62"/>
    </row>
    <row r="376722" spans="3:3" x14ac:dyDescent="0.25">
      <c r="C376722" s="62"/>
    </row>
    <row r="376810" spans="3:3" x14ac:dyDescent="0.25">
      <c r="C376810" s="62"/>
    </row>
    <row r="376811" spans="3:3" x14ac:dyDescent="0.25">
      <c r="C376811" s="62"/>
    </row>
    <row r="376899" spans="3:3" x14ac:dyDescent="0.25">
      <c r="C376899" s="62"/>
    </row>
    <row r="376900" spans="3:3" x14ac:dyDescent="0.25">
      <c r="C376900" s="62"/>
    </row>
    <row r="376988" spans="3:3" x14ac:dyDescent="0.25">
      <c r="C376988" s="62"/>
    </row>
    <row r="376989" spans="3:3" x14ac:dyDescent="0.25">
      <c r="C376989" s="62"/>
    </row>
    <row r="377077" spans="3:3" x14ac:dyDescent="0.25">
      <c r="C377077" s="62"/>
    </row>
    <row r="377078" spans="3:3" x14ac:dyDescent="0.25">
      <c r="C377078" s="62"/>
    </row>
    <row r="377166" spans="3:3" x14ac:dyDescent="0.25">
      <c r="C377166" s="62"/>
    </row>
    <row r="377167" spans="3:3" x14ac:dyDescent="0.25">
      <c r="C377167" s="62"/>
    </row>
    <row r="377255" spans="3:3" x14ac:dyDescent="0.25">
      <c r="C377255" s="62"/>
    </row>
    <row r="377256" spans="3:3" x14ac:dyDescent="0.25">
      <c r="C377256" s="62"/>
    </row>
    <row r="377344" spans="3:3" x14ac:dyDescent="0.25">
      <c r="C377344" s="62"/>
    </row>
    <row r="377345" spans="3:3" x14ac:dyDescent="0.25">
      <c r="C377345" s="62"/>
    </row>
    <row r="377433" spans="3:3" x14ac:dyDescent="0.25">
      <c r="C377433" s="62"/>
    </row>
    <row r="377434" spans="3:3" x14ac:dyDescent="0.25">
      <c r="C377434" s="62"/>
    </row>
    <row r="377522" spans="3:3" x14ac:dyDescent="0.25">
      <c r="C377522" s="62"/>
    </row>
    <row r="377523" spans="3:3" x14ac:dyDescent="0.25">
      <c r="C377523" s="62"/>
    </row>
    <row r="377611" spans="3:3" x14ac:dyDescent="0.25">
      <c r="C377611" s="62"/>
    </row>
    <row r="377612" spans="3:3" x14ac:dyDescent="0.25">
      <c r="C377612" s="62"/>
    </row>
    <row r="377700" spans="3:3" x14ac:dyDescent="0.25">
      <c r="C377700" s="62"/>
    </row>
    <row r="377701" spans="3:3" x14ac:dyDescent="0.25">
      <c r="C377701" s="62"/>
    </row>
    <row r="377789" spans="3:3" x14ac:dyDescent="0.25">
      <c r="C377789" s="62"/>
    </row>
    <row r="377790" spans="3:3" x14ac:dyDescent="0.25">
      <c r="C377790" s="62"/>
    </row>
    <row r="377878" spans="3:3" x14ac:dyDescent="0.25">
      <c r="C377878" s="62"/>
    </row>
    <row r="377879" spans="3:3" x14ac:dyDescent="0.25">
      <c r="C377879" s="62"/>
    </row>
    <row r="377967" spans="3:3" x14ac:dyDescent="0.25">
      <c r="C377967" s="62"/>
    </row>
    <row r="377968" spans="3:3" x14ac:dyDescent="0.25">
      <c r="C377968" s="62"/>
    </row>
    <row r="378056" spans="3:3" x14ac:dyDescent="0.25">
      <c r="C378056" s="62"/>
    </row>
    <row r="378057" spans="3:3" x14ac:dyDescent="0.25">
      <c r="C378057" s="62"/>
    </row>
    <row r="378145" spans="3:3" x14ac:dyDescent="0.25">
      <c r="C378145" s="62"/>
    </row>
    <row r="378146" spans="3:3" x14ac:dyDescent="0.25">
      <c r="C378146" s="62"/>
    </row>
    <row r="378234" spans="3:3" x14ac:dyDescent="0.25">
      <c r="C378234" s="62"/>
    </row>
    <row r="378235" spans="3:3" x14ac:dyDescent="0.25">
      <c r="C378235" s="62"/>
    </row>
    <row r="378323" spans="3:3" x14ac:dyDescent="0.25">
      <c r="C378323" s="62"/>
    </row>
    <row r="378324" spans="3:3" x14ac:dyDescent="0.25">
      <c r="C378324" s="62"/>
    </row>
    <row r="378412" spans="3:3" x14ac:dyDescent="0.25">
      <c r="C378412" s="62"/>
    </row>
    <row r="378413" spans="3:3" x14ac:dyDescent="0.25">
      <c r="C378413" s="62"/>
    </row>
    <row r="378501" spans="3:3" x14ac:dyDescent="0.25">
      <c r="C378501" s="62"/>
    </row>
    <row r="378502" spans="3:3" x14ac:dyDescent="0.25">
      <c r="C378502" s="62"/>
    </row>
    <row r="378590" spans="3:3" x14ac:dyDescent="0.25">
      <c r="C378590" s="62"/>
    </row>
    <row r="378591" spans="3:3" x14ac:dyDescent="0.25">
      <c r="C378591" s="62"/>
    </row>
    <row r="378679" spans="3:3" x14ac:dyDescent="0.25">
      <c r="C378679" s="62"/>
    </row>
    <row r="378680" spans="3:3" x14ac:dyDescent="0.25">
      <c r="C378680" s="62"/>
    </row>
    <row r="378768" spans="3:3" x14ac:dyDescent="0.25">
      <c r="C378768" s="62"/>
    </row>
    <row r="378769" spans="3:3" x14ac:dyDescent="0.25">
      <c r="C378769" s="62"/>
    </row>
    <row r="378857" spans="3:3" x14ac:dyDescent="0.25">
      <c r="C378857" s="62"/>
    </row>
    <row r="378858" spans="3:3" x14ac:dyDescent="0.25">
      <c r="C378858" s="62"/>
    </row>
    <row r="378946" spans="3:3" x14ac:dyDescent="0.25">
      <c r="C378946" s="62"/>
    </row>
    <row r="378947" spans="3:3" x14ac:dyDescent="0.25">
      <c r="C378947" s="62"/>
    </row>
    <row r="379035" spans="3:3" x14ac:dyDescent="0.25">
      <c r="C379035" s="62"/>
    </row>
    <row r="379036" spans="3:3" x14ac:dyDescent="0.25">
      <c r="C379036" s="62"/>
    </row>
    <row r="379124" spans="3:3" x14ac:dyDescent="0.25">
      <c r="C379124" s="62"/>
    </row>
    <row r="379125" spans="3:3" x14ac:dyDescent="0.25">
      <c r="C379125" s="62"/>
    </row>
    <row r="379213" spans="3:3" x14ac:dyDescent="0.25">
      <c r="C379213" s="62"/>
    </row>
    <row r="379214" spans="3:3" x14ac:dyDescent="0.25">
      <c r="C379214" s="62"/>
    </row>
    <row r="379302" spans="3:3" x14ac:dyDescent="0.25">
      <c r="C379302" s="62"/>
    </row>
    <row r="379303" spans="3:3" x14ac:dyDescent="0.25">
      <c r="C379303" s="62"/>
    </row>
    <row r="379391" spans="3:3" x14ac:dyDescent="0.25">
      <c r="C379391" s="62"/>
    </row>
    <row r="379392" spans="3:3" x14ac:dyDescent="0.25">
      <c r="C379392" s="62"/>
    </row>
    <row r="379480" spans="3:3" x14ac:dyDescent="0.25">
      <c r="C379480" s="62"/>
    </row>
    <row r="379481" spans="3:3" x14ac:dyDescent="0.25">
      <c r="C379481" s="62"/>
    </row>
    <row r="379569" spans="3:3" x14ac:dyDescent="0.25">
      <c r="C379569" s="62"/>
    </row>
    <row r="379570" spans="3:3" x14ac:dyDescent="0.25">
      <c r="C379570" s="62"/>
    </row>
    <row r="379658" spans="3:3" x14ac:dyDescent="0.25">
      <c r="C379658" s="62"/>
    </row>
    <row r="379659" spans="3:3" x14ac:dyDescent="0.25">
      <c r="C379659" s="62"/>
    </row>
    <row r="379747" spans="3:3" x14ac:dyDescent="0.25">
      <c r="C379747" s="62"/>
    </row>
    <row r="379748" spans="3:3" x14ac:dyDescent="0.25">
      <c r="C379748" s="62"/>
    </row>
    <row r="379836" spans="3:3" x14ac:dyDescent="0.25">
      <c r="C379836" s="62"/>
    </row>
    <row r="379837" spans="3:3" x14ac:dyDescent="0.25">
      <c r="C379837" s="62"/>
    </row>
    <row r="379925" spans="3:3" x14ac:dyDescent="0.25">
      <c r="C379925" s="62"/>
    </row>
    <row r="379926" spans="3:3" x14ac:dyDescent="0.25">
      <c r="C379926" s="62"/>
    </row>
    <row r="380014" spans="3:3" x14ac:dyDescent="0.25">
      <c r="C380014" s="62"/>
    </row>
    <row r="380015" spans="3:3" x14ac:dyDescent="0.25">
      <c r="C380015" s="62"/>
    </row>
    <row r="380103" spans="3:3" x14ac:dyDescent="0.25">
      <c r="C380103" s="62"/>
    </row>
    <row r="380104" spans="3:3" x14ac:dyDescent="0.25">
      <c r="C380104" s="62"/>
    </row>
    <row r="380192" spans="3:3" x14ac:dyDescent="0.25">
      <c r="C380192" s="62"/>
    </row>
    <row r="380193" spans="3:3" x14ac:dyDescent="0.25">
      <c r="C380193" s="62"/>
    </row>
    <row r="380281" spans="3:3" x14ac:dyDescent="0.25">
      <c r="C380281" s="62"/>
    </row>
    <row r="380282" spans="3:3" x14ac:dyDescent="0.25">
      <c r="C380282" s="62"/>
    </row>
    <row r="380370" spans="3:3" x14ac:dyDescent="0.25">
      <c r="C380370" s="62"/>
    </row>
    <row r="380371" spans="3:3" x14ac:dyDescent="0.25">
      <c r="C380371" s="62"/>
    </row>
    <row r="380459" spans="3:3" x14ac:dyDescent="0.25">
      <c r="C380459" s="62"/>
    </row>
    <row r="380460" spans="3:3" x14ac:dyDescent="0.25">
      <c r="C380460" s="62"/>
    </row>
    <row r="380548" spans="3:3" x14ac:dyDescent="0.25">
      <c r="C380548" s="62"/>
    </row>
    <row r="380549" spans="3:3" x14ac:dyDescent="0.25">
      <c r="C380549" s="62"/>
    </row>
    <row r="380637" spans="3:3" x14ac:dyDescent="0.25">
      <c r="C380637" s="62"/>
    </row>
    <row r="380638" spans="3:3" x14ac:dyDescent="0.25">
      <c r="C380638" s="62"/>
    </row>
    <row r="380726" spans="3:3" x14ac:dyDescent="0.25">
      <c r="C380726" s="62"/>
    </row>
    <row r="380727" spans="3:3" x14ac:dyDescent="0.25">
      <c r="C380727" s="62"/>
    </row>
    <row r="380815" spans="3:3" x14ac:dyDescent="0.25">
      <c r="C380815" s="62"/>
    </row>
    <row r="380816" spans="3:3" x14ac:dyDescent="0.25">
      <c r="C380816" s="62"/>
    </row>
    <row r="380904" spans="3:3" x14ac:dyDescent="0.25">
      <c r="C380904" s="62"/>
    </row>
    <row r="380905" spans="3:3" x14ac:dyDescent="0.25">
      <c r="C380905" s="62"/>
    </row>
    <row r="380993" spans="3:3" x14ac:dyDescent="0.25">
      <c r="C380993" s="62"/>
    </row>
    <row r="380994" spans="3:3" x14ac:dyDescent="0.25">
      <c r="C380994" s="62"/>
    </row>
    <row r="381082" spans="3:3" x14ac:dyDescent="0.25">
      <c r="C381082" s="62"/>
    </row>
    <row r="381083" spans="3:3" x14ac:dyDescent="0.25">
      <c r="C381083" s="62"/>
    </row>
    <row r="381171" spans="3:3" x14ac:dyDescent="0.25">
      <c r="C381171" s="62"/>
    </row>
    <row r="381172" spans="3:3" x14ac:dyDescent="0.25">
      <c r="C381172" s="62"/>
    </row>
    <row r="381260" spans="3:3" x14ac:dyDescent="0.25">
      <c r="C381260" s="62"/>
    </row>
    <row r="381261" spans="3:3" x14ac:dyDescent="0.25">
      <c r="C381261" s="62"/>
    </row>
    <row r="381349" spans="3:3" x14ac:dyDescent="0.25">
      <c r="C381349" s="62"/>
    </row>
    <row r="381350" spans="3:3" x14ac:dyDescent="0.25">
      <c r="C381350" s="62"/>
    </row>
    <row r="381438" spans="3:3" x14ac:dyDescent="0.25">
      <c r="C381438" s="62"/>
    </row>
    <row r="381439" spans="3:3" x14ac:dyDescent="0.25">
      <c r="C381439" s="62"/>
    </row>
    <row r="381527" spans="3:3" x14ac:dyDescent="0.25">
      <c r="C381527" s="62"/>
    </row>
    <row r="381528" spans="3:3" x14ac:dyDescent="0.25">
      <c r="C381528" s="62"/>
    </row>
    <row r="381616" spans="3:3" x14ac:dyDescent="0.25">
      <c r="C381616" s="62"/>
    </row>
    <row r="381617" spans="3:3" x14ac:dyDescent="0.25">
      <c r="C381617" s="62"/>
    </row>
    <row r="381705" spans="3:3" x14ac:dyDescent="0.25">
      <c r="C381705" s="62"/>
    </row>
    <row r="381706" spans="3:3" x14ac:dyDescent="0.25">
      <c r="C381706" s="62"/>
    </row>
    <row r="381794" spans="3:3" x14ac:dyDescent="0.25">
      <c r="C381794" s="62"/>
    </row>
    <row r="381795" spans="3:3" x14ac:dyDescent="0.25">
      <c r="C381795" s="62"/>
    </row>
    <row r="381883" spans="3:3" x14ac:dyDescent="0.25">
      <c r="C381883" s="62"/>
    </row>
    <row r="381884" spans="3:3" x14ac:dyDescent="0.25">
      <c r="C381884" s="62"/>
    </row>
    <row r="381972" spans="3:3" x14ac:dyDescent="0.25">
      <c r="C381972" s="62"/>
    </row>
    <row r="381973" spans="3:3" x14ac:dyDescent="0.25">
      <c r="C381973" s="62"/>
    </row>
    <row r="382061" spans="3:3" x14ac:dyDescent="0.25">
      <c r="C382061" s="62"/>
    </row>
    <row r="382062" spans="3:3" x14ac:dyDescent="0.25">
      <c r="C382062" s="62"/>
    </row>
    <row r="382150" spans="3:3" x14ac:dyDescent="0.25">
      <c r="C382150" s="62"/>
    </row>
    <row r="382151" spans="3:3" x14ac:dyDescent="0.25">
      <c r="C382151" s="62"/>
    </row>
    <row r="382239" spans="3:3" x14ac:dyDescent="0.25">
      <c r="C382239" s="62"/>
    </row>
    <row r="382240" spans="3:3" x14ac:dyDescent="0.25">
      <c r="C382240" s="62"/>
    </row>
    <row r="382328" spans="3:3" x14ac:dyDescent="0.25">
      <c r="C382328" s="62"/>
    </row>
    <row r="382329" spans="3:3" x14ac:dyDescent="0.25">
      <c r="C382329" s="62"/>
    </row>
    <row r="382417" spans="3:3" x14ac:dyDescent="0.25">
      <c r="C382417" s="62"/>
    </row>
    <row r="382418" spans="3:3" x14ac:dyDescent="0.25">
      <c r="C382418" s="62"/>
    </row>
    <row r="382506" spans="3:3" x14ac:dyDescent="0.25">
      <c r="C382506" s="62"/>
    </row>
    <row r="382507" spans="3:3" x14ac:dyDescent="0.25">
      <c r="C382507" s="62"/>
    </row>
    <row r="382595" spans="3:3" x14ac:dyDescent="0.25">
      <c r="C382595" s="62"/>
    </row>
    <row r="382596" spans="3:3" x14ac:dyDescent="0.25">
      <c r="C382596" s="62"/>
    </row>
    <row r="382684" spans="3:3" x14ac:dyDescent="0.25">
      <c r="C382684" s="62"/>
    </row>
    <row r="382685" spans="3:3" x14ac:dyDescent="0.25">
      <c r="C382685" s="62"/>
    </row>
    <row r="382773" spans="3:3" x14ac:dyDescent="0.25">
      <c r="C382773" s="62"/>
    </row>
    <row r="382774" spans="3:3" x14ac:dyDescent="0.25">
      <c r="C382774" s="62"/>
    </row>
    <row r="382862" spans="3:3" x14ac:dyDescent="0.25">
      <c r="C382862" s="62"/>
    </row>
    <row r="382863" spans="3:3" x14ac:dyDescent="0.25">
      <c r="C382863" s="62"/>
    </row>
    <row r="382951" spans="3:3" x14ac:dyDescent="0.25">
      <c r="C382951" s="62"/>
    </row>
    <row r="382952" spans="3:3" x14ac:dyDescent="0.25">
      <c r="C382952" s="62"/>
    </row>
    <row r="383040" spans="3:3" x14ac:dyDescent="0.25">
      <c r="C383040" s="62"/>
    </row>
    <row r="383041" spans="3:3" x14ac:dyDescent="0.25">
      <c r="C383041" s="62"/>
    </row>
    <row r="383129" spans="3:3" x14ac:dyDescent="0.25">
      <c r="C383129" s="62"/>
    </row>
    <row r="383130" spans="3:3" x14ac:dyDescent="0.25">
      <c r="C383130" s="62"/>
    </row>
    <row r="383218" spans="3:3" x14ac:dyDescent="0.25">
      <c r="C383218" s="62"/>
    </row>
    <row r="383219" spans="3:3" x14ac:dyDescent="0.25">
      <c r="C383219" s="62"/>
    </row>
    <row r="383307" spans="3:3" x14ac:dyDescent="0.25">
      <c r="C383307" s="62"/>
    </row>
    <row r="383308" spans="3:3" x14ac:dyDescent="0.25">
      <c r="C383308" s="62"/>
    </row>
    <row r="383396" spans="3:3" x14ac:dyDescent="0.25">
      <c r="C383396" s="62"/>
    </row>
    <row r="383397" spans="3:3" x14ac:dyDescent="0.25">
      <c r="C383397" s="62"/>
    </row>
    <row r="383485" spans="3:3" x14ac:dyDescent="0.25">
      <c r="C383485" s="62"/>
    </row>
    <row r="383486" spans="3:3" x14ac:dyDescent="0.25">
      <c r="C383486" s="62"/>
    </row>
    <row r="383574" spans="3:3" x14ac:dyDescent="0.25">
      <c r="C383574" s="62"/>
    </row>
    <row r="383575" spans="3:3" x14ac:dyDescent="0.25">
      <c r="C383575" s="62"/>
    </row>
    <row r="383663" spans="3:3" x14ac:dyDescent="0.25">
      <c r="C383663" s="62"/>
    </row>
    <row r="383664" spans="3:3" x14ac:dyDescent="0.25">
      <c r="C383664" s="62"/>
    </row>
    <row r="383752" spans="3:3" x14ac:dyDescent="0.25">
      <c r="C383752" s="62"/>
    </row>
    <row r="383753" spans="3:3" x14ac:dyDescent="0.25">
      <c r="C383753" s="62"/>
    </row>
    <row r="383841" spans="3:3" x14ac:dyDescent="0.25">
      <c r="C383841" s="62"/>
    </row>
    <row r="383842" spans="3:3" x14ac:dyDescent="0.25">
      <c r="C383842" s="62"/>
    </row>
    <row r="383930" spans="3:3" x14ac:dyDescent="0.25">
      <c r="C383930" s="62"/>
    </row>
    <row r="383931" spans="3:3" x14ac:dyDescent="0.25">
      <c r="C383931" s="62"/>
    </row>
    <row r="384019" spans="3:3" x14ac:dyDescent="0.25">
      <c r="C384019" s="62"/>
    </row>
    <row r="384020" spans="3:3" x14ac:dyDescent="0.25">
      <c r="C384020" s="62"/>
    </row>
    <row r="384108" spans="3:3" x14ac:dyDescent="0.25">
      <c r="C384108" s="62"/>
    </row>
    <row r="384109" spans="3:3" x14ac:dyDescent="0.25">
      <c r="C384109" s="62"/>
    </row>
    <row r="384197" spans="3:3" x14ac:dyDescent="0.25">
      <c r="C384197" s="62"/>
    </row>
    <row r="384198" spans="3:3" x14ac:dyDescent="0.25">
      <c r="C384198" s="62"/>
    </row>
    <row r="384286" spans="3:3" x14ac:dyDescent="0.25">
      <c r="C384286" s="62"/>
    </row>
    <row r="384287" spans="3:3" x14ac:dyDescent="0.25">
      <c r="C384287" s="62"/>
    </row>
    <row r="384375" spans="3:3" x14ac:dyDescent="0.25">
      <c r="C384375" s="62"/>
    </row>
    <row r="384376" spans="3:3" x14ac:dyDescent="0.25">
      <c r="C384376" s="62"/>
    </row>
    <row r="384464" spans="3:3" x14ac:dyDescent="0.25">
      <c r="C384464" s="62"/>
    </row>
    <row r="384465" spans="3:3" x14ac:dyDescent="0.25">
      <c r="C384465" s="62"/>
    </row>
    <row r="384553" spans="3:3" x14ac:dyDescent="0.25">
      <c r="C384553" s="62"/>
    </row>
    <row r="384554" spans="3:3" x14ac:dyDescent="0.25">
      <c r="C384554" s="62"/>
    </row>
    <row r="384642" spans="3:3" x14ac:dyDescent="0.25">
      <c r="C384642" s="62"/>
    </row>
    <row r="384643" spans="3:3" x14ac:dyDescent="0.25">
      <c r="C384643" s="62"/>
    </row>
    <row r="384731" spans="3:3" x14ac:dyDescent="0.25">
      <c r="C384731" s="62"/>
    </row>
    <row r="384732" spans="3:3" x14ac:dyDescent="0.25">
      <c r="C384732" s="62"/>
    </row>
    <row r="384820" spans="3:3" x14ac:dyDescent="0.25">
      <c r="C384820" s="62"/>
    </row>
    <row r="384821" spans="3:3" x14ac:dyDescent="0.25">
      <c r="C384821" s="62"/>
    </row>
    <row r="384909" spans="3:3" x14ac:dyDescent="0.25">
      <c r="C384909" s="62"/>
    </row>
    <row r="384910" spans="3:3" x14ac:dyDescent="0.25">
      <c r="C384910" s="62"/>
    </row>
    <row r="384998" spans="3:3" x14ac:dyDescent="0.25">
      <c r="C384998" s="62"/>
    </row>
    <row r="384999" spans="3:3" x14ac:dyDescent="0.25">
      <c r="C384999" s="62"/>
    </row>
    <row r="385087" spans="3:3" x14ac:dyDescent="0.25">
      <c r="C385087" s="62"/>
    </row>
    <row r="385088" spans="3:3" x14ac:dyDescent="0.25">
      <c r="C385088" s="62"/>
    </row>
    <row r="385176" spans="3:3" x14ac:dyDescent="0.25">
      <c r="C385176" s="62"/>
    </row>
    <row r="385177" spans="3:3" x14ac:dyDescent="0.25">
      <c r="C385177" s="62"/>
    </row>
    <row r="385265" spans="3:3" x14ac:dyDescent="0.25">
      <c r="C385265" s="62"/>
    </row>
    <row r="385266" spans="3:3" x14ac:dyDescent="0.25">
      <c r="C385266" s="62"/>
    </row>
    <row r="385354" spans="3:3" x14ac:dyDescent="0.25">
      <c r="C385354" s="62"/>
    </row>
    <row r="385355" spans="3:3" x14ac:dyDescent="0.25">
      <c r="C385355" s="62"/>
    </row>
    <row r="385443" spans="3:3" x14ac:dyDescent="0.25">
      <c r="C385443" s="62"/>
    </row>
    <row r="385444" spans="3:3" x14ac:dyDescent="0.25">
      <c r="C385444" s="62"/>
    </row>
    <row r="385532" spans="3:3" x14ac:dyDescent="0.25">
      <c r="C385532" s="62"/>
    </row>
    <row r="385533" spans="3:3" x14ac:dyDescent="0.25">
      <c r="C385533" s="62"/>
    </row>
    <row r="385621" spans="3:3" x14ac:dyDescent="0.25">
      <c r="C385621" s="62"/>
    </row>
    <row r="385622" spans="3:3" x14ac:dyDescent="0.25">
      <c r="C385622" s="62"/>
    </row>
    <row r="385710" spans="3:3" x14ac:dyDescent="0.25">
      <c r="C385710" s="62"/>
    </row>
    <row r="385711" spans="3:3" x14ac:dyDescent="0.25">
      <c r="C385711" s="62"/>
    </row>
    <row r="385799" spans="3:3" x14ac:dyDescent="0.25">
      <c r="C385799" s="62"/>
    </row>
    <row r="385800" spans="3:3" x14ac:dyDescent="0.25">
      <c r="C385800" s="62"/>
    </row>
    <row r="385888" spans="3:3" x14ac:dyDescent="0.25">
      <c r="C385888" s="62"/>
    </row>
    <row r="385889" spans="3:3" x14ac:dyDescent="0.25">
      <c r="C385889" s="62"/>
    </row>
    <row r="385977" spans="3:3" x14ac:dyDescent="0.25">
      <c r="C385977" s="62"/>
    </row>
    <row r="385978" spans="3:3" x14ac:dyDescent="0.25">
      <c r="C385978" s="62"/>
    </row>
    <row r="386066" spans="3:3" x14ac:dyDescent="0.25">
      <c r="C386066" s="62"/>
    </row>
    <row r="386067" spans="3:3" x14ac:dyDescent="0.25">
      <c r="C386067" s="62"/>
    </row>
    <row r="386155" spans="3:3" x14ac:dyDescent="0.25">
      <c r="C386155" s="62"/>
    </row>
    <row r="386156" spans="3:3" x14ac:dyDescent="0.25">
      <c r="C386156" s="62"/>
    </row>
    <row r="386244" spans="3:3" x14ac:dyDescent="0.25">
      <c r="C386244" s="62"/>
    </row>
    <row r="386245" spans="3:3" x14ac:dyDescent="0.25">
      <c r="C386245" s="62"/>
    </row>
    <row r="386333" spans="3:3" x14ac:dyDescent="0.25">
      <c r="C386333" s="62"/>
    </row>
    <row r="386334" spans="3:3" x14ac:dyDescent="0.25">
      <c r="C386334" s="62"/>
    </row>
    <row r="386422" spans="3:3" x14ac:dyDescent="0.25">
      <c r="C386422" s="62"/>
    </row>
    <row r="386423" spans="3:3" x14ac:dyDescent="0.25">
      <c r="C386423" s="62"/>
    </row>
    <row r="386511" spans="3:3" x14ac:dyDescent="0.25">
      <c r="C386511" s="62"/>
    </row>
    <row r="386512" spans="3:3" x14ac:dyDescent="0.25">
      <c r="C386512" s="62"/>
    </row>
    <row r="386600" spans="3:3" x14ac:dyDescent="0.25">
      <c r="C386600" s="62"/>
    </row>
    <row r="386601" spans="3:3" x14ac:dyDescent="0.25">
      <c r="C386601" s="62"/>
    </row>
    <row r="386689" spans="3:3" x14ac:dyDescent="0.25">
      <c r="C386689" s="62"/>
    </row>
    <row r="386690" spans="3:3" x14ac:dyDescent="0.25">
      <c r="C386690" s="62"/>
    </row>
    <row r="386778" spans="3:3" x14ac:dyDescent="0.25">
      <c r="C386778" s="62"/>
    </row>
    <row r="386779" spans="3:3" x14ac:dyDescent="0.25">
      <c r="C386779" s="62"/>
    </row>
    <row r="386867" spans="3:3" x14ac:dyDescent="0.25">
      <c r="C386867" s="62"/>
    </row>
    <row r="386868" spans="3:3" x14ac:dyDescent="0.25">
      <c r="C386868" s="62"/>
    </row>
    <row r="386956" spans="3:3" x14ac:dyDescent="0.25">
      <c r="C386956" s="62"/>
    </row>
    <row r="386957" spans="3:3" x14ac:dyDescent="0.25">
      <c r="C386957" s="62"/>
    </row>
    <row r="387045" spans="3:3" x14ac:dyDescent="0.25">
      <c r="C387045" s="62"/>
    </row>
    <row r="387046" spans="3:3" x14ac:dyDescent="0.25">
      <c r="C387046" s="62"/>
    </row>
    <row r="387134" spans="3:3" x14ac:dyDescent="0.25">
      <c r="C387134" s="62"/>
    </row>
    <row r="387135" spans="3:3" x14ac:dyDescent="0.25">
      <c r="C387135" s="62"/>
    </row>
    <row r="387223" spans="3:3" x14ac:dyDescent="0.25">
      <c r="C387223" s="62"/>
    </row>
    <row r="387224" spans="3:3" x14ac:dyDescent="0.25">
      <c r="C387224" s="62"/>
    </row>
    <row r="387312" spans="3:3" x14ac:dyDescent="0.25">
      <c r="C387312" s="62"/>
    </row>
    <row r="387313" spans="3:3" x14ac:dyDescent="0.25">
      <c r="C387313" s="62"/>
    </row>
    <row r="387401" spans="3:3" x14ac:dyDescent="0.25">
      <c r="C387401" s="62"/>
    </row>
    <row r="387402" spans="3:3" x14ac:dyDescent="0.25">
      <c r="C387402" s="62"/>
    </row>
    <row r="387490" spans="3:3" x14ac:dyDescent="0.25">
      <c r="C387490" s="62"/>
    </row>
    <row r="387491" spans="3:3" x14ac:dyDescent="0.25">
      <c r="C387491" s="62"/>
    </row>
    <row r="387579" spans="3:3" x14ac:dyDescent="0.25">
      <c r="C387579" s="62"/>
    </row>
    <row r="387580" spans="3:3" x14ac:dyDescent="0.25">
      <c r="C387580" s="62"/>
    </row>
    <row r="387668" spans="3:3" x14ac:dyDescent="0.25">
      <c r="C387668" s="62"/>
    </row>
    <row r="387669" spans="3:3" x14ac:dyDescent="0.25">
      <c r="C387669" s="62"/>
    </row>
    <row r="387757" spans="3:3" x14ac:dyDescent="0.25">
      <c r="C387757" s="62"/>
    </row>
    <row r="387758" spans="3:3" x14ac:dyDescent="0.25">
      <c r="C387758" s="62"/>
    </row>
    <row r="387846" spans="3:3" x14ac:dyDescent="0.25">
      <c r="C387846" s="62"/>
    </row>
    <row r="387847" spans="3:3" x14ac:dyDescent="0.25">
      <c r="C387847" s="62"/>
    </row>
    <row r="387935" spans="3:3" x14ac:dyDescent="0.25">
      <c r="C387935" s="62"/>
    </row>
    <row r="387936" spans="3:3" x14ac:dyDescent="0.25">
      <c r="C387936" s="62"/>
    </row>
    <row r="388024" spans="3:3" x14ac:dyDescent="0.25">
      <c r="C388024" s="62"/>
    </row>
    <row r="388025" spans="3:3" x14ac:dyDescent="0.25">
      <c r="C388025" s="62"/>
    </row>
    <row r="388113" spans="3:3" x14ac:dyDescent="0.25">
      <c r="C388113" s="62"/>
    </row>
    <row r="388114" spans="3:3" x14ac:dyDescent="0.25">
      <c r="C388114" s="62"/>
    </row>
    <row r="388202" spans="3:3" x14ac:dyDescent="0.25">
      <c r="C388202" s="62"/>
    </row>
    <row r="388203" spans="3:3" x14ac:dyDescent="0.25">
      <c r="C388203" s="62"/>
    </row>
    <row r="388291" spans="3:3" x14ac:dyDescent="0.25">
      <c r="C388291" s="62"/>
    </row>
    <row r="388292" spans="3:3" x14ac:dyDescent="0.25">
      <c r="C388292" s="62"/>
    </row>
    <row r="388380" spans="3:3" x14ac:dyDescent="0.25">
      <c r="C388380" s="62"/>
    </row>
    <row r="388381" spans="3:3" x14ac:dyDescent="0.25">
      <c r="C388381" s="62"/>
    </row>
    <row r="388469" spans="3:3" x14ac:dyDescent="0.25">
      <c r="C388469" s="62"/>
    </row>
    <row r="388470" spans="3:3" x14ac:dyDescent="0.25">
      <c r="C388470" s="62"/>
    </row>
    <row r="388558" spans="3:3" x14ac:dyDescent="0.25">
      <c r="C388558" s="62"/>
    </row>
    <row r="388559" spans="3:3" x14ac:dyDescent="0.25">
      <c r="C388559" s="62"/>
    </row>
    <row r="388647" spans="3:3" x14ac:dyDescent="0.25">
      <c r="C388647" s="62"/>
    </row>
    <row r="388648" spans="3:3" x14ac:dyDescent="0.25">
      <c r="C388648" s="62"/>
    </row>
    <row r="388736" spans="3:3" x14ac:dyDescent="0.25">
      <c r="C388736" s="62"/>
    </row>
    <row r="388737" spans="3:3" x14ac:dyDescent="0.25">
      <c r="C388737" s="62"/>
    </row>
    <row r="388825" spans="3:3" x14ac:dyDescent="0.25">
      <c r="C388825" s="62"/>
    </row>
    <row r="388826" spans="3:3" x14ac:dyDescent="0.25">
      <c r="C388826" s="62"/>
    </row>
    <row r="388914" spans="3:3" x14ac:dyDescent="0.25">
      <c r="C388914" s="62"/>
    </row>
    <row r="388915" spans="3:3" x14ac:dyDescent="0.25">
      <c r="C388915" s="62"/>
    </row>
    <row r="389003" spans="3:3" x14ac:dyDescent="0.25">
      <c r="C389003" s="62"/>
    </row>
    <row r="389004" spans="3:3" x14ac:dyDescent="0.25">
      <c r="C389004" s="62"/>
    </row>
    <row r="389092" spans="3:3" x14ac:dyDescent="0.25">
      <c r="C389092" s="62"/>
    </row>
    <row r="389093" spans="3:3" x14ac:dyDescent="0.25">
      <c r="C389093" s="62"/>
    </row>
    <row r="389181" spans="3:3" x14ac:dyDescent="0.25">
      <c r="C389181" s="62"/>
    </row>
    <row r="389182" spans="3:3" x14ac:dyDescent="0.25">
      <c r="C389182" s="62"/>
    </row>
    <row r="389270" spans="3:3" x14ac:dyDescent="0.25">
      <c r="C389270" s="62"/>
    </row>
    <row r="389271" spans="3:3" x14ac:dyDescent="0.25">
      <c r="C389271" s="62"/>
    </row>
    <row r="389359" spans="3:3" x14ac:dyDescent="0.25">
      <c r="C389359" s="62"/>
    </row>
    <row r="389360" spans="3:3" x14ac:dyDescent="0.25">
      <c r="C389360" s="62"/>
    </row>
    <row r="389448" spans="3:3" x14ac:dyDescent="0.25">
      <c r="C389448" s="62"/>
    </row>
    <row r="389449" spans="3:3" x14ac:dyDescent="0.25">
      <c r="C389449" s="62"/>
    </row>
    <row r="389537" spans="3:3" x14ac:dyDescent="0.25">
      <c r="C389537" s="62"/>
    </row>
    <row r="389538" spans="3:3" x14ac:dyDescent="0.25">
      <c r="C389538" s="62"/>
    </row>
    <row r="389626" spans="3:3" x14ac:dyDescent="0.25">
      <c r="C389626" s="62"/>
    </row>
    <row r="389627" spans="3:3" x14ac:dyDescent="0.25">
      <c r="C389627" s="62"/>
    </row>
    <row r="389715" spans="3:3" x14ac:dyDescent="0.25">
      <c r="C389715" s="62"/>
    </row>
    <row r="389716" spans="3:3" x14ac:dyDescent="0.25">
      <c r="C389716" s="62"/>
    </row>
    <row r="389804" spans="3:3" x14ac:dyDescent="0.25">
      <c r="C389804" s="62"/>
    </row>
    <row r="389805" spans="3:3" x14ac:dyDescent="0.25">
      <c r="C389805" s="62"/>
    </row>
    <row r="389893" spans="3:3" x14ac:dyDescent="0.25">
      <c r="C389893" s="62"/>
    </row>
    <row r="389894" spans="3:3" x14ac:dyDescent="0.25">
      <c r="C389894" s="62"/>
    </row>
    <row r="389982" spans="3:3" x14ac:dyDescent="0.25">
      <c r="C389982" s="62"/>
    </row>
    <row r="389983" spans="3:3" x14ac:dyDescent="0.25">
      <c r="C389983" s="62"/>
    </row>
    <row r="390071" spans="3:3" x14ac:dyDescent="0.25">
      <c r="C390071" s="62"/>
    </row>
    <row r="390072" spans="3:3" x14ac:dyDescent="0.25">
      <c r="C390072" s="62"/>
    </row>
    <row r="390160" spans="3:3" x14ac:dyDescent="0.25">
      <c r="C390160" s="62"/>
    </row>
    <row r="390161" spans="3:3" x14ac:dyDescent="0.25">
      <c r="C390161" s="62"/>
    </row>
    <row r="390249" spans="3:3" x14ac:dyDescent="0.25">
      <c r="C390249" s="62"/>
    </row>
    <row r="390250" spans="3:3" x14ac:dyDescent="0.25">
      <c r="C390250" s="62"/>
    </row>
    <row r="390338" spans="3:3" x14ac:dyDescent="0.25">
      <c r="C390338" s="62"/>
    </row>
    <row r="390339" spans="3:3" x14ac:dyDescent="0.25">
      <c r="C390339" s="62"/>
    </row>
    <row r="390427" spans="3:3" x14ac:dyDescent="0.25">
      <c r="C390427" s="62"/>
    </row>
    <row r="390428" spans="3:3" x14ac:dyDescent="0.25">
      <c r="C390428" s="62"/>
    </row>
    <row r="390516" spans="3:3" x14ac:dyDescent="0.25">
      <c r="C390516" s="62"/>
    </row>
    <row r="390517" spans="3:3" x14ac:dyDescent="0.25">
      <c r="C390517" s="62"/>
    </row>
    <row r="390605" spans="3:3" x14ac:dyDescent="0.25">
      <c r="C390605" s="62"/>
    </row>
    <row r="390606" spans="3:3" x14ac:dyDescent="0.25">
      <c r="C390606" s="62"/>
    </row>
    <row r="390694" spans="3:3" x14ac:dyDescent="0.25">
      <c r="C390694" s="62"/>
    </row>
    <row r="390695" spans="3:3" x14ac:dyDescent="0.25">
      <c r="C390695" s="62"/>
    </row>
    <row r="390783" spans="3:3" x14ac:dyDescent="0.25">
      <c r="C390783" s="62"/>
    </row>
    <row r="390784" spans="3:3" x14ac:dyDescent="0.25">
      <c r="C390784" s="62"/>
    </row>
    <row r="390872" spans="3:3" x14ac:dyDescent="0.25">
      <c r="C390872" s="62"/>
    </row>
    <row r="390873" spans="3:3" x14ac:dyDescent="0.25">
      <c r="C390873" s="62"/>
    </row>
    <row r="390961" spans="3:3" x14ac:dyDescent="0.25">
      <c r="C390961" s="62"/>
    </row>
    <row r="390962" spans="3:3" x14ac:dyDescent="0.25">
      <c r="C390962" s="62"/>
    </row>
    <row r="391050" spans="3:3" x14ac:dyDescent="0.25">
      <c r="C391050" s="62"/>
    </row>
    <row r="391051" spans="3:3" x14ac:dyDescent="0.25">
      <c r="C391051" s="62"/>
    </row>
    <row r="391139" spans="3:3" x14ac:dyDescent="0.25">
      <c r="C391139" s="62"/>
    </row>
    <row r="391140" spans="3:3" x14ac:dyDescent="0.25">
      <c r="C391140" s="62"/>
    </row>
    <row r="391228" spans="3:3" x14ac:dyDescent="0.25">
      <c r="C391228" s="62"/>
    </row>
    <row r="391229" spans="3:3" x14ac:dyDescent="0.25">
      <c r="C391229" s="62"/>
    </row>
    <row r="391317" spans="3:3" x14ac:dyDescent="0.25">
      <c r="C391317" s="62"/>
    </row>
    <row r="391318" spans="3:3" x14ac:dyDescent="0.25">
      <c r="C391318" s="62"/>
    </row>
    <row r="391406" spans="3:3" x14ac:dyDescent="0.25">
      <c r="C391406" s="62"/>
    </row>
    <row r="391407" spans="3:3" x14ac:dyDescent="0.25">
      <c r="C391407" s="62"/>
    </row>
    <row r="391495" spans="3:3" x14ac:dyDescent="0.25">
      <c r="C391495" s="62"/>
    </row>
    <row r="391496" spans="3:3" x14ac:dyDescent="0.25">
      <c r="C391496" s="62"/>
    </row>
    <row r="391584" spans="3:3" x14ac:dyDescent="0.25">
      <c r="C391584" s="62"/>
    </row>
    <row r="391585" spans="3:3" x14ac:dyDescent="0.25">
      <c r="C391585" s="62"/>
    </row>
    <row r="391673" spans="3:3" x14ac:dyDescent="0.25">
      <c r="C391673" s="62"/>
    </row>
    <row r="391674" spans="3:3" x14ac:dyDescent="0.25">
      <c r="C391674" s="62"/>
    </row>
    <row r="391762" spans="3:3" x14ac:dyDescent="0.25">
      <c r="C391762" s="62"/>
    </row>
    <row r="391763" spans="3:3" x14ac:dyDescent="0.25">
      <c r="C391763" s="62"/>
    </row>
    <row r="391851" spans="3:3" x14ac:dyDescent="0.25">
      <c r="C391851" s="62"/>
    </row>
    <row r="391852" spans="3:3" x14ac:dyDescent="0.25">
      <c r="C391852" s="62"/>
    </row>
    <row r="391940" spans="3:3" x14ac:dyDescent="0.25">
      <c r="C391940" s="62"/>
    </row>
    <row r="391941" spans="3:3" x14ac:dyDescent="0.25">
      <c r="C391941" s="62"/>
    </row>
    <row r="392029" spans="3:3" x14ac:dyDescent="0.25">
      <c r="C392029" s="62"/>
    </row>
    <row r="392030" spans="3:3" x14ac:dyDescent="0.25">
      <c r="C392030" s="62"/>
    </row>
    <row r="392118" spans="3:3" x14ac:dyDescent="0.25">
      <c r="C392118" s="62"/>
    </row>
    <row r="392119" spans="3:3" x14ac:dyDescent="0.25">
      <c r="C392119" s="62"/>
    </row>
    <row r="392207" spans="3:3" x14ac:dyDescent="0.25">
      <c r="C392207" s="62"/>
    </row>
    <row r="392208" spans="3:3" x14ac:dyDescent="0.25">
      <c r="C392208" s="62"/>
    </row>
    <row r="392296" spans="3:3" x14ac:dyDescent="0.25">
      <c r="C392296" s="62"/>
    </row>
    <row r="392297" spans="3:3" x14ac:dyDescent="0.25">
      <c r="C392297" s="62"/>
    </row>
    <row r="392385" spans="3:3" x14ac:dyDescent="0.25">
      <c r="C392385" s="62"/>
    </row>
    <row r="392386" spans="3:3" x14ac:dyDescent="0.25">
      <c r="C392386" s="62"/>
    </row>
    <row r="392474" spans="3:3" x14ac:dyDescent="0.25">
      <c r="C392474" s="62"/>
    </row>
    <row r="392475" spans="3:3" x14ac:dyDescent="0.25">
      <c r="C392475" s="62"/>
    </row>
    <row r="392563" spans="3:3" x14ac:dyDescent="0.25">
      <c r="C392563" s="62"/>
    </row>
    <row r="392564" spans="3:3" x14ac:dyDescent="0.25">
      <c r="C392564" s="62"/>
    </row>
    <row r="392652" spans="3:3" x14ac:dyDescent="0.25">
      <c r="C392652" s="62"/>
    </row>
    <row r="392653" spans="3:3" x14ac:dyDescent="0.25">
      <c r="C392653" s="62"/>
    </row>
    <row r="392741" spans="3:3" x14ac:dyDescent="0.25">
      <c r="C392741" s="62"/>
    </row>
    <row r="392742" spans="3:3" x14ac:dyDescent="0.25">
      <c r="C392742" s="62"/>
    </row>
    <row r="392830" spans="3:3" x14ac:dyDescent="0.25">
      <c r="C392830" s="62"/>
    </row>
    <row r="392831" spans="3:3" x14ac:dyDescent="0.25">
      <c r="C392831" s="62"/>
    </row>
    <row r="392919" spans="3:3" x14ac:dyDescent="0.25">
      <c r="C392919" s="62"/>
    </row>
    <row r="392920" spans="3:3" x14ac:dyDescent="0.25">
      <c r="C392920" s="62"/>
    </row>
    <row r="393008" spans="3:3" x14ac:dyDescent="0.25">
      <c r="C393008" s="62"/>
    </row>
    <row r="393009" spans="3:3" x14ac:dyDescent="0.25">
      <c r="C393009" s="62"/>
    </row>
    <row r="393097" spans="3:3" x14ac:dyDescent="0.25">
      <c r="C393097" s="62"/>
    </row>
    <row r="393098" spans="3:3" x14ac:dyDescent="0.25">
      <c r="C393098" s="62"/>
    </row>
    <row r="393186" spans="3:3" x14ac:dyDescent="0.25">
      <c r="C393186" s="62"/>
    </row>
    <row r="393187" spans="3:3" x14ac:dyDescent="0.25">
      <c r="C393187" s="62"/>
    </row>
    <row r="393275" spans="3:3" x14ac:dyDescent="0.25">
      <c r="C393275" s="62"/>
    </row>
    <row r="393276" spans="3:3" x14ac:dyDescent="0.25">
      <c r="C393276" s="62"/>
    </row>
    <row r="393364" spans="3:3" x14ac:dyDescent="0.25">
      <c r="C393364" s="62"/>
    </row>
    <row r="393365" spans="3:3" x14ac:dyDescent="0.25">
      <c r="C393365" s="62"/>
    </row>
    <row r="393453" spans="3:3" x14ac:dyDescent="0.25">
      <c r="C393453" s="62"/>
    </row>
    <row r="393454" spans="3:3" x14ac:dyDescent="0.25">
      <c r="C393454" s="62"/>
    </row>
    <row r="393542" spans="3:3" x14ac:dyDescent="0.25">
      <c r="C393542" s="62"/>
    </row>
    <row r="393543" spans="3:3" x14ac:dyDescent="0.25">
      <c r="C393543" s="62"/>
    </row>
    <row r="393631" spans="3:3" x14ac:dyDescent="0.25">
      <c r="C393631" s="62"/>
    </row>
    <row r="393632" spans="3:3" x14ac:dyDescent="0.25">
      <c r="C393632" s="62"/>
    </row>
    <row r="393720" spans="3:3" x14ac:dyDescent="0.25">
      <c r="C393720" s="62"/>
    </row>
    <row r="393721" spans="3:3" x14ac:dyDescent="0.25">
      <c r="C393721" s="62"/>
    </row>
    <row r="393809" spans="3:3" x14ac:dyDescent="0.25">
      <c r="C393809" s="62"/>
    </row>
    <row r="393810" spans="3:3" x14ac:dyDescent="0.25">
      <c r="C393810" s="62"/>
    </row>
    <row r="393898" spans="3:3" x14ac:dyDescent="0.25">
      <c r="C393898" s="62"/>
    </row>
    <row r="393899" spans="3:3" x14ac:dyDescent="0.25">
      <c r="C393899" s="62"/>
    </row>
    <row r="393987" spans="3:3" x14ac:dyDescent="0.25">
      <c r="C393987" s="62"/>
    </row>
    <row r="393988" spans="3:3" x14ac:dyDescent="0.25">
      <c r="C393988" s="62"/>
    </row>
    <row r="394076" spans="3:3" x14ac:dyDescent="0.25">
      <c r="C394076" s="62"/>
    </row>
    <row r="394077" spans="3:3" x14ac:dyDescent="0.25">
      <c r="C394077" s="62"/>
    </row>
    <row r="394165" spans="3:3" x14ac:dyDescent="0.25">
      <c r="C394165" s="62"/>
    </row>
    <row r="394166" spans="3:3" x14ac:dyDescent="0.25">
      <c r="C394166" s="62"/>
    </row>
    <row r="394254" spans="3:3" x14ac:dyDescent="0.25">
      <c r="C394254" s="62"/>
    </row>
    <row r="394255" spans="3:3" x14ac:dyDescent="0.25">
      <c r="C394255" s="62"/>
    </row>
    <row r="394343" spans="3:3" x14ac:dyDescent="0.25">
      <c r="C394343" s="62"/>
    </row>
    <row r="394344" spans="3:3" x14ac:dyDescent="0.25">
      <c r="C394344" s="62"/>
    </row>
    <row r="394432" spans="3:3" x14ac:dyDescent="0.25">
      <c r="C394432" s="62"/>
    </row>
    <row r="394433" spans="3:3" x14ac:dyDescent="0.25">
      <c r="C394433" s="62"/>
    </row>
    <row r="394521" spans="3:3" x14ac:dyDescent="0.25">
      <c r="C394521" s="62"/>
    </row>
    <row r="394522" spans="3:3" x14ac:dyDescent="0.25">
      <c r="C394522" s="62"/>
    </row>
    <row r="394610" spans="3:3" x14ac:dyDescent="0.25">
      <c r="C394610" s="62"/>
    </row>
    <row r="394611" spans="3:3" x14ac:dyDescent="0.25">
      <c r="C394611" s="62"/>
    </row>
    <row r="394699" spans="3:3" x14ac:dyDescent="0.25">
      <c r="C394699" s="62"/>
    </row>
    <row r="394700" spans="3:3" x14ac:dyDescent="0.25">
      <c r="C394700" s="62"/>
    </row>
    <row r="394788" spans="3:3" x14ac:dyDescent="0.25">
      <c r="C394788" s="62"/>
    </row>
    <row r="394789" spans="3:3" x14ac:dyDescent="0.25">
      <c r="C394789" s="62"/>
    </row>
    <row r="394877" spans="3:3" x14ac:dyDescent="0.25">
      <c r="C394877" s="62"/>
    </row>
    <row r="394878" spans="3:3" x14ac:dyDescent="0.25">
      <c r="C394878" s="62"/>
    </row>
    <row r="394966" spans="3:3" x14ac:dyDescent="0.25">
      <c r="C394966" s="62"/>
    </row>
    <row r="394967" spans="3:3" x14ac:dyDescent="0.25">
      <c r="C394967" s="62"/>
    </row>
    <row r="395055" spans="3:3" x14ac:dyDescent="0.25">
      <c r="C395055" s="62"/>
    </row>
    <row r="395056" spans="3:3" x14ac:dyDescent="0.25">
      <c r="C395056" s="62"/>
    </row>
    <row r="395144" spans="3:3" x14ac:dyDescent="0.25">
      <c r="C395144" s="62"/>
    </row>
    <row r="395145" spans="3:3" x14ac:dyDescent="0.25">
      <c r="C395145" s="62"/>
    </row>
    <row r="395233" spans="3:3" x14ac:dyDescent="0.25">
      <c r="C395233" s="62"/>
    </row>
    <row r="395234" spans="3:3" x14ac:dyDescent="0.25">
      <c r="C395234" s="62"/>
    </row>
    <row r="395322" spans="3:3" x14ac:dyDescent="0.25">
      <c r="C395322" s="62"/>
    </row>
    <row r="395323" spans="3:3" x14ac:dyDescent="0.25">
      <c r="C395323" s="62"/>
    </row>
    <row r="395411" spans="3:3" x14ac:dyDescent="0.25">
      <c r="C395411" s="62"/>
    </row>
    <row r="395412" spans="3:3" x14ac:dyDescent="0.25">
      <c r="C395412" s="62"/>
    </row>
    <row r="395500" spans="3:3" x14ac:dyDescent="0.25">
      <c r="C395500" s="62"/>
    </row>
    <row r="395501" spans="3:3" x14ac:dyDescent="0.25">
      <c r="C395501" s="62"/>
    </row>
    <row r="395589" spans="3:3" x14ac:dyDescent="0.25">
      <c r="C395589" s="62"/>
    </row>
    <row r="395590" spans="3:3" x14ac:dyDescent="0.25">
      <c r="C395590" s="62"/>
    </row>
    <row r="395678" spans="3:3" x14ac:dyDescent="0.25">
      <c r="C395678" s="62"/>
    </row>
    <row r="395679" spans="3:3" x14ac:dyDescent="0.25">
      <c r="C395679" s="62"/>
    </row>
    <row r="395767" spans="3:3" x14ac:dyDescent="0.25">
      <c r="C395767" s="62"/>
    </row>
    <row r="395768" spans="3:3" x14ac:dyDescent="0.25">
      <c r="C395768" s="62"/>
    </row>
    <row r="395856" spans="3:3" x14ac:dyDescent="0.25">
      <c r="C395856" s="62"/>
    </row>
    <row r="395857" spans="3:3" x14ac:dyDescent="0.25">
      <c r="C395857" s="62"/>
    </row>
    <row r="395945" spans="3:3" x14ac:dyDescent="0.25">
      <c r="C395945" s="62"/>
    </row>
    <row r="395946" spans="3:3" x14ac:dyDescent="0.25">
      <c r="C395946" s="62"/>
    </row>
    <row r="396034" spans="3:3" x14ac:dyDescent="0.25">
      <c r="C396034" s="62"/>
    </row>
    <row r="396035" spans="3:3" x14ac:dyDescent="0.25">
      <c r="C396035" s="62"/>
    </row>
    <row r="396123" spans="3:3" x14ac:dyDescent="0.25">
      <c r="C396123" s="62"/>
    </row>
    <row r="396124" spans="3:3" x14ac:dyDescent="0.25">
      <c r="C396124" s="62"/>
    </row>
    <row r="396212" spans="3:3" x14ac:dyDescent="0.25">
      <c r="C396212" s="62"/>
    </row>
    <row r="396213" spans="3:3" x14ac:dyDescent="0.25">
      <c r="C396213" s="62"/>
    </row>
    <row r="396301" spans="3:3" x14ac:dyDescent="0.25">
      <c r="C396301" s="62"/>
    </row>
    <row r="396302" spans="3:3" x14ac:dyDescent="0.25">
      <c r="C396302" s="62"/>
    </row>
    <row r="396390" spans="3:3" x14ac:dyDescent="0.25">
      <c r="C396390" s="62"/>
    </row>
    <row r="396391" spans="3:3" x14ac:dyDescent="0.25">
      <c r="C396391" s="62"/>
    </row>
    <row r="396479" spans="3:3" x14ac:dyDescent="0.25">
      <c r="C396479" s="62"/>
    </row>
    <row r="396480" spans="3:3" x14ac:dyDescent="0.25">
      <c r="C396480" s="62"/>
    </row>
    <row r="396568" spans="3:3" x14ac:dyDescent="0.25">
      <c r="C396568" s="62"/>
    </row>
    <row r="396569" spans="3:3" x14ac:dyDescent="0.25">
      <c r="C396569" s="62"/>
    </row>
    <row r="396657" spans="3:3" x14ac:dyDescent="0.25">
      <c r="C396657" s="62"/>
    </row>
    <row r="396658" spans="3:3" x14ac:dyDescent="0.25">
      <c r="C396658" s="62"/>
    </row>
    <row r="396746" spans="3:3" x14ac:dyDescent="0.25">
      <c r="C396746" s="62"/>
    </row>
    <row r="396747" spans="3:3" x14ac:dyDescent="0.25">
      <c r="C396747" s="62"/>
    </row>
    <row r="396835" spans="3:3" x14ac:dyDescent="0.25">
      <c r="C396835" s="62"/>
    </row>
    <row r="396836" spans="3:3" x14ac:dyDescent="0.25">
      <c r="C396836" s="62"/>
    </row>
    <row r="396924" spans="3:3" x14ac:dyDescent="0.25">
      <c r="C396924" s="62"/>
    </row>
    <row r="396925" spans="3:3" x14ac:dyDescent="0.25">
      <c r="C396925" s="62"/>
    </row>
    <row r="397013" spans="3:3" x14ac:dyDescent="0.25">
      <c r="C397013" s="62"/>
    </row>
    <row r="397014" spans="3:3" x14ac:dyDescent="0.25">
      <c r="C397014" s="62"/>
    </row>
    <row r="397102" spans="3:3" x14ac:dyDescent="0.25">
      <c r="C397102" s="62"/>
    </row>
    <row r="397103" spans="3:3" x14ac:dyDescent="0.25">
      <c r="C397103" s="62"/>
    </row>
    <row r="397191" spans="3:3" x14ac:dyDescent="0.25">
      <c r="C397191" s="62"/>
    </row>
    <row r="397192" spans="3:3" x14ac:dyDescent="0.25">
      <c r="C397192" s="62"/>
    </row>
    <row r="397280" spans="3:3" x14ac:dyDescent="0.25">
      <c r="C397280" s="62"/>
    </row>
    <row r="397281" spans="3:3" x14ac:dyDescent="0.25">
      <c r="C397281" s="62"/>
    </row>
    <row r="397369" spans="3:3" x14ac:dyDescent="0.25">
      <c r="C397369" s="62"/>
    </row>
    <row r="397370" spans="3:3" x14ac:dyDescent="0.25">
      <c r="C397370" s="62"/>
    </row>
    <row r="397458" spans="3:3" x14ac:dyDescent="0.25">
      <c r="C397458" s="62"/>
    </row>
    <row r="397459" spans="3:3" x14ac:dyDescent="0.25">
      <c r="C397459" s="62"/>
    </row>
    <row r="397547" spans="3:3" x14ac:dyDescent="0.25">
      <c r="C397547" s="62"/>
    </row>
    <row r="397548" spans="3:3" x14ac:dyDescent="0.25">
      <c r="C397548" s="62"/>
    </row>
    <row r="397636" spans="3:3" x14ac:dyDescent="0.25">
      <c r="C397636" s="62"/>
    </row>
    <row r="397637" spans="3:3" x14ac:dyDescent="0.25">
      <c r="C397637" s="62"/>
    </row>
    <row r="397725" spans="3:3" x14ac:dyDescent="0.25">
      <c r="C397725" s="62"/>
    </row>
    <row r="397726" spans="3:3" x14ac:dyDescent="0.25">
      <c r="C397726" s="62"/>
    </row>
    <row r="397814" spans="3:3" x14ac:dyDescent="0.25">
      <c r="C397814" s="62"/>
    </row>
    <row r="397815" spans="3:3" x14ac:dyDescent="0.25">
      <c r="C397815" s="62"/>
    </row>
    <row r="397903" spans="3:3" x14ac:dyDescent="0.25">
      <c r="C397903" s="62"/>
    </row>
    <row r="397904" spans="3:3" x14ac:dyDescent="0.25">
      <c r="C397904" s="62"/>
    </row>
    <row r="397992" spans="3:3" x14ac:dyDescent="0.25">
      <c r="C397992" s="62"/>
    </row>
    <row r="397993" spans="3:3" x14ac:dyDescent="0.25">
      <c r="C397993" s="62"/>
    </row>
    <row r="398081" spans="3:3" x14ac:dyDescent="0.25">
      <c r="C398081" s="62"/>
    </row>
    <row r="398082" spans="3:3" x14ac:dyDescent="0.25">
      <c r="C398082" s="62"/>
    </row>
    <row r="398170" spans="3:3" x14ac:dyDescent="0.25">
      <c r="C398170" s="62"/>
    </row>
    <row r="398171" spans="3:3" x14ac:dyDescent="0.25">
      <c r="C398171" s="62"/>
    </row>
    <row r="398259" spans="3:3" x14ac:dyDescent="0.25">
      <c r="C398259" s="62"/>
    </row>
    <row r="398260" spans="3:3" x14ac:dyDescent="0.25">
      <c r="C398260" s="62"/>
    </row>
    <row r="398348" spans="3:3" x14ac:dyDescent="0.25">
      <c r="C398348" s="62"/>
    </row>
    <row r="398349" spans="3:3" x14ac:dyDescent="0.25">
      <c r="C398349" s="62"/>
    </row>
    <row r="398437" spans="3:3" x14ac:dyDescent="0.25">
      <c r="C398437" s="62"/>
    </row>
    <row r="398438" spans="3:3" x14ac:dyDescent="0.25">
      <c r="C398438" s="62"/>
    </row>
    <row r="398526" spans="3:3" x14ac:dyDescent="0.25">
      <c r="C398526" s="62"/>
    </row>
    <row r="398527" spans="3:3" x14ac:dyDescent="0.25">
      <c r="C398527" s="62"/>
    </row>
    <row r="398615" spans="3:3" x14ac:dyDescent="0.25">
      <c r="C398615" s="62"/>
    </row>
    <row r="398616" spans="3:3" x14ac:dyDescent="0.25">
      <c r="C398616" s="62"/>
    </row>
    <row r="398704" spans="3:3" x14ac:dyDescent="0.25">
      <c r="C398704" s="62"/>
    </row>
    <row r="398705" spans="3:3" x14ac:dyDescent="0.25">
      <c r="C398705" s="62"/>
    </row>
    <row r="398793" spans="3:3" x14ac:dyDescent="0.25">
      <c r="C398793" s="62"/>
    </row>
    <row r="398794" spans="3:3" x14ac:dyDescent="0.25">
      <c r="C398794" s="62"/>
    </row>
    <row r="398882" spans="3:3" x14ac:dyDescent="0.25">
      <c r="C398882" s="62"/>
    </row>
    <row r="398883" spans="3:3" x14ac:dyDescent="0.25">
      <c r="C398883" s="62"/>
    </row>
    <row r="398971" spans="3:3" x14ac:dyDescent="0.25">
      <c r="C398971" s="62"/>
    </row>
    <row r="398972" spans="3:3" x14ac:dyDescent="0.25">
      <c r="C398972" s="62"/>
    </row>
    <row r="399060" spans="3:3" x14ac:dyDescent="0.25">
      <c r="C399060" s="62"/>
    </row>
    <row r="399061" spans="3:3" x14ac:dyDescent="0.25">
      <c r="C399061" s="62"/>
    </row>
    <row r="399149" spans="3:3" x14ac:dyDescent="0.25">
      <c r="C399149" s="62"/>
    </row>
    <row r="399150" spans="3:3" x14ac:dyDescent="0.25">
      <c r="C399150" s="62"/>
    </row>
    <row r="399238" spans="3:3" x14ac:dyDescent="0.25">
      <c r="C399238" s="62"/>
    </row>
    <row r="399239" spans="3:3" x14ac:dyDescent="0.25">
      <c r="C399239" s="62"/>
    </row>
    <row r="399327" spans="3:3" x14ac:dyDescent="0.25">
      <c r="C399327" s="62"/>
    </row>
    <row r="399328" spans="3:3" x14ac:dyDescent="0.25">
      <c r="C399328" s="62"/>
    </row>
    <row r="399416" spans="3:3" x14ac:dyDescent="0.25">
      <c r="C399416" s="62"/>
    </row>
    <row r="399417" spans="3:3" x14ac:dyDescent="0.25">
      <c r="C399417" s="62"/>
    </row>
    <row r="399505" spans="3:3" x14ac:dyDescent="0.25">
      <c r="C399505" s="62"/>
    </row>
    <row r="399506" spans="3:3" x14ac:dyDescent="0.25">
      <c r="C399506" s="62"/>
    </row>
    <row r="399594" spans="3:3" x14ac:dyDescent="0.25">
      <c r="C399594" s="62"/>
    </row>
    <row r="399595" spans="3:3" x14ac:dyDescent="0.25">
      <c r="C399595" s="62"/>
    </row>
    <row r="399683" spans="3:3" x14ac:dyDescent="0.25">
      <c r="C399683" s="62"/>
    </row>
    <row r="399684" spans="3:3" x14ac:dyDescent="0.25">
      <c r="C399684" s="62"/>
    </row>
    <row r="399772" spans="3:3" x14ac:dyDescent="0.25">
      <c r="C399772" s="62"/>
    </row>
    <row r="399773" spans="3:3" x14ac:dyDescent="0.25">
      <c r="C399773" s="62"/>
    </row>
    <row r="399861" spans="3:3" x14ac:dyDescent="0.25">
      <c r="C399861" s="62"/>
    </row>
    <row r="399862" spans="3:3" x14ac:dyDescent="0.25">
      <c r="C399862" s="62"/>
    </row>
    <row r="399950" spans="3:3" x14ac:dyDescent="0.25">
      <c r="C399950" s="62"/>
    </row>
    <row r="399951" spans="3:3" x14ac:dyDescent="0.25">
      <c r="C399951" s="62"/>
    </row>
    <row r="400039" spans="3:3" x14ac:dyDescent="0.25">
      <c r="C400039" s="62"/>
    </row>
    <row r="400040" spans="3:3" x14ac:dyDescent="0.25">
      <c r="C400040" s="62"/>
    </row>
    <row r="400128" spans="3:3" x14ac:dyDescent="0.25">
      <c r="C400128" s="62"/>
    </row>
    <row r="400129" spans="3:3" x14ac:dyDescent="0.25">
      <c r="C400129" s="62"/>
    </row>
    <row r="400217" spans="3:3" x14ac:dyDescent="0.25">
      <c r="C400217" s="62"/>
    </row>
    <row r="400218" spans="3:3" x14ac:dyDescent="0.25">
      <c r="C400218" s="62"/>
    </row>
    <row r="400306" spans="3:3" x14ac:dyDescent="0.25">
      <c r="C400306" s="62"/>
    </row>
    <row r="400307" spans="3:3" x14ac:dyDescent="0.25">
      <c r="C400307" s="62"/>
    </row>
    <row r="400395" spans="3:3" x14ac:dyDescent="0.25">
      <c r="C400395" s="62"/>
    </row>
    <row r="400396" spans="3:3" x14ac:dyDescent="0.25">
      <c r="C400396" s="62"/>
    </row>
    <row r="400484" spans="3:3" x14ac:dyDescent="0.25">
      <c r="C400484" s="62"/>
    </row>
    <row r="400485" spans="3:3" x14ac:dyDescent="0.25">
      <c r="C400485" s="62"/>
    </row>
    <row r="400573" spans="3:3" x14ac:dyDescent="0.25">
      <c r="C400573" s="62"/>
    </row>
    <row r="400574" spans="3:3" x14ac:dyDescent="0.25">
      <c r="C400574" s="62"/>
    </row>
    <row r="400662" spans="3:3" x14ac:dyDescent="0.25">
      <c r="C400662" s="62"/>
    </row>
    <row r="400663" spans="3:3" x14ac:dyDescent="0.25">
      <c r="C400663" s="62"/>
    </row>
    <row r="400751" spans="3:3" x14ac:dyDescent="0.25">
      <c r="C400751" s="62"/>
    </row>
    <row r="400752" spans="3:3" x14ac:dyDescent="0.25">
      <c r="C400752" s="62"/>
    </row>
    <row r="400840" spans="3:3" x14ac:dyDescent="0.25">
      <c r="C400840" s="62"/>
    </row>
    <row r="400841" spans="3:3" x14ac:dyDescent="0.25">
      <c r="C400841" s="62"/>
    </row>
    <row r="400929" spans="3:3" x14ac:dyDescent="0.25">
      <c r="C400929" s="62"/>
    </row>
    <row r="400930" spans="3:3" x14ac:dyDescent="0.25">
      <c r="C400930" s="62"/>
    </row>
    <row r="401018" spans="3:3" x14ac:dyDescent="0.25">
      <c r="C401018" s="62"/>
    </row>
    <row r="401019" spans="3:3" x14ac:dyDescent="0.25">
      <c r="C401019" s="62"/>
    </row>
    <row r="401107" spans="3:3" x14ac:dyDescent="0.25">
      <c r="C401107" s="62"/>
    </row>
    <row r="401108" spans="3:3" x14ac:dyDescent="0.25">
      <c r="C401108" s="62"/>
    </row>
    <row r="401196" spans="3:3" x14ac:dyDescent="0.25">
      <c r="C401196" s="62"/>
    </row>
    <row r="401197" spans="3:3" x14ac:dyDescent="0.25">
      <c r="C401197" s="62"/>
    </row>
    <row r="401285" spans="3:3" x14ac:dyDescent="0.25">
      <c r="C401285" s="62"/>
    </row>
    <row r="401286" spans="3:3" x14ac:dyDescent="0.25">
      <c r="C401286" s="62"/>
    </row>
    <row r="401374" spans="3:3" x14ac:dyDescent="0.25">
      <c r="C401374" s="62"/>
    </row>
    <row r="401375" spans="3:3" x14ac:dyDescent="0.25">
      <c r="C401375" s="62"/>
    </row>
    <row r="401463" spans="3:3" x14ac:dyDescent="0.25">
      <c r="C401463" s="62"/>
    </row>
    <row r="401464" spans="3:3" x14ac:dyDescent="0.25">
      <c r="C401464" s="62"/>
    </row>
    <row r="401552" spans="3:3" x14ac:dyDescent="0.25">
      <c r="C401552" s="62"/>
    </row>
    <row r="401553" spans="3:3" x14ac:dyDescent="0.25">
      <c r="C401553" s="62"/>
    </row>
    <row r="401641" spans="3:3" x14ac:dyDescent="0.25">
      <c r="C401641" s="62"/>
    </row>
    <row r="401642" spans="3:3" x14ac:dyDescent="0.25">
      <c r="C401642" s="62"/>
    </row>
    <row r="401730" spans="3:3" x14ac:dyDescent="0.25">
      <c r="C401730" s="62"/>
    </row>
    <row r="401731" spans="3:3" x14ac:dyDescent="0.25">
      <c r="C401731" s="62"/>
    </row>
    <row r="401819" spans="3:3" x14ac:dyDescent="0.25">
      <c r="C401819" s="62"/>
    </row>
    <row r="401820" spans="3:3" x14ac:dyDescent="0.25">
      <c r="C401820" s="62"/>
    </row>
    <row r="401908" spans="3:3" x14ac:dyDescent="0.25">
      <c r="C401908" s="62"/>
    </row>
    <row r="401909" spans="3:3" x14ac:dyDescent="0.25">
      <c r="C401909" s="62"/>
    </row>
    <row r="401997" spans="3:3" x14ac:dyDescent="0.25">
      <c r="C401997" s="62"/>
    </row>
    <row r="401998" spans="3:3" x14ac:dyDescent="0.25">
      <c r="C401998" s="62"/>
    </row>
    <row r="402086" spans="3:3" x14ac:dyDescent="0.25">
      <c r="C402086" s="62"/>
    </row>
    <row r="402087" spans="3:3" x14ac:dyDescent="0.25">
      <c r="C402087" s="62"/>
    </row>
    <row r="402175" spans="3:3" x14ac:dyDescent="0.25">
      <c r="C402175" s="62"/>
    </row>
    <row r="402176" spans="3:3" x14ac:dyDescent="0.25">
      <c r="C402176" s="62"/>
    </row>
    <row r="402264" spans="3:3" x14ac:dyDescent="0.25">
      <c r="C402264" s="62"/>
    </row>
    <row r="402265" spans="3:3" x14ac:dyDescent="0.25">
      <c r="C402265" s="62"/>
    </row>
    <row r="402353" spans="3:3" x14ac:dyDescent="0.25">
      <c r="C402353" s="62"/>
    </row>
    <row r="402354" spans="3:3" x14ac:dyDescent="0.25">
      <c r="C402354" s="62"/>
    </row>
    <row r="402442" spans="3:3" x14ac:dyDescent="0.25">
      <c r="C402442" s="62"/>
    </row>
    <row r="402443" spans="3:3" x14ac:dyDescent="0.25">
      <c r="C402443" s="62"/>
    </row>
    <row r="402531" spans="3:3" x14ac:dyDescent="0.25">
      <c r="C402531" s="62"/>
    </row>
    <row r="402532" spans="3:3" x14ac:dyDescent="0.25">
      <c r="C402532" s="62"/>
    </row>
    <row r="402620" spans="3:3" x14ac:dyDescent="0.25">
      <c r="C402620" s="62"/>
    </row>
    <row r="402621" spans="3:3" x14ac:dyDescent="0.25">
      <c r="C402621" s="62"/>
    </row>
    <row r="402709" spans="3:3" x14ac:dyDescent="0.25">
      <c r="C402709" s="62"/>
    </row>
    <row r="402710" spans="3:3" x14ac:dyDescent="0.25">
      <c r="C402710" s="62"/>
    </row>
    <row r="402798" spans="3:3" x14ac:dyDescent="0.25">
      <c r="C402798" s="62"/>
    </row>
    <row r="402799" spans="3:3" x14ac:dyDescent="0.25">
      <c r="C402799" s="62"/>
    </row>
    <row r="402887" spans="3:3" x14ac:dyDescent="0.25">
      <c r="C402887" s="62"/>
    </row>
    <row r="402888" spans="3:3" x14ac:dyDescent="0.25">
      <c r="C402888" s="62"/>
    </row>
    <row r="402976" spans="3:3" x14ac:dyDescent="0.25">
      <c r="C402976" s="62"/>
    </row>
    <row r="402977" spans="3:3" x14ac:dyDescent="0.25">
      <c r="C402977" s="62"/>
    </row>
    <row r="403065" spans="3:3" x14ac:dyDescent="0.25">
      <c r="C403065" s="62"/>
    </row>
    <row r="403066" spans="3:3" x14ac:dyDescent="0.25">
      <c r="C403066" s="62"/>
    </row>
    <row r="403154" spans="3:3" x14ac:dyDescent="0.25">
      <c r="C403154" s="62"/>
    </row>
    <row r="403155" spans="3:3" x14ac:dyDescent="0.25">
      <c r="C403155" s="62"/>
    </row>
    <row r="403243" spans="3:3" x14ac:dyDescent="0.25">
      <c r="C403243" s="62"/>
    </row>
    <row r="403244" spans="3:3" x14ac:dyDescent="0.25">
      <c r="C403244" s="62"/>
    </row>
    <row r="403332" spans="3:3" x14ac:dyDescent="0.25">
      <c r="C403332" s="62"/>
    </row>
    <row r="403333" spans="3:3" x14ac:dyDescent="0.25">
      <c r="C403333" s="62"/>
    </row>
    <row r="403421" spans="3:3" x14ac:dyDescent="0.25">
      <c r="C403421" s="62"/>
    </row>
    <row r="403422" spans="3:3" x14ac:dyDescent="0.25">
      <c r="C403422" s="62"/>
    </row>
    <row r="403510" spans="3:3" x14ac:dyDescent="0.25">
      <c r="C403510" s="62"/>
    </row>
    <row r="403511" spans="3:3" x14ac:dyDescent="0.25">
      <c r="C403511" s="62"/>
    </row>
    <row r="403599" spans="3:3" x14ac:dyDescent="0.25">
      <c r="C403599" s="62"/>
    </row>
    <row r="403600" spans="3:3" x14ac:dyDescent="0.25">
      <c r="C403600" s="62"/>
    </row>
    <row r="403688" spans="3:3" x14ac:dyDescent="0.25">
      <c r="C403688" s="62"/>
    </row>
    <row r="403689" spans="3:3" x14ac:dyDescent="0.25">
      <c r="C403689" s="62"/>
    </row>
    <row r="403777" spans="3:3" x14ac:dyDescent="0.25">
      <c r="C403777" s="62"/>
    </row>
    <row r="403778" spans="3:3" x14ac:dyDescent="0.25">
      <c r="C403778" s="62"/>
    </row>
    <row r="403866" spans="3:3" x14ac:dyDescent="0.25">
      <c r="C403866" s="62"/>
    </row>
    <row r="403867" spans="3:3" x14ac:dyDescent="0.25">
      <c r="C403867" s="62"/>
    </row>
    <row r="403955" spans="3:3" x14ac:dyDescent="0.25">
      <c r="C403955" s="62"/>
    </row>
    <row r="403956" spans="3:3" x14ac:dyDescent="0.25">
      <c r="C403956" s="62"/>
    </row>
    <row r="404044" spans="3:3" x14ac:dyDescent="0.25">
      <c r="C404044" s="62"/>
    </row>
    <row r="404045" spans="3:3" x14ac:dyDescent="0.25">
      <c r="C404045" s="62"/>
    </row>
    <row r="404133" spans="3:3" x14ac:dyDescent="0.25">
      <c r="C404133" s="62"/>
    </row>
    <row r="404134" spans="3:3" x14ac:dyDescent="0.25">
      <c r="C404134" s="62"/>
    </row>
    <row r="404222" spans="3:3" x14ac:dyDescent="0.25">
      <c r="C404222" s="62"/>
    </row>
    <row r="404223" spans="3:3" x14ac:dyDescent="0.25">
      <c r="C404223" s="62"/>
    </row>
    <row r="404311" spans="3:3" x14ac:dyDescent="0.25">
      <c r="C404311" s="62"/>
    </row>
    <row r="404312" spans="3:3" x14ac:dyDescent="0.25">
      <c r="C404312" s="62"/>
    </row>
    <row r="404400" spans="3:3" x14ac:dyDescent="0.25">
      <c r="C404400" s="62"/>
    </row>
    <row r="404401" spans="3:3" x14ac:dyDescent="0.25">
      <c r="C404401" s="62"/>
    </row>
    <row r="404489" spans="3:3" x14ac:dyDescent="0.25">
      <c r="C404489" s="62"/>
    </row>
    <row r="404490" spans="3:3" x14ac:dyDescent="0.25">
      <c r="C404490" s="62"/>
    </row>
    <row r="404578" spans="3:3" x14ac:dyDescent="0.25">
      <c r="C404578" s="62"/>
    </row>
    <row r="404579" spans="3:3" x14ac:dyDescent="0.25">
      <c r="C404579" s="62"/>
    </row>
    <row r="404667" spans="3:3" x14ac:dyDescent="0.25">
      <c r="C404667" s="62"/>
    </row>
    <row r="404668" spans="3:3" x14ac:dyDescent="0.25">
      <c r="C404668" s="62"/>
    </row>
    <row r="404756" spans="3:3" x14ac:dyDescent="0.25">
      <c r="C404756" s="62"/>
    </row>
    <row r="404757" spans="3:3" x14ac:dyDescent="0.25">
      <c r="C404757" s="62"/>
    </row>
    <row r="404845" spans="3:3" x14ac:dyDescent="0.25">
      <c r="C404845" s="62"/>
    </row>
    <row r="404846" spans="3:3" x14ac:dyDescent="0.25">
      <c r="C404846" s="62"/>
    </row>
    <row r="404934" spans="3:3" x14ac:dyDescent="0.25">
      <c r="C404934" s="62"/>
    </row>
    <row r="404935" spans="3:3" x14ac:dyDescent="0.25">
      <c r="C404935" s="62"/>
    </row>
    <row r="405023" spans="3:3" x14ac:dyDescent="0.25">
      <c r="C405023" s="62"/>
    </row>
    <row r="405024" spans="3:3" x14ac:dyDescent="0.25">
      <c r="C405024" s="62"/>
    </row>
    <row r="405112" spans="3:3" x14ac:dyDescent="0.25">
      <c r="C405112" s="62"/>
    </row>
    <row r="405113" spans="3:3" x14ac:dyDescent="0.25">
      <c r="C405113" s="62"/>
    </row>
    <row r="405201" spans="3:3" x14ac:dyDescent="0.25">
      <c r="C405201" s="62"/>
    </row>
    <row r="405202" spans="3:3" x14ac:dyDescent="0.25">
      <c r="C405202" s="62"/>
    </row>
    <row r="405290" spans="3:3" x14ac:dyDescent="0.25">
      <c r="C405290" s="62"/>
    </row>
    <row r="405291" spans="3:3" x14ac:dyDescent="0.25">
      <c r="C405291" s="62"/>
    </row>
    <row r="405379" spans="3:3" x14ac:dyDescent="0.25">
      <c r="C405379" s="62"/>
    </row>
    <row r="405380" spans="3:3" x14ac:dyDescent="0.25">
      <c r="C405380" s="62"/>
    </row>
    <row r="405468" spans="3:3" x14ac:dyDescent="0.25">
      <c r="C405468" s="62"/>
    </row>
    <row r="405469" spans="3:3" x14ac:dyDescent="0.25">
      <c r="C405469" s="62"/>
    </row>
    <row r="405557" spans="3:3" x14ac:dyDescent="0.25">
      <c r="C405557" s="62"/>
    </row>
    <row r="405558" spans="3:3" x14ac:dyDescent="0.25">
      <c r="C405558" s="62"/>
    </row>
    <row r="405646" spans="3:3" x14ac:dyDescent="0.25">
      <c r="C405646" s="62"/>
    </row>
    <row r="405647" spans="3:3" x14ac:dyDescent="0.25">
      <c r="C405647" s="62"/>
    </row>
    <row r="405735" spans="3:3" x14ac:dyDescent="0.25">
      <c r="C405735" s="62"/>
    </row>
    <row r="405736" spans="3:3" x14ac:dyDescent="0.25">
      <c r="C405736" s="62"/>
    </row>
    <row r="405824" spans="3:3" x14ac:dyDescent="0.25">
      <c r="C405824" s="62"/>
    </row>
    <row r="405825" spans="3:3" x14ac:dyDescent="0.25">
      <c r="C405825" s="62"/>
    </row>
    <row r="405913" spans="3:3" x14ac:dyDescent="0.25">
      <c r="C405913" s="62"/>
    </row>
    <row r="405914" spans="3:3" x14ac:dyDescent="0.25">
      <c r="C405914" s="62"/>
    </row>
    <row r="406002" spans="3:3" x14ac:dyDescent="0.25">
      <c r="C406002" s="62"/>
    </row>
    <row r="406003" spans="3:3" x14ac:dyDescent="0.25">
      <c r="C406003" s="62"/>
    </row>
    <row r="406091" spans="3:3" x14ac:dyDescent="0.25">
      <c r="C406091" s="62"/>
    </row>
    <row r="406092" spans="3:3" x14ac:dyDescent="0.25">
      <c r="C406092" s="62"/>
    </row>
    <row r="406180" spans="3:3" x14ac:dyDescent="0.25">
      <c r="C406180" s="62"/>
    </row>
    <row r="406181" spans="3:3" x14ac:dyDescent="0.25">
      <c r="C406181" s="62"/>
    </row>
    <row r="406269" spans="3:3" x14ac:dyDescent="0.25">
      <c r="C406269" s="62"/>
    </row>
    <row r="406270" spans="3:3" x14ac:dyDescent="0.25">
      <c r="C406270" s="62"/>
    </row>
    <row r="406358" spans="3:3" x14ac:dyDescent="0.25">
      <c r="C406358" s="62"/>
    </row>
    <row r="406359" spans="3:3" x14ac:dyDescent="0.25">
      <c r="C406359" s="62"/>
    </row>
    <row r="406447" spans="3:3" x14ac:dyDescent="0.25">
      <c r="C406447" s="62"/>
    </row>
    <row r="406448" spans="3:3" x14ac:dyDescent="0.25">
      <c r="C406448" s="62"/>
    </row>
    <row r="406536" spans="3:3" x14ac:dyDescent="0.25">
      <c r="C406536" s="62"/>
    </row>
    <row r="406537" spans="3:3" x14ac:dyDescent="0.25">
      <c r="C406537" s="62"/>
    </row>
    <row r="406625" spans="3:3" x14ac:dyDescent="0.25">
      <c r="C406625" s="62"/>
    </row>
    <row r="406626" spans="3:3" x14ac:dyDescent="0.25">
      <c r="C406626" s="62"/>
    </row>
    <row r="406714" spans="3:3" x14ac:dyDescent="0.25">
      <c r="C406714" s="62"/>
    </row>
    <row r="406715" spans="3:3" x14ac:dyDescent="0.25">
      <c r="C406715" s="62"/>
    </row>
    <row r="406803" spans="3:3" x14ac:dyDescent="0.25">
      <c r="C406803" s="62"/>
    </row>
    <row r="406804" spans="3:3" x14ac:dyDescent="0.25">
      <c r="C406804" s="62"/>
    </row>
    <row r="406892" spans="3:3" x14ac:dyDescent="0.25">
      <c r="C406892" s="62"/>
    </row>
    <row r="406893" spans="3:3" x14ac:dyDescent="0.25">
      <c r="C406893" s="62"/>
    </row>
    <row r="406981" spans="3:3" x14ac:dyDescent="0.25">
      <c r="C406981" s="62"/>
    </row>
    <row r="406982" spans="3:3" x14ac:dyDescent="0.25">
      <c r="C406982" s="62"/>
    </row>
    <row r="407070" spans="3:3" x14ac:dyDescent="0.25">
      <c r="C407070" s="62"/>
    </row>
    <row r="407071" spans="3:3" x14ac:dyDescent="0.25">
      <c r="C407071" s="62"/>
    </row>
    <row r="407159" spans="3:3" x14ac:dyDescent="0.25">
      <c r="C407159" s="62"/>
    </row>
    <row r="407160" spans="3:3" x14ac:dyDescent="0.25">
      <c r="C407160" s="62"/>
    </row>
    <row r="407248" spans="3:3" x14ac:dyDescent="0.25">
      <c r="C407248" s="62"/>
    </row>
    <row r="407249" spans="3:3" x14ac:dyDescent="0.25">
      <c r="C407249" s="62"/>
    </row>
    <row r="407337" spans="3:3" x14ac:dyDescent="0.25">
      <c r="C407337" s="62"/>
    </row>
    <row r="407338" spans="3:3" x14ac:dyDescent="0.25">
      <c r="C407338" s="62"/>
    </row>
    <row r="407426" spans="3:3" x14ac:dyDescent="0.25">
      <c r="C407426" s="62"/>
    </row>
    <row r="407427" spans="3:3" x14ac:dyDescent="0.25">
      <c r="C407427" s="62"/>
    </row>
    <row r="407515" spans="3:3" x14ac:dyDescent="0.25">
      <c r="C407515" s="62"/>
    </row>
    <row r="407516" spans="3:3" x14ac:dyDescent="0.25">
      <c r="C407516" s="62"/>
    </row>
    <row r="407604" spans="3:3" x14ac:dyDescent="0.25">
      <c r="C407604" s="62"/>
    </row>
    <row r="407605" spans="3:3" x14ac:dyDescent="0.25">
      <c r="C407605" s="62"/>
    </row>
    <row r="407693" spans="3:3" x14ac:dyDescent="0.25">
      <c r="C407693" s="62"/>
    </row>
    <row r="407694" spans="3:3" x14ac:dyDescent="0.25">
      <c r="C407694" s="62"/>
    </row>
    <row r="407782" spans="3:3" x14ac:dyDescent="0.25">
      <c r="C407782" s="62"/>
    </row>
    <row r="407783" spans="3:3" x14ac:dyDescent="0.25">
      <c r="C407783" s="62"/>
    </row>
    <row r="407871" spans="3:3" x14ac:dyDescent="0.25">
      <c r="C407871" s="62"/>
    </row>
    <row r="407872" spans="3:3" x14ac:dyDescent="0.25">
      <c r="C407872" s="62"/>
    </row>
    <row r="407960" spans="3:3" x14ac:dyDescent="0.25">
      <c r="C407960" s="62"/>
    </row>
    <row r="407961" spans="3:3" x14ac:dyDescent="0.25">
      <c r="C407961" s="62"/>
    </row>
    <row r="408049" spans="3:3" x14ac:dyDescent="0.25">
      <c r="C408049" s="62"/>
    </row>
    <row r="408050" spans="3:3" x14ac:dyDescent="0.25">
      <c r="C408050" s="62"/>
    </row>
    <row r="408138" spans="3:3" x14ac:dyDescent="0.25">
      <c r="C408138" s="62"/>
    </row>
    <row r="408139" spans="3:3" x14ac:dyDescent="0.25">
      <c r="C408139" s="62"/>
    </row>
    <row r="408227" spans="3:3" x14ac:dyDescent="0.25">
      <c r="C408227" s="62"/>
    </row>
    <row r="408228" spans="3:3" x14ac:dyDescent="0.25">
      <c r="C408228" s="62"/>
    </row>
    <row r="408316" spans="3:3" x14ac:dyDescent="0.25">
      <c r="C408316" s="62"/>
    </row>
    <row r="408317" spans="3:3" x14ac:dyDescent="0.25">
      <c r="C408317" s="62"/>
    </row>
    <row r="408405" spans="3:3" x14ac:dyDescent="0.25">
      <c r="C408405" s="62"/>
    </row>
    <row r="408406" spans="3:3" x14ac:dyDescent="0.25">
      <c r="C408406" s="62"/>
    </row>
    <row r="408494" spans="3:3" x14ac:dyDescent="0.25">
      <c r="C408494" s="62"/>
    </row>
    <row r="408495" spans="3:3" x14ac:dyDescent="0.25">
      <c r="C408495" s="62"/>
    </row>
    <row r="408583" spans="3:3" x14ac:dyDescent="0.25">
      <c r="C408583" s="62"/>
    </row>
    <row r="408584" spans="3:3" x14ac:dyDescent="0.25">
      <c r="C408584" s="62"/>
    </row>
    <row r="408672" spans="3:3" x14ac:dyDescent="0.25">
      <c r="C408672" s="62"/>
    </row>
    <row r="408673" spans="3:3" x14ac:dyDescent="0.25">
      <c r="C408673" s="62"/>
    </row>
    <row r="408761" spans="3:3" x14ac:dyDescent="0.25">
      <c r="C408761" s="62"/>
    </row>
    <row r="408762" spans="3:3" x14ac:dyDescent="0.25">
      <c r="C408762" s="62"/>
    </row>
    <row r="408850" spans="3:3" x14ac:dyDescent="0.25">
      <c r="C408850" s="62"/>
    </row>
    <row r="408851" spans="3:3" x14ac:dyDescent="0.25">
      <c r="C408851" s="62"/>
    </row>
    <row r="408939" spans="3:3" x14ac:dyDescent="0.25">
      <c r="C408939" s="62"/>
    </row>
    <row r="408940" spans="3:3" x14ac:dyDescent="0.25">
      <c r="C408940" s="62"/>
    </row>
    <row r="409028" spans="3:3" x14ac:dyDescent="0.25">
      <c r="C409028" s="62"/>
    </row>
    <row r="409029" spans="3:3" x14ac:dyDescent="0.25">
      <c r="C409029" s="62"/>
    </row>
    <row r="409117" spans="3:3" x14ac:dyDescent="0.25">
      <c r="C409117" s="62"/>
    </row>
    <row r="409118" spans="3:3" x14ac:dyDescent="0.25">
      <c r="C409118" s="62"/>
    </row>
    <row r="409206" spans="3:3" x14ac:dyDescent="0.25">
      <c r="C409206" s="62"/>
    </row>
    <row r="409207" spans="3:3" x14ac:dyDescent="0.25">
      <c r="C409207" s="62"/>
    </row>
    <row r="409295" spans="3:3" x14ac:dyDescent="0.25">
      <c r="C409295" s="62"/>
    </row>
    <row r="409296" spans="3:3" x14ac:dyDescent="0.25">
      <c r="C409296" s="62"/>
    </row>
    <row r="409384" spans="3:3" x14ac:dyDescent="0.25">
      <c r="C409384" s="62"/>
    </row>
    <row r="409385" spans="3:3" x14ac:dyDescent="0.25">
      <c r="C409385" s="62"/>
    </row>
    <row r="409473" spans="3:3" x14ac:dyDescent="0.25">
      <c r="C409473" s="62"/>
    </row>
    <row r="409474" spans="3:3" x14ac:dyDescent="0.25">
      <c r="C409474" s="62"/>
    </row>
    <row r="409562" spans="3:3" x14ac:dyDescent="0.25">
      <c r="C409562" s="62"/>
    </row>
    <row r="409563" spans="3:3" x14ac:dyDescent="0.25">
      <c r="C409563" s="62"/>
    </row>
    <row r="409651" spans="3:3" x14ac:dyDescent="0.25">
      <c r="C409651" s="62"/>
    </row>
    <row r="409652" spans="3:3" x14ac:dyDescent="0.25">
      <c r="C409652" s="62"/>
    </row>
    <row r="409740" spans="3:3" x14ac:dyDescent="0.25">
      <c r="C409740" s="62"/>
    </row>
    <row r="409741" spans="3:3" x14ac:dyDescent="0.25">
      <c r="C409741" s="62"/>
    </row>
    <row r="409829" spans="3:3" x14ac:dyDescent="0.25">
      <c r="C409829" s="62"/>
    </row>
    <row r="409830" spans="3:3" x14ac:dyDescent="0.25">
      <c r="C409830" s="62"/>
    </row>
    <row r="409918" spans="3:3" x14ac:dyDescent="0.25">
      <c r="C409918" s="62"/>
    </row>
    <row r="409919" spans="3:3" x14ac:dyDescent="0.25">
      <c r="C409919" s="62"/>
    </row>
    <row r="410007" spans="3:3" x14ac:dyDescent="0.25">
      <c r="C410007" s="62"/>
    </row>
    <row r="410008" spans="3:3" x14ac:dyDescent="0.25">
      <c r="C410008" s="62"/>
    </row>
    <row r="410096" spans="3:3" x14ac:dyDescent="0.25">
      <c r="C410096" s="62"/>
    </row>
    <row r="410097" spans="3:3" x14ac:dyDescent="0.25">
      <c r="C410097" s="62"/>
    </row>
    <row r="410185" spans="3:3" x14ac:dyDescent="0.25">
      <c r="C410185" s="62"/>
    </row>
    <row r="410186" spans="3:3" x14ac:dyDescent="0.25">
      <c r="C410186" s="62"/>
    </row>
    <row r="410274" spans="3:3" x14ac:dyDescent="0.25">
      <c r="C410274" s="62"/>
    </row>
    <row r="410275" spans="3:3" x14ac:dyDescent="0.25">
      <c r="C410275" s="62"/>
    </row>
    <row r="410363" spans="3:3" x14ac:dyDescent="0.25">
      <c r="C410363" s="62"/>
    </row>
    <row r="410364" spans="3:3" x14ac:dyDescent="0.25">
      <c r="C410364" s="62"/>
    </row>
    <row r="410452" spans="3:3" x14ac:dyDescent="0.25">
      <c r="C410452" s="62"/>
    </row>
    <row r="410453" spans="3:3" x14ac:dyDescent="0.25">
      <c r="C410453" s="62"/>
    </row>
    <row r="410541" spans="3:3" x14ac:dyDescent="0.25">
      <c r="C410541" s="62"/>
    </row>
    <row r="410542" spans="3:3" x14ac:dyDescent="0.25">
      <c r="C410542" s="62"/>
    </row>
    <row r="410630" spans="3:3" x14ac:dyDescent="0.25">
      <c r="C410630" s="62"/>
    </row>
    <row r="410631" spans="3:3" x14ac:dyDescent="0.25">
      <c r="C410631" s="62"/>
    </row>
    <row r="410719" spans="3:3" x14ac:dyDescent="0.25">
      <c r="C410719" s="62"/>
    </row>
    <row r="410720" spans="3:3" x14ac:dyDescent="0.25">
      <c r="C410720" s="62"/>
    </row>
    <row r="410808" spans="3:3" x14ac:dyDescent="0.25">
      <c r="C410808" s="62"/>
    </row>
    <row r="410809" spans="3:3" x14ac:dyDescent="0.25">
      <c r="C410809" s="62"/>
    </row>
    <row r="410897" spans="3:3" x14ac:dyDescent="0.25">
      <c r="C410897" s="62"/>
    </row>
    <row r="410898" spans="3:3" x14ac:dyDescent="0.25">
      <c r="C410898" s="62"/>
    </row>
    <row r="410986" spans="3:3" x14ac:dyDescent="0.25">
      <c r="C410986" s="62"/>
    </row>
    <row r="410987" spans="3:3" x14ac:dyDescent="0.25">
      <c r="C410987" s="62"/>
    </row>
    <row r="411075" spans="3:3" x14ac:dyDescent="0.25">
      <c r="C411075" s="62"/>
    </row>
    <row r="411076" spans="3:3" x14ac:dyDescent="0.25">
      <c r="C411076" s="62"/>
    </row>
    <row r="411164" spans="3:3" x14ac:dyDescent="0.25">
      <c r="C411164" s="62"/>
    </row>
    <row r="411165" spans="3:3" x14ac:dyDescent="0.25">
      <c r="C411165" s="62"/>
    </row>
    <row r="411253" spans="3:3" x14ac:dyDescent="0.25">
      <c r="C411253" s="62"/>
    </row>
    <row r="411254" spans="3:3" x14ac:dyDescent="0.25">
      <c r="C411254" s="62"/>
    </row>
    <row r="411342" spans="3:3" x14ac:dyDescent="0.25">
      <c r="C411342" s="62"/>
    </row>
    <row r="411343" spans="3:3" x14ac:dyDescent="0.25">
      <c r="C411343" s="62"/>
    </row>
    <row r="411431" spans="3:3" x14ac:dyDescent="0.25">
      <c r="C411431" s="62"/>
    </row>
    <row r="411432" spans="3:3" x14ac:dyDescent="0.25">
      <c r="C411432" s="62"/>
    </row>
    <row r="411520" spans="3:3" x14ac:dyDescent="0.25">
      <c r="C411520" s="62"/>
    </row>
    <row r="411521" spans="3:3" x14ac:dyDescent="0.25">
      <c r="C411521" s="62"/>
    </row>
    <row r="411609" spans="3:3" x14ac:dyDescent="0.25">
      <c r="C411609" s="62"/>
    </row>
    <row r="411610" spans="3:3" x14ac:dyDescent="0.25">
      <c r="C411610" s="62"/>
    </row>
    <row r="411698" spans="3:3" x14ac:dyDescent="0.25">
      <c r="C411698" s="62"/>
    </row>
    <row r="411699" spans="3:3" x14ac:dyDescent="0.25">
      <c r="C411699" s="62"/>
    </row>
    <row r="411787" spans="3:3" x14ac:dyDescent="0.25">
      <c r="C411787" s="62"/>
    </row>
    <row r="411788" spans="3:3" x14ac:dyDescent="0.25">
      <c r="C411788" s="62"/>
    </row>
    <row r="411876" spans="3:3" x14ac:dyDescent="0.25">
      <c r="C411876" s="62"/>
    </row>
    <row r="411877" spans="3:3" x14ac:dyDescent="0.25">
      <c r="C411877" s="62"/>
    </row>
    <row r="411965" spans="3:3" x14ac:dyDescent="0.25">
      <c r="C411965" s="62"/>
    </row>
    <row r="411966" spans="3:3" x14ac:dyDescent="0.25">
      <c r="C411966" s="62"/>
    </row>
    <row r="412054" spans="3:3" x14ac:dyDescent="0.25">
      <c r="C412054" s="62"/>
    </row>
    <row r="412055" spans="3:3" x14ac:dyDescent="0.25">
      <c r="C412055" s="62"/>
    </row>
    <row r="412143" spans="3:3" x14ac:dyDescent="0.25">
      <c r="C412143" s="62"/>
    </row>
    <row r="412144" spans="3:3" x14ac:dyDescent="0.25">
      <c r="C412144" s="62"/>
    </row>
    <row r="412232" spans="3:3" x14ac:dyDescent="0.25">
      <c r="C412232" s="62"/>
    </row>
    <row r="412233" spans="3:3" x14ac:dyDescent="0.25">
      <c r="C412233" s="62"/>
    </row>
    <row r="412321" spans="3:3" x14ac:dyDescent="0.25">
      <c r="C412321" s="62"/>
    </row>
    <row r="412322" spans="3:3" x14ac:dyDescent="0.25">
      <c r="C412322" s="62"/>
    </row>
    <row r="412410" spans="3:3" x14ac:dyDescent="0.25">
      <c r="C412410" s="62"/>
    </row>
    <row r="412411" spans="3:3" x14ac:dyDescent="0.25">
      <c r="C412411" s="62"/>
    </row>
    <row r="412499" spans="3:3" x14ac:dyDescent="0.25">
      <c r="C412499" s="62"/>
    </row>
    <row r="412500" spans="3:3" x14ac:dyDescent="0.25">
      <c r="C412500" s="62"/>
    </row>
    <row r="412588" spans="3:3" x14ac:dyDescent="0.25">
      <c r="C412588" s="62"/>
    </row>
    <row r="412589" spans="3:3" x14ac:dyDescent="0.25">
      <c r="C412589" s="62"/>
    </row>
    <row r="412677" spans="3:3" x14ac:dyDescent="0.25">
      <c r="C412677" s="62"/>
    </row>
    <row r="412678" spans="3:3" x14ac:dyDescent="0.25">
      <c r="C412678" s="62"/>
    </row>
    <row r="412766" spans="3:3" x14ac:dyDescent="0.25">
      <c r="C412766" s="62"/>
    </row>
    <row r="412767" spans="3:3" x14ac:dyDescent="0.25">
      <c r="C412767" s="62"/>
    </row>
    <row r="412855" spans="3:3" x14ac:dyDescent="0.25">
      <c r="C412855" s="62"/>
    </row>
    <row r="412856" spans="3:3" x14ac:dyDescent="0.25">
      <c r="C412856" s="62"/>
    </row>
    <row r="412944" spans="3:3" x14ac:dyDescent="0.25">
      <c r="C412944" s="62"/>
    </row>
    <row r="412945" spans="3:3" x14ac:dyDescent="0.25">
      <c r="C412945" s="62"/>
    </row>
    <row r="413033" spans="3:3" x14ac:dyDescent="0.25">
      <c r="C413033" s="62"/>
    </row>
    <row r="413034" spans="3:3" x14ac:dyDescent="0.25">
      <c r="C413034" s="62"/>
    </row>
    <row r="413122" spans="3:3" x14ac:dyDescent="0.25">
      <c r="C413122" s="62"/>
    </row>
    <row r="413123" spans="3:3" x14ac:dyDescent="0.25">
      <c r="C413123" s="62"/>
    </row>
    <row r="413211" spans="3:3" x14ac:dyDescent="0.25">
      <c r="C413211" s="62"/>
    </row>
    <row r="413212" spans="3:3" x14ac:dyDescent="0.25">
      <c r="C413212" s="62"/>
    </row>
    <row r="413300" spans="3:3" x14ac:dyDescent="0.25">
      <c r="C413300" s="62"/>
    </row>
    <row r="413301" spans="3:3" x14ac:dyDescent="0.25">
      <c r="C413301" s="62"/>
    </row>
    <row r="413389" spans="3:3" x14ac:dyDescent="0.25">
      <c r="C413389" s="62"/>
    </row>
    <row r="413390" spans="3:3" x14ac:dyDescent="0.25">
      <c r="C413390" s="62"/>
    </row>
    <row r="413478" spans="3:3" x14ac:dyDescent="0.25">
      <c r="C413478" s="62"/>
    </row>
    <row r="413479" spans="3:3" x14ac:dyDescent="0.25">
      <c r="C413479" s="62"/>
    </row>
    <row r="413567" spans="3:3" x14ac:dyDescent="0.25">
      <c r="C413567" s="62"/>
    </row>
    <row r="413568" spans="3:3" x14ac:dyDescent="0.25">
      <c r="C413568" s="62"/>
    </row>
    <row r="413656" spans="3:3" x14ac:dyDescent="0.25">
      <c r="C413656" s="62"/>
    </row>
    <row r="413657" spans="3:3" x14ac:dyDescent="0.25">
      <c r="C413657" s="62"/>
    </row>
    <row r="413745" spans="3:3" x14ac:dyDescent="0.25">
      <c r="C413745" s="62"/>
    </row>
    <row r="413746" spans="3:3" x14ac:dyDescent="0.25">
      <c r="C413746" s="62"/>
    </row>
    <row r="413834" spans="3:3" x14ac:dyDescent="0.25">
      <c r="C413834" s="62"/>
    </row>
    <row r="413835" spans="3:3" x14ac:dyDescent="0.25">
      <c r="C413835" s="62"/>
    </row>
    <row r="413923" spans="3:3" x14ac:dyDescent="0.25">
      <c r="C413923" s="62"/>
    </row>
    <row r="413924" spans="3:3" x14ac:dyDescent="0.25">
      <c r="C413924" s="62"/>
    </row>
    <row r="414012" spans="3:3" x14ac:dyDescent="0.25">
      <c r="C414012" s="62"/>
    </row>
    <row r="414013" spans="3:3" x14ac:dyDescent="0.25">
      <c r="C414013" s="62"/>
    </row>
    <row r="414101" spans="3:3" x14ac:dyDescent="0.25">
      <c r="C414101" s="62"/>
    </row>
    <row r="414102" spans="3:3" x14ac:dyDescent="0.25">
      <c r="C414102" s="62"/>
    </row>
    <row r="414190" spans="3:3" x14ac:dyDescent="0.25">
      <c r="C414190" s="62"/>
    </row>
    <row r="414191" spans="3:3" x14ac:dyDescent="0.25">
      <c r="C414191" s="62"/>
    </row>
    <row r="414279" spans="3:3" x14ac:dyDescent="0.25">
      <c r="C414279" s="62"/>
    </row>
    <row r="414280" spans="3:3" x14ac:dyDescent="0.25">
      <c r="C414280" s="62"/>
    </row>
    <row r="414368" spans="3:3" x14ac:dyDescent="0.25">
      <c r="C414368" s="62"/>
    </row>
    <row r="414369" spans="3:3" x14ac:dyDescent="0.25">
      <c r="C414369" s="62"/>
    </row>
    <row r="414457" spans="3:3" x14ac:dyDescent="0.25">
      <c r="C414457" s="62"/>
    </row>
    <row r="414458" spans="3:3" x14ac:dyDescent="0.25">
      <c r="C414458" s="62"/>
    </row>
    <row r="414546" spans="3:3" x14ac:dyDescent="0.25">
      <c r="C414546" s="62"/>
    </row>
    <row r="414547" spans="3:3" x14ac:dyDescent="0.25">
      <c r="C414547" s="62"/>
    </row>
    <row r="414635" spans="3:3" x14ac:dyDescent="0.25">
      <c r="C414635" s="62"/>
    </row>
    <row r="414636" spans="3:3" x14ac:dyDescent="0.25">
      <c r="C414636" s="62"/>
    </row>
    <row r="414724" spans="3:3" x14ac:dyDescent="0.25">
      <c r="C414724" s="62"/>
    </row>
    <row r="414725" spans="3:3" x14ac:dyDescent="0.25">
      <c r="C414725" s="62"/>
    </row>
    <row r="414813" spans="3:3" x14ac:dyDescent="0.25">
      <c r="C414813" s="62"/>
    </row>
    <row r="414814" spans="3:3" x14ac:dyDescent="0.25">
      <c r="C414814" s="62"/>
    </row>
    <row r="414902" spans="3:3" x14ac:dyDescent="0.25">
      <c r="C414902" s="62"/>
    </row>
    <row r="414903" spans="3:3" x14ac:dyDescent="0.25">
      <c r="C414903" s="62"/>
    </row>
    <row r="414991" spans="3:3" x14ac:dyDescent="0.25">
      <c r="C414991" s="62"/>
    </row>
    <row r="414992" spans="3:3" x14ac:dyDescent="0.25">
      <c r="C414992" s="62"/>
    </row>
    <row r="415080" spans="3:3" x14ac:dyDescent="0.25">
      <c r="C415080" s="62"/>
    </row>
    <row r="415081" spans="3:3" x14ac:dyDescent="0.25">
      <c r="C415081" s="62"/>
    </row>
    <row r="415169" spans="3:3" x14ac:dyDescent="0.25">
      <c r="C415169" s="62"/>
    </row>
    <row r="415170" spans="3:3" x14ac:dyDescent="0.25">
      <c r="C415170" s="62"/>
    </row>
    <row r="415258" spans="3:3" x14ac:dyDescent="0.25">
      <c r="C415258" s="62"/>
    </row>
    <row r="415259" spans="3:3" x14ac:dyDescent="0.25">
      <c r="C415259" s="62"/>
    </row>
    <row r="415347" spans="3:3" x14ac:dyDescent="0.25">
      <c r="C415347" s="62"/>
    </row>
    <row r="415348" spans="3:3" x14ac:dyDescent="0.25">
      <c r="C415348" s="62"/>
    </row>
    <row r="415436" spans="3:3" x14ac:dyDescent="0.25">
      <c r="C415436" s="62"/>
    </row>
    <row r="415437" spans="3:3" x14ac:dyDescent="0.25">
      <c r="C415437" s="62"/>
    </row>
    <row r="415525" spans="3:3" x14ac:dyDescent="0.25">
      <c r="C415525" s="62"/>
    </row>
    <row r="415526" spans="3:3" x14ac:dyDescent="0.25">
      <c r="C415526" s="62"/>
    </row>
    <row r="415614" spans="3:3" x14ac:dyDescent="0.25">
      <c r="C415614" s="62"/>
    </row>
    <row r="415615" spans="3:3" x14ac:dyDescent="0.25">
      <c r="C415615" s="62"/>
    </row>
    <row r="415703" spans="3:3" x14ac:dyDescent="0.25">
      <c r="C415703" s="62"/>
    </row>
    <row r="415704" spans="3:3" x14ac:dyDescent="0.25">
      <c r="C415704" s="62"/>
    </row>
    <row r="415792" spans="3:3" x14ac:dyDescent="0.25">
      <c r="C415792" s="62"/>
    </row>
    <row r="415793" spans="3:3" x14ac:dyDescent="0.25">
      <c r="C415793" s="62"/>
    </row>
    <row r="415881" spans="3:3" x14ac:dyDescent="0.25">
      <c r="C415881" s="62"/>
    </row>
    <row r="415882" spans="3:3" x14ac:dyDescent="0.25">
      <c r="C415882" s="62"/>
    </row>
    <row r="415970" spans="3:3" x14ac:dyDescent="0.25">
      <c r="C415970" s="62"/>
    </row>
    <row r="415971" spans="3:3" x14ac:dyDescent="0.25">
      <c r="C415971" s="62"/>
    </row>
    <row r="416059" spans="3:3" x14ac:dyDescent="0.25">
      <c r="C416059" s="62"/>
    </row>
    <row r="416060" spans="3:3" x14ac:dyDescent="0.25">
      <c r="C416060" s="62"/>
    </row>
    <row r="416148" spans="3:3" x14ac:dyDescent="0.25">
      <c r="C416148" s="62"/>
    </row>
    <row r="416149" spans="3:3" x14ac:dyDescent="0.25">
      <c r="C416149" s="62"/>
    </row>
    <row r="416237" spans="3:3" x14ac:dyDescent="0.25">
      <c r="C416237" s="62"/>
    </row>
    <row r="416238" spans="3:3" x14ac:dyDescent="0.25">
      <c r="C416238" s="62"/>
    </row>
    <row r="416326" spans="3:3" x14ac:dyDescent="0.25">
      <c r="C416326" s="62"/>
    </row>
    <row r="416327" spans="3:3" x14ac:dyDescent="0.25">
      <c r="C416327" s="62"/>
    </row>
    <row r="416415" spans="3:3" x14ac:dyDescent="0.25">
      <c r="C416415" s="62"/>
    </row>
    <row r="416416" spans="3:3" x14ac:dyDescent="0.25">
      <c r="C416416" s="62"/>
    </row>
    <row r="416504" spans="3:3" x14ac:dyDescent="0.25">
      <c r="C416504" s="62"/>
    </row>
    <row r="416505" spans="3:3" x14ac:dyDescent="0.25">
      <c r="C416505" s="62"/>
    </row>
    <row r="416593" spans="3:3" x14ac:dyDescent="0.25">
      <c r="C416593" s="62"/>
    </row>
    <row r="416594" spans="3:3" x14ac:dyDescent="0.25">
      <c r="C416594" s="62"/>
    </row>
    <row r="416682" spans="3:3" x14ac:dyDescent="0.25">
      <c r="C416682" s="62"/>
    </row>
    <row r="416683" spans="3:3" x14ac:dyDescent="0.25">
      <c r="C416683" s="62"/>
    </row>
    <row r="416771" spans="3:3" x14ac:dyDescent="0.25">
      <c r="C416771" s="62"/>
    </row>
    <row r="416772" spans="3:3" x14ac:dyDescent="0.25">
      <c r="C416772" s="62"/>
    </row>
    <row r="416860" spans="3:3" x14ac:dyDescent="0.25">
      <c r="C416860" s="62"/>
    </row>
    <row r="416861" spans="3:3" x14ac:dyDescent="0.25">
      <c r="C416861" s="62"/>
    </row>
    <row r="416949" spans="3:3" x14ac:dyDescent="0.25">
      <c r="C416949" s="62"/>
    </row>
    <row r="416950" spans="3:3" x14ac:dyDescent="0.25">
      <c r="C416950" s="62"/>
    </row>
    <row r="417038" spans="3:3" x14ac:dyDescent="0.25">
      <c r="C417038" s="62"/>
    </row>
    <row r="417039" spans="3:3" x14ac:dyDescent="0.25">
      <c r="C417039" s="62"/>
    </row>
    <row r="417127" spans="3:3" x14ac:dyDescent="0.25">
      <c r="C417127" s="62"/>
    </row>
    <row r="417128" spans="3:3" x14ac:dyDescent="0.25">
      <c r="C417128" s="62"/>
    </row>
    <row r="417216" spans="3:3" x14ac:dyDescent="0.25">
      <c r="C417216" s="62"/>
    </row>
    <row r="417217" spans="3:3" x14ac:dyDescent="0.25">
      <c r="C417217" s="62"/>
    </row>
    <row r="417305" spans="3:3" x14ac:dyDescent="0.25">
      <c r="C417305" s="62"/>
    </row>
    <row r="417306" spans="3:3" x14ac:dyDescent="0.25">
      <c r="C417306" s="62"/>
    </row>
    <row r="417394" spans="3:3" x14ac:dyDescent="0.25">
      <c r="C417394" s="62"/>
    </row>
    <row r="417395" spans="3:3" x14ac:dyDescent="0.25">
      <c r="C417395" s="62"/>
    </row>
    <row r="417483" spans="3:3" x14ac:dyDescent="0.25">
      <c r="C417483" s="62"/>
    </row>
    <row r="417484" spans="3:3" x14ac:dyDescent="0.25">
      <c r="C417484" s="62"/>
    </row>
    <row r="417572" spans="3:3" x14ac:dyDescent="0.25">
      <c r="C417572" s="62"/>
    </row>
    <row r="417573" spans="3:3" x14ac:dyDescent="0.25">
      <c r="C417573" s="62"/>
    </row>
    <row r="417661" spans="3:3" x14ac:dyDescent="0.25">
      <c r="C417661" s="62"/>
    </row>
    <row r="417662" spans="3:3" x14ac:dyDescent="0.25">
      <c r="C417662" s="62"/>
    </row>
    <row r="417750" spans="3:3" x14ac:dyDescent="0.25">
      <c r="C417750" s="62"/>
    </row>
    <row r="417751" spans="3:3" x14ac:dyDescent="0.25">
      <c r="C417751" s="62"/>
    </row>
    <row r="417839" spans="3:3" x14ac:dyDescent="0.25">
      <c r="C417839" s="62"/>
    </row>
    <row r="417840" spans="3:3" x14ac:dyDescent="0.25">
      <c r="C417840" s="62"/>
    </row>
    <row r="417928" spans="3:3" x14ac:dyDescent="0.25">
      <c r="C417928" s="62"/>
    </row>
    <row r="417929" spans="3:3" x14ac:dyDescent="0.25">
      <c r="C417929" s="62"/>
    </row>
    <row r="418017" spans="3:3" x14ac:dyDescent="0.25">
      <c r="C418017" s="62"/>
    </row>
    <row r="418018" spans="3:3" x14ac:dyDescent="0.25">
      <c r="C418018" s="62"/>
    </row>
    <row r="418106" spans="3:3" x14ac:dyDescent="0.25">
      <c r="C418106" s="62"/>
    </row>
    <row r="418107" spans="3:3" x14ac:dyDescent="0.25">
      <c r="C418107" s="62"/>
    </row>
    <row r="418195" spans="3:3" x14ac:dyDescent="0.25">
      <c r="C418195" s="62"/>
    </row>
    <row r="418196" spans="3:3" x14ac:dyDescent="0.25">
      <c r="C418196" s="62"/>
    </row>
    <row r="418284" spans="3:3" x14ac:dyDescent="0.25">
      <c r="C418284" s="62"/>
    </row>
    <row r="418285" spans="3:3" x14ac:dyDescent="0.25">
      <c r="C418285" s="62"/>
    </row>
    <row r="418373" spans="3:3" x14ac:dyDescent="0.25">
      <c r="C418373" s="62"/>
    </row>
    <row r="418374" spans="3:3" x14ac:dyDescent="0.25">
      <c r="C418374" s="62"/>
    </row>
    <row r="418462" spans="3:3" x14ac:dyDescent="0.25">
      <c r="C418462" s="62"/>
    </row>
    <row r="418463" spans="3:3" x14ac:dyDescent="0.25">
      <c r="C418463" s="62"/>
    </row>
    <row r="418551" spans="3:3" x14ac:dyDescent="0.25">
      <c r="C418551" s="62"/>
    </row>
    <row r="418552" spans="3:3" x14ac:dyDescent="0.25">
      <c r="C418552" s="62"/>
    </row>
    <row r="418640" spans="3:3" x14ac:dyDescent="0.25">
      <c r="C418640" s="62"/>
    </row>
    <row r="418641" spans="3:3" x14ac:dyDescent="0.25">
      <c r="C418641" s="62"/>
    </row>
    <row r="418729" spans="3:3" x14ac:dyDescent="0.25">
      <c r="C418729" s="62"/>
    </row>
    <row r="418730" spans="3:3" x14ac:dyDescent="0.25">
      <c r="C418730" s="62"/>
    </row>
    <row r="418818" spans="3:3" x14ac:dyDescent="0.25">
      <c r="C418818" s="62"/>
    </row>
    <row r="418819" spans="3:3" x14ac:dyDescent="0.25">
      <c r="C418819" s="62"/>
    </row>
    <row r="418907" spans="3:3" x14ac:dyDescent="0.25">
      <c r="C418907" s="62"/>
    </row>
    <row r="418908" spans="3:3" x14ac:dyDescent="0.25">
      <c r="C418908" s="62"/>
    </row>
    <row r="418996" spans="3:3" x14ac:dyDescent="0.25">
      <c r="C418996" s="62"/>
    </row>
    <row r="418997" spans="3:3" x14ac:dyDescent="0.25">
      <c r="C418997" s="62"/>
    </row>
    <row r="419085" spans="3:3" x14ac:dyDescent="0.25">
      <c r="C419085" s="62"/>
    </row>
    <row r="419086" spans="3:3" x14ac:dyDescent="0.25">
      <c r="C419086" s="62"/>
    </row>
    <row r="419174" spans="3:3" x14ac:dyDescent="0.25">
      <c r="C419174" s="62"/>
    </row>
    <row r="419175" spans="3:3" x14ac:dyDescent="0.25">
      <c r="C419175" s="62"/>
    </row>
    <row r="419263" spans="3:3" x14ac:dyDescent="0.25">
      <c r="C419263" s="62"/>
    </row>
    <row r="419264" spans="3:3" x14ac:dyDescent="0.25">
      <c r="C419264" s="62"/>
    </row>
    <row r="419352" spans="3:3" x14ac:dyDescent="0.25">
      <c r="C419352" s="62"/>
    </row>
    <row r="419353" spans="3:3" x14ac:dyDescent="0.25">
      <c r="C419353" s="62"/>
    </row>
    <row r="419441" spans="3:3" x14ac:dyDescent="0.25">
      <c r="C419441" s="62"/>
    </row>
    <row r="419442" spans="3:3" x14ac:dyDescent="0.25">
      <c r="C419442" s="62"/>
    </row>
    <row r="419530" spans="3:3" x14ac:dyDescent="0.25">
      <c r="C419530" s="62"/>
    </row>
    <row r="419531" spans="3:3" x14ac:dyDescent="0.25">
      <c r="C419531" s="62"/>
    </row>
    <row r="419619" spans="3:3" x14ac:dyDescent="0.25">
      <c r="C419619" s="62"/>
    </row>
    <row r="419620" spans="3:3" x14ac:dyDescent="0.25">
      <c r="C419620" s="62"/>
    </row>
    <row r="419708" spans="3:3" x14ac:dyDescent="0.25">
      <c r="C419708" s="62"/>
    </row>
    <row r="419709" spans="3:3" x14ac:dyDescent="0.25">
      <c r="C419709" s="62"/>
    </row>
    <row r="419797" spans="3:3" x14ac:dyDescent="0.25">
      <c r="C419797" s="62"/>
    </row>
    <row r="419798" spans="3:3" x14ac:dyDescent="0.25">
      <c r="C419798" s="62"/>
    </row>
    <row r="419886" spans="3:3" x14ac:dyDescent="0.25">
      <c r="C419886" s="62"/>
    </row>
    <row r="419887" spans="3:3" x14ac:dyDescent="0.25">
      <c r="C419887" s="62"/>
    </row>
    <row r="419975" spans="3:3" x14ac:dyDescent="0.25">
      <c r="C419975" s="62"/>
    </row>
    <row r="419976" spans="3:3" x14ac:dyDescent="0.25">
      <c r="C419976" s="62"/>
    </row>
    <row r="420064" spans="3:3" x14ac:dyDescent="0.25">
      <c r="C420064" s="62"/>
    </row>
    <row r="420065" spans="3:3" x14ac:dyDescent="0.25">
      <c r="C420065" s="62"/>
    </row>
    <row r="420153" spans="3:3" x14ac:dyDescent="0.25">
      <c r="C420153" s="62"/>
    </row>
    <row r="420154" spans="3:3" x14ac:dyDescent="0.25">
      <c r="C420154" s="62"/>
    </row>
    <row r="420242" spans="3:3" x14ac:dyDescent="0.25">
      <c r="C420242" s="62"/>
    </row>
    <row r="420243" spans="3:3" x14ac:dyDescent="0.25">
      <c r="C420243" s="62"/>
    </row>
    <row r="420331" spans="3:3" x14ac:dyDescent="0.25">
      <c r="C420331" s="62"/>
    </row>
    <row r="420332" spans="3:3" x14ac:dyDescent="0.25">
      <c r="C420332" s="62"/>
    </row>
    <row r="420420" spans="3:3" x14ac:dyDescent="0.25">
      <c r="C420420" s="62"/>
    </row>
    <row r="420421" spans="3:3" x14ac:dyDescent="0.25">
      <c r="C420421" s="62"/>
    </row>
    <row r="420509" spans="3:3" x14ac:dyDescent="0.25">
      <c r="C420509" s="62"/>
    </row>
    <row r="420510" spans="3:3" x14ac:dyDescent="0.25">
      <c r="C420510" s="62"/>
    </row>
    <row r="420598" spans="3:3" x14ac:dyDescent="0.25">
      <c r="C420598" s="62"/>
    </row>
    <row r="420599" spans="3:3" x14ac:dyDescent="0.25">
      <c r="C420599" s="62"/>
    </row>
    <row r="420687" spans="3:3" x14ac:dyDescent="0.25">
      <c r="C420687" s="62"/>
    </row>
    <row r="420688" spans="3:3" x14ac:dyDescent="0.25">
      <c r="C420688" s="62"/>
    </row>
    <row r="420776" spans="3:3" x14ac:dyDescent="0.25">
      <c r="C420776" s="62"/>
    </row>
    <row r="420777" spans="3:3" x14ac:dyDescent="0.25">
      <c r="C420777" s="62"/>
    </row>
    <row r="420865" spans="3:3" x14ac:dyDescent="0.25">
      <c r="C420865" s="62"/>
    </row>
    <row r="420866" spans="3:3" x14ac:dyDescent="0.25">
      <c r="C420866" s="62"/>
    </row>
    <row r="420954" spans="3:3" x14ac:dyDescent="0.25">
      <c r="C420954" s="62"/>
    </row>
    <row r="420955" spans="3:3" x14ac:dyDescent="0.25">
      <c r="C420955" s="62"/>
    </row>
    <row r="421043" spans="3:3" x14ac:dyDescent="0.25">
      <c r="C421043" s="62"/>
    </row>
    <row r="421044" spans="3:3" x14ac:dyDescent="0.25">
      <c r="C421044" s="62"/>
    </row>
    <row r="421132" spans="3:3" x14ac:dyDescent="0.25">
      <c r="C421132" s="62"/>
    </row>
    <row r="421133" spans="3:3" x14ac:dyDescent="0.25">
      <c r="C421133" s="62"/>
    </row>
    <row r="421221" spans="3:3" x14ac:dyDescent="0.25">
      <c r="C421221" s="62"/>
    </row>
    <row r="421222" spans="3:3" x14ac:dyDescent="0.25">
      <c r="C421222" s="62"/>
    </row>
    <row r="421310" spans="3:3" x14ac:dyDescent="0.25">
      <c r="C421310" s="62"/>
    </row>
    <row r="421311" spans="3:3" x14ac:dyDescent="0.25">
      <c r="C421311" s="62"/>
    </row>
    <row r="421399" spans="3:3" x14ac:dyDescent="0.25">
      <c r="C421399" s="62"/>
    </row>
    <row r="421400" spans="3:3" x14ac:dyDescent="0.25">
      <c r="C421400" s="62"/>
    </row>
    <row r="421488" spans="3:3" x14ac:dyDescent="0.25">
      <c r="C421488" s="62"/>
    </row>
    <row r="421489" spans="3:3" x14ac:dyDescent="0.25">
      <c r="C421489" s="62"/>
    </row>
    <row r="421577" spans="3:3" x14ac:dyDescent="0.25">
      <c r="C421577" s="62"/>
    </row>
    <row r="421578" spans="3:3" x14ac:dyDescent="0.25">
      <c r="C421578" s="62"/>
    </row>
    <row r="421666" spans="3:3" x14ac:dyDescent="0.25">
      <c r="C421666" s="62"/>
    </row>
    <row r="421667" spans="3:3" x14ac:dyDescent="0.25">
      <c r="C421667" s="62"/>
    </row>
    <row r="421755" spans="3:3" x14ac:dyDescent="0.25">
      <c r="C421755" s="62"/>
    </row>
    <row r="421756" spans="3:3" x14ac:dyDescent="0.25">
      <c r="C421756" s="62"/>
    </row>
    <row r="421844" spans="3:3" x14ac:dyDescent="0.25">
      <c r="C421844" s="62"/>
    </row>
    <row r="421845" spans="3:3" x14ac:dyDescent="0.25">
      <c r="C421845" s="62"/>
    </row>
    <row r="421933" spans="3:3" x14ac:dyDescent="0.25">
      <c r="C421933" s="62"/>
    </row>
    <row r="421934" spans="3:3" x14ac:dyDescent="0.25">
      <c r="C421934" s="62"/>
    </row>
    <row r="422022" spans="3:3" x14ac:dyDescent="0.25">
      <c r="C422022" s="62"/>
    </row>
    <row r="422023" spans="3:3" x14ac:dyDescent="0.25">
      <c r="C422023" s="62"/>
    </row>
    <row r="422111" spans="3:3" x14ac:dyDescent="0.25">
      <c r="C422111" s="62"/>
    </row>
    <row r="422112" spans="3:3" x14ac:dyDescent="0.25">
      <c r="C422112" s="62"/>
    </row>
    <row r="422200" spans="3:3" x14ac:dyDescent="0.25">
      <c r="C422200" s="62"/>
    </row>
    <row r="422201" spans="3:3" x14ac:dyDescent="0.25">
      <c r="C422201" s="62"/>
    </row>
    <row r="422289" spans="3:3" x14ac:dyDescent="0.25">
      <c r="C422289" s="62"/>
    </row>
    <row r="422290" spans="3:3" x14ac:dyDescent="0.25">
      <c r="C422290" s="62"/>
    </row>
    <row r="422378" spans="3:3" x14ac:dyDescent="0.25">
      <c r="C422378" s="62"/>
    </row>
    <row r="422379" spans="3:3" x14ac:dyDescent="0.25">
      <c r="C422379" s="62"/>
    </row>
    <row r="422467" spans="3:3" x14ac:dyDescent="0.25">
      <c r="C422467" s="62"/>
    </row>
    <row r="422468" spans="3:3" x14ac:dyDescent="0.25">
      <c r="C422468" s="62"/>
    </row>
    <row r="422556" spans="3:3" x14ac:dyDescent="0.25">
      <c r="C422556" s="62"/>
    </row>
    <row r="422557" spans="3:3" x14ac:dyDescent="0.25">
      <c r="C422557" s="62"/>
    </row>
    <row r="422645" spans="3:3" x14ac:dyDescent="0.25">
      <c r="C422645" s="62"/>
    </row>
    <row r="422646" spans="3:3" x14ac:dyDescent="0.25">
      <c r="C422646" s="62"/>
    </row>
    <row r="422734" spans="3:3" x14ac:dyDescent="0.25">
      <c r="C422734" s="62"/>
    </row>
    <row r="422735" spans="3:3" x14ac:dyDescent="0.25">
      <c r="C422735" s="62"/>
    </row>
    <row r="422823" spans="3:3" x14ac:dyDescent="0.25">
      <c r="C422823" s="62"/>
    </row>
    <row r="422824" spans="3:3" x14ac:dyDescent="0.25">
      <c r="C422824" s="62"/>
    </row>
    <row r="422912" spans="3:3" x14ac:dyDescent="0.25">
      <c r="C422912" s="62"/>
    </row>
    <row r="422913" spans="3:3" x14ac:dyDescent="0.25">
      <c r="C422913" s="62"/>
    </row>
    <row r="423001" spans="3:3" x14ac:dyDescent="0.25">
      <c r="C423001" s="62"/>
    </row>
    <row r="423002" spans="3:3" x14ac:dyDescent="0.25">
      <c r="C423002" s="62"/>
    </row>
    <row r="423090" spans="3:3" x14ac:dyDescent="0.25">
      <c r="C423090" s="62"/>
    </row>
    <row r="423091" spans="3:3" x14ac:dyDescent="0.25">
      <c r="C423091" s="62"/>
    </row>
    <row r="423179" spans="3:3" x14ac:dyDescent="0.25">
      <c r="C423179" s="62"/>
    </row>
    <row r="423180" spans="3:3" x14ac:dyDescent="0.25">
      <c r="C423180" s="62"/>
    </row>
    <row r="423268" spans="3:3" x14ac:dyDescent="0.25">
      <c r="C423268" s="62"/>
    </row>
    <row r="423269" spans="3:3" x14ac:dyDescent="0.25">
      <c r="C423269" s="62"/>
    </row>
    <row r="423357" spans="3:3" x14ac:dyDescent="0.25">
      <c r="C423357" s="62"/>
    </row>
    <row r="423358" spans="3:3" x14ac:dyDescent="0.25">
      <c r="C423358" s="62"/>
    </row>
    <row r="423446" spans="3:3" x14ac:dyDescent="0.25">
      <c r="C423446" s="62"/>
    </row>
    <row r="423447" spans="3:3" x14ac:dyDescent="0.25">
      <c r="C423447" s="62"/>
    </row>
    <row r="423535" spans="3:3" x14ac:dyDescent="0.25">
      <c r="C423535" s="62"/>
    </row>
    <row r="423536" spans="3:3" x14ac:dyDescent="0.25">
      <c r="C423536" s="62"/>
    </row>
    <row r="423624" spans="3:3" x14ac:dyDescent="0.25">
      <c r="C423624" s="62"/>
    </row>
    <row r="423625" spans="3:3" x14ac:dyDescent="0.25">
      <c r="C423625" s="62"/>
    </row>
    <row r="423713" spans="3:3" x14ac:dyDescent="0.25">
      <c r="C423713" s="62"/>
    </row>
    <row r="423714" spans="3:3" x14ac:dyDescent="0.25">
      <c r="C423714" s="62"/>
    </row>
    <row r="423802" spans="3:3" x14ac:dyDescent="0.25">
      <c r="C423802" s="62"/>
    </row>
    <row r="423803" spans="3:3" x14ac:dyDescent="0.25">
      <c r="C423803" s="62"/>
    </row>
    <row r="423891" spans="3:3" x14ac:dyDescent="0.25">
      <c r="C423891" s="62"/>
    </row>
    <row r="423892" spans="3:3" x14ac:dyDescent="0.25">
      <c r="C423892" s="62"/>
    </row>
    <row r="423980" spans="3:3" x14ac:dyDescent="0.25">
      <c r="C423980" s="62"/>
    </row>
    <row r="423981" spans="3:3" x14ac:dyDescent="0.25">
      <c r="C423981" s="62"/>
    </row>
    <row r="424069" spans="3:3" x14ac:dyDescent="0.25">
      <c r="C424069" s="62"/>
    </row>
    <row r="424070" spans="3:3" x14ac:dyDescent="0.25">
      <c r="C424070" s="62"/>
    </row>
    <row r="424158" spans="3:3" x14ac:dyDescent="0.25">
      <c r="C424158" s="62"/>
    </row>
    <row r="424159" spans="3:3" x14ac:dyDescent="0.25">
      <c r="C424159" s="62"/>
    </row>
    <row r="424247" spans="3:3" x14ac:dyDescent="0.25">
      <c r="C424247" s="62"/>
    </row>
    <row r="424248" spans="3:3" x14ac:dyDescent="0.25">
      <c r="C424248" s="62"/>
    </row>
    <row r="424336" spans="3:3" x14ac:dyDescent="0.25">
      <c r="C424336" s="62"/>
    </row>
    <row r="424337" spans="3:3" x14ac:dyDescent="0.25">
      <c r="C424337" s="62"/>
    </row>
    <row r="424425" spans="3:3" x14ac:dyDescent="0.25">
      <c r="C424425" s="62"/>
    </row>
    <row r="424426" spans="3:3" x14ac:dyDescent="0.25">
      <c r="C424426" s="62"/>
    </row>
    <row r="424514" spans="3:3" x14ac:dyDescent="0.25">
      <c r="C424514" s="62"/>
    </row>
    <row r="424515" spans="3:3" x14ac:dyDescent="0.25">
      <c r="C424515" s="62"/>
    </row>
    <row r="424603" spans="3:3" x14ac:dyDescent="0.25">
      <c r="C424603" s="62"/>
    </row>
    <row r="424604" spans="3:3" x14ac:dyDescent="0.25">
      <c r="C424604" s="62"/>
    </row>
    <row r="424692" spans="3:3" x14ac:dyDescent="0.25">
      <c r="C424692" s="62"/>
    </row>
    <row r="424693" spans="3:3" x14ac:dyDescent="0.25">
      <c r="C424693" s="62"/>
    </row>
    <row r="424781" spans="3:3" x14ac:dyDescent="0.25">
      <c r="C424781" s="62"/>
    </row>
    <row r="424782" spans="3:3" x14ac:dyDescent="0.25">
      <c r="C424782" s="62"/>
    </row>
    <row r="424870" spans="3:3" x14ac:dyDescent="0.25">
      <c r="C424870" s="62"/>
    </row>
    <row r="424871" spans="3:3" x14ac:dyDescent="0.25">
      <c r="C424871" s="62"/>
    </row>
    <row r="424959" spans="3:3" x14ac:dyDescent="0.25">
      <c r="C424959" s="62"/>
    </row>
    <row r="424960" spans="3:3" x14ac:dyDescent="0.25">
      <c r="C424960" s="62"/>
    </row>
    <row r="425048" spans="3:3" x14ac:dyDescent="0.25">
      <c r="C425048" s="62"/>
    </row>
    <row r="425049" spans="3:3" x14ac:dyDescent="0.25">
      <c r="C425049" s="62"/>
    </row>
    <row r="425137" spans="3:3" x14ac:dyDescent="0.25">
      <c r="C425137" s="62"/>
    </row>
    <row r="425138" spans="3:3" x14ac:dyDescent="0.25">
      <c r="C425138" s="62"/>
    </row>
    <row r="425226" spans="3:3" x14ac:dyDescent="0.25">
      <c r="C425226" s="62"/>
    </row>
    <row r="425227" spans="3:3" x14ac:dyDescent="0.25">
      <c r="C425227" s="62"/>
    </row>
    <row r="425315" spans="3:3" x14ac:dyDescent="0.25">
      <c r="C425315" s="62"/>
    </row>
    <row r="425316" spans="3:3" x14ac:dyDescent="0.25">
      <c r="C425316" s="62"/>
    </row>
    <row r="425404" spans="3:3" x14ac:dyDescent="0.25">
      <c r="C425404" s="62"/>
    </row>
    <row r="425405" spans="3:3" x14ac:dyDescent="0.25">
      <c r="C425405" s="62"/>
    </row>
    <row r="425493" spans="3:3" x14ac:dyDescent="0.25">
      <c r="C425493" s="62"/>
    </row>
    <row r="425494" spans="3:3" x14ac:dyDescent="0.25">
      <c r="C425494" s="62"/>
    </row>
    <row r="425582" spans="3:3" x14ac:dyDescent="0.25">
      <c r="C425582" s="62"/>
    </row>
    <row r="425583" spans="3:3" x14ac:dyDescent="0.25">
      <c r="C425583" s="62"/>
    </row>
    <row r="425671" spans="3:3" x14ac:dyDescent="0.25">
      <c r="C425671" s="62"/>
    </row>
    <row r="425672" spans="3:3" x14ac:dyDescent="0.25">
      <c r="C425672" s="62"/>
    </row>
    <row r="425760" spans="3:3" x14ac:dyDescent="0.25">
      <c r="C425760" s="62"/>
    </row>
    <row r="425761" spans="3:3" x14ac:dyDescent="0.25">
      <c r="C425761" s="62"/>
    </row>
    <row r="425849" spans="3:3" x14ac:dyDescent="0.25">
      <c r="C425849" s="62"/>
    </row>
    <row r="425850" spans="3:3" x14ac:dyDescent="0.25">
      <c r="C425850" s="62"/>
    </row>
    <row r="425938" spans="3:3" x14ac:dyDescent="0.25">
      <c r="C425938" s="62"/>
    </row>
    <row r="425939" spans="3:3" x14ac:dyDescent="0.25">
      <c r="C425939" s="62"/>
    </row>
    <row r="426027" spans="3:3" x14ac:dyDescent="0.25">
      <c r="C426027" s="62"/>
    </row>
    <row r="426028" spans="3:3" x14ac:dyDescent="0.25">
      <c r="C426028" s="62"/>
    </row>
    <row r="426116" spans="3:3" x14ac:dyDescent="0.25">
      <c r="C426116" s="62"/>
    </row>
    <row r="426117" spans="3:3" x14ac:dyDescent="0.25">
      <c r="C426117" s="62"/>
    </row>
    <row r="426205" spans="3:3" x14ac:dyDescent="0.25">
      <c r="C426205" s="62"/>
    </row>
    <row r="426206" spans="3:3" x14ac:dyDescent="0.25">
      <c r="C426206" s="62"/>
    </row>
    <row r="426294" spans="3:3" x14ac:dyDescent="0.25">
      <c r="C426294" s="62"/>
    </row>
    <row r="426295" spans="3:3" x14ac:dyDescent="0.25">
      <c r="C426295" s="62"/>
    </row>
    <row r="426383" spans="3:3" x14ac:dyDescent="0.25">
      <c r="C426383" s="62"/>
    </row>
    <row r="426384" spans="3:3" x14ac:dyDescent="0.25">
      <c r="C426384" s="62"/>
    </row>
    <row r="426472" spans="3:3" x14ac:dyDescent="0.25">
      <c r="C426472" s="62"/>
    </row>
    <row r="426473" spans="3:3" x14ac:dyDescent="0.25">
      <c r="C426473" s="62"/>
    </row>
    <row r="426561" spans="3:3" x14ac:dyDescent="0.25">
      <c r="C426561" s="62"/>
    </row>
    <row r="426562" spans="3:3" x14ac:dyDescent="0.25">
      <c r="C426562" s="62"/>
    </row>
    <row r="426650" spans="3:3" x14ac:dyDescent="0.25">
      <c r="C426650" s="62"/>
    </row>
    <row r="426651" spans="3:3" x14ac:dyDescent="0.25">
      <c r="C426651" s="62"/>
    </row>
    <row r="426739" spans="3:3" x14ac:dyDescent="0.25">
      <c r="C426739" s="62"/>
    </row>
    <row r="426740" spans="3:3" x14ac:dyDescent="0.25">
      <c r="C426740" s="62"/>
    </row>
    <row r="426828" spans="3:3" x14ac:dyDescent="0.25">
      <c r="C426828" s="62"/>
    </row>
    <row r="426829" spans="3:3" x14ac:dyDescent="0.25">
      <c r="C426829" s="62"/>
    </row>
    <row r="426917" spans="3:3" x14ac:dyDescent="0.25">
      <c r="C426917" s="62"/>
    </row>
    <row r="426918" spans="3:3" x14ac:dyDescent="0.25">
      <c r="C426918" s="62"/>
    </row>
    <row r="427006" spans="3:3" x14ac:dyDescent="0.25">
      <c r="C427006" s="62"/>
    </row>
    <row r="427007" spans="3:3" x14ac:dyDescent="0.25">
      <c r="C427007" s="62"/>
    </row>
    <row r="427095" spans="3:3" x14ac:dyDescent="0.25">
      <c r="C427095" s="62"/>
    </row>
    <row r="427096" spans="3:3" x14ac:dyDescent="0.25">
      <c r="C427096" s="62"/>
    </row>
    <row r="427184" spans="3:3" x14ac:dyDescent="0.25">
      <c r="C427184" s="62"/>
    </row>
    <row r="427185" spans="3:3" x14ac:dyDescent="0.25">
      <c r="C427185" s="62"/>
    </row>
    <row r="427273" spans="3:3" x14ac:dyDescent="0.25">
      <c r="C427273" s="62"/>
    </row>
    <row r="427274" spans="3:3" x14ac:dyDescent="0.25">
      <c r="C427274" s="62"/>
    </row>
    <row r="427362" spans="3:3" x14ac:dyDescent="0.25">
      <c r="C427362" s="62"/>
    </row>
    <row r="427363" spans="3:3" x14ac:dyDescent="0.25">
      <c r="C427363" s="62"/>
    </row>
    <row r="427451" spans="3:3" x14ac:dyDescent="0.25">
      <c r="C427451" s="62"/>
    </row>
    <row r="427452" spans="3:3" x14ac:dyDescent="0.25">
      <c r="C427452" s="62"/>
    </row>
    <row r="427540" spans="3:3" x14ac:dyDescent="0.25">
      <c r="C427540" s="62"/>
    </row>
    <row r="427541" spans="3:3" x14ac:dyDescent="0.25">
      <c r="C427541" s="62"/>
    </row>
    <row r="427629" spans="3:3" x14ac:dyDescent="0.25">
      <c r="C427629" s="62"/>
    </row>
    <row r="427630" spans="3:3" x14ac:dyDescent="0.25">
      <c r="C427630" s="62"/>
    </row>
    <row r="427718" spans="3:3" x14ac:dyDescent="0.25">
      <c r="C427718" s="62"/>
    </row>
    <row r="427719" spans="3:3" x14ac:dyDescent="0.25">
      <c r="C427719" s="62"/>
    </row>
    <row r="427807" spans="3:3" x14ac:dyDescent="0.25">
      <c r="C427807" s="62"/>
    </row>
    <row r="427808" spans="3:3" x14ac:dyDescent="0.25">
      <c r="C427808" s="62"/>
    </row>
    <row r="427896" spans="3:3" x14ac:dyDescent="0.25">
      <c r="C427896" s="62"/>
    </row>
    <row r="427897" spans="3:3" x14ac:dyDescent="0.25">
      <c r="C427897" s="62"/>
    </row>
    <row r="427985" spans="3:3" x14ac:dyDescent="0.25">
      <c r="C427985" s="62"/>
    </row>
    <row r="427986" spans="3:3" x14ac:dyDescent="0.25">
      <c r="C427986" s="62"/>
    </row>
    <row r="428074" spans="3:3" x14ac:dyDescent="0.25">
      <c r="C428074" s="62"/>
    </row>
    <row r="428075" spans="3:3" x14ac:dyDescent="0.25">
      <c r="C428075" s="62"/>
    </row>
    <row r="428163" spans="3:3" x14ac:dyDescent="0.25">
      <c r="C428163" s="62"/>
    </row>
    <row r="428164" spans="3:3" x14ac:dyDescent="0.25">
      <c r="C428164" s="62"/>
    </row>
    <row r="428252" spans="3:3" x14ac:dyDescent="0.25">
      <c r="C428252" s="62"/>
    </row>
    <row r="428253" spans="3:3" x14ac:dyDescent="0.25">
      <c r="C428253" s="62"/>
    </row>
    <row r="428341" spans="3:3" x14ac:dyDescent="0.25">
      <c r="C428341" s="62"/>
    </row>
    <row r="428342" spans="3:3" x14ac:dyDescent="0.25">
      <c r="C428342" s="62"/>
    </row>
    <row r="428430" spans="3:3" x14ac:dyDescent="0.25">
      <c r="C428430" s="62"/>
    </row>
    <row r="428431" spans="3:3" x14ac:dyDescent="0.25">
      <c r="C428431" s="62"/>
    </row>
    <row r="428519" spans="3:3" x14ac:dyDescent="0.25">
      <c r="C428519" s="62"/>
    </row>
    <row r="428520" spans="3:3" x14ac:dyDescent="0.25">
      <c r="C428520" s="62"/>
    </row>
    <row r="428608" spans="3:3" x14ac:dyDescent="0.25">
      <c r="C428608" s="62"/>
    </row>
    <row r="428609" spans="3:3" x14ac:dyDescent="0.25">
      <c r="C428609" s="62"/>
    </row>
    <row r="428697" spans="3:3" x14ac:dyDescent="0.25">
      <c r="C428697" s="62"/>
    </row>
    <row r="428698" spans="3:3" x14ac:dyDescent="0.25">
      <c r="C428698" s="62"/>
    </row>
    <row r="428786" spans="3:3" x14ac:dyDescent="0.25">
      <c r="C428786" s="62"/>
    </row>
    <row r="428787" spans="3:3" x14ac:dyDescent="0.25">
      <c r="C428787" s="62"/>
    </row>
    <row r="428875" spans="3:3" x14ac:dyDescent="0.25">
      <c r="C428875" s="62"/>
    </row>
    <row r="428876" spans="3:3" x14ac:dyDescent="0.25">
      <c r="C428876" s="62"/>
    </row>
    <row r="428964" spans="3:3" x14ac:dyDescent="0.25">
      <c r="C428964" s="62"/>
    </row>
    <row r="428965" spans="3:3" x14ac:dyDescent="0.25">
      <c r="C428965" s="62"/>
    </row>
    <row r="429053" spans="3:3" x14ac:dyDescent="0.25">
      <c r="C429053" s="62"/>
    </row>
    <row r="429054" spans="3:3" x14ac:dyDescent="0.25">
      <c r="C429054" s="62"/>
    </row>
    <row r="429142" spans="3:3" x14ac:dyDescent="0.25">
      <c r="C429142" s="62"/>
    </row>
    <row r="429143" spans="3:3" x14ac:dyDescent="0.25">
      <c r="C429143" s="62"/>
    </row>
    <row r="429231" spans="3:3" x14ac:dyDescent="0.25">
      <c r="C429231" s="62"/>
    </row>
    <row r="429232" spans="3:3" x14ac:dyDescent="0.25">
      <c r="C429232" s="62"/>
    </row>
    <row r="429320" spans="3:3" x14ac:dyDescent="0.25">
      <c r="C429320" s="62"/>
    </row>
    <row r="429321" spans="3:3" x14ac:dyDescent="0.25">
      <c r="C429321" s="62"/>
    </row>
    <row r="429409" spans="3:3" x14ac:dyDescent="0.25">
      <c r="C429409" s="62"/>
    </row>
    <row r="429410" spans="3:3" x14ac:dyDescent="0.25">
      <c r="C429410" s="62"/>
    </row>
    <row r="429498" spans="3:3" x14ac:dyDescent="0.25">
      <c r="C429498" s="62"/>
    </row>
    <row r="429499" spans="3:3" x14ac:dyDescent="0.25">
      <c r="C429499" s="62"/>
    </row>
    <row r="429587" spans="3:3" x14ac:dyDescent="0.25">
      <c r="C429587" s="62"/>
    </row>
    <row r="429588" spans="3:3" x14ac:dyDescent="0.25">
      <c r="C429588" s="62"/>
    </row>
    <row r="429676" spans="3:3" x14ac:dyDescent="0.25">
      <c r="C429676" s="62"/>
    </row>
    <row r="429677" spans="3:3" x14ac:dyDescent="0.25">
      <c r="C429677" s="62"/>
    </row>
    <row r="429765" spans="3:3" x14ac:dyDescent="0.25">
      <c r="C429765" s="62"/>
    </row>
    <row r="429766" spans="3:3" x14ac:dyDescent="0.25">
      <c r="C429766" s="62"/>
    </row>
    <row r="429854" spans="3:3" x14ac:dyDescent="0.25">
      <c r="C429854" s="62"/>
    </row>
    <row r="429855" spans="3:3" x14ac:dyDescent="0.25">
      <c r="C429855" s="62"/>
    </row>
    <row r="429943" spans="3:3" x14ac:dyDescent="0.25">
      <c r="C429943" s="62"/>
    </row>
    <row r="429944" spans="3:3" x14ac:dyDescent="0.25">
      <c r="C429944" s="62"/>
    </row>
    <row r="430032" spans="3:3" x14ac:dyDescent="0.25">
      <c r="C430032" s="62"/>
    </row>
    <row r="430033" spans="3:3" x14ac:dyDescent="0.25">
      <c r="C430033" s="62"/>
    </row>
    <row r="430121" spans="3:3" x14ac:dyDescent="0.25">
      <c r="C430121" s="62"/>
    </row>
    <row r="430122" spans="3:3" x14ac:dyDescent="0.25">
      <c r="C430122" s="62"/>
    </row>
    <row r="430210" spans="3:3" x14ac:dyDescent="0.25">
      <c r="C430210" s="62"/>
    </row>
    <row r="430211" spans="3:3" x14ac:dyDescent="0.25">
      <c r="C430211" s="62"/>
    </row>
    <row r="430299" spans="3:3" x14ac:dyDescent="0.25">
      <c r="C430299" s="62"/>
    </row>
    <row r="430300" spans="3:3" x14ac:dyDescent="0.25">
      <c r="C430300" s="62"/>
    </row>
    <row r="430388" spans="3:3" x14ac:dyDescent="0.25">
      <c r="C430388" s="62"/>
    </row>
    <row r="430389" spans="3:3" x14ac:dyDescent="0.25">
      <c r="C430389" s="62"/>
    </row>
    <row r="430477" spans="3:3" x14ac:dyDescent="0.25">
      <c r="C430477" s="62"/>
    </row>
    <row r="430478" spans="3:3" x14ac:dyDescent="0.25">
      <c r="C430478" s="62"/>
    </row>
    <row r="430566" spans="3:3" x14ac:dyDescent="0.25">
      <c r="C430566" s="62"/>
    </row>
    <row r="430567" spans="3:3" x14ac:dyDescent="0.25">
      <c r="C430567" s="62"/>
    </row>
    <row r="430655" spans="3:3" x14ac:dyDescent="0.25">
      <c r="C430655" s="62"/>
    </row>
    <row r="430656" spans="3:3" x14ac:dyDescent="0.25">
      <c r="C430656" s="62"/>
    </row>
    <row r="430744" spans="3:3" x14ac:dyDescent="0.25">
      <c r="C430744" s="62"/>
    </row>
    <row r="430745" spans="3:3" x14ac:dyDescent="0.25">
      <c r="C430745" s="62"/>
    </row>
    <row r="430833" spans="3:3" x14ac:dyDescent="0.25">
      <c r="C430833" s="62"/>
    </row>
    <row r="430834" spans="3:3" x14ac:dyDescent="0.25">
      <c r="C430834" s="62"/>
    </row>
    <row r="430922" spans="3:3" x14ac:dyDescent="0.25">
      <c r="C430922" s="62"/>
    </row>
    <row r="430923" spans="3:3" x14ac:dyDescent="0.25">
      <c r="C430923" s="62"/>
    </row>
    <row r="431011" spans="3:3" x14ac:dyDescent="0.25">
      <c r="C431011" s="62"/>
    </row>
    <row r="431012" spans="3:3" x14ac:dyDescent="0.25">
      <c r="C431012" s="62"/>
    </row>
    <row r="431100" spans="3:3" x14ac:dyDescent="0.25">
      <c r="C431100" s="62"/>
    </row>
    <row r="431101" spans="3:3" x14ac:dyDescent="0.25">
      <c r="C431101" s="62"/>
    </row>
    <row r="431189" spans="3:3" x14ac:dyDescent="0.25">
      <c r="C431189" s="62"/>
    </row>
    <row r="431190" spans="3:3" x14ac:dyDescent="0.25">
      <c r="C431190" s="62"/>
    </row>
    <row r="431278" spans="3:3" x14ac:dyDescent="0.25">
      <c r="C431278" s="62"/>
    </row>
    <row r="431279" spans="3:3" x14ac:dyDescent="0.25">
      <c r="C431279" s="62"/>
    </row>
    <row r="431367" spans="3:3" x14ac:dyDescent="0.25">
      <c r="C431367" s="62"/>
    </row>
    <row r="431368" spans="3:3" x14ac:dyDescent="0.25">
      <c r="C431368" s="62"/>
    </row>
    <row r="431456" spans="3:3" x14ac:dyDescent="0.25">
      <c r="C431456" s="62"/>
    </row>
    <row r="431457" spans="3:3" x14ac:dyDescent="0.25">
      <c r="C431457" s="62"/>
    </row>
    <row r="431545" spans="3:3" x14ac:dyDescent="0.25">
      <c r="C431545" s="62"/>
    </row>
    <row r="431546" spans="3:3" x14ac:dyDescent="0.25">
      <c r="C431546" s="62"/>
    </row>
    <row r="431634" spans="3:3" x14ac:dyDescent="0.25">
      <c r="C431634" s="62"/>
    </row>
    <row r="431635" spans="3:3" x14ac:dyDescent="0.25">
      <c r="C431635" s="62"/>
    </row>
    <row r="431723" spans="3:3" x14ac:dyDescent="0.25">
      <c r="C431723" s="62"/>
    </row>
    <row r="431724" spans="3:3" x14ac:dyDescent="0.25">
      <c r="C431724" s="62"/>
    </row>
    <row r="431812" spans="3:3" x14ac:dyDescent="0.25">
      <c r="C431812" s="62"/>
    </row>
    <row r="431813" spans="3:3" x14ac:dyDescent="0.25">
      <c r="C431813" s="62"/>
    </row>
    <row r="431901" spans="3:3" x14ac:dyDescent="0.25">
      <c r="C431901" s="62"/>
    </row>
    <row r="431902" spans="3:3" x14ac:dyDescent="0.25">
      <c r="C431902" s="62"/>
    </row>
    <row r="431990" spans="3:3" x14ac:dyDescent="0.25">
      <c r="C431990" s="62"/>
    </row>
    <row r="431991" spans="3:3" x14ac:dyDescent="0.25">
      <c r="C431991" s="62"/>
    </row>
    <row r="432079" spans="3:3" x14ac:dyDescent="0.25">
      <c r="C432079" s="62"/>
    </row>
    <row r="432080" spans="3:3" x14ac:dyDescent="0.25">
      <c r="C432080" s="62"/>
    </row>
    <row r="432168" spans="3:3" x14ac:dyDescent="0.25">
      <c r="C432168" s="62"/>
    </row>
    <row r="432169" spans="3:3" x14ac:dyDescent="0.25">
      <c r="C432169" s="62"/>
    </row>
    <row r="432257" spans="3:3" x14ac:dyDescent="0.25">
      <c r="C432257" s="62"/>
    </row>
    <row r="432258" spans="3:3" x14ac:dyDescent="0.25">
      <c r="C432258" s="62"/>
    </row>
    <row r="432346" spans="3:3" x14ac:dyDescent="0.25">
      <c r="C432346" s="62"/>
    </row>
    <row r="432347" spans="3:3" x14ac:dyDescent="0.25">
      <c r="C432347" s="62"/>
    </row>
    <row r="432435" spans="3:3" x14ac:dyDescent="0.25">
      <c r="C432435" s="62"/>
    </row>
    <row r="432436" spans="3:3" x14ac:dyDescent="0.25">
      <c r="C432436" s="62"/>
    </row>
    <row r="432524" spans="3:3" x14ac:dyDescent="0.25">
      <c r="C432524" s="62"/>
    </row>
    <row r="432525" spans="3:3" x14ac:dyDescent="0.25">
      <c r="C432525" s="62"/>
    </row>
    <row r="432613" spans="3:3" x14ac:dyDescent="0.25">
      <c r="C432613" s="62"/>
    </row>
    <row r="432614" spans="3:3" x14ac:dyDescent="0.25">
      <c r="C432614" s="62"/>
    </row>
    <row r="432702" spans="3:3" x14ac:dyDescent="0.25">
      <c r="C432702" s="62"/>
    </row>
    <row r="432703" spans="3:3" x14ac:dyDescent="0.25">
      <c r="C432703" s="62"/>
    </row>
    <row r="432791" spans="3:3" x14ac:dyDescent="0.25">
      <c r="C432791" s="62"/>
    </row>
    <row r="432792" spans="3:3" x14ac:dyDescent="0.25">
      <c r="C432792" s="62"/>
    </row>
    <row r="432880" spans="3:3" x14ac:dyDescent="0.25">
      <c r="C432880" s="62"/>
    </row>
    <row r="432881" spans="3:3" x14ac:dyDescent="0.25">
      <c r="C432881" s="62"/>
    </row>
    <row r="432969" spans="3:3" x14ac:dyDescent="0.25">
      <c r="C432969" s="62"/>
    </row>
    <row r="432970" spans="3:3" x14ac:dyDescent="0.25">
      <c r="C432970" s="62"/>
    </row>
    <row r="433058" spans="3:3" x14ac:dyDescent="0.25">
      <c r="C433058" s="62"/>
    </row>
    <row r="433059" spans="3:3" x14ac:dyDescent="0.25">
      <c r="C433059" s="62"/>
    </row>
    <row r="433147" spans="3:3" x14ac:dyDescent="0.25">
      <c r="C433147" s="62"/>
    </row>
    <row r="433148" spans="3:3" x14ac:dyDescent="0.25">
      <c r="C433148" s="62"/>
    </row>
    <row r="433236" spans="3:3" x14ac:dyDescent="0.25">
      <c r="C433236" s="62"/>
    </row>
    <row r="433237" spans="3:3" x14ac:dyDescent="0.25">
      <c r="C433237" s="62"/>
    </row>
    <row r="433325" spans="3:3" x14ac:dyDescent="0.25">
      <c r="C433325" s="62"/>
    </row>
    <row r="433326" spans="3:3" x14ac:dyDescent="0.25">
      <c r="C433326" s="62"/>
    </row>
    <row r="433414" spans="3:3" x14ac:dyDescent="0.25">
      <c r="C433414" s="62"/>
    </row>
    <row r="433415" spans="3:3" x14ac:dyDescent="0.25">
      <c r="C433415" s="62"/>
    </row>
    <row r="433503" spans="3:3" x14ac:dyDescent="0.25">
      <c r="C433503" s="62"/>
    </row>
    <row r="433504" spans="3:3" x14ac:dyDescent="0.25">
      <c r="C433504" s="62"/>
    </row>
    <row r="433592" spans="3:3" x14ac:dyDescent="0.25">
      <c r="C433592" s="62"/>
    </row>
    <row r="433593" spans="3:3" x14ac:dyDescent="0.25">
      <c r="C433593" s="62"/>
    </row>
    <row r="433681" spans="3:3" x14ac:dyDescent="0.25">
      <c r="C433681" s="62"/>
    </row>
    <row r="433682" spans="3:3" x14ac:dyDescent="0.25">
      <c r="C433682" s="62"/>
    </row>
    <row r="433770" spans="3:3" x14ac:dyDescent="0.25">
      <c r="C433770" s="62"/>
    </row>
    <row r="433771" spans="3:3" x14ac:dyDescent="0.25">
      <c r="C433771" s="62"/>
    </row>
    <row r="433859" spans="3:3" x14ac:dyDescent="0.25">
      <c r="C433859" s="62"/>
    </row>
    <row r="433860" spans="3:3" x14ac:dyDescent="0.25">
      <c r="C433860" s="62"/>
    </row>
    <row r="433948" spans="3:3" x14ac:dyDescent="0.25">
      <c r="C433948" s="62"/>
    </row>
    <row r="433949" spans="3:3" x14ac:dyDescent="0.25">
      <c r="C433949" s="62"/>
    </row>
    <row r="434037" spans="3:3" x14ac:dyDescent="0.25">
      <c r="C434037" s="62"/>
    </row>
    <row r="434038" spans="3:3" x14ac:dyDescent="0.25">
      <c r="C434038" s="62"/>
    </row>
    <row r="434126" spans="3:3" x14ac:dyDescent="0.25">
      <c r="C434126" s="62"/>
    </row>
    <row r="434127" spans="3:3" x14ac:dyDescent="0.25">
      <c r="C434127" s="62"/>
    </row>
    <row r="434215" spans="3:3" x14ac:dyDescent="0.25">
      <c r="C434215" s="62"/>
    </row>
    <row r="434216" spans="3:3" x14ac:dyDescent="0.25">
      <c r="C434216" s="62"/>
    </row>
    <row r="434304" spans="3:3" x14ac:dyDescent="0.25">
      <c r="C434304" s="62"/>
    </row>
    <row r="434305" spans="3:3" x14ac:dyDescent="0.25">
      <c r="C434305" s="62"/>
    </row>
    <row r="434393" spans="3:3" x14ac:dyDescent="0.25">
      <c r="C434393" s="62"/>
    </row>
    <row r="434394" spans="3:3" x14ac:dyDescent="0.25">
      <c r="C434394" s="62"/>
    </row>
    <row r="434482" spans="3:3" x14ac:dyDescent="0.25">
      <c r="C434482" s="62"/>
    </row>
    <row r="434483" spans="3:3" x14ac:dyDescent="0.25">
      <c r="C434483" s="62"/>
    </row>
    <row r="434571" spans="3:3" x14ac:dyDescent="0.25">
      <c r="C434571" s="62"/>
    </row>
    <row r="434572" spans="3:3" x14ac:dyDescent="0.25">
      <c r="C434572" s="62"/>
    </row>
    <row r="434660" spans="3:3" x14ac:dyDescent="0.25">
      <c r="C434660" s="62"/>
    </row>
    <row r="434661" spans="3:3" x14ac:dyDescent="0.25">
      <c r="C434661" s="62"/>
    </row>
    <row r="434749" spans="3:3" x14ac:dyDescent="0.25">
      <c r="C434749" s="62"/>
    </row>
    <row r="434750" spans="3:3" x14ac:dyDescent="0.25">
      <c r="C434750" s="62"/>
    </row>
    <row r="434838" spans="3:3" x14ac:dyDescent="0.25">
      <c r="C434838" s="62"/>
    </row>
    <row r="434839" spans="3:3" x14ac:dyDescent="0.25">
      <c r="C434839" s="62"/>
    </row>
    <row r="434927" spans="3:3" x14ac:dyDescent="0.25">
      <c r="C434927" s="62"/>
    </row>
    <row r="434928" spans="3:3" x14ac:dyDescent="0.25">
      <c r="C434928" s="62"/>
    </row>
    <row r="435016" spans="3:3" x14ac:dyDescent="0.25">
      <c r="C435016" s="62"/>
    </row>
    <row r="435017" spans="3:3" x14ac:dyDescent="0.25">
      <c r="C435017" s="62"/>
    </row>
    <row r="435105" spans="3:3" x14ac:dyDescent="0.25">
      <c r="C435105" s="62"/>
    </row>
    <row r="435106" spans="3:3" x14ac:dyDescent="0.25">
      <c r="C435106" s="62"/>
    </row>
    <row r="435194" spans="3:3" x14ac:dyDescent="0.25">
      <c r="C435194" s="62"/>
    </row>
    <row r="435195" spans="3:3" x14ac:dyDescent="0.25">
      <c r="C435195" s="62"/>
    </row>
    <row r="435283" spans="3:3" x14ac:dyDescent="0.25">
      <c r="C435283" s="62"/>
    </row>
    <row r="435284" spans="3:3" x14ac:dyDescent="0.25">
      <c r="C435284" s="62"/>
    </row>
    <row r="435372" spans="3:3" x14ac:dyDescent="0.25">
      <c r="C435372" s="62"/>
    </row>
    <row r="435373" spans="3:3" x14ac:dyDescent="0.25">
      <c r="C435373" s="62"/>
    </row>
    <row r="435461" spans="3:3" x14ac:dyDescent="0.25">
      <c r="C435461" s="62"/>
    </row>
    <row r="435462" spans="3:3" x14ac:dyDescent="0.25">
      <c r="C435462" s="62"/>
    </row>
    <row r="435550" spans="3:3" x14ac:dyDescent="0.25">
      <c r="C435550" s="62"/>
    </row>
    <row r="435551" spans="3:3" x14ac:dyDescent="0.25">
      <c r="C435551" s="62"/>
    </row>
    <row r="435639" spans="3:3" x14ac:dyDescent="0.25">
      <c r="C435639" s="62"/>
    </row>
    <row r="435640" spans="3:3" x14ac:dyDescent="0.25">
      <c r="C435640" s="62"/>
    </row>
    <row r="435728" spans="3:3" x14ac:dyDescent="0.25">
      <c r="C435728" s="62"/>
    </row>
    <row r="435729" spans="3:3" x14ac:dyDescent="0.25">
      <c r="C435729" s="62"/>
    </row>
    <row r="435817" spans="3:3" x14ac:dyDescent="0.25">
      <c r="C435817" s="62"/>
    </row>
    <row r="435818" spans="3:3" x14ac:dyDescent="0.25">
      <c r="C435818" s="62"/>
    </row>
    <row r="435906" spans="3:3" x14ac:dyDescent="0.25">
      <c r="C435906" s="62"/>
    </row>
    <row r="435907" spans="3:3" x14ac:dyDescent="0.25">
      <c r="C435907" s="62"/>
    </row>
    <row r="435995" spans="3:3" x14ac:dyDescent="0.25">
      <c r="C435995" s="62"/>
    </row>
    <row r="435996" spans="3:3" x14ac:dyDescent="0.25">
      <c r="C435996" s="62"/>
    </row>
    <row r="436084" spans="3:3" x14ac:dyDescent="0.25">
      <c r="C436084" s="62"/>
    </row>
    <row r="436085" spans="3:3" x14ac:dyDescent="0.25">
      <c r="C436085" s="62"/>
    </row>
    <row r="436173" spans="3:3" x14ac:dyDescent="0.25">
      <c r="C436173" s="62"/>
    </row>
    <row r="436174" spans="3:3" x14ac:dyDescent="0.25">
      <c r="C436174" s="62"/>
    </row>
    <row r="436262" spans="3:3" x14ac:dyDescent="0.25">
      <c r="C436262" s="62"/>
    </row>
    <row r="436263" spans="3:3" x14ac:dyDescent="0.25">
      <c r="C436263" s="62"/>
    </row>
    <row r="436351" spans="3:3" x14ac:dyDescent="0.25">
      <c r="C436351" s="62"/>
    </row>
    <row r="436352" spans="3:3" x14ac:dyDescent="0.25">
      <c r="C436352" s="62"/>
    </row>
    <row r="436440" spans="3:3" x14ac:dyDescent="0.25">
      <c r="C436440" s="62"/>
    </row>
    <row r="436441" spans="3:3" x14ac:dyDescent="0.25">
      <c r="C436441" s="62"/>
    </row>
    <row r="436529" spans="3:3" x14ac:dyDescent="0.25">
      <c r="C436529" s="62"/>
    </row>
    <row r="436530" spans="3:3" x14ac:dyDescent="0.25">
      <c r="C436530" s="62"/>
    </row>
    <row r="436618" spans="3:3" x14ac:dyDescent="0.25">
      <c r="C436618" s="62"/>
    </row>
    <row r="436619" spans="3:3" x14ac:dyDescent="0.25">
      <c r="C436619" s="62"/>
    </row>
    <row r="436707" spans="3:3" x14ac:dyDescent="0.25">
      <c r="C436707" s="62"/>
    </row>
    <row r="436708" spans="3:3" x14ac:dyDescent="0.25">
      <c r="C436708" s="62"/>
    </row>
    <row r="436796" spans="3:3" x14ac:dyDescent="0.25">
      <c r="C436796" s="62"/>
    </row>
    <row r="436797" spans="3:3" x14ac:dyDescent="0.25">
      <c r="C436797" s="62"/>
    </row>
    <row r="436885" spans="3:3" x14ac:dyDescent="0.25">
      <c r="C436885" s="62"/>
    </row>
    <row r="436886" spans="3:3" x14ac:dyDescent="0.25">
      <c r="C436886" s="62"/>
    </row>
    <row r="436974" spans="3:3" x14ac:dyDescent="0.25">
      <c r="C436974" s="62"/>
    </row>
    <row r="436975" spans="3:3" x14ac:dyDescent="0.25">
      <c r="C436975" s="62"/>
    </row>
    <row r="437063" spans="3:3" x14ac:dyDescent="0.25">
      <c r="C437063" s="62"/>
    </row>
    <row r="437064" spans="3:3" x14ac:dyDescent="0.25">
      <c r="C437064" s="62"/>
    </row>
    <row r="437152" spans="3:3" x14ac:dyDescent="0.25">
      <c r="C437152" s="62"/>
    </row>
    <row r="437153" spans="3:3" x14ac:dyDescent="0.25">
      <c r="C437153" s="62"/>
    </row>
    <row r="437241" spans="3:3" x14ac:dyDescent="0.25">
      <c r="C437241" s="62"/>
    </row>
    <row r="437242" spans="3:3" x14ac:dyDescent="0.25">
      <c r="C437242" s="62"/>
    </row>
    <row r="437330" spans="3:3" x14ac:dyDescent="0.25">
      <c r="C437330" s="62"/>
    </row>
    <row r="437331" spans="3:3" x14ac:dyDescent="0.25">
      <c r="C437331" s="62"/>
    </row>
    <row r="437419" spans="3:3" x14ac:dyDescent="0.25">
      <c r="C437419" s="62"/>
    </row>
    <row r="437420" spans="3:3" x14ac:dyDescent="0.25">
      <c r="C437420" s="62"/>
    </row>
    <row r="437508" spans="3:3" x14ac:dyDescent="0.25">
      <c r="C437508" s="62"/>
    </row>
    <row r="437509" spans="3:3" x14ac:dyDescent="0.25">
      <c r="C437509" s="62"/>
    </row>
    <row r="437597" spans="3:3" x14ac:dyDescent="0.25">
      <c r="C437597" s="62"/>
    </row>
    <row r="437598" spans="3:3" x14ac:dyDescent="0.25">
      <c r="C437598" s="62"/>
    </row>
    <row r="437686" spans="3:3" x14ac:dyDescent="0.25">
      <c r="C437686" s="62"/>
    </row>
    <row r="437687" spans="3:3" x14ac:dyDescent="0.25">
      <c r="C437687" s="62"/>
    </row>
    <row r="437775" spans="3:3" x14ac:dyDescent="0.25">
      <c r="C437775" s="62"/>
    </row>
    <row r="437776" spans="3:3" x14ac:dyDescent="0.25">
      <c r="C437776" s="62"/>
    </row>
    <row r="437864" spans="3:3" x14ac:dyDescent="0.25">
      <c r="C437864" s="62"/>
    </row>
    <row r="437865" spans="3:3" x14ac:dyDescent="0.25">
      <c r="C437865" s="62"/>
    </row>
    <row r="437953" spans="3:3" x14ac:dyDescent="0.25">
      <c r="C437953" s="62"/>
    </row>
    <row r="437954" spans="3:3" x14ac:dyDescent="0.25">
      <c r="C437954" s="62"/>
    </row>
    <row r="438042" spans="3:3" x14ac:dyDescent="0.25">
      <c r="C438042" s="62"/>
    </row>
    <row r="438043" spans="3:3" x14ac:dyDescent="0.25">
      <c r="C438043" s="62"/>
    </row>
    <row r="438131" spans="3:3" x14ac:dyDescent="0.25">
      <c r="C438131" s="62"/>
    </row>
    <row r="438132" spans="3:3" x14ac:dyDescent="0.25">
      <c r="C438132" s="62"/>
    </row>
    <row r="438220" spans="3:3" x14ac:dyDescent="0.25">
      <c r="C438220" s="62"/>
    </row>
    <row r="438221" spans="3:3" x14ac:dyDescent="0.25">
      <c r="C438221" s="62"/>
    </row>
    <row r="438309" spans="3:3" x14ac:dyDescent="0.25">
      <c r="C438309" s="62"/>
    </row>
    <row r="438310" spans="3:3" x14ac:dyDescent="0.25">
      <c r="C438310" s="62"/>
    </row>
    <row r="438398" spans="3:3" x14ac:dyDescent="0.25">
      <c r="C438398" s="62"/>
    </row>
    <row r="438399" spans="3:3" x14ac:dyDescent="0.25">
      <c r="C438399" s="62"/>
    </row>
    <row r="438487" spans="3:3" x14ac:dyDescent="0.25">
      <c r="C438487" s="62"/>
    </row>
    <row r="438488" spans="3:3" x14ac:dyDescent="0.25">
      <c r="C438488" s="62"/>
    </row>
    <row r="438576" spans="3:3" x14ac:dyDescent="0.25">
      <c r="C438576" s="62"/>
    </row>
    <row r="438577" spans="3:3" x14ac:dyDescent="0.25">
      <c r="C438577" s="62"/>
    </row>
    <row r="438665" spans="3:3" x14ac:dyDescent="0.25">
      <c r="C438665" s="62"/>
    </row>
    <row r="438666" spans="3:3" x14ac:dyDescent="0.25">
      <c r="C438666" s="62"/>
    </row>
    <row r="438754" spans="3:3" x14ac:dyDescent="0.25">
      <c r="C438754" s="62"/>
    </row>
    <row r="438755" spans="3:3" x14ac:dyDescent="0.25">
      <c r="C438755" s="62"/>
    </row>
    <row r="438843" spans="3:3" x14ac:dyDescent="0.25">
      <c r="C438843" s="62"/>
    </row>
    <row r="438844" spans="3:3" x14ac:dyDescent="0.25">
      <c r="C438844" s="62"/>
    </row>
    <row r="438932" spans="3:3" x14ac:dyDescent="0.25">
      <c r="C438932" s="62"/>
    </row>
    <row r="438933" spans="3:3" x14ac:dyDescent="0.25">
      <c r="C438933" s="62"/>
    </row>
    <row r="439021" spans="3:3" x14ac:dyDescent="0.25">
      <c r="C439021" s="62"/>
    </row>
    <row r="439022" spans="3:3" x14ac:dyDescent="0.25">
      <c r="C439022" s="62"/>
    </row>
    <row r="439110" spans="3:3" x14ac:dyDescent="0.25">
      <c r="C439110" s="62"/>
    </row>
    <row r="439111" spans="3:3" x14ac:dyDescent="0.25">
      <c r="C439111" s="62"/>
    </row>
    <row r="439199" spans="3:3" x14ac:dyDescent="0.25">
      <c r="C439199" s="62"/>
    </row>
    <row r="439200" spans="3:3" x14ac:dyDescent="0.25">
      <c r="C439200" s="62"/>
    </row>
    <row r="439288" spans="3:3" x14ac:dyDescent="0.25">
      <c r="C439288" s="62"/>
    </row>
    <row r="439289" spans="3:3" x14ac:dyDescent="0.25">
      <c r="C439289" s="62"/>
    </row>
    <row r="439377" spans="3:3" x14ac:dyDescent="0.25">
      <c r="C439377" s="62"/>
    </row>
    <row r="439378" spans="3:3" x14ac:dyDescent="0.25">
      <c r="C439378" s="62"/>
    </row>
    <row r="439466" spans="3:3" x14ac:dyDescent="0.25">
      <c r="C439466" s="62"/>
    </row>
    <row r="439467" spans="3:3" x14ac:dyDescent="0.25">
      <c r="C439467" s="62"/>
    </row>
    <row r="439555" spans="3:3" x14ac:dyDescent="0.25">
      <c r="C439555" s="62"/>
    </row>
    <row r="439556" spans="3:3" x14ac:dyDescent="0.25">
      <c r="C439556" s="62"/>
    </row>
    <row r="439644" spans="3:3" x14ac:dyDescent="0.25">
      <c r="C439644" s="62"/>
    </row>
    <row r="439645" spans="3:3" x14ac:dyDescent="0.25">
      <c r="C439645" s="62"/>
    </row>
    <row r="439733" spans="3:3" x14ac:dyDescent="0.25">
      <c r="C439733" s="62"/>
    </row>
    <row r="439734" spans="3:3" x14ac:dyDescent="0.25">
      <c r="C439734" s="62"/>
    </row>
    <row r="439822" spans="3:3" x14ac:dyDescent="0.25">
      <c r="C439822" s="62"/>
    </row>
    <row r="439823" spans="3:3" x14ac:dyDescent="0.25">
      <c r="C439823" s="62"/>
    </row>
    <row r="439911" spans="3:3" x14ac:dyDescent="0.25">
      <c r="C439911" s="62"/>
    </row>
    <row r="439912" spans="3:3" x14ac:dyDescent="0.25">
      <c r="C439912" s="62"/>
    </row>
    <row r="440000" spans="3:3" x14ac:dyDescent="0.25">
      <c r="C440000" s="62"/>
    </row>
    <row r="440001" spans="3:3" x14ac:dyDescent="0.25">
      <c r="C440001" s="62"/>
    </row>
    <row r="440089" spans="3:3" x14ac:dyDescent="0.25">
      <c r="C440089" s="62"/>
    </row>
    <row r="440090" spans="3:3" x14ac:dyDescent="0.25">
      <c r="C440090" s="62"/>
    </row>
    <row r="440178" spans="3:3" x14ac:dyDescent="0.25">
      <c r="C440178" s="62"/>
    </row>
    <row r="440179" spans="3:3" x14ac:dyDescent="0.25">
      <c r="C440179" s="62"/>
    </row>
    <row r="440267" spans="3:3" x14ac:dyDescent="0.25">
      <c r="C440267" s="62"/>
    </row>
    <row r="440268" spans="3:3" x14ac:dyDescent="0.25">
      <c r="C440268" s="62"/>
    </row>
    <row r="440356" spans="3:3" x14ac:dyDescent="0.25">
      <c r="C440356" s="62"/>
    </row>
    <row r="440357" spans="3:3" x14ac:dyDescent="0.25">
      <c r="C440357" s="62"/>
    </row>
    <row r="440445" spans="3:3" x14ac:dyDescent="0.25">
      <c r="C440445" s="62"/>
    </row>
    <row r="440446" spans="3:3" x14ac:dyDescent="0.25">
      <c r="C440446" s="62"/>
    </row>
    <row r="440534" spans="3:3" x14ac:dyDescent="0.25">
      <c r="C440534" s="62"/>
    </row>
    <row r="440535" spans="3:3" x14ac:dyDescent="0.25">
      <c r="C440535" s="62"/>
    </row>
    <row r="440623" spans="3:3" x14ac:dyDescent="0.25">
      <c r="C440623" s="62"/>
    </row>
    <row r="440624" spans="3:3" x14ac:dyDescent="0.25">
      <c r="C440624" s="62"/>
    </row>
    <row r="440712" spans="3:3" x14ac:dyDescent="0.25">
      <c r="C440712" s="62"/>
    </row>
    <row r="440713" spans="3:3" x14ac:dyDescent="0.25">
      <c r="C440713" s="62"/>
    </row>
    <row r="440801" spans="3:3" x14ac:dyDescent="0.25">
      <c r="C440801" s="62"/>
    </row>
    <row r="440802" spans="3:3" x14ac:dyDescent="0.25">
      <c r="C440802" s="62"/>
    </row>
    <row r="440890" spans="3:3" x14ac:dyDescent="0.25">
      <c r="C440890" s="62"/>
    </row>
    <row r="440891" spans="3:3" x14ac:dyDescent="0.25">
      <c r="C440891" s="62"/>
    </row>
    <row r="440979" spans="3:3" x14ac:dyDescent="0.25">
      <c r="C440979" s="62"/>
    </row>
    <row r="440980" spans="3:3" x14ac:dyDescent="0.25">
      <c r="C440980" s="62"/>
    </row>
    <row r="441068" spans="3:3" x14ac:dyDescent="0.25">
      <c r="C441068" s="62"/>
    </row>
    <row r="441069" spans="3:3" x14ac:dyDescent="0.25">
      <c r="C441069" s="62"/>
    </row>
    <row r="441157" spans="3:3" x14ac:dyDescent="0.25">
      <c r="C441157" s="62"/>
    </row>
    <row r="441158" spans="3:3" x14ac:dyDescent="0.25">
      <c r="C441158" s="62"/>
    </row>
    <row r="441246" spans="3:3" x14ac:dyDescent="0.25">
      <c r="C441246" s="62"/>
    </row>
    <row r="441247" spans="3:3" x14ac:dyDescent="0.25">
      <c r="C441247" s="62"/>
    </row>
    <row r="441335" spans="3:3" x14ac:dyDescent="0.25">
      <c r="C441335" s="62"/>
    </row>
    <row r="441336" spans="3:3" x14ac:dyDescent="0.25">
      <c r="C441336" s="62"/>
    </row>
    <row r="441424" spans="3:3" x14ac:dyDescent="0.25">
      <c r="C441424" s="62"/>
    </row>
    <row r="441425" spans="3:3" x14ac:dyDescent="0.25">
      <c r="C441425" s="62"/>
    </row>
    <row r="441513" spans="3:3" x14ac:dyDescent="0.25">
      <c r="C441513" s="62"/>
    </row>
    <row r="441514" spans="3:3" x14ac:dyDescent="0.25">
      <c r="C441514" s="62"/>
    </row>
    <row r="441602" spans="3:3" x14ac:dyDescent="0.25">
      <c r="C441602" s="62"/>
    </row>
    <row r="441603" spans="3:3" x14ac:dyDescent="0.25">
      <c r="C441603" s="62"/>
    </row>
    <row r="441691" spans="3:3" x14ac:dyDescent="0.25">
      <c r="C441691" s="62"/>
    </row>
    <row r="441692" spans="3:3" x14ac:dyDescent="0.25">
      <c r="C441692" s="62"/>
    </row>
    <row r="441780" spans="3:3" x14ac:dyDescent="0.25">
      <c r="C441780" s="62"/>
    </row>
    <row r="441781" spans="3:3" x14ac:dyDescent="0.25">
      <c r="C441781" s="62"/>
    </row>
    <row r="441869" spans="3:3" x14ac:dyDescent="0.25">
      <c r="C441869" s="62"/>
    </row>
    <row r="441870" spans="3:3" x14ac:dyDescent="0.25">
      <c r="C441870" s="62"/>
    </row>
    <row r="441958" spans="3:3" x14ac:dyDescent="0.25">
      <c r="C441958" s="62"/>
    </row>
    <row r="441959" spans="3:3" x14ac:dyDescent="0.25">
      <c r="C441959" s="62"/>
    </row>
    <row r="442047" spans="3:3" x14ac:dyDescent="0.25">
      <c r="C442047" s="62"/>
    </row>
    <row r="442048" spans="3:3" x14ac:dyDescent="0.25">
      <c r="C442048" s="62"/>
    </row>
    <row r="442136" spans="3:3" x14ac:dyDescent="0.25">
      <c r="C442136" s="62"/>
    </row>
    <row r="442137" spans="3:3" x14ac:dyDescent="0.25">
      <c r="C442137" s="62"/>
    </row>
    <row r="442225" spans="3:3" x14ac:dyDescent="0.25">
      <c r="C442225" s="62"/>
    </row>
    <row r="442226" spans="3:3" x14ac:dyDescent="0.25">
      <c r="C442226" s="62"/>
    </row>
    <row r="442314" spans="3:3" x14ac:dyDescent="0.25">
      <c r="C442314" s="62"/>
    </row>
    <row r="442315" spans="3:3" x14ac:dyDescent="0.25">
      <c r="C442315" s="62"/>
    </row>
    <row r="442403" spans="3:3" x14ac:dyDescent="0.25">
      <c r="C442403" s="62"/>
    </row>
    <row r="442404" spans="3:3" x14ac:dyDescent="0.25">
      <c r="C442404" s="62"/>
    </row>
    <row r="442492" spans="3:3" x14ac:dyDescent="0.25">
      <c r="C442492" s="62"/>
    </row>
    <row r="442493" spans="3:3" x14ac:dyDescent="0.25">
      <c r="C442493" s="62"/>
    </row>
    <row r="442581" spans="3:3" x14ac:dyDescent="0.25">
      <c r="C442581" s="62"/>
    </row>
    <row r="442582" spans="3:3" x14ac:dyDescent="0.25">
      <c r="C442582" s="62"/>
    </row>
    <row r="442670" spans="3:3" x14ac:dyDescent="0.25">
      <c r="C442670" s="62"/>
    </row>
    <row r="442671" spans="3:3" x14ac:dyDescent="0.25">
      <c r="C442671" s="62"/>
    </row>
    <row r="442759" spans="3:3" x14ac:dyDescent="0.25">
      <c r="C442759" s="62"/>
    </row>
    <row r="442760" spans="3:3" x14ac:dyDescent="0.25">
      <c r="C442760" s="62"/>
    </row>
    <row r="442848" spans="3:3" x14ac:dyDescent="0.25">
      <c r="C442848" s="62"/>
    </row>
    <row r="442849" spans="3:3" x14ac:dyDescent="0.25">
      <c r="C442849" s="62"/>
    </row>
    <row r="442937" spans="3:3" x14ac:dyDescent="0.25">
      <c r="C442937" s="62"/>
    </row>
    <row r="442938" spans="3:3" x14ac:dyDescent="0.25">
      <c r="C442938" s="62"/>
    </row>
    <row r="443026" spans="3:3" x14ac:dyDescent="0.25">
      <c r="C443026" s="62"/>
    </row>
    <row r="443027" spans="3:3" x14ac:dyDescent="0.25">
      <c r="C443027" s="62"/>
    </row>
    <row r="443115" spans="3:3" x14ac:dyDescent="0.25">
      <c r="C443115" s="62"/>
    </row>
    <row r="443116" spans="3:3" x14ac:dyDescent="0.25">
      <c r="C443116" s="62"/>
    </row>
    <row r="443204" spans="3:3" x14ac:dyDescent="0.25">
      <c r="C443204" s="62"/>
    </row>
    <row r="443205" spans="3:3" x14ac:dyDescent="0.25">
      <c r="C443205" s="62"/>
    </row>
    <row r="443293" spans="3:3" x14ac:dyDescent="0.25">
      <c r="C443293" s="62"/>
    </row>
    <row r="443294" spans="3:3" x14ac:dyDescent="0.25">
      <c r="C443294" s="62"/>
    </row>
    <row r="443382" spans="3:3" x14ac:dyDescent="0.25">
      <c r="C443382" s="62"/>
    </row>
    <row r="443383" spans="3:3" x14ac:dyDescent="0.25">
      <c r="C443383" s="62"/>
    </row>
    <row r="443471" spans="3:3" x14ac:dyDescent="0.25">
      <c r="C443471" s="62"/>
    </row>
    <row r="443472" spans="3:3" x14ac:dyDescent="0.25">
      <c r="C443472" s="62"/>
    </row>
    <row r="443560" spans="3:3" x14ac:dyDescent="0.25">
      <c r="C443560" s="62"/>
    </row>
    <row r="443561" spans="3:3" x14ac:dyDescent="0.25">
      <c r="C443561" s="62"/>
    </row>
    <row r="443649" spans="3:3" x14ac:dyDescent="0.25">
      <c r="C443649" s="62"/>
    </row>
    <row r="443650" spans="3:3" x14ac:dyDescent="0.25">
      <c r="C443650" s="62"/>
    </row>
    <row r="443738" spans="3:3" x14ac:dyDescent="0.25">
      <c r="C443738" s="62"/>
    </row>
    <row r="443739" spans="3:3" x14ac:dyDescent="0.25">
      <c r="C443739" s="62"/>
    </row>
    <row r="443827" spans="3:3" x14ac:dyDescent="0.25">
      <c r="C443827" s="62"/>
    </row>
    <row r="443828" spans="3:3" x14ac:dyDescent="0.25">
      <c r="C443828" s="62"/>
    </row>
    <row r="443916" spans="3:3" x14ac:dyDescent="0.25">
      <c r="C443916" s="62"/>
    </row>
    <row r="443917" spans="3:3" x14ac:dyDescent="0.25">
      <c r="C443917" s="62"/>
    </row>
    <row r="444005" spans="3:3" x14ac:dyDescent="0.25">
      <c r="C444005" s="62"/>
    </row>
    <row r="444006" spans="3:3" x14ac:dyDescent="0.25">
      <c r="C444006" s="62"/>
    </row>
    <row r="444094" spans="3:3" x14ac:dyDescent="0.25">
      <c r="C444094" s="62"/>
    </row>
    <row r="444095" spans="3:3" x14ac:dyDescent="0.25">
      <c r="C444095" s="62"/>
    </row>
    <row r="444183" spans="3:3" x14ac:dyDescent="0.25">
      <c r="C444183" s="62"/>
    </row>
    <row r="444184" spans="3:3" x14ac:dyDescent="0.25">
      <c r="C444184" s="62"/>
    </row>
    <row r="444272" spans="3:3" x14ac:dyDescent="0.25">
      <c r="C444272" s="62"/>
    </row>
    <row r="444273" spans="3:3" x14ac:dyDescent="0.25">
      <c r="C444273" s="62"/>
    </row>
    <row r="444361" spans="3:3" x14ac:dyDescent="0.25">
      <c r="C444361" s="62"/>
    </row>
    <row r="444362" spans="3:3" x14ac:dyDescent="0.25">
      <c r="C444362" s="62"/>
    </row>
    <row r="444450" spans="3:3" x14ac:dyDescent="0.25">
      <c r="C444450" s="62"/>
    </row>
    <row r="444451" spans="3:3" x14ac:dyDescent="0.25">
      <c r="C444451" s="62"/>
    </row>
    <row r="444539" spans="3:3" x14ac:dyDescent="0.25">
      <c r="C444539" s="62"/>
    </row>
    <row r="444540" spans="3:3" x14ac:dyDescent="0.25">
      <c r="C444540" s="62"/>
    </row>
    <row r="444628" spans="3:3" x14ac:dyDescent="0.25">
      <c r="C444628" s="62"/>
    </row>
    <row r="444629" spans="3:3" x14ac:dyDescent="0.25">
      <c r="C444629" s="62"/>
    </row>
    <row r="444717" spans="3:3" x14ac:dyDescent="0.25">
      <c r="C444717" s="62"/>
    </row>
    <row r="444718" spans="3:3" x14ac:dyDescent="0.25">
      <c r="C444718" s="62"/>
    </row>
    <row r="444806" spans="3:3" x14ac:dyDescent="0.25">
      <c r="C444806" s="62"/>
    </row>
    <row r="444807" spans="3:3" x14ac:dyDescent="0.25">
      <c r="C444807" s="62"/>
    </row>
    <row r="444895" spans="3:3" x14ac:dyDescent="0.25">
      <c r="C444895" s="62"/>
    </row>
    <row r="444896" spans="3:3" x14ac:dyDescent="0.25">
      <c r="C444896" s="62"/>
    </row>
    <row r="444984" spans="3:3" x14ac:dyDescent="0.25">
      <c r="C444984" s="62"/>
    </row>
    <row r="444985" spans="3:3" x14ac:dyDescent="0.25">
      <c r="C444985" s="62"/>
    </row>
    <row r="445073" spans="3:3" x14ac:dyDescent="0.25">
      <c r="C445073" s="62"/>
    </row>
    <row r="445074" spans="3:3" x14ac:dyDescent="0.25">
      <c r="C445074" s="62"/>
    </row>
    <row r="445162" spans="3:3" x14ac:dyDescent="0.25">
      <c r="C445162" s="62"/>
    </row>
    <row r="445163" spans="3:3" x14ac:dyDescent="0.25">
      <c r="C445163" s="62"/>
    </row>
    <row r="445251" spans="3:3" x14ac:dyDescent="0.25">
      <c r="C445251" s="62"/>
    </row>
    <row r="445252" spans="3:3" x14ac:dyDescent="0.25">
      <c r="C445252" s="62"/>
    </row>
    <row r="445340" spans="3:3" x14ac:dyDescent="0.25">
      <c r="C445340" s="62"/>
    </row>
    <row r="445341" spans="3:3" x14ac:dyDescent="0.25">
      <c r="C445341" s="62"/>
    </row>
    <row r="445429" spans="3:3" x14ac:dyDescent="0.25">
      <c r="C445429" s="62"/>
    </row>
    <row r="445430" spans="3:3" x14ac:dyDescent="0.25">
      <c r="C445430" s="62"/>
    </row>
    <row r="445518" spans="3:3" x14ac:dyDescent="0.25">
      <c r="C445518" s="62"/>
    </row>
    <row r="445519" spans="3:3" x14ac:dyDescent="0.25">
      <c r="C445519" s="62"/>
    </row>
    <row r="445607" spans="3:3" x14ac:dyDescent="0.25">
      <c r="C445607" s="62"/>
    </row>
    <row r="445608" spans="3:3" x14ac:dyDescent="0.25">
      <c r="C445608" s="62"/>
    </row>
    <row r="445696" spans="3:3" x14ac:dyDescent="0.25">
      <c r="C445696" s="62"/>
    </row>
    <row r="445697" spans="3:3" x14ac:dyDescent="0.25">
      <c r="C445697" s="62"/>
    </row>
    <row r="445785" spans="3:3" x14ac:dyDescent="0.25">
      <c r="C445785" s="62"/>
    </row>
    <row r="445786" spans="3:3" x14ac:dyDescent="0.25">
      <c r="C445786" s="62"/>
    </row>
    <row r="445874" spans="3:3" x14ac:dyDescent="0.25">
      <c r="C445874" s="62"/>
    </row>
    <row r="445875" spans="3:3" x14ac:dyDescent="0.25">
      <c r="C445875" s="62"/>
    </row>
    <row r="445963" spans="3:3" x14ac:dyDescent="0.25">
      <c r="C445963" s="62"/>
    </row>
    <row r="445964" spans="3:3" x14ac:dyDescent="0.25">
      <c r="C445964" s="62"/>
    </row>
    <row r="446052" spans="3:3" x14ac:dyDescent="0.25">
      <c r="C446052" s="62"/>
    </row>
    <row r="446053" spans="3:3" x14ac:dyDescent="0.25">
      <c r="C446053" s="62"/>
    </row>
    <row r="446141" spans="3:3" x14ac:dyDescent="0.25">
      <c r="C446141" s="62"/>
    </row>
    <row r="446142" spans="3:3" x14ac:dyDescent="0.25">
      <c r="C446142" s="62"/>
    </row>
    <row r="446230" spans="3:3" x14ac:dyDescent="0.25">
      <c r="C446230" s="62"/>
    </row>
    <row r="446231" spans="3:3" x14ac:dyDescent="0.25">
      <c r="C446231" s="62"/>
    </row>
    <row r="446319" spans="3:3" x14ac:dyDescent="0.25">
      <c r="C446319" s="62"/>
    </row>
    <row r="446320" spans="3:3" x14ac:dyDescent="0.25">
      <c r="C446320" s="62"/>
    </row>
    <row r="446408" spans="3:3" x14ac:dyDescent="0.25">
      <c r="C446408" s="62"/>
    </row>
    <row r="446409" spans="3:3" x14ac:dyDescent="0.25">
      <c r="C446409" s="62"/>
    </row>
    <row r="446497" spans="3:3" x14ac:dyDescent="0.25">
      <c r="C446497" s="62"/>
    </row>
    <row r="446498" spans="3:3" x14ac:dyDescent="0.25">
      <c r="C446498" s="62"/>
    </row>
    <row r="446586" spans="3:3" x14ac:dyDescent="0.25">
      <c r="C446586" s="62"/>
    </row>
    <row r="446587" spans="3:3" x14ac:dyDescent="0.25">
      <c r="C446587" s="62"/>
    </row>
    <row r="446675" spans="3:3" x14ac:dyDescent="0.25">
      <c r="C446675" s="62"/>
    </row>
    <row r="446676" spans="3:3" x14ac:dyDescent="0.25">
      <c r="C446676" s="62"/>
    </row>
    <row r="446764" spans="3:3" x14ac:dyDescent="0.25">
      <c r="C446764" s="62"/>
    </row>
    <row r="446765" spans="3:3" x14ac:dyDescent="0.25">
      <c r="C446765" s="62"/>
    </row>
    <row r="446853" spans="3:3" x14ac:dyDescent="0.25">
      <c r="C446853" s="62"/>
    </row>
    <row r="446854" spans="3:3" x14ac:dyDescent="0.25">
      <c r="C446854" s="62"/>
    </row>
    <row r="446942" spans="3:3" x14ac:dyDescent="0.25">
      <c r="C446942" s="62"/>
    </row>
    <row r="446943" spans="3:3" x14ac:dyDescent="0.25">
      <c r="C446943" s="62"/>
    </row>
    <row r="447031" spans="3:3" x14ac:dyDescent="0.25">
      <c r="C447031" s="62"/>
    </row>
    <row r="447032" spans="3:3" x14ac:dyDescent="0.25">
      <c r="C447032" s="62"/>
    </row>
    <row r="447120" spans="3:3" x14ac:dyDescent="0.25">
      <c r="C447120" s="62"/>
    </row>
    <row r="447121" spans="3:3" x14ac:dyDescent="0.25">
      <c r="C447121" s="62"/>
    </row>
    <row r="447209" spans="3:3" x14ac:dyDescent="0.25">
      <c r="C447209" s="62"/>
    </row>
    <row r="447210" spans="3:3" x14ac:dyDescent="0.25">
      <c r="C447210" s="62"/>
    </row>
    <row r="447298" spans="3:3" x14ac:dyDescent="0.25">
      <c r="C447298" s="62"/>
    </row>
    <row r="447299" spans="3:3" x14ac:dyDescent="0.25">
      <c r="C447299" s="62"/>
    </row>
    <row r="447387" spans="3:3" x14ac:dyDescent="0.25">
      <c r="C447387" s="62"/>
    </row>
    <row r="447388" spans="3:3" x14ac:dyDescent="0.25">
      <c r="C447388" s="62"/>
    </row>
    <row r="447476" spans="3:3" x14ac:dyDescent="0.25">
      <c r="C447476" s="62"/>
    </row>
    <row r="447477" spans="3:3" x14ac:dyDescent="0.25">
      <c r="C447477" s="62"/>
    </row>
    <row r="447565" spans="3:3" x14ac:dyDescent="0.25">
      <c r="C447565" s="62"/>
    </row>
    <row r="447566" spans="3:3" x14ac:dyDescent="0.25">
      <c r="C447566" s="62"/>
    </row>
    <row r="447654" spans="3:3" x14ac:dyDescent="0.25">
      <c r="C447654" s="62"/>
    </row>
    <row r="447655" spans="3:3" x14ac:dyDescent="0.25">
      <c r="C447655" s="62"/>
    </row>
    <row r="447743" spans="3:3" x14ac:dyDescent="0.25">
      <c r="C447743" s="62"/>
    </row>
    <row r="447744" spans="3:3" x14ac:dyDescent="0.25">
      <c r="C447744" s="62"/>
    </row>
    <row r="447832" spans="3:3" x14ac:dyDescent="0.25">
      <c r="C447832" s="62"/>
    </row>
    <row r="447833" spans="3:3" x14ac:dyDescent="0.25">
      <c r="C447833" s="62"/>
    </row>
    <row r="447921" spans="3:3" x14ac:dyDescent="0.25">
      <c r="C447921" s="62"/>
    </row>
    <row r="447922" spans="3:3" x14ac:dyDescent="0.25">
      <c r="C447922" s="62"/>
    </row>
    <row r="448010" spans="3:3" x14ac:dyDescent="0.25">
      <c r="C448010" s="62"/>
    </row>
    <row r="448011" spans="3:3" x14ac:dyDescent="0.25">
      <c r="C448011" s="62"/>
    </row>
    <row r="448099" spans="3:3" x14ac:dyDescent="0.25">
      <c r="C448099" s="62"/>
    </row>
    <row r="448100" spans="3:3" x14ac:dyDescent="0.25">
      <c r="C448100" s="62"/>
    </row>
    <row r="448188" spans="3:3" x14ac:dyDescent="0.25">
      <c r="C448188" s="62"/>
    </row>
    <row r="448189" spans="3:3" x14ac:dyDescent="0.25">
      <c r="C448189" s="62"/>
    </row>
    <row r="448277" spans="3:3" x14ac:dyDescent="0.25">
      <c r="C448277" s="62"/>
    </row>
    <row r="448278" spans="3:3" x14ac:dyDescent="0.25">
      <c r="C448278" s="62"/>
    </row>
    <row r="448366" spans="3:3" x14ac:dyDescent="0.25">
      <c r="C448366" s="62"/>
    </row>
    <row r="448367" spans="3:3" x14ac:dyDescent="0.25">
      <c r="C448367" s="62"/>
    </row>
    <row r="448455" spans="3:3" x14ac:dyDescent="0.25">
      <c r="C448455" s="62"/>
    </row>
    <row r="448456" spans="3:3" x14ac:dyDescent="0.25">
      <c r="C448456" s="62"/>
    </row>
    <row r="448544" spans="3:3" x14ac:dyDescent="0.25">
      <c r="C448544" s="62"/>
    </row>
    <row r="448545" spans="3:3" x14ac:dyDescent="0.25">
      <c r="C448545" s="62"/>
    </row>
    <row r="448633" spans="3:3" x14ac:dyDescent="0.25">
      <c r="C448633" s="62"/>
    </row>
    <row r="448634" spans="3:3" x14ac:dyDescent="0.25">
      <c r="C448634" s="62"/>
    </row>
    <row r="448722" spans="3:3" x14ac:dyDescent="0.25">
      <c r="C448722" s="62"/>
    </row>
    <row r="448723" spans="3:3" x14ac:dyDescent="0.25">
      <c r="C448723" s="62"/>
    </row>
    <row r="448811" spans="3:3" x14ac:dyDescent="0.25">
      <c r="C448811" s="62"/>
    </row>
    <row r="448812" spans="3:3" x14ac:dyDescent="0.25">
      <c r="C448812" s="62"/>
    </row>
    <row r="448900" spans="3:3" x14ac:dyDescent="0.25">
      <c r="C448900" s="62"/>
    </row>
    <row r="448901" spans="3:3" x14ac:dyDescent="0.25">
      <c r="C448901" s="62"/>
    </row>
    <row r="448989" spans="3:3" x14ac:dyDescent="0.25">
      <c r="C448989" s="62"/>
    </row>
    <row r="448990" spans="3:3" x14ac:dyDescent="0.25">
      <c r="C448990" s="62"/>
    </row>
    <row r="449078" spans="3:3" x14ac:dyDescent="0.25">
      <c r="C449078" s="62"/>
    </row>
    <row r="449079" spans="3:3" x14ac:dyDescent="0.25">
      <c r="C449079" s="62"/>
    </row>
    <row r="449167" spans="3:3" x14ac:dyDescent="0.25">
      <c r="C449167" s="62"/>
    </row>
    <row r="449168" spans="3:3" x14ac:dyDescent="0.25">
      <c r="C449168" s="62"/>
    </row>
    <row r="449256" spans="3:3" x14ac:dyDescent="0.25">
      <c r="C449256" s="62"/>
    </row>
    <row r="449257" spans="3:3" x14ac:dyDescent="0.25">
      <c r="C449257" s="62"/>
    </row>
    <row r="449345" spans="3:3" x14ac:dyDescent="0.25">
      <c r="C449345" s="62"/>
    </row>
    <row r="449346" spans="3:3" x14ac:dyDescent="0.25">
      <c r="C449346" s="62"/>
    </row>
    <row r="449434" spans="3:3" x14ac:dyDescent="0.25">
      <c r="C449434" s="62"/>
    </row>
    <row r="449435" spans="3:3" x14ac:dyDescent="0.25">
      <c r="C449435" s="62"/>
    </row>
    <row r="449523" spans="3:3" x14ac:dyDescent="0.25">
      <c r="C449523" s="62"/>
    </row>
    <row r="449524" spans="3:3" x14ac:dyDescent="0.25">
      <c r="C449524" s="62"/>
    </row>
    <row r="449612" spans="3:3" x14ac:dyDescent="0.25">
      <c r="C449612" s="62"/>
    </row>
    <row r="449613" spans="3:3" x14ac:dyDescent="0.25">
      <c r="C449613" s="62"/>
    </row>
    <row r="449701" spans="3:3" x14ac:dyDescent="0.25">
      <c r="C449701" s="62"/>
    </row>
    <row r="449702" spans="3:3" x14ac:dyDescent="0.25">
      <c r="C449702" s="62"/>
    </row>
    <row r="449790" spans="3:3" x14ac:dyDescent="0.25">
      <c r="C449790" s="62"/>
    </row>
    <row r="449791" spans="3:3" x14ac:dyDescent="0.25">
      <c r="C449791" s="62"/>
    </row>
    <row r="449879" spans="3:3" x14ac:dyDescent="0.25">
      <c r="C449879" s="62"/>
    </row>
    <row r="449880" spans="3:3" x14ac:dyDescent="0.25">
      <c r="C449880" s="62"/>
    </row>
    <row r="449968" spans="3:3" x14ac:dyDescent="0.25">
      <c r="C449968" s="62"/>
    </row>
    <row r="449969" spans="3:3" x14ac:dyDescent="0.25">
      <c r="C449969" s="62"/>
    </row>
    <row r="450057" spans="3:3" x14ac:dyDescent="0.25">
      <c r="C450057" s="62"/>
    </row>
    <row r="450058" spans="3:3" x14ac:dyDescent="0.25">
      <c r="C450058" s="62"/>
    </row>
    <row r="450146" spans="3:3" x14ac:dyDescent="0.25">
      <c r="C450146" s="62"/>
    </row>
    <row r="450147" spans="3:3" x14ac:dyDescent="0.25">
      <c r="C450147" s="62"/>
    </row>
    <row r="450235" spans="3:3" x14ac:dyDescent="0.25">
      <c r="C450235" s="62"/>
    </row>
    <row r="450236" spans="3:3" x14ac:dyDescent="0.25">
      <c r="C450236" s="62"/>
    </row>
    <row r="450324" spans="3:3" x14ac:dyDescent="0.25">
      <c r="C450324" s="62"/>
    </row>
    <row r="450325" spans="3:3" x14ac:dyDescent="0.25">
      <c r="C450325" s="62"/>
    </row>
    <row r="450413" spans="3:3" x14ac:dyDescent="0.25">
      <c r="C450413" s="62"/>
    </row>
    <row r="450414" spans="3:3" x14ac:dyDescent="0.25">
      <c r="C450414" s="62"/>
    </row>
    <row r="450502" spans="3:3" x14ac:dyDescent="0.25">
      <c r="C450502" s="62"/>
    </row>
    <row r="450503" spans="3:3" x14ac:dyDescent="0.25">
      <c r="C450503" s="62"/>
    </row>
    <row r="450591" spans="3:3" x14ac:dyDescent="0.25">
      <c r="C450591" s="62"/>
    </row>
    <row r="450592" spans="3:3" x14ac:dyDescent="0.25">
      <c r="C450592" s="62"/>
    </row>
    <row r="450680" spans="3:3" x14ac:dyDescent="0.25">
      <c r="C450680" s="62"/>
    </row>
    <row r="450681" spans="3:3" x14ac:dyDescent="0.25">
      <c r="C450681" s="62"/>
    </row>
    <row r="450769" spans="3:3" x14ac:dyDescent="0.25">
      <c r="C450769" s="62"/>
    </row>
    <row r="450770" spans="3:3" x14ac:dyDescent="0.25">
      <c r="C450770" s="62"/>
    </row>
    <row r="450858" spans="3:3" x14ac:dyDescent="0.25">
      <c r="C450858" s="62"/>
    </row>
    <row r="450859" spans="3:3" x14ac:dyDescent="0.25">
      <c r="C450859" s="62"/>
    </row>
    <row r="450947" spans="3:3" x14ac:dyDescent="0.25">
      <c r="C450947" s="62"/>
    </row>
    <row r="450948" spans="3:3" x14ac:dyDescent="0.25">
      <c r="C450948" s="62"/>
    </row>
    <row r="451036" spans="3:3" x14ac:dyDescent="0.25">
      <c r="C451036" s="62"/>
    </row>
    <row r="451037" spans="3:3" x14ac:dyDescent="0.25">
      <c r="C451037" s="62"/>
    </row>
    <row r="451125" spans="3:3" x14ac:dyDescent="0.25">
      <c r="C451125" s="62"/>
    </row>
    <row r="451126" spans="3:3" x14ac:dyDescent="0.25">
      <c r="C451126" s="62"/>
    </row>
    <row r="451214" spans="3:3" x14ac:dyDescent="0.25">
      <c r="C451214" s="62"/>
    </row>
    <row r="451215" spans="3:3" x14ac:dyDescent="0.25">
      <c r="C451215" s="62"/>
    </row>
    <row r="451303" spans="3:3" x14ac:dyDescent="0.25">
      <c r="C451303" s="62"/>
    </row>
    <row r="451304" spans="3:3" x14ac:dyDescent="0.25">
      <c r="C451304" s="62"/>
    </row>
    <row r="451392" spans="3:3" x14ac:dyDescent="0.25">
      <c r="C451392" s="62"/>
    </row>
    <row r="451393" spans="3:3" x14ac:dyDescent="0.25">
      <c r="C451393" s="62"/>
    </row>
    <row r="451481" spans="3:3" x14ac:dyDescent="0.25">
      <c r="C451481" s="62"/>
    </row>
    <row r="451482" spans="3:3" x14ac:dyDescent="0.25">
      <c r="C451482" s="62"/>
    </row>
    <row r="451570" spans="3:3" x14ac:dyDescent="0.25">
      <c r="C451570" s="62"/>
    </row>
    <row r="451571" spans="3:3" x14ac:dyDescent="0.25">
      <c r="C451571" s="62"/>
    </row>
    <row r="451659" spans="3:3" x14ac:dyDescent="0.25">
      <c r="C451659" s="62"/>
    </row>
    <row r="451660" spans="3:3" x14ac:dyDescent="0.25">
      <c r="C451660" s="62"/>
    </row>
    <row r="451748" spans="3:3" x14ac:dyDescent="0.25">
      <c r="C451748" s="62"/>
    </row>
    <row r="451749" spans="3:3" x14ac:dyDescent="0.25">
      <c r="C451749" s="62"/>
    </row>
    <row r="451837" spans="3:3" x14ac:dyDescent="0.25">
      <c r="C451837" s="62"/>
    </row>
    <row r="451838" spans="3:3" x14ac:dyDescent="0.25">
      <c r="C451838" s="62"/>
    </row>
    <row r="451926" spans="3:3" x14ac:dyDescent="0.25">
      <c r="C451926" s="62"/>
    </row>
    <row r="451927" spans="3:3" x14ac:dyDescent="0.25">
      <c r="C451927" s="62"/>
    </row>
    <row r="452015" spans="3:3" x14ac:dyDescent="0.25">
      <c r="C452015" s="62"/>
    </row>
    <row r="452016" spans="3:3" x14ac:dyDescent="0.25">
      <c r="C452016" s="62"/>
    </row>
    <row r="452104" spans="3:3" x14ac:dyDescent="0.25">
      <c r="C452104" s="62"/>
    </row>
    <row r="452105" spans="3:3" x14ac:dyDescent="0.25">
      <c r="C452105" s="62"/>
    </row>
    <row r="452193" spans="3:3" x14ac:dyDescent="0.25">
      <c r="C452193" s="62"/>
    </row>
    <row r="452194" spans="3:3" x14ac:dyDescent="0.25">
      <c r="C452194" s="62"/>
    </row>
    <row r="452282" spans="3:3" x14ac:dyDescent="0.25">
      <c r="C452282" s="62"/>
    </row>
    <row r="452283" spans="3:3" x14ac:dyDescent="0.25">
      <c r="C452283" s="62"/>
    </row>
    <row r="452371" spans="3:3" x14ac:dyDescent="0.25">
      <c r="C452371" s="62"/>
    </row>
    <row r="452372" spans="3:3" x14ac:dyDescent="0.25">
      <c r="C452372" s="62"/>
    </row>
    <row r="452460" spans="3:3" x14ac:dyDescent="0.25">
      <c r="C452460" s="62"/>
    </row>
    <row r="452461" spans="3:3" x14ac:dyDescent="0.25">
      <c r="C452461" s="62"/>
    </row>
    <row r="452549" spans="3:3" x14ac:dyDescent="0.25">
      <c r="C452549" s="62"/>
    </row>
    <row r="452550" spans="3:3" x14ac:dyDescent="0.25">
      <c r="C452550" s="62"/>
    </row>
    <row r="452638" spans="3:3" x14ac:dyDescent="0.25">
      <c r="C452638" s="62"/>
    </row>
    <row r="452639" spans="3:3" x14ac:dyDescent="0.25">
      <c r="C452639" s="62"/>
    </row>
    <row r="452727" spans="3:3" x14ac:dyDescent="0.25">
      <c r="C452727" s="62"/>
    </row>
    <row r="452728" spans="3:3" x14ac:dyDescent="0.25">
      <c r="C452728" s="62"/>
    </row>
    <row r="452816" spans="3:3" x14ac:dyDescent="0.25">
      <c r="C452816" s="62"/>
    </row>
    <row r="452817" spans="3:3" x14ac:dyDescent="0.25">
      <c r="C452817" s="62"/>
    </row>
    <row r="452905" spans="3:3" x14ac:dyDescent="0.25">
      <c r="C452905" s="62"/>
    </row>
    <row r="452906" spans="3:3" x14ac:dyDescent="0.25">
      <c r="C452906" s="62"/>
    </row>
    <row r="452994" spans="3:3" x14ac:dyDescent="0.25">
      <c r="C452994" s="62"/>
    </row>
    <row r="452995" spans="3:3" x14ac:dyDescent="0.25">
      <c r="C452995" s="62"/>
    </row>
    <row r="453083" spans="3:3" x14ac:dyDescent="0.25">
      <c r="C453083" s="62"/>
    </row>
    <row r="453084" spans="3:3" x14ac:dyDescent="0.25">
      <c r="C453084" s="62"/>
    </row>
    <row r="453172" spans="3:3" x14ac:dyDescent="0.25">
      <c r="C453172" s="62"/>
    </row>
    <row r="453173" spans="3:3" x14ac:dyDescent="0.25">
      <c r="C453173" s="62"/>
    </row>
    <row r="453261" spans="3:3" x14ac:dyDescent="0.25">
      <c r="C453261" s="62"/>
    </row>
    <row r="453262" spans="3:3" x14ac:dyDescent="0.25">
      <c r="C453262" s="62"/>
    </row>
    <row r="453350" spans="3:3" x14ac:dyDescent="0.25">
      <c r="C453350" s="62"/>
    </row>
    <row r="453351" spans="3:3" x14ac:dyDescent="0.25">
      <c r="C453351" s="62"/>
    </row>
    <row r="453439" spans="3:3" x14ac:dyDescent="0.25">
      <c r="C453439" s="62"/>
    </row>
    <row r="453440" spans="3:3" x14ac:dyDescent="0.25">
      <c r="C453440" s="62"/>
    </row>
    <row r="453528" spans="3:3" x14ac:dyDescent="0.25">
      <c r="C453528" s="62"/>
    </row>
    <row r="453529" spans="3:3" x14ac:dyDescent="0.25">
      <c r="C453529" s="62"/>
    </row>
    <row r="453617" spans="3:3" x14ac:dyDescent="0.25">
      <c r="C453617" s="62"/>
    </row>
    <row r="453618" spans="3:3" x14ac:dyDescent="0.25">
      <c r="C453618" s="62"/>
    </row>
    <row r="453706" spans="3:3" x14ac:dyDescent="0.25">
      <c r="C453706" s="62"/>
    </row>
    <row r="453707" spans="3:3" x14ac:dyDescent="0.25">
      <c r="C453707" s="62"/>
    </row>
    <row r="453795" spans="3:3" x14ac:dyDescent="0.25">
      <c r="C453795" s="62"/>
    </row>
    <row r="453796" spans="3:3" x14ac:dyDescent="0.25">
      <c r="C453796" s="62"/>
    </row>
    <row r="453884" spans="3:3" x14ac:dyDescent="0.25">
      <c r="C453884" s="62"/>
    </row>
    <row r="453885" spans="3:3" x14ac:dyDescent="0.25">
      <c r="C453885" s="62"/>
    </row>
    <row r="453973" spans="3:3" x14ac:dyDescent="0.25">
      <c r="C453973" s="62"/>
    </row>
    <row r="453974" spans="3:3" x14ac:dyDescent="0.25">
      <c r="C453974" s="62"/>
    </row>
    <row r="454062" spans="3:3" x14ac:dyDescent="0.25">
      <c r="C454062" s="62"/>
    </row>
    <row r="454063" spans="3:3" x14ac:dyDescent="0.25">
      <c r="C454063" s="62"/>
    </row>
    <row r="454151" spans="3:3" x14ac:dyDescent="0.25">
      <c r="C454151" s="62"/>
    </row>
    <row r="454152" spans="3:3" x14ac:dyDescent="0.25">
      <c r="C454152" s="62"/>
    </row>
    <row r="454240" spans="3:3" x14ac:dyDescent="0.25">
      <c r="C454240" s="62"/>
    </row>
    <row r="454241" spans="3:3" x14ac:dyDescent="0.25">
      <c r="C454241" s="62"/>
    </row>
    <row r="454329" spans="3:3" x14ac:dyDescent="0.25">
      <c r="C454329" s="62"/>
    </row>
    <row r="454330" spans="3:3" x14ac:dyDescent="0.25">
      <c r="C454330" s="62"/>
    </row>
    <row r="454418" spans="3:3" x14ac:dyDescent="0.25">
      <c r="C454418" s="62"/>
    </row>
    <row r="454419" spans="3:3" x14ac:dyDescent="0.25">
      <c r="C454419" s="62"/>
    </row>
    <row r="454507" spans="3:3" x14ac:dyDescent="0.25">
      <c r="C454507" s="62"/>
    </row>
    <row r="454508" spans="3:3" x14ac:dyDescent="0.25">
      <c r="C454508" s="62"/>
    </row>
    <row r="454596" spans="3:3" x14ac:dyDescent="0.25">
      <c r="C454596" s="62"/>
    </row>
    <row r="454597" spans="3:3" x14ac:dyDescent="0.25">
      <c r="C454597" s="62"/>
    </row>
    <row r="454685" spans="3:3" x14ac:dyDescent="0.25">
      <c r="C454685" s="62"/>
    </row>
    <row r="454686" spans="3:3" x14ac:dyDescent="0.25">
      <c r="C454686" s="62"/>
    </row>
    <row r="454774" spans="3:3" x14ac:dyDescent="0.25">
      <c r="C454774" s="62"/>
    </row>
    <row r="454775" spans="3:3" x14ac:dyDescent="0.25">
      <c r="C454775" s="62"/>
    </row>
    <row r="454863" spans="3:3" x14ac:dyDescent="0.25">
      <c r="C454863" s="62"/>
    </row>
    <row r="454864" spans="3:3" x14ac:dyDescent="0.25">
      <c r="C454864" s="62"/>
    </row>
    <row r="454952" spans="3:3" x14ac:dyDescent="0.25">
      <c r="C454952" s="62"/>
    </row>
    <row r="454953" spans="3:3" x14ac:dyDescent="0.25">
      <c r="C454953" s="62"/>
    </row>
    <row r="455041" spans="3:3" x14ac:dyDescent="0.25">
      <c r="C455041" s="62"/>
    </row>
    <row r="455042" spans="3:3" x14ac:dyDescent="0.25">
      <c r="C455042" s="62"/>
    </row>
    <row r="455130" spans="3:3" x14ac:dyDescent="0.25">
      <c r="C455130" s="62"/>
    </row>
    <row r="455131" spans="3:3" x14ac:dyDescent="0.25">
      <c r="C455131" s="62"/>
    </row>
    <row r="455219" spans="3:3" x14ac:dyDescent="0.25">
      <c r="C455219" s="62"/>
    </row>
    <row r="455220" spans="3:3" x14ac:dyDescent="0.25">
      <c r="C455220" s="62"/>
    </row>
    <row r="455308" spans="3:3" x14ac:dyDescent="0.25">
      <c r="C455308" s="62"/>
    </row>
    <row r="455309" spans="3:3" x14ac:dyDescent="0.25">
      <c r="C455309" s="62"/>
    </row>
    <row r="455397" spans="3:3" x14ac:dyDescent="0.25">
      <c r="C455397" s="62"/>
    </row>
    <row r="455398" spans="3:3" x14ac:dyDescent="0.25">
      <c r="C455398" s="62"/>
    </row>
    <row r="455486" spans="3:3" x14ac:dyDescent="0.25">
      <c r="C455486" s="62"/>
    </row>
    <row r="455487" spans="3:3" x14ac:dyDescent="0.25">
      <c r="C455487" s="62"/>
    </row>
    <row r="455575" spans="3:3" x14ac:dyDescent="0.25">
      <c r="C455575" s="62"/>
    </row>
    <row r="455576" spans="3:3" x14ac:dyDescent="0.25">
      <c r="C455576" s="62"/>
    </row>
    <row r="455664" spans="3:3" x14ac:dyDescent="0.25">
      <c r="C455664" s="62"/>
    </row>
    <row r="455665" spans="3:3" x14ac:dyDescent="0.25">
      <c r="C455665" s="62"/>
    </row>
    <row r="455753" spans="3:3" x14ac:dyDescent="0.25">
      <c r="C455753" s="62"/>
    </row>
    <row r="455754" spans="3:3" x14ac:dyDescent="0.25">
      <c r="C455754" s="62"/>
    </row>
    <row r="455842" spans="3:3" x14ac:dyDescent="0.25">
      <c r="C455842" s="62"/>
    </row>
    <row r="455843" spans="3:3" x14ac:dyDescent="0.25">
      <c r="C455843" s="62"/>
    </row>
    <row r="455931" spans="3:3" x14ac:dyDescent="0.25">
      <c r="C455931" s="62"/>
    </row>
    <row r="455932" spans="3:3" x14ac:dyDescent="0.25">
      <c r="C455932" s="62"/>
    </row>
    <row r="456020" spans="3:3" x14ac:dyDescent="0.25">
      <c r="C456020" s="62"/>
    </row>
    <row r="456021" spans="3:3" x14ac:dyDescent="0.25">
      <c r="C456021" s="62"/>
    </row>
    <row r="456109" spans="3:3" x14ac:dyDescent="0.25">
      <c r="C456109" s="62"/>
    </row>
    <row r="456110" spans="3:3" x14ac:dyDescent="0.25">
      <c r="C456110" s="62"/>
    </row>
    <row r="456198" spans="3:3" x14ac:dyDescent="0.25">
      <c r="C456198" s="62"/>
    </row>
    <row r="456199" spans="3:3" x14ac:dyDescent="0.25">
      <c r="C456199" s="62"/>
    </row>
    <row r="456287" spans="3:3" x14ac:dyDescent="0.25">
      <c r="C456287" s="62"/>
    </row>
    <row r="456288" spans="3:3" x14ac:dyDescent="0.25">
      <c r="C456288" s="62"/>
    </row>
    <row r="456376" spans="3:3" x14ac:dyDescent="0.25">
      <c r="C456376" s="62"/>
    </row>
    <row r="456377" spans="3:3" x14ac:dyDescent="0.25">
      <c r="C456377" s="62"/>
    </row>
    <row r="456465" spans="3:3" x14ac:dyDescent="0.25">
      <c r="C456465" s="62"/>
    </row>
    <row r="456466" spans="3:3" x14ac:dyDescent="0.25">
      <c r="C456466" s="62"/>
    </row>
    <row r="456554" spans="3:3" x14ac:dyDescent="0.25">
      <c r="C456554" s="62"/>
    </row>
    <row r="456555" spans="3:3" x14ac:dyDescent="0.25">
      <c r="C456555" s="62"/>
    </row>
    <row r="456643" spans="3:3" x14ac:dyDescent="0.25">
      <c r="C456643" s="62"/>
    </row>
    <row r="456644" spans="3:3" x14ac:dyDescent="0.25">
      <c r="C456644" s="62"/>
    </row>
    <row r="456732" spans="3:3" x14ac:dyDescent="0.25">
      <c r="C456732" s="62"/>
    </row>
    <row r="456733" spans="3:3" x14ac:dyDescent="0.25">
      <c r="C456733" s="62"/>
    </row>
    <row r="456821" spans="3:3" x14ac:dyDescent="0.25">
      <c r="C456821" s="62"/>
    </row>
    <row r="456822" spans="3:3" x14ac:dyDescent="0.25">
      <c r="C456822" s="62"/>
    </row>
    <row r="456910" spans="3:3" x14ac:dyDescent="0.25">
      <c r="C456910" s="62"/>
    </row>
    <row r="456911" spans="3:3" x14ac:dyDescent="0.25">
      <c r="C456911" s="62"/>
    </row>
    <row r="456999" spans="3:3" x14ac:dyDescent="0.25">
      <c r="C456999" s="62"/>
    </row>
    <row r="457000" spans="3:3" x14ac:dyDescent="0.25">
      <c r="C457000" s="62"/>
    </row>
    <row r="457088" spans="3:3" x14ac:dyDescent="0.25">
      <c r="C457088" s="62"/>
    </row>
    <row r="457089" spans="3:3" x14ac:dyDescent="0.25">
      <c r="C457089" s="62"/>
    </row>
    <row r="457177" spans="3:3" x14ac:dyDescent="0.25">
      <c r="C457177" s="62"/>
    </row>
    <row r="457178" spans="3:3" x14ac:dyDescent="0.25">
      <c r="C457178" s="62"/>
    </row>
    <row r="457266" spans="3:3" x14ac:dyDescent="0.25">
      <c r="C457266" s="62"/>
    </row>
    <row r="457267" spans="3:3" x14ac:dyDescent="0.25">
      <c r="C457267" s="62"/>
    </row>
    <row r="457355" spans="3:3" x14ac:dyDescent="0.25">
      <c r="C457355" s="62"/>
    </row>
    <row r="457356" spans="3:3" x14ac:dyDescent="0.25">
      <c r="C457356" s="62"/>
    </row>
    <row r="457444" spans="3:3" x14ac:dyDescent="0.25">
      <c r="C457444" s="62"/>
    </row>
    <row r="457445" spans="3:3" x14ac:dyDescent="0.25">
      <c r="C457445" s="62"/>
    </row>
    <row r="457533" spans="3:3" x14ac:dyDescent="0.25">
      <c r="C457533" s="62"/>
    </row>
    <row r="457534" spans="3:3" x14ac:dyDescent="0.25">
      <c r="C457534" s="62"/>
    </row>
    <row r="457622" spans="3:3" x14ac:dyDescent="0.25">
      <c r="C457622" s="62"/>
    </row>
    <row r="457623" spans="3:3" x14ac:dyDescent="0.25">
      <c r="C457623" s="62"/>
    </row>
    <row r="457711" spans="3:3" x14ac:dyDescent="0.25">
      <c r="C457711" s="62"/>
    </row>
    <row r="457712" spans="3:3" x14ac:dyDescent="0.25">
      <c r="C457712" s="62"/>
    </row>
    <row r="457800" spans="3:3" x14ac:dyDescent="0.25">
      <c r="C457800" s="62"/>
    </row>
    <row r="457801" spans="3:3" x14ac:dyDescent="0.25">
      <c r="C457801" s="62"/>
    </row>
    <row r="457889" spans="3:3" x14ac:dyDescent="0.25">
      <c r="C457889" s="62"/>
    </row>
    <row r="457890" spans="3:3" x14ac:dyDescent="0.25">
      <c r="C457890" s="62"/>
    </row>
    <row r="457978" spans="3:3" x14ac:dyDescent="0.25">
      <c r="C457978" s="62"/>
    </row>
    <row r="457979" spans="3:3" x14ac:dyDescent="0.25">
      <c r="C457979" s="62"/>
    </row>
    <row r="458067" spans="3:3" x14ac:dyDescent="0.25">
      <c r="C458067" s="62"/>
    </row>
    <row r="458068" spans="3:3" x14ac:dyDescent="0.25">
      <c r="C458068" s="62"/>
    </row>
    <row r="458156" spans="3:3" x14ac:dyDescent="0.25">
      <c r="C458156" s="62"/>
    </row>
    <row r="458157" spans="3:3" x14ac:dyDescent="0.25">
      <c r="C458157" s="62"/>
    </row>
    <row r="458245" spans="3:3" x14ac:dyDescent="0.25">
      <c r="C458245" s="62"/>
    </row>
    <row r="458246" spans="3:3" x14ac:dyDescent="0.25">
      <c r="C458246" s="62"/>
    </row>
    <row r="458334" spans="3:3" x14ac:dyDescent="0.25">
      <c r="C458334" s="62"/>
    </row>
    <row r="458335" spans="3:3" x14ac:dyDescent="0.25">
      <c r="C458335" s="62"/>
    </row>
    <row r="458423" spans="3:3" x14ac:dyDescent="0.25">
      <c r="C458423" s="62"/>
    </row>
    <row r="458424" spans="3:3" x14ac:dyDescent="0.25">
      <c r="C458424" s="62"/>
    </row>
    <row r="458512" spans="3:3" x14ac:dyDescent="0.25">
      <c r="C458512" s="62"/>
    </row>
    <row r="458513" spans="3:3" x14ac:dyDescent="0.25">
      <c r="C458513" s="62"/>
    </row>
    <row r="458601" spans="3:3" x14ac:dyDescent="0.25">
      <c r="C458601" s="62"/>
    </row>
    <row r="458602" spans="3:3" x14ac:dyDescent="0.25">
      <c r="C458602" s="62"/>
    </row>
    <row r="458690" spans="3:3" x14ac:dyDescent="0.25">
      <c r="C458690" s="62"/>
    </row>
    <row r="458691" spans="3:3" x14ac:dyDescent="0.25">
      <c r="C458691" s="62"/>
    </row>
    <row r="458779" spans="3:3" x14ac:dyDescent="0.25">
      <c r="C458779" s="62"/>
    </row>
    <row r="458780" spans="3:3" x14ac:dyDescent="0.25">
      <c r="C458780" s="62"/>
    </row>
    <row r="458868" spans="3:3" x14ac:dyDescent="0.25">
      <c r="C458868" s="62"/>
    </row>
    <row r="458869" spans="3:3" x14ac:dyDescent="0.25">
      <c r="C458869" s="62"/>
    </row>
    <row r="458957" spans="3:3" x14ac:dyDescent="0.25">
      <c r="C458957" s="62"/>
    </row>
    <row r="458958" spans="3:3" x14ac:dyDescent="0.25">
      <c r="C458958" s="62"/>
    </row>
    <row r="459046" spans="3:3" x14ac:dyDescent="0.25">
      <c r="C459046" s="62"/>
    </row>
    <row r="459047" spans="3:3" x14ac:dyDescent="0.25">
      <c r="C459047" s="62"/>
    </row>
    <row r="459135" spans="3:3" x14ac:dyDescent="0.25">
      <c r="C459135" s="62"/>
    </row>
    <row r="459136" spans="3:3" x14ac:dyDescent="0.25">
      <c r="C459136" s="62"/>
    </row>
    <row r="459224" spans="3:3" x14ac:dyDescent="0.25">
      <c r="C459224" s="62"/>
    </row>
    <row r="459225" spans="3:3" x14ac:dyDescent="0.25">
      <c r="C459225" s="62"/>
    </row>
    <row r="459313" spans="3:3" x14ac:dyDescent="0.25">
      <c r="C459313" s="62"/>
    </row>
    <row r="459314" spans="3:3" x14ac:dyDescent="0.25">
      <c r="C459314" s="62"/>
    </row>
    <row r="459402" spans="3:3" x14ac:dyDescent="0.25">
      <c r="C459402" s="62"/>
    </row>
    <row r="459403" spans="3:3" x14ac:dyDescent="0.25">
      <c r="C459403" s="62"/>
    </row>
    <row r="459491" spans="3:3" x14ac:dyDescent="0.25">
      <c r="C459491" s="62"/>
    </row>
    <row r="459492" spans="3:3" x14ac:dyDescent="0.25">
      <c r="C459492" s="62"/>
    </row>
    <row r="459580" spans="3:3" x14ac:dyDescent="0.25">
      <c r="C459580" s="62"/>
    </row>
    <row r="459581" spans="3:3" x14ac:dyDescent="0.25">
      <c r="C459581" s="62"/>
    </row>
    <row r="459669" spans="3:3" x14ac:dyDescent="0.25">
      <c r="C459669" s="62"/>
    </row>
    <row r="459670" spans="3:3" x14ac:dyDescent="0.25">
      <c r="C459670" s="62"/>
    </row>
    <row r="459758" spans="3:3" x14ac:dyDescent="0.25">
      <c r="C459758" s="62"/>
    </row>
    <row r="459759" spans="3:3" x14ac:dyDescent="0.25">
      <c r="C459759" s="62"/>
    </row>
    <row r="459847" spans="3:3" x14ac:dyDescent="0.25">
      <c r="C459847" s="62"/>
    </row>
    <row r="459848" spans="3:3" x14ac:dyDescent="0.25">
      <c r="C459848" s="62"/>
    </row>
    <row r="459936" spans="3:3" x14ac:dyDescent="0.25">
      <c r="C459936" s="62"/>
    </row>
    <row r="459937" spans="3:3" x14ac:dyDescent="0.25">
      <c r="C459937" s="62"/>
    </row>
    <row r="460025" spans="3:3" x14ac:dyDescent="0.25">
      <c r="C460025" s="62"/>
    </row>
    <row r="460026" spans="3:3" x14ac:dyDescent="0.25">
      <c r="C460026" s="62"/>
    </row>
    <row r="460114" spans="3:3" x14ac:dyDescent="0.25">
      <c r="C460114" s="62"/>
    </row>
    <row r="460115" spans="3:3" x14ac:dyDescent="0.25">
      <c r="C460115" s="62"/>
    </row>
    <row r="460203" spans="3:3" x14ac:dyDescent="0.25">
      <c r="C460203" s="62"/>
    </row>
    <row r="460204" spans="3:3" x14ac:dyDescent="0.25">
      <c r="C460204" s="62"/>
    </row>
    <row r="460292" spans="3:3" x14ac:dyDescent="0.25">
      <c r="C460292" s="62"/>
    </row>
    <row r="460293" spans="3:3" x14ac:dyDescent="0.25">
      <c r="C460293" s="62"/>
    </row>
    <row r="460381" spans="3:3" x14ac:dyDescent="0.25">
      <c r="C460381" s="62"/>
    </row>
    <row r="460382" spans="3:3" x14ac:dyDescent="0.25">
      <c r="C460382" s="62"/>
    </row>
    <row r="460470" spans="3:3" x14ac:dyDescent="0.25">
      <c r="C460470" s="62"/>
    </row>
    <row r="460471" spans="3:3" x14ac:dyDescent="0.25">
      <c r="C460471" s="62"/>
    </row>
    <row r="460559" spans="3:3" x14ac:dyDescent="0.25">
      <c r="C460559" s="62"/>
    </row>
    <row r="460560" spans="3:3" x14ac:dyDescent="0.25">
      <c r="C460560" s="62"/>
    </row>
    <row r="460648" spans="3:3" x14ac:dyDescent="0.25">
      <c r="C460648" s="62"/>
    </row>
    <row r="460649" spans="3:3" x14ac:dyDescent="0.25">
      <c r="C460649" s="62"/>
    </row>
    <row r="460737" spans="3:3" x14ac:dyDescent="0.25">
      <c r="C460737" s="62"/>
    </row>
    <row r="460738" spans="3:3" x14ac:dyDescent="0.25">
      <c r="C460738" s="62"/>
    </row>
    <row r="460826" spans="3:3" x14ac:dyDescent="0.25">
      <c r="C460826" s="62"/>
    </row>
    <row r="460827" spans="3:3" x14ac:dyDescent="0.25">
      <c r="C460827" s="62"/>
    </row>
    <row r="460915" spans="3:3" x14ac:dyDescent="0.25">
      <c r="C460915" s="62"/>
    </row>
    <row r="460916" spans="3:3" x14ac:dyDescent="0.25">
      <c r="C460916" s="62"/>
    </row>
    <row r="461004" spans="3:3" x14ac:dyDescent="0.25">
      <c r="C461004" s="62"/>
    </row>
    <row r="461005" spans="3:3" x14ac:dyDescent="0.25">
      <c r="C461005" s="62"/>
    </row>
    <row r="461093" spans="3:3" x14ac:dyDescent="0.25">
      <c r="C461093" s="62"/>
    </row>
    <row r="461094" spans="3:3" x14ac:dyDescent="0.25">
      <c r="C461094" s="62"/>
    </row>
    <row r="461182" spans="3:3" x14ac:dyDescent="0.25">
      <c r="C461182" s="62"/>
    </row>
    <row r="461183" spans="3:3" x14ac:dyDescent="0.25">
      <c r="C461183" s="62"/>
    </row>
    <row r="461271" spans="3:3" x14ac:dyDescent="0.25">
      <c r="C461271" s="62"/>
    </row>
    <row r="461272" spans="3:3" x14ac:dyDescent="0.25">
      <c r="C461272" s="62"/>
    </row>
    <row r="461360" spans="3:3" x14ac:dyDescent="0.25">
      <c r="C461360" s="62"/>
    </row>
    <row r="461361" spans="3:3" x14ac:dyDescent="0.25">
      <c r="C461361" s="62"/>
    </row>
    <row r="461449" spans="3:3" x14ac:dyDescent="0.25">
      <c r="C461449" s="62"/>
    </row>
    <row r="461450" spans="3:3" x14ac:dyDescent="0.25">
      <c r="C461450" s="62"/>
    </row>
    <row r="461538" spans="3:3" x14ac:dyDescent="0.25">
      <c r="C461538" s="62"/>
    </row>
    <row r="461539" spans="3:3" x14ac:dyDescent="0.25">
      <c r="C461539" s="62"/>
    </row>
    <row r="461627" spans="3:3" x14ac:dyDescent="0.25">
      <c r="C461627" s="62"/>
    </row>
    <row r="461628" spans="3:3" x14ac:dyDescent="0.25">
      <c r="C461628" s="62"/>
    </row>
    <row r="461716" spans="3:3" x14ac:dyDescent="0.25">
      <c r="C461716" s="62"/>
    </row>
    <row r="461717" spans="3:3" x14ac:dyDescent="0.25">
      <c r="C461717" s="62"/>
    </row>
    <row r="461805" spans="3:3" x14ac:dyDescent="0.25">
      <c r="C461805" s="62"/>
    </row>
    <row r="461806" spans="3:3" x14ac:dyDescent="0.25">
      <c r="C461806" s="62"/>
    </row>
    <row r="461894" spans="3:3" x14ac:dyDescent="0.25">
      <c r="C461894" s="62"/>
    </row>
    <row r="461895" spans="3:3" x14ac:dyDescent="0.25">
      <c r="C461895" s="62"/>
    </row>
    <row r="461983" spans="3:3" x14ac:dyDescent="0.25">
      <c r="C461983" s="62"/>
    </row>
    <row r="461984" spans="3:3" x14ac:dyDescent="0.25">
      <c r="C461984" s="62"/>
    </row>
    <row r="462072" spans="3:3" x14ac:dyDescent="0.25">
      <c r="C462072" s="62"/>
    </row>
    <row r="462073" spans="3:3" x14ac:dyDescent="0.25">
      <c r="C462073" s="62"/>
    </row>
    <row r="462161" spans="3:3" x14ac:dyDescent="0.25">
      <c r="C462161" s="62"/>
    </row>
    <row r="462162" spans="3:3" x14ac:dyDescent="0.25">
      <c r="C462162" s="62"/>
    </row>
    <row r="462250" spans="3:3" x14ac:dyDescent="0.25">
      <c r="C462250" s="62"/>
    </row>
    <row r="462251" spans="3:3" x14ac:dyDescent="0.25">
      <c r="C462251" s="62"/>
    </row>
    <row r="462339" spans="3:3" x14ac:dyDescent="0.25">
      <c r="C462339" s="62"/>
    </row>
    <row r="462340" spans="3:3" x14ac:dyDescent="0.25">
      <c r="C462340" s="62"/>
    </row>
    <row r="462428" spans="3:3" x14ac:dyDescent="0.25">
      <c r="C462428" s="62"/>
    </row>
    <row r="462429" spans="3:3" x14ac:dyDescent="0.25">
      <c r="C462429" s="62"/>
    </row>
    <row r="462517" spans="3:3" x14ac:dyDescent="0.25">
      <c r="C462517" s="62"/>
    </row>
    <row r="462518" spans="3:3" x14ac:dyDescent="0.25">
      <c r="C462518" s="62"/>
    </row>
    <row r="462606" spans="3:3" x14ac:dyDescent="0.25">
      <c r="C462606" s="62"/>
    </row>
    <row r="462607" spans="3:3" x14ac:dyDescent="0.25">
      <c r="C462607" s="62"/>
    </row>
    <row r="462695" spans="3:3" x14ac:dyDescent="0.25">
      <c r="C462695" s="62"/>
    </row>
    <row r="462696" spans="3:3" x14ac:dyDescent="0.25">
      <c r="C462696" s="62"/>
    </row>
    <row r="462784" spans="3:3" x14ac:dyDescent="0.25">
      <c r="C462784" s="62"/>
    </row>
    <row r="462785" spans="3:3" x14ac:dyDescent="0.25">
      <c r="C462785" s="62"/>
    </row>
    <row r="462873" spans="3:3" x14ac:dyDescent="0.25">
      <c r="C462873" s="62"/>
    </row>
    <row r="462874" spans="3:3" x14ac:dyDescent="0.25">
      <c r="C462874" s="62"/>
    </row>
    <row r="462962" spans="3:3" x14ac:dyDescent="0.25">
      <c r="C462962" s="62"/>
    </row>
    <row r="462963" spans="3:3" x14ac:dyDescent="0.25">
      <c r="C462963" s="62"/>
    </row>
    <row r="463051" spans="3:3" x14ac:dyDescent="0.25">
      <c r="C463051" s="62"/>
    </row>
    <row r="463052" spans="3:3" x14ac:dyDescent="0.25">
      <c r="C463052" s="62"/>
    </row>
    <row r="463140" spans="3:3" x14ac:dyDescent="0.25">
      <c r="C463140" s="62"/>
    </row>
    <row r="463141" spans="3:3" x14ac:dyDescent="0.25">
      <c r="C463141" s="62"/>
    </row>
    <row r="463229" spans="3:3" x14ac:dyDescent="0.25">
      <c r="C463229" s="62"/>
    </row>
    <row r="463230" spans="3:3" x14ac:dyDescent="0.25">
      <c r="C463230" s="62"/>
    </row>
    <row r="463318" spans="3:3" x14ac:dyDescent="0.25">
      <c r="C463318" s="62"/>
    </row>
    <row r="463319" spans="3:3" x14ac:dyDescent="0.25">
      <c r="C463319" s="62"/>
    </row>
    <row r="463407" spans="3:3" x14ac:dyDescent="0.25">
      <c r="C463407" s="62"/>
    </row>
    <row r="463408" spans="3:3" x14ac:dyDescent="0.25">
      <c r="C463408" s="62"/>
    </row>
    <row r="463496" spans="3:3" x14ac:dyDescent="0.25">
      <c r="C463496" s="62"/>
    </row>
    <row r="463497" spans="3:3" x14ac:dyDescent="0.25">
      <c r="C463497" s="62"/>
    </row>
    <row r="463585" spans="3:3" x14ac:dyDescent="0.25">
      <c r="C463585" s="62"/>
    </row>
    <row r="463586" spans="3:3" x14ac:dyDescent="0.25">
      <c r="C463586" s="62"/>
    </row>
    <row r="463674" spans="3:3" x14ac:dyDescent="0.25">
      <c r="C463674" s="62"/>
    </row>
    <row r="463675" spans="3:3" x14ac:dyDescent="0.25">
      <c r="C463675" s="62"/>
    </row>
    <row r="463763" spans="3:3" x14ac:dyDescent="0.25">
      <c r="C463763" s="62"/>
    </row>
    <row r="463764" spans="3:3" x14ac:dyDescent="0.25">
      <c r="C463764" s="62"/>
    </row>
    <row r="463852" spans="3:3" x14ac:dyDescent="0.25">
      <c r="C463852" s="62"/>
    </row>
    <row r="463853" spans="3:3" x14ac:dyDescent="0.25">
      <c r="C463853" s="62"/>
    </row>
    <row r="463941" spans="3:3" x14ac:dyDescent="0.25">
      <c r="C463941" s="62"/>
    </row>
    <row r="463942" spans="3:3" x14ac:dyDescent="0.25">
      <c r="C463942" s="62"/>
    </row>
    <row r="464030" spans="3:3" x14ac:dyDescent="0.25">
      <c r="C464030" s="62"/>
    </row>
    <row r="464031" spans="3:3" x14ac:dyDescent="0.25">
      <c r="C464031" s="62"/>
    </row>
    <row r="464119" spans="3:3" x14ac:dyDescent="0.25">
      <c r="C464119" s="62"/>
    </row>
    <row r="464120" spans="3:3" x14ac:dyDescent="0.25">
      <c r="C464120" s="62"/>
    </row>
    <row r="464208" spans="3:3" x14ac:dyDescent="0.25">
      <c r="C464208" s="62"/>
    </row>
    <row r="464209" spans="3:3" x14ac:dyDescent="0.25">
      <c r="C464209" s="62"/>
    </row>
    <row r="464297" spans="3:3" x14ac:dyDescent="0.25">
      <c r="C464297" s="62"/>
    </row>
    <row r="464298" spans="3:3" x14ac:dyDescent="0.25">
      <c r="C464298" s="62"/>
    </row>
    <row r="464386" spans="3:3" x14ac:dyDescent="0.25">
      <c r="C464386" s="62"/>
    </row>
    <row r="464387" spans="3:3" x14ac:dyDescent="0.25">
      <c r="C464387" s="62"/>
    </row>
    <row r="464475" spans="3:3" x14ac:dyDescent="0.25">
      <c r="C464475" s="62"/>
    </row>
    <row r="464476" spans="3:3" x14ac:dyDescent="0.25">
      <c r="C464476" s="62"/>
    </row>
    <row r="464564" spans="3:3" x14ac:dyDescent="0.25">
      <c r="C464564" s="62"/>
    </row>
    <row r="464565" spans="3:3" x14ac:dyDescent="0.25">
      <c r="C464565" s="62"/>
    </row>
    <row r="464653" spans="3:3" x14ac:dyDescent="0.25">
      <c r="C464653" s="62"/>
    </row>
    <row r="464654" spans="3:3" x14ac:dyDescent="0.25">
      <c r="C464654" s="62"/>
    </row>
    <row r="464742" spans="3:3" x14ac:dyDescent="0.25">
      <c r="C464742" s="62"/>
    </row>
    <row r="464743" spans="3:3" x14ac:dyDescent="0.25">
      <c r="C464743" s="62"/>
    </row>
    <row r="464831" spans="3:3" x14ac:dyDescent="0.25">
      <c r="C464831" s="62"/>
    </row>
    <row r="464832" spans="3:3" x14ac:dyDescent="0.25">
      <c r="C464832" s="62"/>
    </row>
    <row r="464920" spans="3:3" x14ac:dyDescent="0.25">
      <c r="C464920" s="62"/>
    </row>
    <row r="464921" spans="3:3" x14ac:dyDescent="0.25">
      <c r="C464921" s="62"/>
    </row>
    <row r="465009" spans="3:3" x14ac:dyDescent="0.25">
      <c r="C465009" s="62"/>
    </row>
    <row r="465010" spans="3:3" x14ac:dyDescent="0.25">
      <c r="C465010" s="62"/>
    </row>
    <row r="465098" spans="3:3" x14ac:dyDescent="0.25">
      <c r="C465098" s="62"/>
    </row>
    <row r="465099" spans="3:3" x14ac:dyDescent="0.25">
      <c r="C465099" s="62"/>
    </row>
    <row r="465187" spans="3:3" x14ac:dyDescent="0.25">
      <c r="C465187" s="62"/>
    </row>
    <row r="465188" spans="3:3" x14ac:dyDescent="0.25">
      <c r="C465188" s="62"/>
    </row>
    <row r="465276" spans="3:3" x14ac:dyDescent="0.25">
      <c r="C465276" s="62"/>
    </row>
    <row r="465277" spans="3:3" x14ac:dyDescent="0.25">
      <c r="C465277" s="62"/>
    </row>
    <row r="465365" spans="3:3" x14ac:dyDescent="0.25">
      <c r="C465365" s="62"/>
    </row>
    <row r="465366" spans="3:3" x14ac:dyDescent="0.25">
      <c r="C465366" s="62"/>
    </row>
    <row r="465454" spans="3:3" x14ac:dyDescent="0.25">
      <c r="C465454" s="62"/>
    </row>
    <row r="465455" spans="3:3" x14ac:dyDescent="0.25">
      <c r="C465455" s="62"/>
    </row>
    <row r="465543" spans="3:3" x14ac:dyDescent="0.25">
      <c r="C465543" s="62"/>
    </row>
    <row r="465544" spans="3:3" x14ac:dyDescent="0.25">
      <c r="C465544" s="62"/>
    </row>
    <row r="465632" spans="3:3" x14ac:dyDescent="0.25">
      <c r="C465632" s="62"/>
    </row>
    <row r="465633" spans="3:3" x14ac:dyDescent="0.25">
      <c r="C465633" s="62"/>
    </row>
    <row r="465721" spans="3:3" x14ac:dyDescent="0.25">
      <c r="C465721" s="62"/>
    </row>
    <row r="465722" spans="3:3" x14ac:dyDescent="0.25">
      <c r="C465722" s="62"/>
    </row>
    <row r="465810" spans="3:3" x14ac:dyDescent="0.25">
      <c r="C465810" s="62"/>
    </row>
    <row r="465811" spans="3:3" x14ac:dyDescent="0.25">
      <c r="C465811" s="62"/>
    </row>
    <row r="465899" spans="3:3" x14ac:dyDescent="0.25">
      <c r="C465899" s="62"/>
    </row>
    <row r="465900" spans="3:3" x14ac:dyDescent="0.25">
      <c r="C465900" s="62"/>
    </row>
    <row r="465988" spans="3:3" x14ac:dyDescent="0.25">
      <c r="C465988" s="62"/>
    </row>
    <row r="465989" spans="3:3" x14ac:dyDescent="0.25">
      <c r="C465989" s="62"/>
    </row>
    <row r="466077" spans="3:3" x14ac:dyDescent="0.25">
      <c r="C466077" s="62"/>
    </row>
    <row r="466078" spans="3:3" x14ac:dyDescent="0.25">
      <c r="C466078" s="62"/>
    </row>
    <row r="466166" spans="3:3" x14ac:dyDescent="0.25">
      <c r="C466166" s="62"/>
    </row>
    <row r="466167" spans="3:3" x14ac:dyDescent="0.25">
      <c r="C466167" s="62"/>
    </row>
    <row r="466255" spans="3:3" x14ac:dyDescent="0.25">
      <c r="C466255" s="62"/>
    </row>
    <row r="466256" spans="3:3" x14ac:dyDescent="0.25">
      <c r="C466256" s="62"/>
    </row>
    <row r="466344" spans="3:3" x14ac:dyDescent="0.25">
      <c r="C466344" s="62"/>
    </row>
    <row r="466345" spans="3:3" x14ac:dyDescent="0.25">
      <c r="C466345" s="62"/>
    </row>
    <row r="466433" spans="3:3" x14ac:dyDescent="0.25">
      <c r="C466433" s="62"/>
    </row>
    <row r="466434" spans="3:3" x14ac:dyDescent="0.25">
      <c r="C466434" s="62"/>
    </row>
    <row r="466522" spans="3:3" x14ac:dyDescent="0.25">
      <c r="C466522" s="62"/>
    </row>
    <row r="466523" spans="3:3" x14ac:dyDescent="0.25">
      <c r="C466523" s="62"/>
    </row>
    <row r="466611" spans="3:3" x14ac:dyDescent="0.25">
      <c r="C466611" s="62"/>
    </row>
    <row r="466612" spans="3:3" x14ac:dyDescent="0.25">
      <c r="C466612" s="62"/>
    </row>
    <row r="466700" spans="3:3" x14ac:dyDescent="0.25">
      <c r="C466700" s="62"/>
    </row>
    <row r="466701" spans="3:3" x14ac:dyDescent="0.25">
      <c r="C466701" s="62"/>
    </row>
    <row r="466789" spans="3:3" x14ac:dyDescent="0.25">
      <c r="C466789" s="62"/>
    </row>
    <row r="466790" spans="3:3" x14ac:dyDescent="0.25">
      <c r="C466790" s="62"/>
    </row>
    <row r="466878" spans="3:3" x14ac:dyDescent="0.25">
      <c r="C466878" s="62"/>
    </row>
    <row r="466879" spans="3:3" x14ac:dyDescent="0.25">
      <c r="C466879" s="62"/>
    </row>
    <row r="466967" spans="3:3" x14ac:dyDescent="0.25">
      <c r="C466967" s="62"/>
    </row>
    <row r="466968" spans="3:3" x14ac:dyDescent="0.25">
      <c r="C466968" s="62"/>
    </row>
    <row r="467056" spans="3:3" x14ac:dyDescent="0.25">
      <c r="C467056" s="62"/>
    </row>
    <row r="467057" spans="3:3" x14ac:dyDescent="0.25">
      <c r="C467057" s="62"/>
    </row>
    <row r="467145" spans="3:3" x14ac:dyDescent="0.25">
      <c r="C467145" s="62"/>
    </row>
    <row r="467146" spans="3:3" x14ac:dyDescent="0.25">
      <c r="C467146" s="62"/>
    </row>
    <row r="467234" spans="3:3" x14ac:dyDescent="0.25">
      <c r="C467234" s="62"/>
    </row>
    <row r="467235" spans="3:3" x14ac:dyDescent="0.25">
      <c r="C467235" s="62"/>
    </row>
    <row r="467323" spans="3:3" x14ac:dyDescent="0.25">
      <c r="C467323" s="62"/>
    </row>
    <row r="467324" spans="3:3" x14ac:dyDescent="0.25">
      <c r="C467324" s="62"/>
    </row>
    <row r="467412" spans="3:3" x14ac:dyDescent="0.25">
      <c r="C467412" s="62"/>
    </row>
    <row r="467413" spans="3:3" x14ac:dyDescent="0.25">
      <c r="C467413" s="62"/>
    </row>
    <row r="467501" spans="3:3" x14ac:dyDescent="0.25">
      <c r="C467501" s="62"/>
    </row>
    <row r="467502" spans="3:3" x14ac:dyDescent="0.25">
      <c r="C467502" s="62"/>
    </row>
    <row r="467590" spans="3:3" x14ac:dyDescent="0.25">
      <c r="C467590" s="62"/>
    </row>
    <row r="467591" spans="3:3" x14ac:dyDescent="0.25">
      <c r="C467591" s="62"/>
    </row>
    <row r="467679" spans="3:3" x14ac:dyDescent="0.25">
      <c r="C467679" s="62"/>
    </row>
    <row r="467680" spans="3:3" x14ac:dyDescent="0.25">
      <c r="C467680" s="62"/>
    </row>
    <row r="467768" spans="3:3" x14ac:dyDescent="0.25">
      <c r="C467768" s="62"/>
    </row>
    <row r="467769" spans="3:3" x14ac:dyDescent="0.25">
      <c r="C467769" s="62"/>
    </row>
    <row r="467857" spans="3:3" x14ac:dyDescent="0.25">
      <c r="C467857" s="62"/>
    </row>
    <row r="467858" spans="3:3" x14ac:dyDescent="0.25">
      <c r="C467858" s="62"/>
    </row>
    <row r="467946" spans="3:3" x14ac:dyDescent="0.25">
      <c r="C467946" s="62"/>
    </row>
    <row r="467947" spans="3:3" x14ac:dyDescent="0.25">
      <c r="C467947" s="62"/>
    </row>
    <row r="468035" spans="3:3" x14ac:dyDescent="0.25">
      <c r="C468035" s="62"/>
    </row>
    <row r="468036" spans="3:3" x14ac:dyDescent="0.25">
      <c r="C468036" s="62"/>
    </row>
    <row r="468124" spans="3:3" x14ac:dyDescent="0.25">
      <c r="C468124" s="62"/>
    </row>
    <row r="468125" spans="3:3" x14ac:dyDescent="0.25">
      <c r="C468125" s="62"/>
    </row>
    <row r="468213" spans="3:3" x14ac:dyDescent="0.25">
      <c r="C468213" s="62"/>
    </row>
    <row r="468214" spans="3:3" x14ac:dyDescent="0.25">
      <c r="C468214" s="62"/>
    </row>
    <row r="468302" spans="3:3" x14ac:dyDescent="0.25">
      <c r="C468302" s="62"/>
    </row>
    <row r="468303" spans="3:3" x14ac:dyDescent="0.25">
      <c r="C468303" s="62"/>
    </row>
    <row r="468391" spans="3:3" x14ac:dyDescent="0.25">
      <c r="C468391" s="62"/>
    </row>
    <row r="468392" spans="3:3" x14ac:dyDescent="0.25">
      <c r="C468392" s="62"/>
    </row>
    <row r="468480" spans="3:3" x14ac:dyDescent="0.25">
      <c r="C468480" s="62"/>
    </row>
    <row r="468481" spans="3:3" x14ac:dyDescent="0.25">
      <c r="C468481" s="62"/>
    </row>
    <row r="468569" spans="3:3" x14ac:dyDescent="0.25">
      <c r="C468569" s="62"/>
    </row>
    <row r="468570" spans="3:3" x14ac:dyDescent="0.25">
      <c r="C468570" s="62"/>
    </row>
    <row r="468658" spans="3:3" x14ac:dyDescent="0.25">
      <c r="C468658" s="62"/>
    </row>
    <row r="468659" spans="3:3" x14ac:dyDescent="0.25">
      <c r="C468659" s="62"/>
    </row>
    <row r="468747" spans="3:3" x14ac:dyDescent="0.25">
      <c r="C468747" s="62"/>
    </row>
    <row r="468748" spans="3:3" x14ac:dyDescent="0.25">
      <c r="C468748" s="62"/>
    </row>
    <row r="468836" spans="3:3" x14ac:dyDescent="0.25">
      <c r="C468836" s="62"/>
    </row>
    <row r="468837" spans="3:3" x14ac:dyDescent="0.25">
      <c r="C468837" s="62"/>
    </row>
    <row r="468925" spans="3:3" x14ac:dyDescent="0.25">
      <c r="C468925" s="62"/>
    </row>
    <row r="468926" spans="3:3" x14ac:dyDescent="0.25">
      <c r="C468926" s="62"/>
    </row>
    <row r="469014" spans="3:3" x14ac:dyDescent="0.25">
      <c r="C469014" s="62"/>
    </row>
    <row r="469015" spans="3:3" x14ac:dyDescent="0.25">
      <c r="C469015" s="62"/>
    </row>
    <row r="469103" spans="3:3" x14ac:dyDescent="0.25">
      <c r="C469103" s="62"/>
    </row>
    <row r="469104" spans="3:3" x14ac:dyDescent="0.25">
      <c r="C469104" s="62"/>
    </row>
    <row r="469192" spans="3:3" x14ac:dyDescent="0.25">
      <c r="C469192" s="62"/>
    </row>
    <row r="469193" spans="3:3" x14ac:dyDescent="0.25">
      <c r="C469193" s="62"/>
    </row>
    <row r="469281" spans="3:3" x14ac:dyDescent="0.25">
      <c r="C469281" s="62"/>
    </row>
    <row r="469282" spans="3:3" x14ac:dyDescent="0.25">
      <c r="C469282" s="62"/>
    </row>
    <row r="469370" spans="3:3" x14ac:dyDescent="0.25">
      <c r="C469370" s="62"/>
    </row>
    <row r="469371" spans="3:3" x14ac:dyDescent="0.25">
      <c r="C469371" s="62"/>
    </row>
    <row r="469459" spans="3:3" x14ac:dyDescent="0.25">
      <c r="C469459" s="62"/>
    </row>
    <row r="469460" spans="3:3" x14ac:dyDescent="0.25">
      <c r="C469460" s="62"/>
    </row>
    <row r="469548" spans="3:3" x14ac:dyDescent="0.25">
      <c r="C469548" s="62"/>
    </row>
    <row r="469549" spans="3:3" x14ac:dyDescent="0.25">
      <c r="C469549" s="62"/>
    </row>
    <row r="469637" spans="3:3" x14ac:dyDescent="0.25">
      <c r="C469637" s="62"/>
    </row>
    <row r="469638" spans="3:3" x14ac:dyDescent="0.25">
      <c r="C469638" s="62"/>
    </row>
    <row r="469726" spans="3:3" x14ac:dyDescent="0.25">
      <c r="C469726" s="62"/>
    </row>
    <row r="469727" spans="3:3" x14ac:dyDescent="0.25">
      <c r="C469727" s="62"/>
    </row>
    <row r="469815" spans="3:3" x14ac:dyDescent="0.25">
      <c r="C469815" s="62"/>
    </row>
    <row r="469816" spans="3:3" x14ac:dyDescent="0.25">
      <c r="C469816" s="62"/>
    </row>
    <row r="469904" spans="3:3" x14ac:dyDescent="0.25">
      <c r="C469904" s="62"/>
    </row>
    <row r="469905" spans="3:3" x14ac:dyDescent="0.25">
      <c r="C469905" s="62"/>
    </row>
    <row r="469993" spans="3:3" x14ac:dyDescent="0.25">
      <c r="C469993" s="62"/>
    </row>
    <row r="469994" spans="3:3" x14ac:dyDescent="0.25">
      <c r="C469994" s="62"/>
    </row>
    <row r="470082" spans="3:3" x14ac:dyDescent="0.25">
      <c r="C470082" s="62"/>
    </row>
    <row r="470083" spans="3:3" x14ac:dyDescent="0.25">
      <c r="C470083" s="62"/>
    </row>
    <row r="470171" spans="3:3" x14ac:dyDescent="0.25">
      <c r="C470171" s="62"/>
    </row>
    <row r="470172" spans="3:3" x14ac:dyDescent="0.25">
      <c r="C470172" s="62"/>
    </row>
    <row r="470260" spans="3:3" x14ac:dyDescent="0.25">
      <c r="C470260" s="62"/>
    </row>
    <row r="470261" spans="3:3" x14ac:dyDescent="0.25">
      <c r="C470261" s="62"/>
    </row>
    <row r="470349" spans="3:3" x14ac:dyDescent="0.25">
      <c r="C470349" s="62"/>
    </row>
    <row r="470350" spans="3:3" x14ac:dyDescent="0.25">
      <c r="C470350" s="62"/>
    </row>
    <row r="470438" spans="3:3" x14ac:dyDescent="0.25">
      <c r="C470438" s="62"/>
    </row>
    <row r="470439" spans="3:3" x14ac:dyDescent="0.25">
      <c r="C470439" s="62"/>
    </row>
    <row r="470527" spans="3:3" x14ac:dyDescent="0.25">
      <c r="C470527" s="62"/>
    </row>
    <row r="470528" spans="3:3" x14ac:dyDescent="0.25">
      <c r="C470528" s="62"/>
    </row>
    <row r="470616" spans="3:3" x14ac:dyDescent="0.25">
      <c r="C470616" s="62"/>
    </row>
    <row r="470617" spans="3:3" x14ac:dyDescent="0.25">
      <c r="C470617" s="62"/>
    </row>
    <row r="470705" spans="3:3" x14ac:dyDescent="0.25">
      <c r="C470705" s="62"/>
    </row>
    <row r="470706" spans="3:3" x14ac:dyDescent="0.25">
      <c r="C470706" s="62"/>
    </row>
    <row r="470794" spans="3:3" x14ac:dyDescent="0.25">
      <c r="C470794" s="62"/>
    </row>
    <row r="470795" spans="3:3" x14ac:dyDescent="0.25">
      <c r="C470795" s="62"/>
    </row>
    <row r="470883" spans="3:3" x14ac:dyDescent="0.25">
      <c r="C470883" s="62"/>
    </row>
    <row r="470884" spans="3:3" x14ac:dyDescent="0.25">
      <c r="C470884" s="62"/>
    </row>
    <row r="470972" spans="3:3" x14ac:dyDescent="0.25">
      <c r="C470972" s="62"/>
    </row>
    <row r="470973" spans="3:3" x14ac:dyDescent="0.25">
      <c r="C470973" s="62"/>
    </row>
    <row r="471061" spans="3:3" x14ac:dyDescent="0.25">
      <c r="C471061" s="62"/>
    </row>
    <row r="471062" spans="3:3" x14ac:dyDescent="0.25">
      <c r="C471062" s="62"/>
    </row>
    <row r="471150" spans="3:3" x14ac:dyDescent="0.25">
      <c r="C471150" s="62"/>
    </row>
    <row r="471151" spans="3:3" x14ac:dyDescent="0.25">
      <c r="C471151" s="62"/>
    </row>
    <row r="471239" spans="3:3" x14ac:dyDescent="0.25">
      <c r="C471239" s="62"/>
    </row>
    <row r="471240" spans="3:3" x14ac:dyDescent="0.25">
      <c r="C471240" s="62"/>
    </row>
    <row r="471328" spans="3:3" x14ac:dyDescent="0.25">
      <c r="C471328" s="62"/>
    </row>
    <row r="471329" spans="3:3" x14ac:dyDescent="0.25">
      <c r="C471329" s="62"/>
    </row>
    <row r="471417" spans="3:3" x14ac:dyDescent="0.25">
      <c r="C471417" s="62"/>
    </row>
    <row r="471418" spans="3:3" x14ac:dyDescent="0.25">
      <c r="C471418" s="62"/>
    </row>
    <row r="471506" spans="3:3" x14ac:dyDescent="0.25">
      <c r="C471506" s="62"/>
    </row>
    <row r="471507" spans="3:3" x14ac:dyDescent="0.25">
      <c r="C471507" s="62"/>
    </row>
    <row r="471595" spans="3:3" x14ac:dyDescent="0.25">
      <c r="C471595" s="62"/>
    </row>
    <row r="471596" spans="3:3" x14ac:dyDescent="0.25">
      <c r="C471596" s="62"/>
    </row>
    <row r="471684" spans="3:3" x14ac:dyDescent="0.25">
      <c r="C471684" s="62"/>
    </row>
    <row r="471685" spans="3:3" x14ac:dyDescent="0.25">
      <c r="C471685" s="62"/>
    </row>
    <row r="471773" spans="3:3" x14ac:dyDescent="0.25">
      <c r="C471773" s="62"/>
    </row>
    <row r="471774" spans="3:3" x14ac:dyDescent="0.25">
      <c r="C471774" s="62"/>
    </row>
    <row r="471862" spans="3:3" x14ac:dyDescent="0.25">
      <c r="C471862" s="62"/>
    </row>
    <row r="471863" spans="3:3" x14ac:dyDescent="0.25">
      <c r="C471863" s="62"/>
    </row>
    <row r="471951" spans="3:3" x14ac:dyDescent="0.25">
      <c r="C471951" s="62"/>
    </row>
    <row r="471952" spans="3:3" x14ac:dyDescent="0.25">
      <c r="C471952" s="62"/>
    </row>
    <row r="472040" spans="3:3" x14ac:dyDescent="0.25">
      <c r="C472040" s="62"/>
    </row>
    <row r="472041" spans="3:3" x14ac:dyDescent="0.25">
      <c r="C472041" s="62"/>
    </row>
    <row r="472129" spans="3:3" x14ac:dyDescent="0.25">
      <c r="C472129" s="62"/>
    </row>
    <row r="472130" spans="3:3" x14ac:dyDescent="0.25">
      <c r="C472130" s="62"/>
    </row>
    <row r="472218" spans="3:3" x14ac:dyDescent="0.25">
      <c r="C472218" s="62"/>
    </row>
    <row r="472219" spans="3:3" x14ac:dyDescent="0.25">
      <c r="C472219" s="62"/>
    </row>
    <row r="472307" spans="3:3" x14ac:dyDescent="0.25">
      <c r="C472307" s="62"/>
    </row>
    <row r="472308" spans="3:3" x14ac:dyDescent="0.25">
      <c r="C472308" s="62"/>
    </row>
    <row r="472396" spans="3:3" x14ac:dyDescent="0.25">
      <c r="C472396" s="62"/>
    </row>
    <row r="472397" spans="3:3" x14ac:dyDescent="0.25">
      <c r="C472397" s="62"/>
    </row>
    <row r="472485" spans="3:3" x14ac:dyDescent="0.25">
      <c r="C472485" s="62"/>
    </row>
    <row r="472486" spans="3:3" x14ac:dyDescent="0.25">
      <c r="C472486" s="62"/>
    </row>
    <row r="472574" spans="3:3" x14ac:dyDescent="0.25">
      <c r="C472574" s="62"/>
    </row>
    <row r="472575" spans="3:3" x14ac:dyDescent="0.25">
      <c r="C472575" s="62"/>
    </row>
    <row r="472663" spans="3:3" x14ac:dyDescent="0.25">
      <c r="C472663" s="62"/>
    </row>
    <row r="472664" spans="3:3" x14ac:dyDescent="0.25">
      <c r="C472664" s="62"/>
    </row>
    <row r="472752" spans="3:3" x14ac:dyDescent="0.25">
      <c r="C472752" s="62"/>
    </row>
    <row r="472753" spans="3:3" x14ac:dyDescent="0.25">
      <c r="C472753" s="62"/>
    </row>
    <row r="472841" spans="3:3" x14ac:dyDescent="0.25">
      <c r="C472841" s="62"/>
    </row>
    <row r="472842" spans="3:3" x14ac:dyDescent="0.25">
      <c r="C472842" s="62"/>
    </row>
    <row r="472930" spans="3:3" x14ac:dyDescent="0.25">
      <c r="C472930" s="62"/>
    </row>
    <row r="472931" spans="3:3" x14ac:dyDescent="0.25">
      <c r="C472931" s="62"/>
    </row>
    <row r="473019" spans="3:3" x14ac:dyDescent="0.25">
      <c r="C473019" s="62"/>
    </row>
    <row r="473020" spans="3:3" x14ac:dyDescent="0.25">
      <c r="C473020" s="62"/>
    </row>
    <row r="473108" spans="3:3" x14ac:dyDescent="0.25">
      <c r="C473108" s="62"/>
    </row>
    <row r="473109" spans="3:3" x14ac:dyDescent="0.25">
      <c r="C473109" s="62"/>
    </row>
    <row r="473197" spans="3:3" x14ac:dyDescent="0.25">
      <c r="C473197" s="62"/>
    </row>
    <row r="473198" spans="3:3" x14ac:dyDescent="0.25">
      <c r="C473198" s="62"/>
    </row>
    <row r="473286" spans="3:3" x14ac:dyDescent="0.25">
      <c r="C473286" s="62"/>
    </row>
    <row r="473287" spans="3:3" x14ac:dyDescent="0.25">
      <c r="C473287" s="62"/>
    </row>
    <row r="473375" spans="3:3" x14ac:dyDescent="0.25">
      <c r="C473375" s="62"/>
    </row>
    <row r="473376" spans="3:3" x14ac:dyDescent="0.25">
      <c r="C473376" s="62"/>
    </row>
    <row r="473464" spans="3:3" x14ac:dyDescent="0.25">
      <c r="C473464" s="62"/>
    </row>
    <row r="473465" spans="3:3" x14ac:dyDescent="0.25">
      <c r="C473465" s="62"/>
    </row>
    <row r="473553" spans="3:3" x14ac:dyDescent="0.25">
      <c r="C473553" s="62"/>
    </row>
    <row r="473554" spans="3:3" x14ac:dyDescent="0.25">
      <c r="C473554" s="62"/>
    </row>
    <row r="473642" spans="3:3" x14ac:dyDescent="0.25">
      <c r="C473642" s="62"/>
    </row>
    <row r="473643" spans="3:3" x14ac:dyDescent="0.25">
      <c r="C473643" s="62"/>
    </row>
    <row r="473731" spans="3:3" x14ac:dyDescent="0.25">
      <c r="C473731" s="62"/>
    </row>
    <row r="473732" spans="3:3" x14ac:dyDescent="0.25">
      <c r="C473732" s="62"/>
    </row>
    <row r="473820" spans="3:3" x14ac:dyDescent="0.25">
      <c r="C473820" s="62"/>
    </row>
    <row r="473821" spans="3:3" x14ac:dyDescent="0.25">
      <c r="C473821" s="62"/>
    </row>
    <row r="473909" spans="3:3" x14ac:dyDescent="0.25">
      <c r="C473909" s="62"/>
    </row>
    <row r="473910" spans="3:3" x14ac:dyDescent="0.25">
      <c r="C473910" s="62"/>
    </row>
    <row r="473998" spans="3:3" x14ac:dyDescent="0.25">
      <c r="C473998" s="62"/>
    </row>
    <row r="473999" spans="3:3" x14ac:dyDescent="0.25">
      <c r="C473999" s="62"/>
    </row>
    <row r="474087" spans="3:3" x14ac:dyDescent="0.25">
      <c r="C474087" s="62"/>
    </row>
    <row r="474088" spans="3:3" x14ac:dyDescent="0.25">
      <c r="C474088" s="62"/>
    </row>
    <row r="474176" spans="3:3" x14ac:dyDescent="0.25">
      <c r="C474176" s="62"/>
    </row>
    <row r="474177" spans="3:3" x14ac:dyDescent="0.25">
      <c r="C474177" s="62"/>
    </row>
    <row r="474265" spans="3:3" x14ac:dyDescent="0.25">
      <c r="C474265" s="62"/>
    </row>
    <row r="474266" spans="3:3" x14ac:dyDescent="0.25">
      <c r="C474266" s="62"/>
    </row>
    <row r="474354" spans="3:3" x14ac:dyDescent="0.25">
      <c r="C474354" s="62"/>
    </row>
    <row r="474355" spans="3:3" x14ac:dyDescent="0.25">
      <c r="C474355" s="62"/>
    </row>
    <row r="474443" spans="3:3" x14ac:dyDescent="0.25">
      <c r="C474443" s="62"/>
    </row>
    <row r="474444" spans="3:3" x14ac:dyDescent="0.25">
      <c r="C474444" s="62"/>
    </row>
    <row r="474532" spans="3:3" x14ac:dyDescent="0.25">
      <c r="C474532" s="62"/>
    </row>
    <row r="474533" spans="3:3" x14ac:dyDescent="0.25">
      <c r="C474533" s="62"/>
    </row>
    <row r="474621" spans="3:3" x14ac:dyDescent="0.25">
      <c r="C474621" s="62"/>
    </row>
    <row r="474622" spans="3:3" x14ac:dyDescent="0.25">
      <c r="C474622" s="62"/>
    </row>
    <row r="474710" spans="3:3" x14ac:dyDescent="0.25">
      <c r="C474710" s="62"/>
    </row>
    <row r="474711" spans="3:3" x14ac:dyDescent="0.25">
      <c r="C474711" s="62"/>
    </row>
    <row r="474799" spans="3:3" x14ac:dyDescent="0.25">
      <c r="C474799" s="62"/>
    </row>
    <row r="474800" spans="3:3" x14ac:dyDescent="0.25">
      <c r="C474800" s="62"/>
    </row>
    <row r="474888" spans="3:3" x14ac:dyDescent="0.25">
      <c r="C474888" s="62"/>
    </row>
    <row r="474889" spans="3:3" x14ac:dyDescent="0.25">
      <c r="C474889" s="62"/>
    </row>
    <row r="474977" spans="3:3" x14ac:dyDescent="0.25">
      <c r="C474977" s="62"/>
    </row>
    <row r="474978" spans="3:3" x14ac:dyDescent="0.25">
      <c r="C474978" s="62"/>
    </row>
    <row r="475066" spans="3:3" x14ac:dyDescent="0.25">
      <c r="C475066" s="62"/>
    </row>
    <row r="475067" spans="3:3" x14ac:dyDescent="0.25">
      <c r="C475067" s="62"/>
    </row>
    <row r="475155" spans="3:3" x14ac:dyDescent="0.25">
      <c r="C475155" s="62"/>
    </row>
    <row r="475156" spans="3:3" x14ac:dyDescent="0.25">
      <c r="C475156" s="62"/>
    </row>
    <row r="475244" spans="3:3" x14ac:dyDescent="0.25">
      <c r="C475244" s="62"/>
    </row>
    <row r="475245" spans="3:3" x14ac:dyDescent="0.25">
      <c r="C475245" s="62"/>
    </row>
    <row r="475333" spans="3:3" x14ac:dyDescent="0.25">
      <c r="C475333" s="62"/>
    </row>
    <row r="475334" spans="3:3" x14ac:dyDescent="0.25">
      <c r="C475334" s="62"/>
    </row>
    <row r="475422" spans="3:3" x14ac:dyDescent="0.25">
      <c r="C475422" s="62"/>
    </row>
    <row r="475423" spans="3:3" x14ac:dyDescent="0.25">
      <c r="C475423" s="62"/>
    </row>
    <row r="475511" spans="3:3" x14ac:dyDescent="0.25">
      <c r="C475511" s="62"/>
    </row>
    <row r="475512" spans="3:3" x14ac:dyDescent="0.25">
      <c r="C475512" s="62"/>
    </row>
    <row r="475600" spans="3:3" x14ac:dyDescent="0.25">
      <c r="C475600" s="62"/>
    </row>
    <row r="475601" spans="3:3" x14ac:dyDescent="0.25">
      <c r="C475601" s="62"/>
    </row>
    <row r="475689" spans="3:3" x14ac:dyDescent="0.25">
      <c r="C475689" s="62"/>
    </row>
    <row r="475690" spans="3:3" x14ac:dyDescent="0.25">
      <c r="C475690" s="62"/>
    </row>
    <row r="475778" spans="3:3" x14ac:dyDescent="0.25">
      <c r="C475778" s="62"/>
    </row>
    <row r="475779" spans="3:3" x14ac:dyDescent="0.25">
      <c r="C475779" s="62"/>
    </row>
    <row r="475867" spans="3:3" x14ac:dyDescent="0.25">
      <c r="C475867" s="62"/>
    </row>
    <row r="475868" spans="3:3" x14ac:dyDescent="0.25">
      <c r="C475868" s="62"/>
    </row>
    <row r="475956" spans="3:3" x14ac:dyDescent="0.25">
      <c r="C475956" s="62"/>
    </row>
    <row r="475957" spans="3:3" x14ac:dyDescent="0.25">
      <c r="C475957" s="62"/>
    </row>
    <row r="476045" spans="3:3" x14ac:dyDescent="0.25">
      <c r="C476045" s="62"/>
    </row>
    <row r="476046" spans="3:3" x14ac:dyDescent="0.25">
      <c r="C476046" s="62"/>
    </row>
    <row r="476134" spans="3:3" x14ac:dyDescent="0.25">
      <c r="C476134" s="62"/>
    </row>
    <row r="476135" spans="3:3" x14ac:dyDescent="0.25">
      <c r="C476135" s="62"/>
    </row>
    <row r="476223" spans="3:3" x14ac:dyDescent="0.25">
      <c r="C476223" s="62"/>
    </row>
    <row r="476224" spans="3:3" x14ac:dyDescent="0.25">
      <c r="C476224" s="62"/>
    </row>
    <row r="476312" spans="3:3" x14ac:dyDescent="0.25">
      <c r="C476312" s="62"/>
    </row>
    <row r="476313" spans="3:3" x14ac:dyDescent="0.25">
      <c r="C476313" s="62"/>
    </row>
    <row r="476401" spans="3:3" x14ac:dyDescent="0.25">
      <c r="C476401" s="62"/>
    </row>
    <row r="476402" spans="3:3" x14ac:dyDescent="0.25">
      <c r="C476402" s="62"/>
    </row>
    <row r="476490" spans="3:3" x14ac:dyDescent="0.25">
      <c r="C476490" s="62"/>
    </row>
    <row r="476491" spans="3:3" x14ac:dyDescent="0.25">
      <c r="C476491" s="62"/>
    </row>
    <row r="476579" spans="3:3" x14ac:dyDescent="0.25">
      <c r="C476579" s="62"/>
    </row>
    <row r="476580" spans="3:3" x14ac:dyDescent="0.25">
      <c r="C476580" s="62"/>
    </row>
    <row r="476668" spans="3:3" x14ac:dyDescent="0.25">
      <c r="C476668" s="62"/>
    </row>
    <row r="476669" spans="3:3" x14ac:dyDescent="0.25">
      <c r="C476669" s="62"/>
    </row>
    <row r="476757" spans="3:3" x14ac:dyDescent="0.25">
      <c r="C476757" s="62"/>
    </row>
    <row r="476758" spans="3:3" x14ac:dyDescent="0.25">
      <c r="C476758" s="62"/>
    </row>
    <row r="476846" spans="3:3" x14ac:dyDescent="0.25">
      <c r="C476846" s="62"/>
    </row>
    <row r="476847" spans="3:3" x14ac:dyDescent="0.25">
      <c r="C476847" s="62"/>
    </row>
    <row r="476935" spans="3:3" x14ac:dyDescent="0.25">
      <c r="C476935" s="62"/>
    </row>
    <row r="476936" spans="3:3" x14ac:dyDescent="0.25">
      <c r="C476936" s="62"/>
    </row>
    <row r="477024" spans="3:3" x14ac:dyDescent="0.25">
      <c r="C477024" s="62"/>
    </row>
    <row r="477025" spans="3:3" x14ac:dyDescent="0.25">
      <c r="C477025" s="62"/>
    </row>
    <row r="477113" spans="3:3" x14ac:dyDescent="0.25">
      <c r="C477113" s="62"/>
    </row>
    <row r="477114" spans="3:3" x14ac:dyDescent="0.25">
      <c r="C477114" s="62"/>
    </row>
    <row r="477202" spans="3:3" x14ac:dyDescent="0.25">
      <c r="C477202" s="62"/>
    </row>
    <row r="477203" spans="3:3" x14ac:dyDescent="0.25">
      <c r="C477203" s="62"/>
    </row>
    <row r="477291" spans="3:3" x14ac:dyDescent="0.25">
      <c r="C477291" s="62"/>
    </row>
    <row r="477292" spans="3:3" x14ac:dyDescent="0.25">
      <c r="C477292" s="62"/>
    </row>
    <row r="477380" spans="3:3" x14ac:dyDescent="0.25">
      <c r="C477380" s="62"/>
    </row>
    <row r="477381" spans="3:3" x14ac:dyDescent="0.25">
      <c r="C477381" s="62"/>
    </row>
    <row r="477469" spans="3:3" x14ac:dyDescent="0.25">
      <c r="C477469" s="62"/>
    </row>
    <row r="477470" spans="3:3" x14ac:dyDescent="0.25">
      <c r="C477470" s="62"/>
    </row>
    <row r="477558" spans="3:3" x14ac:dyDescent="0.25">
      <c r="C477558" s="62"/>
    </row>
    <row r="477559" spans="3:3" x14ac:dyDescent="0.25">
      <c r="C477559" s="62"/>
    </row>
    <row r="477647" spans="3:3" x14ac:dyDescent="0.25">
      <c r="C477647" s="62"/>
    </row>
    <row r="477648" spans="3:3" x14ac:dyDescent="0.25">
      <c r="C477648" s="62"/>
    </row>
    <row r="477736" spans="3:3" x14ac:dyDescent="0.25">
      <c r="C477736" s="62"/>
    </row>
    <row r="477737" spans="3:3" x14ac:dyDescent="0.25">
      <c r="C477737" s="62"/>
    </row>
    <row r="477825" spans="3:3" x14ac:dyDescent="0.25">
      <c r="C477825" s="62"/>
    </row>
    <row r="477826" spans="3:3" x14ac:dyDescent="0.25">
      <c r="C477826" s="62"/>
    </row>
    <row r="477914" spans="3:3" x14ac:dyDescent="0.25">
      <c r="C477914" s="62"/>
    </row>
    <row r="477915" spans="3:3" x14ac:dyDescent="0.25">
      <c r="C477915" s="62"/>
    </row>
    <row r="478003" spans="3:3" x14ac:dyDescent="0.25">
      <c r="C478003" s="62"/>
    </row>
    <row r="478004" spans="3:3" x14ac:dyDescent="0.25">
      <c r="C478004" s="62"/>
    </row>
    <row r="478092" spans="3:3" x14ac:dyDescent="0.25">
      <c r="C478092" s="62"/>
    </row>
    <row r="478093" spans="3:3" x14ac:dyDescent="0.25">
      <c r="C478093" s="62"/>
    </row>
    <row r="478181" spans="3:3" x14ac:dyDescent="0.25">
      <c r="C478181" s="62"/>
    </row>
    <row r="478182" spans="3:3" x14ac:dyDescent="0.25">
      <c r="C478182" s="62"/>
    </row>
    <row r="478270" spans="3:3" x14ac:dyDescent="0.25">
      <c r="C478270" s="62"/>
    </row>
    <row r="478271" spans="3:3" x14ac:dyDescent="0.25">
      <c r="C478271" s="62"/>
    </row>
    <row r="478359" spans="3:3" x14ac:dyDescent="0.25">
      <c r="C478359" s="62"/>
    </row>
    <row r="478360" spans="3:3" x14ac:dyDescent="0.25">
      <c r="C478360" s="62"/>
    </row>
    <row r="478448" spans="3:3" x14ac:dyDescent="0.25">
      <c r="C478448" s="62"/>
    </row>
    <row r="478449" spans="3:3" x14ac:dyDescent="0.25">
      <c r="C478449" s="62"/>
    </row>
    <row r="478537" spans="3:3" x14ac:dyDescent="0.25">
      <c r="C478537" s="62"/>
    </row>
    <row r="478538" spans="3:3" x14ac:dyDescent="0.25">
      <c r="C478538" s="62"/>
    </row>
    <row r="478626" spans="3:3" x14ac:dyDescent="0.25">
      <c r="C478626" s="62"/>
    </row>
    <row r="478627" spans="3:3" x14ac:dyDescent="0.25">
      <c r="C478627" s="62"/>
    </row>
    <row r="478715" spans="3:3" x14ac:dyDescent="0.25">
      <c r="C478715" s="62"/>
    </row>
    <row r="478716" spans="3:3" x14ac:dyDescent="0.25">
      <c r="C478716" s="62"/>
    </row>
    <row r="478804" spans="3:3" x14ac:dyDescent="0.25">
      <c r="C478804" s="62"/>
    </row>
    <row r="478805" spans="3:3" x14ac:dyDescent="0.25">
      <c r="C478805" s="62"/>
    </row>
    <row r="478893" spans="3:3" x14ac:dyDescent="0.25">
      <c r="C478893" s="62"/>
    </row>
    <row r="478894" spans="3:3" x14ac:dyDescent="0.25">
      <c r="C478894" s="62"/>
    </row>
    <row r="478982" spans="3:3" x14ac:dyDescent="0.25">
      <c r="C478982" s="62"/>
    </row>
    <row r="478983" spans="3:3" x14ac:dyDescent="0.25">
      <c r="C478983" s="62"/>
    </row>
    <row r="479071" spans="3:3" x14ac:dyDescent="0.25">
      <c r="C479071" s="62"/>
    </row>
    <row r="479072" spans="3:3" x14ac:dyDescent="0.25">
      <c r="C479072" s="62"/>
    </row>
    <row r="479160" spans="3:3" x14ac:dyDescent="0.25">
      <c r="C479160" s="62"/>
    </row>
    <row r="479161" spans="3:3" x14ac:dyDescent="0.25">
      <c r="C479161" s="62"/>
    </row>
    <row r="479249" spans="3:3" x14ac:dyDescent="0.25">
      <c r="C479249" s="62"/>
    </row>
    <row r="479250" spans="3:3" x14ac:dyDescent="0.25">
      <c r="C479250" s="62"/>
    </row>
    <row r="479338" spans="3:3" x14ac:dyDescent="0.25">
      <c r="C479338" s="62"/>
    </row>
    <row r="479339" spans="3:3" x14ac:dyDescent="0.25">
      <c r="C479339" s="62"/>
    </row>
    <row r="479427" spans="3:3" x14ac:dyDescent="0.25">
      <c r="C479427" s="62"/>
    </row>
    <row r="479428" spans="3:3" x14ac:dyDescent="0.25">
      <c r="C479428" s="62"/>
    </row>
    <row r="479516" spans="3:3" x14ac:dyDescent="0.25">
      <c r="C479516" s="62"/>
    </row>
    <row r="479517" spans="3:3" x14ac:dyDescent="0.25">
      <c r="C479517" s="62"/>
    </row>
    <row r="479605" spans="3:3" x14ac:dyDescent="0.25">
      <c r="C479605" s="62"/>
    </row>
    <row r="479606" spans="3:3" x14ac:dyDescent="0.25">
      <c r="C479606" s="62"/>
    </row>
    <row r="479694" spans="3:3" x14ac:dyDescent="0.25">
      <c r="C479694" s="62"/>
    </row>
    <row r="479695" spans="3:3" x14ac:dyDescent="0.25">
      <c r="C479695" s="62"/>
    </row>
    <row r="479783" spans="3:3" x14ac:dyDescent="0.25">
      <c r="C479783" s="62"/>
    </row>
    <row r="479784" spans="3:3" x14ac:dyDescent="0.25">
      <c r="C479784" s="62"/>
    </row>
    <row r="479872" spans="3:3" x14ac:dyDescent="0.25">
      <c r="C479872" s="62"/>
    </row>
    <row r="479873" spans="3:3" x14ac:dyDescent="0.25">
      <c r="C479873" s="62"/>
    </row>
    <row r="479961" spans="3:3" x14ac:dyDescent="0.25">
      <c r="C479961" s="62"/>
    </row>
    <row r="479962" spans="3:3" x14ac:dyDescent="0.25">
      <c r="C479962" s="62"/>
    </row>
    <row r="480050" spans="3:3" x14ac:dyDescent="0.25">
      <c r="C480050" s="62"/>
    </row>
    <row r="480051" spans="3:3" x14ac:dyDescent="0.25">
      <c r="C480051" s="62"/>
    </row>
    <row r="480139" spans="3:3" x14ac:dyDescent="0.25">
      <c r="C480139" s="62"/>
    </row>
    <row r="480140" spans="3:3" x14ac:dyDescent="0.25">
      <c r="C480140" s="62"/>
    </row>
    <row r="480228" spans="3:3" x14ac:dyDescent="0.25">
      <c r="C480228" s="62"/>
    </row>
    <row r="480229" spans="3:3" x14ac:dyDescent="0.25">
      <c r="C480229" s="62"/>
    </row>
    <row r="480317" spans="3:3" x14ac:dyDescent="0.25">
      <c r="C480317" s="62"/>
    </row>
    <row r="480318" spans="3:3" x14ac:dyDescent="0.25">
      <c r="C480318" s="62"/>
    </row>
    <row r="480406" spans="3:3" x14ac:dyDescent="0.25">
      <c r="C480406" s="62"/>
    </row>
    <row r="480407" spans="3:3" x14ac:dyDescent="0.25">
      <c r="C480407" s="62"/>
    </row>
    <row r="480495" spans="3:3" x14ac:dyDescent="0.25">
      <c r="C480495" s="62"/>
    </row>
    <row r="480496" spans="3:3" x14ac:dyDescent="0.25">
      <c r="C480496" s="62"/>
    </row>
    <row r="480584" spans="3:3" x14ac:dyDescent="0.25">
      <c r="C480584" s="62"/>
    </row>
    <row r="480585" spans="3:3" x14ac:dyDescent="0.25">
      <c r="C480585" s="62"/>
    </row>
    <row r="480673" spans="3:3" x14ac:dyDescent="0.25">
      <c r="C480673" s="62"/>
    </row>
    <row r="480674" spans="3:3" x14ac:dyDescent="0.25">
      <c r="C480674" s="62"/>
    </row>
    <row r="480762" spans="3:3" x14ac:dyDescent="0.25">
      <c r="C480762" s="62"/>
    </row>
    <row r="480763" spans="3:3" x14ac:dyDescent="0.25">
      <c r="C480763" s="62"/>
    </row>
    <row r="480851" spans="3:3" x14ac:dyDescent="0.25">
      <c r="C480851" s="62"/>
    </row>
    <row r="480852" spans="3:3" x14ac:dyDescent="0.25">
      <c r="C480852" s="62"/>
    </row>
    <row r="480940" spans="3:3" x14ac:dyDescent="0.25">
      <c r="C480940" s="62"/>
    </row>
    <row r="480941" spans="3:3" x14ac:dyDescent="0.25">
      <c r="C480941" s="62"/>
    </row>
    <row r="481029" spans="3:3" x14ac:dyDescent="0.25">
      <c r="C481029" s="62"/>
    </row>
    <row r="481030" spans="3:3" x14ac:dyDescent="0.25">
      <c r="C481030" s="62"/>
    </row>
    <row r="481118" spans="3:3" x14ac:dyDescent="0.25">
      <c r="C481118" s="62"/>
    </row>
    <row r="481119" spans="3:3" x14ac:dyDescent="0.25">
      <c r="C481119" s="62"/>
    </row>
    <row r="481207" spans="3:3" x14ac:dyDescent="0.25">
      <c r="C481207" s="62"/>
    </row>
    <row r="481208" spans="3:3" x14ac:dyDescent="0.25">
      <c r="C481208" s="62"/>
    </row>
    <row r="481296" spans="3:3" x14ac:dyDescent="0.25">
      <c r="C481296" s="62"/>
    </row>
    <row r="481297" spans="3:3" x14ac:dyDescent="0.25">
      <c r="C481297" s="62"/>
    </row>
    <row r="481385" spans="3:3" x14ac:dyDescent="0.25">
      <c r="C481385" s="62"/>
    </row>
    <row r="481386" spans="3:3" x14ac:dyDescent="0.25">
      <c r="C481386" s="62"/>
    </row>
    <row r="481474" spans="3:3" x14ac:dyDescent="0.25">
      <c r="C481474" s="62"/>
    </row>
    <row r="481475" spans="3:3" x14ac:dyDescent="0.25">
      <c r="C481475" s="62"/>
    </row>
    <row r="481563" spans="3:3" x14ac:dyDescent="0.25">
      <c r="C481563" s="62"/>
    </row>
    <row r="481564" spans="3:3" x14ac:dyDescent="0.25">
      <c r="C481564" s="62"/>
    </row>
    <row r="481652" spans="3:3" x14ac:dyDescent="0.25">
      <c r="C481652" s="62"/>
    </row>
    <row r="481653" spans="3:3" x14ac:dyDescent="0.25">
      <c r="C481653" s="62"/>
    </row>
    <row r="481741" spans="3:3" x14ac:dyDescent="0.25">
      <c r="C481741" s="62"/>
    </row>
    <row r="481742" spans="3:3" x14ac:dyDescent="0.25">
      <c r="C481742" s="62"/>
    </row>
    <row r="481830" spans="3:3" x14ac:dyDescent="0.25">
      <c r="C481830" s="62"/>
    </row>
    <row r="481831" spans="3:3" x14ac:dyDescent="0.25">
      <c r="C481831" s="62"/>
    </row>
    <row r="481919" spans="3:3" x14ac:dyDescent="0.25">
      <c r="C481919" s="62"/>
    </row>
    <row r="481920" spans="3:3" x14ac:dyDescent="0.25">
      <c r="C481920" s="62"/>
    </row>
    <row r="482008" spans="3:3" x14ac:dyDescent="0.25">
      <c r="C482008" s="62"/>
    </row>
    <row r="482009" spans="3:3" x14ac:dyDescent="0.25">
      <c r="C482009" s="62"/>
    </row>
    <row r="482097" spans="3:3" x14ac:dyDescent="0.25">
      <c r="C482097" s="62"/>
    </row>
    <row r="482098" spans="3:3" x14ac:dyDescent="0.25">
      <c r="C482098" s="62"/>
    </row>
    <row r="482186" spans="3:3" x14ac:dyDescent="0.25">
      <c r="C482186" s="62"/>
    </row>
    <row r="482187" spans="3:3" x14ac:dyDescent="0.25">
      <c r="C482187" s="62"/>
    </row>
    <row r="482275" spans="3:3" x14ac:dyDescent="0.25">
      <c r="C482275" s="62"/>
    </row>
    <row r="482276" spans="3:3" x14ac:dyDescent="0.25">
      <c r="C482276" s="62"/>
    </row>
    <row r="482364" spans="3:3" x14ac:dyDescent="0.25">
      <c r="C482364" s="62"/>
    </row>
    <row r="482365" spans="3:3" x14ac:dyDescent="0.25">
      <c r="C482365" s="62"/>
    </row>
    <row r="482453" spans="3:3" x14ac:dyDescent="0.25">
      <c r="C482453" s="62"/>
    </row>
    <row r="482454" spans="3:3" x14ac:dyDescent="0.25">
      <c r="C482454" s="62"/>
    </row>
    <row r="482542" spans="3:3" x14ac:dyDescent="0.25">
      <c r="C482542" s="62"/>
    </row>
    <row r="482543" spans="3:3" x14ac:dyDescent="0.25">
      <c r="C482543" s="62"/>
    </row>
    <row r="482631" spans="3:3" x14ac:dyDescent="0.25">
      <c r="C482631" s="62"/>
    </row>
    <row r="482632" spans="3:3" x14ac:dyDescent="0.25">
      <c r="C482632" s="62"/>
    </row>
    <row r="482720" spans="3:3" x14ac:dyDescent="0.25">
      <c r="C482720" s="62"/>
    </row>
    <row r="482721" spans="3:3" x14ac:dyDescent="0.25">
      <c r="C482721" s="62"/>
    </row>
    <row r="482809" spans="3:3" x14ac:dyDescent="0.25">
      <c r="C482809" s="62"/>
    </row>
    <row r="482810" spans="3:3" x14ac:dyDescent="0.25">
      <c r="C482810" s="62"/>
    </row>
    <row r="482898" spans="3:3" x14ac:dyDescent="0.25">
      <c r="C482898" s="62"/>
    </row>
    <row r="482899" spans="3:3" x14ac:dyDescent="0.25">
      <c r="C482899" s="62"/>
    </row>
    <row r="482987" spans="3:3" x14ac:dyDescent="0.25">
      <c r="C482987" s="62"/>
    </row>
    <row r="482988" spans="3:3" x14ac:dyDescent="0.25">
      <c r="C482988" s="62"/>
    </row>
    <row r="483076" spans="3:3" x14ac:dyDescent="0.25">
      <c r="C483076" s="62"/>
    </row>
    <row r="483077" spans="3:3" x14ac:dyDescent="0.25">
      <c r="C483077" s="62"/>
    </row>
    <row r="483165" spans="3:3" x14ac:dyDescent="0.25">
      <c r="C483165" s="62"/>
    </row>
    <row r="483166" spans="3:3" x14ac:dyDescent="0.25">
      <c r="C483166" s="62"/>
    </row>
    <row r="483254" spans="3:3" x14ac:dyDescent="0.25">
      <c r="C483254" s="62"/>
    </row>
    <row r="483255" spans="3:3" x14ac:dyDescent="0.25">
      <c r="C483255" s="62"/>
    </row>
    <row r="483343" spans="3:3" x14ac:dyDescent="0.25">
      <c r="C483343" s="62"/>
    </row>
    <row r="483344" spans="3:3" x14ac:dyDescent="0.25">
      <c r="C483344" s="62"/>
    </row>
    <row r="483432" spans="3:3" x14ac:dyDescent="0.25">
      <c r="C483432" s="62"/>
    </row>
    <row r="483433" spans="3:3" x14ac:dyDescent="0.25">
      <c r="C483433" s="62"/>
    </row>
    <row r="483521" spans="3:3" x14ac:dyDescent="0.25">
      <c r="C483521" s="62"/>
    </row>
    <row r="483522" spans="3:3" x14ac:dyDescent="0.25">
      <c r="C483522" s="62"/>
    </row>
    <row r="483610" spans="3:3" x14ac:dyDescent="0.25">
      <c r="C483610" s="62"/>
    </row>
    <row r="483611" spans="3:3" x14ac:dyDescent="0.25">
      <c r="C483611" s="62"/>
    </row>
    <row r="483699" spans="3:3" x14ac:dyDescent="0.25">
      <c r="C483699" s="62"/>
    </row>
    <row r="483700" spans="3:3" x14ac:dyDescent="0.25">
      <c r="C483700" s="62"/>
    </row>
    <row r="483788" spans="3:3" x14ac:dyDescent="0.25">
      <c r="C483788" s="62"/>
    </row>
    <row r="483789" spans="3:3" x14ac:dyDescent="0.25">
      <c r="C483789" s="62"/>
    </row>
    <row r="483877" spans="3:3" x14ac:dyDescent="0.25">
      <c r="C483877" s="62"/>
    </row>
    <row r="483878" spans="3:3" x14ac:dyDescent="0.25">
      <c r="C483878" s="62"/>
    </row>
    <row r="483966" spans="3:3" x14ac:dyDescent="0.25">
      <c r="C483966" s="62"/>
    </row>
    <row r="483967" spans="3:3" x14ac:dyDescent="0.25">
      <c r="C483967" s="62"/>
    </row>
    <row r="484055" spans="3:3" x14ac:dyDescent="0.25">
      <c r="C484055" s="62"/>
    </row>
    <row r="484056" spans="3:3" x14ac:dyDescent="0.25">
      <c r="C484056" s="62"/>
    </row>
    <row r="484144" spans="3:3" x14ac:dyDescent="0.25">
      <c r="C484144" s="62"/>
    </row>
    <row r="484145" spans="3:3" x14ac:dyDescent="0.25">
      <c r="C484145" s="62"/>
    </row>
    <row r="484233" spans="3:3" x14ac:dyDescent="0.25">
      <c r="C484233" s="62"/>
    </row>
    <row r="484234" spans="3:3" x14ac:dyDescent="0.25">
      <c r="C484234" s="62"/>
    </row>
    <row r="484322" spans="3:3" x14ac:dyDescent="0.25">
      <c r="C484322" s="62"/>
    </row>
    <row r="484323" spans="3:3" x14ac:dyDescent="0.25">
      <c r="C484323" s="62"/>
    </row>
    <row r="484411" spans="3:3" x14ac:dyDescent="0.25">
      <c r="C484411" s="62"/>
    </row>
    <row r="484412" spans="3:3" x14ac:dyDescent="0.25">
      <c r="C484412" s="62"/>
    </row>
    <row r="484500" spans="3:3" x14ac:dyDescent="0.25">
      <c r="C484500" s="62"/>
    </row>
    <row r="484501" spans="3:3" x14ac:dyDescent="0.25">
      <c r="C484501" s="62"/>
    </row>
    <row r="484589" spans="3:3" x14ac:dyDescent="0.25">
      <c r="C484589" s="62"/>
    </row>
    <row r="484590" spans="3:3" x14ac:dyDescent="0.25">
      <c r="C484590" s="62"/>
    </row>
    <row r="484678" spans="3:3" x14ac:dyDescent="0.25">
      <c r="C484678" s="62"/>
    </row>
    <row r="484679" spans="3:3" x14ac:dyDescent="0.25">
      <c r="C484679" s="62"/>
    </row>
    <row r="484767" spans="3:3" x14ac:dyDescent="0.25">
      <c r="C484767" s="62"/>
    </row>
    <row r="484768" spans="3:3" x14ac:dyDescent="0.25">
      <c r="C484768" s="62"/>
    </row>
    <row r="484856" spans="3:3" x14ac:dyDescent="0.25">
      <c r="C484856" s="62"/>
    </row>
    <row r="484857" spans="3:3" x14ac:dyDescent="0.25">
      <c r="C484857" s="62"/>
    </row>
    <row r="484945" spans="3:3" x14ac:dyDescent="0.25">
      <c r="C484945" s="62"/>
    </row>
    <row r="484946" spans="3:3" x14ac:dyDescent="0.25">
      <c r="C484946" s="62"/>
    </row>
    <row r="485034" spans="3:3" x14ac:dyDescent="0.25">
      <c r="C485034" s="62"/>
    </row>
    <row r="485035" spans="3:3" x14ac:dyDescent="0.25">
      <c r="C485035" s="62"/>
    </row>
    <row r="485123" spans="3:3" x14ac:dyDescent="0.25">
      <c r="C485123" s="62"/>
    </row>
    <row r="485124" spans="3:3" x14ac:dyDescent="0.25">
      <c r="C485124" s="62"/>
    </row>
    <row r="485212" spans="3:3" x14ac:dyDescent="0.25">
      <c r="C485212" s="62"/>
    </row>
    <row r="485213" spans="3:3" x14ac:dyDescent="0.25">
      <c r="C485213" s="62"/>
    </row>
    <row r="485301" spans="3:3" x14ac:dyDescent="0.25">
      <c r="C485301" s="62"/>
    </row>
    <row r="485302" spans="3:3" x14ac:dyDescent="0.25">
      <c r="C485302" s="62"/>
    </row>
    <row r="485390" spans="3:3" x14ac:dyDescent="0.25">
      <c r="C485390" s="62"/>
    </row>
    <row r="485391" spans="3:3" x14ac:dyDescent="0.25">
      <c r="C485391" s="62"/>
    </row>
    <row r="485479" spans="3:3" x14ac:dyDescent="0.25">
      <c r="C485479" s="62"/>
    </row>
    <row r="485480" spans="3:3" x14ac:dyDescent="0.25">
      <c r="C485480" s="62"/>
    </row>
    <row r="485568" spans="3:3" x14ac:dyDescent="0.25">
      <c r="C485568" s="62"/>
    </row>
    <row r="485569" spans="3:3" x14ac:dyDescent="0.25">
      <c r="C485569" s="62"/>
    </row>
    <row r="485657" spans="3:3" x14ac:dyDescent="0.25">
      <c r="C485657" s="62"/>
    </row>
    <row r="485658" spans="3:3" x14ac:dyDescent="0.25">
      <c r="C485658" s="62"/>
    </row>
    <row r="485746" spans="3:3" x14ac:dyDescent="0.25">
      <c r="C485746" s="62"/>
    </row>
    <row r="485747" spans="3:3" x14ac:dyDescent="0.25">
      <c r="C485747" s="62"/>
    </row>
    <row r="485835" spans="3:3" x14ac:dyDescent="0.25">
      <c r="C485835" s="62"/>
    </row>
    <row r="485836" spans="3:3" x14ac:dyDescent="0.25">
      <c r="C485836" s="62"/>
    </row>
    <row r="485924" spans="3:3" x14ac:dyDescent="0.25">
      <c r="C485924" s="62"/>
    </row>
    <row r="485925" spans="3:3" x14ac:dyDescent="0.25">
      <c r="C485925" s="62"/>
    </row>
    <row r="486013" spans="3:3" x14ac:dyDescent="0.25">
      <c r="C486013" s="62"/>
    </row>
    <row r="486014" spans="3:3" x14ac:dyDescent="0.25">
      <c r="C486014" s="62"/>
    </row>
    <row r="486102" spans="3:3" x14ac:dyDescent="0.25">
      <c r="C486102" s="62"/>
    </row>
    <row r="486103" spans="3:3" x14ac:dyDescent="0.25">
      <c r="C486103" s="62"/>
    </row>
    <row r="486191" spans="3:3" x14ac:dyDescent="0.25">
      <c r="C486191" s="62"/>
    </row>
    <row r="486192" spans="3:3" x14ac:dyDescent="0.25">
      <c r="C486192" s="62"/>
    </row>
    <row r="486280" spans="3:3" x14ac:dyDescent="0.25">
      <c r="C486280" s="62"/>
    </row>
    <row r="486281" spans="3:3" x14ac:dyDescent="0.25">
      <c r="C486281" s="62"/>
    </row>
    <row r="486369" spans="3:3" x14ac:dyDescent="0.25">
      <c r="C486369" s="62"/>
    </row>
    <row r="486370" spans="3:3" x14ac:dyDescent="0.25">
      <c r="C486370" s="62"/>
    </row>
    <row r="486458" spans="3:3" x14ac:dyDescent="0.25">
      <c r="C486458" s="62"/>
    </row>
    <row r="486459" spans="3:3" x14ac:dyDescent="0.25">
      <c r="C486459" s="62"/>
    </row>
    <row r="486547" spans="3:3" x14ac:dyDescent="0.25">
      <c r="C486547" s="62"/>
    </row>
    <row r="486548" spans="3:3" x14ac:dyDescent="0.25">
      <c r="C486548" s="62"/>
    </row>
    <row r="486636" spans="3:3" x14ac:dyDescent="0.25">
      <c r="C486636" s="62"/>
    </row>
    <row r="486637" spans="3:3" x14ac:dyDescent="0.25">
      <c r="C486637" s="62"/>
    </row>
    <row r="486725" spans="3:3" x14ac:dyDescent="0.25">
      <c r="C486725" s="62"/>
    </row>
    <row r="486726" spans="3:3" x14ac:dyDescent="0.25">
      <c r="C486726" s="62"/>
    </row>
    <row r="486814" spans="3:3" x14ac:dyDescent="0.25">
      <c r="C486814" s="62"/>
    </row>
    <row r="486815" spans="3:3" x14ac:dyDescent="0.25">
      <c r="C486815" s="62"/>
    </row>
    <row r="486903" spans="3:3" x14ac:dyDescent="0.25">
      <c r="C486903" s="62"/>
    </row>
    <row r="486904" spans="3:3" x14ac:dyDescent="0.25">
      <c r="C486904" s="62"/>
    </row>
    <row r="486992" spans="3:3" x14ac:dyDescent="0.25">
      <c r="C486992" s="62"/>
    </row>
    <row r="486993" spans="3:3" x14ac:dyDescent="0.25">
      <c r="C486993" s="62"/>
    </row>
    <row r="487081" spans="3:3" x14ac:dyDescent="0.25">
      <c r="C487081" s="62"/>
    </row>
    <row r="487082" spans="3:3" x14ac:dyDescent="0.25">
      <c r="C487082" s="62"/>
    </row>
    <row r="487170" spans="3:3" x14ac:dyDescent="0.25">
      <c r="C487170" s="62"/>
    </row>
    <row r="487171" spans="3:3" x14ac:dyDescent="0.25">
      <c r="C487171" s="62"/>
    </row>
    <row r="487259" spans="3:3" x14ac:dyDescent="0.25">
      <c r="C487259" s="62"/>
    </row>
    <row r="487260" spans="3:3" x14ac:dyDescent="0.25">
      <c r="C487260" s="62"/>
    </row>
    <row r="487348" spans="3:3" x14ac:dyDescent="0.25">
      <c r="C487348" s="62"/>
    </row>
    <row r="487349" spans="3:3" x14ac:dyDescent="0.25">
      <c r="C487349" s="62"/>
    </row>
    <row r="487437" spans="3:3" x14ac:dyDescent="0.25">
      <c r="C487437" s="62"/>
    </row>
    <row r="487438" spans="3:3" x14ac:dyDescent="0.25">
      <c r="C487438" s="62"/>
    </row>
    <row r="487526" spans="3:3" x14ac:dyDescent="0.25">
      <c r="C487526" s="62"/>
    </row>
    <row r="487527" spans="3:3" x14ac:dyDescent="0.25">
      <c r="C487527" s="62"/>
    </row>
    <row r="487615" spans="3:3" x14ac:dyDescent="0.25">
      <c r="C487615" s="62"/>
    </row>
    <row r="487616" spans="3:3" x14ac:dyDescent="0.25">
      <c r="C487616" s="62"/>
    </row>
    <row r="487704" spans="3:3" x14ac:dyDescent="0.25">
      <c r="C487704" s="62"/>
    </row>
    <row r="487705" spans="3:3" x14ac:dyDescent="0.25">
      <c r="C487705" s="62"/>
    </row>
    <row r="487793" spans="3:3" x14ac:dyDescent="0.25">
      <c r="C487793" s="62"/>
    </row>
    <row r="487794" spans="3:3" x14ac:dyDescent="0.25">
      <c r="C487794" s="62"/>
    </row>
    <row r="487882" spans="3:3" x14ac:dyDescent="0.25">
      <c r="C487882" s="62"/>
    </row>
    <row r="487883" spans="3:3" x14ac:dyDescent="0.25">
      <c r="C487883" s="62"/>
    </row>
    <row r="487971" spans="3:3" x14ac:dyDescent="0.25">
      <c r="C487971" s="62"/>
    </row>
    <row r="487972" spans="3:3" x14ac:dyDescent="0.25">
      <c r="C487972" s="62"/>
    </row>
    <row r="488060" spans="3:3" x14ac:dyDescent="0.25">
      <c r="C488060" s="62"/>
    </row>
    <row r="488061" spans="3:3" x14ac:dyDescent="0.25">
      <c r="C488061" s="62"/>
    </row>
    <row r="488149" spans="3:3" x14ac:dyDescent="0.25">
      <c r="C488149" s="62"/>
    </row>
    <row r="488150" spans="3:3" x14ac:dyDescent="0.25">
      <c r="C488150" s="62"/>
    </row>
    <row r="488238" spans="3:3" x14ac:dyDescent="0.25">
      <c r="C488238" s="62"/>
    </row>
    <row r="488239" spans="3:3" x14ac:dyDescent="0.25">
      <c r="C488239" s="62"/>
    </row>
    <row r="488327" spans="3:3" x14ac:dyDescent="0.25">
      <c r="C488327" s="62"/>
    </row>
    <row r="488328" spans="3:3" x14ac:dyDescent="0.25">
      <c r="C488328" s="62"/>
    </row>
    <row r="488416" spans="3:3" x14ac:dyDescent="0.25">
      <c r="C488416" s="62"/>
    </row>
    <row r="488417" spans="3:3" x14ac:dyDescent="0.25">
      <c r="C488417" s="62"/>
    </row>
    <row r="488505" spans="3:3" x14ac:dyDescent="0.25">
      <c r="C488505" s="62"/>
    </row>
    <row r="488506" spans="3:3" x14ac:dyDescent="0.25">
      <c r="C488506" s="62"/>
    </row>
    <row r="488594" spans="3:3" x14ac:dyDescent="0.25">
      <c r="C488594" s="62"/>
    </row>
    <row r="488595" spans="3:3" x14ac:dyDescent="0.25">
      <c r="C488595" s="62"/>
    </row>
    <row r="488683" spans="3:3" x14ac:dyDescent="0.25">
      <c r="C488683" s="62"/>
    </row>
    <row r="488684" spans="3:3" x14ac:dyDescent="0.25">
      <c r="C488684" s="62"/>
    </row>
    <row r="488772" spans="3:3" x14ac:dyDescent="0.25">
      <c r="C488772" s="62"/>
    </row>
    <row r="488773" spans="3:3" x14ac:dyDescent="0.25">
      <c r="C488773" s="62"/>
    </row>
    <row r="488861" spans="3:3" x14ac:dyDescent="0.25">
      <c r="C488861" s="62"/>
    </row>
    <row r="488862" spans="3:3" x14ac:dyDescent="0.25">
      <c r="C488862" s="62"/>
    </row>
    <row r="488950" spans="3:3" x14ac:dyDescent="0.25">
      <c r="C488950" s="62"/>
    </row>
    <row r="488951" spans="3:3" x14ac:dyDescent="0.25">
      <c r="C488951" s="62"/>
    </row>
    <row r="489039" spans="3:3" x14ac:dyDescent="0.25">
      <c r="C489039" s="62"/>
    </row>
    <row r="489040" spans="3:3" x14ac:dyDescent="0.25">
      <c r="C489040" s="62"/>
    </row>
    <row r="489128" spans="3:3" x14ac:dyDescent="0.25">
      <c r="C489128" s="62"/>
    </row>
    <row r="489129" spans="3:3" x14ac:dyDescent="0.25">
      <c r="C489129" s="62"/>
    </row>
    <row r="489217" spans="3:3" x14ac:dyDescent="0.25">
      <c r="C489217" s="62"/>
    </row>
    <row r="489218" spans="3:3" x14ac:dyDescent="0.25">
      <c r="C489218" s="62"/>
    </row>
    <row r="489306" spans="3:3" x14ac:dyDescent="0.25">
      <c r="C489306" s="62"/>
    </row>
    <row r="489307" spans="3:3" x14ac:dyDescent="0.25">
      <c r="C489307" s="62"/>
    </row>
    <row r="489395" spans="3:3" x14ac:dyDescent="0.25">
      <c r="C489395" s="62"/>
    </row>
    <row r="489396" spans="3:3" x14ac:dyDescent="0.25">
      <c r="C489396" s="62"/>
    </row>
    <row r="489484" spans="3:3" x14ac:dyDescent="0.25">
      <c r="C489484" s="62"/>
    </row>
    <row r="489485" spans="3:3" x14ac:dyDescent="0.25">
      <c r="C489485" s="62"/>
    </row>
    <row r="489573" spans="3:3" x14ac:dyDescent="0.25">
      <c r="C489573" s="62"/>
    </row>
    <row r="489574" spans="3:3" x14ac:dyDescent="0.25">
      <c r="C489574" s="62"/>
    </row>
    <row r="489662" spans="3:3" x14ac:dyDescent="0.25">
      <c r="C489662" s="62"/>
    </row>
    <row r="489663" spans="3:3" x14ac:dyDescent="0.25">
      <c r="C489663" s="62"/>
    </row>
    <row r="489751" spans="3:3" x14ac:dyDescent="0.25">
      <c r="C489751" s="62"/>
    </row>
    <row r="489752" spans="3:3" x14ac:dyDescent="0.25">
      <c r="C489752" s="62"/>
    </row>
    <row r="489840" spans="3:3" x14ac:dyDescent="0.25">
      <c r="C489840" s="62"/>
    </row>
    <row r="489841" spans="3:3" x14ac:dyDescent="0.25">
      <c r="C489841" s="62"/>
    </row>
    <row r="489929" spans="3:3" x14ac:dyDescent="0.25">
      <c r="C489929" s="62"/>
    </row>
    <row r="489930" spans="3:3" x14ac:dyDescent="0.25">
      <c r="C489930" s="62"/>
    </row>
    <row r="490018" spans="3:3" x14ac:dyDescent="0.25">
      <c r="C490018" s="62"/>
    </row>
    <row r="490019" spans="3:3" x14ac:dyDescent="0.25">
      <c r="C490019" s="62"/>
    </row>
    <row r="490107" spans="3:3" x14ac:dyDescent="0.25">
      <c r="C490107" s="62"/>
    </row>
    <row r="490108" spans="3:3" x14ac:dyDescent="0.25">
      <c r="C490108" s="62"/>
    </row>
    <row r="490196" spans="3:3" x14ac:dyDescent="0.25">
      <c r="C490196" s="62"/>
    </row>
    <row r="490197" spans="3:3" x14ac:dyDescent="0.25">
      <c r="C490197" s="62"/>
    </row>
    <row r="490285" spans="3:3" x14ac:dyDescent="0.25">
      <c r="C490285" s="62"/>
    </row>
    <row r="490286" spans="3:3" x14ac:dyDescent="0.25">
      <c r="C490286" s="62"/>
    </row>
    <row r="490374" spans="3:3" x14ac:dyDescent="0.25">
      <c r="C490374" s="62"/>
    </row>
    <row r="490375" spans="3:3" x14ac:dyDescent="0.25">
      <c r="C490375" s="62"/>
    </row>
    <row r="490463" spans="3:3" x14ac:dyDescent="0.25">
      <c r="C490463" s="62"/>
    </row>
    <row r="490464" spans="3:3" x14ac:dyDescent="0.25">
      <c r="C490464" s="62"/>
    </row>
    <row r="490552" spans="3:3" x14ac:dyDescent="0.25">
      <c r="C490552" s="62"/>
    </row>
    <row r="490553" spans="3:3" x14ac:dyDescent="0.25">
      <c r="C490553" s="62"/>
    </row>
    <row r="490641" spans="3:3" x14ac:dyDescent="0.25">
      <c r="C490641" s="62"/>
    </row>
    <row r="490642" spans="3:3" x14ac:dyDescent="0.25">
      <c r="C490642" s="62"/>
    </row>
    <row r="490730" spans="3:3" x14ac:dyDescent="0.25">
      <c r="C490730" s="62"/>
    </row>
    <row r="490731" spans="3:3" x14ac:dyDescent="0.25">
      <c r="C490731" s="62"/>
    </row>
    <row r="490819" spans="3:3" x14ac:dyDescent="0.25">
      <c r="C490819" s="62"/>
    </row>
    <row r="490820" spans="3:3" x14ac:dyDescent="0.25">
      <c r="C490820" s="62"/>
    </row>
    <row r="490908" spans="3:3" x14ac:dyDescent="0.25">
      <c r="C490908" s="62"/>
    </row>
    <row r="490909" spans="3:3" x14ac:dyDescent="0.25">
      <c r="C490909" s="62"/>
    </row>
    <row r="490997" spans="3:3" x14ac:dyDescent="0.25">
      <c r="C490997" s="62"/>
    </row>
    <row r="490998" spans="3:3" x14ac:dyDescent="0.25">
      <c r="C490998" s="62"/>
    </row>
    <row r="491086" spans="3:3" x14ac:dyDescent="0.25">
      <c r="C491086" s="62"/>
    </row>
    <row r="491087" spans="3:3" x14ac:dyDescent="0.25">
      <c r="C491087" s="62"/>
    </row>
    <row r="491175" spans="3:3" x14ac:dyDescent="0.25">
      <c r="C491175" s="62"/>
    </row>
    <row r="491176" spans="3:3" x14ac:dyDescent="0.25">
      <c r="C491176" s="62"/>
    </row>
    <row r="491264" spans="3:3" x14ac:dyDescent="0.25">
      <c r="C491264" s="62"/>
    </row>
    <row r="491265" spans="3:3" x14ac:dyDescent="0.25">
      <c r="C491265" s="62"/>
    </row>
    <row r="491353" spans="3:3" x14ac:dyDescent="0.25">
      <c r="C491353" s="62"/>
    </row>
    <row r="491354" spans="3:3" x14ac:dyDescent="0.25">
      <c r="C491354" s="62"/>
    </row>
    <row r="491442" spans="3:3" x14ac:dyDescent="0.25">
      <c r="C491442" s="62"/>
    </row>
    <row r="491443" spans="3:3" x14ac:dyDescent="0.25">
      <c r="C491443" s="62"/>
    </row>
    <row r="491531" spans="3:3" x14ac:dyDescent="0.25">
      <c r="C491531" s="62"/>
    </row>
    <row r="491532" spans="3:3" x14ac:dyDescent="0.25">
      <c r="C491532" s="62"/>
    </row>
    <row r="491620" spans="3:3" x14ac:dyDescent="0.25">
      <c r="C491620" s="62"/>
    </row>
    <row r="491621" spans="3:3" x14ac:dyDescent="0.25">
      <c r="C491621" s="62"/>
    </row>
    <row r="491709" spans="3:3" x14ac:dyDescent="0.25">
      <c r="C491709" s="62"/>
    </row>
    <row r="491710" spans="3:3" x14ac:dyDescent="0.25">
      <c r="C491710" s="62"/>
    </row>
    <row r="491798" spans="3:3" x14ac:dyDescent="0.25">
      <c r="C491798" s="62"/>
    </row>
    <row r="491799" spans="3:3" x14ac:dyDescent="0.25">
      <c r="C491799" s="62"/>
    </row>
    <row r="491887" spans="3:3" x14ac:dyDescent="0.25">
      <c r="C491887" s="62"/>
    </row>
    <row r="491888" spans="3:3" x14ac:dyDescent="0.25">
      <c r="C491888" s="62"/>
    </row>
    <row r="491976" spans="3:3" x14ac:dyDescent="0.25">
      <c r="C491976" s="62"/>
    </row>
    <row r="491977" spans="3:3" x14ac:dyDescent="0.25">
      <c r="C491977" s="62"/>
    </row>
    <row r="492065" spans="3:3" x14ac:dyDescent="0.25">
      <c r="C492065" s="62"/>
    </row>
    <row r="492066" spans="3:3" x14ac:dyDescent="0.25">
      <c r="C492066" s="62"/>
    </row>
    <row r="492154" spans="3:3" x14ac:dyDescent="0.25">
      <c r="C492154" s="62"/>
    </row>
    <row r="492155" spans="3:3" x14ac:dyDescent="0.25">
      <c r="C492155" s="62"/>
    </row>
    <row r="492243" spans="3:3" x14ac:dyDescent="0.25">
      <c r="C492243" s="62"/>
    </row>
    <row r="492244" spans="3:3" x14ac:dyDescent="0.25">
      <c r="C492244" s="62"/>
    </row>
    <row r="492332" spans="3:3" x14ac:dyDescent="0.25">
      <c r="C492332" s="62"/>
    </row>
    <row r="492333" spans="3:3" x14ac:dyDescent="0.25">
      <c r="C492333" s="62"/>
    </row>
    <row r="492421" spans="3:3" x14ac:dyDescent="0.25">
      <c r="C492421" s="62"/>
    </row>
    <row r="492422" spans="3:3" x14ac:dyDescent="0.25">
      <c r="C492422" s="62"/>
    </row>
    <row r="492510" spans="3:3" x14ac:dyDescent="0.25">
      <c r="C492510" s="62"/>
    </row>
    <row r="492511" spans="3:3" x14ac:dyDescent="0.25">
      <c r="C492511" s="62"/>
    </row>
    <row r="492599" spans="3:3" x14ac:dyDescent="0.25">
      <c r="C492599" s="62"/>
    </row>
    <row r="492600" spans="3:3" x14ac:dyDescent="0.25">
      <c r="C492600" s="62"/>
    </row>
    <row r="492688" spans="3:3" x14ac:dyDescent="0.25">
      <c r="C492688" s="62"/>
    </row>
    <row r="492689" spans="3:3" x14ac:dyDescent="0.25">
      <c r="C492689" s="62"/>
    </row>
    <row r="492777" spans="3:3" x14ac:dyDescent="0.25">
      <c r="C492777" s="62"/>
    </row>
    <row r="492778" spans="3:3" x14ac:dyDescent="0.25">
      <c r="C492778" s="62"/>
    </row>
    <row r="492866" spans="3:3" x14ac:dyDescent="0.25">
      <c r="C492866" s="62"/>
    </row>
    <row r="492867" spans="3:3" x14ac:dyDescent="0.25">
      <c r="C492867" s="62"/>
    </row>
    <row r="492955" spans="3:3" x14ac:dyDescent="0.25">
      <c r="C492955" s="62"/>
    </row>
    <row r="492956" spans="3:3" x14ac:dyDescent="0.25">
      <c r="C492956" s="62"/>
    </row>
    <row r="493044" spans="3:3" x14ac:dyDescent="0.25">
      <c r="C493044" s="62"/>
    </row>
    <row r="493045" spans="3:3" x14ac:dyDescent="0.25">
      <c r="C493045" s="62"/>
    </row>
    <row r="493133" spans="3:3" x14ac:dyDescent="0.25">
      <c r="C493133" s="62"/>
    </row>
    <row r="493134" spans="3:3" x14ac:dyDescent="0.25">
      <c r="C493134" s="62"/>
    </row>
    <row r="493222" spans="3:3" x14ac:dyDescent="0.25">
      <c r="C493222" s="62"/>
    </row>
    <row r="493223" spans="3:3" x14ac:dyDescent="0.25">
      <c r="C493223" s="62"/>
    </row>
    <row r="493311" spans="3:3" x14ac:dyDescent="0.25">
      <c r="C493311" s="62"/>
    </row>
    <row r="493312" spans="3:3" x14ac:dyDescent="0.25">
      <c r="C493312" s="62"/>
    </row>
    <row r="493400" spans="3:3" x14ac:dyDescent="0.25">
      <c r="C493400" s="62"/>
    </row>
    <row r="493401" spans="3:3" x14ac:dyDescent="0.25">
      <c r="C493401" s="62"/>
    </row>
    <row r="493489" spans="3:3" x14ac:dyDescent="0.25">
      <c r="C493489" s="62"/>
    </row>
    <row r="493490" spans="3:3" x14ac:dyDescent="0.25">
      <c r="C493490" s="62"/>
    </row>
    <row r="493578" spans="3:3" x14ac:dyDescent="0.25">
      <c r="C493578" s="62"/>
    </row>
    <row r="493579" spans="3:3" x14ac:dyDescent="0.25">
      <c r="C493579" s="62"/>
    </row>
    <row r="493667" spans="3:3" x14ac:dyDescent="0.25">
      <c r="C493667" s="62"/>
    </row>
    <row r="493668" spans="3:3" x14ac:dyDescent="0.25">
      <c r="C493668" s="62"/>
    </row>
    <row r="493756" spans="3:3" x14ac:dyDescent="0.25">
      <c r="C493756" s="62"/>
    </row>
    <row r="493757" spans="3:3" x14ac:dyDescent="0.25">
      <c r="C493757" s="62"/>
    </row>
    <row r="493845" spans="3:3" x14ac:dyDescent="0.25">
      <c r="C493845" s="62"/>
    </row>
    <row r="493846" spans="3:3" x14ac:dyDescent="0.25">
      <c r="C493846" s="62"/>
    </row>
    <row r="493934" spans="3:3" x14ac:dyDescent="0.25">
      <c r="C493934" s="62"/>
    </row>
    <row r="493935" spans="3:3" x14ac:dyDescent="0.25">
      <c r="C493935" s="62"/>
    </row>
    <row r="494023" spans="3:3" x14ac:dyDescent="0.25">
      <c r="C494023" s="62"/>
    </row>
    <row r="494024" spans="3:3" x14ac:dyDescent="0.25">
      <c r="C494024" s="62"/>
    </row>
    <row r="494112" spans="3:3" x14ac:dyDescent="0.25">
      <c r="C494112" s="62"/>
    </row>
    <row r="494113" spans="3:3" x14ac:dyDescent="0.25">
      <c r="C494113" s="62"/>
    </row>
    <row r="494201" spans="3:3" x14ac:dyDescent="0.25">
      <c r="C494201" s="62"/>
    </row>
    <row r="494202" spans="3:3" x14ac:dyDescent="0.25">
      <c r="C494202" s="62"/>
    </row>
    <row r="494290" spans="3:3" x14ac:dyDescent="0.25">
      <c r="C494290" s="62"/>
    </row>
    <row r="494291" spans="3:3" x14ac:dyDescent="0.25">
      <c r="C494291" s="62"/>
    </row>
    <row r="494379" spans="3:3" x14ac:dyDescent="0.25">
      <c r="C494379" s="62"/>
    </row>
    <row r="494380" spans="3:3" x14ac:dyDescent="0.25">
      <c r="C494380" s="62"/>
    </row>
    <row r="494468" spans="3:3" x14ac:dyDescent="0.25">
      <c r="C494468" s="62"/>
    </row>
    <row r="494469" spans="3:3" x14ac:dyDescent="0.25">
      <c r="C494469" s="62"/>
    </row>
    <row r="494557" spans="3:3" x14ac:dyDescent="0.25">
      <c r="C494557" s="62"/>
    </row>
    <row r="494558" spans="3:3" x14ac:dyDescent="0.25">
      <c r="C494558" s="62"/>
    </row>
    <row r="494646" spans="3:3" x14ac:dyDescent="0.25">
      <c r="C494646" s="62"/>
    </row>
    <row r="494647" spans="3:3" x14ac:dyDescent="0.25">
      <c r="C494647" s="62"/>
    </row>
    <row r="494735" spans="3:3" x14ac:dyDescent="0.25">
      <c r="C494735" s="62"/>
    </row>
    <row r="494736" spans="3:3" x14ac:dyDescent="0.25">
      <c r="C494736" s="62"/>
    </row>
    <row r="494824" spans="3:3" x14ac:dyDescent="0.25">
      <c r="C494824" s="62"/>
    </row>
    <row r="494825" spans="3:3" x14ac:dyDescent="0.25">
      <c r="C494825" s="62"/>
    </row>
    <row r="494913" spans="3:3" x14ac:dyDescent="0.25">
      <c r="C494913" s="62"/>
    </row>
    <row r="494914" spans="3:3" x14ac:dyDescent="0.25">
      <c r="C494914" s="62"/>
    </row>
    <row r="495002" spans="3:3" x14ac:dyDescent="0.25">
      <c r="C495002" s="62"/>
    </row>
    <row r="495003" spans="3:3" x14ac:dyDescent="0.25">
      <c r="C495003" s="62"/>
    </row>
    <row r="495091" spans="3:3" x14ac:dyDescent="0.25">
      <c r="C495091" s="62"/>
    </row>
    <row r="495092" spans="3:3" x14ac:dyDescent="0.25">
      <c r="C495092" s="62"/>
    </row>
    <row r="495180" spans="3:3" x14ac:dyDescent="0.25">
      <c r="C495180" s="62"/>
    </row>
    <row r="495181" spans="3:3" x14ac:dyDescent="0.25">
      <c r="C495181" s="62"/>
    </row>
    <row r="495269" spans="3:3" x14ac:dyDescent="0.25">
      <c r="C495269" s="62"/>
    </row>
    <row r="495270" spans="3:3" x14ac:dyDescent="0.25">
      <c r="C495270" s="62"/>
    </row>
    <row r="495358" spans="3:3" x14ac:dyDescent="0.25">
      <c r="C495358" s="62"/>
    </row>
    <row r="495359" spans="3:3" x14ac:dyDescent="0.25">
      <c r="C495359" s="62"/>
    </row>
    <row r="495447" spans="3:3" x14ac:dyDescent="0.25">
      <c r="C495447" s="62"/>
    </row>
    <row r="495448" spans="3:3" x14ac:dyDescent="0.25">
      <c r="C495448" s="62"/>
    </row>
    <row r="495536" spans="3:3" x14ac:dyDescent="0.25">
      <c r="C495536" s="62"/>
    </row>
    <row r="495537" spans="3:3" x14ac:dyDescent="0.25">
      <c r="C495537" s="62"/>
    </row>
    <row r="495625" spans="3:3" x14ac:dyDescent="0.25">
      <c r="C495625" s="62"/>
    </row>
    <row r="495626" spans="3:3" x14ac:dyDescent="0.25">
      <c r="C495626" s="62"/>
    </row>
    <row r="495714" spans="3:3" x14ac:dyDescent="0.25">
      <c r="C495714" s="62"/>
    </row>
    <row r="495715" spans="3:3" x14ac:dyDescent="0.25">
      <c r="C495715" s="62"/>
    </row>
    <row r="495803" spans="3:3" x14ac:dyDescent="0.25">
      <c r="C495803" s="62"/>
    </row>
    <row r="495804" spans="3:3" x14ac:dyDescent="0.25">
      <c r="C495804" s="62"/>
    </row>
    <row r="495892" spans="3:3" x14ac:dyDescent="0.25">
      <c r="C495892" s="62"/>
    </row>
    <row r="495893" spans="3:3" x14ac:dyDescent="0.25">
      <c r="C495893" s="62"/>
    </row>
    <row r="495981" spans="3:3" x14ac:dyDescent="0.25">
      <c r="C495981" s="62"/>
    </row>
    <row r="495982" spans="3:3" x14ac:dyDescent="0.25">
      <c r="C495982" s="62"/>
    </row>
    <row r="496070" spans="3:3" x14ac:dyDescent="0.25">
      <c r="C496070" s="62"/>
    </row>
    <row r="496071" spans="3:3" x14ac:dyDescent="0.25">
      <c r="C496071" s="62"/>
    </row>
    <row r="496159" spans="3:3" x14ac:dyDescent="0.25">
      <c r="C496159" s="62"/>
    </row>
    <row r="496160" spans="3:3" x14ac:dyDescent="0.25">
      <c r="C496160" s="62"/>
    </row>
    <row r="496248" spans="3:3" x14ac:dyDescent="0.25">
      <c r="C496248" s="62"/>
    </row>
    <row r="496249" spans="3:3" x14ac:dyDescent="0.25">
      <c r="C496249" s="62"/>
    </row>
    <row r="496337" spans="3:3" x14ac:dyDescent="0.25">
      <c r="C496337" s="62"/>
    </row>
    <row r="496338" spans="3:3" x14ac:dyDescent="0.25">
      <c r="C496338" s="62"/>
    </row>
    <row r="496426" spans="3:3" x14ac:dyDescent="0.25">
      <c r="C496426" s="62"/>
    </row>
    <row r="496427" spans="3:3" x14ac:dyDescent="0.25">
      <c r="C496427" s="62"/>
    </row>
    <row r="496515" spans="3:3" x14ac:dyDescent="0.25">
      <c r="C496515" s="62"/>
    </row>
    <row r="496516" spans="3:3" x14ac:dyDescent="0.25">
      <c r="C496516" s="62"/>
    </row>
    <row r="496604" spans="3:3" x14ac:dyDescent="0.25">
      <c r="C496604" s="62"/>
    </row>
    <row r="496605" spans="3:3" x14ac:dyDescent="0.25">
      <c r="C496605" s="62"/>
    </row>
    <row r="496693" spans="3:3" x14ac:dyDescent="0.25">
      <c r="C496693" s="62"/>
    </row>
    <row r="496694" spans="3:3" x14ac:dyDescent="0.25">
      <c r="C496694" s="62"/>
    </row>
    <row r="496782" spans="3:3" x14ac:dyDescent="0.25">
      <c r="C496782" s="62"/>
    </row>
    <row r="496783" spans="3:3" x14ac:dyDescent="0.25">
      <c r="C496783" s="62"/>
    </row>
    <row r="496871" spans="3:3" x14ac:dyDescent="0.25">
      <c r="C496871" s="62"/>
    </row>
    <row r="496872" spans="3:3" x14ac:dyDescent="0.25">
      <c r="C496872" s="62"/>
    </row>
    <row r="496960" spans="3:3" x14ac:dyDescent="0.25">
      <c r="C496960" s="62"/>
    </row>
    <row r="496961" spans="3:3" x14ac:dyDescent="0.25">
      <c r="C496961" s="62"/>
    </row>
    <row r="497049" spans="3:3" x14ac:dyDescent="0.25">
      <c r="C497049" s="62"/>
    </row>
    <row r="497050" spans="3:3" x14ac:dyDescent="0.25">
      <c r="C497050" s="62"/>
    </row>
    <row r="497138" spans="3:3" x14ac:dyDescent="0.25">
      <c r="C497138" s="62"/>
    </row>
    <row r="497139" spans="3:3" x14ac:dyDescent="0.25">
      <c r="C497139" s="62"/>
    </row>
    <row r="497227" spans="3:3" x14ac:dyDescent="0.25">
      <c r="C497227" s="62"/>
    </row>
    <row r="497228" spans="3:3" x14ac:dyDescent="0.25">
      <c r="C497228" s="62"/>
    </row>
    <row r="497316" spans="3:3" x14ac:dyDescent="0.25">
      <c r="C497316" s="62"/>
    </row>
    <row r="497317" spans="3:3" x14ac:dyDescent="0.25">
      <c r="C497317" s="62"/>
    </row>
    <row r="497405" spans="3:3" x14ac:dyDescent="0.25">
      <c r="C497405" s="62"/>
    </row>
    <row r="497406" spans="3:3" x14ac:dyDescent="0.25">
      <c r="C497406" s="62"/>
    </row>
    <row r="497494" spans="3:3" x14ac:dyDescent="0.25">
      <c r="C497494" s="62"/>
    </row>
    <row r="497495" spans="3:3" x14ac:dyDescent="0.25">
      <c r="C497495" s="62"/>
    </row>
    <row r="497583" spans="3:3" x14ac:dyDescent="0.25">
      <c r="C497583" s="62"/>
    </row>
    <row r="497584" spans="3:3" x14ac:dyDescent="0.25">
      <c r="C497584" s="62"/>
    </row>
    <row r="497672" spans="3:3" x14ac:dyDescent="0.25">
      <c r="C497672" s="62"/>
    </row>
    <row r="497673" spans="3:3" x14ac:dyDescent="0.25">
      <c r="C497673" s="62"/>
    </row>
    <row r="497761" spans="3:3" x14ac:dyDescent="0.25">
      <c r="C497761" s="62"/>
    </row>
    <row r="497762" spans="3:3" x14ac:dyDescent="0.25">
      <c r="C497762" s="62"/>
    </row>
    <row r="497850" spans="3:3" x14ac:dyDescent="0.25">
      <c r="C497850" s="62"/>
    </row>
    <row r="497851" spans="3:3" x14ac:dyDescent="0.25">
      <c r="C497851" s="62"/>
    </row>
    <row r="497939" spans="3:3" x14ac:dyDescent="0.25">
      <c r="C497939" s="62"/>
    </row>
    <row r="497940" spans="3:3" x14ac:dyDescent="0.25">
      <c r="C497940" s="62"/>
    </row>
    <row r="498028" spans="3:3" x14ac:dyDescent="0.25">
      <c r="C498028" s="62"/>
    </row>
    <row r="498029" spans="3:3" x14ac:dyDescent="0.25">
      <c r="C498029" s="62"/>
    </row>
    <row r="498117" spans="3:3" x14ac:dyDescent="0.25">
      <c r="C498117" s="62"/>
    </row>
    <row r="498118" spans="3:3" x14ac:dyDescent="0.25">
      <c r="C498118" s="62"/>
    </row>
    <row r="498206" spans="3:3" x14ac:dyDescent="0.25">
      <c r="C498206" s="62"/>
    </row>
    <row r="498207" spans="3:3" x14ac:dyDescent="0.25">
      <c r="C498207" s="62"/>
    </row>
    <row r="498295" spans="3:3" x14ac:dyDescent="0.25">
      <c r="C498295" s="62"/>
    </row>
    <row r="498296" spans="3:3" x14ac:dyDescent="0.25">
      <c r="C498296" s="62"/>
    </row>
    <row r="498384" spans="3:3" x14ac:dyDescent="0.25">
      <c r="C498384" s="62"/>
    </row>
    <row r="498385" spans="3:3" x14ac:dyDescent="0.25">
      <c r="C498385" s="62"/>
    </row>
    <row r="498473" spans="3:3" x14ac:dyDescent="0.25">
      <c r="C498473" s="62"/>
    </row>
    <row r="498474" spans="3:3" x14ac:dyDescent="0.25">
      <c r="C498474" s="62"/>
    </row>
    <row r="498562" spans="3:3" x14ac:dyDescent="0.25">
      <c r="C498562" s="62"/>
    </row>
    <row r="498563" spans="3:3" x14ac:dyDescent="0.25">
      <c r="C498563" s="62"/>
    </row>
    <row r="498651" spans="3:3" x14ac:dyDescent="0.25">
      <c r="C498651" s="62"/>
    </row>
    <row r="498652" spans="3:3" x14ac:dyDescent="0.25">
      <c r="C498652" s="62"/>
    </row>
    <row r="498740" spans="3:3" x14ac:dyDescent="0.25">
      <c r="C498740" s="62"/>
    </row>
    <row r="498741" spans="3:3" x14ac:dyDescent="0.25">
      <c r="C498741" s="62"/>
    </row>
    <row r="498829" spans="3:3" x14ac:dyDescent="0.25">
      <c r="C498829" s="62"/>
    </row>
    <row r="498830" spans="3:3" x14ac:dyDescent="0.25">
      <c r="C498830" s="62"/>
    </row>
    <row r="498918" spans="3:3" x14ac:dyDescent="0.25">
      <c r="C498918" s="62"/>
    </row>
    <row r="498919" spans="3:3" x14ac:dyDescent="0.25">
      <c r="C498919" s="62"/>
    </row>
    <row r="499007" spans="3:3" x14ac:dyDescent="0.25">
      <c r="C499007" s="62"/>
    </row>
    <row r="499008" spans="3:3" x14ac:dyDescent="0.25">
      <c r="C499008" s="62"/>
    </row>
    <row r="499096" spans="3:3" x14ac:dyDescent="0.25">
      <c r="C499096" s="62"/>
    </row>
    <row r="499097" spans="3:3" x14ac:dyDescent="0.25">
      <c r="C499097" s="62"/>
    </row>
    <row r="499185" spans="3:3" x14ac:dyDescent="0.25">
      <c r="C499185" s="62"/>
    </row>
    <row r="499186" spans="3:3" x14ac:dyDescent="0.25">
      <c r="C499186" s="62"/>
    </row>
    <row r="499274" spans="3:3" x14ac:dyDescent="0.25">
      <c r="C499274" s="62"/>
    </row>
    <row r="499275" spans="3:3" x14ac:dyDescent="0.25">
      <c r="C499275" s="62"/>
    </row>
    <row r="499363" spans="3:3" x14ac:dyDescent="0.25">
      <c r="C499363" s="62"/>
    </row>
    <row r="499364" spans="3:3" x14ac:dyDescent="0.25">
      <c r="C499364" s="62"/>
    </row>
    <row r="499452" spans="3:3" x14ac:dyDescent="0.25">
      <c r="C499452" s="62"/>
    </row>
    <row r="499453" spans="3:3" x14ac:dyDescent="0.25">
      <c r="C499453" s="62"/>
    </row>
    <row r="499541" spans="3:3" x14ac:dyDescent="0.25">
      <c r="C499541" s="62"/>
    </row>
    <row r="499542" spans="3:3" x14ac:dyDescent="0.25">
      <c r="C499542" s="62"/>
    </row>
    <row r="499630" spans="3:3" x14ac:dyDescent="0.25">
      <c r="C499630" s="62"/>
    </row>
    <row r="499631" spans="3:3" x14ac:dyDescent="0.25">
      <c r="C499631" s="62"/>
    </row>
    <row r="499719" spans="3:3" x14ac:dyDescent="0.25">
      <c r="C499719" s="62"/>
    </row>
    <row r="499720" spans="3:3" x14ac:dyDescent="0.25">
      <c r="C499720" s="62"/>
    </row>
    <row r="499808" spans="3:3" x14ac:dyDescent="0.25">
      <c r="C499808" s="62"/>
    </row>
    <row r="499809" spans="3:3" x14ac:dyDescent="0.25">
      <c r="C499809" s="62"/>
    </row>
    <row r="499897" spans="3:3" x14ac:dyDescent="0.25">
      <c r="C499897" s="62"/>
    </row>
    <row r="499898" spans="3:3" x14ac:dyDescent="0.25">
      <c r="C499898" s="62"/>
    </row>
    <row r="499986" spans="3:3" x14ac:dyDescent="0.25">
      <c r="C499986" s="62"/>
    </row>
    <row r="499987" spans="3:3" x14ac:dyDescent="0.25">
      <c r="C499987" s="62"/>
    </row>
    <row r="500075" spans="3:3" x14ac:dyDescent="0.25">
      <c r="C500075" s="62"/>
    </row>
    <row r="500076" spans="3:3" x14ac:dyDescent="0.25">
      <c r="C500076" s="62"/>
    </row>
    <row r="500164" spans="3:3" x14ac:dyDescent="0.25">
      <c r="C500164" s="62"/>
    </row>
    <row r="500165" spans="3:3" x14ac:dyDescent="0.25">
      <c r="C500165" s="62"/>
    </row>
    <row r="500253" spans="3:3" x14ac:dyDescent="0.25">
      <c r="C500253" s="62"/>
    </row>
    <row r="500254" spans="3:3" x14ac:dyDescent="0.25">
      <c r="C500254" s="62"/>
    </row>
    <row r="500342" spans="3:3" x14ac:dyDescent="0.25">
      <c r="C500342" s="62"/>
    </row>
    <row r="500343" spans="3:3" x14ac:dyDescent="0.25">
      <c r="C500343" s="62"/>
    </row>
    <row r="500431" spans="3:3" x14ac:dyDescent="0.25">
      <c r="C500431" s="62"/>
    </row>
    <row r="500432" spans="3:3" x14ac:dyDescent="0.25">
      <c r="C500432" s="62"/>
    </row>
    <row r="500520" spans="3:3" x14ac:dyDescent="0.25">
      <c r="C500520" s="62"/>
    </row>
    <row r="500521" spans="3:3" x14ac:dyDescent="0.25">
      <c r="C500521" s="62"/>
    </row>
    <row r="500609" spans="3:3" x14ac:dyDescent="0.25">
      <c r="C500609" s="62"/>
    </row>
    <row r="500610" spans="3:3" x14ac:dyDescent="0.25">
      <c r="C500610" s="62"/>
    </row>
    <row r="500698" spans="3:3" x14ac:dyDescent="0.25">
      <c r="C500698" s="62"/>
    </row>
    <row r="500699" spans="3:3" x14ac:dyDescent="0.25">
      <c r="C500699" s="62"/>
    </row>
    <row r="500787" spans="3:3" x14ac:dyDescent="0.25">
      <c r="C500787" s="62"/>
    </row>
    <row r="500788" spans="3:3" x14ac:dyDescent="0.25">
      <c r="C500788" s="62"/>
    </row>
    <row r="500876" spans="3:3" x14ac:dyDescent="0.25">
      <c r="C500876" s="62"/>
    </row>
    <row r="500877" spans="3:3" x14ac:dyDescent="0.25">
      <c r="C500877" s="62"/>
    </row>
    <row r="500965" spans="3:3" x14ac:dyDescent="0.25">
      <c r="C500965" s="62"/>
    </row>
    <row r="500966" spans="3:3" x14ac:dyDescent="0.25">
      <c r="C500966" s="62"/>
    </row>
    <row r="501054" spans="3:3" x14ac:dyDescent="0.25">
      <c r="C501054" s="62"/>
    </row>
    <row r="501055" spans="3:3" x14ac:dyDescent="0.25">
      <c r="C501055" s="62"/>
    </row>
    <row r="501143" spans="3:3" x14ac:dyDescent="0.25">
      <c r="C501143" s="62"/>
    </row>
    <row r="501144" spans="3:3" x14ac:dyDescent="0.25">
      <c r="C501144" s="62"/>
    </row>
    <row r="501232" spans="3:3" x14ac:dyDescent="0.25">
      <c r="C501232" s="62"/>
    </row>
    <row r="501233" spans="3:3" x14ac:dyDescent="0.25">
      <c r="C501233" s="62"/>
    </row>
    <row r="501321" spans="3:3" x14ac:dyDescent="0.25">
      <c r="C501321" s="62"/>
    </row>
    <row r="501322" spans="3:3" x14ac:dyDescent="0.25">
      <c r="C501322" s="62"/>
    </row>
    <row r="501410" spans="3:3" x14ac:dyDescent="0.25">
      <c r="C501410" s="62"/>
    </row>
    <row r="501411" spans="3:3" x14ac:dyDescent="0.25">
      <c r="C501411" s="62"/>
    </row>
    <row r="501499" spans="3:3" x14ac:dyDescent="0.25">
      <c r="C501499" s="62"/>
    </row>
    <row r="501500" spans="3:3" x14ac:dyDescent="0.25">
      <c r="C501500" s="62"/>
    </row>
    <row r="501588" spans="3:3" x14ac:dyDescent="0.25">
      <c r="C501588" s="62"/>
    </row>
    <row r="501589" spans="3:3" x14ac:dyDescent="0.25">
      <c r="C501589" s="62"/>
    </row>
    <row r="501677" spans="3:3" x14ac:dyDescent="0.25">
      <c r="C501677" s="62"/>
    </row>
    <row r="501678" spans="3:3" x14ac:dyDescent="0.25">
      <c r="C501678" s="62"/>
    </row>
    <row r="501766" spans="3:3" x14ac:dyDescent="0.25">
      <c r="C501766" s="62"/>
    </row>
    <row r="501767" spans="3:3" x14ac:dyDescent="0.25">
      <c r="C501767" s="62"/>
    </row>
    <row r="501855" spans="3:3" x14ac:dyDescent="0.25">
      <c r="C501855" s="62"/>
    </row>
    <row r="501856" spans="3:3" x14ac:dyDescent="0.25">
      <c r="C501856" s="62"/>
    </row>
    <row r="501944" spans="3:3" x14ac:dyDescent="0.25">
      <c r="C501944" s="62"/>
    </row>
    <row r="501945" spans="3:3" x14ac:dyDescent="0.25">
      <c r="C501945" s="62"/>
    </row>
    <row r="502033" spans="3:3" x14ac:dyDescent="0.25">
      <c r="C502033" s="62"/>
    </row>
    <row r="502034" spans="3:3" x14ac:dyDescent="0.25">
      <c r="C502034" s="62"/>
    </row>
    <row r="502122" spans="3:3" x14ac:dyDescent="0.25">
      <c r="C502122" s="62"/>
    </row>
    <row r="502123" spans="3:3" x14ac:dyDescent="0.25">
      <c r="C502123" s="62"/>
    </row>
    <row r="502211" spans="3:3" x14ac:dyDescent="0.25">
      <c r="C502211" s="62"/>
    </row>
    <row r="502212" spans="3:3" x14ac:dyDescent="0.25">
      <c r="C502212" s="62"/>
    </row>
    <row r="502300" spans="3:3" x14ac:dyDescent="0.25">
      <c r="C502300" s="62"/>
    </row>
    <row r="502301" spans="3:3" x14ac:dyDescent="0.25">
      <c r="C502301" s="62"/>
    </row>
    <row r="502389" spans="3:3" x14ac:dyDescent="0.25">
      <c r="C502389" s="62"/>
    </row>
    <row r="502390" spans="3:3" x14ac:dyDescent="0.25">
      <c r="C502390" s="62"/>
    </row>
    <row r="502478" spans="3:3" x14ac:dyDescent="0.25">
      <c r="C502478" s="62"/>
    </row>
    <row r="502479" spans="3:3" x14ac:dyDescent="0.25">
      <c r="C502479" s="62"/>
    </row>
    <row r="502567" spans="3:3" x14ac:dyDescent="0.25">
      <c r="C502567" s="62"/>
    </row>
    <row r="502568" spans="3:3" x14ac:dyDescent="0.25">
      <c r="C502568" s="62"/>
    </row>
    <row r="502656" spans="3:3" x14ac:dyDescent="0.25">
      <c r="C502656" s="62"/>
    </row>
    <row r="502657" spans="3:3" x14ac:dyDescent="0.25">
      <c r="C502657" s="62"/>
    </row>
    <row r="502745" spans="3:3" x14ac:dyDescent="0.25">
      <c r="C502745" s="62"/>
    </row>
    <row r="502746" spans="3:3" x14ac:dyDescent="0.25">
      <c r="C502746" s="62"/>
    </row>
    <row r="502834" spans="3:3" x14ac:dyDescent="0.25">
      <c r="C502834" s="62"/>
    </row>
    <row r="502835" spans="3:3" x14ac:dyDescent="0.25">
      <c r="C502835" s="62"/>
    </row>
    <row r="502923" spans="3:3" x14ac:dyDescent="0.25">
      <c r="C502923" s="62"/>
    </row>
    <row r="502924" spans="3:3" x14ac:dyDescent="0.25">
      <c r="C502924" s="62"/>
    </row>
    <row r="503012" spans="3:3" x14ac:dyDescent="0.25">
      <c r="C503012" s="62"/>
    </row>
    <row r="503013" spans="3:3" x14ac:dyDescent="0.25">
      <c r="C503013" s="62"/>
    </row>
    <row r="503101" spans="3:3" x14ac:dyDescent="0.25">
      <c r="C503101" s="62"/>
    </row>
    <row r="503102" spans="3:3" x14ac:dyDescent="0.25">
      <c r="C503102" s="62"/>
    </row>
    <row r="503190" spans="3:3" x14ac:dyDescent="0.25">
      <c r="C503190" s="62"/>
    </row>
    <row r="503191" spans="3:3" x14ac:dyDescent="0.25">
      <c r="C503191" s="62"/>
    </row>
    <row r="503279" spans="3:3" x14ac:dyDescent="0.25">
      <c r="C503279" s="62"/>
    </row>
    <row r="503280" spans="3:3" x14ac:dyDescent="0.25">
      <c r="C503280" s="62"/>
    </row>
    <row r="503368" spans="3:3" x14ac:dyDescent="0.25">
      <c r="C503368" s="62"/>
    </row>
    <row r="503369" spans="3:3" x14ac:dyDescent="0.25">
      <c r="C503369" s="62"/>
    </row>
    <row r="503457" spans="3:3" x14ac:dyDescent="0.25">
      <c r="C503457" s="62"/>
    </row>
    <row r="503458" spans="3:3" x14ac:dyDescent="0.25">
      <c r="C503458" s="62"/>
    </row>
    <row r="503546" spans="3:3" x14ac:dyDescent="0.25">
      <c r="C503546" s="62"/>
    </row>
    <row r="503547" spans="3:3" x14ac:dyDescent="0.25">
      <c r="C503547" s="62"/>
    </row>
    <row r="503635" spans="3:3" x14ac:dyDescent="0.25">
      <c r="C503635" s="62"/>
    </row>
    <row r="503636" spans="3:3" x14ac:dyDescent="0.25">
      <c r="C503636" s="62"/>
    </row>
    <row r="503724" spans="3:3" x14ac:dyDescent="0.25">
      <c r="C503724" s="62"/>
    </row>
    <row r="503725" spans="3:3" x14ac:dyDescent="0.25">
      <c r="C503725" s="62"/>
    </row>
    <row r="503813" spans="3:3" x14ac:dyDescent="0.25">
      <c r="C503813" s="62"/>
    </row>
    <row r="503814" spans="3:3" x14ac:dyDescent="0.25">
      <c r="C503814" s="62"/>
    </row>
    <row r="503902" spans="3:3" x14ac:dyDescent="0.25">
      <c r="C503902" s="62"/>
    </row>
    <row r="503903" spans="3:3" x14ac:dyDescent="0.25">
      <c r="C503903" s="62"/>
    </row>
    <row r="503991" spans="3:3" x14ac:dyDescent="0.25">
      <c r="C503991" s="62"/>
    </row>
    <row r="503992" spans="3:3" x14ac:dyDescent="0.25">
      <c r="C503992" s="62"/>
    </row>
    <row r="504080" spans="3:3" x14ac:dyDescent="0.25">
      <c r="C504080" s="62"/>
    </row>
    <row r="504081" spans="3:3" x14ac:dyDescent="0.25">
      <c r="C504081" s="62"/>
    </row>
    <row r="504169" spans="3:3" x14ac:dyDescent="0.25">
      <c r="C504169" s="62"/>
    </row>
    <row r="504170" spans="3:3" x14ac:dyDescent="0.25">
      <c r="C504170" s="62"/>
    </row>
    <row r="504258" spans="3:3" x14ac:dyDescent="0.25">
      <c r="C504258" s="62"/>
    </row>
    <row r="504259" spans="3:3" x14ac:dyDescent="0.25">
      <c r="C504259" s="62"/>
    </row>
    <row r="504347" spans="3:3" x14ac:dyDescent="0.25">
      <c r="C504347" s="62"/>
    </row>
    <row r="504348" spans="3:3" x14ac:dyDescent="0.25">
      <c r="C504348" s="62"/>
    </row>
    <row r="504436" spans="3:3" x14ac:dyDescent="0.25">
      <c r="C504436" s="62"/>
    </row>
    <row r="504437" spans="3:3" x14ac:dyDescent="0.25">
      <c r="C504437" s="62"/>
    </row>
    <row r="504525" spans="3:3" x14ac:dyDescent="0.25">
      <c r="C504525" s="62"/>
    </row>
    <row r="504526" spans="3:3" x14ac:dyDescent="0.25">
      <c r="C504526" s="62"/>
    </row>
    <row r="504614" spans="3:3" x14ac:dyDescent="0.25">
      <c r="C504614" s="62"/>
    </row>
    <row r="504615" spans="3:3" x14ac:dyDescent="0.25">
      <c r="C504615" s="62"/>
    </row>
    <row r="504703" spans="3:3" x14ac:dyDescent="0.25">
      <c r="C504703" s="62"/>
    </row>
    <row r="504704" spans="3:3" x14ac:dyDescent="0.25">
      <c r="C504704" s="62"/>
    </row>
    <row r="504792" spans="3:3" x14ac:dyDescent="0.25">
      <c r="C504792" s="62"/>
    </row>
    <row r="504793" spans="3:3" x14ac:dyDescent="0.25">
      <c r="C504793" s="62"/>
    </row>
    <row r="504881" spans="3:3" x14ac:dyDescent="0.25">
      <c r="C504881" s="62"/>
    </row>
    <row r="504882" spans="3:3" x14ac:dyDescent="0.25">
      <c r="C504882" s="62"/>
    </row>
    <row r="504970" spans="3:3" x14ac:dyDescent="0.25">
      <c r="C504970" s="62"/>
    </row>
    <row r="504971" spans="3:3" x14ac:dyDescent="0.25">
      <c r="C504971" s="62"/>
    </row>
    <row r="505059" spans="3:3" x14ac:dyDescent="0.25">
      <c r="C505059" s="62"/>
    </row>
    <row r="505060" spans="3:3" x14ac:dyDescent="0.25">
      <c r="C505060" s="62"/>
    </row>
    <row r="505148" spans="3:3" x14ac:dyDescent="0.25">
      <c r="C505148" s="62"/>
    </row>
    <row r="505149" spans="3:3" x14ac:dyDescent="0.25">
      <c r="C505149" s="62"/>
    </row>
    <row r="505237" spans="3:3" x14ac:dyDescent="0.25">
      <c r="C505237" s="62"/>
    </row>
    <row r="505238" spans="3:3" x14ac:dyDescent="0.25">
      <c r="C505238" s="62"/>
    </row>
    <row r="505326" spans="3:3" x14ac:dyDescent="0.25">
      <c r="C505326" s="62"/>
    </row>
    <row r="505327" spans="3:3" x14ac:dyDescent="0.25">
      <c r="C505327" s="62"/>
    </row>
    <row r="505415" spans="3:3" x14ac:dyDescent="0.25">
      <c r="C505415" s="62"/>
    </row>
    <row r="505416" spans="3:3" x14ac:dyDescent="0.25">
      <c r="C505416" s="62"/>
    </row>
    <row r="505504" spans="3:3" x14ac:dyDescent="0.25">
      <c r="C505504" s="62"/>
    </row>
    <row r="505505" spans="3:3" x14ac:dyDescent="0.25">
      <c r="C505505" s="62"/>
    </row>
    <row r="505593" spans="3:3" x14ac:dyDescent="0.25">
      <c r="C505593" s="62"/>
    </row>
    <row r="505594" spans="3:3" x14ac:dyDescent="0.25">
      <c r="C505594" s="62"/>
    </row>
    <row r="505682" spans="3:3" x14ac:dyDescent="0.25">
      <c r="C505682" s="62"/>
    </row>
    <row r="505683" spans="3:3" x14ac:dyDescent="0.25">
      <c r="C505683" s="62"/>
    </row>
    <row r="505771" spans="3:3" x14ac:dyDescent="0.25">
      <c r="C505771" s="62"/>
    </row>
    <row r="505772" spans="3:3" x14ac:dyDescent="0.25">
      <c r="C505772" s="62"/>
    </row>
    <row r="505860" spans="3:3" x14ac:dyDescent="0.25">
      <c r="C505860" s="62"/>
    </row>
    <row r="505861" spans="3:3" x14ac:dyDescent="0.25">
      <c r="C505861" s="62"/>
    </row>
    <row r="505949" spans="3:3" x14ac:dyDescent="0.25">
      <c r="C505949" s="62"/>
    </row>
    <row r="505950" spans="3:3" x14ac:dyDescent="0.25">
      <c r="C505950" s="62"/>
    </row>
    <row r="506038" spans="3:3" x14ac:dyDescent="0.25">
      <c r="C506038" s="62"/>
    </row>
    <row r="506039" spans="3:3" x14ac:dyDescent="0.25">
      <c r="C506039" s="62"/>
    </row>
    <row r="506127" spans="3:3" x14ac:dyDescent="0.25">
      <c r="C506127" s="62"/>
    </row>
    <row r="506128" spans="3:3" x14ac:dyDescent="0.25">
      <c r="C506128" s="62"/>
    </row>
    <row r="506216" spans="3:3" x14ac:dyDescent="0.25">
      <c r="C506216" s="62"/>
    </row>
    <row r="506217" spans="3:3" x14ac:dyDescent="0.25">
      <c r="C506217" s="62"/>
    </row>
    <row r="506305" spans="3:3" x14ac:dyDescent="0.25">
      <c r="C506305" s="62"/>
    </row>
    <row r="506306" spans="3:3" x14ac:dyDescent="0.25">
      <c r="C506306" s="62"/>
    </row>
    <row r="506394" spans="3:3" x14ac:dyDescent="0.25">
      <c r="C506394" s="62"/>
    </row>
    <row r="506395" spans="3:3" x14ac:dyDescent="0.25">
      <c r="C506395" s="62"/>
    </row>
    <row r="506483" spans="3:3" x14ac:dyDescent="0.25">
      <c r="C506483" s="62"/>
    </row>
    <row r="506484" spans="3:3" x14ac:dyDescent="0.25">
      <c r="C506484" s="62"/>
    </row>
    <row r="506572" spans="3:3" x14ac:dyDescent="0.25">
      <c r="C506572" s="62"/>
    </row>
    <row r="506573" spans="3:3" x14ac:dyDescent="0.25">
      <c r="C506573" s="62"/>
    </row>
    <row r="506661" spans="3:3" x14ac:dyDescent="0.25">
      <c r="C506661" s="62"/>
    </row>
    <row r="506662" spans="3:3" x14ac:dyDescent="0.25">
      <c r="C506662" s="62"/>
    </row>
    <row r="506750" spans="3:3" x14ac:dyDescent="0.25">
      <c r="C506750" s="62"/>
    </row>
    <row r="506751" spans="3:3" x14ac:dyDescent="0.25">
      <c r="C506751" s="62"/>
    </row>
    <row r="506839" spans="3:3" x14ac:dyDescent="0.25">
      <c r="C506839" s="62"/>
    </row>
    <row r="506840" spans="3:3" x14ac:dyDescent="0.25">
      <c r="C506840" s="62"/>
    </row>
    <row r="506928" spans="3:3" x14ac:dyDescent="0.25">
      <c r="C506928" s="62"/>
    </row>
    <row r="506929" spans="3:3" x14ac:dyDescent="0.25">
      <c r="C506929" s="62"/>
    </row>
    <row r="507017" spans="3:3" x14ac:dyDescent="0.25">
      <c r="C507017" s="62"/>
    </row>
    <row r="507018" spans="3:3" x14ac:dyDescent="0.25">
      <c r="C507018" s="62"/>
    </row>
    <row r="507106" spans="3:3" x14ac:dyDescent="0.25">
      <c r="C507106" s="62"/>
    </row>
    <row r="507107" spans="3:3" x14ac:dyDescent="0.25">
      <c r="C507107" s="62"/>
    </row>
    <row r="507195" spans="3:3" x14ac:dyDescent="0.25">
      <c r="C507195" s="62"/>
    </row>
    <row r="507196" spans="3:3" x14ac:dyDescent="0.25">
      <c r="C507196" s="62"/>
    </row>
    <row r="507284" spans="3:3" x14ac:dyDescent="0.25">
      <c r="C507284" s="62"/>
    </row>
    <row r="507285" spans="3:3" x14ac:dyDescent="0.25">
      <c r="C507285" s="62"/>
    </row>
    <row r="507373" spans="3:3" x14ac:dyDescent="0.25">
      <c r="C507373" s="62"/>
    </row>
    <row r="507374" spans="3:3" x14ac:dyDescent="0.25">
      <c r="C507374" s="62"/>
    </row>
    <row r="507462" spans="3:3" x14ac:dyDescent="0.25">
      <c r="C507462" s="62"/>
    </row>
    <row r="507463" spans="3:3" x14ac:dyDescent="0.25">
      <c r="C507463" s="62"/>
    </row>
    <row r="507551" spans="3:3" x14ac:dyDescent="0.25">
      <c r="C507551" s="62"/>
    </row>
    <row r="507552" spans="3:3" x14ac:dyDescent="0.25">
      <c r="C507552" s="62"/>
    </row>
    <row r="507640" spans="3:3" x14ac:dyDescent="0.25">
      <c r="C507640" s="62"/>
    </row>
    <row r="507641" spans="3:3" x14ac:dyDescent="0.25">
      <c r="C507641" s="62"/>
    </row>
    <row r="507729" spans="3:3" x14ac:dyDescent="0.25">
      <c r="C507729" s="62"/>
    </row>
    <row r="507730" spans="3:3" x14ac:dyDescent="0.25">
      <c r="C507730" s="62"/>
    </row>
    <row r="507818" spans="3:3" x14ac:dyDescent="0.25">
      <c r="C507818" s="62"/>
    </row>
    <row r="507819" spans="3:3" x14ac:dyDescent="0.25">
      <c r="C507819" s="62"/>
    </row>
    <row r="507907" spans="3:3" x14ac:dyDescent="0.25">
      <c r="C507907" s="62"/>
    </row>
    <row r="507908" spans="3:3" x14ac:dyDescent="0.25">
      <c r="C507908" s="62"/>
    </row>
    <row r="507996" spans="3:3" x14ac:dyDescent="0.25">
      <c r="C507996" s="62"/>
    </row>
    <row r="507997" spans="3:3" x14ac:dyDescent="0.25">
      <c r="C507997" s="62"/>
    </row>
    <row r="508085" spans="3:3" x14ac:dyDescent="0.25">
      <c r="C508085" s="62"/>
    </row>
    <row r="508086" spans="3:3" x14ac:dyDescent="0.25">
      <c r="C508086" s="62"/>
    </row>
    <row r="508174" spans="3:3" x14ac:dyDescent="0.25">
      <c r="C508174" s="62"/>
    </row>
    <row r="508175" spans="3:3" x14ac:dyDescent="0.25">
      <c r="C508175" s="62"/>
    </row>
    <row r="508263" spans="3:3" x14ac:dyDescent="0.25">
      <c r="C508263" s="62"/>
    </row>
    <row r="508264" spans="3:3" x14ac:dyDescent="0.25">
      <c r="C508264" s="62"/>
    </row>
    <row r="508352" spans="3:3" x14ac:dyDescent="0.25">
      <c r="C508352" s="62"/>
    </row>
    <row r="508353" spans="3:3" x14ac:dyDescent="0.25">
      <c r="C508353" s="62"/>
    </row>
    <row r="508441" spans="3:3" x14ac:dyDescent="0.25">
      <c r="C508441" s="62"/>
    </row>
    <row r="508442" spans="3:3" x14ac:dyDescent="0.25">
      <c r="C508442" s="62"/>
    </row>
    <row r="508530" spans="3:3" x14ac:dyDescent="0.25">
      <c r="C508530" s="62"/>
    </row>
    <row r="508531" spans="3:3" x14ac:dyDescent="0.25">
      <c r="C508531" s="62"/>
    </row>
    <row r="508619" spans="3:3" x14ac:dyDescent="0.25">
      <c r="C508619" s="62"/>
    </row>
    <row r="508620" spans="3:3" x14ac:dyDescent="0.25">
      <c r="C508620" s="62"/>
    </row>
    <row r="508708" spans="3:3" x14ac:dyDescent="0.25">
      <c r="C508708" s="62"/>
    </row>
    <row r="508709" spans="3:3" x14ac:dyDescent="0.25">
      <c r="C508709" s="62"/>
    </row>
    <row r="508797" spans="3:3" x14ac:dyDescent="0.25">
      <c r="C508797" s="62"/>
    </row>
    <row r="508798" spans="3:3" x14ac:dyDescent="0.25">
      <c r="C508798" s="62"/>
    </row>
    <row r="508886" spans="3:3" x14ac:dyDescent="0.25">
      <c r="C508886" s="62"/>
    </row>
    <row r="508887" spans="3:3" x14ac:dyDescent="0.25">
      <c r="C508887" s="62"/>
    </row>
    <row r="508975" spans="3:3" x14ac:dyDescent="0.25">
      <c r="C508975" s="62"/>
    </row>
    <row r="508976" spans="3:3" x14ac:dyDescent="0.25">
      <c r="C508976" s="62"/>
    </row>
    <row r="509064" spans="3:3" x14ac:dyDescent="0.25">
      <c r="C509064" s="62"/>
    </row>
    <row r="509065" spans="3:3" x14ac:dyDescent="0.25">
      <c r="C509065" s="62"/>
    </row>
    <row r="509153" spans="3:3" x14ac:dyDescent="0.25">
      <c r="C509153" s="62"/>
    </row>
    <row r="509154" spans="3:3" x14ac:dyDescent="0.25">
      <c r="C509154" s="62"/>
    </row>
    <row r="509242" spans="3:3" x14ac:dyDescent="0.25">
      <c r="C509242" s="62"/>
    </row>
    <row r="509243" spans="3:3" x14ac:dyDescent="0.25">
      <c r="C509243" s="62"/>
    </row>
    <row r="509331" spans="3:3" x14ac:dyDescent="0.25">
      <c r="C509331" s="62"/>
    </row>
    <row r="509332" spans="3:3" x14ac:dyDescent="0.25">
      <c r="C509332" s="62"/>
    </row>
    <row r="509420" spans="3:3" x14ac:dyDescent="0.25">
      <c r="C509420" s="62"/>
    </row>
    <row r="509421" spans="3:3" x14ac:dyDescent="0.25">
      <c r="C509421" s="62"/>
    </row>
    <row r="509509" spans="3:3" x14ac:dyDescent="0.25">
      <c r="C509509" s="62"/>
    </row>
    <row r="509510" spans="3:3" x14ac:dyDescent="0.25">
      <c r="C509510" s="62"/>
    </row>
    <row r="509598" spans="3:3" x14ac:dyDescent="0.25">
      <c r="C509598" s="62"/>
    </row>
    <row r="509599" spans="3:3" x14ac:dyDescent="0.25">
      <c r="C509599" s="62"/>
    </row>
    <row r="509687" spans="3:3" x14ac:dyDescent="0.25">
      <c r="C509687" s="62"/>
    </row>
    <row r="509688" spans="3:3" x14ac:dyDescent="0.25">
      <c r="C509688" s="62"/>
    </row>
    <row r="509776" spans="3:3" x14ac:dyDescent="0.25">
      <c r="C509776" s="62"/>
    </row>
    <row r="509777" spans="3:3" x14ac:dyDescent="0.25">
      <c r="C509777" s="62"/>
    </row>
    <row r="509865" spans="3:3" x14ac:dyDescent="0.25">
      <c r="C509865" s="62"/>
    </row>
    <row r="509866" spans="3:3" x14ac:dyDescent="0.25">
      <c r="C509866" s="62"/>
    </row>
    <row r="509954" spans="3:3" x14ac:dyDescent="0.25">
      <c r="C509954" s="62"/>
    </row>
    <row r="509955" spans="3:3" x14ac:dyDescent="0.25">
      <c r="C509955" s="62"/>
    </row>
    <row r="510043" spans="3:3" x14ac:dyDescent="0.25">
      <c r="C510043" s="62"/>
    </row>
    <row r="510044" spans="3:3" x14ac:dyDescent="0.25">
      <c r="C510044" s="62"/>
    </row>
    <row r="510132" spans="3:3" x14ac:dyDescent="0.25">
      <c r="C510132" s="62"/>
    </row>
    <row r="510133" spans="3:3" x14ac:dyDescent="0.25">
      <c r="C510133" s="62"/>
    </row>
    <row r="510221" spans="3:3" x14ac:dyDescent="0.25">
      <c r="C510221" s="62"/>
    </row>
    <row r="510222" spans="3:3" x14ac:dyDescent="0.25">
      <c r="C510222" s="62"/>
    </row>
    <row r="510310" spans="3:3" x14ac:dyDescent="0.25">
      <c r="C510310" s="62"/>
    </row>
    <row r="510311" spans="3:3" x14ac:dyDescent="0.25">
      <c r="C510311" s="62"/>
    </row>
    <row r="510399" spans="3:3" x14ac:dyDescent="0.25">
      <c r="C510399" s="62"/>
    </row>
    <row r="510400" spans="3:3" x14ac:dyDescent="0.25">
      <c r="C510400" s="62"/>
    </row>
    <row r="510488" spans="3:3" x14ac:dyDescent="0.25">
      <c r="C510488" s="62"/>
    </row>
    <row r="510489" spans="3:3" x14ac:dyDescent="0.25">
      <c r="C510489" s="62"/>
    </row>
    <row r="510577" spans="3:3" x14ac:dyDescent="0.25">
      <c r="C510577" s="62"/>
    </row>
    <row r="510578" spans="3:3" x14ac:dyDescent="0.25">
      <c r="C510578" s="62"/>
    </row>
    <row r="510666" spans="3:3" x14ac:dyDescent="0.25">
      <c r="C510666" s="62"/>
    </row>
    <row r="510667" spans="3:3" x14ac:dyDescent="0.25">
      <c r="C510667" s="62"/>
    </row>
    <row r="510755" spans="3:3" x14ac:dyDescent="0.25">
      <c r="C510755" s="62"/>
    </row>
    <row r="510756" spans="3:3" x14ac:dyDescent="0.25">
      <c r="C510756" s="62"/>
    </row>
    <row r="510844" spans="3:3" x14ac:dyDescent="0.25">
      <c r="C510844" s="62"/>
    </row>
    <row r="510845" spans="3:3" x14ac:dyDescent="0.25">
      <c r="C510845" s="62"/>
    </row>
    <row r="510933" spans="3:3" x14ac:dyDescent="0.25">
      <c r="C510933" s="62"/>
    </row>
    <row r="510934" spans="3:3" x14ac:dyDescent="0.25">
      <c r="C510934" s="62"/>
    </row>
    <row r="511022" spans="3:3" x14ac:dyDescent="0.25">
      <c r="C511022" s="62"/>
    </row>
    <row r="511023" spans="3:3" x14ac:dyDescent="0.25">
      <c r="C511023" s="62"/>
    </row>
    <row r="511111" spans="3:3" x14ac:dyDescent="0.25">
      <c r="C511111" s="62"/>
    </row>
    <row r="511112" spans="3:3" x14ac:dyDescent="0.25">
      <c r="C511112" s="62"/>
    </row>
    <row r="511200" spans="3:3" x14ac:dyDescent="0.25">
      <c r="C511200" s="62"/>
    </row>
    <row r="511201" spans="3:3" x14ac:dyDescent="0.25">
      <c r="C511201" s="62"/>
    </row>
    <row r="511289" spans="3:3" x14ac:dyDescent="0.25">
      <c r="C511289" s="62"/>
    </row>
    <row r="511290" spans="3:3" x14ac:dyDescent="0.25">
      <c r="C511290" s="62"/>
    </row>
    <row r="511378" spans="3:3" x14ac:dyDescent="0.25">
      <c r="C511378" s="62"/>
    </row>
    <row r="511379" spans="3:3" x14ac:dyDescent="0.25">
      <c r="C511379" s="62"/>
    </row>
    <row r="511467" spans="3:3" x14ac:dyDescent="0.25">
      <c r="C511467" s="62"/>
    </row>
    <row r="511468" spans="3:3" x14ac:dyDescent="0.25">
      <c r="C511468" s="62"/>
    </row>
    <row r="511556" spans="3:3" x14ac:dyDescent="0.25">
      <c r="C511556" s="62"/>
    </row>
    <row r="511557" spans="3:3" x14ac:dyDescent="0.25">
      <c r="C511557" s="62"/>
    </row>
    <row r="511645" spans="3:3" x14ac:dyDescent="0.25">
      <c r="C511645" s="62"/>
    </row>
    <row r="511646" spans="3:3" x14ac:dyDescent="0.25">
      <c r="C511646" s="62"/>
    </row>
    <row r="511734" spans="3:3" x14ac:dyDescent="0.25">
      <c r="C511734" s="62"/>
    </row>
    <row r="511735" spans="3:3" x14ac:dyDescent="0.25">
      <c r="C511735" s="62"/>
    </row>
    <row r="511823" spans="3:3" x14ac:dyDescent="0.25">
      <c r="C511823" s="62"/>
    </row>
    <row r="511824" spans="3:3" x14ac:dyDescent="0.25">
      <c r="C511824" s="62"/>
    </row>
    <row r="511912" spans="3:3" x14ac:dyDescent="0.25">
      <c r="C511912" s="62"/>
    </row>
    <row r="511913" spans="3:3" x14ac:dyDescent="0.25">
      <c r="C511913" s="62"/>
    </row>
    <row r="512001" spans="3:3" x14ac:dyDescent="0.25">
      <c r="C512001" s="62"/>
    </row>
    <row r="512002" spans="3:3" x14ac:dyDescent="0.25">
      <c r="C512002" s="62"/>
    </row>
    <row r="512090" spans="3:3" x14ac:dyDescent="0.25">
      <c r="C512090" s="62"/>
    </row>
    <row r="512091" spans="3:3" x14ac:dyDescent="0.25">
      <c r="C512091" s="62"/>
    </row>
    <row r="512179" spans="3:3" x14ac:dyDescent="0.25">
      <c r="C512179" s="62"/>
    </row>
    <row r="512180" spans="3:3" x14ac:dyDescent="0.25">
      <c r="C512180" s="62"/>
    </row>
    <row r="512268" spans="3:3" x14ac:dyDescent="0.25">
      <c r="C512268" s="62"/>
    </row>
    <row r="512269" spans="3:3" x14ac:dyDescent="0.25">
      <c r="C512269" s="62"/>
    </row>
    <row r="512357" spans="3:3" x14ac:dyDescent="0.25">
      <c r="C512357" s="62"/>
    </row>
    <row r="512358" spans="3:3" x14ac:dyDescent="0.25">
      <c r="C512358" s="62"/>
    </row>
    <row r="512446" spans="3:3" x14ac:dyDescent="0.25">
      <c r="C512446" s="62"/>
    </row>
    <row r="512447" spans="3:3" x14ac:dyDescent="0.25">
      <c r="C512447" s="62"/>
    </row>
    <row r="512535" spans="3:3" x14ac:dyDescent="0.25">
      <c r="C512535" s="62"/>
    </row>
    <row r="512536" spans="3:3" x14ac:dyDescent="0.25">
      <c r="C512536" s="62"/>
    </row>
    <row r="512624" spans="3:3" x14ac:dyDescent="0.25">
      <c r="C512624" s="62"/>
    </row>
    <row r="512625" spans="3:3" x14ac:dyDescent="0.25">
      <c r="C512625" s="62"/>
    </row>
    <row r="512713" spans="3:3" x14ac:dyDescent="0.25">
      <c r="C512713" s="62"/>
    </row>
    <row r="512714" spans="3:3" x14ac:dyDescent="0.25">
      <c r="C512714" s="62"/>
    </row>
    <row r="512802" spans="3:3" x14ac:dyDescent="0.25">
      <c r="C512802" s="62"/>
    </row>
    <row r="512803" spans="3:3" x14ac:dyDescent="0.25">
      <c r="C512803" s="62"/>
    </row>
    <row r="512891" spans="3:3" x14ac:dyDescent="0.25">
      <c r="C512891" s="62"/>
    </row>
    <row r="512892" spans="3:3" x14ac:dyDescent="0.25">
      <c r="C512892" s="62"/>
    </row>
    <row r="512980" spans="3:3" x14ac:dyDescent="0.25">
      <c r="C512980" s="62"/>
    </row>
    <row r="512981" spans="3:3" x14ac:dyDescent="0.25">
      <c r="C512981" s="62"/>
    </row>
    <row r="513069" spans="3:3" x14ac:dyDescent="0.25">
      <c r="C513069" s="62"/>
    </row>
    <row r="513070" spans="3:3" x14ac:dyDescent="0.25">
      <c r="C513070" s="62"/>
    </row>
    <row r="513158" spans="3:3" x14ac:dyDescent="0.25">
      <c r="C513158" s="62"/>
    </row>
    <row r="513159" spans="3:3" x14ac:dyDescent="0.25">
      <c r="C513159" s="62"/>
    </row>
    <row r="513247" spans="3:3" x14ac:dyDescent="0.25">
      <c r="C513247" s="62"/>
    </row>
    <row r="513248" spans="3:3" x14ac:dyDescent="0.25">
      <c r="C513248" s="62"/>
    </row>
    <row r="513336" spans="3:3" x14ac:dyDescent="0.25">
      <c r="C513336" s="62"/>
    </row>
    <row r="513337" spans="3:3" x14ac:dyDescent="0.25">
      <c r="C513337" s="62"/>
    </row>
    <row r="513425" spans="3:3" x14ac:dyDescent="0.25">
      <c r="C513425" s="62"/>
    </row>
    <row r="513426" spans="3:3" x14ac:dyDescent="0.25">
      <c r="C513426" s="62"/>
    </row>
    <row r="513514" spans="3:3" x14ac:dyDescent="0.25">
      <c r="C513514" s="62"/>
    </row>
    <row r="513515" spans="3:3" x14ac:dyDescent="0.25">
      <c r="C513515" s="62"/>
    </row>
    <row r="513603" spans="3:3" x14ac:dyDescent="0.25">
      <c r="C513603" s="62"/>
    </row>
    <row r="513604" spans="3:3" x14ac:dyDescent="0.25">
      <c r="C513604" s="62"/>
    </row>
    <row r="513692" spans="3:3" x14ac:dyDescent="0.25">
      <c r="C513692" s="62"/>
    </row>
    <row r="513693" spans="3:3" x14ac:dyDescent="0.25">
      <c r="C513693" s="62"/>
    </row>
    <row r="513781" spans="3:3" x14ac:dyDescent="0.25">
      <c r="C513781" s="62"/>
    </row>
    <row r="513782" spans="3:3" x14ac:dyDescent="0.25">
      <c r="C513782" s="62"/>
    </row>
    <row r="513870" spans="3:3" x14ac:dyDescent="0.25">
      <c r="C513870" s="62"/>
    </row>
    <row r="513871" spans="3:3" x14ac:dyDescent="0.25">
      <c r="C513871" s="62"/>
    </row>
    <row r="513959" spans="3:3" x14ac:dyDescent="0.25">
      <c r="C513959" s="62"/>
    </row>
    <row r="513960" spans="3:3" x14ac:dyDescent="0.25">
      <c r="C513960" s="62"/>
    </row>
    <row r="514048" spans="3:3" x14ac:dyDescent="0.25">
      <c r="C514048" s="62"/>
    </row>
    <row r="514049" spans="3:3" x14ac:dyDescent="0.25">
      <c r="C514049" s="62"/>
    </row>
    <row r="514137" spans="3:3" x14ac:dyDescent="0.25">
      <c r="C514137" s="62"/>
    </row>
    <row r="514138" spans="3:3" x14ac:dyDescent="0.25">
      <c r="C514138" s="62"/>
    </row>
    <row r="514226" spans="3:3" x14ac:dyDescent="0.25">
      <c r="C514226" s="62"/>
    </row>
    <row r="514227" spans="3:3" x14ac:dyDescent="0.25">
      <c r="C514227" s="62"/>
    </row>
    <row r="514315" spans="3:3" x14ac:dyDescent="0.25">
      <c r="C514315" s="62"/>
    </row>
    <row r="514316" spans="3:3" x14ac:dyDescent="0.25">
      <c r="C514316" s="62"/>
    </row>
    <row r="514404" spans="3:3" x14ac:dyDescent="0.25">
      <c r="C514404" s="62"/>
    </row>
    <row r="514405" spans="3:3" x14ac:dyDescent="0.25">
      <c r="C514405" s="62"/>
    </row>
    <row r="514493" spans="3:3" x14ac:dyDescent="0.25">
      <c r="C514493" s="62"/>
    </row>
    <row r="514494" spans="3:3" x14ac:dyDescent="0.25">
      <c r="C514494" s="62"/>
    </row>
    <row r="514582" spans="3:3" x14ac:dyDescent="0.25">
      <c r="C514582" s="62"/>
    </row>
    <row r="514583" spans="3:3" x14ac:dyDescent="0.25">
      <c r="C514583" s="62"/>
    </row>
    <row r="514671" spans="3:3" x14ac:dyDescent="0.25">
      <c r="C514671" s="62"/>
    </row>
    <row r="514672" spans="3:3" x14ac:dyDescent="0.25">
      <c r="C514672" s="62"/>
    </row>
    <row r="514760" spans="3:3" x14ac:dyDescent="0.25">
      <c r="C514760" s="62"/>
    </row>
    <row r="514761" spans="3:3" x14ac:dyDescent="0.25">
      <c r="C514761" s="62"/>
    </row>
    <row r="514849" spans="3:3" x14ac:dyDescent="0.25">
      <c r="C514849" s="62"/>
    </row>
    <row r="514850" spans="3:3" x14ac:dyDescent="0.25">
      <c r="C514850" s="62"/>
    </row>
    <row r="514938" spans="3:3" x14ac:dyDescent="0.25">
      <c r="C514938" s="62"/>
    </row>
    <row r="514939" spans="3:3" x14ac:dyDescent="0.25">
      <c r="C514939" s="62"/>
    </row>
    <row r="515027" spans="3:3" x14ac:dyDescent="0.25">
      <c r="C515027" s="62"/>
    </row>
    <row r="515028" spans="3:3" x14ac:dyDescent="0.25">
      <c r="C515028" s="62"/>
    </row>
    <row r="515116" spans="3:3" x14ac:dyDescent="0.25">
      <c r="C515116" s="62"/>
    </row>
    <row r="515117" spans="3:3" x14ac:dyDescent="0.25">
      <c r="C515117" s="62"/>
    </row>
    <row r="515205" spans="3:3" x14ac:dyDescent="0.25">
      <c r="C515205" s="62"/>
    </row>
    <row r="515206" spans="3:3" x14ac:dyDescent="0.25">
      <c r="C515206" s="62"/>
    </row>
    <row r="515294" spans="3:3" x14ac:dyDescent="0.25">
      <c r="C515294" s="62"/>
    </row>
    <row r="515295" spans="3:3" x14ac:dyDescent="0.25">
      <c r="C515295" s="62"/>
    </row>
    <row r="515383" spans="3:3" x14ac:dyDescent="0.25">
      <c r="C515383" s="62"/>
    </row>
    <row r="515384" spans="3:3" x14ac:dyDescent="0.25">
      <c r="C515384" s="62"/>
    </row>
    <row r="515472" spans="3:3" x14ac:dyDescent="0.25">
      <c r="C515472" s="62"/>
    </row>
    <row r="515473" spans="3:3" x14ac:dyDescent="0.25">
      <c r="C515473" s="62"/>
    </row>
    <row r="515561" spans="3:3" x14ac:dyDescent="0.25">
      <c r="C515561" s="62"/>
    </row>
    <row r="515562" spans="3:3" x14ac:dyDescent="0.25">
      <c r="C515562" s="62"/>
    </row>
    <row r="515650" spans="3:3" x14ac:dyDescent="0.25">
      <c r="C515650" s="62"/>
    </row>
    <row r="515651" spans="3:3" x14ac:dyDescent="0.25">
      <c r="C515651" s="62"/>
    </row>
    <row r="515739" spans="3:3" x14ac:dyDescent="0.25">
      <c r="C515739" s="62"/>
    </row>
    <row r="515740" spans="3:3" x14ac:dyDescent="0.25">
      <c r="C515740" s="62"/>
    </row>
    <row r="515828" spans="3:3" x14ac:dyDescent="0.25">
      <c r="C515828" s="62"/>
    </row>
    <row r="515829" spans="3:3" x14ac:dyDescent="0.25">
      <c r="C515829" s="62"/>
    </row>
    <row r="515917" spans="3:3" x14ac:dyDescent="0.25">
      <c r="C515917" s="62"/>
    </row>
    <row r="515918" spans="3:3" x14ac:dyDescent="0.25">
      <c r="C515918" s="62"/>
    </row>
    <row r="516006" spans="3:3" x14ac:dyDescent="0.25">
      <c r="C516006" s="62"/>
    </row>
    <row r="516007" spans="3:3" x14ac:dyDescent="0.25">
      <c r="C516007" s="62"/>
    </row>
    <row r="516095" spans="3:3" x14ac:dyDescent="0.25">
      <c r="C516095" s="62"/>
    </row>
    <row r="516096" spans="3:3" x14ac:dyDescent="0.25">
      <c r="C516096" s="62"/>
    </row>
    <row r="516184" spans="3:3" x14ac:dyDescent="0.25">
      <c r="C516184" s="62"/>
    </row>
    <row r="516185" spans="3:3" x14ac:dyDescent="0.25">
      <c r="C516185" s="62"/>
    </row>
    <row r="516273" spans="3:3" x14ac:dyDescent="0.25">
      <c r="C516273" s="62"/>
    </row>
    <row r="516274" spans="3:3" x14ac:dyDescent="0.25">
      <c r="C516274" s="62"/>
    </row>
    <row r="516362" spans="3:3" x14ac:dyDescent="0.25">
      <c r="C516362" s="62"/>
    </row>
    <row r="516363" spans="3:3" x14ac:dyDescent="0.25">
      <c r="C516363" s="62"/>
    </row>
    <row r="516451" spans="3:3" x14ac:dyDescent="0.25">
      <c r="C516451" s="62"/>
    </row>
    <row r="516452" spans="3:3" x14ac:dyDescent="0.25">
      <c r="C516452" s="62"/>
    </row>
    <row r="516540" spans="3:3" x14ac:dyDescent="0.25">
      <c r="C516540" s="62"/>
    </row>
    <row r="516541" spans="3:3" x14ac:dyDescent="0.25">
      <c r="C516541" s="62"/>
    </row>
    <row r="516629" spans="3:3" x14ac:dyDescent="0.25">
      <c r="C516629" s="62"/>
    </row>
    <row r="516630" spans="3:3" x14ac:dyDescent="0.25">
      <c r="C516630" s="62"/>
    </row>
    <row r="516718" spans="3:3" x14ac:dyDescent="0.25">
      <c r="C516718" s="62"/>
    </row>
    <row r="516719" spans="3:3" x14ac:dyDescent="0.25">
      <c r="C516719" s="62"/>
    </row>
    <row r="516807" spans="3:3" x14ac:dyDescent="0.25">
      <c r="C516807" s="62"/>
    </row>
    <row r="516808" spans="3:3" x14ac:dyDescent="0.25">
      <c r="C516808" s="62"/>
    </row>
    <row r="516896" spans="3:3" x14ac:dyDescent="0.25">
      <c r="C516896" s="62"/>
    </row>
    <row r="516897" spans="3:3" x14ac:dyDescent="0.25">
      <c r="C516897" s="62"/>
    </row>
    <row r="516985" spans="3:3" x14ac:dyDescent="0.25">
      <c r="C516985" s="62"/>
    </row>
    <row r="516986" spans="3:3" x14ac:dyDescent="0.25">
      <c r="C516986" s="62"/>
    </row>
    <row r="517074" spans="3:3" x14ac:dyDescent="0.25">
      <c r="C517074" s="62"/>
    </row>
    <row r="517075" spans="3:3" x14ac:dyDescent="0.25">
      <c r="C517075" s="62"/>
    </row>
    <row r="517163" spans="3:3" x14ac:dyDescent="0.25">
      <c r="C517163" s="62"/>
    </row>
    <row r="517164" spans="3:3" x14ac:dyDescent="0.25">
      <c r="C517164" s="62"/>
    </row>
    <row r="517252" spans="3:3" x14ac:dyDescent="0.25">
      <c r="C517252" s="62"/>
    </row>
    <row r="517253" spans="3:3" x14ac:dyDescent="0.25">
      <c r="C517253" s="62"/>
    </row>
    <row r="517341" spans="3:3" x14ac:dyDescent="0.25">
      <c r="C517341" s="62"/>
    </row>
    <row r="517342" spans="3:3" x14ac:dyDescent="0.25">
      <c r="C517342" s="62"/>
    </row>
    <row r="517430" spans="3:3" x14ac:dyDescent="0.25">
      <c r="C517430" s="62"/>
    </row>
    <row r="517431" spans="3:3" x14ac:dyDescent="0.25">
      <c r="C517431" s="62"/>
    </row>
    <row r="517519" spans="3:3" x14ac:dyDescent="0.25">
      <c r="C517519" s="62"/>
    </row>
    <row r="517520" spans="3:3" x14ac:dyDescent="0.25">
      <c r="C517520" s="62"/>
    </row>
    <row r="517608" spans="3:3" x14ac:dyDescent="0.25">
      <c r="C517608" s="62"/>
    </row>
    <row r="517609" spans="3:3" x14ac:dyDescent="0.25">
      <c r="C517609" s="62"/>
    </row>
    <row r="517697" spans="3:3" x14ac:dyDescent="0.25">
      <c r="C517697" s="62"/>
    </row>
    <row r="517698" spans="3:3" x14ac:dyDescent="0.25">
      <c r="C517698" s="62"/>
    </row>
    <row r="517786" spans="3:3" x14ac:dyDescent="0.25">
      <c r="C517786" s="62"/>
    </row>
    <row r="517787" spans="3:3" x14ac:dyDescent="0.25">
      <c r="C517787" s="62"/>
    </row>
    <row r="517875" spans="3:3" x14ac:dyDescent="0.25">
      <c r="C517875" s="62"/>
    </row>
    <row r="517876" spans="3:3" x14ac:dyDescent="0.25">
      <c r="C517876" s="62"/>
    </row>
    <row r="517964" spans="3:3" x14ac:dyDescent="0.25">
      <c r="C517964" s="62"/>
    </row>
    <row r="517965" spans="3:3" x14ac:dyDescent="0.25">
      <c r="C517965" s="62"/>
    </row>
    <row r="518053" spans="3:3" x14ac:dyDescent="0.25">
      <c r="C518053" s="62"/>
    </row>
    <row r="518054" spans="3:3" x14ac:dyDescent="0.25">
      <c r="C518054" s="62"/>
    </row>
    <row r="518142" spans="3:3" x14ac:dyDescent="0.25">
      <c r="C518142" s="62"/>
    </row>
    <row r="518143" spans="3:3" x14ac:dyDescent="0.25">
      <c r="C518143" s="62"/>
    </row>
    <row r="518231" spans="3:3" x14ac:dyDescent="0.25">
      <c r="C518231" s="62"/>
    </row>
    <row r="518232" spans="3:3" x14ac:dyDescent="0.25">
      <c r="C518232" s="62"/>
    </row>
    <row r="518320" spans="3:3" x14ac:dyDescent="0.25">
      <c r="C518320" s="62"/>
    </row>
    <row r="518321" spans="3:3" x14ac:dyDescent="0.25">
      <c r="C518321" s="62"/>
    </row>
    <row r="518409" spans="3:3" x14ac:dyDescent="0.25">
      <c r="C518409" s="62"/>
    </row>
    <row r="518410" spans="3:3" x14ac:dyDescent="0.25">
      <c r="C518410" s="62"/>
    </row>
    <row r="518498" spans="3:3" x14ac:dyDescent="0.25">
      <c r="C518498" s="62"/>
    </row>
    <row r="518499" spans="3:3" x14ac:dyDescent="0.25">
      <c r="C518499" s="62"/>
    </row>
    <row r="518587" spans="3:3" x14ac:dyDescent="0.25">
      <c r="C518587" s="62"/>
    </row>
    <row r="518588" spans="3:3" x14ac:dyDescent="0.25">
      <c r="C518588" s="62"/>
    </row>
    <row r="518676" spans="3:3" x14ac:dyDescent="0.25">
      <c r="C518676" s="62"/>
    </row>
    <row r="518677" spans="3:3" x14ac:dyDescent="0.25">
      <c r="C518677" s="62"/>
    </row>
    <row r="518765" spans="3:3" x14ac:dyDescent="0.25">
      <c r="C518765" s="62"/>
    </row>
    <row r="518766" spans="3:3" x14ac:dyDescent="0.25">
      <c r="C518766" s="62"/>
    </row>
    <row r="518854" spans="3:3" x14ac:dyDescent="0.25">
      <c r="C518854" s="62"/>
    </row>
    <row r="518855" spans="3:3" x14ac:dyDescent="0.25">
      <c r="C518855" s="62"/>
    </row>
    <row r="518943" spans="3:3" x14ac:dyDescent="0.25">
      <c r="C518943" s="62"/>
    </row>
    <row r="518944" spans="3:3" x14ac:dyDescent="0.25">
      <c r="C518944" s="62"/>
    </row>
    <row r="519032" spans="3:3" x14ac:dyDescent="0.25">
      <c r="C519032" s="62"/>
    </row>
    <row r="519033" spans="3:3" x14ac:dyDescent="0.25">
      <c r="C519033" s="62"/>
    </row>
    <row r="519121" spans="3:3" x14ac:dyDescent="0.25">
      <c r="C519121" s="62"/>
    </row>
    <row r="519122" spans="3:3" x14ac:dyDescent="0.25">
      <c r="C519122" s="62"/>
    </row>
    <row r="519210" spans="3:3" x14ac:dyDescent="0.25">
      <c r="C519210" s="62"/>
    </row>
    <row r="519211" spans="3:3" x14ac:dyDescent="0.25">
      <c r="C519211" s="62"/>
    </row>
    <row r="519299" spans="3:3" x14ac:dyDescent="0.25">
      <c r="C519299" s="62"/>
    </row>
    <row r="519300" spans="3:3" x14ac:dyDescent="0.25">
      <c r="C519300" s="62"/>
    </row>
    <row r="519388" spans="3:3" x14ac:dyDescent="0.25">
      <c r="C519388" s="62"/>
    </row>
    <row r="519389" spans="3:3" x14ac:dyDescent="0.25">
      <c r="C519389" s="62"/>
    </row>
    <row r="519477" spans="3:3" x14ac:dyDescent="0.25">
      <c r="C519477" s="62"/>
    </row>
    <row r="519478" spans="3:3" x14ac:dyDescent="0.25">
      <c r="C519478" s="62"/>
    </row>
    <row r="519566" spans="3:3" x14ac:dyDescent="0.25">
      <c r="C519566" s="62"/>
    </row>
    <row r="519567" spans="3:3" x14ac:dyDescent="0.25">
      <c r="C519567" s="62"/>
    </row>
    <row r="519655" spans="3:3" x14ac:dyDescent="0.25">
      <c r="C519655" s="62"/>
    </row>
    <row r="519656" spans="3:3" x14ac:dyDescent="0.25">
      <c r="C519656" s="62"/>
    </row>
    <row r="519744" spans="3:3" x14ac:dyDescent="0.25">
      <c r="C519744" s="62"/>
    </row>
    <row r="519745" spans="3:3" x14ac:dyDescent="0.25">
      <c r="C519745" s="62"/>
    </row>
    <row r="519833" spans="3:3" x14ac:dyDescent="0.25">
      <c r="C519833" s="62"/>
    </row>
    <row r="519834" spans="3:3" x14ac:dyDescent="0.25">
      <c r="C519834" s="62"/>
    </row>
    <row r="519922" spans="3:3" x14ac:dyDescent="0.25">
      <c r="C519922" s="62"/>
    </row>
    <row r="519923" spans="3:3" x14ac:dyDescent="0.25">
      <c r="C519923" s="62"/>
    </row>
    <row r="520011" spans="3:3" x14ac:dyDescent="0.25">
      <c r="C520011" s="62"/>
    </row>
    <row r="520012" spans="3:3" x14ac:dyDescent="0.25">
      <c r="C520012" s="62"/>
    </row>
    <row r="520100" spans="3:3" x14ac:dyDescent="0.25">
      <c r="C520100" s="62"/>
    </row>
    <row r="520101" spans="3:3" x14ac:dyDescent="0.25">
      <c r="C520101" s="62"/>
    </row>
    <row r="520189" spans="3:3" x14ac:dyDescent="0.25">
      <c r="C520189" s="62"/>
    </row>
    <row r="520190" spans="3:3" x14ac:dyDescent="0.25">
      <c r="C520190" s="62"/>
    </row>
    <row r="520278" spans="3:3" x14ac:dyDescent="0.25">
      <c r="C520278" s="62"/>
    </row>
    <row r="520279" spans="3:3" x14ac:dyDescent="0.25">
      <c r="C520279" s="62"/>
    </row>
    <row r="520367" spans="3:3" x14ac:dyDescent="0.25">
      <c r="C520367" s="62"/>
    </row>
    <row r="520368" spans="3:3" x14ac:dyDescent="0.25">
      <c r="C520368" s="62"/>
    </row>
    <row r="520456" spans="3:3" x14ac:dyDescent="0.25">
      <c r="C520456" s="62"/>
    </row>
    <row r="520457" spans="3:3" x14ac:dyDescent="0.25">
      <c r="C520457" s="62"/>
    </row>
    <row r="520545" spans="3:3" x14ac:dyDescent="0.25">
      <c r="C520545" s="62"/>
    </row>
    <row r="520546" spans="3:3" x14ac:dyDescent="0.25">
      <c r="C520546" s="62"/>
    </row>
    <row r="520634" spans="3:3" x14ac:dyDescent="0.25">
      <c r="C520634" s="62"/>
    </row>
    <row r="520635" spans="3:3" x14ac:dyDescent="0.25">
      <c r="C520635" s="62"/>
    </row>
    <row r="520723" spans="3:3" x14ac:dyDescent="0.25">
      <c r="C520723" s="62"/>
    </row>
    <row r="520724" spans="3:3" x14ac:dyDescent="0.25">
      <c r="C520724" s="62"/>
    </row>
    <row r="520812" spans="3:3" x14ac:dyDescent="0.25">
      <c r="C520812" s="62"/>
    </row>
    <row r="520813" spans="3:3" x14ac:dyDescent="0.25">
      <c r="C520813" s="62"/>
    </row>
    <row r="520901" spans="3:3" x14ac:dyDescent="0.25">
      <c r="C520901" s="62"/>
    </row>
    <row r="520902" spans="3:3" x14ac:dyDescent="0.25">
      <c r="C520902" s="62"/>
    </row>
    <row r="520990" spans="3:3" x14ac:dyDescent="0.25">
      <c r="C520990" s="62"/>
    </row>
    <row r="520991" spans="3:3" x14ac:dyDescent="0.25">
      <c r="C520991" s="62"/>
    </row>
    <row r="521079" spans="3:3" x14ac:dyDescent="0.25">
      <c r="C521079" s="62"/>
    </row>
    <row r="521080" spans="3:3" x14ac:dyDescent="0.25">
      <c r="C521080" s="62"/>
    </row>
    <row r="521168" spans="3:3" x14ac:dyDescent="0.25">
      <c r="C521168" s="62"/>
    </row>
    <row r="521169" spans="3:3" x14ac:dyDescent="0.25">
      <c r="C521169" s="62"/>
    </row>
    <row r="521257" spans="3:3" x14ac:dyDescent="0.25">
      <c r="C521257" s="62"/>
    </row>
    <row r="521258" spans="3:3" x14ac:dyDescent="0.25">
      <c r="C521258" s="62"/>
    </row>
    <row r="521346" spans="3:3" x14ac:dyDescent="0.25">
      <c r="C521346" s="62"/>
    </row>
    <row r="521347" spans="3:3" x14ac:dyDescent="0.25">
      <c r="C521347" s="62"/>
    </row>
    <row r="521435" spans="3:3" x14ac:dyDescent="0.25">
      <c r="C521435" s="62"/>
    </row>
    <row r="521436" spans="3:3" x14ac:dyDescent="0.25">
      <c r="C521436" s="62"/>
    </row>
    <row r="521524" spans="3:3" x14ac:dyDescent="0.25">
      <c r="C521524" s="62"/>
    </row>
    <row r="521525" spans="3:3" x14ac:dyDescent="0.25">
      <c r="C521525" s="62"/>
    </row>
    <row r="521613" spans="3:3" x14ac:dyDescent="0.25">
      <c r="C521613" s="62"/>
    </row>
    <row r="521614" spans="3:3" x14ac:dyDescent="0.25">
      <c r="C521614" s="62"/>
    </row>
    <row r="521702" spans="3:3" x14ac:dyDescent="0.25">
      <c r="C521702" s="62"/>
    </row>
    <row r="521703" spans="3:3" x14ac:dyDescent="0.25">
      <c r="C521703" s="62"/>
    </row>
    <row r="521791" spans="3:3" x14ac:dyDescent="0.25">
      <c r="C521791" s="62"/>
    </row>
    <row r="521792" spans="3:3" x14ac:dyDescent="0.25">
      <c r="C521792" s="62"/>
    </row>
    <row r="521880" spans="3:3" x14ac:dyDescent="0.25">
      <c r="C521880" s="62"/>
    </row>
    <row r="521881" spans="3:3" x14ac:dyDescent="0.25">
      <c r="C521881" s="62"/>
    </row>
    <row r="521969" spans="3:3" x14ac:dyDescent="0.25">
      <c r="C521969" s="62"/>
    </row>
    <row r="521970" spans="3:3" x14ac:dyDescent="0.25">
      <c r="C521970" s="62"/>
    </row>
    <row r="522058" spans="3:3" x14ac:dyDescent="0.25">
      <c r="C522058" s="62"/>
    </row>
    <row r="522059" spans="3:3" x14ac:dyDescent="0.25">
      <c r="C522059" s="62"/>
    </row>
    <row r="522147" spans="3:3" x14ac:dyDescent="0.25">
      <c r="C522147" s="62"/>
    </row>
    <row r="522148" spans="3:3" x14ac:dyDescent="0.25">
      <c r="C522148" s="62"/>
    </row>
    <row r="522236" spans="3:3" x14ac:dyDescent="0.25">
      <c r="C522236" s="62"/>
    </row>
    <row r="522237" spans="3:3" x14ac:dyDescent="0.25">
      <c r="C522237" s="62"/>
    </row>
    <row r="522325" spans="3:3" x14ac:dyDescent="0.25">
      <c r="C522325" s="62"/>
    </row>
    <row r="522326" spans="3:3" x14ac:dyDescent="0.25">
      <c r="C522326" s="62"/>
    </row>
    <row r="522414" spans="3:3" x14ac:dyDescent="0.25">
      <c r="C522414" s="62"/>
    </row>
    <row r="522415" spans="3:3" x14ac:dyDescent="0.25">
      <c r="C522415" s="62"/>
    </row>
    <row r="522503" spans="3:3" x14ac:dyDescent="0.25">
      <c r="C522503" s="62"/>
    </row>
    <row r="522504" spans="3:3" x14ac:dyDescent="0.25">
      <c r="C522504" s="62"/>
    </row>
    <row r="522592" spans="3:3" x14ac:dyDescent="0.25">
      <c r="C522592" s="62"/>
    </row>
    <row r="522593" spans="3:3" x14ac:dyDescent="0.25">
      <c r="C522593" s="62"/>
    </row>
    <row r="522681" spans="3:3" x14ac:dyDescent="0.25">
      <c r="C522681" s="62"/>
    </row>
    <row r="522682" spans="3:3" x14ac:dyDescent="0.25">
      <c r="C522682" s="62"/>
    </row>
    <row r="522770" spans="3:3" x14ac:dyDescent="0.25">
      <c r="C522770" s="62"/>
    </row>
    <row r="522771" spans="3:3" x14ac:dyDescent="0.25">
      <c r="C522771" s="62"/>
    </row>
    <row r="522859" spans="3:3" x14ac:dyDescent="0.25">
      <c r="C522859" s="62"/>
    </row>
    <row r="522860" spans="3:3" x14ac:dyDescent="0.25">
      <c r="C522860" s="62"/>
    </row>
    <row r="522948" spans="3:3" x14ac:dyDescent="0.25">
      <c r="C522948" s="62"/>
    </row>
    <row r="522949" spans="3:3" x14ac:dyDescent="0.25">
      <c r="C522949" s="62"/>
    </row>
    <row r="523037" spans="3:3" x14ac:dyDescent="0.25">
      <c r="C523037" s="62"/>
    </row>
    <row r="523038" spans="3:3" x14ac:dyDescent="0.25">
      <c r="C523038" s="62"/>
    </row>
    <row r="523126" spans="3:3" x14ac:dyDescent="0.25">
      <c r="C523126" s="62"/>
    </row>
    <row r="523127" spans="3:3" x14ac:dyDescent="0.25">
      <c r="C523127" s="62"/>
    </row>
    <row r="523215" spans="3:3" x14ac:dyDescent="0.25">
      <c r="C523215" s="62"/>
    </row>
    <row r="523216" spans="3:3" x14ac:dyDescent="0.25">
      <c r="C523216" s="62"/>
    </row>
    <row r="523304" spans="3:3" x14ac:dyDescent="0.25">
      <c r="C523304" s="62"/>
    </row>
    <row r="523305" spans="3:3" x14ac:dyDescent="0.25">
      <c r="C523305" s="62"/>
    </row>
    <row r="523393" spans="3:3" x14ac:dyDescent="0.25">
      <c r="C523393" s="62"/>
    </row>
    <row r="523394" spans="3:3" x14ac:dyDescent="0.25">
      <c r="C523394" s="62"/>
    </row>
    <row r="523482" spans="3:3" x14ac:dyDescent="0.25">
      <c r="C523482" s="62"/>
    </row>
    <row r="523483" spans="3:3" x14ac:dyDescent="0.25">
      <c r="C523483" s="62"/>
    </row>
    <row r="523571" spans="3:3" x14ac:dyDescent="0.25">
      <c r="C523571" s="62"/>
    </row>
    <row r="523572" spans="3:3" x14ac:dyDescent="0.25">
      <c r="C523572" s="62"/>
    </row>
    <row r="523660" spans="3:3" x14ac:dyDescent="0.25">
      <c r="C523660" s="62"/>
    </row>
    <row r="523661" spans="3:3" x14ac:dyDescent="0.25">
      <c r="C523661" s="62"/>
    </row>
    <row r="523749" spans="3:3" x14ac:dyDescent="0.25">
      <c r="C523749" s="62"/>
    </row>
    <row r="523750" spans="3:3" x14ac:dyDescent="0.25">
      <c r="C523750" s="62"/>
    </row>
    <row r="523838" spans="3:3" x14ac:dyDescent="0.25">
      <c r="C523838" s="62"/>
    </row>
    <row r="523839" spans="3:3" x14ac:dyDescent="0.25">
      <c r="C523839" s="62"/>
    </row>
    <row r="523927" spans="3:3" x14ac:dyDescent="0.25">
      <c r="C523927" s="62"/>
    </row>
    <row r="523928" spans="3:3" x14ac:dyDescent="0.25">
      <c r="C523928" s="62"/>
    </row>
    <row r="524016" spans="3:3" x14ac:dyDescent="0.25">
      <c r="C524016" s="62"/>
    </row>
    <row r="524017" spans="3:3" x14ac:dyDescent="0.25">
      <c r="C524017" s="62"/>
    </row>
    <row r="524105" spans="3:3" x14ac:dyDescent="0.25">
      <c r="C524105" s="62"/>
    </row>
    <row r="524106" spans="3:3" x14ac:dyDescent="0.25">
      <c r="C524106" s="62"/>
    </row>
    <row r="524194" spans="3:3" x14ac:dyDescent="0.25">
      <c r="C524194" s="62"/>
    </row>
    <row r="524195" spans="3:3" x14ac:dyDescent="0.25">
      <c r="C524195" s="62"/>
    </row>
    <row r="524283" spans="3:3" x14ac:dyDescent="0.25">
      <c r="C524283" s="62"/>
    </row>
    <row r="524284" spans="3:3" x14ac:dyDescent="0.25">
      <c r="C524284" s="62"/>
    </row>
    <row r="524372" spans="3:3" x14ac:dyDescent="0.25">
      <c r="C524372" s="62"/>
    </row>
    <row r="524373" spans="3:3" x14ac:dyDescent="0.25">
      <c r="C524373" s="62"/>
    </row>
    <row r="524461" spans="3:3" x14ac:dyDescent="0.25">
      <c r="C524461" s="62"/>
    </row>
    <row r="524462" spans="3:3" x14ac:dyDescent="0.25">
      <c r="C524462" s="62"/>
    </row>
    <row r="524550" spans="3:3" x14ac:dyDescent="0.25">
      <c r="C524550" s="62"/>
    </row>
    <row r="524551" spans="3:3" x14ac:dyDescent="0.25">
      <c r="C524551" s="62"/>
    </row>
    <row r="524639" spans="3:3" x14ac:dyDescent="0.25">
      <c r="C524639" s="62"/>
    </row>
    <row r="524640" spans="3:3" x14ac:dyDescent="0.25">
      <c r="C524640" s="62"/>
    </row>
    <row r="524728" spans="3:3" x14ac:dyDescent="0.25">
      <c r="C524728" s="62"/>
    </row>
    <row r="524729" spans="3:3" x14ac:dyDescent="0.25">
      <c r="C524729" s="62"/>
    </row>
    <row r="524817" spans="3:3" x14ac:dyDescent="0.25">
      <c r="C524817" s="62"/>
    </row>
    <row r="524818" spans="3:3" x14ac:dyDescent="0.25">
      <c r="C524818" s="62"/>
    </row>
    <row r="524906" spans="3:3" x14ac:dyDescent="0.25">
      <c r="C524906" s="62"/>
    </row>
    <row r="524907" spans="3:3" x14ac:dyDescent="0.25">
      <c r="C524907" s="62"/>
    </row>
    <row r="524995" spans="3:3" x14ac:dyDescent="0.25">
      <c r="C524995" s="62"/>
    </row>
    <row r="524996" spans="3:3" x14ac:dyDescent="0.25">
      <c r="C524996" s="62"/>
    </row>
    <row r="525084" spans="3:3" x14ac:dyDescent="0.25">
      <c r="C525084" s="62"/>
    </row>
    <row r="525085" spans="3:3" x14ac:dyDescent="0.25">
      <c r="C525085" s="62"/>
    </row>
    <row r="525173" spans="3:3" x14ac:dyDescent="0.25">
      <c r="C525173" s="62"/>
    </row>
    <row r="525174" spans="3:3" x14ac:dyDescent="0.25">
      <c r="C525174" s="62"/>
    </row>
    <row r="525262" spans="3:3" x14ac:dyDescent="0.25">
      <c r="C525262" s="62"/>
    </row>
    <row r="525263" spans="3:3" x14ac:dyDescent="0.25">
      <c r="C525263" s="62"/>
    </row>
    <row r="525351" spans="3:3" x14ac:dyDescent="0.25">
      <c r="C525351" s="62"/>
    </row>
    <row r="525352" spans="3:3" x14ac:dyDescent="0.25">
      <c r="C525352" s="62"/>
    </row>
    <row r="525440" spans="3:3" x14ac:dyDescent="0.25">
      <c r="C525440" s="62"/>
    </row>
    <row r="525441" spans="3:3" x14ac:dyDescent="0.25">
      <c r="C525441" s="62"/>
    </row>
    <row r="525529" spans="3:3" x14ac:dyDescent="0.25">
      <c r="C525529" s="62"/>
    </row>
    <row r="525530" spans="3:3" x14ac:dyDescent="0.25">
      <c r="C525530" s="62"/>
    </row>
    <row r="525618" spans="3:3" x14ac:dyDescent="0.25">
      <c r="C525618" s="62"/>
    </row>
    <row r="525619" spans="3:3" x14ac:dyDescent="0.25">
      <c r="C525619" s="62"/>
    </row>
    <row r="525707" spans="3:3" x14ac:dyDescent="0.25">
      <c r="C525707" s="62"/>
    </row>
    <row r="525708" spans="3:3" x14ac:dyDescent="0.25">
      <c r="C525708" s="62"/>
    </row>
    <row r="525796" spans="3:3" x14ac:dyDescent="0.25">
      <c r="C525796" s="62"/>
    </row>
    <row r="525797" spans="3:3" x14ac:dyDescent="0.25">
      <c r="C525797" s="62"/>
    </row>
    <row r="525885" spans="3:3" x14ac:dyDescent="0.25">
      <c r="C525885" s="62"/>
    </row>
    <row r="525886" spans="3:3" x14ac:dyDescent="0.25">
      <c r="C525886" s="62"/>
    </row>
    <row r="525974" spans="3:3" x14ac:dyDescent="0.25">
      <c r="C525974" s="62"/>
    </row>
    <row r="525975" spans="3:3" x14ac:dyDescent="0.25">
      <c r="C525975" s="62"/>
    </row>
    <row r="526063" spans="3:3" x14ac:dyDescent="0.25">
      <c r="C526063" s="62"/>
    </row>
    <row r="526064" spans="3:3" x14ac:dyDescent="0.25">
      <c r="C526064" s="62"/>
    </row>
    <row r="526152" spans="3:3" x14ac:dyDescent="0.25">
      <c r="C526152" s="62"/>
    </row>
    <row r="526153" spans="3:3" x14ac:dyDescent="0.25">
      <c r="C526153" s="62"/>
    </row>
    <row r="526241" spans="3:3" x14ac:dyDescent="0.25">
      <c r="C526241" s="62"/>
    </row>
    <row r="526242" spans="3:3" x14ac:dyDescent="0.25">
      <c r="C526242" s="62"/>
    </row>
    <row r="526330" spans="3:3" x14ac:dyDescent="0.25">
      <c r="C526330" s="62"/>
    </row>
    <row r="526331" spans="3:3" x14ac:dyDescent="0.25">
      <c r="C526331" s="62"/>
    </row>
    <row r="526419" spans="3:3" x14ac:dyDescent="0.25">
      <c r="C526419" s="62"/>
    </row>
    <row r="526420" spans="3:3" x14ac:dyDescent="0.25">
      <c r="C526420" s="62"/>
    </row>
    <row r="526508" spans="3:3" x14ac:dyDescent="0.25">
      <c r="C526508" s="62"/>
    </row>
    <row r="526509" spans="3:3" x14ac:dyDescent="0.25">
      <c r="C526509" s="62"/>
    </row>
    <row r="526597" spans="3:3" x14ac:dyDescent="0.25">
      <c r="C526597" s="62"/>
    </row>
    <row r="526598" spans="3:3" x14ac:dyDescent="0.25">
      <c r="C526598" s="62"/>
    </row>
    <row r="526686" spans="3:3" x14ac:dyDescent="0.25">
      <c r="C526686" s="62"/>
    </row>
    <row r="526687" spans="3:3" x14ac:dyDescent="0.25">
      <c r="C526687" s="62"/>
    </row>
    <row r="526775" spans="3:3" x14ac:dyDescent="0.25">
      <c r="C526775" s="62"/>
    </row>
    <row r="526776" spans="3:3" x14ac:dyDescent="0.25">
      <c r="C526776" s="62"/>
    </row>
    <row r="526864" spans="3:3" x14ac:dyDescent="0.25">
      <c r="C526864" s="62"/>
    </row>
    <row r="526865" spans="3:3" x14ac:dyDescent="0.25">
      <c r="C526865" s="62"/>
    </row>
    <row r="526953" spans="3:3" x14ac:dyDescent="0.25">
      <c r="C526953" s="62"/>
    </row>
    <row r="526954" spans="3:3" x14ac:dyDescent="0.25">
      <c r="C526954" s="62"/>
    </row>
    <row r="527042" spans="3:3" x14ac:dyDescent="0.25">
      <c r="C527042" s="62"/>
    </row>
    <row r="527043" spans="3:3" x14ac:dyDescent="0.25">
      <c r="C527043" s="62"/>
    </row>
    <row r="527131" spans="3:3" x14ac:dyDescent="0.25">
      <c r="C527131" s="62"/>
    </row>
    <row r="527132" spans="3:3" x14ac:dyDescent="0.25">
      <c r="C527132" s="62"/>
    </row>
    <row r="527220" spans="3:3" x14ac:dyDescent="0.25">
      <c r="C527220" s="62"/>
    </row>
    <row r="527221" spans="3:3" x14ac:dyDescent="0.25">
      <c r="C527221" s="62"/>
    </row>
    <row r="527309" spans="3:3" x14ac:dyDescent="0.25">
      <c r="C527309" s="62"/>
    </row>
    <row r="527310" spans="3:3" x14ac:dyDescent="0.25">
      <c r="C527310" s="62"/>
    </row>
    <row r="527398" spans="3:3" x14ac:dyDescent="0.25">
      <c r="C527398" s="62"/>
    </row>
    <row r="527399" spans="3:3" x14ac:dyDescent="0.25">
      <c r="C527399" s="62"/>
    </row>
    <row r="527487" spans="3:3" x14ac:dyDescent="0.25">
      <c r="C527487" s="62"/>
    </row>
    <row r="527488" spans="3:3" x14ac:dyDescent="0.25">
      <c r="C527488" s="62"/>
    </row>
    <row r="527576" spans="3:3" x14ac:dyDescent="0.25">
      <c r="C527576" s="62"/>
    </row>
    <row r="527577" spans="3:3" x14ac:dyDescent="0.25">
      <c r="C527577" s="62"/>
    </row>
    <row r="527665" spans="3:3" x14ac:dyDescent="0.25">
      <c r="C527665" s="62"/>
    </row>
    <row r="527666" spans="3:3" x14ac:dyDescent="0.25">
      <c r="C527666" s="62"/>
    </row>
    <row r="527754" spans="3:3" x14ac:dyDescent="0.25">
      <c r="C527754" s="62"/>
    </row>
    <row r="527755" spans="3:3" x14ac:dyDescent="0.25">
      <c r="C527755" s="62"/>
    </row>
    <row r="527843" spans="3:3" x14ac:dyDescent="0.25">
      <c r="C527843" s="62"/>
    </row>
    <row r="527844" spans="3:3" x14ac:dyDescent="0.25">
      <c r="C527844" s="62"/>
    </row>
    <row r="527932" spans="3:3" x14ac:dyDescent="0.25">
      <c r="C527932" s="62"/>
    </row>
    <row r="527933" spans="3:3" x14ac:dyDescent="0.25">
      <c r="C527933" s="62"/>
    </row>
    <row r="528021" spans="3:3" x14ac:dyDescent="0.25">
      <c r="C528021" s="62"/>
    </row>
    <row r="528022" spans="3:3" x14ac:dyDescent="0.25">
      <c r="C528022" s="62"/>
    </row>
    <row r="528110" spans="3:3" x14ac:dyDescent="0.25">
      <c r="C528110" s="62"/>
    </row>
    <row r="528111" spans="3:3" x14ac:dyDescent="0.25">
      <c r="C528111" s="62"/>
    </row>
    <row r="528199" spans="3:3" x14ac:dyDescent="0.25">
      <c r="C528199" s="62"/>
    </row>
    <row r="528200" spans="3:3" x14ac:dyDescent="0.25">
      <c r="C528200" s="62"/>
    </row>
    <row r="528288" spans="3:3" x14ac:dyDescent="0.25">
      <c r="C528288" s="62"/>
    </row>
    <row r="528289" spans="3:3" x14ac:dyDescent="0.25">
      <c r="C528289" s="62"/>
    </row>
    <row r="528377" spans="3:3" x14ac:dyDescent="0.25">
      <c r="C528377" s="62"/>
    </row>
    <row r="528378" spans="3:3" x14ac:dyDescent="0.25">
      <c r="C528378" s="62"/>
    </row>
    <row r="528466" spans="3:3" x14ac:dyDescent="0.25">
      <c r="C528466" s="62"/>
    </row>
    <row r="528467" spans="3:3" x14ac:dyDescent="0.25">
      <c r="C528467" s="62"/>
    </row>
    <row r="528555" spans="3:3" x14ac:dyDescent="0.25">
      <c r="C528555" s="62"/>
    </row>
    <row r="528556" spans="3:3" x14ac:dyDescent="0.25">
      <c r="C528556" s="62"/>
    </row>
    <row r="528644" spans="3:3" x14ac:dyDescent="0.25">
      <c r="C528644" s="62"/>
    </row>
    <row r="528645" spans="3:3" x14ac:dyDescent="0.25">
      <c r="C528645" s="62"/>
    </row>
    <row r="528733" spans="3:3" x14ac:dyDescent="0.25">
      <c r="C528733" s="62"/>
    </row>
    <row r="528734" spans="3:3" x14ac:dyDescent="0.25">
      <c r="C528734" s="62"/>
    </row>
    <row r="528822" spans="3:3" x14ac:dyDescent="0.25">
      <c r="C528822" s="62"/>
    </row>
    <row r="528823" spans="3:3" x14ac:dyDescent="0.25">
      <c r="C528823" s="62"/>
    </row>
    <row r="528911" spans="3:3" x14ac:dyDescent="0.25">
      <c r="C528911" s="62"/>
    </row>
    <row r="528912" spans="3:3" x14ac:dyDescent="0.25">
      <c r="C528912" s="62"/>
    </row>
    <row r="529000" spans="3:3" x14ac:dyDescent="0.25">
      <c r="C529000" s="62"/>
    </row>
    <row r="529001" spans="3:3" x14ac:dyDescent="0.25">
      <c r="C529001" s="62"/>
    </row>
    <row r="529089" spans="3:3" x14ac:dyDescent="0.25">
      <c r="C529089" s="62"/>
    </row>
    <row r="529090" spans="3:3" x14ac:dyDescent="0.25">
      <c r="C529090" s="62"/>
    </row>
    <row r="529178" spans="3:3" x14ac:dyDescent="0.25">
      <c r="C529178" s="62"/>
    </row>
    <row r="529179" spans="3:3" x14ac:dyDescent="0.25">
      <c r="C529179" s="62"/>
    </row>
    <row r="529267" spans="3:3" x14ac:dyDescent="0.25">
      <c r="C529267" s="62"/>
    </row>
    <row r="529268" spans="3:3" x14ac:dyDescent="0.25">
      <c r="C529268" s="62"/>
    </row>
    <row r="529356" spans="3:3" x14ac:dyDescent="0.25">
      <c r="C529356" s="62"/>
    </row>
    <row r="529357" spans="3:3" x14ac:dyDescent="0.25">
      <c r="C529357" s="62"/>
    </row>
    <row r="529445" spans="3:3" x14ac:dyDescent="0.25">
      <c r="C529445" s="62"/>
    </row>
    <row r="529446" spans="3:3" x14ac:dyDescent="0.25">
      <c r="C529446" s="62"/>
    </row>
    <row r="529534" spans="3:3" x14ac:dyDescent="0.25">
      <c r="C529534" s="62"/>
    </row>
    <row r="529535" spans="3:3" x14ac:dyDescent="0.25">
      <c r="C529535" s="62"/>
    </row>
    <row r="529623" spans="3:3" x14ac:dyDescent="0.25">
      <c r="C529623" s="62"/>
    </row>
    <row r="529624" spans="3:3" x14ac:dyDescent="0.25">
      <c r="C529624" s="62"/>
    </row>
    <row r="529712" spans="3:3" x14ac:dyDescent="0.25">
      <c r="C529712" s="62"/>
    </row>
    <row r="529713" spans="3:3" x14ac:dyDescent="0.25">
      <c r="C529713" s="62"/>
    </row>
    <row r="529801" spans="3:3" x14ac:dyDescent="0.25">
      <c r="C529801" s="62"/>
    </row>
    <row r="529802" spans="3:3" x14ac:dyDescent="0.25">
      <c r="C529802" s="62"/>
    </row>
    <row r="529890" spans="3:3" x14ac:dyDescent="0.25">
      <c r="C529890" s="62"/>
    </row>
    <row r="529891" spans="3:3" x14ac:dyDescent="0.25">
      <c r="C529891" s="62"/>
    </row>
    <row r="529979" spans="3:3" x14ac:dyDescent="0.25">
      <c r="C529979" s="62"/>
    </row>
    <row r="529980" spans="3:3" x14ac:dyDescent="0.25">
      <c r="C529980" s="62"/>
    </row>
    <row r="530068" spans="3:3" x14ac:dyDescent="0.25">
      <c r="C530068" s="62"/>
    </row>
    <row r="530069" spans="3:3" x14ac:dyDescent="0.25">
      <c r="C530069" s="62"/>
    </row>
    <row r="530157" spans="3:3" x14ac:dyDescent="0.25">
      <c r="C530157" s="62"/>
    </row>
    <row r="530158" spans="3:3" x14ac:dyDescent="0.25">
      <c r="C530158" s="62"/>
    </row>
    <row r="530246" spans="3:3" x14ac:dyDescent="0.25">
      <c r="C530246" s="62"/>
    </row>
    <row r="530247" spans="3:3" x14ac:dyDescent="0.25">
      <c r="C530247" s="62"/>
    </row>
    <row r="530335" spans="3:3" x14ac:dyDescent="0.25">
      <c r="C530335" s="62"/>
    </row>
    <row r="530336" spans="3:3" x14ac:dyDescent="0.25">
      <c r="C530336" s="62"/>
    </row>
    <row r="530424" spans="3:3" x14ac:dyDescent="0.25">
      <c r="C530424" s="62"/>
    </row>
    <row r="530425" spans="3:3" x14ac:dyDescent="0.25">
      <c r="C530425" s="62"/>
    </row>
    <row r="530513" spans="3:3" x14ac:dyDescent="0.25">
      <c r="C530513" s="62"/>
    </row>
    <row r="530514" spans="3:3" x14ac:dyDescent="0.25">
      <c r="C530514" s="62"/>
    </row>
    <row r="530602" spans="3:3" x14ac:dyDescent="0.25">
      <c r="C530602" s="62"/>
    </row>
    <row r="530603" spans="3:3" x14ac:dyDescent="0.25">
      <c r="C530603" s="62"/>
    </row>
    <row r="530691" spans="3:3" x14ac:dyDescent="0.25">
      <c r="C530691" s="62"/>
    </row>
    <row r="530692" spans="3:3" x14ac:dyDescent="0.25">
      <c r="C530692" s="62"/>
    </row>
    <row r="530780" spans="3:3" x14ac:dyDescent="0.25">
      <c r="C530780" s="62"/>
    </row>
    <row r="530781" spans="3:3" x14ac:dyDescent="0.25">
      <c r="C530781" s="62"/>
    </row>
    <row r="530869" spans="3:3" x14ac:dyDescent="0.25">
      <c r="C530869" s="62"/>
    </row>
    <row r="530870" spans="3:3" x14ac:dyDescent="0.25">
      <c r="C530870" s="62"/>
    </row>
    <row r="530958" spans="3:3" x14ac:dyDescent="0.25">
      <c r="C530958" s="62"/>
    </row>
    <row r="530959" spans="3:3" x14ac:dyDescent="0.25">
      <c r="C530959" s="62"/>
    </row>
    <row r="531047" spans="3:3" x14ac:dyDescent="0.25">
      <c r="C531047" s="62"/>
    </row>
    <row r="531048" spans="3:3" x14ac:dyDescent="0.25">
      <c r="C531048" s="62"/>
    </row>
    <row r="531136" spans="3:3" x14ac:dyDescent="0.25">
      <c r="C531136" s="62"/>
    </row>
    <row r="531137" spans="3:3" x14ac:dyDescent="0.25">
      <c r="C531137" s="62"/>
    </row>
    <row r="531225" spans="3:3" x14ac:dyDescent="0.25">
      <c r="C531225" s="62"/>
    </row>
    <row r="531226" spans="3:3" x14ac:dyDescent="0.25">
      <c r="C531226" s="62"/>
    </row>
    <row r="531314" spans="3:3" x14ac:dyDescent="0.25">
      <c r="C531314" s="62"/>
    </row>
    <row r="531315" spans="3:3" x14ac:dyDescent="0.25">
      <c r="C531315" s="62"/>
    </row>
    <row r="531403" spans="3:3" x14ac:dyDescent="0.25">
      <c r="C531403" s="62"/>
    </row>
    <row r="531404" spans="3:3" x14ac:dyDescent="0.25">
      <c r="C531404" s="62"/>
    </row>
    <row r="531492" spans="3:3" x14ac:dyDescent="0.25">
      <c r="C531492" s="62"/>
    </row>
    <row r="531493" spans="3:3" x14ac:dyDescent="0.25">
      <c r="C531493" s="62"/>
    </row>
    <row r="531581" spans="3:3" x14ac:dyDescent="0.25">
      <c r="C531581" s="62"/>
    </row>
    <row r="531582" spans="3:3" x14ac:dyDescent="0.25">
      <c r="C531582" s="62"/>
    </row>
    <row r="531670" spans="3:3" x14ac:dyDescent="0.25">
      <c r="C531670" s="62"/>
    </row>
    <row r="531671" spans="3:3" x14ac:dyDescent="0.25">
      <c r="C531671" s="62"/>
    </row>
    <row r="531759" spans="3:3" x14ac:dyDescent="0.25">
      <c r="C531759" s="62"/>
    </row>
    <row r="531760" spans="3:3" x14ac:dyDescent="0.25">
      <c r="C531760" s="62"/>
    </row>
    <row r="531848" spans="3:3" x14ac:dyDescent="0.25">
      <c r="C531848" s="62"/>
    </row>
    <row r="531849" spans="3:3" x14ac:dyDescent="0.25">
      <c r="C531849" s="62"/>
    </row>
    <row r="531937" spans="3:3" x14ac:dyDescent="0.25">
      <c r="C531937" s="62"/>
    </row>
    <row r="531938" spans="3:3" x14ac:dyDescent="0.25">
      <c r="C531938" s="62"/>
    </row>
    <row r="532026" spans="3:3" x14ac:dyDescent="0.25">
      <c r="C532026" s="62"/>
    </row>
    <row r="532027" spans="3:3" x14ac:dyDescent="0.25">
      <c r="C532027" s="62"/>
    </row>
    <row r="532115" spans="3:3" x14ac:dyDescent="0.25">
      <c r="C532115" s="62"/>
    </row>
    <row r="532116" spans="3:3" x14ac:dyDescent="0.25">
      <c r="C532116" s="62"/>
    </row>
    <row r="532204" spans="3:3" x14ac:dyDescent="0.25">
      <c r="C532204" s="62"/>
    </row>
    <row r="532205" spans="3:3" x14ac:dyDescent="0.25">
      <c r="C532205" s="62"/>
    </row>
    <row r="532293" spans="3:3" x14ac:dyDescent="0.25">
      <c r="C532293" s="62"/>
    </row>
    <row r="532294" spans="3:3" x14ac:dyDescent="0.25">
      <c r="C532294" s="62"/>
    </row>
    <row r="532382" spans="3:3" x14ac:dyDescent="0.25">
      <c r="C532382" s="62"/>
    </row>
    <row r="532383" spans="3:3" x14ac:dyDescent="0.25">
      <c r="C532383" s="62"/>
    </row>
    <row r="532471" spans="3:3" x14ac:dyDescent="0.25">
      <c r="C532471" s="62"/>
    </row>
    <row r="532472" spans="3:3" x14ac:dyDescent="0.25">
      <c r="C532472" s="62"/>
    </row>
    <row r="532560" spans="3:3" x14ac:dyDescent="0.25">
      <c r="C532560" s="62"/>
    </row>
    <row r="532561" spans="3:3" x14ac:dyDescent="0.25">
      <c r="C532561" s="62"/>
    </row>
    <row r="532649" spans="3:3" x14ac:dyDescent="0.25">
      <c r="C532649" s="62"/>
    </row>
    <row r="532650" spans="3:3" x14ac:dyDescent="0.25">
      <c r="C532650" s="62"/>
    </row>
    <row r="532738" spans="3:3" x14ac:dyDescent="0.25">
      <c r="C532738" s="62"/>
    </row>
    <row r="532739" spans="3:3" x14ac:dyDescent="0.25">
      <c r="C532739" s="62"/>
    </row>
    <row r="532827" spans="3:3" x14ac:dyDescent="0.25">
      <c r="C532827" s="62"/>
    </row>
    <row r="532828" spans="3:3" x14ac:dyDescent="0.25">
      <c r="C532828" s="62"/>
    </row>
    <row r="532916" spans="3:3" x14ac:dyDescent="0.25">
      <c r="C532916" s="62"/>
    </row>
    <row r="532917" spans="3:3" x14ac:dyDescent="0.25">
      <c r="C532917" s="62"/>
    </row>
    <row r="533005" spans="3:3" x14ac:dyDescent="0.25">
      <c r="C533005" s="62"/>
    </row>
    <row r="533006" spans="3:3" x14ac:dyDescent="0.25">
      <c r="C533006" s="62"/>
    </row>
    <row r="533094" spans="3:3" x14ac:dyDescent="0.25">
      <c r="C533094" s="62"/>
    </row>
    <row r="533095" spans="3:3" x14ac:dyDescent="0.25">
      <c r="C533095" s="62"/>
    </row>
    <row r="533183" spans="3:3" x14ac:dyDescent="0.25">
      <c r="C533183" s="62"/>
    </row>
    <row r="533184" spans="3:3" x14ac:dyDescent="0.25">
      <c r="C533184" s="62"/>
    </row>
    <row r="533272" spans="3:3" x14ac:dyDescent="0.25">
      <c r="C533272" s="62"/>
    </row>
    <row r="533273" spans="3:3" x14ac:dyDescent="0.25">
      <c r="C533273" s="62"/>
    </row>
    <row r="533361" spans="3:3" x14ac:dyDescent="0.25">
      <c r="C533361" s="62"/>
    </row>
    <row r="533362" spans="3:3" x14ac:dyDescent="0.25">
      <c r="C533362" s="62"/>
    </row>
    <row r="533450" spans="3:3" x14ac:dyDescent="0.25">
      <c r="C533450" s="62"/>
    </row>
    <row r="533451" spans="3:3" x14ac:dyDescent="0.25">
      <c r="C533451" s="62"/>
    </row>
    <row r="533539" spans="3:3" x14ac:dyDescent="0.25">
      <c r="C533539" s="62"/>
    </row>
    <row r="533540" spans="3:3" x14ac:dyDescent="0.25">
      <c r="C533540" s="62"/>
    </row>
    <row r="533628" spans="3:3" x14ac:dyDescent="0.25">
      <c r="C533628" s="62"/>
    </row>
    <row r="533629" spans="3:3" x14ac:dyDescent="0.25">
      <c r="C533629" s="62"/>
    </row>
    <row r="533717" spans="3:3" x14ac:dyDescent="0.25">
      <c r="C533717" s="62"/>
    </row>
    <row r="533718" spans="3:3" x14ac:dyDescent="0.25">
      <c r="C533718" s="62"/>
    </row>
    <row r="533806" spans="3:3" x14ac:dyDescent="0.25">
      <c r="C533806" s="62"/>
    </row>
    <row r="533807" spans="3:3" x14ac:dyDescent="0.25">
      <c r="C533807" s="62"/>
    </row>
    <row r="533895" spans="3:3" x14ac:dyDescent="0.25">
      <c r="C533895" s="62"/>
    </row>
    <row r="533896" spans="3:3" x14ac:dyDescent="0.25">
      <c r="C533896" s="62"/>
    </row>
    <row r="533984" spans="3:3" x14ac:dyDescent="0.25">
      <c r="C533984" s="62"/>
    </row>
    <row r="533985" spans="3:3" x14ac:dyDescent="0.25">
      <c r="C533985" s="62"/>
    </row>
    <row r="534073" spans="3:3" x14ac:dyDescent="0.25">
      <c r="C534073" s="62"/>
    </row>
    <row r="534074" spans="3:3" x14ac:dyDescent="0.25">
      <c r="C534074" s="62"/>
    </row>
    <row r="534162" spans="3:3" x14ac:dyDescent="0.25">
      <c r="C534162" s="62"/>
    </row>
    <row r="534163" spans="3:3" x14ac:dyDescent="0.25">
      <c r="C534163" s="62"/>
    </row>
    <row r="534251" spans="3:3" x14ac:dyDescent="0.25">
      <c r="C534251" s="62"/>
    </row>
    <row r="534252" spans="3:3" x14ac:dyDescent="0.25">
      <c r="C534252" s="62"/>
    </row>
    <row r="534340" spans="3:3" x14ac:dyDescent="0.25">
      <c r="C534340" s="62"/>
    </row>
    <row r="534341" spans="3:3" x14ac:dyDescent="0.25">
      <c r="C534341" s="62"/>
    </row>
    <row r="534429" spans="3:3" x14ac:dyDescent="0.25">
      <c r="C534429" s="62"/>
    </row>
    <row r="534430" spans="3:3" x14ac:dyDescent="0.25">
      <c r="C534430" s="62"/>
    </row>
    <row r="534518" spans="3:3" x14ac:dyDescent="0.25">
      <c r="C534518" s="62"/>
    </row>
    <row r="534519" spans="3:3" x14ac:dyDescent="0.25">
      <c r="C534519" s="62"/>
    </row>
    <row r="534607" spans="3:3" x14ac:dyDescent="0.25">
      <c r="C534607" s="62"/>
    </row>
    <row r="534608" spans="3:3" x14ac:dyDescent="0.25">
      <c r="C534608" s="62"/>
    </row>
    <row r="534696" spans="3:3" x14ac:dyDescent="0.25">
      <c r="C534696" s="62"/>
    </row>
    <row r="534697" spans="3:3" x14ac:dyDescent="0.25">
      <c r="C534697" s="62"/>
    </row>
    <row r="534785" spans="3:3" x14ac:dyDescent="0.25">
      <c r="C534785" s="62"/>
    </row>
    <row r="534786" spans="3:3" x14ac:dyDescent="0.25">
      <c r="C534786" s="62"/>
    </row>
    <row r="534874" spans="3:3" x14ac:dyDescent="0.25">
      <c r="C534874" s="62"/>
    </row>
    <row r="534875" spans="3:3" x14ac:dyDescent="0.25">
      <c r="C534875" s="62"/>
    </row>
    <row r="534963" spans="3:3" x14ac:dyDescent="0.25">
      <c r="C534963" s="62"/>
    </row>
    <row r="534964" spans="3:3" x14ac:dyDescent="0.25">
      <c r="C534964" s="62"/>
    </row>
    <row r="535052" spans="3:3" x14ac:dyDescent="0.25">
      <c r="C535052" s="62"/>
    </row>
    <row r="535053" spans="3:3" x14ac:dyDescent="0.25">
      <c r="C535053" s="62"/>
    </row>
    <row r="535141" spans="3:3" x14ac:dyDescent="0.25">
      <c r="C535141" s="62"/>
    </row>
    <row r="535142" spans="3:3" x14ac:dyDescent="0.25">
      <c r="C535142" s="62"/>
    </row>
    <row r="535230" spans="3:3" x14ac:dyDescent="0.25">
      <c r="C535230" s="62"/>
    </row>
    <row r="535231" spans="3:3" x14ac:dyDescent="0.25">
      <c r="C535231" s="62"/>
    </row>
    <row r="535319" spans="3:3" x14ac:dyDescent="0.25">
      <c r="C535319" s="62"/>
    </row>
    <row r="535320" spans="3:3" x14ac:dyDescent="0.25">
      <c r="C535320" s="62"/>
    </row>
    <row r="535408" spans="3:3" x14ac:dyDescent="0.25">
      <c r="C535408" s="62"/>
    </row>
    <row r="535409" spans="3:3" x14ac:dyDescent="0.25">
      <c r="C535409" s="62"/>
    </row>
    <row r="535497" spans="3:3" x14ac:dyDescent="0.25">
      <c r="C535497" s="62"/>
    </row>
    <row r="535498" spans="3:3" x14ac:dyDescent="0.25">
      <c r="C535498" s="62"/>
    </row>
    <row r="535586" spans="3:3" x14ac:dyDescent="0.25">
      <c r="C535586" s="62"/>
    </row>
    <row r="535587" spans="3:3" x14ac:dyDescent="0.25">
      <c r="C535587" s="62"/>
    </row>
    <row r="535675" spans="3:3" x14ac:dyDescent="0.25">
      <c r="C535675" s="62"/>
    </row>
    <row r="535676" spans="3:3" x14ac:dyDescent="0.25">
      <c r="C535676" s="62"/>
    </row>
    <row r="535764" spans="3:3" x14ac:dyDescent="0.25">
      <c r="C535764" s="62"/>
    </row>
    <row r="535765" spans="3:3" x14ac:dyDescent="0.25">
      <c r="C535765" s="62"/>
    </row>
    <row r="535853" spans="3:3" x14ac:dyDescent="0.25">
      <c r="C535853" s="62"/>
    </row>
    <row r="535854" spans="3:3" x14ac:dyDescent="0.25">
      <c r="C535854" s="62"/>
    </row>
    <row r="535942" spans="3:3" x14ac:dyDescent="0.25">
      <c r="C535942" s="62"/>
    </row>
    <row r="535943" spans="3:3" x14ac:dyDescent="0.25">
      <c r="C535943" s="62"/>
    </row>
    <row r="536031" spans="3:3" x14ac:dyDescent="0.25">
      <c r="C536031" s="62"/>
    </row>
    <row r="536032" spans="3:3" x14ac:dyDescent="0.25">
      <c r="C536032" s="62"/>
    </row>
    <row r="536120" spans="3:3" x14ac:dyDescent="0.25">
      <c r="C536120" s="62"/>
    </row>
    <row r="536121" spans="3:3" x14ac:dyDescent="0.25">
      <c r="C536121" s="62"/>
    </row>
    <row r="536209" spans="3:3" x14ac:dyDescent="0.25">
      <c r="C536209" s="62"/>
    </row>
    <row r="536210" spans="3:3" x14ac:dyDescent="0.25">
      <c r="C536210" s="62"/>
    </row>
    <row r="536298" spans="3:3" x14ac:dyDescent="0.25">
      <c r="C536298" s="62"/>
    </row>
    <row r="536299" spans="3:3" x14ac:dyDescent="0.25">
      <c r="C536299" s="62"/>
    </row>
    <row r="536387" spans="3:3" x14ac:dyDescent="0.25">
      <c r="C536387" s="62"/>
    </row>
    <row r="536388" spans="3:3" x14ac:dyDescent="0.25">
      <c r="C536388" s="62"/>
    </row>
    <row r="536476" spans="3:3" x14ac:dyDescent="0.25">
      <c r="C536476" s="62"/>
    </row>
    <row r="536477" spans="3:3" x14ac:dyDescent="0.25">
      <c r="C536477" s="62"/>
    </row>
    <row r="536565" spans="3:3" x14ac:dyDescent="0.25">
      <c r="C536565" s="62"/>
    </row>
    <row r="536566" spans="3:3" x14ac:dyDescent="0.25">
      <c r="C536566" s="62"/>
    </row>
    <row r="536654" spans="3:3" x14ac:dyDescent="0.25">
      <c r="C536654" s="62"/>
    </row>
    <row r="536655" spans="3:3" x14ac:dyDescent="0.25">
      <c r="C536655" s="62"/>
    </row>
    <row r="536743" spans="3:3" x14ac:dyDescent="0.25">
      <c r="C536743" s="62"/>
    </row>
    <row r="536744" spans="3:3" x14ac:dyDescent="0.25">
      <c r="C536744" s="62"/>
    </row>
    <row r="536832" spans="3:3" x14ac:dyDescent="0.25">
      <c r="C536832" s="62"/>
    </row>
    <row r="536833" spans="3:3" x14ac:dyDescent="0.25">
      <c r="C536833" s="62"/>
    </row>
    <row r="536921" spans="3:3" x14ac:dyDescent="0.25">
      <c r="C536921" s="62"/>
    </row>
    <row r="536922" spans="3:3" x14ac:dyDescent="0.25">
      <c r="C536922" s="62"/>
    </row>
    <row r="537010" spans="3:3" x14ac:dyDescent="0.25">
      <c r="C537010" s="62"/>
    </row>
    <row r="537011" spans="3:3" x14ac:dyDescent="0.25">
      <c r="C537011" s="62"/>
    </row>
    <row r="537099" spans="3:3" x14ac:dyDescent="0.25">
      <c r="C537099" s="62"/>
    </row>
    <row r="537100" spans="3:3" x14ac:dyDescent="0.25">
      <c r="C537100" s="62"/>
    </row>
    <row r="537188" spans="3:3" x14ac:dyDescent="0.25">
      <c r="C537188" s="62"/>
    </row>
    <row r="537189" spans="3:3" x14ac:dyDescent="0.25">
      <c r="C537189" s="62"/>
    </row>
    <row r="537277" spans="3:3" x14ac:dyDescent="0.25">
      <c r="C537277" s="62"/>
    </row>
    <row r="537278" spans="3:3" x14ac:dyDescent="0.25">
      <c r="C537278" s="62"/>
    </row>
    <row r="537366" spans="3:3" x14ac:dyDescent="0.25">
      <c r="C537366" s="62"/>
    </row>
    <row r="537367" spans="3:3" x14ac:dyDescent="0.25">
      <c r="C537367" s="62"/>
    </row>
    <row r="537455" spans="3:3" x14ac:dyDescent="0.25">
      <c r="C537455" s="62"/>
    </row>
    <row r="537456" spans="3:3" x14ac:dyDescent="0.25">
      <c r="C537456" s="62"/>
    </row>
    <row r="537544" spans="3:3" x14ac:dyDescent="0.25">
      <c r="C537544" s="62"/>
    </row>
    <row r="537545" spans="3:3" x14ac:dyDescent="0.25">
      <c r="C537545" s="62"/>
    </row>
    <row r="537633" spans="3:3" x14ac:dyDescent="0.25">
      <c r="C537633" s="62"/>
    </row>
    <row r="537634" spans="3:3" x14ac:dyDescent="0.25">
      <c r="C537634" s="62"/>
    </row>
    <row r="537722" spans="3:3" x14ac:dyDescent="0.25">
      <c r="C537722" s="62"/>
    </row>
    <row r="537723" spans="3:3" x14ac:dyDescent="0.25">
      <c r="C537723" s="62"/>
    </row>
    <row r="537811" spans="3:3" x14ac:dyDescent="0.25">
      <c r="C537811" s="62"/>
    </row>
    <row r="537812" spans="3:3" x14ac:dyDescent="0.25">
      <c r="C537812" s="62"/>
    </row>
    <row r="537900" spans="3:3" x14ac:dyDescent="0.25">
      <c r="C537900" s="62"/>
    </row>
    <row r="537901" spans="3:3" x14ac:dyDescent="0.25">
      <c r="C537901" s="62"/>
    </row>
    <row r="537989" spans="3:3" x14ac:dyDescent="0.25">
      <c r="C537989" s="62"/>
    </row>
    <row r="537990" spans="3:3" x14ac:dyDescent="0.25">
      <c r="C537990" s="62"/>
    </row>
    <row r="538078" spans="3:3" x14ac:dyDescent="0.25">
      <c r="C538078" s="62"/>
    </row>
    <row r="538079" spans="3:3" x14ac:dyDescent="0.25">
      <c r="C538079" s="62"/>
    </row>
    <row r="538167" spans="3:3" x14ac:dyDescent="0.25">
      <c r="C538167" s="62"/>
    </row>
    <row r="538168" spans="3:3" x14ac:dyDescent="0.25">
      <c r="C538168" s="62"/>
    </row>
    <row r="538256" spans="3:3" x14ac:dyDescent="0.25">
      <c r="C538256" s="62"/>
    </row>
    <row r="538257" spans="3:3" x14ac:dyDescent="0.25">
      <c r="C538257" s="62"/>
    </row>
    <row r="538345" spans="3:3" x14ac:dyDescent="0.25">
      <c r="C538345" s="62"/>
    </row>
    <row r="538346" spans="3:3" x14ac:dyDescent="0.25">
      <c r="C538346" s="62"/>
    </row>
    <row r="538434" spans="3:3" x14ac:dyDescent="0.25">
      <c r="C538434" s="62"/>
    </row>
    <row r="538435" spans="3:3" x14ac:dyDescent="0.25">
      <c r="C538435" s="62"/>
    </row>
    <row r="538523" spans="3:3" x14ac:dyDescent="0.25">
      <c r="C538523" s="62"/>
    </row>
    <row r="538524" spans="3:3" x14ac:dyDescent="0.25">
      <c r="C538524" s="62"/>
    </row>
    <row r="538612" spans="3:3" x14ac:dyDescent="0.25">
      <c r="C538612" s="62"/>
    </row>
    <row r="538613" spans="3:3" x14ac:dyDescent="0.25">
      <c r="C538613" s="62"/>
    </row>
    <row r="538701" spans="3:3" x14ac:dyDescent="0.25">
      <c r="C538701" s="62"/>
    </row>
    <row r="538702" spans="3:3" x14ac:dyDescent="0.25">
      <c r="C538702" s="62"/>
    </row>
    <row r="538790" spans="3:3" x14ac:dyDescent="0.25">
      <c r="C538790" s="62"/>
    </row>
    <row r="538791" spans="3:3" x14ac:dyDescent="0.25">
      <c r="C538791" s="62"/>
    </row>
    <row r="538879" spans="3:3" x14ac:dyDescent="0.25">
      <c r="C538879" s="62"/>
    </row>
    <row r="538880" spans="3:3" x14ac:dyDescent="0.25">
      <c r="C538880" s="62"/>
    </row>
    <row r="538968" spans="3:3" x14ac:dyDescent="0.25">
      <c r="C538968" s="62"/>
    </row>
    <row r="538969" spans="3:3" x14ac:dyDescent="0.25">
      <c r="C538969" s="62"/>
    </row>
    <row r="539057" spans="3:3" x14ac:dyDescent="0.25">
      <c r="C539057" s="62"/>
    </row>
    <row r="539058" spans="3:3" x14ac:dyDescent="0.25">
      <c r="C539058" s="62"/>
    </row>
    <row r="539146" spans="3:3" x14ac:dyDescent="0.25">
      <c r="C539146" s="62"/>
    </row>
    <row r="539147" spans="3:3" x14ac:dyDescent="0.25">
      <c r="C539147" s="62"/>
    </row>
    <row r="539235" spans="3:3" x14ac:dyDescent="0.25">
      <c r="C539235" s="62"/>
    </row>
    <row r="539236" spans="3:3" x14ac:dyDescent="0.25">
      <c r="C539236" s="62"/>
    </row>
    <row r="539324" spans="3:3" x14ac:dyDescent="0.25">
      <c r="C539324" s="62"/>
    </row>
    <row r="539325" spans="3:3" x14ac:dyDescent="0.25">
      <c r="C539325" s="62"/>
    </row>
    <row r="539413" spans="3:3" x14ac:dyDescent="0.25">
      <c r="C539413" s="62"/>
    </row>
    <row r="539414" spans="3:3" x14ac:dyDescent="0.25">
      <c r="C539414" s="62"/>
    </row>
    <row r="539502" spans="3:3" x14ac:dyDescent="0.25">
      <c r="C539502" s="62"/>
    </row>
    <row r="539503" spans="3:3" x14ac:dyDescent="0.25">
      <c r="C539503" s="62"/>
    </row>
    <row r="539591" spans="3:3" x14ac:dyDescent="0.25">
      <c r="C539591" s="62"/>
    </row>
    <row r="539592" spans="3:3" x14ac:dyDescent="0.25">
      <c r="C539592" s="62"/>
    </row>
    <row r="539680" spans="3:3" x14ac:dyDescent="0.25">
      <c r="C539680" s="62"/>
    </row>
    <row r="539681" spans="3:3" x14ac:dyDescent="0.25">
      <c r="C539681" s="62"/>
    </row>
    <row r="539769" spans="3:3" x14ac:dyDescent="0.25">
      <c r="C539769" s="62"/>
    </row>
    <row r="539770" spans="3:3" x14ac:dyDescent="0.25">
      <c r="C539770" s="62"/>
    </row>
    <row r="539858" spans="3:3" x14ac:dyDescent="0.25">
      <c r="C539858" s="62"/>
    </row>
    <row r="539859" spans="3:3" x14ac:dyDescent="0.25">
      <c r="C539859" s="62"/>
    </row>
    <row r="539947" spans="3:3" x14ac:dyDescent="0.25">
      <c r="C539947" s="62"/>
    </row>
    <row r="539948" spans="3:3" x14ac:dyDescent="0.25">
      <c r="C539948" s="62"/>
    </row>
    <row r="540036" spans="3:3" x14ac:dyDescent="0.25">
      <c r="C540036" s="62"/>
    </row>
    <row r="540037" spans="3:3" x14ac:dyDescent="0.25">
      <c r="C540037" s="62"/>
    </row>
    <row r="540125" spans="3:3" x14ac:dyDescent="0.25">
      <c r="C540125" s="62"/>
    </row>
    <row r="540126" spans="3:3" x14ac:dyDescent="0.25">
      <c r="C540126" s="62"/>
    </row>
    <row r="540214" spans="3:3" x14ac:dyDescent="0.25">
      <c r="C540214" s="62"/>
    </row>
    <row r="540215" spans="3:3" x14ac:dyDescent="0.25">
      <c r="C540215" s="62"/>
    </row>
    <row r="540303" spans="3:3" x14ac:dyDescent="0.25">
      <c r="C540303" s="62"/>
    </row>
    <row r="540304" spans="3:3" x14ac:dyDescent="0.25">
      <c r="C540304" s="62"/>
    </row>
    <row r="540392" spans="3:3" x14ac:dyDescent="0.25">
      <c r="C540392" s="62"/>
    </row>
    <row r="540393" spans="3:3" x14ac:dyDescent="0.25">
      <c r="C540393" s="62"/>
    </row>
    <row r="540481" spans="3:3" x14ac:dyDescent="0.25">
      <c r="C540481" s="62"/>
    </row>
    <row r="540482" spans="3:3" x14ac:dyDescent="0.25">
      <c r="C540482" s="62"/>
    </row>
    <row r="540570" spans="3:3" x14ac:dyDescent="0.25">
      <c r="C540570" s="62"/>
    </row>
    <row r="540571" spans="3:3" x14ac:dyDescent="0.25">
      <c r="C540571" s="62"/>
    </row>
    <row r="540659" spans="3:3" x14ac:dyDescent="0.25">
      <c r="C540659" s="62"/>
    </row>
    <row r="540660" spans="3:3" x14ac:dyDescent="0.25">
      <c r="C540660" s="62"/>
    </row>
    <row r="540748" spans="3:3" x14ac:dyDescent="0.25">
      <c r="C540748" s="62"/>
    </row>
    <row r="540749" spans="3:3" x14ac:dyDescent="0.25">
      <c r="C540749" s="62"/>
    </row>
    <row r="540837" spans="3:3" x14ac:dyDescent="0.25">
      <c r="C540837" s="62"/>
    </row>
    <row r="540838" spans="3:3" x14ac:dyDescent="0.25">
      <c r="C540838" s="62"/>
    </row>
    <row r="540926" spans="3:3" x14ac:dyDescent="0.25">
      <c r="C540926" s="62"/>
    </row>
    <row r="540927" spans="3:3" x14ac:dyDescent="0.25">
      <c r="C540927" s="62"/>
    </row>
    <row r="541015" spans="3:3" x14ac:dyDescent="0.25">
      <c r="C541015" s="62"/>
    </row>
    <row r="541016" spans="3:3" x14ac:dyDescent="0.25">
      <c r="C541016" s="62"/>
    </row>
    <row r="541104" spans="3:3" x14ac:dyDescent="0.25">
      <c r="C541104" s="62"/>
    </row>
    <row r="541105" spans="3:3" x14ac:dyDescent="0.25">
      <c r="C541105" s="62"/>
    </row>
    <row r="541193" spans="3:3" x14ac:dyDescent="0.25">
      <c r="C541193" s="62"/>
    </row>
    <row r="541194" spans="3:3" x14ac:dyDescent="0.25">
      <c r="C541194" s="62"/>
    </row>
    <row r="541282" spans="3:3" x14ac:dyDescent="0.25">
      <c r="C541282" s="62"/>
    </row>
    <row r="541283" spans="3:3" x14ac:dyDescent="0.25">
      <c r="C541283" s="62"/>
    </row>
    <row r="541371" spans="3:3" x14ac:dyDescent="0.25">
      <c r="C541371" s="62"/>
    </row>
    <row r="541372" spans="3:3" x14ac:dyDescent="0.25">
      <c r="C541372" s="62"/>
    </row>
    <row r="541460" spans="3:3" x14ac:dyDescent="0.25">
      <c r="C541460" s="62"/>
    </row>
    <row r="541461" spans="3:3" x14ac:dyDescent="0.25">
      <c r="C541461" s="62"/>
    </row>
    <row r="541549" spans="3:3" x14ac:dyDescent="0.25">
      <c r="C541549" s="62"/>
    </row>
    <row r="541550" spans="3:3" x14ac:dyDescent="0.25">
      <c r="C541550" s="62"/>
    </row>
    <row r="541638" spans="3:3" x14ac:dyDescent="0.25">
      <c r="C541638" s="62"/>
    </row>
    <row r="541639" spans="3:3" x14ac:dyDescent="0.25">
      <c r="C541639" s="62"/>
    </row>
    <row r="541727" spans="3:3" x14ac:dyDescent="0.25">
      <c r="C541727" s="62"/>
    </row>
    <row r="541728" spans="3:3" x14ac:dyDescent="0.25">
      <c r="C541728" s="62"/>
    </row>
    <row r="541816" spans="3:3" x14ac:dyDescent="0.25">
      <c r="C541816" s="62"/>
    </row>
    <row r="541817" spans="3:3" x14ac:dyDescent="0.25">
      <c r="C541817" s="62"/>
    </row>
    <row r="541905" spans="3:3" x14ac:dyDescent="0.25">
      <c r="C541905" s="62"/>
    </row>
    <row r="541906" spans="3:3" x14ac:dyDescent="0.25">
      <c r="C541906" s="62"/>
    </row>
    <row r="541994" spans="3:3" x14ac:dyDescent="0.25">
      <c r="C541994" s="62"/>
    </row>
    <row r="541995" spans="3:3" x14ac:dyDescent="0.25">
      <c r="C541995" s="62"/>
    </row>
    <row r="542083" spans="3:3" x14ac:dyDescent="0.25">
      <c r="C542083" s="62"/>
    </row>
    <row r="542084" spans="3:3" x14ac:dyDescent="0.25">
      <c r="C542084" s="62"/>
    </row>
    <row r="542172" spans="3:3" x14ac:dyDescent="0.25">
      <c r="C542172" s="62"/>
    </row>
    <row r="542173" spans="3:3" x14ac:dyDescent="0.25">
      <c r="C542173" s="62"/>
    </row>
    <row r="542261" spans="3:3" x14ac:dyDescent="0.25">
      <c r="C542261" s="62"/>
    </row>
    <row r="542262" spans="3:3" x14ac:dyDescent="0.25">
      <c r="C542262" s="62"/>
    </row>
    <row r="542350" spans="3:3" x14ac:dyDescent="0.25">
      <c r="C542350" s="62"/>
    </row>
    <row r="542351" spans="3:3" x14ac:dyDescent="0.25">
      <c r="C542351" s="62"/>
    </row>
    <row r="542439" spans="3:3" x14ac:dyDescent="0.25">
      <c r="C542439" s="62"/>
    </row>
    <row r="542440" spans="3:3" x14ac:dyDescent="0.25">
      <c r="C542440" s="62"/>
    </row>
    <row r="542528" spans="3:3" x14ac:dyDescent="0.25">
      <c r="C542528" s="62"/>
    </row>
    <row r="542529" spans="3:3" x14ac:dyDescent="0.25">
      <c r="C542529" s="62"/>
    </row>
    <row r="542617" spans="3:3" x14ac:dyDescent="0.25">
      <c r="C542617" s="62"/>
    </row>
    <row r="542618" spans="3:3" x14ac:dyDescent="0.25">
      <c r="C542618" s="62"/>
    </row>
    <row r="542706" spans="3:3" x14ac:dyDescent="0.25">
      <c r="C542706" s="62"/>
    </row>
    <row r="542707" spans="3:3" x14ac:dyDescent="0.25">
      <c r="C542707" s="62"/>
    </row>
    <row r="542795" spans="3:3" x14ac:dyDescent="0.25">
      <c r="C542795" s="62"/>
    </row>
    <row r="542796" spans="3:3" x14ac:dyDescent="0.25">
      <c r="C542796" s="62"/>
    </row>
    <row r="542884" spans="3:3" x14ac:dyDescent="0.25">
      <c r="C542884" s="62"/>
    </row>
    <row r="542885" spans="3:3" x14ac:dyDescent="0.25">
      <c r="C542885" s="62"/>
    </row>
    <row r="542973" spans="3:3" x14ac:dyDescent="0.25">
      <c r="C542973" s="62"/>
    </row>
    <row r="542974" spans="3:3" x14ac:dyDescent="0.25">
      <c r="C542974" s="62"/>
    </row>
    <row r="543062" spans="3:3" x14ac:dyDescent="0.25">
      <c r="C543062" s="62"/>
    </row>
    <row r="543063" spans="3:3" x14ac:dyDescent="0.25">
      <c r="C543063" s="62"/>
    </row>
    <row r="543151" spans="3:3" x14ac:dyDescent="0.25">
      <c r="C543151" s="62"/>
    </row>
    <row r="543152" spans="3:3" x14ac:dyDescent="0.25">
      <c r="C543152" s="62"/>
    </row>
    <row r="543240" spans="3:3" x14ac:dyDescent="0.25">
      <c r="C543240" s="62"/>
    </row>
    <row r="543241" spans="3:3" x14ac:dyDescent="0.25">
      <c r="C543241" s="62"/>
    </row>
    <row r="543329" spans="3:3" x14ac:dyDescent="0.25">
      <c r="C543329" s="62"/>
    </row>
    <row r="543330" spans="3:3" x14ac:dyDescent="0.25">
      <c r="C543330" s="62"/>
    </row>
    <row r="543418" spans="3:3" x14ac:dyDescent="0.25">
      <c r="C543418" s="62"/>
    </row>
    <row r="543419" spans="3:3" x14ac:dyDescent="0.25">
      <c r="C543419" s="62"/>
    </row>
    <row r="543507" spans="3:3" x14ac:dyDescent="0.25">
      <c r="C543507" s="62"/>
    </row>
    <row r="543508" spans="3:3" x14ac:dyDescent="0.25">
      <c r="C543508" s="62"/>
    </row>
    <row r="543596" spans="3:3" x14ac:dyDescent="0.25">
      <c r="C543596" s="62"/>
    </row>
    <row r="543597" spans="3:3" x14ac:dyDescent="0.25">
      <c r="C543597" s="62"/>
    </row>
    <row r="543685" spans="3:3" x14ac:dyDescent="0.25">
      <c r="C543685" s="62"/>
    </row>
    <row r="543686" spans="3:3" x14ac:dyDescent="0.25">
      <c r="C543686" s="62"/>
    </row>
    <row r="543774" spans="3:3" x14ac:dyDescent="0.25">
      <c r="C543774" s="62"/>
    </row>
    <row r="543775" spans="3:3" x14ac:dyDescent="0.25">
      <c r="C543775" s="62"/>
    </row>
    <row r="543863" spans="3:3" x14ac:dyDescent="0.25">
      <c r="C543863" s="62"/>
    </row>
    <row r="543864" spans="3:3" x14ac:dyDescent="0.25">
      <c r="C543864" s="62"/>
    </row>
    <row r="543952" spans="3:3" x14ac:dyDescent="0.25">
      <c r="C543952" s="62"/>
    </row>
    <row r="543953" spans="3:3" x14ac:dyDescent="0.25">
      <c r="C543953" s="62"/>
    </row>
    <row r="544041" spans="3:3" x14ac:dyDescent="0.25">
      <c r="C544041" s="62"/>
    </row>
    <row r="544042" spans="3:3" x14ac:dyDescent="0.25">
      <c r="C544042" s="62"/>
    </row>
    <row r="544130" spans="3:3" x14ac:dyDescent="0.25">
      <c r="C544130" s="62"/>
    </row>
    <row r="544131" spans="3:3" x14ac:dyDescent="0.25">
      <c r="C544131" s="62"/>
    </row>
    <row r="544219" spans="3:3" x14ac:dyDescent="0.25">
      <c r="C544219" s="62"/>
    </row>
    <row r="544220" spans="3:3" x14ac:dyDescent="0.25">
      <c r="C544220" s="62"/>
    </row>
    <row r="544308" spans="3:3" x14ac:dyDescent="0.25">
      <c r="C544308" s="62"/>
    </row>
    <row r="544309" spans="3:3" x14ac:dyDescent="0.25">
      <c r="C544309" s="62"/>
    </row>
    <row r="544397" spans="3:3" x14ac:dyDescent="0.25">
      <c r="C544397" s="62"/>
    </row>
    <row r="544398" spans="3:3" x14ac:dyDescent="0.25">
      <c r="C544398" s="62"/>
    </row>
    <row r="544486" spans="3:3" x14ac:dyDescent="0.25">
      <c r="C544486" s="62"/>
    </row>
    <row r="544487" spans="3:3" x14ac:dyDescent="0.25">
      <c r="C544487" s="62"/>
    </row>
    <row r="544575" spans="3:3" x14ac:dyDescent="0.25">
      <c r="C544575" s="62"/>
    </row>
    <row r="544576" spans="3:3" x14ac:dyDescent="0.25">
      <c r="C544576" s="62"/>
    </row>
    <row r="544664" spans="3:3" x14ac:dyDescent="0.25">
      <c r="C544664" s="62"/>
    </row>
    <row r="544665" spans="3:3" x14ac:dyDescent="0.25">
      <c r="C544665" s="62"/>
    </row>
    <row r="544753" spans="3:3" x14ac:dyDescent="0.25">
      <c r="C544753" s="62"/>
    </row>
    <row r="544754" spans="3:3" x14ac:dyDescent="0.25">
      <c r="C544754" s="62"/>
    </row>
    <row r="544842" spans="3:3" x14ac:dyDescent="0.25">
      <c r="C544842" s="62"/>
    </row>
    <row r="544843" spans="3:3" x14ac:dyDescent="0.25">
      <c r="C544843" s="62"/>
    </row>
    <row r="544931" spans="3:3" x14ac:dyDescent="0.25">
      <c r="C544931" s="62"/>
    </row>
    <row r="544932" spans="3:3" x14ac:dyDescent="0.25">
      <c r="C544932" s="62"/>
    </row>
    <row r="545020" spans="3:3" x14ac:dyDescent="0.25">
      <c r="C545020" s="62"/>
    </row>
    <row r="545021" spans="3:3" x14ac:dyDescent="0.25">
      <c r="C545021" s="62"/>
    </row>
    <row r="545109" spans="3:3" x14ac:dyDescent="0.25">
      <c r="C545109" s="62"/>
    </row>
    <row r="545110" spans="3:3" x14ac:dyDescent="0.25">
      <c r="C545110" s="62"/>
    </row>
    <row r="545198" spans="3:3" x14ac:dyDescent="0.25">
      <c r="C545198" s="62"/>
    </row>
    <row r="545199" spans="3:3" x14ac:dyDescent="0.25">
      <c r="C545199" s="62"/>
    </row>
    <row r="545287" spans="3:3" x14ac:dyDescent="0.25">
      <c r="C545287" s="62"/>
    </row>
    <row r="545288" spans="3:3" x14ac:dyDescent="0.25">
      <c r="C545288" s="62"/>
    </row>
    <row r="545376" spans="3:3" x14ac:dyDescent="0.25">
      <c r="C545376" s="62"/>
    </row>
    <row r="545377" spans="3:3" x14ac:dyDescent="0.25">
      <c r="C545377" s="62"/>
    </row>
    <row r="545465" spans="3:3" x14ac:dyDescent="0.25">
      <c r="C545465" s="62"/>
    </row>
    <row r="545466" spans="3:3" x14ac:dyDescent="0.25">
      <c r="C545466" s="62"/>
    </row>
    <row r="545554" spans="3:3" x14ac:dyDescent="0.25">
      <c r="C545554" s="62"/>
    </row>
    <row r="545555" spans="3:3" x14ac:dyDescent="0.25">
      <c r="C545555" s="62"/>
    </row>
    <row r="545643" spans="3:3" x14ac:dyDescent="0.25">
      <c r="C545643" s="62"/>
    </row>
    <row r="545644" spans="3:3" x14ac:dyDescent="0.25">
      <c r="C545644" s="62"/>
    </row>
    <row r="545732" spans="3:3" x14ac:dyDescent="0.25">
      <c r="C545732" s="62"/>
    </row>
    <row r="545733" spans="3:3" x14ac:dyDescent="0.25">
      <c r="C545733" s="62"/>
    </row>
    <row r="545821" spans="3:3" x14ac:dyDescent="0.25">
      <c r="C545821" s="62"/>
    </row>
    <row r="545822" spans="3:3" x14ac:dyDescent="0.25">
      <c r="C545822" s="62"/>
    </row>
    <row r="545910" spans="3:3" x14ac:dyDescent="0.25">
      <c r="C545910" s="62"/>
    </row>
    <row r="545911" spans="3:3" x14ac:dyDescent="0.25">
      <c r="C545911" s="62"/>
    </row>
    <row r="545999" spans="3:3" x14ac:dyDescent="0.25">
      <c r="C545999" s="62"/>
    </row>
    <row r="546000" spans="3:3" x14ac:dyDescent="0.25">
      <c r="C546000" s="62"/>
    </row>
    <row r="546088" spans="3:3" x14ac:dyDescent="0.25">
      <c r="C546088" s="62"/>
    </row>
    <row r="546089" spans="3:3" x14ac:dyDescent="0.25">
      <c r="C546089" s="62"/>
    </row>
    <row r="546177" spans="3:3" x14ac:dyDescent="0.25">
      <c r="C546177" s="62"/>
    </row>
    <row r="546178" spans="3:3" x14ac:dyDescent="0.25">
      <c r="C546178" s="62"/>
    </row>
    <row r="546266" spans="3:3" x14ac:dyDescent="0.25">
      <c r="C546266" s="62"/>
    </row>
    <row r="546267" spans="3:3" x14ac:dyDescent="0.25">
      <c r="C546267" s="62"/>
    </row>
    <row r="546355" spans="3:3" x14ac:dyDescent="0.25">
      <c r="C546355" s="62"/>
    </row>
    <row r="546356" spans="3:3" x14ac:dyDescent="0.25">
      <c r="C546356" s="62"/>
    </row>
    <row r="546444" spans="3:3" x14ac:dyDescent="0.25">
      <c r="C546444" s="62"/>
    </row>
    <row r="546445" spans="3:3" x14ac:dyDescent="0.25">
      <c r="C546445" s="62"/>
    </row>
    <row r="546533" spans="3:3" x14ac:dyDescent="0.25">
      <c r="C546533" s="62"/>
    </row>
    <row r="546534" spans="3:3" x14ac:dyDescent="0.25">
      <c r="C546534" s="62"/>
    </row>
    <row r="546622" spans="3:3" x14ac:dyDescent="0.25">
      <c r="C546622" s="62"/>
    </row>
    <row r="546623" spans="3:3" x14ac:dyDescent="0.25">
      <c r="C546623" s="62"/>
    </row>
    <row r="546711" spans="3:3" x14ac:dyDescent="0.25">
      <c r="C546711" s="62"/>
    </row>
    <row r="546712" spans="3:3" x14ac:dyDescent="0.25">
      <c r="C546712" s="62"/>
    </row>
    <row r="546800" spans="3:3" x14ac:dyDescent="0.25">
      <c r="C546800" s="62"/>
    </row>
    <row r="546801" spans="3:3" x14ac:dyDescent="0.25">
      <c r="C546801" s="62"/>
    </row>
    <row r="546889" spans="3:3" x14ac:dyDescent="0.25">
      <c r="C546889" s="62"/>
    </row>
    <row r="546890" spans="3:3" x14ac:dyDescent="0.25">
      <c r="C546890" s="62"/>
    </row>
    <row r="546978" spans="3:3" x14ac:dyDescent="0.25">
      <c r="C546978" s="62"/>
    </row>
    <row r="546979" spans="3:3" x14ac:dyDescent="0.25">
      <c r="C546979" s="62"/>
    </row>
    <row r="547067" spans="3:3" x14ac:dyDescent="0.25">
      <c r="C547067" s="62"/>
    </row>
    <row r="547068" spans="3:3" x14ac:dyDescent="0.25">
      <c r="C547068" s="62"/>
    </row>
    <row r="547156" spans="3:3" x14ac:dyDescent="0.25">
      <c r="C547156" s="62"/>
    </row>
    <row r="547157" spans="3:3" x14ac:dyDescent="0.25">
      <c r="C547157" s="62"/>
    </row>
    <row r="547245" spans="3:3" x14ac:dyDescent="0.25">
      <c r="C547245" s="62"/>
    </row>
    <row r="547246" spans="3:3" x14ac:dyDescent="0.25">
      <c r="C547246" s="62"/>
    </row>
    <row r="547334" spans="3:3" x14ac:dyDescent="0.25">
      <c r="C547334" s="62"/>
    </row>
    <row r="547335" spans="3:3" x14ac:dyDescent="0.25">
      <c r="C547335" s="62"/>
    </row>
    <row r="547423" spans="3:3" x14ac:dyDescent="0.25">
      <c r="C547423" s="62"/>
    </row>
    <row r="547424" spans="3:3" x14ac:dyDescent="0.25">
      <c r="C547424" s="62"/>
    </row>
    <row r="547512" spans="3:3" x14ac:dyDescent="0.25">
      <c r="C547512" s="62"/>
    </row>
    <row r="547513" spans="3:3" x14ac:dyDescent="0.25">
      <c r="C547513" s="62"/>
    </row>
    <row r="547601" spans="3:3" x14ac:dyDescent="0.25">
      <c r="C547601" s="62"/>
    </row>
    <row r="547602" spans="3:3" x14ac:dyDescent="0.25">
      <c r="C547602" s="62"/>
    </row>
    <row r="547690" spans="3:3" x14ac:dyDescent="0.25">
      <c r="C547690" s="62"/>
    </row>
    <row r="547691" spans="3:3" x14ac:dyDescent="0.25">
      <c r="C547691" s="62"/>
    </row>
    <row r="547779" spans="3:3" x14ac:dyDescent="0.25">
      <c r="C547779" s="62"/>
    </row>
    <row r="547780" spans="3:3" x14ac:dyDescent="0.25">
      <c r="C547780" s="62"/>
    </row>
    <row r="547868" spans="3:3" x14ac:dyDescent="0.25">
      <c r="C547868" s="62"/>
    </row>
    <row r="547869" spans="3:3" x14ac:dyDescent="0.25">
      <c r="C547869" s="62"/>
    </row>
    <row r="547957" spans="3:3" x14ac:dyDescent="0.25">
      <c r="C547957" s="62"/>
    </row>
    <row r="547958" spans="3:3" x14ac:dyDescent="0.25">
      <c r="C547958" s="62"/>
    </row>
    <row r="548046" spans="3:3" x14ac:dyDescent="0.25">
      <c r="C548046" s="62"/>
    </row>
    <row r="548047" spans="3:3" x14ac:dyDescent="0.25">
      <c r="C548047" s="62"/>
    </row>
    <row r="548135" spans="3:3" x14ac:dyDescent="0.25">
      <c r="C548135" s="62"/>
    </row>
    <row r="548136" spans="3:3" x14ac:dyDescent="0.25">
      <c r="C548136" s="62"/>
    </row>
    <row r="548224" spans="3:3" x14ac:dyDescent="0.25">
      <c r="C548224" s="62"/>
    </row>
    <row r="548225" spans="3:3" x14ac:dyDescent="0.25">
      <c r="C548225" s="62"/>
    </row>
    <row r="548313" spans="3:3" x14ac:dyDescent="0.25">
      <c r="C548313" s="62"/>
    </row>
    <row r="548314" spans="3:3" x14ac:dyDescent="0.25">
      <c r="C548314" s="62"/>
    </row>
    <row r="548402" spans="3:3" x14ac:dyDescent="0.25">
      <c r="C548402" s="62"/>
    </row>
    <row r="548403" spans="3:3" x14ac:dyDescent="0.25">
      <c r="C548403" s="62"/>
    </row>
    <row r="548491" spans="3:3" x14ac:dyDescent="0.25">
      <c r="C548491" s="62"/>
    </row>
    <row r="548492" spans="3:3" x14ac:dyDescent="0.25">
      <c r="C548492" s="62"/>
    </row>
    <row r="548580" spans="3:3" x14ac:dyDescent="0.25">
      <c r="C548580" s="62"/>
    </row>
    <row r="548581" spans="3:3" x14ac:dyDescent="0.25">
      <c r="C548581" s="62"/>
    </row>
    <row r="548669" spans="3:3" x14ac:dyDescent="0.25">
      <c r="C548669" s="62"/>
    </row>
    <row r="548670" spans="3:3" x14ac:dyDescent="0.25">
      <c r="C548670" s="62"/>
    </row>
    <row r="548758" spans="3:3" x14ac:dyDescent="0.25">
      <c r="C548758" s="62"/>
    </row>
    <row r="548759" spans="3:3" x14ac:dyDescent="0.25">
      <c r="C548759" s="62"/>
    </row>
    <row r="548847" spans="3:3" x14ac:dyDescent="0.25">
      <c r="C548847" s="62"/>
    </row>
    <row r="548848" spans="3:3" x14ac:dyDescent="0.25">
      <c r="C548848" s="62"/>
    </row>
    <row r="548936" spans="3:3" x14ac:dyDescent="0.25">
      <c r="C548936" s="62"/>
    </row>
    <row r="548937" spans="3:3" x14ac:dyDescent="0.25">
      <c r="C548937" s="62"/>
    </row>
    <row r="549025" spans="3:3" x14ac:dyDescent="0.25">
      <c r="C549025" s="62"/>
    </row>
    <row r="549026" spans="3:3" x14ac:dyDescent="0.25">
      <c r="C549026" s="62"/>
    </row>
    <row r="549114" spans="3:3" x14ac:dyDescent="0.25">
      <c r="C549114" s="62"/>
    </row>
    <row r="549115" spans="3:3" x14ac:dyDescent="0.25">
      <c r="C549115" s="62"/>
    </row>
    <row r="549203" spans="3:3" x14ac:dyDescent="0.25">
      <c r="C549203" s="62"/>
    </row>
    <row r="549204" spans="3:3" x14ac:dyDescent="0.25">
      <c r="C549204" s="62"/>
    </row>
    <row r="549292" spans="3:3" x14ac:dyDescent="0.25">
      <c r="C549292" s="62"/>
    </row>
    <row r="549293" spans="3:3" x14ac:dyDescent="0.25">
      <c r="C549293" s="62"/>
    </row>
    <row r="549381" spans="3:3" x14ac:dyDescent="0.25">
      <c r="C549381" s="62"/>
    </row>
    <row r="549382" spans="3:3" x14ac:dyDescent="0.25">
      <c r="C549382" s="62"/>
    </row>
    <row r="549470" spans="3:3" x14ac:dyDescent="0.25">
      <c r="C549470" s="62"/>
    </row>
    <row r="549471" spans="3:3" x14ac:dyDescent="0.25">
      <c r="C549471" s="62"/>
    </row>
    <row r="549559" spans="3:3" x14ac:dyDescent="0.25">
      <c r="C549559" s="62"/>
    </row>
    <row r="549560" spans="3:3" x14ac:dyDescent="0.25">
      <c r="C549560" s="62"/>
    </row>
    <row r="549648" spans="3:3" x14ac:dyDescent="0.25">
      <c r="C549648" s="62"/>
    </row>
    <row r="549649" spans="3:3" x14ac:dyDescent="0.25">
      <c r="C549649" s="62"/>
    </row>
    <row r="549737" spans="3:3" x14ac:dyDescent="0.25">
      <c r="C549737" s="62"/>
    </row>
    <row r="549738" spans="3:3" x14ac:dyDescent="0.25">
      <c r="C549738" s="62"/>
    </row>
    <row r="549826" spans="3:3" x14ac:dyDescent="0.25">
      <c r="C549826" s="62"/>
    </row>
    <row r="549827" spans="3:3" x14ac:dyDescent="0.25">
      <c r="C549827" s="62"/>
    </row>
    <row r="549915" spans="3:3" x14ac:dyDescent="0.25">
      <c r="C549915" s="62"/>
    </row>
    <row r="549916" spans="3:3" x14ac:dyDescent="0.25">
      <c r="C549916" s="62"/>
    </row>
    <row r="550004" spans="3:3" x14ac:dyDescent="0.25">
      <c r="C550004" s="62"/>
    </row>
    <row r="550005" spans="3:3" x14ac:dyDescent="0.25">
      <c r="C550005" s="62"/>
    </row>
    <row r="550093" spans="3:3" x14ac:dyDescent="0.25">
      <c r="C550093" s="62"/>
    </row>
    <row r="550094" spans="3:3" x14ac:dyDescent="0.25">
      <c r="C550094" s="62"/>
    </row>
    <row r="550182" spans="3:3" x14ac:dyDescent="0.25">
      <c r="C550182" s="62"/>
    </row>
    <row r="550183" spans="3:3" x14ac:dyDescent="0.25">
      <c r="C550183" s="62"/>
    </row>
    <row r="550271" spans="3:3" x14ac:dyDescent="0.25">
      <c r="C550271" s="62"/>
    </row>
    <row r="550272" spans="3:3" x14ac:dyDescent="0.25">
      <c r="C550272" s="62"/>
    </row>
    <row r="550360" spans="3:3" x14ac:dyDescent="0.25">
      <c r="C550360" s="62"/>
    </row>
    <row r="550361" spans="3:3" x14ac:dyDescent="0.25">
      <c r="C550361" s="62"/>
    </row>
    <row r="550449" spans="3:3" x14ac:dyDescent="0.25">
      <c r="C550449" s="62"/>
    </row>
    <row r="550450" spans="3:3" x14ac:dyDescent="0.25">
      <c r="C550450" s="62"/>
    </row>
    <row r="550538" spans="3:3" x14ac:dyDescent="0.25">
      <c r="C550538" s="62"/>
    </row>
    <row r="550539" spans="3:3" x14ac:dyDescent="0.25">
      <c r="C550539" s="62"/>
    </row>
    <row r="550627" spans="3:3" x14ac:dyDescent="0.25">
      <c r="C550627" s="62"/>
    </row>
    <row r="550628" spans="3:3" x14ac:dyDescent="0.25">
      <c r="C550628" s="62"/>
    </row>
    <row r="550716" spans="3:3" x14ac:dyDescent="0.25">
      <c r="C550716" s="62"/>
    </row>
    <row r="550717" spans="3:3" x14ac:dyDescent="0.25">
      <c r="C550717" s="62"/>
    </row>
    <row r="550805" spans="3:3" x14ac:dyDescent="0.25">
      <c r="C550805" s="62"/>
    </row>
    <row r="550806" spans="3:3" x14ac:dyDescent="0.25">
      <c r="C550806" s="62"/>
    </row>
    <row r="550894" spans="3:3" x14ac:dyDescent="0.25">
      <c r="C550894" s="62"/>
    </row>
    <row r="550895" spans="3:3" x14ac:dyDescent="0.25">
      <c r="C550895" s="62"/>
    </row>
    <row r="550983" spans="3:3" x14ac:dyDescent="0.25">
      <c r="C550983" s="62"/>
    </row>
    <row r="550984" spans="3:3" x14ac:dyDescent="0.25">
      <c r="C550984" s="62"/>
    </row>
    <row r="551072" spans="3:3" x14ac:dyDescent="0.25">
      <c r="C551072" s="62"/>
    </row>
    <row r="551073" spans="3:3" x14ac:dyDescent="0.25">
      <c r="C551073" s="62"/>
    </row>
    <row r="551161" spans="3:3" x14ac:dyDescent="0.25">
      <c r="C551161" s="62"/>
    </row>
    <row r="551162" spans="3:3" x14ac:dyDescent="0.25">
      <c r="C551162" s="62"/>
    </row>
    <row r="551250" spans="3:3" x14ac:dyDescent="0.25">
      <c r="C551250" s="62"/>
    </row>
    <row r="551251" spans="3:3" x14ac:dyDescent="0.25">
      <c r="C551251" s="62"/>
    </row>
    <row r="551339" spans="3:3" x14ac:dyDescent="0.25">
      <c r="C551339" s="62"/>
    </row>
    <row r="551340" spans="3:3" x14ac:dyDescent="0.25">
      <c r="C551340" s="62"/>
    </row>
    <row r="551428" spans="3:3" x14ac:dyDescent="0.25">
      <c r="C551428" s="62"/>
    </row>
    <row r="551429" spans="3:3" x14ac:dyDescent="0.25">
      <c r="C551429" s="62"/>
    </row>
    <row r="551517" spans="3:3" x14ac:dyDescent="0.25">
      <c r="C551517" s="62"/>
    </row>
    <row r="551518" spans="3:3" x14ac:dyDescent="0.25">
      <c r="C551518" s="62"/>
    </row>
    <row r="551606" spans="3:3" x14ac:dyDescent="0.25">
      <c r="C551606" s="62"/>
    </row>
    <row r="551607" spans="3:3" x14ac:dyDescent="0.25">
      <c r="C551607" s="62"/>
    </row>
    <row r="551695" spans="3:3" x14ac:dyDescent="0.25">
      <c r="C551695" s="62"/>
    </row>
    <row r="551696" spans="3:3" x14ac:dyDescent="0.25">
      <c r="C551696" s="62"/>
    </row>
    <row r="551784" spans="3:3" x14ac:dyDescent="0.25">
      <c r="C551784" s="62"/>
    </row>
    <row r="551785" spans="3:3" x14ac:dyDescent="0.25">
      <c r="C551785" s="62"/>
    </row>
    <row r="551873" spans="3:3" x14ac:dyDescent="0.25">
      <c r="C551873" s="62"/>
    </row>
    <row r="551874" spans="3:3" x14ac:dyDescent="0.25">
      <c r="C551874" s="62"/>
    </row>
    <row r="551962" spans="3:3" x14ac:dyDescent="0.25">
      <c r="C551962" s="62"/>
    </row>
    <row r="551963" spans="3:3" x14ac:dyDescent="0.25">
      <c r="C551963" s="62"/>
    </row>
    <row r="552051" spans="3:3" x14ac:dyDescent="0.25">
      <c r="C552051" s="62"/>
    </row>
    <row r="552052" spans="3:3" x14ac:dyDescent="0.25">
      <c r="C552052" s="62"/>
    </row>
    <row r="552140" spans="3:3" x14ac:dyDescent="0.25">
      <c r="C552140" s="62"/>
    </row>
    <row r="552141" spans="3:3" x14ac:dyDescent="0.25">
      <c r="C552141" s="62"/>
    </row>
    <row r="552229" spans="3:3" x14ac:dyDescent="0.25">
      <c r="C552229" s="62"/>
    </row>
    <row r="552230" spans="3:3" x14ac:dyDescent="0.25">
      <c r="C552230" s="62"/>
    </row>
    <row r="552318" spans="3:3" x14ac:dyDescent="0.25">
      <c r="C552318" s="62"/>
    </row>
    <row r="552319" spans="3:3" x14ac:dyDescent="0.25">
      <c r="C552319" s="62"/>
    </row>
    <row r="552407" spans="3:3" x14ac:dyDescent="0.25">
      <c r="C552407" s="62"/>
    </row>
    <row r="552408" spans="3:3" x14ac:dyDescent="0.25">
      <c r="C552408" s="62"/>
    </row>
    <row r="552496" spans="3:3" x14ac:dyDescent="0.25">
      <c r="C552496" s="62"/>
    </row>
    <row r="552497" spans="3:3" x14ac:dyDescent="0.25">
      <c r="C552497" s="62"/>
    </row>
    <row r="552585" spans="3:3" x14ac:dyDescent="0.25">
      <c r="C552585" s="62"/>
    </row>
    <row r="552586" spans="3:3" x14ac:dyDescent="0.25">
      <c r="C552586" s="62"/>
    </row>
    <row r="552674" spans="3:3" x14ac:dyDescent="0.25">
      <c r="C552674" s="62"/>
    </row>
    <row r="552675" spans="3:3" x14ac:dyDescent="0.25">
      <c r="C552675" s="62"/>
    </row>
    <row r="552763" spans="3:3" x14ac:dyDescent="0.25">
      <c r="C552763" s="62"/>
    </row>
    <row r="552764" spans="3:3" x14ac:dyDescent="0.25">
      <c r="C552764" s="62"/>
    </row>
    <row r="552852" spans="3:3" x14ac:dyDescent="0.25">
      <c r="C552852" s="62"/>
    </row>
    <row r="552853" spans="3:3" x14ac:dyDescent="0.25">
      <c r="C552853" s="62"/>
    </row>
    <row r="552941" spans="3:3" x14ac:dyDescent="0.25">
      <c r="C552941" s="62"/>
    </row>
    <row r="552942" spans="3:3" x14ac:dyDescent="0.25">
      <c r="C552942" s="62"/>
    </row>
    <row r="553030" spans="3:3" x14ac:dyDescent="0.25">
      <c r="C553030" s="62"/>
    </row>
    <row r="553031" spans="3:3" x14ac:dyDescent="0.25">
      <c r="C553031" s="62"/>
    </row>
    <row r="553119" spans="3:3" x14ac:dyDescent="0.25">
      <c r="C553119" s="62"/>
    </row>
    <row r="553120" spans="3:3" x14ac:dyDescent="0.25">
      <c r="C553120" s="62"/>
    </row>
    <row r="553208" spans="3:3" x14ac:dyDescent="0.25">
      <c r="C553208" s="62"/>
    </row>
    <row r="553209" spans="3:3" x14ac:dyDescent="0.25">
      <c r="C553209" s="62"/>
    </row>
    <row r="553297" spans="3:3" x14ac:dyDescent="0.25">
      <c r="C553297" s="62"/>
    </row>
    <row r="553298" spans="3:3" x14ac:dyDescent="0.25">
      <c r="C553298" s="62"/>
    </row>
    <row r="553386" spans="3:3" x14ac:dyDescent="0.25">
      <c r="C553386" s="62"/>
    </row>
    <row r="553387" spans="3:3" x14ac:dyDescent="0.25">
      <c r="C553387" s="62"/>
    </row>
    <row r="553475" spans="3:3" x14ac:dyDescent="0.25">
      <c r="C553475" s="62"/>
    </row>
    <row r="553476" spans="3:3" x14ac:dyDescent="0.25">
      <c r="C553476" s="62"/>
    </row>
    <row r="553564" spans="3:3" x14ac:dyDescent="0.25">
      <c r="C553564" s="62"/>
    </row>
    <row r="553565" spans="3:3" x14ac:dyDescent="0.25">
      <c r="C553565" s="62"/>
    </row>
    <row r="553653" spans="3:3" x14ac:dyDescent="0.25">
      <c r="C553653" s="62"/>
    </row>
    <row r="553654" spans="3:3" x14ac:dyDescent="0.25">
      <c r="C553654" s="62"/>
    </row>
    <row r="553742" spans="3:3" x14ac:dyDescent="0.25">
      <c r="C553742" s="62"/>
    </row>
    <row r="553743" spans="3:3" x14ac:dyDescent="0.25">
      <c r="C553743" s="62"/>
    </row>
    <row r="553831" spans="3:3" x14ac:dyDescent="0.25">
      <c r="C553831" s="62"/>
    </row>
    <row r="553832" spans="3:3" x14ac:dyDescent="0.25">
      <c r="C553832" s="62"/>
    </row>
    <row r="553920" spans="3:3" x14ac:dyDescent="0.25">
      <c r="C553920" s="62"/>
    </row>
    <row r="553921" spans="3:3" x14ac:dyDescent="0.25">
      <c r="C553921" s="62"/>
    </row>
    <row r="554009" spans="3:3" x14ac:dyDescent="0.25">
      <c r="C554009" s="62"/>
    </row>
    <row r="554010" spans="3:3" x14ac:dyDescent="0.25">
      <c r="C554010" s="62"/>
    </row>
    <row r="554098" spans="3:3" x14ac:dyDescent="0.25">
      <c r="C554098" s="62"/>
    </row>
    <row r="554099" spans="3:3" x14ac:dyDescent="0.25">
      <c r="C554099" s="62"/>
    </row>
    <row r="554187" spans="3:3" x14ac:dyDescent="0.25">
      <c r="C554187" s="62"/>
    </row>
    <row r="554188" spans="3:3" x14ac:dyDescent="0.25">
      <c r="C554188" s="62"/>
    </row>
    <row r="554276" spans="3:3" x14ac:dyDescent="0.25">
      <c r="C554276" s="62"/>
    </row>
    <row r="554277" spans="3:3" x14ac:dyDescent="0.25">
      <c r="C554277" s="62"/>
    </row>
    <row r="554365" spans="3:3" x14ac:dyDescent="0.25">
      <c r="C554365" s="62"/>
    </row>
    <row r="554366" spans="3:3" x14ac:dyDescent="0.25">
      <c r="C554366" s="62"/>
    </row>
    <row r="554454" spans="3:3" x14ac:dyDescent="0.25">
      <c r="C554454" s="62"/>
    </row>
    <row r="554455" spans="3:3" x14ac:dyDescent="0.25">
      <c r="C554455" s="62"/>
    </row>
    <row r="554543" spans="3:3" x14ac:dyDescent="0.25">
      <c r="C554543" s="62"/>
    </row>
    <row r="554544" spans="3:3" x14ac:dyDescent="0.25">
      <c r="C554544" s="62"/>
    </row>
    <row r="554632" spans="3:3" x14ac:dyDescent="0.25">
      <c r="C554632" s="62"/>
    </row>
    <row r="554633" spans="3:3" x14ac:dyDescent="0.25">
      <c r="C554633" s="62"/>
    </row>
    <row r="554721" spans="3:3" x14ac:dyDescent="0.25">
      <c r="C554721" s="62"/>
    </row>
    <row r="554722" spans="3:3" x14ac:dyDescent="0.25">
      <c r="C554722" s="62"/>
    </row>
    <row r="554810" spans="3:3" x14ac:dyDescent="0.25">
      <c r="C554810" s="62"/>
    </row>
    <row r="554811" spans="3:3" x14ac:dyDescent="0.25">
      <c r="C554811" s="62"/>
    </row>
    <row r="554899" spans="3:3" x14ac:dyDescent="0.25">
      <c r="C554899" s="62"/>
    </row>
    <row r="554900" spans="3:3" x14ac:dyDescent="0.25">
      <c r="C554900" s="62"/>
    </row>
    <row r="554988" spans="3:3" x14ac:dyDescent="0.25">
      <c r="C554988" s="62"/>
    </row>
    <row r="554989" spans="3:3" x14ac:dyDescent="0.25">
      <c r="C554989" s="62"/>
    </row>
    <row r="555077" spans="3:3" x14ac:dyDescent="0.25">
      <c r="C555077" s="62"/>
    </row>
    <row r="555078" spans="3:3" x14ac:dyDescent="0.25">
      <c r="C555078" s="62"/>
    </row>
    <row r="555166" spans="3:3" x14ac:dyDescent="0.25">
      <c r="C555166" s="62"/>
    </row>
    <row r="555167" spans="3:3" x14ac:dyDescent="0.25">
      <c r="C555167" s="62"/>
    </row>
    <row r="555255" spans="3:3" x14ac:dyDescent="0.25">
      <c r="C555255" s="62"/>
    </row>
    <row r="555256" spans="3:3" x14ac:dyDescent="0.25">
      <c r="C555256" s="62"/>
    </row>
    <row r="555344" spans="3:3" x14ac:dyDescent="0.25">
      <c r="C555344" s="62"/>
    </row>
    <row r="555345" spans="3:3" x14ac:dyDescent="0.25">
      <c r="C555345" s="62"/>
    </row>
    <row r="555433" spans="3:3" x14ac:dyDescent="0.25">
      <c r="C555433" s="62"/>
    </row>
    <row r="555434" spans="3:3" x14ac:dyDescent="0.25">
      <c r="C555434" s="62"/>
    </row>
    <row r="555522" spans="3:3" x14ac:dyDescent="0.25">
      <c r="C555522" s="62"/>
    </row>
    <row r="555523" spans="3:3" x14ac:dyDescent="0.25">
      <c r="C555523" s="62"/>
    </row>
    <row r="555611" spans="3:3" x14ac:dyDescent="0.25">
      <c r="C555611" s="62"/>
    </row>
    <row r="555612" spans="3:3" x14ac:dyDescent="0.25">
      <c r="C555612" s="62"/>
    </row>
    <row r="555700" spans="3:3" x14ac:dyDescent="0.25">
      <c r="C555700" s="62"/>
    </row>
    <row r="555701" spans="3:3" x14ac:dyDescent="0.25">
      <c r="C555701" s="62"/>
    </row>
    <row r="555789" spans="3:3" x14ac:dyDescent="0.25">
      <c r="C555789" s="62"/>
    </row>
    <row r="555790" spans="3:3" x14ac:dyDescent="0.25">
      <c r="C555790" s="62"/>
    </row>
    <row r="555878" spans="3:3" x14ac:dyDescent="0.25">
      <c r="C555878" s="62"/>
    </row>
    <row r="555879" spans="3:3" x14ac:dyDescent="0.25">
      <c r="C555879" s="62"/>
    </row>
    <row r="555967" spans="3:3" x14ac:dyDescent="0.25">
      <c r="C555967" s="62"/>
    </row>
    <row r="555968" spans="3:3" x14ac:dyDescent="0.25">
      <c r="C555968" s="62"/>
    </row>
    <row r="556056" spans="3:3" x14ac:dyDescent="0.25">
      <c r="C556056" s="62"/>
    </row>
    <row r="556057" spans="3:3" x14ac:dyDescent="0.25">
      <c r="C556057" s="62"/>
    </row>
    <row r="556145" spans="3:3" x14ac:dyDescent="0.25">
      <c r="C556145" s="62"/>
    </row>
    <row r="556146" spans="3:3" x14ac:dyDescent="0.25">
      <c r="C556146" s="62"/>
    </row>
    <row r="556234" spans="3:3" x14ac:dyDescent="0.25">
      <c r="C556234" s="62"/>
    </row>
    <row r="556235" spans="3:3" x14ac:dyDescent="0.25">
      <c r="C556235" s="62"/>
    </row>
    <row r="556323" spans="3:3" x14ac:dyDescent="0.25">
      <c r="C556323" s="62"/>
    </row>
    <row r="556324" spans="3:3" x14ac:dyDescent="0.25">
      <c r="C556324" s="62"/>
    </row>
    <row r="556412" spans="3:3" x14ac:dyDescent="0.25">
      <c r="C556412" s="62"/>
    </row>
    <row r="556413" spans="3:3" x14ac:dyDescent="0.25">
      <c r="C556413" s="62"/>
    </row>
    <row r="556501" spans="3:3" x14ac:dyDescent="0.25">
      <c r="C556501" s="62"/>
    </row>
    <row r="556502" spans="3:3" x14ac:dyDescent="0.25">
      <c r="C556502" s="62"/>
    </row>
    <row r="556590" spans="3:3" x14ac:dyDescent="0.25">
      <c r="C556590" s="62"/>
    </row>
    <row r="556591" spans="3:3" x14ac:dyDescent="0.25">
      <c r="C556591" s="62"/>
    </row>
    <row r="556679" spans="3:3" x14ac:dyDescent="0.25">
      <c r="C556679" s="62"/>
    </row>
    <row r="556680" spans="3:3" x14ac:dyDescent="0.25">
      <c r="C556680" s="62"/>
    </row>
    <row r="556768" spans="3:3" x14ac:dyDescent="0.25">
      <c r="C556768" s="62"/>
    </row>
    <row r="556769" spans="3:3" x14ac:dyDescent="0.25">
      <c r="C556769" s="62"/>
    </row>
    <row r="556857" spans="3:3" x14ac:dyDescent="0.25">
      <c r="C556857" s="62"/>
    </row>
    <row r="556858" spans="3:3" x14ac:dyDescent="0.25">
      <c r="C556858" s="62"/>
    </row>
    <row r="556946" spans="3:3" x14ac:dyDescent="0.25">
      <c r="C556946" s="62"/>
    </row>
    <row r="556947" spans="3:3" x14ac:dyDescent="0.25">
      <c r="C556947" s="62"/>
    </row>
    <row r="557035" spans="3:3" x14ac:dyDescent="0.25">
      <c r="C557035" s="62"/>
    </row>
    <row r="557036" spans="3:3" x14ac:dyDescent="0.25">
      <c r="C557036" s="62"/>
    </row>
    <row r="557124" spans="3:3" x14ac:dyDescent="0.25">
      <c r="C557124" s="62"/>
    </row>
    <row r="557125" spans="3:3" x14ac:dyDescent="0.25">
      <c r="C557125" s="62"/>
    </row>
    <row r="557213" spans="3:3" x14ac:dyDescent="0.25">
      <c r="C557213" s="62"/>
    </row>
    <row r="557214" spans="3:3" x14ac:dyDescent="0.25">
      <c r="C557214" s="62"/>
    </row>
    <row r="557302" spans="3:3" x14ac:dyDescent="0.25">
      <c r="C557302" s="62"/>
    </row>
    <row r="557303" spans="3:3" x14ac:dyDescent="0.25">
      <c r="C557303" s="62"/>
    </row>
    <row r="557391" spans="3:3" x14ac:dyDescent="0.25">
      <c r="C557391" s="62"/>
    </row>
    <row r="557392" spans="3:3" x14ac:dyDescent="0.25">
      <c r="C557392" s="62"/>
    </row>
    <row r="557480" spans="3:3" x14ac:dyDescent="0.25">
      <c r="C557480" s="62"/>
    </row>
    <row r="557481" spans="3:3" x14ac:dyDescent="0.25">
      <c r="C557481" s="62"/>
    </row>
    <row r="557569" spans="3:3" x14ac:dyDescent="0.25">
      <c r="C557569" s="62"/>
    </row>
    <row r="557570" spans="3:3" x14ac:dyDescent="0.25">
      <c r="C557570" s="62"/>
    </row>
    <row r="557658" spans="3:3" x14ac:dyDescent="0.25">
      <c r="C557658" s="62"/>
    </row>
    <row r="557659" spans="3:3" x14ac:dyDescent="0.25">
      <c r="C557659" s="62"/>
    </row>
    <row r="557747" spans="3:3" x14ac:dyDescent="0.25">
      <c r="C557747" s="62"/>
    </row>
    <row r="557748" spans="3:3" x14ac:dyDescent="0.25">
      <c r="C557748" s="62"/>
    </row>
    <row r="557836" spans="3:3" x14ac:dyDescent="0.25">
      <c r="C557836" s="62"/>
    </row>
    <row r="557837" spans="3:3" x14ac:dyDescent="0.25">
      <c r="C557837" s="62"/>
    </row>
    <row r="557925" spans="3:3" x14ac:dyDescent="0.25">
      <c r="C557925" s="62"/>
    </row>
    <row r="557926" spans="3:3" x14ac:dyDescent="0.25">
      <c r="C557926" s="62"/>
    </row>
    <row r="558014" spans="3:3" x14ac:dyDescent="0.25">
      <c r="C558014" s="62"/>
    </row>
    <row r="558015" spans="3:3" x14ac:dyDescent="0.25">
      <c r="C558015" s="62"/>
    </row>
    <row r="558103" spans="3:3" x14ac:dyDescent="0.25">
      <c r="C558103" s="62"/>
    </row>
    <row r="558104" spans="3:3" x14ac:dyDescent="0.25">
      <c r="C558104" s="62"/>
    </row>
    <row r="558192" spans="3:3" x14ac:dyDescent="0.25">
      <c r="C558192" s="62"/>
    </row>
    <row r="558193" spans="3:3" x14ac:dyDescent="0.25">
      <c r="C558193" s="62"/>
    </row>
    <row r="558281" spans="3:3" x14ac:dyDescent="0.25">
      <c r="C558281" s="62"/>
    </row>
    <row r="558282" spans="3:3" x14ac:dyDescent="0.25">
      <c r="C558282" s="62"/>
    </row>
    <row r="558370" spans="3:3" x14ac:dyDescent="0.25">
      <c r="C558370" s="62"/>
    </row>
    <row r="558371" spans="3:3" x14ac:dyDescent="0.25">
      <c r="C558371" s="62"/>
    </row>
    <row r="558459" spans="3:3" x14ac:dyDescent="0.25">
      <c r="C558459" s="62"/>
    </row>
    <row r="558460" spans="3:3" x14ac:dyDescent="0.25">
      <c r="C558460" s="62"/>
    </row>
    <row r="558548" spans="3:3" x14ac:dyDescent="0.25">
      <c r="C558548" s="62"/>
    </row>
    <row r="558549" spans="3:3" x14ac:dyDescent="0.25">
      <c r="C558549" s="62"/>
    </row>
    <row r="558637" spans="3:3" x14ac:dyDescent="0.25">
      <c r="C558637" s="62"/>
    </row>
    <row r="558638" spans="3:3" x14ac:dyDescent="0.25">
      <c r="C558638" s="62"/>
    </row>
    <row r="558726" spans="3:3" x14ac:dyDescent="0.25">
      <c r="C558726" s="62"/>
    </row>
    <row r="558727" spans="3:3" x14ac:dyDescent="0.25">
      <c r="C558727" s="62"/>
    </row>
    <row r="558815" spans="3:3" x14ac:dyDescent="0.25">
      <c r="C558815" s="62"/>
    </row>
    <row r="558816" spans="3:3" x14ac:dyDescent="0.25">
      <c r="C558816" s="62"/>
    </row>
    <row r="558904" spans="3:3" x14ac:dyDescent="0.25">
      <c r="C558904" s="62"/>
    </row>
    <row r="558905" spans="3:3" x14ac:dyDescent="0.25">
      <c r="C558905" s="62"/>
    </row>
    <row r="558993" spans="3:3" x14ac:dyDescent="0.25">
      <c r="C558993" s="62"/>
    </row>
    <row r="558994" spans="3:3" x14ac:dyDescent="0.25">
      <c r="C558994" s="62"/>
    </row>
    <row r="559082" spans="3:3" x14ac:dyDescent="0.25">
      <c r="C559082" s="62"/>
    </row>
    <row r="559083" spans="3:3" x14ac:dyDescent="0.25">
      <c r="C559083" s="62"/>
    </row>
    <row r="559171" spans="3:3" x14ac:dyDescent="0.25">
      <c r="C559171" s="62"/>
    </row>
    <row r="559172" spans="3:3" x14ac:dyDescent="0.25">
      <c r="C559172" s="62"/>
    </row>
    <row r="559260" spans="3:3" x14ac:dyDescent="0.25">
      <c r="C559260" s="62"/>
    </row>
    <row r="559261" spans="3:3" x14ac:dyDescent="0.25">
      <c r="C559261" s="62"/>
    </row>
    <row r="559349" spans="3:3" x14ac:dyDescent="0.25">
      <c r="C559349" s="62"/>
    </row>
    <row r="559350" spans="3:3" x14ac:dyDescent="0.25">
      <c r="C559350" s="62"/>
    </row>
    <row r="559438" spans="3:3" x14ac:dyDescent="0.25">
      <c r="C559438" s="62"/>
    </row>
    <row r="559439" spans="3:3" x14ac:dyDescent="0.25">
      <c r="C559439" s="62"/>
    </row>
    <row r="559527" spans="3:3" x14ac:dyDescent="0.25">
      <c r="C559527" s="62"/>
    </row>
    <row r="559528" spans="3:3" x14ac:dyDescent="0.25">
      <c r="C559528" s="62"/>
    </row>
    <row r="559616" spans="3:3" x14ac:dyDescent="0.25">
      <c r="C559616" s="62"/>
    </row>
    <row r="559617" spans="3:3" x14ac:dyDescent="0.25">
      <c r="C559617" s="62"/>
    </row>
    <row r="559705" spans="3:3" x14ac:dyDescent="0.25">
      <c r="C559705" s="62"/>
    </row>
    <row r="559706" spans="3:3" x14ac:dyDescent="0.25">
      <c r="C559706" s="62"/>
    </row>
    <row r="559794" spans="3:3" x14ac:dyDescent="0.25">
      <c r="C559794" s="62"/>
    </row>
    <row r="559795" spans="3:3" x14ac:dyDescent="0.25">
      <c r="C559795" s="62"/>
    </row>
    <row r="559883" spans="3:3" x14ac:dyDescent="0.25">
      <c r="C559883" s="62"/>
    </row>
    <row r="559884" spans="3:3" x14ac:dyDescent="0.25">
      <c r="C559884" s="62"/>
    </row>
    <row r="559972" spans="3:3" x14ac:dyDescent="0.25">
      <c r="C559972" s="62"/>
    </row>
    <row r="559973" spans="3:3" x14ac:dyDescent="0.25">
      <c r="C559973" s="62"/>
    </row>
    <row r="560061" spans="3:3" x14ac:dyDescent="0.25">
      <c r="C560061" s="62"/>
    </row>
    <row r="560062" spans="3:3" x14ac:dyDescent="0.25">
      <c r="C560062" s="62"/>
    </row>
    <row r="560150" spans="3:3" x14ac:dyDescent="0.25">
      <c r="C560150" s="62"/>
    </row>
    <row r="560151" spans="3:3" x14ac:dyDescent="0.25">
      <c r="C560151" s="62"/>
    </row>
    <row r="560239" spans="3:3" x14ac:dyDescent="0.25">
      <c r="C560239" s="62"/>
    </row>
    <row r="560240" spans="3:3" x14ac:dyDescent="0.25">
      <c r="C560240" s="62"/>
    </row>
    <row r="560328" spans="3:3" x14ac:dyDescent="0.25">
      <c r="C560328" s="62"/>
    </row>
    <row r="560329" spans="3:3" x14ac:dyDescent="0.25">
      <c r="C560329" s="62"/>
    </row>
    <row r="560417" spans="3:3" x14ac:dyDescent="0.25">
      <c r="C560417" s="62"/>
    </row>
    <row r="560418" spans="3:3" x14ac:dyDescent="0.25">
      <c r="C560418" s="62"/>
    </row>
    <row r="560506" spans="3:3" x14ac:dyDescent="0.25">
      <c r="C560506" s="62"/>
    </row>
    <row r="560507" spans="3:3" x14ac:dyDescent="0.25">
      <c r="C560507" s="62"/>
    </row>
    <row r="560595" spans="3:3" x14ac:dyDescent="0.25">
      <c r="C560595" s="62"/>
    </row>
    <row r="560596" spans="3:3" x14ac:dyDescent="0.25">
      <c r="C560596" s="62"/>
    </row>
    <row r="560684" spans="3:3" x14ac:dyDescent="0.25">
      <c r="C560684" s="62"/>
    </row>
    <row r="560685" spans="3:3" x14ac:dyDescent="0.25">
      <c r="C560685" s="62"/>
    </row>
    <row r="560773" spans="3:3" x14ac:dyDescent="0.25">
      <c r="C560773" s="62"/>
    </row>
    <row r="560774" spans="3:3" x14ac:dyDescent="0.25">
      <c r="C560774" s="62"/>
    </row>
    <row r="560862" spans="3:3" x14ac:dyDescent="0.25">
      <c r="C560862" s="62"/>
    </row>
    <row r="560863" spans="3:3" x14ac:dyDescent="0.25">
      <c r="C560863" s="62"/>
    </row>
    <row r="560951" spans="3:3" x14ac:dyDescent="0.25">
      <c r="C560951" s="62"/>
    </row>
    <row r="560952" spans="3:3" x14ac:dyDescent="0.25">
      <c r="C560952" s="62"/>
    </row>
    <row r="561040" spans="3:3" x14ac:dyDescent="0.25">
      <c r="C561040" s="62"/>
    </row>
    <row r="561041" spans="3:3" x14ac:dyDescent="0.25">
      <c r="C561041" s="62"/>
    </row>
    <row r="561129" spans="3:3" x14ac:dyDescent="0.25">
      <c r="C561129" s="62"/>
    </row>
    <row r="561130" spans="3:3" x14ac:dyDescent="0.25">
      <c r="C561130" s="62"/>
    </row>
    <row r="561218" spans="3:3" x14ac:dyDescent="0.25">
      <c r="C561218" s="62"/>
    </row>
    <row r="561219" spans="3:3" x14ac:dyDescent="0.25">
      <c r="C561219" s="62"/>
    </row>
    <row r="561307" spans="3:3" x14ac:dyDescent="0.25">
      <c r="C561307" s="62"/>
    </row>
    <row r="561308" spans="3:3" x14ac:dyDescent="0.25">
      <c r="C561308" s="62"/>
    </row>
    <row r="561396" spans="3:3" x14ac:dyDescent="0.25">
      <c r="C561396" s="62"/>
    </row>
    <row r="561397" spans="3:3" x14ac:dyDescent="0.25">
      <c r="C561397" s="62"/>
    </row>
    <row r="561485" spans="3:3" x14ac:dyDescent="0.25">
      <c r="C561485" s="62"/>
    </row>
    <row r="561486" spans="3:3" x14ac:dyDescent="0.25">
      <c r="C561486" s="62"/>
    </row>
    <row r="561574" spans="3:3" x14ac:dyDescent="0.25">
      <c r="C561574" s="62"/>
    </row>
    <row r="561575" spans="3:3" x14ac:dyDescent="0.25">
      <c r="C561575" s="62"/>
    </row>
    <row r="561663" spans="3:3" x14ac:dyDescent="0.25">
      <c r="C561663" s="62"/>
    </row>
    <row r="561664" spans="3:3" x14ac:dyDescent="0.25">
      <c r="C561664" s="62"/>
    </row>
    <row r="561752" spans="3:3" x14ac:dyDescent="0.25">
      <c r="C561752" s="62"/>
    </row>
    <row r="561753" spans="3:3" x14ac:dyDescent="0.25">
      <c r="C561753" s="62"/>
    </row>
    <row r="561841" spans="3:3" x14ac:dyDescent="0.25">
      <c r="C561841" s="62"/>
    </row>
    <row r="561842" spans="3:3" x14ac:dyDescent="0.25">
      <c r="C561842" s="62"/>
    </row>
    <row r="561930" spans="3:3" x14ac:dyDescent="0.25">
      <c r="C561930" s="62"/>
    </row>
    <row r="561931" spans="3:3" x14ac:dyDescent="0.25">
      <c r="C561931" s="62"/>
    </row>
    <row r="562019" spans="3:3" x14ac:dyDescent="0.25">
      <c r="C562019" s="62"/>
    </row>
    <row r="562020" spans="3:3" x14ac:dyDescent="0.25">
      <c r="C562020" s="62"/>
    </row>
    <row r="562108" spans="3:3" x14ac:dyDescent="0.25">
      <c r="C562108" s="62"/>
    </row>
    <row r="562109" spans="3:3" x14ac:dyDescent="0.25">
      <c r="C562109" s="62"/>
    </row>
    <row r="562197" spans="3:3" x14ac:dyDescent="0.25">
      <c r="C562197" s="62"/>
    </row>
    <row r="562198" spans="3:3" x14ac:dyDescent="0.25">
      <c r="C562198" s="62"/>
    </row>
    <row r="562286" spans="3:3" x14ac:dyDescent="0.25">
      <c r="C562286" s="62"/>
    </row>
    <row r="562287" spans="3:3" x14ac:dyDescent="0.25">
      <c r="C562287" s="62"/>
    </row>
    <row r="562375" spans="3:3" x14ac:dyDescent="0.25">
      <c r="C562375" s="62"/>
    </row>
    <row r="562376" spans="3:3" x14ac:dyDescent="0.25">
      <c r="C562376" s="62"/>
    </row>
    <row r="562464" spans="3:3" x14ac:dyDescent="0.25">
      <c r="C562464" s="62"/>
    </row>
    <row r="562465" spans="3:3" x14ac:dyDescent="0.25">
      <c r="C562465" s="62"/>
    </row>
    <row r="562553" spans="3:3" x14ac:dyDescent="0.25">
      <c r="C562553" s="62"/>
    </row>
    <row r="562554" spans="3:3" x14ac:dyDescent="0.25">
      <c r="C562554" s="62"/>
    </row>
    <row r="562642" spans="3:3" x14ac:dyDescent="0.25">
      <c r="C562642" s="62"/>
    </row>
    <row r="562643" spans="3:3" x14ac:dyDescent="0.25">
      <c r="C562643" s="62"/>
    </row>
    <row r="562731" spans="3:3" x14ac:dyDescent="0.25">
      <c r="C562731" s="62"/>
    </row>
    <row r="562732" spans="3:3" x14ac:dyDescent="0.25">
      <c r="C562732" s="62"/>
    </row>
    <row r="562820" spans="3:3" x14ac:dyDescent="0.25">
      <c r="C562820" s="62"/>
    </row>
    <row r="562821" spans="3:3" x14ac:dyDescent="0.25">
      <c r="C562821" s="62"/>
    </row>
    <row r="562909" spans="3:3" x14ac:dyDescent="0.25">
      <c r="C562909" s="62"/>
    </row>
    <row r="562910" spans="3:3" x14ac:dyDescent="0.25">
      <c r="C562910" s="62"/>
    </row>
    <row r="562998" spans="3:3" x14ac:dyDescent="0.25">
      <c r="C562998" s="62"/>
    </row>
    <row r="562999" spans="3:3" x14ac:dyDescent="0.25">
      <c r="C562999" s="62"/>
    </row>
    <row r="563087" spans="3:3" x14ac:dyDescent="0.25">
      <c r="C563087" s="62"/>
    </row>
    <row r="563088" spans="3:3" x14ac:dyDescent="0.25">
      <c r="C563088" s="62"/>
    </row>
    <row r="563176" spans="3:3" x14ac:dyDescent="0.25">
      <c r="C563176" s="62"/>
    </row>
    <row r="563177" spans="3:3" x14ac:dyDescent="0.25">
      <c r="C563177" s="62"/>
    </row>
    <row r="563265" spans="3:3" x14ac:dyDescent="0.25">
      <c r="C563265" s="62"/>
    </row>
    <row r="563266" spans="3:3" x14ac:dyDescent="0.25">
      <c r="C563266" s="62"/>
    </row>
    <row r="563354" spans="3:3" x14ac:dyDescent="0.25">
      <c r="C563354" s="62"/>
    </row>
    <row r="563355" spans="3:3" x14ac:dyDescent="0.25">
      <c r="C563355" s="62"/>
    </row>
    <row r="563443" spans="3:3" x14ac:dyDescent="0.25">
      <c r="C563443" s="62"/>
    </row>
    <row r="563444" spans="3:3" x14ac:dyDescent="0.25">
      <c r="C563444" s="62"/>
    </row>
    <row r="563532" spans="3:3" x14ac:dyDescent="0.25">
      <c r="C563532" s="62"/>
    </row>
    <row r="563533" spans="3:3" x14ac:dyDescent="0.25">
      <c r="C563533" s="62"/>
    </row>
    <row r="563621" spans="3:3" x14ac:dyDescent="0.25">
      <c r="C563621" s="62"/>
    </row>
    <row r="563622" spans="3:3" x14ac:dyDescent="0.25">
      <c r="C563622" s="62"/>
    </row>
    <row r="563710" spans="3:3" x14ac:dyDescent="0.25">
      <c r="C563710" s="62"/>
    </row>
    <row r="563711" spans="3:3" x14ac:dyDescent="0.25">
      <c r="C563711" s="62"/>
    </row>
    <row r="563799" spans="3:3" x14ac:dyDescent="0.25">
      <c r="C563799" s="62"/>
    </row>
    <row r="563800" spans="3:3" x14ac:dyDescent="0.25">
      <c r="C563800" s="62"/>
    </row>
    <row r="563888" spans="3:3" x14ac:dyDescent="0.25">
      <c r="C563888" s="62"/>
    </row>
    <row r="563889" spans="3:3" x14ac:dyDescent="0.25">
      <c r="C563889" s="62"/>
    </row>
    <row r="563977" spans="3:3" x14ac:dyDescent="0.25">
      <c r="C563977" s="62"/>
    </row>
    <row r="563978" spans="3:3" x14ac:dyDescent="0.25">
      <c r="C563978" s="62"/>
    </row>
    <row r="564066" spans="3:3" x14ac:dyDescent="0.25">
      <c r="C564066" s="62"/>
    </row>
    <row r="564067" spans="3:3" x14ac:dyDescent="0.25">
      <c r="C564067" s="62"/>
    </row>
    <row r="564155" spans="3:3" x14ac:dyDescent="0.25">
      <c r="C564155" s="62"/>
    </row>
    <row r="564156" spans="3:3" x14ac:dyDescent="0.25">
      <c r="C564156" s="62"/>
    </row>
    <row r="564244" spans="3:3" x14ac:dyDescent="0.25">
      <c r="C564244" s="62"/>
    </row>
    <row r="564245" spans="3:3" x14ac:dyDescent="0.25">
      <c r="C564245" s="62"/>
    </row>
    <row r="564333" spans="3:3" x14ac:dyDescent="0.25">
      <c r="C564333" s="62"/>
    </row>
    <row r="564334" spans="3:3" x14ac:dyDescent="0.25">
      <c r="C564334" s="62"/>
    </row>
    <row r="564422" spans="3:3" x14ac:dyDescent="0.25">
      <c r="C564422" s="62"/>
    </row>
    <row r="564423" spans="3:3" x14ac:dyDescent="0.25">
      <c r="C564423" s="62"/>
    </row>
    <row r="564511" spans="3:3" x14ac:dyDescent="0.25">
      <c r="C564511" s="62"/>
    </row>
    <row r="564512" spans="3:3" x14ac:dyDescent="0.25">
      <c r="C564512" s="62"/>
    </row>
    <row r="564600" spans="3:3" x14ac:dyDescent="0.25">
      <c r="C564600" s="62"/>
    </row>
    <row r="564601" spans="3:3" x14ac:dyDescent="0.25">
      <c r="C564601" s="62"/>
    </row>
    <row r="564689" spans="3:3" x14ac:dyDescent="0.25">
      <c r="C564689" s="62"/>
    </row>
    <row r="564690" spans="3:3" x14ac:dyDescent="0.25">
      <c r="C564690" s="62"/>
    </row>
    <row r="564778" spans="3:3" x14ac:dyDescent="0.25">
      <c r="C564778" s="62"/>
    </row>
    <row r="564779" spans="3:3" x14ac:dyDescent="0.25">
      <c r="C564779" s="62"/>
    </row>
    <row r="564867" spans="3:3" x14ac:dyDescent="0.25">
      <c r="C564867" s="62"/>
    </row>
    <row r="564868" spans="3:3" x14ac:dyDescent="0.25">
      <c r="C564868" s="62"/>
    </row>
    <row r="564956" spans="3:3" x14ac:dyDescent="0.25">
      <c r="C564956" s="62"/>
    </row>
    <row r="564957" spans="3:3" x14ac:dyDescent="0.25">
      <c r="C564957" s="62"/>
    </row>
    <row r="565045" spans="3:3" x14ac:dyDescent="0.25">
      <c r="C565045" s="62"/>
    </row>
    <row r="565046" spans="3:3" x14ac:dyDescent="0.25">
      <c r="C565046" s="62"/>
    </row>
    <row r="565134" spans="3:3" x14ac:dyDescent="0.25">
      <c r="C565134" s="62"/>
    </row>
    <row r="565135" spans="3:3" x14ac:dyDescent="0.25">
      <c r="C565135" s="62"/>
    </row>
    <row r="565223" spans="3:3" x14ac:dyDescent="0.25">
      <c r="C565223" s="62"/>
    </row>
    <row r="565224" spans="3:3" x14ac:dyDescent="0.25">
      <c r="C565224" s="62"/>
    </row>
    <row r="565312" spans="3:3" x14ac:dyDescent="0.25">
      <c r="C565312" s="62"/>
    </row>
    <row r="565313" spans="3:3" x14ac:dyDescent="0.25">
      <c r="C565313" s="62"/>
    </row>
    <row r="565401" spans="3:3" x14ac:dyDescent="0.25">
      <c r="C565401" s="62"/>
    </row>
    <row r="565402" spans="3:3" x14ac:dyDescent="0.25">
      <c r="C565402" s="62"/>
    </row>
    <row r="565490" spans="3:3" x14ac:dyDescent="0.25">
      <c r="C565490" s="62"/>
    </row>
    <row r="565491" spans="3:3" x14ac:dyDescent="0.25">
      <c r="C565491" s="62"/>
    </row>
    <row r="565579" spans="3:3" x14ac:dyDescent="0.25">
      <c r="C565579" s="62"/>
    </row>
    <row r="565580" spans="3:3" x14ac:dyDescent="0.25">
      <c r="C565580" s="62"/>
    </row>
    <row r="565668" spans="3:3" x14ac:dyDescent="0.25">
      <c r="C565668" s="62"/>
    </row>
    <row r="565669" spans="3:3" x14ac:dyDescent="0.25">
      <c r="C565669" s="62"/>
    </row>
    <row r="565757" spans="3:3" x14ac:dyDescent="0.25">
      <c r="C565757" s="62"/>
    </row>
    <row r="565758" spans="3:3" x14ac:dyDescent="0.25">
      <c r="C565758" s="62"/>
    </row>
    <row r="565846" spans="3:3" x14ac:dyDescent="0.25">
      <c r="C565846" s="62"/>
    </row>
    <row r="565847" spans="3:3" x14ac:dyDescent="0.25">
      <c r="C565847" s="62"/>
    </row>
    <row r="565935" spans="3:3" x14ac:dyDescent="0.25">
      <c r="C565935" s="62"/>
    </row>
    <row r="565936" spans="3:3" x14ac:dyDescent="0.25">
      <c r="C565936" s="62"/>
    </row>
    <row r="566024" spans="3:3" x14ac:dyDescent="0.25">
      <c r="C566024" s="62"/>
    </row>
    <row r="566025" spans="3:3" x14ac:dyDescent="0.25">
      <c r="C566025" s="62"/>
    </row>
    <row r="566113" spans="3:3" x14ac:dyDescent="0.25">
      <c r="C566113" s="62"/>
    </row>
    <row r="566114" spans="3:3" x14ac:dyDescent="0.25">
      <c r="C566114" s="62"/>
    </row>
    <row r="566202" spans="3:3" x14ac:dyDescent="0.25">
      <c r="C566202" s="62"/>
    </row>
    <row r="566203" spans="3:3" x14ac:dyDescent="0.25">
      <c r="C566203" s="62"/>
    </row>
    <row r="566291" spans="3:3" x14ac:dyDescent="0.25">
      <c r="C566291" s="62"/>
    </row>
    <row r="566292" spans="3:3" x14ac:dyDescent="0.25">
      <c r="C566292" s="62"/>
    </row>
    <row r="566380" spans="3:3" x14ac:dyDescent="0.25">
      <c r="C566380" s="62"/>
    </row>
    <row r="566381" spans="3:3" x14ac:dyDescent="0.25">
      <c r="C566381" s="62"/>
    </row>
    <row r="566469" spans="3:3" x14ac:dyDescent="0.25">
      <c r="C566469" s="62"/>
    </row>
    <row r="566470" spans="3:3" x14ac:dyDescent="0.25">
      <c r="C566470" s="62"/>
    </row>
    <row r="566558" spans="3:3" x14ac:dyDescent="0.25">
      <c r="C566558" s="62"/>
    </row>
    <row r="566559" spans="3:3" x14ac:dyDescent="0.25">
      <c r="C566559" s="62"/>
    </row>
    <row r="566647" spans="3:3" x14ac:dyDescent="0.25">
      <c r="C566647" s="62"/>
    </row>
    <row r="566648" spans="3:3" x14ac:dyDescent="0.25">
      <c r="C566648" s="62"/>
    </row>
    <row r="566736" spans="3:3" x14ac:dyDescent="0.25">
      <c r="C566736" s="62"/>
    </row>
    <row r="566737" spans="3:3" x14ac:dyDescent="0.25">
      <c r="C566737" s="62"/>
    </row>
    <row r="566825" spans="3:3" x14ac:dyDescent="0.25">
      <c r="C566825" s="62"/>
    </row>
    <row r="566826" spans="3:3" x14ac:dyDescent="0.25">
      <c r="C566826" s="62"/>
    </row>
    <row r="566914" spans="3:3" x14ac:dyDescent="0.25">
      <c r="C566914" s="62"/>
    </row>
    <row r="566915" spans="3:3" x14ac:dyDescent="0.25">
      <c r="C566915" s="62"/>
    </row>
    <row r="567003" spans="3:3" x14ac:dyDescent="0.25">
      <c r="C567003" s="62"/>
    </row>
    <row r="567004" spans="3:3" x14ac:dyDescent="0.25">
      <c r="C567004" s="62"/>
    </row>
    <row r="567092" spans="3:3" x14ac:dyDescent="0.25">
      <c r="C567092" s="62"/>
    </row>
    <row r="567093" spans="3:3" x14ac:dyDescent="0.25">
      <c r="C567093" s="62"/>
    </row>
    <row r="567181" spans="3:3" x14ac:dyDescent="0.25">
      <c r="C567181" s="62"/>
    </row>
    <row r="567182" spans="3:3" x14ac:dyDescent="0.25">
      <c r="C567182" s="62"/>
    </row>
    <row r="567270" spans="3:3" x14ac:dyDescent="0.25">
      <c r="C567270" s="62"/>
    </row>
    <row r="567271" spans="3:3" x14ac:dyDescent="0.25">
      <c r="C567271" s="62"/>
    </row>
    <row r="567359" spans="3:3" x14ac:dyDescent="0.25">
      <c r="C567359" s="62"/>
    </row>
    <row r="567360" spans="3:3" x14ac:dyDescent="0.25">
      <c r="C567360" s="62"/>
    </row>
    <row r="567448" spans="3:3" x14ac:dyDescent="0.25">
      <c r="C567448" s="62"/>
    </row>
    <row r="567449" spans="3:3" x14ac:dyDescent="0.25">
      <c r="C567449" s="62"/>
    </row>
    <row r="567537" spans="3:3" x14ac:dyDescent="0.25">
      <c r="C567537" s="62"/>
    </row>
    <row r="567538" spans="3:3" x14ac:dyDescent="0.25">
      <c r="C567538" s="62"/>
    </row>
    <row r="567626" spans="3:3" x14ac:dyDescent="0.25">
      <c r="C567626" s="62"/>
    </row>
    <row r="567627" spans="3:3" x14ac:dyDescent="0.25">
      <c r="C567627" s="62"/>
    </row>
    <row r="567715" spans="3:3" x14ac:dyDescent="0.25">
      <c r="C567715" s="62"/>
    </row>
    <row r="567716" spans="3:3" x14ac:dyDescent="0.25">
      <c r="C567716" s="62"/>
    </row>
    <row r="567804" spans="3:3" x14ac:dyDescent="0.25">
      <c r="C567804" s="62"/>
    </row>
    <row r="567805" spans="3:3" x14ac:dyDescent="0.25">
      <c r="C567805" s="62"/>
    </row>
    <row r="567893" spans="3:3" x14ac:dyDescent="0.25">
      <c r="C567893" s="62"/>
    </row>
    <row r="567894" spans="3:3" x14ac:dyDescent="0.25">
      <c r="C567894" s="62"/>
    </row>
    <row r="567982" spans="3:3" x14ac:dyDescent="0.25">
      <c r="C567982" s="62"/>
    </row>
    <row r="567983" spans="3:3" x14ac:dyDescent="0.25">
      <c r="C567983" s="62"/>
    </row>
    <row r="568071" spans="3:3" x14ac:dyDescent="0.25">
      <c r="C568071" s="62"/>
    </row>
    <row r="568072" spans="3:3" x14ac:dyDescent="0.25">
      <c r="C568072" s="62"/>
    </row>
    <row r="568160" spans="3:3" x14ac:dyDescent="0.25">
      <c r="C568160" s="62"/>
    </row>
    <row r="568161" spans="3:3" x14ac:dyDescent="0.25">
      <c r="C568161" s="62"/>
    </row>
    <row r="568249" spans="3:3" x14ac:dyDescent="0.25">
      <c r="C568249" s="62"/>
    </row>
    <row r="568250" spans="3:3" x14ac:dyDescent="0.25">
      <c r="C568250" s="62"/>
    </row>
    <row r="568338" spans="3:3" x14ac:dyDescent="0.25">
      <c r="C568338" s="62"/>
    </row>
    <row r="568339" spans="3:3" x14ac:dyDescent="0.25">
      <c r="C568339" s="62"/>
    </row>
    <row r="568427" spans="3:3" x14ac:dyDescent="0.25">
      <c r="C568427" s="62"/>
    </row>
    <row r="568428" spans="3:3" x14ac:dyDescent="0.25">
      <c r="C568428" s="62"/>
    </row>
    <row r="568516" spans="3:3" x14ac:dyDescent="0.25">
      <c r="C568516" s="62"/>
    </row>
    <row r="568517" spans="3:3" x14ac:dyDescent="0.25">
      <c r="C568517" s="62"/>
    </row>
    <row r="568605" spans="3:3" x14ac:dyDescent="0.25">
      <c r="C568605" s="62"/>
    </row>
    <row r="568606" spans="3:3" x14ac:dyDescent="0.25">
      <c r="C568606" s="62"/>
    </row>
    <row r="568694" spans="3:3" x14ac:dyDescent="0.25">
      <c r="C568694" s="62"/>
    </row>
    <row r="568695" spans="3:3" x14ac:dyDescent="0.25">
      <c r="C568695" s="62"/>
    </row>
    <row r="568783" spans="3:3" x14ac:dyDescent="0.25">
      <c r="C568783" s="62"/>
    </row>
    <row r="568784" spans="3:3" x14ac:dyDescent="0.25">
      <c r="C568784" s="62"/>
    </row>
    <row r="568872" spans="3:3" x14ac:dyDescent="0.25">
      <c r="C568872" s="62"/>
    </row>
    <row r="568873" spans="3:3" x14ac:dyDescent="0.25">
      <c r="C568873" s="62"/>
    </row>
    <row r="568961" spans="3:3" x14ac:dyDescent="0.25">
      <c r="C568961" s="62"/>
    </row>
    <row r="568962" spans="3:3" x14ac:dyDescent="0.25">
      <c r="C568962" s="62"/>
    </row>
    <row r="569050" spans="3:3" x14ac:dyDescent="0.25">
      <c r="C569050" s="62"/>
    </row>
    <row r="569051" spans="3:3" x14ac:dyDescent="0.25">
      <c r="C569051" s="62"/>
    </row>
    <row r="569139" spans="3:3" x14ac:dyDescent="0.25">
      <c r="C569139" s="62"/>
    </row>
    <row r="569140" spans="3:3" x14ac:dyDescent="0.25">
      <c r="C569140" s="62"/>
    </row>
    <row r="569228" spans="3:3" x14ac:dyDescent="0.25">
      <c r="C569228" s="62"/>
    </row>
    <row r="569229" spans="3:3" x14ac:dyDescent="0.25">
      <c r="C569229" s="62"/>
    </row>
    <row r="569317" spans="3:3" x14ac:dyDescent="0.25">
      <c r="C569317" s="62"/>
    </row>
    <row r="569318" spans="3:3" x14ac:dyDescent="0.25">
      <c r="C569318" s="62"/>
    </row>
    <row r="569406" spans="3:3" x14ac:dyDescent="0.25">
      <c r="C569406" s="62"/>
    </row>
    <row r="569407" spans="3:3" x14ac:dyDescent="0.25">
      <c r="C569407" s="62"/>
    </row>
    <row r="569495" spans="3:3" x14ac:dyDescent="0.25">
      <c r="C569495" s="62"/>
    </row>
    <row r="569496" spans="3:3" x14ac:dyDescent="0.25">
      <c r="C569496" s="62"/>
    </row>
    <row r="569584" spans="3:3" x14ac:dyDescent="0.25">
      <c r="C569584" s="62"/>
    </row>
    <row r="569585" spans="3:3" x14ac:dyDescent="0.25">
      <c r="C569585" s="62"/>
    </row>
    <row r="569673" spans="3:3" x14ac:dyDescent="0.25">
      <c r="C569673" s="62"/>
    </row>
    <row r="569674" spans="3:3" x14ac:dyDescent="0.25">
      <c r="C569674" s="62"/>
    </row>
    <row r="569762" spans="3:3" x14ac:dyDescent="0.25">
      <c r="C569762" s="62"/>
    </row>
    <row r="569763" spans="3:3" x14ac:dyDescent="0.25">
      <c r="C569763" s="62"/>
    </row>
    <row r="569851" spans="3:3" x14ac:dyDescent="0.25">
      <c r="C569851" s="62"/>
    </row>
    <row r="569852" spans="3:3" x14ac:dyDescent="0.25">
      <c r="C569852" s="62"/>
    </row>
    <row r="569940" spans="3:3" x14ac:dyDescent="0.25">
      <c r="C569940" s="62"/>
    </row>
    <row r="569941" spans="3:3" x14ac:dyDescent="0.25">
      <c r="C569941" s="62"/>
    </row>
    <row r="570029" spans="3:3" x14ac:dyDescent="0.25">
      <c r="C570029" s="62"/>
    </row>
    <row r="570030" spans="3:3" x14ac:dyDescent="0.25">
      <c r="C570030" s="62"/>
    </row>
    <row r="570118" spans="3:3" x14ac:dyDescent="0.25">
      <c r="C570118" s="62"/>
    </row>
    <row r="570119" spans="3:3" x14ac:dyDescent="0.25">
      <c r="C570119" s="62"/>
    </row>
    <row r="570207" spans="3:3" x14ac:dyDescent="0.25">
      <c r="C570207" s="62"/>
    </row>
    <row r="570208" spans="3:3" x14ac:dyDescent="0.25">
      <c r="C570208" s="62"/>
    </row>
    <row r="570296" spans="3:3" x14ac:dyDescent="0.25">
      <c r="C570296" s="62"/>
    </row>
    <row r="570297" spans="3:3" x14ac:dyDescent="0.25">
      <c r="C570297" s="62"/>
    </row>
    <row r="570385" spans="3:3" x14ac:dyDescent="0.25">
      <c r="C570385" s="62"/>
    </row>
    <row r="570386" spans="3:3" x14ac:dyDescent="0.25">
      <c r="C570386" s="62"/>
    </row>
    <row r="570474" spans="3:3" x14ac:dyDescent="0.25">
      <c r="C570474" s="62"/>
    </row>
    <row r="570475" spans="3:3" x14ac:dyDescent="0.25">
      <c r="C570475" s="62"/>
    </row>
    <row r="570563" spans="3:3" x14ac:dyDescent="0.25">
      <c r="C570563" s="62"/>
    </row>
    <row r="570564" spans="3:3" x14ac:dyDescent="0.25">
      <c r="C570564" s="62"/>
    </row>
    <row r="570652" spans="3:3" x14ac:dyDescent="0.25">
      <c r="C570652" s="62"/>
    </row>
    <row r="570653" spans="3:3" x14ac:dyDescent="0.25">
      <c r="C570653" s="62"/>
    </row>
    <row r="570741" spans="3:3" x14ac:dyDescent="0.25">
      <c r="C570741" s="62"/>
    </row>
    <row r="570742" spans="3:3" x14ac:dyDescent="0.25">
      <c r="C570742" s="62"/>
    </row>
    <row r="570830" spans="3:3" x14ac:dyDescent="0.25">
      <c r="C570830" s="62"/>
    </row>
    <row r="570831" spans="3:3" x14ac:dyDescent="0.25">
      <c r="C570831" s="62"/>
    </row>
    <row r="570919" spans="3:3" x14ac:dyDescent="0.25">
      <c r="C570919" s="62"/>
    </row>
    <row r="570920" spans="3:3" x14ac:dyDescent="0.25">
      <c r="C570920" s="62"/>
    </row>
    <row r="571008" spans="3:3" x14ac:dyDescent="0.25">
      <c r="C571008" s="62"/>
    </row>
    <row r="571009" spans="3:3" x14ac:dyDescent="0.25">
      <c r="C571009" s="62"/>
    </row>
    <row r="571097" spans="3:3" x14ac:dyDescent="0.25">
      <c r="C571097" s="62"/>
    </row>
    <row r="571098" spans="3:3" x14ac:dyDescent="0.25">
      <c r="C571098" s="62"/>
    </row>
    <row r="571186" spans="3:3" x14ac:dyDescent="0.25">
      <c r="C571186" s="62"/>
    </row>
    <row r="571187" spans="3:3" x14ac:dyDescent="0.25">
      <c r="C571187" s="62"/>
    </row>
    <row r="571275" spans="3:3" x14ac:dyDescent="0.25">
      <c r="C571275" s="62"/>
    </row>
    <row r="571276" spans="3:3" x14ac:dyDescent="0.25">
      <c r="C571276" s="62"/>
    </row>
    <row r="571364" spans="3:3" x14ac:dyDescent="0.25">
      <c r="C571364" s="62"/>
    </row>
    <row r="571365" spans="3:3" x14ac:dyDescent="0.25">
      <c r="C571365" s="62"/>
    </row>
    <row r="571453" spans="3:3" x14ac:dyDescent="0.25">
      <c r="C571453" s="62"/>
    </row>
    <row r="571454" spans="3:3" x14ac:dyDescent="0.25">
      <c r="C571454" s="62"/>
    </row>
    <row r="571542" spans="3:3" x14ac:dyDescent="0.25">
      <c r="C571542" s="62"/>
    </row>
    <row r="571543" spans="3:3" x14ac:dyDescent="0.25">
      <c r="C571543" s="62"/>
    </row>
    <row r="571631" spans="3:3" x14ac:dyDescent="0.25">
      <c r="C571631" s="62"/>
    </row>
    <row r="571632" spans="3:3" x14ac:dyDescent="0.25">
      <c r="C571632" s="62"/>
    </row>
    <row r="571720" spans="3:3" x14ac:dyDescent="0.25">
      <c r="C571720" s="62"/>
    </row>
    <row r="571721" spans="3:3" x14ac:dyDescent="0.25">
      <c r="C571721" s="62"/>
    </row>
    <row r="571809" spans="3:3" x14ac:dyDescent="0.25">
      <c r="C571809" s="62"/>
    </row>
    <row r="571810" spans="3:3" x14ac:dyDescent="0.25">
      <c r="C571810" s="62"/>
    </row>
    <row r="571898" spans="3:3" x14ac:dyDescent="0.25">
      <c r="C571898" s="62"/>
    </row>
    <row r="571899" spans="3:3" x14ac:dyDescent="0.25">
      <c r="C571899" s="62"/>
    </row>
    <row r="571987" spans="3:3" x14ac:dyDescent="0.25">
      <c r="C571987" s="62"/>
    </row>
    <row r="571988" spans="3:3" x14ac:dyDescent="0.25">
      <c r="C571988" s="62"/>
    </row>
    <row r="572076" spans="3:3" x14ac:dyDescent="0.25">
      <c r="C572076" s="62"/>
    </row>
    <row r="572077" spans="3:3" x14ac:dyDescent="0.25">
      <c r="C572077" s="62"/>
    </row>
    <row r="572165" spans="3:3" x14ac:dyDescent="0.25">
      <c r="C572165" s="62"/>
    </row>
    <row r="572166" spans="3:3" x14ac:dyDescent="0.25">
      <c r="C572166" s="62"/>
    </row>
    <row r="572254" spans="3:3" x14ac:dyDescent="0.25">
      <c r="C572254" s="62"/>
    </row>
    <row r="572255" spans="3:3" x14ac:dyDescent="0.25">
      <c r="C572255" s="62"/>
    </row>
    <row r="572343" spans="3:3" x14ac:dyDescent="0.25">
      <c r="C572343" s="62"/>
    </row>
    <row r="572344" spans="3:3" x14ac:dyDescent="0.25">
      <c r="C572344" s="62"/>
    </row>
    <row r="572432" spans="3:3" x14ac:dyDescent="0.25">
      <c r="C572432" s="62"/>
    </row>
    <row r="572433" spans="3:3" x14ac:dyDescent="0.25">
      <c r="C572433" s="62"/>
    </row>
    <row r="572521" spans="3:3" x14ac:dyDescent="0.25">
      <c r="C572521" s="62"/>
    </row>
    <row r="572522" spans="3:3" x14ac:dyDescent="0.25">
      <c r="C572522" s="62"/>
    </row>
    <row r="572610" spans="3:3" x14ac:dyDescent="0.25">
      <c r="C572610" s="62"/>
    </row>
    <row r="572611" spans="3:3" x14ac:dyDescent="0.25">
      <c r="C572611" s="62"/>
    </row>
    <row r="572699" spans="3:3" x14ac:dyDescent="0.25">
      <c r="C572699" s="62"/>
    </row>
    <row r="572700" spans="3:3" x14ac:dyDescent="0.25">
      <c r="C572700" s="62"/>
    </row>
    <row r="572788" spans="3:3" x14ac:dyDescent="0.25">
      <c r="C572788" s="62"/>
    </row>
    <row r="572789" spans="3:3" x14ac:dyDescent="0.25">
      <c r="C572789" s="62"/>
    </row>
    <row r="572877" spans="3:3" x14ac:dyDescent="0.25">
      <c r="C572877" s="62"/>
    </row>
    <row r="572878" spans="3:3" x14ac:dyDescent="0.25">
      <c r="C572878" s="62"/>
    </row>
    <row r="572966" spans="3:3" x14ac:dyDescent="0.25">
      <c r="C572966" s="62"/>
    </row>
    <row r="572967" spans="3:3" x14ac:dyDescent="0.25">
      <c r="C572967" s="62"/>
    </row>
    <row r="573055" spans="3:3" x14ac:dyDescent="0.25">
      <c r="C573055" s="62"/>
    </row>
    <row r="573056" spans="3:3" x14ac:dyDescent="0.25">
      <c r="C573056" s="62"/>
    </row>
    <row r="573144" spans="3:3" x14ac:dyDescent="0.25">
      <c r="C573144" s="62"/>
    </row>
    <row r="573145" spans="3:3" x14ac:dyDescent="0.25">
      <c r="C573145" s="62"/>
    </row>
    <row r="573233" spans="3:3" x14ac:dyDescent="0.25">
      <c r="C573233" s="62"/>
    </row>
    <row r="573234" spans="3:3" x14ac:dyDescent="0.25">
      <c r="C573234" s="62"/>
    </row>
    <row r="573322" spans="3:3" x14ac:dyDescent="0.25">
      <c r="C573322" s="62"/>
    </row>
    <row r="573323" spans="3:3" x14ac:dyDescent="0.25">
      <c r="C573323" s="62"/>
    </row>
    <row r="573411" spans="3:3" x14ac:dyDescent="0.25">
      <c r="C573411" s="62"/>
    </row>
    <row r="573412" spans="3:3" x14ac:dyDescent="0.25">
      <c r="C573412" s="62"/>
    </row>
    <row r="573500" spans="3:3" x14ac:dyDescent="0.25">
      <c r="C573500" s="62"/>
    </row>
    <row r="573501" spans="3:3" x14ac:dyDescent="0.25">
      <c r="C573501" s="62"/>
    </row>
    <row r="573589" spans="3:3" x14ac:dyDescent="0.25">
      <c r="C573589" s="62"/>
    </row>
    <row r="573590" spans="3:3" x14ac:dyDescent="0.25">
      <c r="C573590" s="62"/>
    </row>
    <row r="573678" spans="3:3" x14ac:dyDescent="0.25">
      <c r="C573678" s="62"/>
    </row>
    <row r="573679" spans="3:3" x14ac:dyDescent="0.25">
      <c r="C573679" s="62"/>
    </row>
    <row r="573767" spans="3:3" x14ac:dyDescent="0.25">
      <c r="C573767" s="62"/>
    </row>
    <row r="573768" spans="3:3" x14ac:dyDescent="0.25">
      <c r="C573768" s="62"/>
    </row>
    <row r="573856" spans="3:3" x14ac:dyDescent="0.25">
      <c r="C573856" s="62"/>
    </row>
    <row r="573857" spans="3:3" x14ac:dyDescent="0.25">
      <c r="C573857" s="62"/>
    </row>
    <row r="573945" spans="3:3" x14ac:dyDescent="0.25">
      <c r="C573945" s="62"/>
    </row>
    <row r="573946" spans="3:3" x14ac:dyDescent="0.25">
      <c r="C573946" s="62"/>
    </row>
    <row r="574034" spans="3:3" x14ac:dyDescent="0.25">
      <c r="C574034" s="62"/>
    </row>
    <row r="574035" spans="3:3" x14ac:dyDescent="0.25">
      <c r="C574035" s="62"/>
    </row>
    <row r="574123" spans="3:3" x14ac:dyDescent="0.25">
      <c r="C574123" s="62"/>
    </row>
    <row r="574124" spans="3:3" x14ac:dyDescent="0.25">
      <c r="C574124" s="62"/>
    </row>
    <row r="574212" spans="3:3" x14ac:dyDescent="0.25">
      <c r="C574212" s="62"/>
    </row>
    <row r="574213" spans="3:3" x14ac:dyDescent="0.25">
      <c r="C574213" s="62"/>
    </row>
    <row r="574301" spans="3:3" x14ac:dyDescent="0.25">
      <c r="C574301" s="62"/>
    </row>
    <row r="574302" spans="3:3" x14ac:dyDescent="0.25">
      <c r="C574302" s="62"/>
    </row>
    <row r="574390" spans="3:3" x14ac:dyDescent="0.25">
      <c r="C574390" s="62"/>
    </row>
    <row r="574391" spans="3:3" x14ac:dyDescent="0.25">
      <c r="C574391" s="62"/>
    </row>
    <row r="574479" spans="3:3" x14ac:dyDescent="0.25">
      <c r="C574479" s="62"/>
    </row>
    <row r="574480" spans="3:3" x14ac:dyDescent="0.25">
      <c r="C574480" s="62"/>
    </row>
    <row r="574568" spans="3:3" x14ac:dyDescent="0.25">
      <c r="C574568" s="62"/>
    </row>
    <row r="574569" spans="3:3" x14ac:dyDescent="0.25">
      <c r="C574569" s="62"/>
    </row>
    <row r="574657" spans="3:3" x14ac:dyDescent="0.25">
      <c r="C574657" s="62"/>
    </row>
    <row r="574658" spans="3:3" x14ac:dyDescent="0.25">
      <c r="C574658" s="62"/>
    </row>
    <row r="574746" spans="3:3" x14ac:dyDescent="0.25">
      <c r="C574746" s="62"/>
    </row>
    <row r="574747" spans="3:3" x14ac:dyDescent="0.25">
      <c r="C574747" s="62"/>
    </row>
    <row r="574835" spans="3:3" x14ac:dyDescent="0.25">
      <c r="C574835" s="62"/>
    </row>
    <row r="574836" spans="3:3" x14ac:dyDescent="0.25">
      <c r="C574836" s="62"/>
    </row>
    <row r="574924" spans="3:3" x14ac:dyDescent="0.25">
      <c r="C574924" s="62"/>
    </row>
    <row r="574925" spans="3:3" x14ac:dyDescent="0.25">
      <c r="C574925" s="62"/>
    </row>
    <row r="575013" spans="3:3" x14ac:dyDescent="0.25">
      <c r="C575013" s="62"/>
    </row>
    <row r="575014" spans="3:3" x14ac:dyDescent="0.25">
      <c r="C575014" s="62"/>
    </row>
    <row r="575102" spans="3:3" x14ac:dyDescent="0.25">
      <c r="C575102" s="62"/>
    </row>
    <row r="575103" spans="3:3" x14ac:dyDescent="0.25">
      <c r="C575103" s="62"/>
    </row>
    <row r="575191" spans="3:3" x14ac:dyDescent="0.25">
      <c r="C575191" s="62"/>
    </row>
    <row r="575192" spans="3:3" x14ac:dyDescent="0.25">
      <c r="C575192" s="62"/>
    </row>
    <row r="575280" spans="3:3" x14ac:dyDescent="0.25">
      <c r="C575280" s="62"/>
    </row>
    <row r="575281" spans="3:3" x14ac:dyDescent="0.25">
      <c r="C575281" s="62"/>
    </row>
    <row r="575369" spans="3:3" x14ac:dyDescent="0.25">
      <c r="C575369" s="62"/>
    </row>
    <row r="575370" spans="3:3" x14ac:dyDescent="0.25">
      <c r="C575370" s="62"/>
    </row>
    <row r="575458" spans="3:3" x14ac:dyDescent="0.25">
      <c r="C575458" s="62"/>
    </row>
    <row r="575459" spans="3:3" x14ac:dyDescent="0.25">
      <c r="C575459" s="62"/>
    </row>
    <row r="575547" spans="3:3" x14ac:dyDescent="0.25">
      <c r="C575547" s="62"/>
    </row>
    <row r="575548" spans="3:3" x14ac:dyDescent="0.25">
      <c r="C575548" s="62"/>
    </row>
    <row r="575636" spans="3:3" x14ac:dyDescent="0.25">
      <c r="C575636" s="62"/>
    </row>
    <row r="575637" spans="3:3" x14ac:dyDescent="0.25">
      <c r="C575637" s="62"/>
    </row>
    <row r="575725" spans="3:3" x14ac:dyDescent="0.25">
      <c r="C575725" s="62"/>
    </row>
    <row r="575726" spans="3:3" x14ac:dyDescent="0.25">
      <c r="C575726" s="62"/>
    </row>
    <row r="575814" spans="3:3" x14ac:dyDescent="0.25">
      <c r="C575814" s="62"/>
    </row>
    <row r="575815" spans="3:3" x14ac:dyDescent="0.25">
      <c r="C575815" s="62"/>
    </row>
    <row r="575903" spans="3:3" x14ac:dyDescent="0.25">
      <c r="C575903" s="62"/>
    </row>
    <row r="575904" spans="3:3" x14ac:dyDescent="0.25">
      <c r="C575904" s="62"/>
    </row>
    <row r="575992" spans="3:3" x14ac:dyDescent="0.25">
      <c r="C575992" s="62"/>
    </row>
    <row r="575993" spans="3:3" x14ac:dyDescent="0.25">
      <c r="C575993" s="62"/>
    </row>
    <row r="576081" spans="3:3" x14ac:dyDescent="0.25">
      <c r="C576081" s="62"/>
    </row>
    <row r="576082" spans="3:3" x14ac:dyDescent="0.25">
      <c r="C576082" s="62"/>
    </row>
    <row r="576170" spans="3:3" x14ac:dyDescent="0.25">
      <c r="C576170" s="62"/>
    </row>
    <row r="576171" spans="3:3" x14ac:dyDescent="0.25">
      <c r="C576171" s="62"/>
    </row>
    <row r="576259" spans="3:3" x14ac:dyDescent="0.25">
      <c r="C576259" s="62"/>
    </row>
    <row r="576260" spans="3:3" x14ac:dyDescent="0.25">
      <c r="C576260" s="62"/>
    </row>
    <row r="576348" spans="3:3" x14ac:dyDescent="0.25">
      <c r="C576348" s="62"/>
    </row>
    <row r="576349" spans="3:3" x14ac:dyDescent="0.25">
      <c r="C576349" s="62"/>
    </row>
    <row r="576437" spans="3:3" x14ac:dyDescent="0.25">
      <c r="C576437" s="62"/>
    </row>
    <row r="576438" spans="3:3" x14ac:dyDescent="0.25">
      <c r="C576438" s="62"/>
    </row>
    <row r="576526" spans="3:3" x14ac:dyDescent="0.25">
      <c r="C576526" s="62"/>
    </row>
    <row r="576527" spans="3:3" x14ac:dyDescent="0.25">
      <c r="C576527" s="62"/>
    </row>
    <row r="576615" spans="3:3" x14ac:dyDescent="0.25">
      <c r="C576615" s="62"/>
    </row>
    <row r="576616" spans="3:3" x14ac:dyDescent="0.25">
      <c r="C576616" s="62"/>
    </row>
    <row r="576704" spans="3:3" x14ac:dyDescent="0.25">
      <c r="C576704" s="62"/>
    </row>
    <row r="576705" spans="3:3" x14ac:dyDescent="0.25">
      <c r="C576705" s="62"/>
    </row>
    <row r="576793" spans="3:3" x14ac:dyDescent="0.25">
      <c r="C576793" s="62"/>
    </row>
    <row r="576794" spans="3:3" x14ac:dyDescent="0.25">
      <c r="C576794" s="62"/>
    </row>
    <row r="576882" spans="3:3" x14ac:dyDescent="0.25">
      <c r="C576882" s="62"/>
    </row>
    <row r="576883" spans="3:3" x14ac:dyDescent="0.25">
      <c r="C576883" s="62"/>
    </row>
    <row r="576971" spans="3:3" x14ac:dyDescent="0.25">
      <c r="C576971" s="62"/>
    </row>
    <row r="576972" spans="3:3" x14ac:dyDescent="0.25">
      <c r="C576972" s="62"/>
    </row>
    <row r="577060" spans="3:3" x14ac:dyDescent="0.25">
      <c r="C577060" s="62"/>
    </row>
    <row r="577061" spans="3:3" x14ac:dyDescent="0.25">
      <c r="C577061" s="62"/>
    </row>
    <row r="577149" spans="3:3" x14ac:dyDescent="0.25">
      <c r="C577149" s="62"/>
    </row>
    <row r="577150" spans="3:3" x14ac:dyDescent="0.25">
      <c r="C577150" s="62"/>
    </row>
    <row r="577238" spans="3:3" x14ac:dyDescent="0.25">
      <c r="C577238" s="62"/>
    </row>
    <row r="577239" spans="3:3" x14ac:dyDescent="0.25">
      <c r="C577239" s="62"/>
    </row>
    <row r="577327" spans="3:3" x14ac:dyDescent="0.25">
      <c r="C577327" s="62"/>
    </row>
    <row r="577328" spans="3:3" x14ac:dyDescent="0.25">
      <c r="C577328" s="62"/>
    </row>
    <row r="577416" spans="3:3" x14ac:dyDescent="0.25">
      <c r="C577416" s="62"/>
    </row>
    <row r="577417" spans="3:3" x14ac:dyDescent="0.25">
      <c r="C577417" s="62"/>
    </row>
    <row r="577505" spans="3:3" x14ac:dyDescent="0.25">
      <c r="C577505" s="62"/>
    </row>
    <row r="577506" spans="3:3" x14ac:dyDescent="0.25">
      <c r="C577506" s="62"/>
    </row>
    <row r="577594" spans="3:3" x14ac:dyDescent="0.25">
      <c r="C577594" s="62"/>
    </row>
    <row r="577595" spans="3:3" x14ac:dyDescent="0.25">
      <c r="C577595" s="62"/>
    </row>
    <row r="577683" spans="3:3" x14ac:dyDescent="0.25">
      <c r="C577683" s="62"/>
    </row>
    <row r="577684" spans="3:3" x14ac:dyDescent="0.25">
      <c r="C577684" s="62"/>
    </row>
    <row r="577772" spans="3:3" x14ac:dyDescent="0.25">
      <c r="C577772" s="62"/>
    </row>
    <row r="577773" spans="3:3" x14ac:dyDescent="0.25">
      <c r="C577773" s="62"/>
    </row>
    <row r="577861" spans="3:3" x14ac:dyDescent="0.25">
      <c r="C577861" s="62"/>
    </row>
    <row r="577862" spans="3:3" x14ac:dyDescent="0.25">
      <c r="C577862" s="62"/>
    </row>
    <row r="577950" spans="3:3" x14ac:dyDescent="0.25">
      <c r="C577950" s="62"/>
    </row>
    <row r="577951" spans="3:3" x14ac:dyDescent="0.25">
      <c r="C577951" s="62"/>
    </row>
    <row r="578039" spans="3:3" x14ac:dyDescent="0.25">
      <c r="C578039" s="62"/>
    </row>
    <row r="578040" spans="3:3" x14ac:dyDescent="0.25">
      <c r="C578040" s="62"/>
    </row>
    <row r="578128" spans="3:3" x14ac:dyDescent="0.25">
      <c r="C578128" s="62"/>
    </row>
    <row r="578129" spans="3:3" x14ac:dyDescent="0.25">
      <c r="C578129" s="62"/>
    </row>
    <row r="578217" spans="3:3" x14ac:dyDescent="0.25">
      <c r="C578217" s="62"/>
    </row>
    <row r="578218" spans="3:3" x14ac:dyDescent="0.25">
      <c r="C578218" s="62"/>
    </row>
    <row r="578306" spans="3:3" x14ac:dyDescent="0.25">
      <c r="C578306" s="62"/>
    </row>
    <row r="578307" spans="3:3" x14ac:dyDescent="0.25">
      <c r="C578307" s="62"/>
    </row>
    <row r="578395" spans="3:3" x14ac:dyDescent="0.25">
      <c r="C578395" s="62"/>
    </row>
    <row r="578396" spans="3:3" x14ac:dyDescent="0.25">
      <c r="C578396" s="62"/>
    </row>
    <row r="578484" spans="3:3" x14ac:dyDescent="0.25">
      <c r="C578484" s="62"/>
    </row>
    <row r="578485" spans="3:3" x14ac:dyDescent="0.25">
      <c r="C578485" s="62"/>
    </row>
    <row r="578573" spans="3:3" x14ac:dyDescent="0.25">
      <c r="C578573" s="62"/>
    </row>
    <row r="578574" spans="3:3" x14ac:dyDescent="0.25">
      <c r="C578574" s="62"/>
    </row>
    <row r="578662" spans="3:3" x14ac:dyDescent="0.25">
      <c r="C578662" s="62"/>
    </row>
    <row r="578663" spans="3:3" x14ac:dyDescent="0.25">
      <c r="C578663" s="62"/>
    </row>
    <row r="578751" spans="3:3" x14ac:dyDescent="0.25">
      <c r="C578751" s="62"/>
    </row>
    <row r="578752" spans="3:3" x14ac:dyDescent="0.25">
      <c r="C578752" s="62"/>
    </row>
    <row r="578840" spans="3:3" x14ac:dyDescent="0.25">
      <c r="C578840" s="62"/>
    </row>
    <row r="578841" spans="3:3" x14ac:dyDescent="0.25">
      <c r="C578841" s="62"/>
    </row>
    <row r="578929" spans="3:3" x14ac:dyDescent="0.25">
      <c r="C578929" s="62"/>
    </row>
    <row r="578930" spans="3:3" x14ac:dyDescent="0.25">
      <c r="C578930" s="62"/>
    </row>
    <row r="579018" spans="3:3" x14ac:dyDescent="0.25">
      <c r="C579018" s="62"/>
    </row>
    <row r="579019" spans="3:3" x14ac:dyDescent="0.25">
      <c r="C579019" s="62"/>
    </row>
    <row r="579107" spans="3:3" x14ac:dyDescent="0.25">
      <c r="C579107" s="62"/>
    </row>
    <row r="579108" spans="3:3" x14ac:dyDescent="0.25">
      <c r="C579108" s="62"/>
    </row>
    <row r="579196" spans="3:3" x14ac:dyDescent="0.25">
      <c r="C579196" s="62"/>
    </row>
    <row r="579197" spans="3:3" x14ac:dyDescent="0.25">
      <c r="C579197" s="62"/>
    </row>
    <row r="579285" spans="3:3" x14ac:dyDescent="0.25">
      <c r="C579285" s="62"/>
    </row>
    <row r="579286" spans="3:3" x14ac:dyDescent="0.25">
      <c r="C579286" s="62"/>
    </row>
    <row r="579374" spans="3:3" x14ac:dyDescent="0.25">
      <c r="C579374" s="62"/>
    </row>
    <row r="579375" spans="3:3" x14ac:dyDescent="0.25">
      <c r="C579375" s="62"/>
    </row>
    <row r="579463" spans="3:3" x14ac:dyDescent="0.25">
      <c r="C579463" s="62"/>
    </row>
    <row r="579464" spans="3:3" x14ac:dyDescent="0.25">
      <c r="C579464" s="62"/>
    </row>
    <row r="579552" spans="3:3" x14ac:dyDescent="0.25">
      <c r="C579552" s="62"/>
    </row>
    <row r="579553" spans="3:3" x14ac:dyDescent="0.25">
      <c r="C579553" s="62"/>
    </row>
    <row r="579641" spans="3:3" x14ac:dyDescent="0.25">
      <c r="C579641" s="62"/>
    </row>
    <row r="579642" spans="3:3" x14ac:dyDescent="0.25">
      <c r="C579642" s="62"/>
    </row>
    <row r="579730" spans="3:3" x14ac:dyDescent="0.25">
      <c r="C579730" s="62"/>
    </row>
    <row r="579731" spans="3:3" x14ac:dyDescent="0.25">
      <c r="C579731" s="62"/>
    </row>
    <row r="579819" spans="3:3" x14ac:dyDescent="0.25">
      <c r="C579819" s="62"/>
    </row>
    <row r="579820" spans="3:3" x14ac:dyDescent="0.25">
      <c r="C579820" s="62"/>
    </row>
    <row r="579908" spans="3:3" x14ac:dyDescent="0.25">
      <c r="C579908" s="62"/>
    </row>
    <row r="579909" spans="3:3" x14ac:dyDescent="0.25">
      <c r="C579909" s="62"/>
    </row>
    <row r="579997" spans="3:3" x14ac:dyDescent="0.25">
      <c r="C579997" s="62"/>
    </row>
    <row r="579998" spans="3:3" x14ac:dyDescent="0.25">
      <c r="C579998" s="62"/>
    </row>
    <row r="580086" spans="3:3" x14ac:dyDescent="0.25">
      <c r="C580086" s="62"/>
    </row>
    <row r="580087" spans="3:3" x14ac:dyDescent="0.25">
      <c r="C580087" s="62"/>
    </row>
    <row r="580175" spans="3:3" x14ac:dyDescent="0.25">
      <c r="C580175" s="62"/>
    </row>
    <row r="580176" spans="3:3" x14ac:dyDescent="0.25">
      <c r="C580176" s="62"/>
    </row>
    <row r="580264" spans="3:3" x14ac:dyDescent="0.25">
      <c r="C580264" s="62"/>
    </row>
    <row r="580265" spans="3:3" x14ac:dyDescent="0.25">
      <c r="C580265" s="62"/>
    </row>
    <row r="580353" spans="3:3" x14ac:dyDescent="0.25">
      <c r="C580353" s="62"/>
    </row>
    <row r="580354" spans="3:3" x14ac:dyDescent="0.25">
      <c r="C580354" s="62"/>
    </row>
    <row r="580442" spans="3:3" x14ac:dyDescent="0.25">
      <c r="C580442" s="62"/>
    </row>
    <row r="580443" spans="3:3" x14ac:dyDescent="0.25">
      <c r="C580443" s="62"/>
    </row>
    <row r="580531" spans="3:3" x14ac:dyDescent="0.25">
      <c r="C580531" s="62"/>
    </row>
    <row r="580532" spans="3:3" x14ac:dyDescent="0.25">
      <c r="C580532" s="62"/>
    </row>
    <row r="580620" spans="3:3" x14ac:dyDescent="0.25">
      <c r="C580620" s="62"/>
    </row>
    <row r="580621" spans="3:3" x14ac:dyDescent="0.25">
      <c r="C580621" s="62"/>
    </row>
    <row r="580709" spans="3:3" x14ac:dyDescent="0.25">
      <c r="C580709" s="62"/>
    </row>
    <row r="580710" spans="3:3" x14ac:dyDescent="0.25">
      <c r="C580710" s="62"/>
    </row>
    <row r="580798" spans="3:3" x14ac:dyDescent="0.25">
      <c r="C580798" s="62"/>
    </row>
    <row r="580799" spans="3:3" x14ac:dyDescent="0.25">
      <c r="C580799" s="62"/>
    </row>
    <row r="580887" spans="3:3" x14ac:dyDescent="0.25">
      <c r="C580887" s="62"/>
    </row>
    <row r="580888" spans="3:3" x14ac:dyDescent="0.25">
      <c r="C580888" s="62"/>
    </row>
    <row r="580976" spans="3:3" x14ac:dyDescent="0.25">
      <c r="C580976" s="62"/>
    </row>
    <row r="580977" spans="3:3" x14ac:dyDescent="0.25">
      <c r="C580977" s="62"/>
    </row>
    <row r="581065" spans="3:3" x14ac:dyDescent="0.25">
      <c r="C581065" s="62"/>
    </row>
    <row r="581066" spans="3:3" x14ac:dyDescent="0.25">
      <c r="C581066" s="62"/>
    </row>
    <row r="581154" spans="3:3" x14ac:dyDescent="0.25">
      <c r="C581154" s="62"/>
    </row>
    <row r="581155" spans="3:3" x14ac:dyDescent="0.25">
      <c r="C581155" s="62"/>
    </row>
    <row r="581243" spans="3:3" x14ac:dyDescent="0.25">
      <c r="C581243" s="62"/>
    </row>
    <row r="581244" spans="3:3" x14ac:dyDescent="0.25">
      <c r="C581244" s="62"/>
    </row>
    <row r="581332" spans="3:3" x14ac:dyDescent="0.25">
      <c r="C581332" s="62"/>
    </row>
    <row r="581333" spans="3:3" x14ac:dyDescent="0.25">
      <c r="C581333" s="62"/>
    </row>
    <row r="581421" spans="3:3" x14ac:dyDescent="0.25">
      <c r="C581421" s="62"/>
    </row>
    <row r="581422" spans="3:3" x14ac:dyDescent="0.25">
      <c r="C581422" s="62"/>
    </row>
    <row r="581510" spans="3:3" x14ac:dyDescent="0.25">
      <c r="C581510" s="62"/>
    </row>
    <row r="581511" spans="3:3" x14ac:dyDescent="0.25">
      <c r="C581511" s="62"/>
    </row>
    <row r="581599" spans="3:3" x14ac:dyDescent="0.25">
      <c r="C581599" s="62"/>
    </row>
    <row r="581600" spans="3:3" x14ac:dyDescent="0.25">
      <c r="C581600" s="62"/>
    </row>
    <row r="581688" spans="3:3" x14ac:dyDescent="0.25">
      <c r="C581688" s="62"/>
    </row>
    <row r="581689" spans="3:3" x14ac:dyDescent="0.25">
      <c r="C581689" s="62"/>
    </row>
    <row r="581777" spans="3:3" x14ac:dyDescent="0.25">
      <c r="C581777" s="62"/>
    </row>
    <row r="581778" spans="3:3" x14ac:dyDescent="0.25">
      <c r="C581778" s="62"/>
    </row>
    <row r="581866" spans="3:3" x14ac:dyDescent="0.25">
      <c r="C581866" s="62"/>
    </row>
    <row r="581867" spans="3:3" x14ac:dyDescent="0.25">
      <c r="C581867" s="62"/>
    </row>
    <row r="581955" spans="3:3" x14ac:dyDescent="0.25">
      <c r="C581955" s="62"/>
    </row>
    <row r="581956" spans="3:3" x14ac:dyDescent="0.25">
      <c r="C581956" s="62"/>
    </row>
    <row r="582044" spans="3:3" x14ac:dyDescent="0.25">
      <c r="C582044" s="62"/>
    </row>
    <row r="582045" spans="3:3" x14ac:dyDescent="0.25">
      <c r="C582045" s="62"/>
    </row>
    <row r="582133" spans="3:3" x14ac:dyDescent="0.25">
      <c r="C582133" s="62"/>
    </row>
    <row r="582134" spans="3:3" x14ac:dyDescent="0.25">
      <c r="C582134" s="62"/>
    </row>
    <row r="582222" spans="3:3" x14ac:dyDescent="0.25">
      <c r="C582222" s="62"/>
    </row>
    <row r="582223" spans="3:3" x14ac:dyDescent="0.25">
      <c r="C582223" s="62"/>
    </row>
    <row r="582311" spans="3:3" x14ac:dyDescent="0.25">
      <c r="C582311" s="62"/>
    </row>
    <row r="582312" spans="3:3" x14ac:dyDescent="0.25">
      <c r="C582312" s="62"/>
    </row>
    <row r="582400" spans="3:3" x14ac:dyDescent="0.25">
      <c r="C582400" s="62"/>
    </row>
    <row r="582401" spans="3:3" x14ac:dyDescent="0.25">
      <c r="C582401" s="62"/>
    </row>
    <row r="582489" spans="3:3" x14ac:dyDescent="0.25">
      <c r="C582489" s="62"/>
    </row>
    <row r="582490" spans="3:3" x14ac:dyDescent="0.25">
      <c r="C582490" s="62"/>
    </row>
    <row r="582578" spans="3:3" x14ac:dyDescent="0.25">
      <c r="C582578" s="62"/>
    </row>
    <row r="582579" spans="3:3" x14ac:dyDescent="0.25">
      <c r="C582579" s="62"/>
    </row>
    <row r="582667" spans="3:3" x14ac:dyDescent="0.25">
      <c r="C582667" s="62"/>
    </row>
    <row r="582668" spans="3:3" x14ac:dyDescent="0.25">
      <c r="C582668" s="62"/>
    </row>
    <row r="582756" spans="3:3" x14ac:dyDescent="0.25">
      <c r="C582756" s="62"/>
    </row>
    <row r="582757" spans="3:3" x14ac:dyDescent="0.25">
      <c r="C582757" s="62"/>
    </row>
    <row r="582845" spans="3:3" x14ac:dyDescent="0.25">
      <c r="C582845" s="62"/>
    </row>
    <row r="582846" spans="3:3" x14ac:dyDescent="0.25">
      <c r="C582846" s="62"/>
    </row>
    <row r="582934" spans="3:3" x14ac:dyDescent="0.25">
      <c r="C582934" s="62"/>
    </row>
    <row r="582935" spans="3:3" x14ac:dyDescent="0.25">
      <c r="C582935" s="62"/>
    </row>
    <row r="583023" spans="3:3" x14ac:dyDescent="0.25">
      <c r="C583023" s="62"/>
    </row>
    <row r="583024" spans="3:3" x14ac:dyDescent="0.25">
      <c r="C583024" s="62"/>
    </row>
    <row r="583112" spans="3:3" x14ac:dyDescent="0.25">
      <c r="C583112" s="62"/>
    </row>
    <row r="583113" spans="3:3" x14ac:dyDescent="0.25">
      <c r="C583113" s="62"/>
    </row>
    <row r="583201" spans="3:3" x14ac:dyDescent="0.25">
      <c r="C583201" s="62"/>
    </row>
    <row r="583202" spans="3:3" x14ac:dyDescent="0.25">
      <c r="C583202" s="62"/>
    </row>
    <row r="583290" spans="3:3" x14ac:dyDescent="0.25">
      <c r="C583290" s="62"/>
    </row>
    <row r="583291" spans="3:3" x14ac:dyDescent="0.25">
      <c r="C583291" s="62"/>
    </row>
    <row r="583379" spans="3:3" x14ac:dyDescent="0.25">
      <c r="C583379" s="62"/>
    </row>
    <row r="583380" spans="3:3" x14ac:dyDescent="0.25">
      <c r="C583380" s="62"/>
    </row>
    <row r="583468" spans="3:3" x14ac:dyDescent="0.25">
      <c r="C583468" s="62"/>
    </row>
    <row r="583469" spans="3:3" x14ac:dyDescent="0.25">
      <c r="C583469" s="62"/>
    </row>
    <row r="583557" spans="3:3" x14ac:dyDescent="0.25">
      <c r="C583557" s="62"/>
    </row>
    <row r="583558" spans="3:3" x14ac:dyDescent="0.25">
      <c r="C583558" s="62"/>
    </row>
    <row r="583646" spans="3:3" x14ac:dyDescent="0.25">
      <c r="C583646" s="62"/>
    </row>
    <row r="583647" spans="3:3" x14ac:dyDescent="0.25">
      <c r="C583647" s="62"/>
    </row>
    <row r="583735" spans="3:3" x14ac:dyDescent="0.25">
      <c r="C583735" s="62"/>
    </row>
    <row r="583736" spans="3:3" x14ac:dyDescent="0.25">
      <c r="C583736" s="62"/>
    </row>
    <row r="583824" spans="3:3" x14ac:dyDescent="0.25">
      <c r="C583824" s="62"/>
    </row>
    <row r="583825" spans="3:3" x14ac:dyDescent="0.25">
      <c r="C583825" s="62"/>
    </row>
    <row r="583913" spans="3:3" x14ac:dyDescent="0.25">
      <c r="C583913" s="62"/>
    </row>
    <row r="583914" spans="3:3" x14ac:dyDescent="0.25">
      <c r="C583914" s="62"/>
    </row>
    <row r="584002" spans="3:3" x14ac:dyDescent="0.25">
      <c r="C584002" s="62"/>
    </row>
    <row r="584003" spans="3:3" x14ac:dyDescent="0.25">
      <c r="C584003" s="62"/>
    </row>
    <row r="584091" spans="3:3" x14ac:dyDescent="0.25">
      <c r="C584091" s="62"/>
    </row>
    <row r="584092" spans="3:3" x14ac:dyDescent="0.25">
      <c r="C584092" s="62"/>
    </row>
    <row r="584180" spans="3:3" x14ac:dyDescent="0.25">
      <c r="C584180" s="62"/>
    </row>
    <row r="584181" spans="3:3" x14ac:dyDescent="0.25">
      <c r="C584181" s="62"/>
    </row>
    <row r="584269" spans="3:3" x14ac:dyDescent="0.25">
      <c r="C584269" s="62"/>
    </row>
    <row r="584270" spans="3:3" x14ac:dyDescent="0.25">
      <c r="C584270" s="62"/>
    </row>
    <row r="584358" spans="3:3" x14ac:dyDescent="0.25">
      <c r="C584358" s="62"/>
    </row>
    <row r="584359" spans="3:3" x14ac:dyDescent="0.25">
      <c r="C584359" s="62"/>
    </row>
    <row r="584447" spans="3:3" x14ac:dyDescent="0.25">
      <c r="C584447" s="62"/>
    </row>
    <row r="584448" spans="3:3" x14ac:dyDescent="0.25">
      <c r="C584448" s="62"/>
    </row>
    <row r="584536" spans="3:3" x14ac:dyDescent="0.25">
      <c r="C584536" s="62"/>
    </row>
    <row r="584537" spans="3:3" x14ac:dyDescent="0.25">
      <c r="C584537" s="62"/>
    </row>
    <row r="584625" spans="3:3" x14ac:dyDescent="0.25">
      <c r="C584625" s="62"/>
    </row>
    <row r="584626" spans="3:3" x14ac:dyDescent="0.25">
      <c r="C584626" s="62"/>
    </row>
    <row r="584714" spans="3:3" x14ac:dyDescent="0.25">
      <c r="C584714" s="62"/>
    </row>
    <row r="584715" spans="3:3" x14ac:dyDescent="0.25">
      <c r="C584715" s="62"/>
    </row>
    <row r="584803" spans="3:3" x14ac:dyDescent="0.25">
      <c r="C584803" s="62"/>
    </row>
    <row r="584804" spans="3:3" x14ac:dyDescent="0.25">
      <c r="C584804" s="62"/>
    </row>
    <row r="584892" spans="3:3" x14ac:dyDescent="0.25">
      <c r="C584892" s="62"/>
    </row>
    <row r="584893" spans="3:3" x14ac:dyDescent="0.25">
      <c r="C584893" s="62"/>
    </row>
    <row r="584981" spans="3:3" x14ac:dyDescent="0.25">
      <c r="C584981" s="62"/>
    </row>
    <row r="584982" spans="3:3" x14ac:dyDescent="0.25">
      <c r="C584982" s="62"/>
    </row>
    <row r="585070" spans="3:3" x14ac:dyDescent="0.25">
      <c r="C585070" s="62"/>
    </row>
    <row r="585071" spans="3:3" x14ac:dyDescent="0.25">
      <c r="C585071" s="62"/>
    </row>
    <row r="585159" spans="3:3" x14ac:dyDescent="0.25">
      <c r="C585159" s="62"/>
    </row>
    <row r="585160" spans="3:3" x14ac:dyDescent="0.25">
      <c r="C585160" s="62"/>
    </row>
    <row r="585248" spans="3:3" x14ac:dyDescent="0.25">
      <c r="C585248" s="62"/>
    </row>
    <row r="585249" spans="3:3" x14ac:dyDescent="0.25">
      <c r="C585249" s="62"/>
    </row>
    <row r="585337" spans="3:3" x14ac:dyDescent="0.25">
      <c r="C585337" s="62"/>
    </row>
    <row r="585338" spans="3:3" x14ac:dyDescent="0.25">
      <c r="C585338" s="62"/>
    </row>
    <row r="585426" spans="3:3" x14ac:dyDescent="0.25">
      <c r="C585426" s="62"/>
    </row>
    <row r="585427" spans="3:3" x14ac:dyDescent="0.25">
      <c r="C585427" s="62"/>
    </row>
    <row r="585515" spans="3:3" x14ac:dyDescent="0.25">
      <c r="C585515" s="62"/>
    </row>
    <row r="585516" spans="3:3" x14ac:dyDescent="0.25">
      <c r="C585516" s="62"/>
    </row>
    <row r="585604" spans="3:3" x14ac:dyDescent="0.25">
      <c r="C585604" s="62"/>
    </row>
    <row r="585605" spans="3:3" x14ac:dyDescent="0.25">
      <c r="C585605" s="62"/>
    </row>
    <row r="585693" spans="3:3" x14ac:dyDescent="0.25">
      <c r="C585693" s="62"/>
    </row>
    <row r="585694" spans="3:3" x14ac:dyDescent="0.25">
      <c r="C585694" s="62"/>
    </row>
    <row r="585782" spans="3:3" x14ac:dyDescent="0.25">
      <c r="C585782" s="62"/>
    </row>
    <row r="585783" spans="3:3" x14ac:dyDescent="0.25">
      <c r="C585783" s="62"/>
    </row>
    <row r="585871" spans="3:3" x14ac:dyDescent="0.25">
      <c r="C585871" s="62"/>
    </row>
    <row r="585872" spans="3:3" x14ac:dyDescent="0.25">
      <c r="C585872" s="62"/>
    </row>
    <row r="585960" spans="3:3" x14ac:dyDescent="0.25">
      <c r="C585960" s="62"/>
    </row>
    <row r="585961" spans="3:3" x14ac:dyDescent="0.25">
      <c r="C585961" s="62"/>
    </row>
    <row r="586049" spans="3:3" x14ac:dyDescent="0.25">
      <c r="C586049" s="62"/>
    </row>
    <row r="586050" spans="3:3" x14ac:dyDescent="0.25">
      <c r="C586050" s="62"/>
    </row>
    <row r="586138" spans="3:3" x14ac:dyDescent="0.25">
      <c r="C586138" s="62"/>
    </row>
    <row r="586139" spans="3:3" x14ac:dyDescent="0.25">
      <c r="C586139" s="62"/>
    </row>
    <row r="586227" spans="3:3" x14ac:dyDescent="0.25">
      <c r="C586227" s="62"/>
    </row>
    <row r="586228" spans="3:3" x14ac:dyDescent="0.25">
      <c r="C586228" s="62"/>
    </row>
    <row r="586316" spans="3:3" x14ac:dyDescent="0.25">
      <c r="C586316" s="62"/>
    </row>
    <row r="586317" spans="3:3" x14ac:dyDescent="0.25">
      <c r="C586317" s="62"/>
    </row>
    <row r="586405" spans="3:3" x14ac:dyDescent="0.25">
      <c r="C586405" s="62"/>
    </row>
    <row r="586406" spans="3:3" x14ac:dyDescent="0.25">
      <c r="C586406" s="62"/>
    </row>
    <row r="586494" spans="3:3" x14ac:dyDescent="0.25">
      <c r="C586494" s="62"/>
    </row>
    <row r="586495" spans="3:3" x14ac:dyDescent="0.25">
      <c r="C586495" s="62"/>
    </row>
    <row r="586583" spans="3:3" x14ac:dyDescent="0.25">
      <c r="C586583" s="62"/>
    </row>
    <row r="586584" spans="3:3" x14ac:dyDescent="0.25">
      <c r="C586584" s="62"/>
    </row>
    <row r="586672" spans="3:3" x14ac:dyDescent="0.25">
      <c r="C586672" s="62"/>
    </row>
    <row r="586673" spans="3:3" x14ac:dyDescent="0.25">
      <c r="C586673" s="62"/>
    </row>
    <row r="586761" spans="3:3" x14ac:dyDescent="0.25">
      <c r="C586761" s="62"/>
    </row>
    <row r="586762" spans="3:3" x14ac:dyDescent="0.25">
      <c r="C586762" s="62"/>
    </row>
    <row r="586850" spans="3:3" x14ac:dyDescent="0.25">
      <c r="C586850" s="62"/>
    </row>
    <row r="586851" spans="3:3" x14ac:dyDescent="0.25">
      <c r="C586851" s="62"/>
    </row>
    <row r="586939" spans="3:3" x14ac:dyDescent="0.25">
      <c r="C586939" s="62"/>
    </row>
    <row r="586940" spans="3:3" x14ac:dyDescent="0.25">
      <c r="C586940" s="62"/>
    </row>
    <row r="587028" spans="3:3" x14ac:dyDescent="0.25">
      <c r="C587028" s="62"/>
    </row>
    <row r="587029" spans="3:3" x14ac:dyDescent="0.25">
      <c r="C587029" s="62"/>
    </row>
    <row r="587117" spans="3:3" x14ac:dyDescent="0.25">
      <c r="C587117" s="62"/>
    </row>
    <row r="587118" spans="3:3" x14ac:dyDescent="0.25">
      <c r="C587118" s="62"/>
    </row>
    <row r="587206" spans="3:3" x14ac:dyDescent="0.25">
      <c r="C587206" s="62"/>
    </row>
    <row r="587207" spans="3:3" x14ac:dyDescent="0.25">
      <c r="C587207" s="62"/>
    </row>
    <row r="587295" spans="3:3" x14ac:dyDescent="0.25">
      <c r="C587295" s="62"/>
    </row>
    <row r="587296" spans="3:3" x14ac:dyDescent="0.25">
      <c r="C587296" s="62"/>
    </row>
    <row r="587384" spans="3:3" x14ac:dyDescent="0.25">
      <c r="C587384" s="62"/>
    </row>
    <row r="587385" spans="3:3" x14ac:dyDescent="0.25">
      <c r="C587385" s="62"/>
    </row>
    <row r="587473" spans="3:3" x14ac:dyDescent="0.25">
      <c r="C587473" s="62"/>
    </row>
    <row r="587474" spans="3:3" x14ac:dyDescent="0.25">
      <c r="C587474" s="62"/>
    </row>
    <row r="587562" spans="3:3" x14ac:dyDescent="0.25">
      <c r="C587562" s="62"/>
    </row>
    <row r="587563" spans="3:3" x14ac:dyDescent="0.25">
      <c r="C587563" s="62"/>
    </row>
    <row r="587651" spans="3:3" x14ac:dyDescent="0.25">
      <c r="C587651" s="62"/>
    </row>
    <row r="587652" spans="3:3" x14ac:dyDescent="0.25">
      <c r="C587652" s="62"/>
    </row>
    <row r="587740" spans="3:3" x14ac:dyDescent="0.25">
      <c r="C587740" s="62"/>
    </row>
    <row r="587741" spans="3:3" x14ac:dyDescent="0.25">
      <c r="C587741" s="62"/>
    </row>
    <row r="587829" spans="3:3" x14ac:dyDescent="0.25">
      <c r="C587829" s="62"/>
    </row>
    <row r="587830" spans="3:3" x14ac:dyDescent="0.25">
      <c r="C587830" s="62"/>
    </row>
    <row r="587918" spans="3:3" x14ac:dyDescent="0.25">
      <c r="C587918" s="62"/>
    </row>
    <row r="587919" spans="3:3" x14ac:dyDescent="0.25">
      <c r="C587919" s="62"/>
    </row>
    <row r="588007" spans="3:3" x14ac:dyDescent="0.25">
      <c r="C588007" s="62"/>
    </row>
    <row r="588008" spans="3:3" x14ac:dyDescent="0.25">
      <c r="C588008" s="62"/>
    </row>
    <row r="588096" spans="3:3" x14ac:dyDescent="0.25">
      <c r="C588096" s="62"/>
    </row>
    <row r="588097" spans="3:3" x14ac:dyDescent="0.25">
      <c r="C588097" s="62"/>
    </row>
    <row r="588185" spans="3:3" x14ac:dyDescent="0.25">
      <c r="C588185" s="62"/>
    </row>
    <row r="588186" spans="3:3" x14ac:dyDescent="0.25">
      <c r="C588186" s="62"/>
    </row>
    <row r="588274" spans="3:3" x14ac:dyDescent="0.25">
      <c r="C588274" s="62"/>
    </row>
    <row r="588275" spans="3:3" x14ac:dyDescent="0.25">
      <c r="C588275" s="62"/>
    </row>
    <row r="588363" spans="3:3" x14ac:dyDescent="0.25">
      <c r="C588363" s="62"/>
    </row>
    <row r="588364" spans="3:3" x14ac:dyDescent="0.25">
      <c r="C588364" s="62"/>
    </row>
    <row r="588452" spans="3:3" x14ac:dyDescent="0.25">
      <c r="C588452" s="62"/>
    </row>
    <row r="588453" spans="3:3" x14ac:dyDescent="0.25">
      <c r="C588453" s="62"/>
    </row>
    <row r="588541" spans="3:3" x14ac:dyDescent="0.25">
      <c r="C588541" s="62"/>
    </row>
    <row r="588542" spans="3:3" x14ac:dyDescent="0.25">
      <c r="C588542" s="62"/>
    </row>
    <row r="588630" spans="3:3" x14ac:dyDescent="0.25">
      <c r="C588630" s="62"/>
    </row>
    <row r="588631" spans="3:3" x14ac:dyDescent="0.25">
      <c r="C588631" s="62"/>
    </row>
    <row r="588719" spans="3:3" x14ac:dyDescent="0.25">
      <c r="C588719" s="62"/>
    </row>
    <row r="588720" spans="3:3" x14ac:dyDescent="0.25">
      <c r="C588720" s="62"/>
    </row>
    <row r="588808" spans="3:3" x14ac:dyDescent="0.25">
      <c r="C588808" s="62"/>
    </row>
    <row r="588809" spans="3:3" x14ac:dyDescent="0.25">
      <c r="C588809" s="62"/>
    </row>
    <row r="588897" spans="3:3" x14ac:dyDescent="0.25">
      <c r="C588897" s="62"/>
    </row>
    <row r="588898" spans="3:3" x14ac:dyDescent="0.25">
      <c r="C588898" s="62"/>
    </row>
    <row r="588986" spans="3:3" x14ac:dyDescent="0.25">
      <c r="C588986" s="62"/>
    </row>
    <row r="588987" spans="3:3" x14ac:dyDescent="0.25">
      <c r="C588987" s="62"/>
    </row>
    <row r="589075" spans="3:3" x14ac:dyDescent="0.25">
      <c r="C589075" s="62"/>
    </row>
    <row r="589076" spans="3:3" x14ac:dyDescent="0.25">
      <c r="C589076" s="62"/>
    </row>
    <row r="589164" spans="3:3" x14ac:dyDescent="0.25">
      <c r="C589164" s="62"/>
    </row>
    <row r="589165" spans="3:3" x14ac:dyDescent="0.25">
      <c r="C589165" s="62"/>
    </row>
    <row r="589253" spans="3:3" x14ac:dyDescent="0.25">
      <c r="C589253" s="62"/>
    </row>
    <row r="589254" spans="3:3" x14ac:dyDescent="0.25">
      <c r="C589254" s="62"/>
    </row>
    <row r="589342" spans="3:3" x14ac:dyDescent="0.25">
      <c r="C589342" s="62"/>
    </row>
    <row r="589343" spans="3:3" x14ac:dyDescent="0.25">
      <c r="C589343" s="62"/>
    </row>
    <row r="589431" spans="3:3" x14ac:dyDescent="0.25">
      <c r="C589431" s="62"/>
    </row>
    <row r="589432" spans="3:3" x14ac:dyDescent="0.25">
      <c r="C589432" s="62"/>
    </row>
    <row r="589520" spans="3:3" x14ac:dyDescent="0.25">
      <c r="C589520" s="62"/>
    </row>
    <row r="589521" spans="3:3" x14ac:dyDescent="0.25">
      <c r="C589521" s="62"/>
    </row>
    <row r="589609" spans="3:3" x14ac:dyDescent="0.25">
      <c r="C589609" s="62"/>
    </row>
    <row r="589610" spans="3:3" x14ac:dyDescent="0.25">
      <c r="C589610" s="62"/>
    </row>
    <row r="589698" spans="3:3" x14ac:dyDescent="0.25">
      <c r="C589698" s="62"/>
    </row>
    <row r="589699" spans="3:3" x14ac:dyDescent="0.25">
      <c r="C589699" s="62"/>
    </row>
    <row r="589787" spans="3:3" x14ac:dyDescent="0.25">
      <c r="C589787" s="62"/>
    </row>
    <row r="589788" spans="3:3" x14ac:dyDescent="0.25">
      <c r="C589788" s="62"/>
    </row>
    <row r="589876" spans="3:3" x14ac:dyDescent="0.25">
      <c r="C589876" s="62"/>
    </row>
    <row r="589877" spans="3:3" x14ac:dyDescent="0.25">
      <c r="C589877" s="62"/>
    </row>
    <row r="589965" spans="3:3" x14ac:dyDescent="0.25">
      <c r="C589965" s="62"/>
    </row>
    <row r="589966" spans="3:3" x14ac:dyDescent="0.25">
      <c r="C589966" s="62"/>
    </row>
    <row r="590054" spans="3:3" x14ac:dyDescent="0.25">
      <c r="C590054" s="62"/>
    </row>
    <row r="590055" spans="3:3" x14ac:dyDescent="0.25">
      <c r="C590055" s="62"/>
    </row>
    <row r="590143" spans="3:3" x14ac:dyDescent="0.25">
      <c r="C590143" s="62"/>
    </row>
    <row r="590144" spans="3:3" x14ac:dyDescent="0.25">
      <c r="C590144" s="62"/>
    </row>
    <row r="590232" spans="3:3" x14ac:dyDescent="0.25">
      <c r="C590232" s="62"/>
    </row>
    <row r="590233" spans="3:3" x14ac:dyDescent="0.25">
      <c r="C590233" s="62"/>
    </row>
    <row r="590321" spans="3:3" x14ac:dyDescent="0.25">
      <c r="C590321" s="62"/>
    </row>
    <row r="590322" spans="3:3" x14ac:dyDescent="0.25">
      <c r="C590322" s="62"/>
    </row>
    <row r="590410" spans="3:3" x14ac:dyDescent="0.25">
      <c r="C590410" s="62"/>
    </row>
    <row r="590411" spans="3:3" x14ac:dyDescent="0.25">
      <c r="C590411" s="62"/>
    </row>
    <row r="590499" spans="3:3" x14ac:dyDescent="0.25">
      <c r="C590499" s="62"/>
    </row>
    <row r="590500" spans="3:3" x14ac:dyDescent="0.25">
      <c r="C590500" s="62"/>
    </row>
    <row r="590588" spans="3:3" x14ac:dyDescent="0.25">
      <c r="C590588" s="62"/>
    </row>
    <row r="590589" spans="3:3" x14ac:dyDescent="0.25">
      <c r="C590589" s="62"/>
    </row>
    <row r="590677" spans="3:3" x14ac:dyDescent="0.25">
      <c r="C590677" s="62"/>
    </row>
    <row r="590678" spans="3:3" x14ac:dyDescent="0.25">
      <c r="C590678" s="62"/>
    </row>
    <row r="590766" spans="3:3" x14ac:dyDescent="0.25">
      <c r="C590766" s="62"/>
    </row>
    <row r="590767" spans="3:3" x14ac:dyDescent="0.25">
      <c r="C590767" s="62"/>
    </row>
    <row r="590855" spans="3:3" x14ac:dyDescent="0.25">
      <c r="C590855" s="62"/>
    </row>
    <row r="590856" spans="3:3" x14ac:dyDescent="0.25">
      <c r="C590856" s="62"/>
    </row>
    <row r="590944" spans="3:3" x14ac:dyDescent="0.25">
      <c r="C590944" s="62"/>
    </row>
    <row r="590945" spans="3:3" x14ac:dyDescent="0.25">
      <c r="C590945" s="62"/>
    </row>
    <row r="591033" spans="3:3" x14ac:dyDescent="0.25">
      <c r="C591033" s="62"/>
    </row>
    <row r="591034" spans="3:3" x14ac:dyDescent="0.25">
      <c r="C591034" s="62"/>
    </row>
    <row r="591122" spans="3:3" x14ac:dyDescent="0.25">
      <c r="C591122" s="62"/>
    </row>
    <row r="591123" spans="3:3" x14ac:dyDescent="0.25">
      <c r="C591123" s="62"/>
    </row>
    <row r="591211" spans="3:3" x14ac:dyDescent="0.25">
      <c r="C591211" s="62"/>
    </row>
    <row r="591212" spans="3:3" x14ac:dyDescent="0.25">
      <c r="C591212" s="62"/>
    </row>
    <row r="591300" spans="3:3" x14ac:dyDescent="0.25">
      <c r="C591300" s="62"/>
    </row>
    <row r="591301" spans="3:3" x14ac:dyDescent="0.25">
      <c r="C591301" s="62"/>
    </row>
    <row r="591389" spans="3:3" x14ac:dyDescent="0.25">
      <c r="C591389" s="62"/>
    </row>
    <row r="591390" spans="3:3" x14ac:dyDescent="0.25">
      <c r="C591390" s="62"/>
    </row>
    <row r="591478" spans="3:3" x14ac:dyDescent="0.25">
      <c r="C591478" s="62"/>
    </row>
    <row r="591479" spans="3:3" x14ac:dyDescent="0.25">
      <c r="C591479" s="62"/>
    </row>
    <row r="591567" spans="3:3" x14ac:dyDescent="0.25">
      <c r="C591567" s="62"/>
    </row>
    <row r="591568" spans="3:3" x14ac:dyDescent="0.25">
      <c r="C591568" s="62"/>
    </row>
    <row r="591656" spans="3:3" x14ac:dyDescent="0.25">
      <c r="C591656" s="62"/>
    </row>
    <row r="591657" spans="3:3" x14ac:dyDescent="0.25">
      <c r="C591657" s="62"/>
    </row>
    <row r="591745" spans="3:3" x14ac:dyDescent="0.25">
      <c r="C591745" s="62"/>
    </row>
    <row r="591746" spans="3:3" x14ac:dyDescent="0.25">
      <c r="C591746" s="62"/>
    </row>
    <row r="591834" spans="3:3" x14ac:dyDescent="0.25">
      <c r="C591834" s="62"/>
    </row>
    <row r="591835" spans="3:3" x14ac:dyDescent="0.25">
      <c r="C591835" s="62"/>
    </row>
    <row r="591923" spans="3:3" x14ac:dyDescent="0.25">
      <c r="C591923" s="62"/>
    </row>
    <row r="591924" spans="3:3" x14ac:dyDescent="0.25">
      <c r="C591924" s="62"/>
    </row>
    <row r="592012" spans="3:3" x14ac:dyDescent="0.25">
      <c r="C592012" s="62"/>
    </row>
    <row r="592013" spans="3:3" x14ac:dyDescent="0.25">
      <c r="C592013" s="62"/>
    </row>
    <row r="592101" spans="3:3" x14ac:dyDescent="0.25">
      <c r="C592101" s="62"/>
    </row>
    <row r="592102" spans="3:3" x14ac:dyDescent="0.25">
      <c r="C592102" s="62"/>
    </row>
    <row r="592190" spans="3:3" x14ac:dyDescent="0.25">
      <c r="C592190" s="62"/>
    </row>
    <row r="592191" spans="3:3" x14ac:dyDescent="0.25">
      <c r="C592191" s="62"/>
    </row>
    <row r="592279" spans="3:3" x14ac:dyDescent="0.25">
      <c r="C592279" s="62"/>
    </row>
    <row r="592280" spans="3:3" x14ac:dyDescent="0.25">
      <c r="C592280" s="62"/>
    </row>
    <row r="592368" spans="3:3" x14ac:dyDescent="0.25">
      <c r="C592368" s="62"/>
    </row>
    <row r="592369" spans="3:3" x14ac:dyDescent="0.25">
      <c r="C592369" s="62"/>
    </row>
    <row r="592457" spans="3:3" x14ac:dyDescent="0.25">
      <c r="C592457" s="62"/>
    </row>
    <row r="592458" spans="3:3" x14ac:dyDescent="0.25">
      <c r="C592458" s="62"/>
    </row>
    <row r="592546" spans="3:3" x14ac:dyDescent="0.25">
      <c r="C592546" s="62"/>
    </row>
    <row r="592547" spans="3:3" x14ac:dyDescent="0.25">
      <c r="C592547" s="62"/>
    </row>
    <row r="592635" spans="3:3" x14ac:dyDescent="0.25">
      <c r="C592635" s="62"/>
    </row>
    <row r="592636" spans="3:3" x14ac:dyDescent="0.25">
      <c r="C592636" s="62"/>
    </row>
    <row r="592724" spans="3:3" x14ac:dyDescent="0.25">
      <c r="C592724" s="62"/>
    </row>
    <row r="592725" spans="3:3" x14ac:dyDescent="0.25">
      <c r="C592725" s="62"/>
    </row>
    <row r="592813" spans="3:3" x14ac:dyDescent="0.25">
      <c r="C592813" s="62"/>
    </row>
    <row r="592814" spans="3:3" x14ac:dyDescent="0.25">
      <c r="C592814" s="62"/>
    </row>
    <row r="592902" spans="3:3" x14ac:dyDescent="0.25">
      <c r="C592902" s="62"/>
    </row>
    <row r="592903" spans="3:3" x14ac:dyDescent="0.25">
      <c r="C592903" s="62"/>
    </row>
    <row r="592991" spans="3:3" x14ac:dyDescent="0.25">
      <c r="C592991" s="62"/>
    </row>
    <row r="592992" spans="3:3" x14ac:dyDescent="0.25">
      <c r="C592992" s="62"/>
    </row>
    <row r="593080" spans="3:3" x14ac:dyDescent="0.25">
      <c r="C593080" s="62"/>
    </row>
    <row r="593081" spans="3:3" x14ac:dyDescent="0.25">
      <c r="C593081" s="62"/>
    </row>
    <row r="593169" spans="3:3" x14ac:dyDescent="0.25">
      <c r="C593169" s="62"/>
    </row>
    <row r="593170" spans="3:3" x14ac:dyDescent="0.25">
      <c r="C593170" s="62"/>
    </row>
    <row r="593258" spans="3:3" x14ac:dyDescent="0.25">
      <c r="C593258" s="62"/>
    </row>
    <row r="593259" spans="3:3" x14ac:dyDescent="0.25">
      <c r="C593259" s="62"/>
    </row>
    <row r="593347" spans="3:3" x14ac:dyDescent="0.25">
      <c r="C593347" s="62"/>
    </row>
    <row r="593348" spans="3:3" x14ac:dyDescent="0.25">
      <c r="C593348" s="62"/>
    </row>
    <row r="593436" spans="3:3" x14ac:dyDescent="0.25">
      <c r="C593436" s="62"/>
    </row>
    <row r="593437" spans="3:3" x14ac:dyDescent="0.25">
      <c r="C593437" s="62"/>
    </row>
    <row r="593525" spans="3:3" x14ac:dyDescent="0.25">
      <c r="C593525" s="62"/>
    </row>
    <row r="593526" spans="3:3" x14ac:dyDescent="0.25">
      <c r="C593526" s="62"/>
    </row>
    <row r="593614" spans="3:3" x14ac:dyDescent="0.25">
      <c r="C593614" s="62"/>
    </row>
    <row r="593615" spans="3:3" x14ac:dyDescent="0.25">
      <c r="C593615" s="62"/>
    </row>
    <row r="593703" spans="3:3" x14ac:dyDescent="0.25">
      <c r="C593703" s="62"/>
    </row>
    <row r="593704" spans="3:3" x14ac:dyDescent="0.25">
      <c r="C593704" s="62"/>
    </row>
    <row r="593792" spans="3:3" x14ac:dyDescent="0.25">
      <c r="C593792" s="62"/>
    </row>
    <row r="593793" spans="3:3" x14ac:dyDescent="0.25">
      <c r="C593793" s="62"/>
    </row>
    <row r="593881" spans="3:3" x14ac:dyDescent="0.25">
      <c r="C593881" s="62"/>
    </row>
    <row r="593882" spans="3:3" x14ac:dyDescent="0.25">
      <c r="C593882" s="62"/>
    </row>
    <row r="593970" spans="3:3" x14ac:dyDescent="0.25">
      <c r="C593970" s="62"/>
    </row>
    <row r="593971" spans="3:3" x14ac:dyDescent="0.25">
      <c r="C593971" s="62"/>
    </row>
    <row r="594059" spans="3:3" x14ac:dyDescent="0.25">
      <c r="C594059" s="62"/>
    </row>
    <row r="594060" spans="3:3" x14ac:dyDescent="0.25">
      <c r="C594060" s="62"/>
    </row>
    <row r="594148" spans="3:3" x14ac:dyDescent="0.25">
      <c r="C594148" s="62"/>
    </row>
    <row r="594149" spans="3:3" x14ac:dyDescent="0.25">
      <c r="C594149" s="62"/>
    </row>
    <row r="594237" spans="3:3" x14ac:dyDescent="0.25">
      <c r="C594237" s="62"/>
    </row>
    <row r="594238" spans="3:3" x14ac:dyDescent="0.25">
      <c r="C594238" s="62"/>
    </row>
    <row r="594326" spans="3:3" x14ac:dyDescent="0.25">
      <c r="C594326" s="62"/>
    </row>
    <row r="594327" spans="3:3" x14ac:dyDescent="0.25">
      <c r="C594327" s="62"/>
    </row>
    <row r="594415" spans="3:3" x14ac:dyDescent="0.25">
      <c r="C594415" s="62"/>
    </row>
    <row r="594416" spans="3:3" x14ac:dyDescent="0.25">
      <c r="C594416" s="62"/>
    </row>
    <row r="594504" spans="3:3" x14ac:dyDescent="0.25">
      <c r="C594504" s="62"/>
    </row>
    <row r="594505" spans="3:3" x14ac:dyDescent="0.25">
      <c r="C594505" s="62"/>
    </row>
    <row r="594593" spans="3:3" x14ac:dyDescent="0.25">
      <c r="C594593" s="62"/>
    </row>
    <row r="594594" spans="3:3" x14ac:dyDescent="0.25">
      <c r="C594594" s="62"/>
    </row>
    <row r="594682" spans="3:3" x14ac:dyDescent="0.25">
      <c r="C594682" s="62"/>
    </row>
    <row r="594683" spans="3:3" x14ac:dyDescent="0.25">
      <c r="C594683" s="62"/>
    </row>
    <row r="594771" spans="3:3" x14ac:dyDescent="0.25">
      <c r="C594771" s="62"/>
    </row>
    <row r="594772" spans="3:3" x14ac:dyDescent="0.25">
      <c r="C594772" s="62"/>
    </row>
    <row r="594860" spans="3:3" x14ac:dyDescent="0.25">
      <c r="C594860" s="62"/>
    </row>
    <row r="594861" spans="3:3" x14ac:dyDescent="0.25">
      <c r="C594861" s="62"/>
    </row>
    <row r="594949" spans="3:3" x14ac:dyDescent="0.25">
      <c r="C594949" s="62"/>
    </row>
    <row r="594950" spans="3:3" x14ac:dyDescent="0.25">
      <c r="C594950" s="62"/>
    </row>
    <row r="595038" spans="3:3" x14ac:dyDescent="0.25">
      <c r="C595038" s="62"/>
    </row>
    <row r="595039" spans="3:3" x14ac:dyDescent="0.25">
      <c r="C595039" s="62"/>
    </row>
    <row r="595127" spans="3:3" x14ac:dyDescent="0.25">
      <c r="C595127" s="62"/>
    </row>
    <row r="595128" spans="3:3" x14ac:dyDescent="0.25">
      <c r="C595128" s="62"/>
    </row>
    <row r="595216" spans="3:3" x14ac:dyDescent="0.25">
      <c r="C595216" s="62"/>
    </row>
    <row r="595217" spans="3:3" x14ac:dyDescent="0.25">
      <c r="C595217" s="62"/>
    </row>
    <row r="595305" spans="3:3" x14ac:dyDescent="0.25">
      <c r="C595305" s="62"/>
    </row>
    <row r="595306" spans="3:3" x14ac:dyDescent="0.25">
      <c r="C595306" s="62"/>
    </row>
    <row r="595394" spans="3:3" x14ac:dyDescent="0.25">
      <c r="C595394" s="62"/>
    </row>
    <row r="595395" spans="3:3" x14ac:dyDescent="0.25">
      <c r="C595395" s="62"/>
    </row>
    <row r="595483" spans="3:3" x14ac:dyDescent="0.25">
      <c r="C595483" s="62"/>
    </row>
    <row r="595484" spans="3:3" x14ac:dyDescent="0.25">
      <c r="C595484" s="62"/>
    </row>
    <row r="595572" spans="3:3" x14ac:dyDescent="0.25">
      <c r="C595572" s="62"/>
    </row>
    <row r="595573" spans="3:3" x14ac:dyDescent="0.25">
      <c r="C595573" s="62"/>
    </row>
    <row r="595661" spans="3:3" x14ac:dyDescent="0.25">
      <c r="C595661" s="62"/>
    </row>
    <row r="595662" spans="3:3" x14ac:dyDescent="0.25">
      <c r="C595662" s="62"/>
    </row>
    <row r="595750" spans="3:3" x14ac:dyDescent="0.25">
      <c r="C595750" s="62"/>
    </row>
    <row r="595751" spans="3:3" x14ac:dyDescent="0.25">
      <c r="C595751" s="62"/>
    </row>
    <row r="595839" spans="3:3" x14ac:dyDescent="0.25">
      <c r="C595839" s="62"/>
    </row>
    <row r="595840" spans="3:3" x14ac:dyDescent="0.25">
      <c r="C595840" s="62"/>
    </row>
    <row r="595928" spans="3:3" x14ac:dyDescent="0.25">
      <c r="C595928" s="62"/>
    </row>
    <row r="595929" spans="3:3" x14ac:dyDescent="0.25">
      <c r="C595929" s="62"/>
    </row>
    <row r="596017" spans="3:3" x14ac:dyDescent="0.25">
      <c r="C596017" s="62"/>
    </row>
    <row r="596018" spans="3:3" x14ac:dyDescent="0.25">
      <c r="C596018" s="62"/>
    </row>
    <row r="596106" spans="3:3" x14ac:dyDescent="0.25">
      <c r="C596106" s="62"/>
    </row>
    <row r="596107" spans="3:3" x14ac:dyDescent="0.25">
      <c r="C596107" s="62"/>
    </row>
    <row r="596195" spans="3:3" x14ac:dyDescent="0.25">
      <c r="C596195" s="62"/>
    </row>
    <row r="596196" spans="3:3" x14ac:dyDescent="0.25">
      <c r="C596196" s="62"/>
    </row>
    <row r="596284" spans="3:3" x14ac:dyDescent="0.25">
      <c r="C596284" s="62"/>
    </row>
    <row r="596285" spans="3:3" x14ac:dyDescent="0.25">
      <c r="C596285" s="62"/>
    </row>
    <row r="596373" spans="3:3" x14ac:dyDescent="0.25">
      <c r="C596373" s="62"/>
    </row>
    <row r="596374" spans="3:3" x14ac:dyDescent="0.25">
      <c r="C596374" s="62"/>
    </row>
    <row r="596462" spans="3:3" x14ac:dyDescent="0.25">
      <c r="C596462" s="62"/>
    </row>
    <row r="596463" spans="3:3" x14ac:dyDescent="0.25">
      <c r="C596463" s="62"/>
    </row>
    <row r="596551" spans="3:3" x14ac:dyDescent="0.25">
      <c r="C596551" s="62"/>
    </row>
    <row r="596552" spans="3:3" x14ac:dyDescent="0.25">
      <c r="C596552" s="62"/>
    </row>
    <row r="596640" spans="3:3" x14ac:dyDescent="0.25">
      <c r="C596640" s="62"/>
    </row>
    <row r="596641" spans="3:3" x14ac:dyDescent="0.25">
      <c r="C596641" s="62"/>
    </row>
    <row r="596729" spans="3:3" x14ac:dyDescent="0.25">
      <c r="C596729" s="62"/>
    </row>
    <row r="596730" spans="3:3" x14ac:dyDescent="0.25">
      <c r="C596730" s="62"/>
    </row>
    <row r="596818" spans="3:3" x14ac:dyDescent="0.25">
      <c r="C596818" s="62"/>
    </row>
    <row r="596819" spans="3:3" x14ac:dyDescent="0.25">
      <c r="C596819" s="62"/>
    </row>
    <row r="596907" spans="3:3" x14ac:dyDescent="0.25">
      <c r="C596907" s="62"/>
    </row>
    <row r="596908" spans="3:3" x14ac:dyDescent="0.25">
      <c r="C596908" s="62"/>
    </row>
    <row r="596996" spans="3:3" x14ac:dyDescent="0.25">
      <c r="C596996" s="62"/>
    </row>
    <row r="596997" spans="3:3" x14ac:dyDescent="0.25">
      <c r="C596997" s="62"/>
    </row>
    <row r="597085" spans="3:3" x14ac:dyDescent="0.25">
      <c r="C597085" s="62"/>
    </row>
    <row r="597086" spans="3:3" x14ac:dyDescent="0.25">
      <c r="C597086" s="62"/>
    </row>
    <row r="597174" spans="3:3" x14ac:dyDescent="0.25">
      <c r="C597174" s="62"/>
    </row>
    <row r="597175" spans="3:3" x14ac:dyDescent="0.25">
      <c r="C597175" s="62"/>
    </row>
    <row r="597263" spans="3:3" x14ac:dyDescent="0.25">
      <c r="C597263" s="62"/>
    </row>
    <row r="597264" spans="3:3" x14ac:dyDescent="0.25">
      <c r="C597264" s="62"/>
    </row>
    <row r="597352" spans="3:3" x14ac:dyDescent="0.25">
      <c r="C597352" s="62"/>
    </row>
    <row r="597353" spans="3:3" x14ac:dyDescent="0.25">
      <c r="C597353" s="62"/>
    </row>
    <row r="597441" spans="3:3" x14ac:dyDescent="0.25">
      <c r="C597441" s="62"/>
    </row>
    <row r="597442" spans="3:3" x14ac:dyDescent="0.25">
      <c r="C597442" s="62"/>
    </row>
    <row r="597530" spans="3:3" x14ac:dyDescent="0.25">
      <c r="C597530" s="62"/>
    </row>
    <row r="597531" spans="3:3" x14ac:dyDescent="0.25">
      <c r="C597531" s="62"/>
    </row>
    <row r="597619" spans="3:3" x14ac:dyDescent="0.25">
      <c r="C597619" s="62"/>
    </row>
    <row r="597620" spans="3:3" x14ac:dyDescent="0.25">
      <c r="C597620" s="62"/>
    </row>
    <row r="597708" spans="3:3" x14ac:dyDescent="0.25">
      <c r="C597708" s="62"/>
    </row>
    <row r="597709" spans="3:3" x14ac:dyDescent="0.25">
      <c r="C597709" s="62"/>
    </row>
    <row r="597797" spans="3:3" x14ac:dyDescent="0.25">
      <c r="C597797" s="62"/>
    </row>
    <row r="597798" spans="3:3" x14ac:dyDescent="0.25">
      <c r="C597798" s="62"/>
    </row>
    <row r="597886" spans="3:3" x14ac:dyDescent="0.25">
      <c r="C597886" s="62"/>
    </row>
    <row r="597887" spans="3:3" x14ac:dyDescent="0.25">
      <c r="C597887" s="62"/>
    </row>
    <row r="597975" spans="3:3" x14ac:dyDescent="0.25">
      <c r="C597975" s="62"/>
    </row>
    <row r="597976" spans="3:3" x14ac:dyDescent="0.25">
      <c r="C597976" s="62"/>
    </row>
    <row r="598064" spans="3:3" x14ac:dyDescent="0.25">
      <c r="C598064" s="62"/>
    </row>
    <row r="598065" spans="3:3" x14ac:dyDescent="0.25">
      <c r="C598065" s="62"/>
    </row>
    <row r="598153" spans="3:3" x14ac:dyDescent="0.25">
      <c r="C598153" s="62"/>
    </row>
    <row r="598154" spans="3:3" x14ac:dyDescent="0.25">
      <c r="C598154" s="62"/>
    </row>
    <row r="598242" spans="3:3" x14ac:dyDescent="0.25">
      <c r="C598242" s="62"/>
    </row>
    <row r="598243" spans="3:3" x14ac:dyDescent="0.25">
      <c r="C598243" s="62"/>
    </row>
    <row r="598331" spans="3:3" x14ac:dyDescent="0.25">
      <c r="C598331" s="62"/>
    </row>
    <row r="598332" spans="3:3" x14ac:dyDescent="0.25">
      <c r="C598332" s="62"/>
    </row>
    <row r="598420" spans="3:3" x14ac:dyDescent="0.25">
      <c r="C598420" s="62"/>
    </row>
    <row r="598421" spans="3:3" x14ac:dyDescent="0.25">
      <c r="C598421" s="62"/>
    </row>
    <row r="598509" spans="3:3" x14ac:dyDescent="0.25">
      <c r="C598509" s="62"/>
    </row>
    <row r="598510" spans="3:3" x14ac:dyDescent="0.25">
      <c r="C598510" s="62"/>
    </row>
    <row r="598598" spans="3:3" x14ac:dyDescent="0.25">
      <c r="C598598" s="62"/>
    </row>
    <row r="598599" spans="3:3" x14ac:dyDescent="0.25">
      <c r="C598599" s="62"/>
    </row>
    <row r="598687" spans="3:3" x14ac:dyDescent="0.25">
      <c r="C598687" s="62"/>
    </row>
    <row r="598688" spans="3:3" x14ac:dyDescent="0.25">
      <c r="C598688" s="62"/>
    </row>
    <row r="598776" spans="3:3" x14ac:dyDescent="0.25">
      <c r="C598776" s="62"/>
    </row>
    <row r="598777" spans="3:3" x14ac:dyDescent="0.25">
      <c r="C598777" s="62"/>
    </row>
    <row r="598865" spans="3:3" x14ac:dyDescent="0.25">
      <c r="C598865" s="62"/>
    </row>
    <row r="598866" spans="3:3" x14ac:dyDescent="0.25">
      <c r="C598866" s="62"/>
    </row>
    <row r="598954" spans="3:3" x14ac:dyDescent="0.25">
      <c r="C598954" s="62"/>
    </row>
    <row r="598955" spans="3:3" x14ac:dyDescent="0.25">
      <c r="C598955" s="62"/>
    </row>
    <row r="599043" spans="3:3" x14ac:dyDescent="0.25">
      <c r="C599043" s="62"/>
    </row>
    <row r="599044" spans="3:3" x14ac:dyDescent="0.25">
      <c r="C599044" s="62"/>
    </row>
    <row r="599132" spans="3:3" x14ac:dyDescent="0.25">
      <c r="C599132" s="62"/>
    </row>
    <row r="599133" spans="3:3" x14ac:dyDescent="0.25">
      <c r="C599133" s="62"/>
    </row>
    <row r="599221" spans="3:3" x14ac:dyDescent="0.25">
      <c r="C599221" s="62"/>
    </row>
    <row r="599222" spans="3:3" x14ac:dyDescent="0.25">
      <c r="C599222" s="62"/>
    </row>
    <row r="599310" spans="3:3" x14ac:dyDescent="0.25">
      <c r="C599310" s="62"/>
    </row>
    <row r="599311" spans="3:3" x14ac:dyDescent="0.25">
      <c r="C599311" s="62"/>
    </row>
    <row r="599399" spans="3:3" x14ac:dyDescent="0.25">
      <c r="C599399" s="62"/>
    </row>
    <row r="599400" spans="3:3" x14ac:dyDescent="0.25">
      <c r="C599400" s="62"/>
    </row>
    <row r="599488" spans="3:3" x14ac:dyDescent="0.25">
      <c r="C599488" s="62"/>
    </row>
    <row r="599489" spans="3:3" x14ac:dyDescent="0.25">
      <c r="C599489" s="62"/>
    </row>
    <row r="599577" spans="3:3" x14ac:dyDescent="0.25">
      <c r="C599577" s="62"/>
    </row>
    <row r="599578" spans="3:3" x14ac:dyDescent="0.25">
      <c r="C599578" s="62"/>
    </row>
    <row r="599666" spans="3:3" x14ac:dyDescent="0.25">
      <c r="C599666" s="62"/>
    </row>
    <row r="599667" spans="3:3" x14ac:dyDescent="0.25">
      <c r="C599667" s="62"/>
    </row>
    <row r="599755" spans="3:3" x14ac:dyDescent="0.25">
      <c r="C599755" s="62"/>
    </row>
    <row r="599756" spans="3:3" x14ac:dyDescent="0.25">
      <c r="C599756" s="62"/>
    </row>
    <row r="599844" spans="3:3" x14ac:dyDescent="0.25">
      <c r="C599844" s="62"/>
    </row>
    <row r="599845" spans="3:3" x14ac:dyDescent="0.25">
      <c r="C599845" s="62"/>
    </row>
    <row r="599933" spans="3:3" x14ac:dyDescent="0.25">
      <c r="C599933" s="62"/>
    </row>
    <row r="599934" spans="3:3" x14ac:dyDescent="0.25">
      <c r="C599934" s="62"/>
    </row>
    <row r="600022" spans="3:3" x14ac:dyDescent="0.25">
      <c r="C600022" s="62"/>
    </row>
    <row r="600023" spans="3:3" x14ac:dyDescent="0.25">
      <c r="C600023" s="62"/>
    </row>
    <row r="600111" spans="3:3" x14ac:dyDescent="0.25">
      <c r="C600111" s="62"/>
    </row>
    <row r="600112" spans="3:3" x14ac:dyDescent="0.25">
      <c r="C600112" s="62"/>
    </row>
    <row r="600200" spans="3:3" x14ac:dyDescent="0.25">
      <c r="C600200" s="62"/>
    </row>
    <row r="600201" spans="3:3" x14ac:dyDescent="0.25">
      <c r="C600201" s="62"/>
    </row>
    <row r="600289" spans="3:3" x14ac:dyDescent="0.25">
      <c r="C600289" s="62"/>
    </row>
    <row r="600290" spans="3:3" x14ac:dyDescent="0.25">
      <c r="C600290" s="62"/>
    </row>
    <row r="600378" spans="3:3" x14ac:dyDescent="0.25">
      <c r="C600378" s="62"/>
    </row>
    <row r="600379" spans="3:3" x14ac:dyDescent="0.25">
      <c r="C600379" s="62"/>
    </row>
    <row r="600467" spans="3:3" x14ac:dyDescent="0.25">
      <c r="C600467" s="62"/>
    </row>
    <row r="600468" spans="3:3" x14ac:dyDescent="0.25">
      <c r="C600468" s="62"/>
    </row>
    <row r="600556" spans="3:3" x14ac:dyDescent="0.25">
      <c r="C600556" s="62"/>
    </row>
    <row r="600557" spans="3:3" x14ac:dyDescent="0.25">
      <c r="C600557" s="62"/>
    </row>
    <row r="600645" spans="3:3" x14ac:dyDescent="0.25">
      <c r="C600645" s="62"/>
    </row>
    <row r="600646" spans="3:3" x14ac:dyDescent="0.25">
      <c r="C600646" s="62"/>
    </row>
    <row r="600734" spans="3:3" x14ac:dyDescent="0.25">
      <c r="C600734" s="62"/>
    </row>
    <row r="600735" spans="3:3" x14ac:dyDescent="0.25">
      <c r="C600735" s="62"/>
    </row>
    <row r="600823" spans="3:3" x14ac:dyDescent="0.25">
      <c r="C600823" s="62"/>
    </row>
    <row r="600824" spans="3:3" x14ac:dyDescent="0.25">
      <c r="C600824" s="62"/>
    </row>
    <row r="600912" spans="3:3" x14ac:dyDescent="0.25">
      <c r="C600912" s="62"/>
    </row>
    <row r="600913" spans="3:3" x14ac:dyDescent="0.25">
      <c r="C600913" s="62"/>
    </row>
    <row r="601001" spans="3:3" x14ac:dyDescent="0.25">
      <c r="C601001" s="62"/>
    </row>
    <row r="601002" spans="3:3" x14ac:dyDescent="0.25">
      <c r="C601002" s="62"/>
    </row>
    <row r="601090" spans="3:3" x14ac:dyDescent="0.25">
      <c r="C601090" s="62"/>
    </row>
    <row r="601091" spans="3:3" x14ac:dyDescent="0.25">
      <c r="C601091" s="62"/>
    </row>
    <row r="601179" spans="3:3" x14ac:dyDescent="0.25">
      <c r="C601179" s="62"/>
    </row>
    <row r="601180" spans="3:3" x14ac:dyDescent="0.25">
      <c r="C601180" s="62"/>
    </row>
    <row r="601268" spans="3:3" x14ac:dyDescent="0.25">
      <c r="C601268" s="62"/>
    </row>
    <row r="601269" spans="3:3" x14ac:dyDescent="0.25">
      <c r="C601269" s="62"/>
    </row>
    <row r="601357" spans="3:3" x14ac:dyDescent="0.25">
      <c r="C601357" s="62"/>
    </row>
    <row r="601358" spans="3:3" x14ac:dyDescent="0.25">
      <c r="C601358" s="62"/>
    </row>
    <row r="601446" spans="3:3" x14ac:dyDescent="0.25">
      <c r="C601446" s="62"/>
    </row>
    <row r="601447" spans="3:3" x14ac:dyDescent="0.25">
      <c r="C601447" s="62"/>
    </row>
    <row r="601535" spans="3:3" x14ac:dyDescent="0.25">
      <c r="C601535" s="62"/>
    </row>
    <row r="601536" spans="3:3" x14ac:dyDescent="0.25">
      <c r="C601536" s="62"/>
    </row>
    <row r="601624" spans="3:3" x14ac:dyDescent="0.25">
      <c r="C601624" s="62"/>
    </row>
    <row r="601625" spans="3:3" x14ac:dyDescent="0.25">
      <c r="C601625" s="62"/>
    </row>
    <row r="601713" spans="3:3" x14ac:dyDescent="0.25">
      <c r="C601713" s="62"/>
    </row>
    <row r="601714" spans="3:3" x14ac:dyDescent="0.25">
      <c r="C601714" s="62"/>
    </row>
    <row r="601802" spans="3:3" x14ac:dyDescent="0.25">
      <c r="C601802" s="62"/>
    </row>
    <row r="601803" spans="3:3" x14ac:dyDescent="0.25">
      <c r="C601803" s="62"/>
    </row>
    <row r="601891" spans="3:3" x14ac:dyDescent="0.25">
      <c r="C601891" s="62"/>
    </row>
    <row r="601892" spans="3:3" x14ac:dyDescent="0.25">
      <c r="C601892" s="62"/>
    </row>
    <row r="601980" spans="3:3" x14ac:dyDescent="0.25">
      <c r="C601980" s="62"/>
    </row>
    <row r="601981" spans="3:3" x14ac:dyDescent="0.25">
      <c r="C601981" s="62"/>
    </row>
    <row r="602069" spans="3:3" x14ac:dyDescent="0.25">
      <c r="C602069" s="62"/>
    </row>
    <row r="602070" spans="3:3" x14ac:dyDescent="0.25">
      <c r="C602070" s="62"/>
    </row>
    <row r="602158" spans="3:3" x14ac:dyDescent="0.25">
      <c r="C602158" s="62"/>
    </row>
    <row r="602159" spans="3:3" x14ac:dyDescent="0.25">
      <c r="C602159" s="62"/>
    </row>
    <row r="602247" spans="3:3" x14ac:dyDescent="0.25">
      <c r="C602247" s="62"/>
    </row>
    <row r="602248" spans="3:3" x14ac:dyDescent="0.25">
      <c r="C602248" s="62"/>
    </row>
    <row r="602336" spans="3:3" x14ac:dyDescent="0.25">
      <c r="C602336" s="62"/>
    </row>
    <row r="602337" spans="3:3" x14ac:dyDescent="0.25">
      <c r="C602337" s="62"/>
    </row>
    <row r="602425" spans="3:3" x14ac:dyDescent="0.25">
      <c r="C602425" s="62"/>
    </row>
    <row r="602426" spans="3:3" x14ac:dyDescent="0.25">
      <c r="C602426" s="62"/>
    </row>
    <row r="602514" spans="3:3" x14ac:dyDescent="0.25">
      <c r="C602514" s="62"/>
    </row>
    <row r="602515" spans="3:3" x14ac:dyDescent="0.25">
      <c r="C602515" s="62"/>
    </row>
    <row r="602603" spans="3:3" x14ac:dyDescent="0.25">
      <c r="C602603" s="62"/>
    </row>
    <row r="602604" spans="3:3" x14ac:dyDescent="0.25">
      <c r="C602604" s="62"/>
    </row>
    <row r="602692" spans="3:3" x14ac:dyDescent="0.25">
      <c r="C602692" s="62"/>
    </row>
    <row r="602693" spans="3:3" x14ac:dyDescent="0.25">
      <c r="C602693" s="62"/>
    </row>
    <row r="602781" spans="3:3" x14ac:dyDescent="0.25">
      <c r="C602781" s="62"/>
    </row>
    <row r="602782" spans="3:3" x14ac:dyDescent="0.25">
      <c r="C602782" s="62"/>
    </row>
    <row r="602870" spans="3:3" x14ac:dyDescent="0.25">
      <c r="C602870" s="62"/>
    </row>
    <row r="602871" spans="3:3" x14ac:dyDescent="0.25">
      <c r="C602871" s="62"/>
    </row>
    <row r="602959" spans="3:3" x14ac:dyDescent="0.25">
      <c r="C602959" s="62"/>
    </row>
    <row r="602960" spans="3:3" x14ac:dyDescent="0.25">
      <c r="C602960" s="62"/>
    </row>
    <row r="603048" spans="3:3" x14ac:dyDescent="0.25">
      <c r="C603048" s="62"/>
    </row>
    <row r="603049" spans="3:3" x14ac:dyDescent="0.25">
      <c r="C603049" s="62"/>
    </row>
    <row r="603137" spans="3:3" x14ac:dyDescent="0.25">
      <c r="C603137" s="62"/>
    </row>
    <row r="603138" spans="3:3" x14ac:dyDescent="0.25">
      <c r="C603138" s="62"/>
    </row>
    <row r="603226" spans="3:3" x14ac:dyDescent="0.25">
      <c r="C603226" s="62"/>
    </row>
    <row r="603227" spans="3:3" x14ac:dyDescent="0.25">
      <c r="C603227" s="62"/>
    </row>
    <row r="603315" spans="3:3" x14ac:dyDescent="0.25">
      <c r="C603315" s="62"/>
    </row>
    <row r="603316" spans="3:3" x14ac:dyDescent="0.25">
      <c r="C603316" s="62"/>
    </row>
    <row r="603404" spans="3:3" x14ac:dyDescent="0.25">
      <c r="C603404" s="62"/>
    </row>
    <row r="603405" spans="3:3" x14ac:dyDescent="0.25">
      <c r="C603405" s="62"/>
    </row>
    <row r="603493" spans="3:3" x14ac:dyDescent="0.25">
      <c r="C603493" s="62"/>
    </row>
    <row r="603494" spans="3:3" x14ac:dyDescent="0.25">
      <c r="C603494" s="62"/>
    </row>
    <row r="603582" spans="3:3" x14ac:dyDescent="0.25">
      <c r="C603582" s="62"/>
    </row>
    <row r="603583" spans="3:3" x14ac:dyDescent="0.25">
      <c r="C603583" s="62"/>
    </row>
    <row r="603671" spans="3:3" x14ac:dyDescent="0.25">
      <c r="C603671" s="62"/>
    </row>
    <row r="603672" spans="3:3" x14ac:dyDescent="0.25">
      <c r="C603672" s="62"/>
    </row>
    <row r="603760" spans="3:3" x14ac:dyDescent="0.25">
      <c r="C603760" s="62"/>
    </row>
    <row r="603761" spans="3:3" x14ac:dyDescent="0.25">
      <c r="C603761" s="62"/>
    </row>
    <row r="603849" spans="3:3" x14ac:dyDescent="0.25">
      <c r="C603849" s="62"/>
    </row>
    <row r="603850" spans="3:3" x14ac:dyDescent="0.25">
      <c r="C603850" s="62"/>
    </row>
    <row r="603938" spans="3:3" x14ac:dyDescent="0.25">
      <c r="C603938" s="62"/>
    </row>
    <row r="603939" spans="3:3" x14ac:dyDescent="0.25">
      <c r="C603939" s="62"/>
    </row>
    <row r="604027" spans="3:3" x14ac:dyDescent="0.25">
      <c r="C604027" s="62"/>
    </row>
    <row r="604028" spans="3:3" x14ac:dyDescent="0.25">
      <c r="C604028" s="62"/>
    </row>
    <row r="604116" spans="3:3" x14ac:dyDescent="0.25">
      <c r="C604116" s="62"/>
    </row>
    <row r="604117" spans="3:3" x14ac:dyDescent="0.25">
      <c r="C604117" s="62"/>
    </row>
    <row r="604205" spans="3:3" x14ac:dyDescent="0.25">
      <c r="C604205" s="62"/>
    </row>
    <row r="604206" spans="3:3" x14ac:dyDescent="0.25">
      <c r="C604206" s="62"/>
    </row>
    <row r="604294" spans="3:3" x14ac:dyDescent="0.25">
      <c r="C604294" s="62"/>
    </row>
    <row r="604295" spans="3:3" x14ac:dyDescent="0.25">
      <c r="C604295" s="62"/>
    </row>
    <row r="604383" spans="3:3" x14ac:dyDescent="0.25">
      <c r="C604383" s="62"/>
    </row>
    <row r="604384" spans="3:3" x14ac:dyDescent="0.25">
      <c r="C604384" s="62"/>
    </row>
    <row r="604472" spans="3:3" x14ac:dyDescent="0.25">
      <c r="C604472" s="62"/>
    </row>
    <row r="604473" spans="3:3" x14ac:dyDescent="0.25">
      <c r="C604473" s="62"/>
    </row>
    <row r="604561" spans="3:3" x14ac:dyDescent="0.25">
      <c r="C604561" s="62"/>
    </row>
    <row r="604562" spans="3:3" x14ac:dyDescent="0.25">
      <c r="C604562" s="62"/>
    </row>
    <row r="604650" spans="3:3" x14ac:dyDescent="0.25">
      <c r="C604650" s="62"/>
    </row>
    <row r="604651" spans="3:3" x14ac:dyDescent="0.25">
      <c r="C604651" s="62"/>
    </row>
    <row r="604739" spans="3:3" x14ac:dyDescent="0.25">
      <c r="C604739" s="62"/>
    </row>
    <row r="604740" spans="3:3" x14ac:dyDescent="0.25">
      <c r="C604740" s="62"/>
    </row>
    <row r="604828" spans="3:3" x14ac:dyDescent="0.25">
      <c r="C604828" s="62"/>
    </row>
    <row r="604829" spans="3:3" x14ac:dyDescent="0.25">
      <c r="C604829" s="62"/>
    </row>
    <row r="604917" spans="3:3" x14ac:dyDescent="0.25">
      <c r="C604917" s="62"/>
    </row>
    <row r="604918" spans="3:3" x14ac:dyDescent="0.25">
      <c r="C604918" s="62"/>
    </row>
    <row r="605006" spans="3:3" x14ac:dyDescent="0.25">
      <c r="C605006" s="62"/>
    </row>
    <row r="605007" spans="3:3" x14ac:dyDescent="0.25">
      <c r="C605007" s="62"/>
    </row>
    <row r="605095" spans="3:3" x14ac:dyDescent="0.25">
      <c r="C605095" s="62"/>
    </row>
    <row r="605096" spans="3:3" x14ac:dyDescent="0.25">
      <c r="C605096" s="62"/>
    </row>
    <row r="605184" spans="3:3" x14ac:dyDescent="0.25">
      <c r="C605184" s="62"/>
    </row>
    <row r="605185" spans="3:3" x14ac:dyDescent="0.25">
      <c r="C605185" s="62"/>
    </row>
    <row r="605273" spans="3:3" x14ac:dyDescent="0.25">
      <c r="C605273" s="62"/>
    </row>
    <row r="605274" spans="3:3" x14ac:dyDescent="0.25">
      <c r="C605274" s="62"/>
    </row>
    <row r="605362" spans="3:3" x14ac:dyDescent="0.25">
      <c r="C605362" s="62"/>
    </row>
    <row r="605363" spans="3:3" x14ac:dyDescent="0.25">
      <c r="C605363" s="62"/>
    </row>
    <row r="605451" spans="3:3" x14ac:dyDescent="0.25">
      <c r="C605451" s="62"/>
    </row>
    <row r="605452" spans="3:3" x14ac:dyDescent="0.25">
      <c r="C605452" s="62"/>
    </row>
    <row r="605540" spans="3:3" x14ac:dyDescent="0.25">
      <c r="C605540" s="62"/>
    </row>
    <row r="605541" spans="3:3" x14ac:dyDescent="0.25">
      <c r="C605541" s="62"/>
    </row>
    <row r="605629" spans="3:3" x14ac:dyDescent="0.25">
      <c r="C605629" s="62"/>
    </row>
    <row r="605630" spans="3:3" x14ac:dyDescent="0.25">
      <c r="C605630" s="62"/>
    </row>
    <row r="605718" spans="3:3" x14ac:dyDescent="0.25">
      <c r="C605718" s="62"/>
    </row>
    <row r="605719" spans="3:3" x14ac:dyDescent="0.25">
      <c r="C605719" s="62"/>
    </row>
    <row r="605807" spans="3:3" x14ac:dyDescent="0.25">
      <c r="C605807" s="62"/>
    </row>
    <row r="605808" spans="3:3" x14ac:dyDescent="0.25">
      <c r="C605808" s="62"/>
    </row>
    <row r="605896" spans="3:3" x14ac:dyDescent="0.25">
      <c r="C605896" s="62"/>
    </row>
    <row r="605897" spans="3:3" x14ac:dyDescent="0.25">
      <c r="C605897" s="62"/>
    </row>
    <row r="605985" spans="3:3" x14ac:dyDescent="0.25">
      <c r="C605985" s="62"/>
    </row>
    <row r="605986" spans="3:3" x14ac:dyDescent="0.25">
      <c r="C605986" s="62"/>
    </row>
    <row r="606074" spans="3:3" x14ac:dyDescent="0.25">
      <c r="C606074" s="62"/>
    </row>
    <row r="606075" spans="3:3" x14ac:dyDescent="0.25">
      <c r="C606075" s="62"/>
    </row>
    <row r="606163" spans="3:3" x14ac:dyDescent="0.25">
      <c r="C606163" s="62"/>
    </row>
    <row r="606164" spans="3:3" x14ac:dyDescent="0.25">
      <c r="C606164" s="62"/>
    </row>
    <row r="606252" spans="3:3" x14ac:dyDescent="0.25">
      <c r="C606252" s="62"/>
    </row>
    <row r="606253" spans="3:3" x14ac:dyDescent="0.25">
      <c r="C606253" s="62"/>
    </row>
    <row r="606341" spans="3:3" x14ac:dyDescent="0.25">
      <c r="C606341" s="62"/>
    </row>
    <row r="606342" spans="3:3" x14ac:dyDescent="0.25">
      <c r="C606342" s="62"/>
    </row>
    <row r="606430" spans="3:3" x14ac:dyDescent="0.25">
      <c r="C606430" s="62"/>
    </row>
    <row r="606431" spans="3:3" x14ac:dyDescent="0.25">
      <c r="C606431" s="62"/>
    </row>
    <row r="606519" spans="3:3" x14ac:dyDescent="0.25">
      <c r="C606519" s="62"/>
    </row>
    <row r="606520" spans="3:3" x14ac:dyDescent="0.25">
      <c r="C606520" s="62"/>
    </row>
    <row r="606608" spans="3:3" x14ac:dyDescent="0.25">
      <c r="C606608" s="62"/>
    </row>
    <row r="606609" spans="3:3" x14ac:dyDescent="0.25">
      <c r="C606609" s="62"/>
    </row>
    <row r="606697" spans="3:3" x14ac:dyDescent="0.25">
      <c r="C606697" s="62"/>
    </row>
    <row r="606698" spans="3:3" x14ac:dyDescent="0.25">
      <c r="C606698" s="62"/>
    </row>
    <row r="606786" spans="3:3" x14ac:dyDescent="0.25">
      <c r="C606786" s="62"/>
    </row>
    <row r="606787" spans="3:3" x14ac:dyDescent="0.25">
      <c r="C606787" s="62"/>
    </row>
    <row r="606875" spans="3:3" x14ac:dyDescent="0.25">
      <c r="C606875" s="62"/>
    </row>
    <row r="606876" spans="3:3" x14ac:dyDescent="0.25">
      <c r="C606876" s="62"/>
    </row>
    <row r="606964" spans="3:3" x14ac:dyDescent="0.25">
      <c r="C606964" s="62"/>
    </row>
    <row r="606965" spans="3:3" x14ac:dyDescent="0.25">
      <c r="C606965" s="62"/>
    </row>
    <row r="607053" spans="3:3" x14ac:dyDescent="0.25">
      <c r="C607053" s="62"/>
    </row>
    <row r="607054" spans="3:3" x14ac:dyDescent="0.25">
      <c r="C607054" s="62"/>
    </row>
    <row r="607142" spans="3:3" x14ac:dyDescent="0.25">
      <c r="C607142" s="62"/>
    </row>
    <row r="607143" spans="3:3" x14ac:dyDescent="0.25">
      <c r="C607143" s="62"/>
    </row>
    <row r="607231" spans="3:3" x14ac:dyDescent="0.25">
      <c r="C607231" s="62"/>
    </row>
    <row r="607232" spans="3:3" x14ac:dyDescent="0.25">
      <c r="C607232" s="62"/>
    </row>
    <row r="607320" spans="3:3" x14ac:dyDescent="0.25">
      <c r="C607320" s="62"/>
    </row>
    <row r="607321" spans="3:3" x14ac:dyDescent="0.25">
      <c r="C607321" s="62"/>
    </row>
    <row r="607409" spans="3:3" x14ac:dyDescent="0.25">
      <c r="C607409" s="62"/>
    </row>
    <row r="607410" spans="3:3" x14ac:dyDescent="0.25">
      <c r="C607410" s="62"/>
    </row>
    <row r="607498" spans="3:3" x14ac:dyDescent="0.25">
      <c r="C607498" s="62"/>
    </row>
    <row r="607499" spans="3:3" x14ac:dyDescent="0.25">
      <c r="C607499" s="62"/>
    </row>
    <row r="607587" spans="3:3" x14ac:dyDescent="0.25">
      <c r="C607587" s="62"/>
    </row>
    <row r="607588" spans="3:3" x14ac:dyDescent="0.25">
      <c r="C607588" s="62"/>
    </row>
    <row r="607676" spans="3:3" x14ac:dyDescent="0.25">
      <c r="C607676" s="62"/>
    </row>
    <row r="607677" spans="3:3" x14ac:dyDescent="0.25">
      <c r="C607677" s="62"/>
    </row>
    <row r="607765" spans="3:3" x14ac:dyDescent="0.25">
      <c r="C607765" s="62"/>
    </row>
    <row r="607766" spans="3:3" x14ac:dyDescent="0.25">
      <c r="C607766" s="62"/>
    </row>
    <row r="607854" spans="3:3" x14ac:dyDescent="0.25">
      <c r="C607854" s="62"/>
    </row>
    <row r="607855" spans="3:3" x14ac:dyDescent="0.25">
      <c r="C607855" s="62"/>
    </row>
    <row r="607943" spans="3:3" x14ac:dyDescent="0.25">
      <c r="C607943" s="62"/>
    </row>
    <row r="607944" spans="3:3" x14ac:dyDescent="0.25">
      <c r="C607944" s="62"/>
    </row>
    <row r="608032" spans="3:3" x14ac:dyDescent="0.25">
      <c r="C608032" s="62"/>
    </row>
    <row r="608033" spans="3:3" x14ac:dyDescent="0.25">
      <c r="C608033" s="62"/>
    </row>
    <row r="608121" spans="3:3" x14ac:dyDescent="0.25">
      <c r="C608121" s="62"/>
    </row>
    <row r="608122" spans="3:3" x14ac:dyDescent="0.25">
      <c r="C608122" s="62"/>
    </row>
    <row r="608210" spans="3:3" x14ac:dyDescent="0.25">
      <c r="C608210" s="62"/>
    </row>
    <row r="608211" spans="3:3" x14ac:dyDescent="0.25">
      <c r="C608211" s="62"/>
    </row>
    <row r="608299" spans="3:3" x14ac:dyDescent="0.25">
      <c r="C608299" s="62"/>
    </row>
    <row r="608300" spans="3:3" x14ac:dyDescent="0.25">
      <c r="C608300" s="62"/>
    </row>
    <row r="608388" spans="3:3" x14ac:dyDescent="0.25">
      <c r="C608388" s="62"/>
    </row>
    <row r="608389" spans="3:3" x14ac:dyDescent="0.25">
      <c r="C608389" s="62"/>
    </row>
    <row r="608477" spans="3:3" x14ac:dyDescent="0.25">
      <c r="C608477" s="62"/>
    </row>
    <row r="608478" spans="3:3" x14ac:dyDescent="0.25">
      <c r="C608478" s="62"/>
    </row>
    <row r="608566" spans="3:3" x14ac:dyDescent="0.25">
      <c r="C608566" s="62"/>
    </row>
    <row r="608567" spans="3:3" x14ac:dyDescent="0.25">
      <c r="C608567" s="62"/>
    </row>
    <row r="608655" spans="3:3" x14ac:dyDescent="0.25">
      <c r="C608655" s="62"/>
    </row>
    <row r="608656" spans="3:3" x14ac:dyDescent="0.25">
      <c r="C608656" s="62"/>
    </row>
    <row r="608744" spans="3:3" x14ac:dyDescent="0.25">
      <c r="C608744" s="62"/>
    </row>
    <row r="608745" spans="3:3" x14ac:dyDescent="0.25">
      <c r="C608745" s="62"/>
    </row>
    <row r="608833" spans="3:3" x14ac:dyDescent="0.25">
      <c r="C608833" s="62"/>
    </row>
    <row r="608834" spans="3:3" x14ac:dyDescent="0.25">
      <c r="C608834" s="62"/>
    </row>
    <row r="608922" spans="3:3" x14ac:dyDescent="0.25">
      <c r="C608922" s="62"/>
    </row>
    <row r="608923" spans="3:3" x14ac:dyDescent="0.25">
      <c r="C608923" s="62"/>
    </row>
    <row r="609011" spans="3:3" x14ac:dyDescent="0.25">
      <c r="C609011" s="62"/>
    </row>
    <row r="609012" spans="3:3" x14ac:dyDescent="0.25">
      <c r="C609012" s="62"/>
    </row>
    <row r="609100" spans="3:3" x14ac:dyDescent="0.25">
      <c r="C609100" s="62"/>
    </row>
    <row r="609101" spans="3:3" x14ac:dyDescent="0.25">
      <c r="C609101" s="62"/>
    </row>
    <row r="609189" spans="3:3" x14ac:dyDescent="0.25">
      <c r="C609189" s="62"/>
    </row>
    <row r="609190" spans="3:3" x14ac:dyDescent="0.25">
      <c r="C609190" s="62"/>
    </row>
    <row r="609278" spans="3:3" x14ac:dyDescent="0.25">
      <c r="C609278" s="62"/>
    </row>
    <row r="609279" spans="3:3" x14ac:dyDescent="0.25">
      <c r="C609279" s="62"/>
    </row>
    <row r="609367" spans="3:3" x14ac:dyDescent="0.25">
      <c r="C609367" s="62"/>
    </row>
    <row r="609368" spans="3:3" x14ac:dyDescent="0.25">
      <c r="C609368" s="62"/>
    </row>
    <row r="609456" spans="3:3" x14ac:dyDescent="0.25">
      <c r="C609456" s="62"/>
    </row>
    <row r="609457" spans="3:3" x14ac:dyDescent="0.25">
      <c r="C609457" s="62"/>
    </row>
    <row r="609545" spans="3:3" x14ac:dyDescent="0.25">
      <c r="C609545" s="62"/>
    </row>
    <row r="609546" spans="3:3" x14ac:dyDescent="0.25">
      <c r="C609546" s="62"/>
    </row>
    <row r="609634" spans="3:3" x14ac:dyDescent="0.25">
      <c r="C609634" s="62"/>
    </row>
    <row r="609635" spans="3:3" x14ac:dyDescent="0.25">
      <c r="C609635" s="62"/>
    </row>
    <row r="609723" spans="3:3" x14ac:dyDescent="0.25">
      <c r="C609723" s="62"/>
    </row>
    <row r="609724" spans="3:3" x14ac:dyDescent="0.25">
      <c r="C609724" s="62"/>
    </row>
    <row r="609812" spans="3:3" x14ac:dyDescent="0.25">
      <c r="C609812" s="62"/>
    </row>
    <row r="609813" spans="3:3" x14ac:dyDescent="0.25">
      <c r="C609813" s="62"/>
    </row>
    <row r="609901" spans="3:3" x14ac:dyDescent="0.25">
      <c r="C609901" s="62"/>
    </row>
    <row r="609902" spans="3:3" x14ac:dyDescent="0.25">
      <c r="C609902" s="62"/>
    </row>
    <row r="609990" spans="3:3" x14ac:dyDescent="0.25">
      <c r="C609990" s="62"/>
    </row>
    <row r="609991" spans="3:3" x14ac:dyDescent="0.25">
      <c r="C609991" s="62"/>
    </row>
    <row r="610079" spans="3:3" x14ac:dyDescent="0.25">
      <c r="C610079" s="62"/>
    </row>
    <row r="610080" spans="3:3" x14ac:dyDescent="0.25">
      <c r="C610080" s="62"/>
    </row>
    <row r="610168" spans="3:3" x14ac:dyDescent="0.25">
      <c r="C610168" s="62"/>
    </row>
    <row r="610169" spans="3:3" x14ac:dyDescent="0.25">
      <c r="C610169" s="62"/>
    </row>
    <row r="610257" spans="3:3" x14ac:dyDescent="0.25">
      <c r="C610257" s="62"/>
    </row>
    <row r="610258" spans="3:3" x14ac:dyDescent="0.25">
      <c r="C610258" s="62"/>
    </row>
    <row r="610346" spans="3:3" x14ac:dyDescent="0.25">
      <c r="C610346" s="62"/>
    </row>
    <row r="610347" spans="3:3" x14ac:dyDescent="0.25">
      <c r="C610347" s="62"/>
    </row>
    <row r="610435" spans="3:3" x14ac:dyDescent="0.25">
      <c r="C610435" s="62"/>
    </row>
    <row r="610436" spans="3:3" x14ac:dyDescent="0.25">
      <c r="C610436" s="62"/>
    </row>
    <row r="610524" spans="3:3" x14ac:dyDescent="0.25">
      <c r="C610524" s="62"/>
    </row>
    <row r="610525" spans="3:3" x14ac:dyDescent="0.25">
      <c r="C610525" s="62"/>
    </row>
    <row r="610613" spans="3:3" x14ac:dyDescent="0.25">
      <c r="C610613" s="62"/>
    </row>
    <row r="610614" spans="3:3" x14ac:dyDescent="0.25">
      <c r="C610614" s="62"/>
    </row>
    <row r="610702" spans="3:3" x14ac:dyDescent="0.25">
      <c r="C610702" s="62"/>
    </row>
    <row r="610703" spans="3:3" x14ac:dyDescent="0.25">
      <c r="C610703" s="62"/>
    </row>
    <row r="610791" spans="3:3" x14ac:dyDescent="0.25">
      <c r="C610791" s="62"/>
    </row>
    <row r="610792" spans="3:3" x14ac:dyDescent="0.25">
      <c r="C610792" s="62"/>
    </row>
    <row r="610880" spans="3:3" x14ac:dyDescent="0.25">
      <c r="C610880" s="62"/>
    </row>
    <row r="610881" spans="3:3" x14ac:dyDescent="0.25">
      <c r="C610881" s="62"/>
    </row>
    <row r="610969" spans="3:3" x14ac:dyDescent="0.25">
      <c r="C610969" s="62"/>
    </row>
    <row r="610970" spans="3:3" x14ac:dyDescent="0.25">
      <c r="C610970" s="62"/>
    </row>
    <row r="611058" spans="3:3" x14ac:dyDescent="0.25">
      <c r="C611058" s="62"/>
    </row>
    <row r="611059" spans="3:3" x14ac:dyDescent="0.25">
      <c r="C611059" s="62"/>
    </row>
    <row r="611147" spans="3:3" x14ac:dyDescent="0.25">
      <c r="C611147" s="62"/>
    </row>
    <row r="611148" spans="3:3" x14ac:dyDescent="0.25">
      <c r="C611148" s="62"/>
    </row>
    <row r="611236" spans="3:3" x14ac:dyDescent="0.25">
      <c r="C611236" s="62"/>
    </row>
    <row r="611237" spans="3:3" x14ac:dyDescent="0.25">
      <c r="C611237" s="62"/>
    </row>
    <row r="611325" spans="3:3" x14ac:dyDescent="0.25">
      <c r="C611325" s="62"/>
    </row>
    <row r="611326" spans="3:3" x14ac:dyDescent="0.25">
      <c r="C611326" s="62"/>
    </row>
    <row r="611414" spans="3:3" x14ac:dyDescent="0.25">
      <c r="C611414" s="62"/>
    </row>
    <row r="611415" spans="3:3" x14ac:dyDescent="0.25">
      <c r="C611415" s="62"/>
    </row>
    <row r="611503" spans="3:3" x14ac:dyDescent="0.25">
      <c r="C611503" s="62"/>
    </row>
    <row r="611504" spans="3:3" x14ac:dyDescent="0.25">
      <c r="C611504" s="62"/>
    </row>
    <row r="611592" spans="3:3" x14ac:dyDescent="0.25">
      <c r="C611592" s="62"/>
    </row>
    <row r="611593" spans="3:3" x14ac:dyDescent="0.25">
      <c r="C611593" s="62"/>
    </row>
    <row r="611681" spans="3:3" x14ac:dyDescent="0.25">
      <c r="C611681" s="62"/>
    </row>
    <row r="611682" spans="3:3" x14ac:dyDescent="0.25">
      <c r="C611682" s="62"/>
    </row>
    <row r="611770" spans="3:3" x14ac:dyDescent="0.25">
      <c r="C611770" s="62"/>
    </row>
    <row r="611771" spans="3:3" x14ac:dyDescent="0.25">
      <c r="C611771" s="62"/>
    </row>
    <row r="611859" spans="3:3" x14ac:dyDescent="0.25">
      <c r="C611859" s="62"/>
    </row>
    <row r="611860" spans="3:3" x14ac:dyDescent="0.25">
      <c r="C611860" s="62"/>
    </row>
    <row r="611948" spans="3:3" x14ac:dyDescent="0.25">
      <c r="C611948" s="62"/>
    </row>
    <row r="611949" spans="3:3" x14ac:dyDescent="0.25">
      <c r="C611949" s="62"/>
    </row>
    <row r="612037" spans="3:3" x14ac:dyDescent="0.25">
      <c r="C612037" s="62"/>
    </row>
    <row r="612038" spans="3:3" x14ac:dyDescent="0.25">
      <c r="C612038" s="62"/>
    </row>
    <row r="612126" spans="3:3" x14ac:dyDescent="0.25">
      <c r="C612126" s="62"/>
    </row>
    <row r="612127" spans="3:3" x14ac:dyDescent="0.25">
      <c r="C612127" s="62"/>
    </row>
    <row r="612215" spans="3:3" x14ac:dyDescent="0.25">
      <c r="C612215" s="62"/>
    </row>
    <row r="612216" spans="3:3" x14ac:dyDescent="0.25">
      <c r="C612216" s="62"/>
    </row>
    <row r="612304" spans="3:3" x14ac:dyDescent="0.25">
      <c r="C612304" s="62"/>
    </row>
    <row r="612305" spans="3:3" x14ac:dyDescent="0.25">
      <c r="C612305" s="62"/>
    </row>
    <row r="612393" spans="3:3" x14ac:dyDescent="0.25">
      <c r="C612393" s="62"/>
    </row>
    <row r="612394" spans="3:3" x14ac:dyDescent="0.25">
      <c r="C612394" s="62"/>
    </row>
    <row r="612482" spans="3:3" x14ac:dyDescent="0.25">
      <c r="C612482" s="62"/>
    </row>
    <row r="612483" spans="3:3" x14ac:dyDescent="0.25">
      <c r="C612483" s="62"/>
    </row>
    <row r="612571" spans="3:3" x14ac:dyDescent="0.25">
      <c r="C612571" s="62"/>
    </row>
    <row r="612572" spans="3:3" x14ac:dyDescent="0.25">
      <c r="C612572" s="62"/>
    </row>
    <row r="612660" spans="3:3" x14ac:dyDescent="0.25">
      <c r="C612660" s="62"/>
    </row>
    <row r="612661" spans="3:3" x14ac:dyDescent="0.25">
      <c r="C612661" s="62"/>
    </row>
    <row r="612749" spans="3:3" x14ac:dyDescent="0.25">
      <c r="C612749" s="62"/>
    </row>
    <row r="612750" spans="3:3" x14ac:dyDescent="0.25">
      <c r="C612750" s="62"/>
    </row>
    <row r="612838" spans="3:3" x14ac:dyDescent="0.25">
      <c r="C612838" s="62"/>
    </row>
    <row r="612839" spans="3:3" x14ac:dyDescent="0.25">
      <c r="C612839" s="62"/>
    </row>
    <row r="612927" spans="3:3" x14ac:dyDescent="0.25">
      <c r="C612927" s="62"/>
    </row>
    <row r="612928" spans="3:3" x14ac:dyDescent="0.25">
      <c r="C612928" s="62"/>
    </row>
    <row r="613016" spans="3:3" x14ac:dyDescent="0.25">
      <c r="C613016" s="62"/>
    </row>
    <row r="613017" spans="3:3" x14ac:dyDescent="0.25">
      <c r="C613017" s="62"/>
    </row>
    <row r="613105" spans="3:3" x14ac:dyDescent="0.25">
      <c r="C613105" s="62"/>
    </row>
    <row r="613106" spans="3:3" x14ac:dyDescent="0.25">
      <c r="C613106" s="62"/>
    </row>
    <row r="613194" spans="3:3" x14ac:dyDescent="0.25">
      <c r="C613194" s="62"/>
    </row>
    <row r="613195" spans="3:3" x14ac:dyDescent="0.25">
      <c r="C613195" s="62"/>
    </row>
    <row r="613283" spans="3:3" x14ac:dyDescent="0.25">
      <c r="C613283" s="62"/>
    </row>
    <row r="613284" spans="3:3" x14ac:dyDescent="0.25">
      <c r="C613284" s="62"/>
    </row>
    <row r="613372" spans="3:3" x14ac:dyDescent="0.25">
      <c r="C613372" s="62"/>
    </row>
    <row r="613373" spans="3:3" x14ac:dyDescent="0.25">
      <c r="C613373" s="62"/>
    </row>
    <row r="613461" spans="3:3" x14ac:dyDescent="0.25">
      <c r="C613461" s="62"/>
    </row>
    <row r="613462" spans="3:3" x14ac:dyDescent="0.25">
      <c r="C613462" s="62"/>
    </row>
    <row r="613550" spans="3:3" x14ac:dyDescent="0.25">
      <c r="C613550" s="62"/>
    </row>
    <row r="613551" spans="3:3" x14ac:dyDescent="0.25">
      <c r="C613551" s="62"/>
    </row>
    <row r="613639" spans="3:3" x14ac:dyDescent="0.25">
      <c r="C613639" s="62"/>
    </row>
    <row r="613640" spans="3:3" x14ac:dyDescent="0.25">
      <c r="C613640" s="62"/>
    </row>
    <row r="613728" spans="3:3" x14ac:dyDescent="0.25">
      <c r="C613728" s="62"/>
    </row>
    <row r="613729" spans="3:3" x14ac:dyDescent="0.25">
      <c r="C613729" s="62"/>
    </row>
    <row r="613817" spans="3:3" x14ac:dyDescent="0.25">
      <c r="C613817" s="62"/>
    </row>
    <row r="613818" spans="3:3" x14ac:dyDescent="0.25">
      <c r="C613818" s="62"/>
    </row>
    <row r="613906" spans="3:3" x14ac:dyDescent="0.25">
      <c r="C613906" s="62"/>
    </row>
    <row r="613907" spans="3:3" x14ac:dyDescent="0.25">
      <c r="C613907" s="62"/>
    </row>
    <row r="613995" spans="3:3" x14ac:dyDescent="0.25">
      <c r="C613995" s="62"/>
    </row>
    <row r="613996" spans="3:3" x14ac:dyDescent="0.25">
      <c r="C613996" s="62"/>
    </row>
    <row r="614084" spans="3:3" x14ac:dyDescent="0.25">
      <c r="C614084" s="62"/>
    </row>
    <row r="614085" spans="3:3" x14ac:dyDescent="0.25">
      <c r="C614085" s="62"/>
    </row>
    <row r="614173" spans="3:3" x14ac:dyDescent="0.25">
      <c r="C614173" s="62"/>
    </row>
    <row r="614174" spans="3:3" x14ac:dyDescent="0.25">
      <c r="C614174" s="62"/>
    </row>
    <row r="614262" spans="3:3" x14ac:dyDescent="0.25">
      <c r="C614262" s="62"/>
    </row>
    <row r="614263" spans="3:3" x14ac:dyDescent="0.25">
      <c r="C614263" s="62"/>
    </row>
    <row r="614351" spans="3:3" x14ac:dyDescent="0.25">
      <c r="C614351" s="62"/>
    </row>
    <row r="614352" spans="3:3" x14ac:dyDescent="0.25">
      <c r="C614352" s="62"/>
    </row>
    <row r="614440" spans="3:3" x14ac:dyDescent="0.25">
      <c r="C614440" s="62"/>
    </row>
    <row r="614441" spans="3:3" x14ac:dyDescent="0.25">
      <c r="C614441" s="62"/>
    </row>
    <row r="614529" spans="3:3" x14ac:dyDescent="0.25">
      <c r="C614529" s="62"/>
    </row>
    <row r="614530" spans="3:3" x14ac:dyDescent="0.25">
      <c r="C614530" s="62"/>
    </row>
    <row r="614618" spans="3:3" x14ac:dyDescent="0.25">
      <c r="C614618" s="62"/>
    </row>
    <row r="614619" spans="3:3" x14ac:dyDescent="0.25">
      <c r="C614619" s="62"/>
    </row>
    <row r="614707" spans="3:3" x14ac:dyDescent="0.25">
      <c r="C614707" s="62"/>
    </row>
    <row r="614708" spans="3:3" x14ac:dyDescent="0.25">
      <c r="C614708" s="62"/>
    </row>
    <row r="614796" spans="3:3" x14ac:dyDescent="0.25">
      <c r="C614796" s="62"/>
    </row>
    <row r="614797" spans="3:3" x14ac:dyDescent="0.25">
      <c r="C614797" s="62"/>
    </row>
    <row r="614885" spans="3:3" x14ac:dyDescent="0.25">
      <c r="C614885" s="62"/>
    </row>
    <row r="614886" spans="3:3" x14ac:dyDescent="0.25">
      <c r="C614886" s="62"/>
    </row>
    <row r="614974" spans="3:3" x14ac:dyDescent="0.25">
      <c r="C614974" s="62"/>
    </row>
    <row r="614975" spans="3:3" x14ac:dyDescent="0.25">
      <c r="C614975" s="62"/>
    </row>
    <row r="615063" spans="3:3" x14ac:dyDescent="0.25">
      <c r="C615063" s="62"/>
    </row>
    <row r="615064" spans="3:3" x14ac:dyDescent="0.25">
      <c r="C615064" s="62"/>
    </row>
    <row r="615152" spans="3:3" x14ac:dyDescent="0.25">
      <c r="C615152" s="62"/>
    </row>
    <row r="615153" spans="3:3" x14ac:dyDescent="0.25">
      <c r="C615153" s="62"/>
    </row>
    <row r="615241" spans="3:3" x14ac:dyDescent="0.25">
      <c r="C615241" s="62"/>
    </row>
    <row r="615242" spans="3:3" x14ac:dyDescent="0.25">
      <c r="C615242" s="62"/>
    </row>
    <row r="615330" spans="3:3" x14ac:dyDescent="0.25">
      <c r="C615330" s="62"/>
    </row>
    <row r="615331" spans="3:3" x14ac:dyDescent="0.25">
      <c r="C615331" s="62"/>
    </row>
    <row r="615419" spans="3:3" x14ac:dyDescent="0.25">
      <c r="C615419" s="62"/>
    </row>
    <row r="615420" spans="3:3" x14ac:dyDescent="0.25">
      <c r="C615420" s="62"/>
    </row>
    <row r="615508" spans="3:3" x14ac:dyDescent="0.25">
      <c r="C615508" s="62"/>
    </row>
    <row r="615509" spans="3:3" x14ac:dyDescent="0.25">
      <c r="C615509" s="62"/>
    </row>
    <row r="615597" spans="3:3" x14ac:dyDescent="0.25">
      <c r="C615597" s="62"/>
    </row>
    <row r="615598" spans="3:3" x14ac:dyDescent="0.25">
      <c r="C615598" s="62"/>
    </row>
    <row r="615686" spans="3:3" x14ac:dyDescent="0.25">
      <c r="C615686" s="62"/>
    </row>
    <row r="615687" spans="3:3" x14ac:dyDescent="0.25">
      <c r="C615687" s="62"/>
    </row>
    <row r="615775" spans="3:3" x14ac:dyDescent="0.25">
      <c r="C615775" s="62"/>
    </row>
    <row r="615776" spans="3:3" x14ac:dyDescent="0.25">
      <c r="C615776" s="62"/>
    </row>
    <row r="615864" spans="3:3" x14ac:dyDescent="0.25">
      <c r="C615864" s="62"/>
    </row>
    <row r="615865" spans="3:3" x14ac:dyDescent="0.25">
      <c r="C615865" s="62"/>
    </row>
    <row r="615953" spans="3:3" x14ac:dyDescent="0.25">
      <c r="C615953" s="62"/>
    </row>
    <row r="615954" spans="3:3" x14ac:dyDescent="0.25">
      <c r="C615954" s="62"/>
    </row>
    <row r="616042" spans="3:3" x14ac:dyDescent="0.25">
      <c r="C616042" s="62"/>
    </row>
    <row r="616043" spans="3:3" x14ac:dyDescent="0.25">
      <c r="C616043" s="62"/>
    </row>
    <row r="616131" spans="3:3" x14ac:dyDescent="0.25">
      <c r="C616131" s="62"/>
    </row>
    <row r="616132" spans="3:3" x14ac:dyDescent="0.25">
      <c r="C616132" s="62"/>
    </row>
    <row r="616220" spans="3:3" x14ac:dyDescent="0.25">
      <c r="C616220" s="62"/>
    </row>
    <row r="616221" spans="3:3" x14ac:dyDescent="0.25">
      <c r="C616221" s="62"/>
    </row>
    <row r="616309" spans="3:3" x14ac:dyDescent="0.25">
      <c r="C616309" s="62"/>
    </row>
    <row r="616310" spans="3:3" x14ac:dyDescent="0.25">
      <c r="C616310" s="62"/>
    </row>
    <row r="616398" spans="3:3" x14ac:dyDescent="0.25">
      <c r="C616398" s="62"/>
    </row>
    <row r="616399" spans="3:3" x14ac:dyDescent="0.25">
      <c r="C616399" s="62"/>
    </row>
    <row r="616487" spans="3:3" x14ac:dyDescent="0.25">
      <c r="C616487" s="62"/>
    </row>
    <row r="616488" spans="3:3" x14ac:dyDescent="0.25">
      <c r="C616488" s="62"/>
    </row>
    <row r="616576" spans="3:3" x14ac:dyDescent="0.25">
      <c r="C616576" s="62"/>
    </row>
    <row r="616577" spans="3:3" x14ac:dyDescent="0.25">
      <c r="C616577" s="62"/>
    </row>
    <row r="616665" spans="3:3" x14ac:dyDescent="0.25">
      <c r="C616665" s="62"/>
    </row>
    <row r="616666" spans="3:3" x14ac:dyDescent="0.25">
      <c r="C616666" s="62"/>
    </row>
    <row r="616754" spans="3:3" x14ac:dyDescent="0.25">
      <c r="C616754" s="62"/>
    </row>
    <row r="616755" spans="3:3" x14ac:dyDescent="0.25">
      <c r="C616755" s="62"/>
    </row>
    <row r="616843" spans="3:3" x14ac:dyDescent="0.25">
      <c r="C616843" s="62"/>
    </row>
    <row r="616844" spans="3:3" x14ac:dyDescent="0.25">
      <c r="C616844" s="62"/>
    </row>
    <row r="616932" spans="3:3" x14ac:dyDescent="0.25">
      <c r="C616932" s="62"/>
    </row>
    <row r="616933" spans="3:3" x14ac:dyDescent="0.25">
      <c r="C616933" s="62"/>
    </row>
    <row r="617021" spans="3:3" x14ac:dyDescent="0.25">
      <c r="C617021" s="62"/>
    </row>
    <row r="617022" spans="3:3" x14ac:dyDescent="0.25">
      <c r="C617022" s="62"/>
    </row>
    <row r="617110" spans="3:3" x14ac:dyDescent="0.25">
      <c r="C617110" s="62"/>
    </row>
    <row r="617111" spans="3:3" x14ac:dyDescent="0.25">
      <c r="C617111" s="62"/>
    </row>
    <row r="617199" spans="3:3" x14ac:dyDescent="0.25">
      <c r="C617199" s="62"/>
    </row>
    <row r="617200" spans="3:3" x14ac:dyDescent="0.25">
      <c r="C617200" s="62"/>
    </row>
    <row r="617288" spans="3:3" x14ac:dyDescent="0.25">
      <c r="C617288" s="62"/>
    </row>
    <row r="617289" spans="3:3" x14ac:dyDescent="0.25">
      <c r="C617289" s="62"/>
    </row>
    <row r="617377" spans="3:3" x14ac:dyDescent="0.25">
      <c r="C617377" s="62"/>
    </row>
    <row r="617378" spans="3:3" x14ac:dyDescent="0.25">
      <c r="C617378" s="62"/>
    </row>
    <row r="617466" spans="3:3" x14ac:dyDescent="0.25">
      <c r="C617466" s="62"/>
    </row>
    <row r="617467" spans="3:3" x14ac:dyDescent="0.25">
      <c r="C617467" s="62"/>
    </row>
    <row r="617555" spans="3:3" x14ac:dyDescent="0.25">
      <c r="C617555" s="62"/>
    </row>
    <row r="617556" spans="3:3" x14ac:dyDescent="0.25">
      <c r="C617556" s="62"/>
    </row>
    <row r="617644" spans="3:3" x14ac:dyDescent="0.25">
      <c r="C617644" s="62"/>
    </row>
    <row r="617645" spans="3:3" x14ac:dyDescent="0.25">
      <c r="C617645" s="62"/>
    </row>
    <row r="617733" spans="3:3" x14ac:dyDescent="0.25">
      <c r="C617733" s="62"/>
    </row>
    <row r="617734" spans="3:3" x14ac:dyDescent="0.25">
      <c r="C617734" s="62"/>
    </row>
    <row r="617822" spans="3:3" x14ac:dyDescent="0.25">
      <c r="C617822" s="62"/>
    </row>
    <row r="617823" spans="3:3" x14ac:dyDescent="0.25">
      <c r="C617823" s="62"/>
    </row>
    <row r="617911" spans="3:3" x14ac:dyDescent="0.25">
      <c r="C617911" s="62"/>
    </row>
    <row r="617912" spans="3:3" x14ac:dyDescent="0.25">
      <c r="C617912" s="62"/>
    </row>
    <row r="618000" spans="3:3" x14ac:dyDescent="0.25">
      <c r="C618000" s="62"/>
    </row>
    <row r="618001" spans="3:3" x14ac:dyDescent="0.25">
      <c r="C618001" s="62"/>
    </row>
    <row r="618089" spans="3:3" x14ac:dyDescent="0.25">
      <c r="C618089" s="62"/>
    </row>
    <row r="618090" spans="3:3" x14ac:dyDescent="0.25">
      <c r="C618090" s="62"/>
    </row>
    <row r="618178" spans="3:3" x14ac:dyDescent="0.25">
      <c r="C618178" s="62"/>
    </row>
    <row r="618179" spans="3:3" x14ac:dyDescent="0.25">
      <c r="C618179" s="62"/>
    </row>
    <row r="618267" spans="3:3" x14ac:dyDescent="0.25">
      <c r="C618267" s="62"/>
    </row>
    <row r="618268" spans="3:3" x14ac:dyDescent="0.25">
      <c r="C618268" s="62"/>
    </row>
    <row r="618356" spans="3:3" x14ac:dyDescent="0.25">
      <c r="C618356" s="62"/>
    </row>
    <row r="618357" spans="3:3" x14ac:dyDescent="0.25">
      <c r="C618357" s="62"/>
    </row>
    <row r="618445" spans="3:3" x14ac:dyDescent="0.25">
      <c r="C618445" s="62"/>
    </row>
    <row r="618446" spans="3:3" x14ac:dyDescent="0.25">
      <c r="C618446" s="62"/>
    </row>
    <row r="618534" spans="3:3" x14ac:dyDescent="0.25">
      <c r="C618534" s="62"/>
    </row>
    <row r="618535" spans="3:3" x14ac:dyDescent="0.25">
      <c r="C618535" s="62"/>
    </row>
    <row r="618623" spans="3:3" x14ac:dyDescent="0.25">
      <c r="C618623" s="62"/>
    </row>
    <row r="618624" spans="3:3" x14ac:dyDescent="0.25">
      <c r="C618624" s="62"/>
    </row>
    <row r="618712" spans="3:3" x14ac:dyDescent="0.25">
      <c r="C618712" s="62"/>
    </row>
    <row r="618713" spans="3:3" x14ac:dyDescent="0.25">
      <c r="C618713" s="62"/>
    </row>
    <row r="618801" spans="3:3" x14ac:dyDescent="0.25">
      <c r="C618801" s="62"/>
    </row>
    <row r="618802" spans="3:3" x14ac:dyDescent="0.25">
      <c r="C618802" s="62"/>
    </row>
    <row r="618890" spans="3:3" x14ac:dyDescent="0.25">
      <c r="C618890" s="62"/>
    </row>
    <row r="618891" spans="3:3" x14ac:dyDescent="0.25">
      <c r="C618891" s="62"/>
    </row>
    <row r="618979" spans="3:3" x14ac:dyDescent="0.25">
      <c r="C618979" s="62"/>
    </row>
    <row r="618980" spans="3:3" x14ac:dyDescent="0.25">
      <c r="C618980" s="62"/>
    </row>
    <row r="619068" spans="3:3" x14ac:dyDescent="0.25">
      <c r="C619068" s="62"/>
    </row>
    <row r="619069" spans="3:3" x14ac:dyDescent="0.25">
      <c r="C619069" s="62"/>
    </row>
    <row r="619157" spans="3:3" x14ac:dyDescent="0.25">
      <c r="C619157" s="62"/>
    </row>
    <row r="619158" spans="3:3" x14ac:dyDescent="0.25">
      <c r="C619158" s="62"/>
    </row>
    <row r="619246" spans="3:3" x14ac:dyDescent="0.25">
      <c r="C619246" s="62"/>
    </row>
    <row r="619247" spans="3:3" x14ac:dyDescent="0.25">
      <c r="C619247" s="62"/>
    </row>
    <row r="619335" spans="3:3" x14ac:dyDescent="0.25">
      <c r="C619335" s="62"/>
    </row>
    <row r="619336" spans="3:3" x14ac:dyDescent="0.25">
      <c r="C619336" s="62"/>
    </row>
    <row r="619424" spans="3:3" x14ac:dyDescent="0.25">
      <c r="C619424" s="62"/>
    </row>
    <row r="619425" spans="3:3" x14ac:dyDescent="0.25">
      <c r="C619425" s="62"/>
    </row>
    <row r="619513" spans="3:3" x14ac:dyDescent="0.25">
      <c r="C619513" s="62"/>
    </row>
    <row r="619514" spans="3:3" x14ac:dyDescent="0.25">
      <c r="C619514" s="62"/>
    </row>
    <row r="619602" spans="3:3" x14ac:dyDescent="0.25">
      <c r="C619602" s="62"/>
    </row>
    <row r="619603" spans="3:3" x14ac:dyDescent="0.25">
      <c r="C619603" s="62"/>
    </row>
    <row r="619691" spans="3:3" x14ac:dyDescent="0.25">
      <c r="C619691" s="62"/>
    </row>
    <row r="619692" spans="3:3" x14ac:dyDescent="0.25">
      <c r="C619692" s="62"/>
    </row>
    <row r="619780" spans="3:3" x14ac:dyDescent="0.25">
      <c r="C619780" s="62"/>
    </row>
    <row r="619781" spans="3:3" x14ac:dyDescent="0.25">
      <c r="C619781" s="62"/>
    </row>
    <row r="619869" spans="3:3" x14ac:dyDescent="0.25">
      <c r="C619869" s="62"/>
    </row>
    <row r="619870" spans="3:3" x14ac:dyDescent="0.25">
      <c r="C619870" s="62"/>
    </row>
    <row r="619958" spans="3:3" x14ac:dyDescent="0.25">
      <c r="C619958" s="62"/>
    </row>
    <row r="619959" spans="3:3" x14ac:dyDescent="0.25">
      <c r="C619959" s="62"/>
    </row>
    <row r="620047" spans="3:3" x14ac:dyDescent="0.25">
      <c r="C620047" s="62"/>
    </row>
    <row r="620048" spans="3:3" x14ac:dyDescent="0.25">
      <c r="C620048" s="62"/>
    </row>
    <row r="620136" spans="3:3" x14ac:dyDescent="0.25">
      <c r="C620136" s="62"/>
    </row>
    <row r="620137" spans="3:3" x14ac:dyDescent="0.25">
      <c r="C620137" s="62"/>
    </row>
    <row r="620225" spans="3:3" x14ac:dyDescent="0.25">
      <c r="C620225" s="62"/>
    </row>
    <row r="620226" spans="3:3" x14ac:dyDescent="0.25">
      <c r="C620226" s="62"/>
    </row>
    <row r="620314" spans="3:3" x14ac:dyDescent="0.25">
      <c r="C620314" s="62"/>
    </row>
    <row r="620315" spans="3:3" x14ac:dyDescent="0.25">
      <c r="C620315" s="62"/>
    </row>
    <row r="620403" spans="3:3" x14ac:dyDescent="0.25">
      <c r="C620403" s="62"/>
    </row>
    <row r="620404" spans="3:3" x14ac:dyDescent="0.25">
      <c r="C620404" s="62"/>
    </row>
    <row r="620492" spans="3:3" x14ac:dyDescent="0.25">
      <c r="C620492" s="62"/>
    </row>
    <row r="620493" spans="3:3" x14ac:dyDescent="0.25">
      <c r="C620493" s="62"/>
    </row>
    <row r="620581" spans="3:3" x14ac:dyDescent="0.25">
      <c r="C620581" s="62"/>
    </row>
    <row r="620582" spans="3:3" x14ac:dyDescent="0.25">
      <c r="C620582" s="62"/>
    </row>
    <row r="620670" spans="3:3" x14ac:dyDescent="0.25">
      <c r="C620670" s="62"/>
    </row>
    <row r="620671" spans="3:3" x14ac:dyDescent="0.25">
      <c r="C620671" s="62"/>
    </row>
    <row r="620759" spans="3:3" x14ac:dyDescent="0.25">
      <c r="C620759" s="62"/>
    </row>
    <row r="620760" spans="3:3" x14ac:dyDescent="0.25">
      <c r="C620760" s="62"/>
    </row>
    <row r="620848" spans="3:3" x14ac:dyDescent="0.25">
      <c r="C620848" s="62"/>
    </row>
    <row r="620849" spans="3:3" x14ac:dyDescent="0.25">
      <c r="C620849" s="62"/>
    </row>
    <row r="620937" spans="3:3" x14ac:dyDescent="0.25">
      <c r="C620937" s="62"/>
    </row>
    <row r="620938" spans="3:3" x14ac:dyDescent="0.25">
      <c r="C620938" s="62"/>
    </row>
    <row r="621026" spans="3:3" x14ac:dyDescent="0.25">
      <c r="C621026" s="62"/>
    </row>
    <row r="621027" spans="3:3" x14ac:dyDescent="0.25">
      <c r="C621027" s="62"/>
    </row>
    <row r="621115" spans="3:3" x14ac:dyDescent="0.25">
      <c r="C621115" s="62"/>
    </row>
    <row r="621116" spans="3:3" x14ac:dyDescent="0.25">
      <c r="C621116" s="62"/>
    </row>
    <row r="621204" spans="3:3" x14ac:dyDescent="0.25">
      <c r="C621204" s="62"/>
    </row>
    <row r="621205" spans="3:3" x14ac:dyDescent="0.25">
      <c r="C621205" s="62"/>
    </row>
    <row r="621293" spans="3:3" x14ac:dyDescent="0.25">
      <c r="C621293" s="62"/>
    </row>
    <row r="621294" spans="3:3" x14ac:dyDescent="0.25">
      <c r="C621294" s="62"/>
    </row>
    <row r="621382" spans="3:3" x14ac:dyDescent="0.25">
      <c r="C621382" s="62"/>
    </row>
    <row r="621383" spans="3:3" x14ac:dyDescent="0.25">
      <c r="C621383" s="62"/>
    </row>
    <row r="621471" spans="3:3" x14ac:dyDescent="0.25">
      <c r="C621471" s="62"/>
    </row>
    <row r="621472" spans="3:3" x14ac:dyDescent="0.25">
      <c r="C621472" s="62"/>
    </row>
    <row r="621560" spans="3:3" x14ac:dyDescent="0.25">
      <c r="C621560" s="62"/>
    </row>
    <row r="621561" spans="3:3" x14ac:dyDescent="0.25">
      <c r="C621561" s="62"/>
    </row>
    <row r="621649" spans="3:3" x14ac:dyDescent="0.25">
      <c r="C621649" s="62"/>
    </row>
    <row r="621650" spans="3:3" x14ac:dyDescent="0.25">
      <c r="C621650" s="62"/>
    </row>
    <row r="621738" spans="3:3" x14ac:dyDescent="0.25">
      <c r="C621738" s="62"/>
    </row>
    <row r="621739" spans="3:3" x14ac:dyDescent="0.25">
      <c r="C621739" s="62"/>
    </row>
    <row r="621827" spans="3:3" x14ac:dyDescent="0.25">
      <c r="C621827" s="62"/>
    </row>
    <row r="621828" spans="3:3" x14ac:dyDescent="0.25">
      <c r="C621828" s="62"/>
    </row>
    <row r="621916" spans="3:3" x14ac:dyDescent="0.25">
      <c r="C621916" s="62"/>
    </row>
    <row r="621917" spans="3:3" x14ac:dyDescent="0.25">
      <c r="C621917" s="62"/>
    </row>
    <row r="622005" spans="3:3" x14ac:dyDescent="0.25">
      <c r="C622005" s="62"/>
    </row>
    <row r="622006" spans="3:3" x14ac:dyDescent="0.25">
      <c r="C622006" s="62"/>
    </row>
    <row r="622094" spans="3:3" x14ac:dyDescent="0.25">
      <c r="C622094" s="62"/>
    </row>
    <row r="622095" spans="3:3" x14ac:dyDescent="0.25">
      <c r="C622095" s="62"/>
    </row>
    <row r="622183" spans="3:3" x14ac:dyDescent="0.25">
      <c r="C622183" s="62"/>
    </row>
    <row r="622184" spans="3:3" x14ac:dyDescent="0.25">
      <c r="C622184" s="62"/>
    </row>
    <row r="622272" spans="3:3" x14ac:dyDescent="0.25">
      <c r="C622272" s="62"/>
    </row>
    <row r="622273" spans="3:3" x14ac:dyDescent="0.25">
      <c r="C622273" s="62"/>
    </row>
    <row r="622361" spans="3:3" x14ac:dyDescent="0.25">
      <c r="C622361" s="62"/>
    </row>
    <row r="622362" spans="3:3" x14ac:dyDescent="0.25">
      <c r="C622362" s="62"/>
    </row>
    <row r="622450" spans="3:3" x14ac:dyDescent="0.25">
      <c r="C622450" s="62"/>
    </row>
    <row r="622451" spans="3:3" x14ac:dyDescent="0.25">
      <c r="C622451" s="62"/>
    </row>
    <row r="622539" spans="3:3" x14ac:dyDescent="0.25">
      <c r="C622539" s="62"/>
    </row>
    <row r="622540" spans="3:3" x14ac:dyDescent="0.25">
      <c r="C622540" s="62"/>
    </row>
    <row r="622628" spans="3:3" x14ac:dyDescent="0.25">
      <c r="C622628" s="62"/>
    </row>
    <row r="622629" spans="3:3" x14ac:dyDescent="0.25">
      <c r="C622629" s="62"/>
    </row>
    <row r="622717" spans="3:3" x14ac:dyDescent="0.25">
      <c r="C622717" s="62"/>
    </row>
    <row r="622718" spans="3:3" x14ac:dyDescent="0.25">
      <c r="C622718" s="62"/>
    </row>
    <row r="622806" spans="3:3" x14ac:dyDescent="0.25">
      <c r="C622806" s="62"/>
    </row>
    <row r="622807" spans="3:3" x14ac:dyDescent="0.25">
      <c r="C622807" s="62"/>
    </row>
    <row r="622895" spans="3:3" x14ac:dyDescent="0.25">
      <c r="C622895" s="62"/>
    </row>
    <row r="622896" spans="3:3" x14ac:dyDescent="0.25">
      <c r="C622896" s="62"/>
    </row>
    <row r="622984" spans="3:3" x14ac:dyDescent="0.25">
      <c r="C622984" s="62"/>
    </row>
    <row r="622985" spans="3:3" x14ac:dyDescent="0.25">
      <c r="C622985" s="62"/>
    </row>
    <row r="623073" spans="3:3" x14ac:dyDescent="0.25">
      <c r="C623073" s="62"/>
    </row>
    <row r="623074" spans="3:3" x14ac:dyDescent="0.25">
      <c r="C623074" s="62"/>
    </row>
    <row r="623162" spans="3:3" x14ac:dyDescent="0.25">
      <c r="C623162" s="62"/>
    </row>
    <row r="623163" spans="3:3" x14ac:dyDescent="0.25">
      <c r="C623163" s="62"/>
    </row>
    <row r="623251" spans="3:3" x14ac:dyDescent="0.25">
      <c r="C623251" s="62"/>
    </row>
    <row r="623252" spans="3:3" x14ac:dyDescent="0.25">
      <c r="C623252" s="62"/>
    </row>
    <row r="623340" spans="3:3" x14ac:dyDescent="0.25">
      <c r="C623340" s="62"/>
    </row>
    <row r="623341" spans="3:3" x14ac:dyDescent="0.25">
      <c r="C623341" s="62"/>
    </row>
    <row r="623429" spans="3:3" x14ac:dyDescent="0.25">
      <c r="C623429" s="62"/>
    </row>
    <row r="623430" spans="3:3" x14ac:dyDescent="0.25">
      <c r="C623430" s="62"/>
    </row>
    <row r="623518" spans="3:3" x14ac:dyDescent="0.25">
      <c r="C623518" s="62"/>
    </row>
    <row r="623519" spans="3:3" x14ac:dyDescent="0.25">
      <c r="C623519" s="62"/>
    </row>
    <row r="623607" spans="3:3" x14ac:dyDescent="0.25">
      <c r="C623607" s="62"/>
    </row>
    <row r="623608" spans="3:3" x14ac:dyDescent="0.25">
      <c r="C623608" s="62"/>
    </row>
    <row r="623696" spans="3:3" x14ac:dyDescent="0.25">
      <c r="C623696" s="62"/>
    </row>
    <row r="623697" spans="3:3" x14ac:dyDescent="0.25">
      <c r="C623697" s="62"/>
    </row>
    <row r="623785" spans="3:3" x14ac:dyDescent="0.25">
      <c r="C623785" s="62"/>
    </row>
    <row r="623786" spans="3:3" x14ac:dyDescent="0.25">
      <c r="C623786" s="62"/>
    </row>
    <row r="623874" spans="3:3" x14ac:dyDescent="0.25">
      <c r="C623874" s="62"/>
    </row>
    <row r="623875" spans="3:3" x14ac:dyDescent="0.25">
      <c r="C623875" s="62"/>
    </row>
    <row r="623963" spans="3:3" x14ac:dyDescent="0.25">
      <c r="C623963" s="62"/>
    </row>
    <row r="623964" spans="3:3" x14ac:dyDescent="0.25">
      <c r="C623964" s="62"/>
    </row>
    <row r="624052" spans="3:3" x14ac:dyDescent="0.25">
      <c r="C624052" s="62"/>
    </row>
    <row r="624053" spans="3:3" x14ac:dyDescent="0.25">
      <c r="C624053" s="62"/>
    </row>
    <row r="624141" spans="3:3" x14ac:dyDescent="0.25">
      <c r="C624141" s="62"/>
    </row>
    <row r="624142" spans="3:3" x14ac:dyDescent="0.25">
      <c r="C624142" s="62"/>
    </row>
    <row r="624230" spans="3:3" x14ac:dyDescent="0.25">
      <c r="C624230" s="62"/>
    </row>
    <row r="624231" spans="3:3" x14ac:dyDescent="0.25">
      <c r="C624231" s="62"/>
    </row>
    <row r="624319" spans="3:3" x14ac:dyDescent="0.25">
      <c r="C624319" s="62"/>
    </row>
    <row r="624320" spans="3:3" x14ac:dyDescent="0.25">
      <c r="C624320" s="62"/>
    </row>
    <row r="624408" spans="3:3" x14ac:dyDescent="0.25">
      <c r="C624408" s="62"/>
    </row>
    <row r="624409" spans="3:3" x14ac:dyDescent="0.25">
      <c r="C624409" s="62"/>
    </row>
    <row r="624497" spans="3:3" x14ac:dyDescent="0.25">
      <c r="C624497" s="62"/>
    </row>
    <row r="624498" spans="3:3" x14ac:dyDescent="0.25">
      <c r="C624498" s="62"/>
    </row>
    <row r="624586" spans="3:3" x14ac:dyDescent="0.25">
      <c r="C624586" s="62"/>
    </row>
    <row r="624587" spans="3:3" x14ac:dyDescent="0.25">
      <c r="C624587" s="62"/>
    </row>
    <row r="624675" spans="3:3" x14ac:dyDescent="0.25">
      <c r="C624675" s="62"/>
    </row>
    <row r="624676" spans="3:3" x14ac:dyDescent="0.25">
      <c r="C624676" s="62"/>
    </row>
    <row r="624764" spans="3:3" x14ac:dyDescent="0.25">
      <c r="C624764" s="62"/>
    </row>
    <row r="624765" spans="3:3" x14ac:dyDescent="0.25">
      <c r="C624765" s="62"/>
    </row>
    <row r="624853" spans="3:3" x14ac:dyDescent="0.25">
      <c r="C624853" s="62"/>
    </row>
    <row r="624854" spans="3:3" x14ac:dyDescent="0.25">
      <c r="C624854" s="62"/>
    </row>
    <row r="624942" spans="3:3" x14ac:dyDescent="0.25">
      <c r="C624942" s="62"/>
    </row>
    <row r="624943" spans="3:3" x14ac:dyDescent="0.25">
      <c r="C624943" s="62"/>
    </row>
    <row r="625031" spans="3:3" x14ac:dyDescent="0.25">
      <c r="C625031" s="62"/>
    </row>
    <row r="625032" spans="3:3" x14ac:dyDescent="0.25">
      <c r="C625032" s="62"/>
    </row>
    <row r="625120" spans="3:3" x14ac:dyDescent="0.25">
      <c r="C625120" s="62"/>
    </row>
    <row r="625121" spans="3:3" x14ac:dyDescent="0.25">
      <c r="C625121" s="62"/>
    </row>
    <row r="625209" spans="3:3" x14ac:dyDescent="0.25">
      <c r="C625209" s="62"/>
    </row>
    <row r="625210" spans="3:3" x14ac:dyDescent="0.25">
      <c r="C625210" s="62"/>
    </row>
    <row r="625298" spans="3:3" x14ac:dyDescent="0.25">
      <c r="C625298" s="62"/>
    </row>
    <row r="625299" spans="3:3" x14ac:dyDescent="0.25">
      <c r="C625299" s="62"/>
    </row>
    <row r="625387" spans="3:3" x14ac:dyDescent="0.25">
      <c r="C625387" s="62"/>
    </row>
    <row r="625388" spans="3:3" x14ac:dyDescent="0.25">
      <c r="C625388" s="62"/>
    </row>
    <row r="625476" spans="3:3" x14ac:dyDescent="0.25">
      <c r="C625476" s="62"/>
    </row>
    <row r="625477" spans="3:3" x14ac:dyDescent="0.25">
      <c r="C625477" s="62"/>
    </row>
    <row r="625565" spans="3:3" x14ac:dyDescent="0.25">
      <c r="C625565" s="62"/>
    </row>
    <row r="625566" spans="3:3" x14ac:dyDescent="0.25">
      <c r="C625566" s="62"/>
    </row>
    <row r="625654" spans="3:3" x14ac:dyDescent="0.25">
      <c r="C625654" s="62"/>
    </row>
    <row r="625655" spans="3:3" x14ac:dyDescent="0.25">
      <c r="C625655" s="62"/>
    </row>
    <row r="625743" spans="3:3" x14ac:dyDescent="0.25">
      <c r="C625743" s="62"/>
    </row>
    <row r="625744" spans="3:3" x14ac:dyDescent="0.25">
      <c r="C625744" s="62"/>
    </row>
    <row r="625832" spans="3:3" x14ac:dyDescent="0.25">
      <c r="C625832" s="62"/>
    </row>
    <row r="625833" spans="3:3" x14ac:dyDescent="0.25">
      <c r="C625833" s="62"/>
    </row>
    <row r="625921" spans="3:3" x14ac:dyDescent="0.25">
      <c r="C625921" s="62"/>
    </row>
    <row r="625922" spans="3:3" x14ac:dyDescent="0.25">
      <c r="C625922" s="62"/>
    </row>
    <row r="626010" spans="3:3" x14ac:dyDescent="0.25">
      <c r="C626010" s="62"/>
    </row>
    <row r="626011" spans="3:3" x14ac:dyDescent="0.25">
      <c r="C626011" s="62"/>
    </row>
    <row r="626099" spans="3:3" x14ac:dyDescent="0.25">
      <c r="C626099" s="62"/>
    </row>
    <row r="626100" spans="3:3" x14ac:dyDescent="0.25">
      <c r="C626100" s="62"/>
    </row>
    <row r="626188" spans="3:3" x14ac:dyDescent="0.25">
      <c r="C626188" s="62"/>
    </row>
    <row r="626189" spans="3:3" x14ac:dyDescent="0.25">
      <c r="C626189" s="62"/>
    </row>
    <row r="626277" spans="3:3" x14ac:dyDescent="0.25">
      <c r="C626277" s="62"/>
    </row>
    <row r="626278" spans="3:3" x14ac:dyDescent="0.25">
      <c r="C626278" s="62"/>
    </row>
    <row r="626366" spans="3:3" x14ac:dyDescent="0.25">
      <c r="C626366" s="62"/>
    </row>
    <row r="626367" spans="3:3" x14ac:dyDescent="0.25">
      <c r="C626367" s="62"/>
    </row>
    <row r="626455" spans="3:3" x14ac:dyDescent="0.25">
      <c r="C626455" s="62"/>
    </row>
    <row r="626456" spans="3:3" x14ac:dyDescent="0.25">
      <c r="C626456" s="62"/>
    </row>
    <row r="626544" spans="3:3" x14ac:dyDescent="0.25">
      <c r="C626544" s="62"/>
    </row>
    <row r="626545" spans="3:3" x14ac:dyDescent="0.25">
      <c r="C626545" s="62"/>
    </row>
    <row r="626633" spans="3:3" x14ac:dyDescent="0.25">
      <c r="C626633" s="62"/>
    </row>
    <row r="626634" spans="3:3" x14ac:dyDescent="0.25">
      <c r="C626634" s="62"/>
    </row>
    <row r="626722" spans="3:3" x14ac:dyDescent="0.25">
      <c r="C626722" s="62"/>
    </row>
    <row r="626723" spans="3:3" x14ac:dyDescent="0.25">
      <c r="C626723" s="62"/>
    </row>
    <row r="626811" spans="3:3" x14ac:dyDescent="0.25">
      <c r="C626811" s="62"/>
    </row>
    <row r="626812" spans="3:3" x14ac:dyDescent="0.25">
      <c r="C626812" s="62"/>
    </row>
    <row r="626900" spans="3:3" x14ac:dyDescent="0.25">
      <c r="C626900" s="62"/>
    </row>
    <row r="626901" spans="3:3" x14ac:dyDescent="0.25">
      <c r="C626901" s="62"/>
    </row>
    <row r="626989" spans="3:3" x14ac:dyDescent="0.25">
      <c r="C626989" s="62"/>
    </row>
    <row r="626990" spans="3:3" x14ac:dyDescent="0.25">
      <c r="C626990" s="62"/>
    </row>
    <row r="627078" spans="3:3" x14ac:dyDescent="0.25">
      <c r="C627078" s="62"/>
    </row>
    <row r="627079" spans="3:3" x14ac:dyDescent="0.25">
      <c r="C627079" s="62"/>
    </row>
    <row r="627167" spans="3:3" x14ac:dyDescent="0.25">
      <c r="C627167" s="62"/>
    </row>
    <row r="627168" spans="3:3" x14ac:dyDescent="0.25">
      <c r="C627168" s="62"/>
    </row>
    <row r="627256" spans="3:3" x14ac:dyDescent="0.25">
      <c r="C627256" s="62"/>
    </row>
    <row r="627257" spans="3:3" x14ac:dyDescent="0.25">
      <c r="C627257" s="62"/>
    </row>
    <row r="627345" spans="3:3" x14ac:dyDescent="0.25">
      <c r="C627345" s="62"/>
    </row>
    <row r="627346" spans="3:3" x14ac:dyDescent="0.25">
      <c r="C627346" s="62"/>
    </row>
    <row r="627434" spans="3:3" x14ac:dyDescent="0.25">
      <c r="C627434" s="62"/>
    </row>
    <row r="627435" spans="3:3" x14ac:dyDescent="0.25">
      <c r="C627435" s="62"/>
    </row>
    <row r="627523" spans="3:3" x14ac:dyDescent="0.25">
      <c r="C627523" s="62"/>
    </row>
    <row r="627524" spans="3:3" x14ac:dyDescent="0.25">
      <c r="C627524" s="62"/>
    </row>
    <row r="627612" spans="3:3" x14ac:dyDescent="0.25">
      <c r="C627612" s="62"/>
    </row>
    <row r="627613" spans="3:3" x14ac:dyDescent="0.25">
      <c r="C627613" s="62"/>
    </row>
    <row r="627701" spans="3:3" x14ac:dyDescent="0.25">
      <c r="C627701" s="62"/>
    </row>
    <row r="627702" spans="3:3" x14ac:dyDescent="0.25">
      <c r="C627702" s="62"/>
    </row>
    <row r="627790" spans="3:3" x14ac:dyDescent="0.25">
      <c r="C627790" s="62"/>
    </row>
    <row r="627791" spans="3:3" x14ac:dyDescent="0.25">
      <c r="C627791" s="62"/>
    </row>
    <row r="627879" spans="3:3" x14ac:dyDescent="0.25">
      <c r="C627879" s="62"/>
    </row>
    <row r="627880" spans="3:3" x14ac:dyDescent="0.25">
      <c r="C627880" s="62"/>
    </row>
    <row r="627968" spans="3:3" x14ac:dyDescent="0.25">
      <c r="C627968" s="62"/>
    </row>
    <row r="627969" spans="3:3" x14ac:dyDescent="0.25">
      <c r="C627969" s="62"/>
    </row>
    <row r="628057" spans="3:3" x14ac:dyDescent="0.25">
      <c r="C628057" s="62"/>
    </row>
    <row r="628058" spans="3:3" x14ac:dyDescent="0.25">
      <c r="C628058" s="62"/>
    </row>
    <row r="628146" spans="3:3" x14ac:dyDescent="0.25">
      <c r="C628146" s="62"/>
    </row>
    <row r="628147" spans="3:3" x14ac:dyDescent="0.25">
      <c r="C628147" s="62"/>
    </row>
    <row r="628235" spans="3:3" x14ac:dyDescent="0.25">
      <c r="C628235" s="62"/>
    </row>
    <row r="628236" spans="3:3" x14ac:dyDescent="0.25">
      <c r="C628236" s="62"/>
    </row>
    <row r="628324" spans="3:3" x14ac:dyDescent="0.25">
      <c r="C628324" s="62"/>
    </row>
    <row r="628325" spans="3:3" x14ac:dyDescent="0.25">
      <c r="C628325" s="62"/>
    </row>
    <row r="628413" spans="3:3" x14ac:dyDescent="0.25">
      <c r="C628413" s="62"/>
    </row>
    <row r="628414" spans="3:3" x14ac:dyDescent="0.25">
      <c r="C628414" s="62"/>
    </row>
    <row r="628502" spans="3:3" x14ac:dyDescent="0.25">
      <c r="C628502" s="62"/>
    </row>
    <row r="628503" spans="3:3" x14ac:dyDescent="0.25">
      <c r="C628503" s="62"/>
    </row>
    <row r="628591" spans="3:3" x14ac:dyDescent="0.25">
      <c r="C628591" s="62"/>
    </row>
    <row r="628592" spans="3:3" x14ac:dyDescent="0.25">
      <c r="C628592" s="62"/>
    </row>
    <row r="628680" spans="3:3" x14ac:dyDescent="0.25">
      <c r="C628680" s="62"/>
    </row>
    <row r="628681" spans="3:3" x14ac:dyDescent="0.25">
      <c r="C628681" s="62"/>
    </row>
    <row r="628769" spans="3:3" x14ac:dyDescent="0.25">
      <c r="C628769" s="62"/>
    </row>
    <row r="628770" spans="3:3" x14ac:dyDescent="0.25">
      <c r="C628770" s="62"/>
    </row>
    <row r="628858" spans="3:3" x14ac:dyDescent="0.25">
      <c r="C628858" s="62"/>
    </row>
    <row r="628859" spans="3:3" x14ac:dyDescent="0.25">
      <c r="C628859" s="62"/>
    </row>
    <row r="628947" spans="3:3" x14ac:dyDescent="0.25">
      <c r="C628947" s="62"/>
    </row>
    <row r="628948" spans="3:3" x14ac:dyDescent="0.25">
      <c r="C628948" s="62"/>
    </row>
    <row r="629036" spans="3:3" x14ac:dyDescent="0.25">
      <c r="C629036" s="62"/>
    </row>
    <row r="629037" spans="3:3" x14ac:dyDescent="0.25">
      <c r="C629037" s="62"/>
    </row>
    <row r="629125" spans="3:3" x14ac:dyDescent="0.25">
      <c r="C629125" s="62"/>
    </row>
    <row r="629126" spans="3:3" x14ac:dyDescent="0.25">
      <c r="C629126" s="62"/>
    </row>
    <row r="629214" spans="3:3" x14ac:dyDescent="0.25">
      <c r="C629214" s="62"/>
    </row>
    <row r="629215" spans="3:3" x14ac:dyDescent="0.25">
      <c r="C629215" s="62"/>
    </row>
    <row r="629303" spans="3:3" x14ac:dyDescent="0.25">
      <c r="C629303" s="62"/>
    </row>
    <row r="629304" spans="3:3" x14ac:dyDescent="0.25">
      <c r="C629304" s="62"/>
    </row>
    <row r="629392" spans="3:3" x14ac:dyDescent="0.25">
      <c r="C629392" s="62"/>
    </row>
    <row r="629393" spans="3:3" x14ac:dyDescent="0.25">
      <c r="C629393" s="62"/>
    </row>
    <row r="629481" spans="3:3" x14ac:dyDescent="0.25">
      <c r="C629481" s="62"/>
    </row>
    <row r="629482" spans="3:3" x14ac:dyDescent="0.25">
      <c r="C629482" s="62"/>
    </row>
    <row r="629570" spans="3:3" x14ac:dyDescent="0.25">
      <c r="C629570" s="62"/>
    </row>
    <row r="629571" spans="3:3" x14ac:dyDescent="0.25">
      <c r="C629571" s="62"/>
    </row>
    <row r="629659" spans="3:3" x14ac:dyDescent="0.25">
      <c r="C629659" s="62"/>
    </row>
    <row r="629660" spans="3:3" x14ac:dyDescent="0.25">
      <c r="C629660" s="62"/>
    </row>
    <row r="629748" spans="3:3" x14ac:dyDescent="0.25">
      <c r="C629748" s="62"/>
    </row>
    <row r="629749" spans="3:3" x14ac:dyDescent="0.25">
      <c r="C629749" s="62"/>
    </row>
    <row r="629837" spans="3:3" x14ac:dyDescent="0.25">
      <c r="C629837" s="62"/>
    </row>
    <row r="629838" spans="3:3" x14ac:dyDescent="0.25">
      <c r="C629838" s="62"/>
    </row>
    <row r="629926" spans="3:3" x14ac:dyDescent="0.25">
      <c r="C629926" s="62"/>
    </row>
    <row r="629927" spans="3:3" x14ac:dyDescent="0.25">
      <c r="C629927" s="62"/>
    </row>
    <row r="630015" spans="3:3" x14ac:dyDescent="0.25">
      <c r="C630015" s="62"/>
    </row>
    <row r="630016" spans="3:3" x14ac:dyDescent="0.25">
      <c r="C630016" s="62"/>
    </row>
    <row r="630104" spans="3:3" x14ac:dyDescent="0.25">
      <c r="C630104" s="62"/>
    </row>
    <row r="630105" spans="3:3" x14ac:dyDescent="0.25">
      <c r="C630105" s="62"/>
    </row>
    <row r="630193" spans="3:3" x14ac:dyDescent="0.25">
      <c r="C630193" s="62"/>
    </row>
    <row r="630194" spans="3:3" x14ac:dyDescent="0.25">
      <c r="C630194" s="62"/>
    </row>
    <row r="630282" spans="3:3" x14ac:dyDescent="0.25">
      <c r="C630282" s="62"/>
    </row>
    <row r="630283" spans="3:3" x14ac:dyDescent="0.25">
      <c r="C630283" s="62"/>
    </row>
    <row r="630371" spans="3:3" x14ac:dyDescent="0.25">
      <c r="C630371" s="62"/>
    </row>
    <row r="630372" spans="3:3" x14ac:dyDescent="0.25">
      <c r="C630372" s="62"/>
    </row>
    <row r="630460" spans="3:3" x14ac:dyDescent="0.25">
      <c r="C630460" s="62"/>
    </row>
    <row r="630461" spans="3:3" x14ac:dyDescent="0.25">
      <c r="C630461" s="62"/>
    </row>
    <row r="630549" spans="3:3" x14ac:dyDescent="0.25">
      <c r="C630549" s="62"/>
    </row>
    <row r="630550" spans="3:3" x14ac:dyDescent="0.25">
      <c r="C630550" s="62"/>
    </row>
    <row r="630638" spans="3:3" x14ac:dyDescent="0.25">
      <c r="C630638" s="62"/>
    </row>
    <row r="630639" spans="3:3" x14ac:dyDescent="0.25">
      <c r="C630639" s="62"/>
    </row>
    <row r="630727" spans="3:3" x14ac:dyDescent="0.25">
      <c r="C630727" s="62"/>
    </row>
    <row r="630728" spans="3:3" x14ac:dyDescent="0.25">
      <c r="C630728" s="62"/>
    </row>
    <row r="630816" spans="3:3" x14ac:dyDescent="0.25">
      <c r="C630816" s="62"/>
    </row>
    <row r="630817" spans="3:3" x14ac:dyDescent="0.25">
      <c r="C630817" s="62"/>
    </row>
    <row r="630905" spans="3:3" x14ac:dyDescent="0.25">
      <c r="C630905" s="62"/>
    </row>
    <row r="630906" spans="3:3" x14ac:dyDescent="0.25">
      <c r="C630906" s="62"/>
    </row>
    <row r="630994" spans="3:3" x14ac:dyDescent="0.25">
      <c r="C630994" s="62"/>
    </row>
    <row r="630995" spans="3:3" x14ac:dyDescent="0.25">
      <c r="C630995" s="62"/>
    </row>
    <row r="631083" spans="3:3" x14ac:dyDescent="0.25">
      <c r="C631083" s="62"/>
    </row>
    <row r="631084" spans="3:3" x14ac:dyDescent="0.25">
      <c r="C631084" s="62"/>
    </row>
    <row r="631172" spans="3:3" x14ac:dyDescent="0.25">
      <c r="C631172" s="62"/>
    </row>
    <row r="631173" spans="3:3" x14ac:dyDescent="0.25">
      <c r="C631173" s="62"/>
    </row>
    <row r="631261" spans="3:3" x14ac:dyDescent="0.25">
      <c r="C631261" s="62"/>
    </row>
    <row r="631262" spans="3:3" x14ac:dyDescent="0.25">
      <c r="C631262" s="62"/>
    </row>
    <row r="631350" spans="3:3" x14ac:dyDescent="0.25">
      <c r="C631350" s="62"/>
    </row>
    <row r="631351" spans="3:3" x14ac:dyDescent="0.25">
      <c r="C631351" s="62"/>
    </row>
    <row r="631439" spans="3:3" x14ac:dyDescent="0.25">
      <c r="C631439" s="62"/>
    </row>
    <row r="631440" spans="3:3" x14ac:dyDescent="0.25">
      <c r="C631440" s="62"/>
    </row>
    <row r="631528" spans="3:3" x14ac:dyDescent="0.25">
      <c r="C631528" s="62"/>
    </row>
    <row r="631529" spans="3:3" x14ac:dyDescent="0.25">
      <c r="C631529" s="62"/>
    </row>
    <row r="631617" spans="3:3" x14ac:dyDescent="0.25">
      <c r="C631617" s="62"/>
    </row>
    <row r="631618" spans="3:3" x14ac:dyDescent="0.25">
      <c r="C631618" s="62"/>
    </row>
    <row r="631706" spans="3:3" x14ac:dyDescent="0.25">
      <c r="C631706" s="62"/>
    </row>
    <row r="631707" spans="3:3" x14ac:dyDescent="0.25">
      <c r="C631707" s="62"/>
    </row>
    <row r="631795" spans="3:3" x14ac:dyDescent="0.25">
      <c r="C631795" s="62"/>
    </row>
    <row r="631796" spans="3:3" x14ac:dyDescent="0.25">
      <c r="C631796" s="62"/>
    </row>
    <row r="631884" spans="3:3" x14ac:dyDescent="0.25">
      <c r="C631884" s="62"/>
    </row>
    <row r="631885" spans="3:3" x14ac:dyDescent="0.25">
      <c r="C631885" s="62"/>
    </row>
    <row r="631973" spans="3:3" x14ac:dyDescent="0.25">
      <c r="C631973" s="62"/>
    </row>
    <row r="631974" spans="3:3" x14ac:dyDescent="0.25">
      <c r="C631974" s="62"/>
    </row>
    <row r="632062" spans="3:3" x14ac:dyDescent="0.25">
      <c r="C632062" s="62"/>
    </row>
    <row r="632063" spans="3:3" x14ac:dyDescent="0.25">
      <c r="C632063" s="62"/>
    </row>
    <row r="632151" spans="3:3" x14ac:dyDescent="0.25">
      <c r="C632151" s="62"/>
    </row>
    <row r="632152" spans="3:3" x14ac:dyDescent="0.25">
      <c r="C632152" s="62"/>
    </row>
    <row r="632240" spans="3:3" x14ac:dyDescent="0.25">
      <c r="C632240" s="62"/>
    </row>
    <row r="632241" spans="3:3" x14ac:dyDescent="0.25">
      <c r="C632241" s="62"/>
    </row>
    <row r="632329" spans="3:3" x14ac:dyDescent="0.25">
      <c r="C632329" s="62"/>
    </row>
    <row r="632330" spans="3:3" x14ac:dyDescent="0.25">
      <c r="C632330" s="62"/>
    </row>
    <row r="632418" spans="3:3" x14ac:dyDescent="0.25">
      <c r="C632418" s="62"/>
    </row>
    <row r="632419" spans="3:3" x14ac:dyDescent="0.25">
      <c r="C632419" s="62"/>
    </row>
    <row r="632507" spans="3:3" x14ac:dyDescent="0.25">
      <c r="C632507" s="62"/>
    </row>
    <row r="632508" spans="3:3" x14ac:dyDescent="0.25">
      <c r="C632508" s="62"/>
    </row>
    <row r="632596" spans="3:3" x14ac:dyDescent="0.25">
      <c r="C632596" s="62"/>
    </row>
    <row r="632597" spans="3:3" x14ac:dyDescent="0.25">
      <c r="C632597" s="62"/>
    </row>
    <row r="632685" spans="3:3" x14ac:dyDescent="0.25">
      <c r="C632685" s="62"/>
    </row>
    <row r="632686" spans="3:3" x14ac:dyDescent="0.25">
      <c r="C632686" s="62"/>
    </row>
    <row r="632774" spans="3:3" x14ac:dyDescent="0.25">
      <c r="C632774" s="62"/>
    </row>
    <row r="632775" spans="3:3" x14ac:dyDescent="0.25">
      <c r="C632775" s="62"/>
    </row>
    <row r="632863" spans="3:3" x14ac:dyDescent="0.25">
      <c r="C632863" s="62"/>
    </row>
    <row r="632864" spans="3:3" x14ac:dyDescent="0.25">
      <c r="C632864" s="62"/>
    </row>
    <row r="632952" spans="3:3" x14ac:dyDescent="0.25">
      <c r="C632952" s="62"/>
    </row>
    <row r="632953" spans="3:3" x14ac:dyDescent="0.25">
      <c r="C632953" s="62"/>
    </row>
    <row r="633041" spans="3:3" x14ac:dyDescent="0.25">
      <c r="C633041" s="62"/>
    </row>
    <row r="633042" spans="3:3" x14ac:dyDescent="0.25">
      <c r="C633042" s="62"/>
    </row>
    <row r="633130" spans="3:3" x14ac:dyDescent="0.25">
      <c r="C633130" s="62"/>
    </row>
    <row r="633131" spans="3:3" x14ac:dyDescent="0.25">
      <c r="C633131" s="62"/>
    </row>
    <row r="633219" spans="3:3" x14ac:dyDescent="0.25">
      <c r="C633219" s="62"/>
    </row>
    <row r="633220" spans="3:3" x14ac:dyDescent="0.25">
      <c r="C633220" s="62"/>
    </row>
    <row r="633308" spans="3:3" x14ac:dyDescent="0.25">
      <c r="C633308" s="62"/>
    </row>
    <row r="633309" spans="3:3" x14ac:dyDescent="0.25">
      <c r="C633309" s="62"/>
    </row>
    <row r="633397" spans="3:3" x14ac:dyDescent="0.25">
      <c r="C633397" s="62"/>
    </row>
    <row r="633398" spans="3:3" x14ac:dyDescent="0.25">
      <c r="C633398" s="62"/>
    </row>
    <row r="633486" spans="3:3" x14ac:dyDescent="0.25">
      <c r="C633486" s="62"/>
    </row>
    <row r="633487" spans="3:3" x14ac:dyDescent="0.25">
      <c r="C633487" s="62"/>
    </row>
    <row r="633575" spans="3:3" x14ac:dyDescent="0.25">
      <c r="C633575" s="62"/>
    </row>
    <row r="633576" spans="3:3" x14ac:dyDescent="0.25">
      <c r="C633576" s="62"/>
    </row>
    <row r="633664" spans="3:3" x14ac:dyDescent="0.25">
      <c r="C633664" s="62"/>
    </row>
    <row r="633665" spans="3:3" x14ac:dyDescent="0.25">
      <c r="C633665" s="62"/>
    </row>
    <row r="633753" spans="3:3" x14ac:dyDescent="0.25">
      <c r="C633753" s="62"/>
    </row>
    <row r="633754" spans="3:3" x14ac:dyDescent="0.25">
      <c r="C633754" s="62"/>
    </row>
    <row r="633842" spans="3:3" x14ac:dyDescent="0.25">
      <c r="C633842" s="62"/>
    </row>
    <row r="633843" spans="3:3" x14ac:dyDescent="0.25">
      <c r="C633843" s="62"/>
    </row>
    <row r="633931" spans="3:3" x14ac:dyDescent="0.25">
      <c r="C633931" s="62"/>
    </row>
    <row r="633932" spans="3:3" x14ac:dyDescent="0.25">
      <c r="C633932" s="62"/>
    </row>
    <row r="634020" spans="3:3" x14ac:dyDescent="0.25">
      <c r="C634020" s="62"/>
    </row>
    <row r="634021" spans="3:3" x14ac:dyDescent="0.25">
      <c r="C634021" s="62"/>
    </row>
    <row r="634109" spans="3:3" x14ac:dyDescent="0.25">
      <c r="C634109" s="62"/>
    </row>
    <row r="634110" spans="3:3" x14ac:dyDescent="0.25">
      <c r="C634110" s="62"/>
    </row>
    <row r="634198" spans="3:3" x14ac:dyDescent="0.25">
      <c r="C634198" s="62"/>
    </row>
    <row r="634199" spans="3:3" x14ac:dyDescent="0.25">
      <c r="C634199" s="62"/>
    </row>
    <row r="634287" spans="3:3" x14ac:dyDescent="0.25">
      <c r="C634287" s="62"/>
    </row>
    <row r="634288" spans="3:3" x14ac:dyDescent="0.25">
      <c r="C634288" s="62"/>
    </row>
    <row r="634376" spans="3:3" x14ac:dyDescent="0.25">
      <c r="C634376" s="62"/>
    </row>
    <row r="634377" spans="3:3" x14ac:dyDescent="0.25">
      <c r="C634377" s="62"/>
    </row>
    <row r="634465" spans="3:3" x14ac:dyDescent="0.25">
      <c r="C634465" s="62"/>
    </row>
    <row r="634466" spans="3:3" x14ac:dyDescent="0.25">
      <c r="C634466" s="62"/>
    </row>
    <row r="634554" spans="3:3" x14ac:dyDescent="0.25">
      <c r="C634554" s="62"/>
    </row>
    <row r="634555" spans="3:3" x14ac:dyDescent="0.25">
      <c r="C634555" s="62"/>
    </row>
    <row r="634643" spans="3:3" x14ac:dyDescent="0.25">
      <c r="C634643" s="62"/>
    </row>
    <row r="634644" spans="3:3" x14ac:dyDescent="0.25">
      <c r="C634644" s="62"/>
    </row>
    <row r="634732" spans="3:3" x14ac:dyDescent="0.25">
      <c r="C634732" s="62"/>
    </row>
    <row r="634733" spans="3:3" x14ac:dyDescent="0.25">
      <c r="C634733" s="62"/>
    </row>
    <row r="634821" spans="3:3" x14ac:dyDescent="0.25">
      <c r="C634821" s="62"/>
    </row>
    <row r="634822" spans="3:3" x14ac:dyDescent="0.25">
      <c r="C634822" s="62"/>
    </row>
    <row r="634910" spans="3:3" x14ac:dyDescent="0.25">
      <c r="C634910" s="62"/>
    </row>
    <row r="634911" spans="3:3" x14ac:dyDescent="0.25">
      <c r="C634911" s="62"/>
    </row>
    <row r="634999" spans="3:3" x14ac:dyDescent="0.25">
      <c r="C634999" s="62"/>
    </row>
    <row r="635000" spans="3:3" x14ac:dyDescent="0.25">
      <c r="C635000" s="62"/>
    </row>
    <row r="635088" spans="3:3" x14ac:dyDescent="0.25">
      <c r="C635088" s="62"/>
    </row>
    <row r="635089" spans="3:3" x14ac:dyDescent="0.25">
      <c r="C635089" s="62"/>
    </row>
    <row r="635177" spans="3:3" x14ac:dyDescent="0.25">
      <c r="C635177" s="62"/>
    </row>
    <row r="635178" spans="3:3" x14ac:dyDescent="0.25">
      <c r="C635178" s="62"/>
    </row>
    <row r="635266" spans="3:3" x14ac:dyDescent="0.25">
      <c r="C635266" s="62"/>
    </row>
    <row r="635267" spans="3:3" x14ac:dyDescent="0.25">
      <c r="C635267" s="62"/>
    </row>
    <row r="635355" spans="3:3" x14ac:dyDescent="0.25">
      <c r="C635355" s="62"/>
    </row>
    <row r="635356" spans="3:3" x14ac:dyDescent="0.25">
      <c r="C635356" s="62"/>
    </row>
    <row r="635444" spans="3:3" x14ac:dyDescent="0.25">
      <c r="C635444" s="62"/>
    </row>
    <row r="635445" spans="3:3" x14ac:dyDescent="0.25">
      <c r="C635445" s="62"/>
    </row>
    <row r="635533" spans="3:3" x14ac:dyDescent="0.25">
      <c r="C635533" s="62"/>
    </row>
    <row r="635534" spans="3:3" x14ac:dyDescent="0.25">
      <c r="C635534" s="62"/>
    </row>
    <row r="635622" spans="3:3" x14ac:dyDescent="0.25">
      <c r="C635622" s="62"/>
    </row>
    <row r="635623" spans="3:3" x14ac:dyDescent="0.25">
      <c r="C635623" s="62"/>
    </row>
    <row r="635711" spans="3:3" x14ac:dyDescent="0.25">
      <c r="C635711" s="62"/>
    </row>
    <row r="635712" spans="3:3" x14ac:dyDescent="0.25">
      <c r="C635712" s="62"/>
    </row>
    <row r="635800" spans="3:3" x14ac:dyDescent="0.25">
      <c r="C635800" s="62"/>
    </row>
    <row r="635801" spans="3:3" x14ac:dyDescent="0.25">
      <c r="C635801" s="62"/>
    </row>
    <row r="635889" spans="3:3" x14ac:dyDescent="0.25">
      <c r="C635889" s="62"/>
    </row>
    <row r="635890" spans="3:3" x14ac:dyDescent="0.25">
      <c r="C635890" s="62"/>
    </row>
    <row r="635978" spans="3:3" x14ac:dyDescent="0.25">
      <c r="C635978" s="62"/>
    </row>
    <row r="635979" spans="3:3" x14ac:dyDescent="0.25">
      <c r="C635979" s="62"/>
    </row>
    <row r="636067" spans="3:3" x14ac:dyDescent="0.25">
      <c r="C636067" s="62"/>
    </row>
    <row r="636068" spans="3:3" x14ac:dyDescent="0.25">
      <c r="C636068" s="62"/>
    </row>
    <row r="636156" spans="3:3" x14ac:dyDescent="0.25">
      <c r="C636156" s="62"/>
    </row>
    <row r="636157" spans="3:3" x14ac:dyDescent="0.25">
      <c r="C636157" s="62"/>
    </row>
    <row r="636245" spans="3:3" x14ac:dyDescent="0.25">
      <c r="C636245" s="62"/>
    </row>
    <row r="636246" spans="3:3" x14ac:dyDescent="0.25">
      <c r="C636246" s="62"/>
    </row>
    <row r="636334" spans="3:3" x14ac:dyDescent="0.25">
      <c r="C636334" s="62"/>
    </row>
    <row r="636335" spans="3:3" x14ac:dyDescent="0.25">
      <c r="C636335" s="62"/>
    </row>
    <row r="636423" spans="3:3" x14ac:dyDescent="0.25">
      <c r="C636423" s="62"/>
    </row>
    <row r="636424" spans="3:3" x14ac:dyDescent="0.25">
      <c r="C636424" s="62"/>
    </row>
    <row r="636512" spans="3:3" x14ac:dyDescent="0.25">
      <c r="C636512" s="62"/>
    </row>
    <row r="636513" spans="3:3" x14ac:dyDescent="0.25">
      <c r="C636513" s="62"/>
    </row>
    <row r="636601" spans="3:3" x14ac:dyDescent="0.25">
      <c r="C636601" s="62"/>
    </row>
    <row r="636602" spans="3:3" x14ac:dyDescent="0.25">
      <c r="C636602" s="62"/>
    </row>
    <row r="636690" spans="3:3" x14ac:dyDescent="0.25">
      <c r="C636690" s="62"/>
    </row>
    <row r="636691" spans="3:3" x14ac:dyDescent="0.25">
      <c r="C636691" s="62"/>
    </row>
    <row r="636779" spans="3:3" x14ac:dyDescent="0.25">
      <c r="C636779" s="62"/>
    </row>
    <row r="636780" spans="3:3" x14ac:dyDescent="0.25">
      <c r="C636780" s="62"/>
    </row>
    <row r="636868" spans="3:3" x14ac:dyDescent="0.25">
      <c r="C636868" s="62"/>
    </row>
    <row r="636869" spans="3:3" x14ac:dyDescent="0.25">
      <c r="C636869" s="62"/>
    </row>
    <row r="636957" spans="3:3" x14ac:dyDescent="0.25">
      <c r="C636957" s="62"/>
    </row>
    <row r="636958" spans="3:3" x14ac:dyDescent="0.25">
      <c r="C636958" s="62"/>
    </row>
    <row r="637046" spans="3:3" x14ac:dyDescent="0.25">
      <c r="C637046" s="62"/>
    </row>
    <row r="637047" spans="3:3" x14ac:dyDescent="0.25">
      <c r="C637047" s="62"/>
    </row>
    <row r="637135" spans="3:3" x14ac:dyDescent="0.25">
      <c r="C637135" s="62"/>
    </row>
    <row r="637136" spans="3:3" x14ac:dyDescent="0.25">
      <c r="C637136" s="62"/>
    </row>
    <row r="637224" spans="3:3" x14ac:dyDescent="0.25">
      <c r="C637224" s="62"/>
    </row>
    <row r="637225" spans="3:3" x14ac:dyDescent="0.25">
      <c r="C637225" s="62"/>
    </row>
    <row r="637313" spans="3:3" x14ac:dyDescent="0.25">
      <c r="C637313" s="62"/>
    </row>
    <row r="637314" spans="3:3" x14ac:dyDescent="0.25">
      <c r="C637314" s="62"/>
    </row>
    <row r="637402" spans="3:3" x14ac:dyDescent="0.25">
      <c r="C637402" s="62"/>
    </row>
    <row r="637403" spans="3:3" x14ac:dyDescent="0.25">
      <c r="C637403" s="62"/>
    </row>
    <row r="637491" spans="3:3" x14ac:dyDescent="0.25">
      <c r="C637491" s="62"/>
    </row>
    <row r="637492" spans="3:3" x14ac:dyDescent="0.25">
      <c r="C637492" s="62"/>
    </row>
    <row r="637580" spans="3:3" x14ac:dyDescent="0.25">
      <c r="C637580" s="62"/>
    </row>
    <row r="637581" spans="3:3" x14ac:dyDescent="0.25">
      <c r="C637581" s="62"/>
    </row>
    <row r="637669" spans="3:3" x14ac:dyDescent="0.25">
      <c r="C637669" s="62"/>
    </row>
    <row r="637670" spans="3:3" x14ac:dyDescent="0.25">
      <c r="C637670" s="62"/>
    </row>
    <row r="637758" spans="3:3" x14ac:dyDescent="0.25">
      <c r="C637758" s="62"/>
    </row>
    <row r="637759" spans="3:3" x14ac:dyDescent="0.25">
      <c r="C637759" s="62"/>
    </row>
    <row r="637847" spans="3:3" x14ac:dyDescent="0.25">
      <c r="C637847" s="62"/>
    </row>
    <row r="637848" spans="3:3" x14ac:dyDescent="0.25">
      <c r="C637848" s="62"/>
    </row>
    <row r="637936" spans="3:3" x14ac:dyDescent="0.25">
      <c r="C637936" s="62"/>
    </row>
    <row r="637937" spans="3:3" x14ac:dyDescent="0.25">
      <c r="C637937" s="62"/>
    </row>
    <row r="638025" spans="3:3" x14ac:dyDescent="0.25">
      <c r="C638025" s="62"/>
    </row>
    <row r="638026" spans="3:3" x14ac:dyDescent="0.25">
      <c r="C638026" s="62"/>
    </row>
    <row r="638114" spans="3:3" x14ac:dyDescent="0.25">
      <c r="C638114" s="62"/>
    </row>
    <row r="638115" spans="3:3" x14ac:dyDescent="0.25">
      <c r="C638115" s="62"/>
    </row>
    <row r="638203" spans="3:3" x14ac:dyDescent="0.25">
      <c r="C638203" s="62"/>
    </row>
    <row r="638204" spans="3:3" x14ac:dyDescent="0.25">
      <c r="C638204" s="62"/>
    </row>
    <row r="638292" spans="3:3" x14ac:dyDescent="0.25">
      <c r="C638292" s="62"/>
    </row>
    <row r="638293" spans="3:3" x14ac:dyDescent="0.25">
      <c r="C638293" s="62"/>
    </row>
    <row r="638381" spans="3:3" x14ac:dyDescent="0.25">
      <c r="C638381" s="62"/>
    </row>
    <row r="638382" spans="3:3" x14ac:dyDescent="0.25">
      <c r="C638382" s="62"/>
    </row>
    <row r="638470" spans="3:3" x14ac:dyDescent="0.25">
      <c r="C638470" s="62"/>
    </row>
    <row r="638471" spans="3:3" x14ac:dyDescent="0.25">
      <c r="C638471" s="62"/>
    </row>
    <row r="638559" spans="3:3" x14ac:dyDescent="0.25">
      <c r="C638559" s="62"/>
    </row>
    <row r="638560" spans="3:3" x14ac:dyDescent="0.25">
      <c r="C638560" s="62"/>
    </row>
    <row r="638648" spans="3:3" x14ac:dyDescent="0.25">
      <c r="C638648" s="62"/>
    </row>
    <row r="638649" spans="3:3" x14ac:dyDescent="0.25">
      <c r="C638649" s="62"/>
    </row>
    <row r="638737" spans="3:3" x14ac:dyDescent="0.25">
      <c r="C638737" s="62"/>
    </row>
    <row r="638738" spans="3:3" x14ac:dyDescent="0.25">
      <c r="C638738" s="62"/>
    </row>
    <row r="638826" spans="3:3" x14ac:dyDescent="0.25">
      <c r="C638826" s="62"/>
    </row>
    <row r="638827" spans="3:3" x14ac:dyDescent="0.25">
      <c r="C638827" s="62"/>
    </row>
    <row r="638915" spans="3:3" x14ac:dyDescent="0.25">
      <c r="C638915" s="62"/>
    </row>
    <row r="638916" spans="3:3" x14ac:dyDescent="0.25">
      <c r="C638916" s="62"/>
    </row>
    <row r="639004" spans="3:3" x14ac:dyDescent="0.25">
      <c r="C639004" s="62"/>
    </row>
    <row r="639005" spans="3:3" x14ac:dyDescent="0.25">
      <c r="C639005" s="62"/>
    </row>
    <row r="639093" spans="3:3" x14ac:dyDescent="0.25">
      <c r="C639093" s="62"/>
    </row>
    <row r="639094" spans="3:3" x14ac:dyDescent="0.25">
      <c r="C639094" s="62"/>
    </row>
    <row r="639182" spans="3:3" x14ac:dyDescent="0.25">
      <c r="C639182" s="62"/>
    </row>
    <row r="639183" spans="3:3" x14ac:dyDescent="0.25">
      <c r="C639183" s="62"/>
    </row>
    <row r="639271" spans="3:3" x14ac:dyDescent="0.25">
      <c r="C639271" s="62"/>
    </row>
    <row r="639272" spans="3:3" x14ac:dyDescent="0.25">
      <c r="C639272" s="62"/>
    </row>
    <row r="639360" spans="3:3" x14ac:dyDescent="0.25">
      <c r="C639360" s="62"/>
    </row>
    <row r="639361" spans="3:3" x14ac:dyDescent="0.25">
      <c r="C639361" s="62"/>
    </row>
    <row r="639449" spans="3:3" x14ac:dyDescent="0.25">
      <c r="C639449" s="62"/>
    </row>
    <row r="639450" spans="3:3" x14ac:dyDescent="0.25">
      <c r="C639450" s="62"/>
    </row>
    <row r="639538" spans="3:3" x14ac:dyDescent="0.25">
      <c r="C639538" s="62"/>
    </row>
    <row r="639539" spans="3:3" x14ac:dyDescent="0.25">
      <c r="C639539" s="62"/>
    </row>
    <row r="639627" spans="3:3" x14ac:dyDescent="0.25">
      <c r="C639627" s="62"/>
    </row>
    <row r="639628" spans="3:3" x14ac:dyDescent="0.25">
      <c r="C639628" s="62"/>
    </row>
    <row r="639716" spans="3:3" x14ac:dyDescent="0.25">
      <c r="C639716" s="62"/>
    </row>
    <row r="639717" spans="3:3" x14ac:dyDescent="0.25">
      <c r="C639717" s="62"/>
    </row>
    <row r="639805" spans="3:3" x14ac:dyDescent="0.25">
      <c r="C639805" s="62"/>
    </row>
    <row r="639806" spans="3:3" x14ac:dyDescent="0.25">
      <c r="C639806" s="62"/>
    </row>
    <row r="639894" spans="3:3" x14ac:dyDescent="0.25">
      <c r="C639894" s="62"/>
    </row>
    <row r="639895" spans="3:3" x14ac:dyDescent="0.25">
      <c r="C639895" s="62"/>
    </row>
    <row r="639983" spans="3:3" x14ac:dyDescent="0.25">
      <c r="C639983" s="62"/>
    </row>
    <row r="639984" spans="3:3" x14ac:dyDescent="0.25">
      <c r="C639984" s="62"/>
    </row>
    <row r="640072" spans="3:3" x14ac:dyDescent="0.25">
      <c r="C640072" s="62"/>
    </row>
    <row r="640073" spans="3:3" x14ac:dyDescent="0.25">
      <c r="C640073" s="62"/>
    </row>
    <row r="640161" spans="3:3" x14ac:dyDescent="0.25">
      <c r="C640161" s="62"/>
    </row>
    <row r="640162" spans="3:3" x14ac:dyDescent="0.25">
      <c r="C640162" s="62"/>
    </row>
    <row r="640250" spans="3:3" x14ac:dyDescent="0.25">
      <c r="C640250" s="62"/>
    </row>
    <row r="640251" spans="3:3" x14ac:dyDescent="0.25">
      <c r="C640251" s="62"/>
    </row>
    <row r="640339" spans="3:3" x14ac:dyDescent="0.25">
      <c r="C640339" s="62"/>
    </row>
    <row r="640340" spans="3:3" x14ac:dyDescent="0.25">
      <c r="C640340" s="62"/>
    </row>
    <row r="640428" spans="3:3" x14ac:dyDescent="0.25">
      <c r="C640428" s="62"/>
    </row>
    <row r="640429" spans="3:3" x14ac:dyDescent="0.25">
      <c r="C640429" s="62"/>
    </row>
    <row r="640517" spans="3:3" x14ac:dyDescent="0.25">
      <c r="C640517" s="62"/>
    </row>
    <row r="640518" spans="3:3" x14ac:dyDescent="0.25">
      <c r="C640518" s="62"/>
    </row>
    <row r="640606" spans="3:3" x14ac:dyDescent="0.25">
      <c r="C640606" s="62"/>
    </row>
    <row r="640607" spans="3:3" x14ac:dyDescent="0.25">
      <c r="C640607" s="62"/>
    </row>
    <row r="640695" spans="3:3" x14ac:dyDescent="0.25">
      <c r="C640695" s="62"/>
    </row>
    <row r="640696" spans="3:3" x14ac:dyDescent="0.25">
      <c r="C640696" s="62"/>
    </row>
    <row r="640784" spans="3:3" x14ac:dyDescent="0.25">
      <c r="C640784" s="62"/>
    </row>
    <row r="640785" spans="3:3" x14ac:dyDescent="0.25">
      <c r="C640785" s="62"/>
    </row>
    <row r="640873" spans="3:3" x14ac:dyDescent="0.25">
      <c r="C640873" s="62"/>
    </row>
    <row r="640874" spans="3:3" x14ac:dyDescent="0.25">
      <c r="C640874" s="62"/>
    </row>
    <row r="640962" spans="3:3" x14ac:dyDescent="0.25">
      <c r="C640962" s="62"/>
    </row>
    <row r="640963" spans="3:3" x14ac:dyDescent="0.25">
      <c r="C640963" s="62"/>
    </row>
    <row r="641051" spans="3:3" x14ac:dyDescent="0.25">
      <c r="C641051" s="62"/>
    </row>
    <row r="641052" spans="3:3" x14ac:dyDescent="0.25">
      <c r="C641052" s="62"/>
    </row>
    <row r="641140" spans="3:3" x14ac:dyDescent="0.25">
      <c r="C641140" s="62"/>
    </row>
    <row r="641141" spans="3:3" x14ac:dyDescent="0.25">
      <c r="C641141" s="62"/>
    </row>
    <row r="641229" spans="3:3" x14ac:dyDescent="0.25">
      <c r="C641229" s="62"/>
    </row>
    <row r="641230" spans="3:3" x14ac:dyDescent="0.25">
      <c r="C641230" s="62"/>
    </row>
    <row r="641318" spans="3:3" x14ac:dyDescent="0.25">
      <c r="C641318" s="62"/>
    </row>
    <row r="641319" spans="3:3" x14ac:dyDescent="0.25">
      <c r="C641319" s="62"/>
    </row>
    <row r="641407" spans="3:3" x14ac:dyDescent="0.25">
      <c r="C641407" s="62"/>
    </row>
    <row r="641408" spans="3:3" x14ac:dyDescent="0.25">
      <c r="C641408" s="62"/>
    </row>
    <row r="641496" spans="3:3" x14ac:dyDescent="0.25">
      <c r="C641496" s="62"/>
    </row>
    <row r="641497" spans="3:3" x14ac:dyDescent="0.25">
      <c r="C641497" s="62"/>
    </row>
    <row r="641585" spans="3:3" x14ac:dyDescent="0.25">
      <c r="C641585" s="62"/>
    </row>
    <row r="641586" spans="3:3" x14ac:dyDescent="0.25">
      <c r="C641586" s="62"/>
    </row>
    <row r="641674" spans="3:3" x14ac:dyDescent="0.25">
      <c r="C641674" s="62"/>
    </row>
    <row r="641675" spans="3:3" x14ac:dyDescent="0.25">
      <c r="C641675" s="62"/>
    </row>
    <row r="641763" spans="3:3" x14ac:dyDescent="0.25">
      <c r="C641763" s="62"/>
    </row>
    <row r="641764" spans="3:3" x14ac:dyDescent="0.25">
      <c r="C641764" s="62"/>
    </row>
    <row r="641852" spans="3:3" x14ac:dyDescent="0.25">
      <c r="C641852" s="62"/>
    </row>
    <row r="641853" spans="3:3" x14ac:dyDescent="0.25">
      <c r="C641853" s="62"/>
    </row>
    <row r="641941" spans="3:3" x14ac:dyDescent="0.25">
      <c r="C641941" s="62"/>
    </row>
    <row r="641942" spans="3:3" x14ac:dyDescent="0.25">
      <c r="C641942" s="62"/>
    </row>
    <row r="642030" spans="3:3" x14ac:dyDescent="0.25">
      <c r="C642030" s="62"/>
    </row>
    <row r="642031" spans="3:3" x14ac:dyDescent="0.25">
      <c r="C642031" s="62"/>
    </row>
    <row r="642119" spans="3:3" x14ac:dyDescent="0.25">
      <c r="C642119" s="62"/>
    </row>
    <row r="642120" spans="3:3" x14ac:dyDescent="0.25">
      <c r="C642120" s="62"/>
    </row>
    <row r="642208" spans="3:3" x14ac:dyDescent="0.25">
      <c r="C642208" s="62"/>
    </row>
    <row r="642209" spans="3:3" x14ac:dyDescent="0.25">
      <c r="C642209" s="62"/>
    </row>
    <row r="642297" spans="3:3" x14ac:dyDescent="0.25">
      <c r="C642297" s="62"/>
    </row>
    <row r="642298" spans="3:3" x14ac:dyDescent="0.25">
      <c r="C642298" s="62"/>
    </row>
    <row r="642386" spans="3:3" x14ac:dyDescent="0.25">
      <c r="C642386" s="62"/>
    </row>
    <row r="642387" spans="3:3" x14ac:dyDescent="0.25">
      <c r="C642387" s="62"/>
    </row>
    <row r="642475" spans="3:3" x14ac:dyDescent="0.25">
      <c r="C642475" s="62"/>
    </row>
    <row r="642476" spans="3:3" x14ac:dyDescent="0.25">
      <c r="C642476" s="62"/>
    </row>
    <row r="642564" spans="3:3" x14ac:dyDescent="0.25">
      <c r="C642564" s="62"/>
    </row>
    <row r="642565" spans="3:3" x14ac:dyDescent="0.25">
      <c r="C642565" s="62"/>
    </row>
    <row r="642653" spans="3:3" x14ac:dyDescent="0.25">
      <c r="C642653" s="62"/>
    </row>
    <row r="642654" spans="3:3" x14ac:dyDescent="0.25">
      <c r="C642654" s="62"/>
    </row>
    <row r="642742" spans="3:3" x14ac:dyDescent="0.25">
      <c r="C642742" s="62"/>
    </row>
    <row r="642743" spans="3:3" x14ac:dyDescent="0.25">
      <c r="C642743" s="62"/>
    </row>
    <row r="642831" spans="3:3" x14ac:dyDescent="0.25">
      <c r="C642831" s="62"/>
    </row>
    <row r="642832" spans="3:3" x14ac:dyDescent="0.25">
      <c r="C642832" s="62"/>
    </row>
    <row r="642920" spans="3:3" x14ac:dyDescent="0.25">
      <c r="C642920" s="62"/>
    </row>
    <row r="642921" spans="3:3" x14ac:dyDescent="0.25">
      <c r="C642921" s="62"/>
    </row>
    <row r="643009" spans="3:3" x14ac:dyDescent="0.25">
      <c r="C643009" s="62"/>
    </row>
    <row r="643010" spans="3:3" x14ac:dyDescent="0.25">
      <c r="C643010" s="62"/>
    </row>
    <row r="643098" spans="3:3" x14ac:dyDescent="0.25">
      <c r="C643098" s="62"/>
    </row>
    <row r="643099" spans="3:3" x14ac:dyDescent="0.25">
      <c r="C643099" s="62"/>
    </row>
    <row r="643187" spans="3:3" x14ac:dyDescent="0.25">
      <c r="C643187" s="62"/>
    </row>
    <row r="643188" spans="3:3" x14ac:dyDescent="0.25">
      <c r="C643188" s="62"/>
    </row>
    <row r="643276" spans="3:3" x14ac:dyDescent="0.25">
      <c r="C643276" s="62"/>
    </row>
    <row r="643277" spans="3:3" x14ac:dyDescent="0.25">
      <c r="C643277" s="62"/>
    </row>
    <row r="643365" spans="3:3" x14ac:dyDescent="0.25">
      <c r="C643365" s="62"/>
    </row>
    <row r="643366" spans="3:3" x14ac:dyDescent="0.25">
      <c r="C643366" s="62"/>
    </row>
    <row r="643454" spans="3:3" x14ac:dyDescent="0.25">
      <c r="C643454" s="62"/>
    </row>
    <row r="643455" spans="3:3" x14ac:dyDescent="0.25">
      <c r="C643455" s="62"/>
    </row>
    <row r="643543" spans="3:3" x14ac:dyDescent="0.25">
      <c r="C643543" s="62"/>
    </row>
    <row r="643544" spans="3:3" x14ac:dyDescent="0.25">
      <c r="C643544" s="62"/>
    </row>
    <row r="643632" spans="3:3" x14ac:dyDescent="0.25">
      <c r="C643632" s="62"/>
    </row>
    <row r="643633" spans="3:3" x14ac:dyDescent="0.25">
      <c r="C643633" s="62"/>
    </row>
    <row r="643721" spans="3:3" x14ac:dyDescent="0.25">
      <c r="C643721" s="62"/>
    </row>
    <row r="643722" spans="3:3" x14ac:dyDescent="0.25">
      <c r="C643722" s="62"/>
    </row>
    <row r="643810" spans="3:3" x14ac:dyDescent="0.25">
      <c r="C643810" s="62"/>
    </row>
    <row r="643811" spans="3:3" x14ac:dyDescent="0.25">
      <c r="C643811" s="62"/>
    </row>
    <row r="643899" spans="3:3" x14ac:dyDescent="0.25">
      <c r="C643899" s="62"/>
    </row>
    <row r="643900" spans="3:3" x14ac:dyDescent="0.25">
      <c r="C643900" s="62"/>
    </row>
    <row r="643988" spans="3:3" x14ac:dyDescent="0.25">
      <c r="C643988" s="62"/>
    </row>
    <row r="643989" spans="3:3" x14ac:dyDescent="0.25">
      <c r="C643989" s="62"/>
    </row>
    <row r="644077" spans="3:3" x14ac:dyDescent="0.25">
      <c r="C644077" s="62"/>
    </row>
    <row r="644078" spans="3:3" x14ac:dyDescent="0.25">
      <c r="C644078" s="62"/>
    </row>
    <row r="644166" spans="3:3" x14ac:dyDescent="0.25">
      <c r="C644166" s="62"/>
    </row>
    <row r="644167" spans="3:3" x14ac:dyDescent="0.25">
      <c r="C644167" s="62"/>
    </row>
    <row r="644255" spans="3:3" x14ac:dyDescent="0.25">
      <c r="C644255" s="62"/>
    </row>
    <row r="644256" spans="3:3" x14ac:dyDescent="0.25">
      <c r="C644256" s="62"/>
    </row>
    <row r="644344" spans="3:3" x14ac:dyDescent="0.25">
      <c r="C644344" s="62"/>
    </row>
    <row r="644345" spans="3:3" x14ac:dyDescent="0.25">
      <c r="C644345" s="62"/>
    </row>
    <row r="644433" spans="3:3" x14ac:dyDescent="0.25">
      <c r="C644433" s="62"/>
    </row>
    <row r="644434" spans="3:3" x14ac:dyDescent="0.25">
      <c r="C644434" s="62"/>
    </row>
    <row r="644522" spans="3:3" x14ac:dyDescent="0.25">
      <c r="C644522" s="62"/>
    </row>
    <row r="644523" spans="3:3" x14ac:dyDescent="0.25">
      <c r="C644523" s="62"/>
    </row>
    <row r="644611" spans="3:3" x14ac:dyDescent="0.25">
      <c r="C644611" s="62"/>
    </row>
    <row r="644612" spans="3:3" x14ac:dyDescent="0.25">
      <c r="C644612" s="62"/>
    </row>
    <row r="644700" spans="3:3" x14ac:dyDescent="0.25">
      <c r="C644700" s="62"/>
    </row>
    <row r="644701" spans="3:3" x14ac:dyDescent="0.25">
      <c r="C644701" s="62"/>
    </row>
    <row r="644789" spans="3:3" x14ac:dyDescent="0.25">
      <c r="C644789" s="62"/>
    </row>
    <row r="644790" spans="3:3" x14ac:dyDescent="0.25">
      <c r="C644790" s="62"/>
    </row>
    <row r="644878" spans="3:3" x14ac:dyDescent="0.25">
      <c r="C644878" s="62"/>
    </row>
    <row r="644879" spans="3:3" x14ac:dyDescent="0.25">
      <c r="C644879" s="62"/>
    </row>
    <row r="644967" spans="3:3" x14ac:dyDescent="0.25">
      <c r="C644967" s="62"/>
    </row>
    <row r="644968" spans="3:3" x14ac:dyDescent="0.25">
      <c r="C644968" s="62"/>
    </row>
    <row r="645056" spans="3:3" x14ac:dyDescent="0.25">
      <c r="C645056" s="62"/>
    </row>
    <row r="645057" spans="3:3" x14ac:dyDescent="0.25">
      <c r="C645057" s="62"/>
    </row>
    <row r="645145" spans="3:3" x14ac:dyDescent="0.25">
      <c r="C645145" s="62"/>
    </row>
    <row r="645146" spans="3:3" x14ac:dyDescent="0.25">
      <c r="C645146" s="62"/>
    </row>
    <row r="645234" spans="3:3" x14ac:dyDescent="0.25">
      <c r="C645234" s="62"/>
    </row>
    <row r="645235" spans="3:3" x14ac:dyDescent="0.25">
      <c r="C645235" s="62"/>
    </row>
    <row r="645323" spans="3:3" x14ac:dyDescent="0.25">
      <c r="C645323" s="62"/>
    </row>
    <row r="645324" spans="3:3" x14ac:dyDescent="0.25">
      <c r="C645324" s="62"/>
    </row>
    <row r="645412" spans="3:3" x14ac:dyDescent="0.25">
      <c r="C645412" s="62"/>
    </row>
    <row r="645413" spans="3:3" x14ac:dyDescent="0.25">
      <c r="C645413" s="62"/>
    </row>
    <row r="645501" spans="3:3" x14ac:dyDescent="0.25">
      <c r="C645501" s="62"/>
    </row>
    <row r="645502" spans="3:3" x14ac:dyDescent="0.25">
      <c r="C645502" s="62"/>
    </row>
    <row r="645590" spans="3:3" x14ac:dyDescent="0.25">
      <c r="C645590" s="62"/>
    </row>
    <row r="645591" spans="3:3" x14ac:dyDescent="0.25">
      <c r="C645591" s="62"/>
    </row>
    <row r="645679" spans="3:3" x14ac:dyDescent="0.25">
      <c r="C645679" s="62"/>
    </row>
    <row r="645680" spans="3:3" x14ac:dyDescent="0.25">
      <c r="C645680" s="62"/>
    </row>
    <row r="645768" spans="3:3" x14ac:dyDescent="0.25">
      <c r="C645768" s="62"/>
    </row>
    <row r="645769" spans="3:3" x14ac:dyDescent="0.25">
      <c r="C645769" s="62"/>
    </row>
    <row r="645857" spans="3:3" x14ac:dyDescent="0.25">
      <c r="C645857" s="62"/>
    </row>
    <row r="645858" spans="3:3" x14ac:dyDescent="0.25">
      <c r="C645858" s="62"/>
    </row>
    <row r="645946" spans="3:3" x14ac:dyDescent="0.25">
      <c r="C645946" s="62"/>
    </row>
    <row r="645947" spans="3:3" x14ac:dyDescent="0.25">
      <c r="C645947" s="62"/>
    </row>
    <row r="646035" spans="3:3" x14ac:dyDescent="0.25">
      <c r="C646035" s="62"/>
    </row>
    <row r="646036" spans="3:3" x14ac:dyDescent="0.25">
      <c r="C646036" s="62"/>
    </row>
    <row r="646124" spans="3:3" x14ac:dyDescent="0.25">
      <c r="C646124" s="62"/>
    </row>
    <row r="646125" spans="3:3" x14ac:dyDescent="0.25">
      <c r="C646125" s="62"/>
    </row>
    <row r="646213" spans="3:3" x14ac:dyDescent="0.25">
      <c r="C646213" s="62"/>
    </row>
    <row r="646214" spans="3:3" x14ac:dyDescent="0.25">
      <c r="C646214" s="62"/>
    </row>
    <row r="646302" spans="3:3" x14ac:dyDescent="0.25">
      <c r="C646302" s="62"/>
    </row>
    <row r="646303" spans="3:3" x14ac:dyDescent="0.25">
      <c r="C646303" s="62"/>
    </row>
    <row r="646391" spans="3:3" x14ac:dyDescent="0.25">
      <c r="C646391" s="62"/>
    </row>
    <row r="646392" spans="3:3" x14ac:dyDescent="0.25">
      <c r="C646392" s="62"/>
    </row>
    <row r="646480" spans="3:3" x14ac:dyDescent="0.25">
      <c r="C646480" s="62"/>
    </row>
    <row r="646481" spans="3:3" x14ac:dyDescent="0.25">
      <c r="C646481" s="62"/>
    </row>
    <row r="646569" spans="3:3" x14ac:dyDescent="0.25">
      <c r="C646569" s="62"/>
    </row>
    <row r="646570" spans="3:3" x14ac:dyDescent="0.25">
      <c r="C646570" s="62"/>
    </row>
    <row r="646658" spans="3:3" x14ac:dyDescent="0.25">
      <c r="C646658" s="62"/>
    </row>
    <row r="646659" spans="3:3" x14ac:dyDescent="0.25">
      <c r="C646659" s="62"/>
    </row>
    <row r="646747" spans="3:3" x14ac:dyDescent="0.25">
      <c r="C646747" s="62"/>
    </row>
    <row r="646748" spans="3:3" x14ac:dyDescent="0.25">
      <c r="C646748" s="62"/>
    </row>
    <row r="646836" spans="3:3" x14ac:dyDescent="0.25">
      <c r="C646836" s="62"/>
    </row>
    <row r="646837" spans="3:3" x14ac:dyDescent="0.25">
      <c r="C646837" s="62"/>
    </row>
    <row r="646925" spans="3:3" x14ac:dyDescent="0.25">
      <c r="C646925" s="62"/>
    </row>
    <row r="646926" spans="3:3" x14ac:dyDescent="0.25">
      <c r="C646926" s="62"/>
    </row>
    <row r="647014" spans="3:3" x14ac:dyDescent="0.25">
      <c r="C647014" s="62"/>
    </row>
    <row r="647015" spans="3:3" x14ac:dyDescent="0.25">
      <c r="C647015" s="62"/>
    </row>
    <row r="647103" spans="3:3" x14ac:dyDescent="0.25">
      <c r="C647103" s="62"/>
    </row>
    <row r="647104" spans="3:3" x14ac:dyDescent="0.25">
      <c r="C647104" s="62"/>
    </row>
    <row r="647192" spans="3:3" x14ac:dyDescent="0.25">
      <c r="C647192" s="62"/>
    </row>
    <row r="647193" spans="3:3" x14ac:dyDescent="0.25">
      <c r="C647193" s="62"/>
    </row>
    <row r="647281" spans="3:3" x14ac:dyDescent="0.25">
      <c r="C647281" s="62"/>
    </row>
    <row r="647282" spans="3:3" x14ac:dyDescent="0.25">
      <c r="C647282" s="62"/>
    </row>
    <row r="647370" spans="3:3" x14ac:dyDescent="0.25">
      <c r="C647370" s="62"/>
    </row>
    <row r="647371" spans="3:3" x14ac:dyDescent="0.25">
      <c r="C647371" s="62"/>
    </row>
    <row r="647459" spans="3:3" x14ac:dyDescent="0.25">
      <c r="C647459" s="62"/>
    </row>
    <row r="647460" spans="3:3" x14ac:dyDescent="0.25">
      <c r="C647460" s="62"/>
    </row>
    <row r="647548" spans="3:3" x14ac:dyDescent="0.25">
      <c r="C647548" s="62"/>
    </row>
    <row r="647549" spans="3:3" x14ac:dyDescent="0.25">
      <c r="C647549" s="62"/>
    </row>
    <row r="647637" spans="3:3" x14ac:dyDescent="0.25">
      <c r="C647637" s="62"/>
    </row>
    <row r="647638" spans="3:3" x14ac:dyDescent="0.25">
      <c r="C647638" s="62"/>
    </row>
    <row r="647726" spans="3:3" x14ac:dyDescent="0.25">
      <c r="C647726" s="62"/>
    </row>
    <row r="647727" spans="3:3" x14ac:dyDescent="0.25">
      <c r="C647727" s="62"/>
    </row>
    <row r="647815" spans="3:3" x14ac:dyDescent="0.25">
      <c r="C647815" s="62"/>
    </row>
    <row r="647816" spans="3:3" x14ac:dyDescent="0.25">
      <c r="C647816" s="62"/>
    </row>
    <row r="647904" spans="3:3" x14ac:dyDescent="0.25">
      <c r="C647904" s="62"/>
    </row>
    <row r="647905" spans="3:3" x14ac:dyDescent="0.25">
      <c r="C647905" s="62"/>
    </row>
    <row r="647993" spans="3:3" x14ac:dyDescent="0.25">
      <c r="C647993" s="62"/>
    </row>
    <row r="647994" spans="3:3" x14ac:dyDescent="0.25">
      <c r="C647994" s="62"/>
    </row>
    <row r="648082" spans="3:3" x14ac:dyDescent="0.25">
      <c r="C648082" s="62"/>
    </row>
    <row r="648083" spans="3:3" x14ac:dyDescent="0.25">
      <c r="C648083" s="62"/>
    </row>
    <row r="648171" spans="3:3" x14ac:dyDescent="0.25">
      <c r="C648171" s="62"/>
    </row>
    <row r="648172" spans="3:3" x14ac:dyDescent="0.25">
      <c r="C648172" s="62"/>
    </row>
    <row r="648260" spans="3:3" x14ac:dyDescent="0.25">
      <c r="C648260" s="62"/>
    </row>
    <row r="648261" spans="3:3" x14ac:dyDescent="0.25">
      <c r="C648261" s="62"/>
    </row>
    <row r="648349" spans="3:3" x14ac:dyDescent="0.25">
      <c r="C648349" s="62"/>
    </row>
    <row r="648350" spans="3:3" x14ac:dyDescent="0.25">
      <c r="C648350" s="62"/>
    </row>
    <row r="648438" spans="3:3" x14ac:dyDescent="0.25">
      <c r="C648438" s="62"/>
    </row>
    <row r="648439" spans="3:3" x14ac:dyDescent="0.25">
      <c r="C648439" s="62"/>
    </row>
    <row r="648527" spans="3:3" x14ac:dyDescent="0.25">
      <c r="C648527" s="62"/>
    </row>
    <row r="648528" spans="3:3" x14ac:dyDescent="0.25">
      <c r="C648528" s="62"/>
    </row>
    <row r="648616" spans="3:3" x14ac:dyDescent="0.25">
      <c r="C648616" s="62"/>
    </row>
    <row r="648617" spans="3:3" x14ac:dyDescent="0.25">
      <c r="C648617" s="62"/>
    </row>
    <row r="648705" spans="3:3" x14ac:dyDescent="0.25">
      <c r="C648705" s="62"/>
    </row>
    <row r="648706" spans="3:3" x14ac:dyDescent="0.25">
      <c r="C648706" s="62"/>
    </row>
    <row r="648794" spans="3:3" x14ac:dyDescent="0.25">
      <c r="C648794" s="62"/>
    </row>
    <row r="648795" spans="3:3" x14ac:dyDescent="0.25">
      <c r="C648795" s="62"/>
    </row>
    <row r="648883" spans="3:3" x14ac:dyDescent="0.25">
      <c r="C648883" s="62"/>
    </row>
    <row r="648884" spans="3:3" x14ac:dyDescent="0.25">
      <c r="C648884" s="62"/>
    </row>
    <row r="648972" spans="3:3" x14ac:dyDescent="0.25">
      <c r="C648972" s="62"/>
    </row>
    <row r="648973" spans="3:3" x14ac:dyDescent="0.25">
      <c r="C648973" s="62"/>
    </row>
    <row r="649061" spans="3:3" x14ac:dyDescent="0.25">
      <c r="C649061" s="62"/>
    </row>
    <row r="649062" spans="3:3" x14ac:dyDescent="0.25">
      <c r="C649062" s="62"/>
    </row>
    <row r="649150" spans="3:3" x14ac:dyDescent="0.25">
      <c r="C649150" s="62"/>
    </row>
    <row r="649151" spans="3:3" x14ac:dyDescent="0.25">
      <c r="C649151" s="62"/>
    </row>
    <row r="649239" spans="3:3" x14ac:dyDescent="0.25">
      <c r="C649239" s="62"/>
    </row>
    <row r="649240" spans="3:3" x14ac:dyDescent="0.25">
      <c r="C649240" s="62"/>
    </row>
    <row r="649328" spans="3:3" x14ac:dyDescent="0.25">
      <c r="C649328" s="62"/>
    </row>
    <row r="649329" spans="3:3" x14ac:dyDescent="0.25">
      <c r="C649329" s="62"/>
    </row>
    <row r="649417" spans="3:3" x14ac:dyDescent="0.25">
      <c r="C649417" s="62"/>
    </row>
    <row r="649418" spans="3:3" x14ac:dyDescent="0.25">
      <c r="C649418" s="62"/>
    </row>
    <row r="649506" spans="3:3" x14ac:dyDescent="0.25">
      <c r="C649506" s="62"/>
    </row>
    <row r="649507" spans="3:3" x14ac:dyDescent="0.25">
      <c r="C649507" s="62"/>
    </row>
    <row r="649595" spans="3:3" x14ac:dyDescent="0.25">
      <c r="C649595" s="62"/>
    </row>
    <row r="649596" spans="3:3" x14ac:dyDescent="0.25">
      <c r="C649596" s="62"/>
    </row>
    <row r="649684" spans="3:3" x14ac:dyDescent="0.25">
      <c r="C649684" s="62"/>
    </row>
    <row r="649685" spans="3:3" x14ac:dyDescent="0.25">
      <c r="C649685" s="62"/>
    </row>
    <row r="649773" spans="3:3" x14ac:dyDescent="0.25">
      <c r="C649773" s="62"/>
    </row>
    <row r="649774" spans="3:3" x14ac:dyDescent="0.25">
      <c r="C649774" s="62"/>
    </row>
    <row r="649862" spans="3:3" x14ac:dyDescent="0.25">
      <c r="C649862" s="62"/>
    </row>
    <row r="649863" spans="3:3" x14ac:dyDescent="0.25">
      <c r="C649863" s="62"/>
    </row>
    <row r="649951" spans="3:3" x14ac:dyDescent="0.25">
      <c r="C649951" s="62"/>
    </row>
    <row r="649952" spans="3:3" x14ac:dyDescent="0.25">
      <c r="C649952" s="62"/>
    </row>
    <row r="650040" spans="3:3" x14ac:dyDescent="0.25">
      <c r="C650040" s="62"/>
    </row>
    <row r="650041" spans="3:3" x14ac:dyDescent="0.25">
      <c r="C650041" s="62"/>
    </row>
    <row r="650129" spans="3:3" x14ac:dyDescent="0.25">
      <c r="C650129" s="62"/>
    </row>
    <row r="650130" spans="3:3" x14ac:dyDescent="0.25">
      <c r="C650130" s="62"/>
    </row>
    <row r="650218" spans="3:3" x14ac:dyDescent="0.25">
      <c r="C650218" s="62"/>
    </row>
    <row r="650219" spans="3:3" x14ac:dyDescent="0.25">
      <c r="C650219" s="62"/>
    </row>
    <row r="650307" spans="3:3" x14ac:dyDescent="0.25">
      <c r="C650307" s="62"/>
    </row>
    <row r="650308" spans="3:3" x14ac:dyDescent="0.25">
      <c r="C650308" s="62"/>
    </row>
    <row r="650396" spans="3:3" x14ac:dyDescent="0.25">
      <c r="C650396" s="62"/>
    </row>
    <row r="650397" spans="3:3" x14ac:dyDescent="0.25">
      <c r="C650397" s="62"/>
    </row>
    <row r="650485" spans="3:3" x14ac:dyDescent="0.25">
      <c r="C650485" s="62"/>
    </row>
    <row r="650486" spans="3:3" x14ac:dyDescent="0.25">
      <c r="C650486" s="62"/>
    </row>
    <row r="650574" spans="3:3" x14ac:dyDescent="0.25">
      <c r="C650574" s="62"/>
    </row>
    <row r="650575" spans="3:3" x14ac:dyDescent="0.25">
      <c r="C650575" s="62"/>
    </row>
    <row r="650663" spans="3:3" x14ac:dyDescent="0.25">
      <c r="C650663" s="62"/>
    </row>
    <row r="650664" spans="3:3" x14ac:dyDescent="0.25">
      <c r="C650664" s="62"/>
    </row>
    <row r="650752" spans="3:3" x14ac:dyDescent="0.25">
      <c r="C650752" s="62"/>
    </row>
    <row r="650753" spans="3:3" x14ac:dyDescent="0.25">
      <c r="C650753" s="62"/>
    </row>
    <row r="650841" spans="3:3" x14ac:dyDescent="0.25">
      <c r="C650841" s="62"/>
    </row>
    <row r="650842" spans="3:3" x14ac:dyDescent="0.25">
      <c r="C650842" s="62"/>
    </row>
    <row r="650930" spans="3:3" x14ac:dyDescent="0.25">
      <c r="C650930" s="62"/>
    </row>
    <row r="650931" spans="3:3" x14ac:dyDescent="0.25">
      <c r="C650931" s="62"/>
    </row>
    <row r="651019" spans="3:3" x14ac:dyDescent="0.25">
      <c r="C651019" s="62"/>
    </row>
    <row r="651020" spans="3:3" x14ac:dyDescent="0.25">
      <c r="C651020" s="62"/>
    </row>
    <row r="651108" spans="3:3" x14ac:dyDescent="0.25">
      <c r="C651108" s="62"/>
    </row>
    <row r="651109" spans="3:3" x14ac:dyDescent="0.25">
      <c r="C651109" s="62"/>
    </row>
    <row r="651197" spans="3:3" x14ac:dyDescent="0.25">
      <c r="C651197" s="62"/>
    </row>
    <row r="651198" spans="3:3" x14ac:dyDescent="0.25">
      <c r="C651198" s="62"/>
    </row>
    <row r="651286" spans="3:3" x14ac:dyDescent="0.25">
      <c r="C651286" s="62"/>
    </row>
    <row r="651287" spans="3:3" x14ac:dyDescent="0.25">
      <c r="C651287" s="62"/>
    </row>
    <row r="651375" spans="3:3" x14ac:dyDescent="0.25">
      <c r="C651375" s="62"/>
    </row>
    <row r="651376" spans="3:3" x14ac:dyDescent="0.25">
      <c r="C651376" s="62"/>
    </row>
    <row r="651464" spans="3:3" x14ac:dyDescent="0.25">
      <c r="C651464" s="62"/>
    </row>
    <row r="651465" spans="3:3" x14ac:dyDescent="0.25">
      <c r="C651465" s="62"/>
    </row>
    <row r="651553" spans="3:3" x14ac:dyDescent="0.25">
      <c r="C651553" s="62"/>
    </row>
    <row r="651554" spans="3:3" x14ac:dyDescent="0.25">
      <c r="C651554" s="62"/>
    </row>
    <row r="651642" spans="3:3" x14ac:dyDescent="0.25">
      <c r="C651642" s="62"/>
    </row>
    <row r="651643" spans="3:3" x14ac:dyDescent="0.25">
      <c r="C651643" s="62"/>
    </row>
    <row r="651731" spans="3:3" x14ac:dyDescent="0.25">
      <c r="C651731" s="62"/>
    </row>
    <row r="651732" spans="3:3" x14ac:dyDescent="0.25">
      <c r="C651732" s="62"/>
    </row>
    <row r="651820" spans="3:3" x14ac:dyDescent="0.25">
      <c r="C651820" s="62"/>
    </row>
    <row r="651821" spans="3:3" x14ac:dyDescent="0.25">
      <c r="C651821" s="62"/>
    </row>
    <row r="651909" spans="3:3" x14ac:dyDescent="0.25">
      <c r="C651909" s="62"/>
    </row>
    <row r="651910" spans="3:3" x14ac:dyDescent="0.25">
      <c r="C651910" s="62"/>
    </row>
    <row r="651998" spans="3:3" x14ac:dyDescent="0.25">
      <c r="C651998" s="62"/>
    </row>
    <row r="651999" spans="3:3" x14ac:dyDescent="0.25">
      <c r="C651999" s="62"/>
    </row>
    <row r="652087" spans="3:3" x14ac:dyDescent="0.25">
      <c r="C652087" s="62"/>
    </row>
    <row r="652088" spans="3:3" x14ac:dyDescent="0.25">
      <c r="C652088" s="62"/>
    </row>
    <row r="652176" spans="3:3" x14ac:dyDescent="0.25">
      <c r="C652176" s="62"/>
    </row>
    <row r="652177" spans="3:3" x14ac:dyDescent="0.25">
      <c r="C652177" s="62"/>
    </row>
    <row r="652265" spans="3:3" x14ac:dyDescent="0.25">
      <c r="C652265" s="62"/>
    </row>
    <row r="652266" spans="3:3" x14ac:dyDescent="0.25">
      <c r="C652266" s="62"/>
    </row>
    <row r="652354" spans="3:3" x14ac:dyDescent="0.25">
      <c r="C652354" s="62"/>
    </row>
    <row r="652355" spans="3:3" x14ac:dyDescent="0.25">
      <c r="C652355" s="62"/>
    </row>
    <row r="652443" spans="3:3" x14ac:dyDescent="0.25">
      <c r="C652443" s="62"/>
    </row>
    <row r="652444" spans="3:3" x14ac:dyDescent="0.25">
      <c r="C652444" s="62"/>
    </row>
    <row r="652532" spans="3:3" x14ac:dyDescent="0.25">
      <c r="C652532" s="62"/>
    </row>
    <row r="652533" spans="3:3" x14ac:dyDescent="0.25">
      <c r="C652533" s="62"/>
    </row>
    <row r="652621" spans="3:3" x14ac:dyDescent="0.25">
      <c r="C652621" s="62"/>
    </row>
    <row r="652622" spans="3:3" x14ac:dyDescent="0.25">
      <c r="C652622" s="62"/>
    </row>
    <row r="652710" spans="3:3" x14ac:dyDescent="0.25">
      <c r="C652710" s="62"/>
    </row>
    <row r="652711" spans="3:3" x14ac:dyDescent="0.25">
      <c r="C652711" s="62"/>
    </row>
    <row r="652799" spans="3:3" x14ac:dyDescent="0.25">
      <c r="C652799" s="62"/>
    </row>
    <row r="652800" spans="3:3" x14ac:dyDescent="0.25">
      <c r="C652800" s="62"/>
    </row>
    <row r="652888" spans="3:3" x14ac:dyDescent="0.25">
      <c r="C652888" s="62"/>
    </row>
    <row r="652889" spans="3:3" x14ac:dyDescent="0.25">
      <c r="C652889" s="62"/>
    </row>
    <row r="652977" spans="3:3" x14ac:dyDescent="0.25">
      <c r="C652977" s="62"/>
    </row>
    <row r="652978" spans="3:3" x14ac:dyDescent="0.25">
      <c r="C652978" s="62"/>
    </row>
    <row r="653066" spans="3:3" x14ac:dyDescent="0.25">
      <c r="C653066" s="62"/>
    </row>
    <row r="653067" spans="3:3" x14ac:dyDescent="0.25">
      <c r="C653067" s="62"/>
    </row>
    <row r="653155" spans="3:3" x14ac:dyDescent="0.25">
      <c r="C653155" s="62"/>
    </row>
    <row r="653156" spans="3:3" x14ac:dyDescent="0.25">
      <c r="C653156" s="62"/>
    </row>
    <row r="653244" spans="3:3" x14ac:dyDescent="0.25">
      <c r="C653244" s="62"/>
    </row>
    <row r="653245" spans="3:3" x14ac:dyDescent="0.25">
      <c r="C653245" s="62"/>
    </row>
    <row r="653333" spans="3:3" x14ac:dyDescent="0.25">
      <c r="C653333" s="62"/>
    </row>
    <row r="653334" spans="3:3" x14ac:dyDescent="0.25">
      <c r="C653334" s="62"/>
    </row>
    <row r="653422" spans="3:3" x14ac:dyDescent="0.25">
      <c r="C653422" s="62"/>
    </row>
    <row r="653423" spans="3:3" x14ac:dyDescent="0.25">
      <c r="C653423" s="62"/>
    </row>
    <row r="653511" spans="3:3" x14ac:dyDescent="0.25">
      <c r="C653511" s="62"/>
    </row>
    <row r="653512" spans="3:3" x14ac:dyDescent="0.25">
      <c r="C653512" s="62"/>
    </row>
    <row r="653600" spans="3:3" x14ac:dyDescent="0.25">
      <c r="C653600" s="62"/>
    </row>
    <row r="653601" spans="3:3" x14ac:dyDescent="0.25">
      <c r="C653601" s="62"/>
    </row>
    <row r="653689" spans="3:3" x14ac:dyDescent="0.25">
      <c r="C653689" s="62"/>
    </row>
    <row r="653690" spans="3:3" x14ac:dyDescent="0.25">
      <c r="C653690" s="62"/>
    </row>
    <row r="653778" spans="3:3" x14ac:dyDescent="0.25">
      <c r="C653778" s="62"/>
    </row>
    <row r="653779" spans="3:3" x14ac:dyDescent="0.25">
      <c r="C653779" s="62"/>
    </row>
    <row r="653867" spans="3:3" x14ac:dyDescent="0.25">
      <c r="C653867" s="62"/>
    </row>
    <row r="653868" spans="3:3" x14ac:dyDescent="0.25">
      <c r="C653868" s="62"/>
    </row>
    <row r="653956" spans="3:3" x14ac:dyDescent="0.25">
      <c r="C653956" s="62"/>
    </row>
    <row r="653957" spans="3:3" x14ac:dyDescent="0.25">
      <c r="C653957" s="62"/>
    </row>
    <row r="654045" spans="3:3" x14ac:dyDescent="0.25">
      <c r="C654045" s="62"/>
    </row>
    <row r="654046" spans="3:3" x14ac:dyDescent="0.25">
      <c r="C654046" s="62"/>
    </row>
    <row r="654134" spans="3:3" x14ac:dyDescent="0.25">
      <c r="C654134" s="62"/>
    </row>
    <row r="654135" spans="3:3" x14ac:dyDescent="0.25">
      <c r="C654135" s="62"/>
    </row>
    <row r="654223" spans="3:3" x14ac:dyDescent="0.25">
      <c r="C654223" s="62"/>
    </row>
    <row r="654224" spans="3:3" x14ac:dyDescent="0.25">
      <c r="C654224" s="62"/>
    </row>
    <row r="654312" spans="3:3" x14ac:dyDescent="0.25">
      <c r="C654312" s="62"/>
    </row>
    <row r="654313" spans="3:3" x14ac:dyDescent="0.25">
      <c r="C654313" s="62"/>
    </row>
    <row r="654401" spans="3:3" x14ac:dyDescent="0.25">
      <c r="C654401" s="62"/>
    </row>
    <row r="654402" spans="3:3" x14ac:dyDescent="0.25">
      <c r="C654402" s="62"/>
    </row>
    <row r="654490" spans="3:3" x14ac:dyDescent="0.25">
      <c r="C654490" s="62"/>
    </row>
    <row r="654491" spans="3:3" x14ac:dyDescent="0.25">
      <c r="C654491" s="62"/>
    </row>
    <row r="654579" spans="3:3" x14ac:dyDescent="0.25">
      <c r="C654579" s="62"/>
    </row>
    <row r="654580" spans="3:3" x14ac:dyDescent="0.25">
      <c r="C654580" s="62"/>
    </row>
    <row r="654668" spans="3:3" x14ac:dyDescent="0.25">
      <c r="C654668" s="62"/>
    </row>
    <row r="654669" spans="3:3" x14ac:dyDescent="0.25">
      <c r="C654669" s="62"/>
    </row>
    <row r="654757" spans="3:3" x14ac:dyDescent="0.25">
      <c r="C654757" s="62"/>
    </row>
    <row r="654758" spans="3:3" x14ac:dyDescent="0.25">
      <c r="C654758" s="62"/>
    </row>
    <row r="654846" spans="3:3" x14ac:dyDescent="0.25">
      <c r="C654846" s="62"/>
    </row>
    <row r="654847" spans="3:3" x14ac:dyDescent="0.25">
      <c r="C654847" s="62"/>
    </row>
    <row r="654935" spans="3:3" x14ac:dyDescent="0.25">
      <c r="C654935" s="62"/>
    </row>
    <row r="654936" spans="3:3" x14ac:dyDescent="0.25">
      <c r="C654936" s="62"/>
    </row>
    <row r="655024" spans="3:3" x14ac:dyDescent="0.25">
      <c r="C655024" s="62"/>
    </row>
    <row r="655025" spans="3:3" x14ac:dyDescent="0.25">
      <c r="C655025" s="62"/>
    </row>
    <row r="655113" spans="3:3" x14ac:dyDescent="0.25">
      <c r="C655113" s="62"/>
    </row>
    <row r="655114" spans="3:3" x14ac:dyDescent="0.25">
      <c r="C655114" s="62"/>
    </row>
    <row r="655202" spans="3:3" x14ac:dyDescent="0.25">
      <c r="C655202" s="62"/>
    </row>
    <row r="655203" spans="3:3" x14ac:dyDescent="0.25">
      <c r="C655203" s="62"/>
    </row>
    <row r="655291" spans="3:3" x14ac:dyDescent="0.25">
      <c r="C655291" s="62"/>
    </row>
    <row r="655292" spans="3:3" x14ac:dyDescent="0.25">
      <c r="C655292" s="62"/>
    </row>
    <row r="655380" spans="3:3" x14ac:dyDescent="0.25">
      <c r="C655380" s="62"/>
    </row>
    <row r="655381" spans="3:3" x14ac:dyDescent="0.25">
      <c r="C655381" s="62"/>
    </row>
    <row r="655469" spans="3:3" x14ac:dyDescent="0.25">
      <c r="C655469" s="62"/>
    </row>
    <row r="655470" spans="3:3" x14ac:dyDescent="0.25">
      <c r="C655470" s="62"/>
    </row>
    <row r="655558" spans="3:3" x14ac:dyDescent="0.25">
      <c r="C655558" s="62"/>
    </row>
    <row r="655559" spans="3:3" x14ac:dyDescent="0.25">
      <c r="C655559" s="62"/>
    </row>
    <row r="655647" spans="3:3" x14ac:dyDescent="0.25">
      <c r="C655647" s="62"/>
    </row>
    <row r="655648" spans="3:3" x14ac:dyDescent="0.25">
      <c r="C655648" s="62"/>
    </row>
    <row r="655736" spans="3:3" x14ac:dyDescent="0.25">
      <c r="C655736" s="62"/>
    </row>
    <row r="655737" spans="3:3" x14ac:dyDescent="0.25">
      <c r="C655737" s="62"/>
    </row>
    <row r="655825" spans="3:3" x14ac:dyDescent="0.25">
      <c r="C655825" s="62"/>
    </row>
    <row r="655826" spans="3:3" x14ac:dyDescent="0.25">
      <c r="C655826" s="62"/>
    </row>
    <row r="655914" spans="3:3" x14ac:dyDescent="0.25">
      <c r="C655914" s="62"/>
    </row>
    <row r="655915" spans="3:3" x14ac:dyDescent="0.25">
      <c r="C655915" s="62"/>
    </row>
    <row r="656003" spans="3:3" x14ac:dyDescent="0.25">
      <c r="C656003" s="62"/>
    </row>
    <row r="656004" spans="3:3" x14ac:dyDescent="0.25">
      <c r="C656004" s="62"/>
    </row>
    <row r="656092" spans="3:3" x14ac:dyDescent="0.25">
      <c r="C656092" s="62"/>
    </row>
    <row r="656093" spans="3:3" x14ac:dyDescent="0.25">
      <c r="C656093" s="62"/>
    </row>
    <row r="656181" spans="3:3" x14ac:dyDescent="0.25">
      <c r="C656181" s="62"/>
    </row>
    <row r="656182" spans="3:3" x14ac:dyDescent="0.25">
      <c r="C656182" s="62"/>
    </row>
    <row r="656270" spans="3:3" x14ac:dyDescent="0.25">
      <c r="C656270" s="62"/>
    </row>
    <row r="656271" spans="3:3" x14ac:dyDescent="0.25">
      <c r="C656271" s="62"/>
    </row>
    <row r="656359" spans="3:3" x14ac:dyDescent="0.25">
      <c r="C656359" s="62"/>
    </row>
    <row r="656360" spans="3:3" x14ac:dyDescent="0.25">
      <c r="C656360" s="62"/>
    </row>
    <row r="656448" spans="3:3" x14ac:dyDescent="0.25">
      <c r="C656448" s="62"/>
    </row>
    <row r="656449" spans="3:3" x14ac:dyDescent="0.25">
      <c r="C656449" s="62"/>
    </row>
    <row r="656537" spans="3:3" x14ac:dyDescent="0.25">
      <c r="C656537" s="62"/>
    </row>
    <row r="656538" spans="3:3" x14ac:dyDescent="0.25">
      <c r="C656538" s="62"/>
    </row>
    <row r="656626" spans="3:3" x14ac:dyDescent="0.25">
      <c r="C656626" s="62"/>
    </row>
    <row r="656627" spans="3:3" x14ac:dyDescent="0.25">
      <c r="C656627" s="62"/>
    </row>
    <row r="656715" spans="3:3" x14ac:dyDescent="0.25">
      <c r="C656715" s="62"/>
    </row>
    <row r="656716" spans="3:3" x14ac:dyDescent="0.25">
      <c r="C656716" s="62"/>
    </row>
    <row r="656804" spans="3:3" x14ac:dyDescent="0.25">
      <c r="C656804" s="62"/>
    </row>
    <row r="656805" spans="3:3" x14ac:dyDescent="0.25">
      <c r="C656805" s="62"/>
    </row>
    <row r="656893" spans="3:3" x14ac:dyDescent="0.25">
      <c r="C656893" s="62"/>
    </row>
    <row r="656894" spans="3:3" x14ac:dyDescent="0.25">
      <c r="C656894" s="62"/>
    </row>
    <row r="656982" spans="3:3" x14ac:dyDescent="0.25">
      <c r="C656982" s="62"/>
    </row>
    <row r="656983" spans="3:3" x14ac:dyDescent="0.25">
      <c r="C656983" s="62"/>
    </row>
    <row r="657071" spans="3:3" x14ac:dyDescent="0.25">
      <c r="C657071" s="62"/>
    </row>
    <row r="657072" spans="3:3" x14ac:dyDescent="0.25">
      <c r="C657072" s="62"/>
    </row>
    <row r="657160" spans="3:3" x14ac:dyDescent="0.25">
      <c r="C657160" s="62"/>
    </row>
    <row r="657161" spans="3:3" x14ac:dyDescent="0.25">
      <c r="C657161" s="62"/>
    </row>
    <row r="657249" spans="3:3" x14ac:dyDescent="0.25">
      <c r="C657249" s="62"/>
    </row>
    <row r="657250" spans="3:3" x14ac:dyDescent="0.25">
      <c r="C657250" s="62"/>
    </row>
    <row r="657338" spans="3:3" x14ac:dyDescent="0.25">
      <c r="C657338" s="62"/>
    </row>
    <row r="657339" spans="3:3" x14ac:dyDescent="0.25">
      <c r="C657339" s="62"/>
    </row>
    <row r="657427" spans="3:3" x14ac:dyDescent="0.25">
      <c r="C657427" s="62"/>
    </row>
    <row r="657428" spans="3:3" x14ac:dyDescent="0.25">
      <c r="C657428" s="62"/>
    </row>
    <row r="657516" spans="3:3" x14ac:dyDescent="0.25">
      <c r="C657516" s="62"/>
    </row>
    <row r="657517" spans="3:3" x14ac:dyDescent="0.25">
      <c r="C657517" s="62"/>
    </row>
    <row r="657605" spans="3:3" x14ac:dyDescent="0.25">
      <c r="C657605" s="62"/>
    </row>
    <row r="657606" spans="3:3" x14ac:dyDescent="0.25">
      <c r="C657606" s="62"/>
    </row>
    <row r="657694" spans="3:3" x14ac:dyDescent="0.25">
      <c r="C657694" s="62"/>
    </row>
    <row r="657695" spans="3:3" x14ac:dyDescent="0.25">
      <c r="C657695" s="62"/>
    </row>
    <row r="657783" spans="3:3" x14ac:dyDescent="0.25">
      <c r="C657783" s="62"/>
    </row>
    <row r="657784" spans="3:3" x14ac:dyDescent="0.25">
      <c r="C657784" s="62"/>
    </row>
    <row r="657872" spans="3:3" x14ac:dyDescent="0.25">
      <c r="C657872" s="62"/>
    </row>
    <row r="657873" spans="3:3" x14ac:dyDescent="0.25">
      <c r="C657873" s="62"/>
    </row>
    <row r="657961" spans="3:3" x14ac:dyDescent="0.25">
      <c r="C657961" s="62"/>
    </row>
    <row r="657962" spans="3:3" x14ac:dyDescent="0.25">
      <c r="C657962" s="62"/>
    </row>
    <row r="658050" spans="3:3" x14ac:dyDescent="0.25">
      <c r="C658050" s="62"/>
    </row>
    <row r="658051" spans="3:3" x14ac:dyDescent="0.25">
      <c r="C658051" s="62"/>
    </row>
    <row r="658139" spans="3:3" x14ac:dyDescent="0.25">
      <c r="C658139" s="62"/>
    </row>
    <row r="658140" spans="3:3" x14ac:dyDescent="0.25">
      <c r="C658140" s="62"/>
    </row>
    <row r="658228" spans="3:3" x14ac:dyDescent="0.25">
      <c r="C658228" s="62"/>
    </row>
    <row r="658229" spans="3:3" x14ac:dyDescent="0.25">
      <c r="C658229" s="62"/>
    </row>
    <row r="658317" spans="3:3" x14ac:dyDescent="0.25">
      <c r="C658317" s="62"/>
    </row>
    <row r="658318" spans="3:3" x14ac:dyDescent="0.25">
      <c r="C658318" s="62"/>
    </row>
    <row r="658406" spans="3:3" x14ac:dyDescent="0.25">
      <c r="C658406" s="62"/>
    </row>
    <row r="658407" spans="3:3" x14ac:dyDescent="0.25">
      <c r="C658407" s="62"/>
    </row>
    <row r="658495" spans="3:3" x14ac:dyDescent="0.25">
      <c r="C658495" s="62"/>
    </row>
    <row r="658496" spans="3:3" x14ac:dyDescent="0.25">
      <c r="C658496" s="62"/>
    </row>
    <row r="658584" spans="3:3" x14ac:dyDescent="0.25">
      <c r="C658584" s="62"/>
    </row>
    <row r="658585" spans="3:3" x14ac:dyDescent="0.25">
      <c r="C658585" s="62"/>
    </row>
    <row r="658673" spans="3:3" x14ac:dyDescent="0.25">
      <c r="C658673" s="62"/>
    </row>
    <row r="658674" spans="3:3" x14ac:dyDescent="0.25">
      <c r="C658674" s="62"/>
    </row>
    <row r="658762" spans="3:3" x14ac:dyDescent="0.25">
      <c r="C658762" s="62"/>
    </row>
    <row r="658763" spans="3:3" x14ac:dyDescent="0.25">
      <c r="C658763" s="62"/>
    </row>
    <row r="658851" spans="3:3" x14ac:dyDescent="0.25">
      <c r="C658851" s="62"/>
    </row>
    <row r="658852" spans="3:3" x14ac:dyDescent="0.25">
      <c r="C658852" s="62"/>
    </row>
    <row r="658940" spans="3:3" x14ac:dyDescent="0.25">
      <c r="C658940" s="62"/>
    </row>
    <row r="658941" spans="3:3" x14ac:dyDescent="0.25">
      <c r="C658941" s="62"/>
    </row>
    <row r="659029" spans="3:3" x14ac:dyDescent="0.25">
      <c r="C659029" s="62"/>
    </row>
    <row r="659030" spans="3:3" x14ac:dyDescent="0.25">
      <c r="C659030" s="62"/>
    </row>
    <row r="659118" spans="3:3" x14ac:dyDescent="0.25">
      <c r="C659118" s="62"/>
    </row>
    <row r="659119" spans="3:3" x14ac:dyDescent="0.25">
      <c r="C659119" s="62"/>
    </row>
    <row r="659207" spans="3:3" x14ac:dyDescent="0.25">
      <c r="C659207" s="62"/>
    </row>
    <row r="659208" spans="3:3" x14ac:dyDescent="0.25">
      <c r="C659208" s="62"/>
    </row>
    <row r="659296" spans="3:3" x14ac:dyDescent="0.25">
      <c r="C659296" s="62"/>
    </row>
    <row r="659297" spans="3:3" x14ac:dyDescent="0.25">
      <c r="C659297" s="62"/>
    </row>
    <row r="659385" spans="3:3" x14ac:dyDescent="0.25">
      <c r="C659385" s="62"/>
    </row>
    <row r="659386" spans="3:3" x14ac:dyDescent="0.25">
      <c r="C659386" s="62"/>
    </row>
    <row r="659474" spans="3:3" x14ac:dyDescent="0.25">
      <c r="C659474" s="62"/>
    </row>
    <row r="659475" spans="3:3" x14ac:dyDescent="0.25">
      <c r="C659475" s="62"/>
    </row>
    <row r="659563" spans="3:3" x14ac:dyDescent="0.25">
      <c r="C659563" s="62"/>
    </row>
    <row r="659564" spans="3:3" x14ac:dyDescent="0.25">
      <c r="C659564" s="62"/>
    </row>
    <row r="659652" spans="3:3" x14ac:dyDescent="0.25">
      <c r="C659652" s="62"/>
    </row>
    <row r="659653" spans="3:3" x14ac:dyDescent="0.25">
      <c r="C659653" s="62"/>
    </row>
    <row r="659741" spans="3:3" x14ac:dyDescent="0.25">
      <c r="C659741" s="62"/>
    </row>
    <row r="659742" spans="3:3" x14ac:dyDescent="0.25">
      <c r="C659742" s="62"/>
    </row>
    <row r="659830" spans="3:3" x14ac:dyDescent="0.25">
      <c r="C659830" s="62"/>
    </row>
    <row r="659831" spans="3:3" x14ac:dyDescent="0.25">
      <c r="C659831" s="62"/>
    </row>
    <row r="659919" spans="3:3" x14ac:dyDescent="0.25">
      <c r="C659919" s="62"/>
    </row>
    <row r="659920" spans="3:3" x14ac:dyDescent="0.25">
      <c r="C659920" s="62"/>
    </row>
    <row r="660008" spans="3:3" x14ac:dyDescent="0.25">
      <c r="C660008" s="62"/>
    </row>
    <row r="660009" spans="3:3" x14ac:dyDescent="0.25">
      <c r="C660009" s="62"/>
    </row>
    <row r="660097" spans="3:3" x14ac:dyDescent="0.25">
      <c r="C660097" s="62"/>
    </row>
    <row r="660098" spans="3:3" x14ac:dyDescent="0.25">
      <c r="C660098" s="62"/>
    </row>
    <row r="660186" spans="3:3" x14ac:dyDescent="0.25">
      <c r="C660186" s="62"/>
    </row>
    <row r="660187" spans="3:3" x14ac:dyDescent="0.25">
      <c r="C660187" s="62"/>
    </row>
    <row r="660275" spans="3:3" x14ac:dyDescent="0.25">
      <c r="C660275" s="62"/>
    </row>
    <row r="660276" spans="3:3" x14ac:dyDescent="0.25">
      <c r="C660276" s="62"/>
    </row>
    <row r="660364" spans="3:3" x14ac:dyDescent="0.25">
      <c r="C660364" s="62"/>
    </row>
    <row r="660365" spans="3:3" x14ac:dyDescent="0.25">
      <c r="C660365" s="62"/>
    </row>
    <row r="660453" spans="3:3" x14ac:dyDescent="0.25">
      <c r="C660453" s="62"/>
    </row>
    <row r="660454" spans="3:3" x14ac:dyDescent="0.25">
      <c r="C660454" s="62"/>
    </row>
    <row r="660542" spans="3:3" x14ac:dyDescent="0.25">
      <c r="C660542" s="62"/>
    </row>
    <row r="660543" spans="3:3" x14ac:dyDescent="0.25">
      <c r="C660543" s="62"/>
    </row>
    <row r="660631" spans="3:3" x14ac:dyDescent="0.25">
      <c r="C660631" s="62"/>
    </row>
    <row r="660632" spans="3:3" x14ac:dyDescent="0.25">
      <c r="C660632" s="62"/>
    </row>
    <row r="660720" spans="3:3" x14ac:dyDescent="0.25">
      <c r="C660720" s="62"/>
    </row>
    <row r="660721" spans="3:3" x14ac:dyDescent="0.25">
      <c r="C660721" s="62"/>
    </row>
    <row r="660809" spans="3:3" x14ac:dyDescent="0.25">
      <c r="C660809" s="62"/>
    </row>
    <row r="660810" spans="3:3" x14ac:dyDescent="0.25">
      <c r="C660810" s="62"/>
    </row>
    <row r="660898" spans="3:3" x14ac:dyDescent="0.25">
      <c r="C660898" s="62"/>
    </row>
    <row r="660899" spans="3:3" x14ac:dyDescent="0.25">
      <c r="C660899" s="62"/>
    </row>
    <row r="660987" spans="3:3" x14ac:dyDescent="0.25">
      <c r="C660987" s="62"/>
    </row>
    <row r="660988" spans="3:3" x14ac:dyDescent="0.25">
      <c r="C660988" s="62"/>
    </row>
    <row r="661076" spans="3:3" x14ac:dyDescent="0.25">
      <c r="C661076" s="62"/>
    </row>
    <row r="661077" spans="3:3" x14ac:dyDescent="0.25">
      <c r="C661077" s="62"/>
    </row>
    <row r="661165" spans="3:3" x14ac:dyDescent="0.25">
      <c r="C661165" s="62"/>
    </row>
    <row r="661166" spans="3:3" x14ac:dyDescent="0.25">
      <c r="C661166" s="62"/>
    </row>
    <row r="661254" spans="3:3" x14ac:dyDescent="0.25">
      <c r="C661254" s="62"/>
    </row>
    <row r="661255" spans="3:3" x14ac:dyDescent="0.25">
      <c r="C661255" s="62"/>
    </row>
    <row r="661343" spans="3:3" x14ac:dyDescent="0.25">
      <c r="C661343" s="62"/>
    </row>
    <row r="661344" spans="3:3" x14ac:dyDescent="0.25">
      <c r="C661344" s="62"/>
    </row>
    <row r="661432" spans="3:3" x14ac:dyDescent="0.25">
      <c r="C661432" s="62"/>
    </row>
    <row r="661433" spans="3:3" x14ac:dyDescent="0.25">
      <c r="C661433" s="62"/>
    </row>
    <row r="661521" spans="3:3" x14ac:dyDescent="0.25">
      <c r="C661521" s="62"/>
    </row>
    <row r="661522" spans="3:3" x14ac:dyDescent="0.25">
      <c r="C661522" s="62"/>
    </row>
    <row r="661610" spans="3:3" x14ac:dyDescent="0.25">
      <c r="C661610" s="62"/>
    </row>
    <row r="661611" spans="3:3" x14ac:dyDescent="0.25">
      <c r="C661611" s="62"/>
    </row>
    <row r="661699" spans="3:3" x14ac:dyDescent="0.25">
      <c r="C661699" s="62"/>
    </row>
    <row r="661700" spans="3:3" x14ac:dyDescent="0.25">
      <c r="C661700" s="62"/>
    </row>
    <row r="661788" spans="3:3" x14ac:dyDescent="0.25">
      <c r="C661788" s="62"/>
    </row>
    <row r="661789" spans="3:3" x14ac:dyDescent="0.25">
      <c r="C661789" s="62"/>
    </row>
    <row r="661877" spans="3:3" x14ac:dyDescent="0.25">
      <c r="C661877" s="62"/>
    </row>
    <row r="661878" spans="3:3" x14ac:dyDescent="0.25">
      <c r="C661878" s="62"/>
    </row>
    <row r="661966" spans="3:3" x14ac:dyDescent="0.25">
      <c r="C661966" s="62"/>
    </row>
    <row r="661967" spans="3:3" x14ac:dyDescent="0.25">
      <c r="C661967" s="62"/>
    </row>
    <row r="662055" spans="3:3" x14ac:dyDescent="0.25">
      <c r="C662055" s="62"/>
    </row>
    <row r="662056" spans="3:3" x14ac:dyDescent="0.25">
      <c r="C662056" s="62"/>
    </row>
    <row r="662144" spans="3:3" x14ac:dyDescent="0.25">
      <c r="C662144" s="62"/>
    </row>
    <row r="662145" spans="3:3" x14ac:dyDescent="0.25">
      <c r="C662145" s="62"/>
    </row>
    <row r="662233" spans="3:3" x14ac:dyDescent="0.25">
      <c r="C662233" s="62"/>
    </row>
    <row r="662234" spans="3:3" x14ac:dyDescent="0.25">
      <c r="C662234" s="62"/>
    </row>
    <row r="662322" spans="3:3" x14ac:dyDescent="0.25">
      <c r="C662322" s="62"/>
    </row>
    <row r="662323" spans="3:3" x14ac:dyDescent="0.25">
      <c r="C662323" s="62"/>
    </row>
    <row r="662411" spans="3:3" x14ac:dyDescent="0.25">
      <c r="C662411" s="62"/>
    </row>
    <row r="662412" spans="3:3" x14ac:dyDescent="0.25">
      <c r="C662412" s="62"/>
    </row>
    <row r="662500" spans="3:3" x14ac:dyDescent="0.25">
      <c r="C662500" s="62"/>
    </row>
    <row r="662501" spans="3:3" x14ac:dyDescent="0.25">
      <c r="C662501" s="62"/>
    </row>
    <row r="662589" spans="3:3" x14ac:dyDescent="0.25">
      <c r="C662589" s="62"/>
    </row>
    <row r="662590" spans="3:3" x14ac:dyDescent="0.25">
      <c r="C662590" s="62"/>
    </row>
    <row r="662678" spans="3:3" x14ac:dyDescent="0.25">
      <c r="C662678" s="62"/>
    </row>
    <row r="662679" spans="3:3" x14ac:dyDescent="0.25">
      <c r="C662679" s="62"/>
    </row>
    <row r="662767" spans="3:3" x14ac:dyDescent="0.25">
      <c r="C662767" s="62"/>
    </row>
    <row r="662768" spans="3:3" x14ac:dyDescent="0.25">
      <c r="C662768" s="62"/>
    </row>
    <row r="662856" spans="3:3" x14ac:dyDescent="0.25">
      <c r="C662856" s="62"/>
    </row>
    <row r="662857" spans="3:3" x14ac:dyDescent="0.25">
      <c r="C662857" s="62"/>
    </row>
    <row r="662945" spans="3:3" x14ac:dyDescent="0.25">
      <c r="C662945" s="62"/>
    </row>
    <row r="662946" spans="3:3" x14ac:dyDescent="0.25">
      <c r="C662946" s="62"/>
    </row>
    <row r="663034" spans="3:3" x14ac:dyDescent="0.25">
      <c r="C663034" s="62"/>
    </row>
    <row r="663035" spans="3:3" x14ac:dyDescent="0.25">
      <c r="C663035" s="62"/>
    </row>
    <row r="663123" spans="3:3" x14ac:dyDescent="0.25">
      <c r="C663123" s="62"/>
    </row>
    <row r="663124" spans="3:3" x14ac:dyDescent="0.25">
      <c r="C663124" s="62"/>
    </row>
    <row r="663212" spans="3:3" x14ac:dyDescent="0.25">
      <c r="C663212" s="62"/>
    </row>
    <row r="663213" spans="3:3" x14ac:dyDescent="0.25">
      <c r="C663213" s="62"/>
    </row>
    <row r="663301" spans="3:3" x14ac:dyDescent="0.25">
      <c r="C663301" s="62"/>
    </row>
    <row r="663302" spans="3:3" x14ac:dyDescent="0.25">
      <c r="C663302" s="62"/>
    </row>
    <row r="663390" spans="3:3" x14ac:dyDescent="0.25">
      <c r="C663390" s="62"/>
    </row>
    <row r="663391" spans="3:3" x14ac:dyDescent="0.25">
      <c r="C663391" s="62"/>
    </row>
    <row r="663479" spans="3:3" x14ac:dyDescent="0.25">
      <c r="C663479" s="62"/>
    </row>
    <row r="663480" spans="3:3" x14ac:dyDescent="0.25">
      <c r="C663480" s="62"/>
    </row>
    <row r="663568" spans="3:3" x14ac:dyDescent="0.25">
      <c r="C663568" s="62"/>
    </row>
    <row r="663569" spans="3:3" x14ac:dyDescent="0.25">
      <c r="C663569" s="62"/>
    </row>
    <row r="663657" spans="3:3" x14ac:dyDescent="0.25">
      <c r="C663657" s="62"/>
    </row>
    <row r="663658" spans="3:3" x14ac:dyDescent="0.25">
      <c r="C663658" s="62"/>
    </row>
    <row r="663746" spans="3:3" x14ac:dyDescent="0.25">
      <c r="C663746" s="62"/>
    </row>
    <row r="663747" spans="3:3" x14ac:dyDescent="0.25">
      <c r="C663747" s="62"/>
    </row>
    <row r="663835" spans="3:3" x14ac:dyDescent="0.25">
      <c r="C663835" s="62"/>
    </row>
    <row r="663836" spans="3:3" x14ac:dyDescent="0.25">
      <c r="C663836" s="62"/>
    </row>
    <row r="663924" spans="3:3" x14ac:dyDescent="0.25">
      <c r="C663924" s="62"/>
    </row>
    <row r="663925" spans="3:3" x14ac:dyDescent="0.25">
      <c r="C663925" s="62"/>
    </row>
    <row r="664013" spans="3:3" x14ac:dyDescent="0.25">
      <c r="C664013" s="62"/>
    </row>
    <row r="664014" spans="3:3" x14ac:dyDescent="0.25">
      <c r="C664014" s="62"/>
    </row>
    <row r="664102" spans="3:3" x14ac:dyDescent="0.25">
      <c r="C664102" s="62"/>
    </row>
    <row r="664103" spans="3:3" x14ac:dyDescent="0.25">
      <c r="C664103" s="62"/>
    </row>
    <row r="664191" spans="3:3" x14ac:dyDescent="0.25">
      <c r="C664191" s="62"/>
    </row>
    <row r="664192" spans="3:3" x14ac:dyDescent="0.25">
      <c r="C664192" s="62"/>
    </row>
    <row r="664280" spans="3:3" x14ac:dyDescent="0.25">
      <c r="C664280" s="62"/>
    </row>
    <row r="664281" spans="3:3" x14ac:dyDescent="0.25">
      <c r="C664281" s="62"/>
    </row>
    <row r="664369" spans="3:3" x14ac:dyDescent="0.25">
      <c r="C664369" s="62"/>
    </row>
    <row r="664370" spans="3:3" x14ac:dyDescent="0.25">
      <c r="C664370" s="62"/>
    </row>
    <row r="664458" spans="3:3" x14ac:dyDescent="0.25">
      <c r="C664458" s="62"/>
    </row>
    <row r="664459" spans="3:3" x14ac:dyDescent="0.25">
      <c r="C664459" s="62"/>
    </row>
    <row r="664547" spans="3:3" x14ac:dyDescent="0.25">
      <c r="C664547" s="62"/>
    </row>
    <row r="664548" spans="3:3" x14ac:dyDescent="0.25">
      <c r="C664548" s="62"/>
    </row>
    <row r="664636" spans="3:3" x14ac:dyDescent="0.25">
      <c r="C664636" s="62"/>
    </row>
    <row r="664637" spans="3:3" x14ac:dyDescent="0.25">
      <c r="C664637" s="62"/>
    </row>
    <row r="664725" spans="3:3" x14ac:dyDescent="0.25">
      <c r="C664725" s="62"/>
    </row>
    <row r="664726" spans="3:3" x14ac:dyDescent="0.25">
      <c r="C664726" s="62"/>
    </row>
    <row r="664814" spans="3:3" x14ac:dyDescent="0.25">
      <c r="C664814" s="62"/>
    </row>
    <row r="664815" spans="3:3" x14ac:dyDescent="0.25">
      <c r="C664815" s="62"/>
    </row>
    <row r="664903" spans="3:3" x14ac:dyDescent="0.25">
      <c r="C664903" s="62"/>
    </row>
    <row r="664904" spans="3:3" x14ac:dyDescent="0.25">
      <c r="C664904" s="62"/>
    </row>
    <row r="664992" spans="3:3" x14ac:dyDescent="0.25">
      <c r="C664992" s="62"/>
    </row>
    <row r="664993" spans="3:3" x14ac:dyDescent="0.25">
      <c r="C664993" s="62"/>
    </row>
    <row r="665081" spans="3:3" x14ac:dyDescent="0.25">
      <c r="C665081" s="62"/>
    </row>
    <row r="665082" spans="3:3" x14ac:dyDescent="0.25">
      <c r="C665082" s="62"/>
    </row>
    <row r="665170" spans="3:3" x14ac:dyDescent="0.25">
      <c r="C665170" s="62"/>
    </row>
    <row r="665171" spans="3:3" x14ac:dyDescent="0.25">
      <c r="C665171" s="62"/>
    </row>
    <row r="665259" spans="3:3" x14ac:dyDescent="0.25">
      <c r="C665259" s="62"/>
    </row>
    <row r="665260" spans="3:3" x14ac:dyDescent="0.25">
      <c r="C665260" s="62"/>
    </row>
    <row r="665348" spans="3:3" x14ac:dyDescent="0.25">
      <c r="C665348" s="62"/>
    </row>
    <row r="665349" spans="3:3" x14ac:dyDescent="0.25">
      <c r="C665349" s="62"/>
    </row>
    <row r="665437" spans="3:3" x14ac:dyDescent="0.25">
      <c r="C665437" s="62"/>
    </row>
    <row r="665438" spans="3:3" x14ac:dyDescent="0.25">
      <c r="C665438" s="62"/>
    </row>
    <row r="665526" spans="3:3" x14ac:dyDescent="0.25">
      <c r="C665526" s="62"/>
    </row>
    <row r="665527" spans="3:3" x14ac:dyDescent="0.25">
      <c r="C665527" s="62"/>
    </row>
    <row r="665615" spans="3:3" x14ac:dyDescent="0.25">
      <c r="C665615" s="62"/>
    </row>
    <row r="665616" spans="3:3" x14ac:dyDescent="0.25">
      <c r="C665616" s="62"/>
    </row>
    <row r="665704" spans="3:3" x14ac:dyDescent="0.25">
      <c r="C665704" s="62"/>
    </row>
    <row r="665705" spans="3:3" x14ac:dyDescent="0.25">
      <c r="C665705" s="62"/>
    </row>
    <row r="665793" spans="3:3" x14ac:dyDescent="0.25">
      <c r="C665793" s="62"/>
    </row>
    <row r="665794" spans="3:3" x14ac:dyDescent="0.25">
      <c r="C665794" s="62"/>
    </row>
    <row r="665882" spans="3:3" x14ac:dyDescent="0.25">
      <c r="C665882" s="62"/>
    </row>
    <row r="665883" spans="3:3" x14ac:dyDescent="0.25">
      <c r="C665883" s="62"/>
    </row>
    <row r="665971" spans="3:3" x14ac:dyDescent="0.25">
      <c r="C665971" s="62"/>
    </row>
    <row r="665972" spans="3:3" x14ac:dyDescent="0.25">
      <c r="C665972" s="62"/>
    </row>
    <row r="666060" spans="3:3" x14ac:dyDescent="0.25">
      <c r="C666060" s="62"/>
    </row>
    <row r="666061" spans="3:3" x14ac:dyDescent="0.25">
      <c r="C666061" s="62"/>
    </row>
    <row r="666149" spans="3:3" x14ac:dyDescent="0.25">
      <c r="C666149" s="62"/>
    </row>
    <row r="666150" spans="3:3" x14ac:dyDescent="0.25">
      <c r="C666150" s="62"/>
    </row>
    <row r="666238" spans="3:3" x14ac:dyDescent="0.25">
      <c r="C666238" s="62"/>
    </row>
    <row r="666239" spans="3:3" x14ac:dyDescent="0.25">
      <c r="C666239" s="62"/>
    </row>
    <row r="666327" spans="3:3" x14ac:dyDescent="0.25">
      <c r="C666327" s="62"/>
    </row>
    <row r="666328" spans="3:3" x14ac:dyDescent="0.25">
      <c r="C666328" s="62"/>
    </row>
    <row r="666416" spans="3:3" x14ac:dyDescent="0.25">
      <c r="C666416" s="62"/>
    </row>
    <row r="666417" spans="3:3" x14ac:dyDescent="0.25">
      <c r="C666417" s="62"/>
    </row>
    <row r="666505" spans="3:3" x14ac:dyDescent="0.25">
      <c r="C666505" s="62"/>
    </row>
    <row r="666506" spans="3:3" x14ac:dyDescent="0.25">
      <c r="C666506" s="62"/>
    </row>
    <row r="666594" spans="3:3" x14ac:dyDescent="0.25">
      <c r="C666594" s="62"/>
    </row>
    <row r="666595" spans="3:3" x14ac:dyDescent="0.25">
      <c r="C666595" s="62"/>
    </row>
    <row r="666683" spans="3:3" x14ac:dyDescent="0.25">
      <c r="C666683" s="62"/>
    </row>
    <row r="666684" spans="3:3" x14ac:dyDescent="0.25">
      <c r="C666684" s="62"/>
    </row>
    <row r="666772" spans="3:3" x14ac:dyDescent="0.25">
      <c r="C666772" s="62"/>
    </row>
    <row r="666773" spans="3:3" x14ac:dyDescent="0.25">
      <c r="C666773" s="62"/>
    </row>
    <row r="666861" spans="3:3" x14ac:dyDescent="0.25">
      <c r="C666861" s="62"/>
    </row>
    <row r="666862" spans="3:3" x14ac:dyDescent="0.25">
      <c r="C666862" s="62"/>
    </row>
    <row r="666950" spans="3:3" x14ac:dyDescent="0.25">
      <c r="C666950" s="62"/>
    </row>
    <row r="666951" spans="3:3" x14ac:dyDescent="0.25">
      <c r="C666951" s="62"/>
    </row>
    <row r="667039" spans="3:3" x14ac:dyDescent="0.25">
      <c r="C667039" s="62"/>
    </row>
    <row r="667040" spans="3:3" x14ac:dyDescent="0.25">
      <c r="C667040" s="62"/>
    </row>
    <row r="667128" spans="3:3" x14ac:dyDescent="0.25">
      <c r="C667128" s="62"/>
    </row>
    <row r="667129" spans="3:3" x14ac:dyDescent="0.25">
      <c r="C667129" s="62"/>
    </row>
    <row r="667217" spans="3:3" x14ac:dyDescent="0.25">
      <c r="C667217" s="62"/>
    </row>
    <row r="667218" spans="3:3" x14ac:dyDescent="0.25">
      <c r="C667218" s="62"/>
    </row>
    <row r="667306" spans="3:3" x14ac:dyDescent="0.25">
      <c r="C667306" s="62"/>
    </row>
    <row r="667307" spans="3:3" x14ac:dyDescent="0.25">
      <c r="C667307" s="62"/>
    </row>
    <row r="667395" spans="3:3" x14ac:dyDescent="0.25">
      <c r="C667395" s="62"/>
    </row>
    <row r="667396" spans="3:3" x14ac:dyDescent="0.25">
      <c r="C667396" s="62"/>
    </row>
    <row r="667484" spans="3:3" x14ac:dyDescent="0.25">
      <c r="C667484" s="62"/>
    </row>
    <row r="667485" spans="3:3" x14ac:dyDescent="0.25">
      <c r="C667485" s="62"/>
    </row>
    <row r="667573" spans="3:3" x14ac:dyDescent="0.25">
      <c r="C667573" s="62"/>
    </row>
    <row r="667574" spans="3:3" x14ac:dyDescent="0.25">
      <c r="C667574" s="62"/>
    </row>
    <row r="667662" spans="3:3" x14ac:dyDescent="0.25">
      <c r="C667662" s="62"/>
    </row>
    <row r="667663" spans="3:3" x14ac:dyDescent="0.25">
      <c r="C667663" s="62"/>
    </row>
    <row r="667751" spans="3:3" x14ac:dyDescent="0.25">
      <c r="C667751" s="62"/>
    </row>
    <row r="667752" spans="3:3" x14ac:dyDescent="0.25">
      <c r="C667752" s="62"/>
    </row>
    <row r="667840" spans="3:3" x14ac:dyDescent="0.25">
      <c r="C667840" s="62"/>
    </row>
    <row r="667841" spans="3:3" x14ac:dyDescent="0.25">
      <c r="C667841" s="62"/>
    </row>
    <row r="667929" spans="3:3" x14ac:dyDescent="0.25">
      <c r="C667929" s="62"/>
    </row>
    <row r="667930" spans="3:3" x14ac:dyDescent="0.25">
      <c r="C667930" s="62"/>
    </row>
    <row r="668018" spans="3:3" x14ac:dyDescent="0.25">
      <c r="C668018" s="62"/>
    </row>
    <row r="668019" spans="3:3" x14ac:dyDescent="0.25">
      <c r="C668019" s="62"/>
    </row>
    <row r="668107" spans="3:3" x14ac:dyDescent="0.25">
      <c r="C668107" s="62"/>
    </row>
    <row r="668108" spans="3:3" x14ac:dyDescent="0.25">
      <c r="C668108" s="62"/>
    </row>
    <row r="668196" spans="3:3" x14ac:dyDescent="0.25">
      <c r="C668196" s="62"/>
    </row>
    <row r="668197" spans="3:3" x14ac:dyDescent="0.25">
      <c r="C668197" s="62"/>
    </row>
    <row r="668285" spans="3:3" x14ac:dyDescent="0.25">
      <c r="C668285" s="62"/>
    </row>
    <row r="668286" spans="3:3" x14ac:dyDescent="0.25">
      <c r="C668286" s="62"/>
    </row>
    <row r="668374" spans="3:3" x14ac:dyDescent="0.25">
      <c r="C668374" s="62"/>
    </row>
    <row r="668375" spans="3:3" x14ac:dyDescent="0.25">
      <c r="C668375" s="62"/>
    </row>
    <row r="668463" spans="3:3" x14ac:dyDescent="0.25">
      <c r="C668463" s="62"/>
    </row>
    <row r="668464" spans="3:3" x14ac:dyDescent="0.25">
      <c r="C668464" s="62"/>
    </row>
    <row r="668552" spans="3:3" x14ac:dyDescent="0.25">
      <c r="C668552" s="62"/>
    </row>
    <row r="668553" spans="3:3" x14ac:dyDescent="0.25">
      <c r="C668553" s="62"/>
    </row>
    <row r="668641" spans="3:3" x14ac:dyDescent="0.25">
      <c r="C668641" s="62"/>
    </row>
    <row r="668642" spans="3:3" x14ac:dyDescent="0.25">
      <c r="C668642" s="62"/>
    </row>
    <row r="668730" spans="3:3" x14ac:dyDescent="0.25">
      <c r="C668730" s="62"/>
    </row>
    <row r="668731" spans="3:3" x14ac:dyDescent="0.25">
      <c r="C668731" s="62"/>
    </row>
    <row r="668819" spans="3:3" x14ac:dyDescent="0.25">
      <c r="C668819" s="62"/>
    </row>
    <row r="668820" spans="3:3" x14ac:dyDescent="0.25">
      <c r="C668820" s="62"/>
    </row>
    <row r="668908" spans="3:3" x14ac:dyDescent="0.25">
      <c r="C668908" s="62"/>
    </row>
    <row r="668909" spans="3:3" x14ac:dyDescent="0.25">
      <c r="C668909" s="62"/>
    </row>
    <row r="668997" spans="3:3" x14ac:dyDescent="0.25">
      <c r="C668997" s="62"/>
    </row>
    <row r="668998" spans="3:3" x14ac:dyDescent="0.25">
      <c r="C668998" s="62"/>
    </row>
    <row r="669086" spans="3:3" x14ac:dyDescent="0.25">
      <c r="C669086" s="62"/>
    </row>
    <row r="669087" spans="3:3" x14ac:dyDescent="0.25">
      <c r="C669087" s="62"/>
    </row>
    <row r="669175" spans="3:3" x14ac:dyDescent="0.25">
      <c r="C669175" s="62"/>
    </row>
    <row r="669176" spans="3:3" x14ac:dyDescent="0.25">
      <c r="C669176" s="62"/>
    </row>
    <row r="669264" spans="3:3" x14ac:dyDescent="0.25">
      <c r="C669264" s="62"/>
    </row>
    <row r="669265" spans="3:3" x14ac:dyDescent="0.25">
      <c r="C669265" s="62"/>
    </row>
    <row r="669353" spans="3:3" x14ac:dyDescent="0.25">
      <c r="C669353" s="62"/>
    </row>
    <row r="669354" spans="3:3" x14ac:dyDescent="0.25">
      <c r="C669354" s="62"/>
    </row>
    <row r="669442" spans="3:3" x14ac:dyDescent="0.25">
      <c r="C669442" s="62"/>
    </row>
    <row r="669443" spans="3:3" x14ac:dyDescent="0.25">
      <c r="C669443" s="62"/>
    </row>
    <row r="669531" spans="3:3" x14ac:dyDescent="0.25">
      <c r="C669531" s="62"/>
    </row>
    <row r="669532" spans="3:3" x14ac:dyDescent="0.25">
      <c r="C669532" s="62"/>
    </row>
    <row r="669620" spans="3:3" x14ac:dyDescent="0.25">
      <c r="C669620" s="62"/>
    </row>
    <row r="669621" spans="3:3" x14ac:dyDescent="0.25">
      <c r="C669621" s="62"/>
    </row>
    <row r="669709" spans="3:3" x14ac:dyDescent="0.25">
      <c r="C669709" s="62"/>
    </row>
    <row r="669710" spans="3:3" x14ac:dyDescent="0.25">
      <c r="C669710" s="62"/>
    </row>
    <row r="669798" spans="3:3" x14ac:dyDescent="0.25">
      <c r="C669798" s="62"/>
    </row>
    <row r="669799" spans="3:3" x14ac:dyDescent="0.25">
      <c r="C669799" s="62"/>
    </row>
    <row r="669887" spans="3:3" x14ac:dyDescent="0.25">
      <c r="C669887" s="62"/>
    </row>
    <row r="669888" spans="3:3" x14ac:dyDescent="0.25">
      <c r="C669888" s="62"/>
    </row>
    <row r="669976" spans="3:3" x14ac:dyDescent="0.25">
      <c r="C669976" s="62"/>
    </row>
    <row r="669977" spans="3:3" x14ac:dyDescent="0.25">
      <c r="C669977" s="62"/>
    </row>
    <row r="670065" spans="3:3" x14ac:dyDescent="0.25">
      <c r="C670065" s="62"/>
    </row>
    <row r="670066" spans="3:3" x14ac:dyDescent="0.25">
      <c r="C670066" s="62"/>
    </row>
    <row r="670154" spans="3:3" x14ac:dyDescent="0.25">
      <c r="C670154" s="62"/>
    </row>
    <row r="670155" spans="3:3" x14ac:dyDescent="0.25">
      <c r="C670155" s="62"/>
    </row>
    <row r="670243" spans="3:3" x14ac:dyDescent="0.25">
      <c r="C670243" s="62"/>
    </row>
    <row r="670244" spans="3:3" x14ac:dyDescent="0.25">
      <c r="C670244" s="62"/>
    </row>
    <row r="670332" spans="3:3" x14ac:dyDescent="0.25">
      <c r="C670332" s="62"/>
    </row>
    <row r="670333" spans="3:3" x14ac:dyDescent="0.25">
      <c r="C670333" s="62"/>
    </row>
    <row r="670421" spans="3:3" x14ac:dyDescent="0.25">
      <c r="C670421" s="62"/>
    </row>
    <row r="670422" spans="3:3" x14ac:dyDescent="0.25">
      <c r="C670422" s="62"/>
    </row>
    <row r="670510" spans="3:3" x14ac:dyDescent="0.25">
      <c r="C670510" s="62"/>
    </row>
    <row r="670511" spans="3:3" x14ac:dyDescent="0.25">
      <c r="C670511" s="62"/>
    </row>
    <row r="670599" spans="3:3" x14ac:dyDescent="0.25">
      <c r="C670599" s="62"/>
    </row>
    <row r="670600" spans="3:3" x14ac:dyDescent="0.25">
      <c r="C670600" s="62"/>
    </row>
    <row r="670688" spans="3:3" x14ac:dyDescent="0.25">
      <c r="C670688" s="62"/>
    </row>
    <row r="670689" spans="3:3" x14ac:dyDescent="0.25">
      <c r="C670689" s="62"/>
    </row>
    <row r="670777" spans="3:3" x14ac:dyDescent="0.25">
      <c r="C670777" s="62"/>
    </row>
    <row r="670778" spans="3:3" x14ac:dyDescent="0.25">
      <c r="C670778" s="62"/>
    </row>
    <row r="670866" spans="3:3" x14ac:dyDescent="0.25">
      <c r="C670866" s="62"/>
    </row>
    <row r="670867" spans="3:3" x14ac:dyDescent="0.25">
      <c r="C670867" s="62"/>
    </row>
    <row r="670955" spans="3:3" x14ac:dyDescent="0.25">
      <c r="C670955" s="62"/>
    </row>
    <row r="670956" spans="3:3" x14ac:dyDescent="0.25">
      <c r="C670956" s="62"/>
    </row>
    <row r="671044" spans="3:3" x14ac:dyDescent="0.25">
      <c r="C671044" s="62"/>
    </row>
    <row r="671045" spans="3:3" x14ac:dyDescent="0.25">
      <c r="C671045" s="62"/>
    </row>
    <row r="671133" spans="3:3" x14ac:dyDescent="0.25">
      <c r="C671133" s="62"/>
    </row>
    <row r="671134" spans="3:3" x14ac:dyDescent="0.25">
      <c r="C671134" s="62"/>
    </row>
    <row r="671222" spans="3:3" x14ac:dyDescent="0.25">
      <c r="C671222" s="62"/>
    </row>
    <row r="671223" spans="3:3" x14ac:dyDescent="0.25">
      <c r="C671223" s="62"/>
    </row>
    <row r="671311" spans="3:3" x14ac:dyDescent="0.25">
      <c r="C671311" s="62"/>
    </row>
    <row r="671312" spans="3:3" x14ac:dyDescent="0.25">
      <c r="C671312" s="62"/>
    </row>
    <row r="671400" spans="3:3" x14ac:dyDescent="0.25">
      <c r="C671400" s="62"/>
    </row>
    <row r="671401" spans="3:3" x14ac:dyDescent="0.25">
      <c r="C671401" s="62"/>
    </row>
    <row r="671489" spans="3:3" x14ac:dyDescent="0.25">
      <c r="C671489" s="62"/>
    </row>
    <row r="671490" spans="3:3" x14ac:dyDescent="0.25">
      <c r="C671490" s="62"/>
    </row>
    <row r="671578" spans="3:3" x14ac:dyDescent="0.25">
      <c r="C671578" s="62"/>
    </row>
    <row r="671579" spans="3:3" x14ac:dyDescent="0.25">
      <c r="C671579" s="62"/>
    </row>
    <row r="671667" spans="3:3" x14ac:dyDescent="0.25">
      <c r="C671667" s="62"/>
    </row>
    <row r="671668" spans="3:3" x14ac:dyDescent="0.25">
      <c r="C671668" s="62"/>
    </row>
    <row r="671756" spans="3:3" x14ac:dyDescent="0.25">
      <c r="C671756" s="62"/>
    </row>
    <row r="671757" spans="3:3" x14ac:dyDescent="0.25">
      <c r="C671757" s="62"/>
    </row>
    <row r="671845" spans="3:3" x14ac:dyDescent="0.25">
      <c r="C671845" s="62"/>
    </row>
    <row r="671846" spans="3:3" x14ac:dyDescent="0.25">
      <c r="C671846" s="62"/>
    </row>
    <row r="671934" spans="3:3" x14ac:dyDescent="0.25">
      <c r="C671934" s="62"/>
    </row>
    <row r="671935" spans="3:3" x14ac:dyDescent="0.25">
      <c r="C671935" s="62"/>
    </row>
    <row r="672023" spans="3:3" x14ac:dyDescent="0.25">
      <c r="C672023" s="62"/>
    </row>
    <row r="672024" spans="3:3" x14ac:dyDescent="0.25">
      <c r="C672024" s="62"/>
    </row>
    <row r="672112" spans="3:3" x14ac:dyDescent="0.25">
      <c r="C672112" s="62"/>
    </row>
    <row r="672113" spans="3:3" x14ac:dyDescent="0.25">
      <c r="C672113" s="62"/>
    </row>
    <row r="672201" spans="3:3" x14ac:dyDescent="0.25">
      <c r="C672201" s="62"/>
    </row>
    <row r="672202" spans="3:3" x14ac:dyDescent="0.25">
      <c r="C672202" s="62"/>
    </row>
    <row r="672290" spans="3:3" x14ac:dyDescent="0.25">
      <c r="C672290" s="62"/>
    </row>
    <row r="672291" spans="3:3" x14ac:dyDescent="0.25">
      <c r="C672291" s="62"/>
    </row>
    <row r="672379" spans="3:3" x14ac:dyDescent="0.25">
      <c r="C672379" s="62"/>
    </row>
    <row r="672380" spans="3:3" x14ac:dyDescent="0.25">
      <c r="C672380" s="62"/>
    </row>
    <row r="672468" spans="3:3" x14ac:dyDescent="0.25">
      <c r="C672468" s="62"/>
    </row>
    <row r="672469" spans="3:3" x14ac:dyDescent="0.25">
      <c r="C672469" s="62"/>
    </row>
    <row r="672557" spans="3:3" x14ac:dyDescent="0.25">
      <c r="C672557" s="62"/>
    </row>
    <row r="672558" spans="3:3" x14ac:dyDescent="0.25">
      <c r="C672558" s="62"/>
    </row>
    <row r="672646" spans="3:3" x14ac:dyDescent="0.25">
      <c r="C672646" s="62"/>
    </row>
    <row r="672647" spans="3:3" x14ac:dyDescent="0.25">
      <c r="C672647" s="62"/>
    </row>
    <row r="672735" spans="3:3" x14ac:dyDescent="0.25">
      <c r="C672735" s="62"/>
    </row>
    <row r="672736" spans="3:3" x14ac:dyDescent="0.25">
      <c r="C672736" s="62"/>
    </row>
    <row r="672824" spans="3:3" x14ac:dyDescent="0.25">
      <c r="C672824" s="62"/>
    </row>
    <row r="672825" spans="3:3" x14ac:dyDescent="0.25">
      <c r="C672825" s="62"/>
    </row>
    <row r="672913" spans="3:3" x14ac:dyDescent="0.25">
      <c r="C672913" s="62"/>
    </row>
    <row r="672914" spans="3:3" x14ac:dyDescent="0.25">
      <c r="C672914" s="62"/>
    </row>
    <row r="673002" spans="3:3" x14ac:dyDescent="0.25">
      <c r="C673002" s="62"/>
    </row>
    <row r="673003" spans="3:3" x14ac:dyDescent="0.25">
      <c r="C673003" s="62"/>
    </row>
    <row r="673091" spans="3:3" x14ac:dyDescent="0.25">
      <c r="C673091" s="62"/>
    </row>
    <row r="673092" spans="3:3" x14ac:dyDescent="0.25">
      <c r="C673092" s="62"/>
    </row>
    <row r="673180" spans="3:3" x14ac:dyDescent="0.25">
      <c r="C673180" s="62"/>
    </row>
    <row r="673181" spans="3:3" x14ac:dyDescent="0.25">
      <c r="C673181" s="62"/>
    </row>
    <row r="673269" spans="3:3" x14ac:dyDescent="0.25">
      <c r="C673269" s="62"/>
    </row>
    <row r="673270" spans="3:3" x14ac:dyDescent="0.25">
      <c r="C673270" s="62"/>
    </row>
    <row r="673358" spans="3:3" x14ac:dyDescent="0.25">
      <c r="C673358" s="62"/>
    </row>
    <row r="673359" spans="3:3" x14ac:dyDescent="0.25">
      <c r="C673359" s="62"/>
    </row>
    <row r="673447" spans="3:3" x14ac:dyDescent="0.25">
      <c r="C673447" s="62"/>
    </row>
    <row r="673448" spans="3:3" x14ac:dyDescent="0.25">
      <c r="C673448" s="62"/>
    </row>
    <row r="673536" spans="3:3" x14ac:dyDescent="0.25">
      <c r="C673536" s="62"/>
    </row>
    <row r="673537" spans="3:3" x14ac:dyDescent="0.25">
      <c r="C673537" s="62"/>
    </row>
    <row r="673625" spans="3:3" x14ac:dyDescent="0.25">
      <c r="C673625" s="62"/>
    </row>
    <row r="673626" spans="3:3" x14ac:dyDescent="0.25">
      <c r="C673626" s="62"/>
    </row>
    <row r="673714" spans="3:3" x14ac:dyDescent="0.25">
      <c r="C673714" s="62"/>
    </row>
    <row r="673715" spans="3:3" x14ac:dyDescent="0.25">
      <c r="C673715" s="62"/>
    </row>
    <row r="673803" spans="3:3" x14ac:dyDescent="0.25">
      <c r="C673803" s="62"/>
    </row>
    <row r="673804" spans="3:3" x14ac:dyDescent="0.25">
      <c r="C673804" s="62"/>
    </row>
    <row r="673892" spans="3:3" x14ac:dyDescent="0.25">
      <c r="C673892" s="62"/>
    </row>
    <row r="673893" spans="3:3" x14ac:dyDescent="0.25">
      <c r="C673893" s="62"/>
    </row>
    <row r="673981" spans="3:3" x14ac:dyDescent="0.25">
      <c r="C673981" s="62"/>
    </row>
    <row r="673982" spans="3:3" x14ac:dyDescent="0.25">
      <c r="C673982" s="62"/>
    </row>
    <row r="674070" spans="3:3" x14ac:dyDescent="0.25">
      <c r="C674070" s="62"/>
    </row>
    <row r="674071" spans="3:3" x14ac:dyDescent="0.25">
      <c r="C674071" s="62"/>
    </row>
    <row r="674159" spans="3:3" x14ac:dyDescent="0.25">
      <c r="C674159" s="62"/>
    </row>
    <row r="674160" spans="3:3" x14ac:dyDescent="0.25">
      <c r="C674160" s="62"/>
    </row>
    <row r="674248" spans="3:3" x14ac:dyDescent="0.25">
      <c r="C674248" s="62"/>
    </row>
    <row r="674249" spans="3:3" x14ac:dyDescent="0.25">
      <c r="C674249" s="62"/>
    </row>
    <row r="674337" spans="3:3" x14ac:dyDescent="0.25">
      <c r="C674337" s="62"/>
    </row>
    <row r="674338" spans="3:3" x14ac:dyDescent="0.25">
      <c r="C674338" s="62"/>
    </row>
    <row r="674426" spans="3:3" x14ac:dyDescent="0.25">
      <c r="C674426" s="62"/>
    </row>
    <row r="674427" spans="3:3" x14ac:dyDescent="0.25">
      <c r="C674427" s="62"/>
    </row>
    <row r="674515" spans="3:3" x14ac:dyDescent="0.25">
      <c r="C674515" s="62"/>
    </row>
    <row r="674516" spans="3:3" x14ac:dyDescent="0.25">
      <c r="C674516" s="62"/>
    </row>
    <row r="674604" spans="3:3" x14ac:dyDescent="0.25">
      <c r="C674604" s="62"/>
    </row>
    <row r="674605" spans="3:3" x14ac:dyDescent="0.25">
      <c r="C674605" s="62"/>
    </row>
    <row r="674693" spans="3:3" x14ac:dyDescent="0.25">
      <c r="C674693" s="62"/>
    </row>
    <row r="674694" spans="3:3" x14ac:dyDescent="0.25">
      <c r="C674694" s="62"/>
    </row>
    <row r="674782" spans="3:3" x14ac:dyDescent="0.25">
      <c r="C674782" s="62"/>
    </row>
    <row r="674783" spans="3:3" x14ac:dyDescent="0.25">
      <c r="C674783" s="62"/>
    </row>
    <row r="674871" spans="3:3" x14ac:dyDescent="0.25">
      <c r="C674871" s="62"/>
    </row>
    <row r="674872" spans="3:3" x14ac:dyDescent="0.25">
      <c r="C674872" s="62"/>
    </row>
    <row r="674960" spans="3:3" x14ac:dyDescent="0.25">
      <c r="C674960" s="62"/>
    </row>
    <row r="674961" spans="3:3" x14ac:dyDescent="0.25">
      <c r="C674961" s="62"/>
    </row>
    <row r="675049" spans="3:3" x14ac:dyDescent="0.25">
      <c r="C675049" s="62"/>
    </row>
    <row r="675050" spans="3:3" x14ac:dyDescent="0.25">
      <c r="C675050" s="62"/>
    </row>
    <row r="675138" spans="3:3" x14ac:dyDescent="0.25">
      <c r="C675138" s="62"/>
    </row>
    <row r="675139" spans="3:3" x14ac:dyDescent="0.25">
      <c r="C675139" s="62"/>
    </row>
    <row r="675227" spans="3:3" x14ac:dyDescent="0.25">
      <c r="C675227" s="62"/>
    </row>
    <row r="675228" spans="3:3" x14ac:dyDescent="0.25">
      <c r="C675228" s="62"/>
    </row>
    <row r="675316" spans="3:3" x14ac:dyDescent="0.25">
      <c r="C675316" s="62"/>
    </row>
    <row r="675317" spans="3:3" x14ac:dyDescent="0.25">
      <c r="C675317" s="62"/>
    </row>
    <row r="675405" spans="3:3" x14ac:dyDescent="0.25">
      <c r="C675405" s="62"/>
    </row>
    <row r="675406" spans="3:3" x14ac:dyDescent="0.25">
      <c r="C675406" s="62"/>
    </row>
    <row r="675494" spans="3:3" x14ac:dyDescent="0.25">
      <c r="C675494" s="62"/>
    </row>
    <row r="675495" spans="3:3" x14ac:dyDescent="0.25">
      <c r="C675495" s="62"/>
    </row>
    <row r="675583" spans="3:3" x14ac:dyDescent="0.25">
      <c r="C675583" s="62"/>
    </row>
    <row r="675584" spans="3:3" x14ac:dyDescent="0.25">
      <c r="C675584" s="62"/>
    </row>
    <row r="675672" spans="3:3" x14ac:dyDescent="0.25">
      <c r="C675672" s="62"/>
    </row>
    <row r="675673" spans="3:3" x14ac:dyDescent="0.25">
      <c r="C675673" s="62"/>
    </row>
    <row r="675761" spans="3:3" x14ac:dyDescent="0.25">
      <c r="C675761" s="62"/>
    </row>
    <row r="675762" spans="3:3" x14ac:dyDescent="0.25">
      <c r="C675762" s="62"/>
    </row>
    <row r="675850" spans="3:3" x14ac:dyDescent="0.25">
      <c r="C675850" s="62"/>
    </row>
    <row r="675851" spans="3:3" x14ac:dyDescent="0.25">
      <c r="C675851" s="62"/>
    </row>
    <row r="675939" spans="3:3" x14ac:dyDescent="0.25">
      <c r="C675939" s="62"/>
    </row>
    <row r="675940" spans="3:3" x14ac:dyDescent="0.25">
      <c r="C675940" s="62"/>
    </row>
    <row r="676028" spans="3:3" x14ac:dyDescent="0.25">
      <c r="C676028" s="62"/>
    </row>
    <row r="676029" spans="3:3" x14ac:dyDescent="0.25">
      <c r="C676029" s="62"/>
    </row>
    <row r="676117" spans="3:3" x14ac:dyDescent="0.25">
      <c r="C676117" s="62"/>
    </row>
    <row r="676118" spans="3:3" x14ac:dyDescent="0.25">
      <c r="C676118" s="62"/>
    </row>
    <row r="676206" spans="3:3" x14ac:dyDescent="0.25">
      <c r="C676206" s="62"/>
    </row>
    <row r="676207" spans="3:3" x14ac:dyDescent="0.25">
      <c r="C676207" s="62"/>
    </row>
    <row r="676295" spans="3:3" x14ac:dyDescent="0.25">
      <c r="C676295" s="62"/>
    </row>
    <row r="676296" spans="3:3" x14ac:dyDescent="0.25">
      <c r="C676296" s="62"/>
    </row>
    <row r="676384" spans="3:3" x14ac:dyDescent="0.25">
      <c r="C676384" s="62"/>
    </row>
    <row r="676385" spans="3:3" x14ac:dyDescent="0.25">
      <c r="C676385" s="62"/>
    </row>
    <row r="676473" spans="3:3" x14ac:dyDescent="0.25">
      <c r="C676473" s="62"/>
    </row>
    <row r="676474" spans="3:3" x14ac:dyDescent="0.25">
      <c r="C676474" s="62"/>
    </row>
    <row r="676562" spans="3:3" x14ac:dyDescent="0.25">
      <c r="C676562" s="62"/>
    </row>
    <row r="676563" spans="3:3" x14ac:dyDescent="0.25">
      <c r="C676563" s="62"/>
    </row>
    <row r="676651" spans="3:3" x14ac:dyDescent="0.25">
      <c r="C676651" s="62"/>
    </row>
    <row r="676652" spans="3:3" x14ac:dyDescent="0.25">
      <c r="C676652" s="62"/>
    </row>
    <row r="676740" spans="3:3" x14ac:dyDescent="0.25">
      <c r="C676740" s="62"/>
    </row>
    <row r="676741" spans="3:3" x14ac:dyDescent="0.25">
      <c r="C676741" s="62"/>
    </row>
    <row r="676829" spans="3:3" x14ac:dyDescent="0.25">
      <c r="C676829" s="62"/>
    </row>
    <row r="676830" spans="3:3" x14ac:dyDescent="0.25">
      <c r="C676830" s="62"/>
    </row>
    <row r="676918" spans="3:3" x14ac:dyDescent="0.25">
      <c r="C676918" s="62"/>
    </row>
    <row r="676919" spans="3:3" x14ac:dyDescent="0.25">
      <c r="C676919" s="62"/>
    </row>
    <row r="677007" spans="3:3" x14ac:dyDescent="0.25">
      <c r="C677007" s="62"/>
    </row>
    <row r="677008" spans="3:3" x14ac:dyDescent="0.25">
      <c r="C677008" s="62"/>
    </row>
    <row r="677096" spans="3:3" x14ac:dyDescent="0.25">
      <c r="C677096" s="62"/>
    </row>
    <row r="677097" spans="3:3" x14ac:dyDescent="0.25">
      <c r="C677097" s="62"/>
    </row>
    <row r="677185" spans="3:3" x14ac:dyDescent="0.25">
      <c r="C677185" s="62"/>
    </row>
    <row r="677186" spans="3:3" x14ac:dyDescent="0.25">
      <c r="C677186" s="62"/>
    </row>
    <row r="677274" spans="3:3" x14ac:dyDescent="0.25">
      <c r="C677274" s="62"/>
    </row>
    <row r="677275" spans="3:3" x14ac:dyDescent="0.25">
      <c r="C677275" s="62"/>
    </row>
    <row r="677363" spans="3:3" x14ac:dyDescent="0.25">
      <c r="C677363" s="62"/>
    </row>
    <row r="677364" spans="3:3" x14ac:dyDescent="0.25">
      <c r="C677364" s="62"/>
    </row>
    <row r="677452" spans="3:3" x14ac:dyDescent="0.25">
      <c r="C677452" s="62"/>
    </row>
    <row r="677453" spans="3:3" x14ac:dyDescent="0.25">
      <c r="C677453" s="62"/>
    </row>
    <row r="677541" spans="3:3" x14ac:dyDescent="0.25">
      <c r="C677541" s="62"/>
    </row>
    <row r="677542" spans="3:3" x14ac:dyDescent="0.25">
      <c r="C677542" s="62"/>
    </row>
    <row r="677630" spans="3:3" x14ac:dyDescent="0.25">
      <c r="C677630" s="62"/>
    </row>
    <row r="677631" spans="3:3" x14ac:dyDescent="0.25">
      <c r="C677631" s="62"/>
    </row>
    <row r="677719" spans="3:3" x14ac:dyDescent="0.25">
      <c r="C677719" s="62"/>
    </row>
    <row r="677720" spans="3:3" x14ac:dyDescent="0.25">
      <c r="C677720" s="62"/>
    </row>
    <row r="677808" spans="3:3" x14ac:dyDescent="0.25">
      <c r="C677808" s="62"/>
    </row>
    <row r="677809" spans="3:3" x14ac:dyDescent="0.25">
      <c r="C677809" s="62"/>
    </row>
    <row r="677897" spans="3:3" x14ac:dyDescent="0.25">
      <c r="C677897" s="62"/>
    </row>
    <row r="677898" spans="3:3" x14ac:dyDescent="0.25">
      <c r="C677898" s="62"/>
    </row>
    <row r="677986" spans="3:3" x14ac:dyDescent="0.25">
      <c r="C677986" s="62"/>
    </row>
    <row r="677987" spans="3:3" x14ac:dyDescent="0.25">
      <c r="C677987" s="62"/>
    </row>
    <row r="678075" spans="3:3" x14ac:dyDescent="0.25">
      <c r="C678075" s="62"/>
    </row>
    <row r="678076" spans="3:3" x14ac:dyDescent="0.25">
      <c r="C678076" s="62"/>
    </row>
    <row r="678164" spans="3:3" x14ac:dyDescent="0.25">
      <c r="C678164" s="62"/>
    </row>
    <row r="678165" spans="3:3" x14ac:dyDescent="0.25">
      <c r="C678165" s="62"/>
    </row>
    <row r="678253" spans="3:3" x14ac:dyDescent="0.25">
      <c r="C678253" s="62"/>
    </row>
    <row r="678254" spans="3:3" x14ac:dyDescent="0.25">
      <c r="C678254" s="62"/>
    </row>
    <row r="678342" spans="3:3" x14ac:dyDescent="0.25">
      <c r="C678342" s="62"/>
    </row>
    <row r="678343" spans="3:3" x14ac:dyDescent="0.25">
      <c r="C678343" s="62"/>
    </row>
    <row r="678431" spans="3:3" x14ac:dyDescent="0.25">
      <c r="C678431" s="62"/>
    </row>
    <row r="678432" spans="3:3" x14ac:dyDescent="0.25">
      <c r="C678432" s="62"/>
    </row>
    <row r="678520" spans="3:3" x14ac:dyDescent="0.25">
      <c r="C678520" s="62"/>
    </row>
    <row r="678521" spans="3:3" x14ac:dyDescent="0.25">
      <c r="C678521" s="62"/>
    </row>
    <row r="678609" spans="3:3" x14ac:dyDescent="0.25">
      <c r="C678609" s="62"/>
    </row>
    <row r="678610" spans="3:3" x14ac:dyDescent="0.25">
      <c r="C678610" s="62"/>
    </row>
    <row r="678698" spans="3:3" x14ac:dyDescent="0.25">
      <c r="C678698" s="62"/>
    </row>
    <row r="678699" spans="3:3" x14ac:dyDescent="0.25">
      <c r="C678699" s="62"/>
    </row>
    <row r="678787" spans="3:3" x14ac:dyDescent="0.25">
      <c r="C678787" s="62"/>
    </row>
    <row r="678788" spans="3:3" x14ac:dyDescent="0.25">
      <c r="C678788" s="62"/>
    </row>
    <row r="678876" spans="3:3" x14ac:dyDescent="0.25">
      <c r="C678876" s="62"/>
    </row>
    <row r="678877" spans="3:3" x14ac:dyDescent="0.25">
      <c r="C678877" s="62"/>
    </row>
    <row r="678965" spans="3:3" x14ac:dyDescent="0.25">
      <c r="C678965" s="62"/>
    </row>
    <row r="678966" spans="3:3" x14ac:dyDescent="0.25">
      <c r="C678966" s="62"/>
    </row>
    <row r="679054" spans="3:3" x14ac:dyDescent="0.25">
      <c r="C679054" s="62"/>
    </row>
    <row r="679055" spans="3:3" x14ac:dyDescent="0.25">
      <c r="C679055" s="62"/>
    </row>
    <row r="679143" spans="3:3" x14ac:dyDescent="0.25">
      <c r="C679143" s="62"/>
    </row>
    <row r="679144" spans="3:3" x14ac:dyDescent="0.25">
      <c r="C679144" s="62"/>
    </row>
    <row r="679232" spans="3:3" x14ac:dyDescent="0.25">
      <c r="C679232" s="62"/>
    </row>
    <row r="679233" spans="3:3" x14ac:dyDescent="0.25">
      <c r="C679233" s="62"/>
    </row>
    <row r="679321" spans="3:3" x14ac:dyDescent="0.25">
      <c r="C679321" s="62"/>
    </row>
    <row r="679322" spans="3:3" x14ac:dyDescent="0.25">
      <c r="C679322" s="62"/>
    </row>
    <row r="679410" spans="3:3" x14ac:dyDescent="0.25">
      <c r="C679410" s="62"/>
    </row>
    <row r="679411" spans="3:3" x14ac:dyDescent="0.25">
      <c r="C679411" s="62"/>
    </row>
    <row r="679499" spans="3:3" x14ac:dyDescent="0.25">
      <c r="C679499" s="62"/>
    </row>
    <row r="679500" spans="3:3" x14ac:dyDescent="0.25">
      <c r="C679500" s="62"/>
    </row>
    <row r="679588" spans="3:3" x14ac:dyDescent="0.25">
      <c r="C679588" s="62"/>
    </row>
    <row r="679589" spans="3:3" x14ac:dyDescent="0.25">
      <c r="C679589" s="62"/>
    </row>
    <row r="679677" spans="3:3" x14ac:dyDescent="0.25">
      <c r="C679677" s="62"/>
    </row>
    <row r="679678" spans="3:3" x14ac:dyDescent="0.25">
      <c r="C679678" s="62"/>
    </row>
    <row r="679766" spans="3:3" x14ac:dyDescent="0.25">
      <c r="C679766" s="62"/>
    </row>
    <row r="679767" spans="3:3" x14ac:dyDescent="0.25">
      <c r="C679767" s="62"/>
    </row>
    <row r="679855" spans="3:3" x14ac:dyDescent="0.25">
      <c r="C679855" s="62"/>
    </row>
    <row r="679856" spans="3:3" x14ac:dyDescent="0.25">
      <c r="C679856" s="62"/>
    </row>
    <row r="679944" spans="3:3" x14ac:dyDescent="0.25">
      <c r="C679944" s="62"/>
    </row>
    <row r="679945" spans="3:3" x14ac:dyDescent="0.25">
      <c r="C679945" s="62"/>
    </row>
    <row r="680033" spans="3:3" x14ac:dyDescent="0.25">
      <c r="C680033" s="62"/>
    </row>
    <row r="680034" spans="3:3" x14ac:dyDescent="0.25">
      <c r="C680034" s="62"/>
    </row>
    <row r="680122" spans="3:3" x14ac:dyDescent="0.25">
      <c r="C680122" s="62"/>
    </row>
    <row r="680123" spans="3:3" x14ac:dyDescent="0.25">
      <c r="C680123" s="62"/>
    </row>
    <row r="680211" spans="3:3" x14ac:dyDescent="0.25">
      <c r="C680211" s="62"/>
    </row>
    <row r="680212" spans="3:3" x14ac:dyDescent="0.25">
      <c r="C680212" s="62"/>
    </row>
    <row r="680300" spans="3:3" x14ac:dyDescent="0.25">
      <c r="C680300" s="62"/>
    </row>
    <row r="680301" spans="3:3" x14ac:dyDescent="0.25">
      <c r="C680301" s="62"/>
    </row>
    <row r="680389" spans="3:3" x14ac:dyDescent="0.25">
      <c r="C680389" s="62"/>
    </row>
    <row r="680390" spans="3:3" x14ac:dyDescent="0.25">
      <c r="C680390" s="62"/>
    </row>
    <row r="680478" spans="3:3" x14ac:dyDescent="0.25">
      <c r="C680478" s="62"/>
    </row>
    <row r="680479" spans="3:3" x14ac:dyDescent="0.25">
      <c r="C680479" s="62"/>
    </row>
    <row r="680567" spans="3:3" x14ac:dyDescent="0.25">
      <c r="C680567" s="62"/>
    </row>
    <row r="680568" spans="3:3" x14ac:dyDescent="0.25">
      <c r="C680568" s="62"/>
    </row>
    <row r="680656" spans="3:3" x14ac:dyDescent="0.25">
      <c r="C680656" s="62"/>
    </row>
    <row r="680657" spans="3:3" x14ac:dyDescent="0.25">
      <c r="C680657" s="62"/>
    </row>
    <row r="680745" spans="3:3" x14ac:dyDescent="0.25">
      <c r="C680745" s="62"/>
    </row>
    <row r="680746" spans="3:3" x14ac:dyDescent="0.25">
      <c r="C680746" s="62"/>
    </row>
    <row r="680834" spans="3:3" x14ac:dyDescent="0.25">
      <c r="C680834" s="62"/>
    </row>
    <row r="680835" spans="3:3" x14ac:dyDescent="0.25">
      <c r="C680835" s="62"/>
    </row>
    <row r="680923" spans="3:3" x14ac:dyDescent="0.25">
      <c r="C680923" s="62"/>
    </row>
    <row r="680924" spans="3:3" x14ac:dyDescent="0.25">
      <c r="C680924" s="62"/>
    </row>
    <row r="681012" spans="3:3" x14ac:dyDescent="0.25">
      <c r="C681012" s="62"/>
    </row>
    <row r="681013" spans="3:3" x14ac:dyDescent="0.25">
      <c r="C681013" s="62"/>
    </row>
    <row r="681101" spans="3:3" x14ac:dyDescent="0.25">
      <c r="C681101" s="62"/>
    </row>
    <row r="681102" spans="3:3" x14ac:dyDescent="0.25">
      <c r="C681102" s="62"/>
    </row>
    <row r="681190" spans="3:3" x14ac:dyDescent="0.25">
      <c r="C681190" s="62"/>
    </row>
    <row r="681191" spans="3:3" x14ac:dyDescent="0.25">
      <c r="C681191" s="62"/>
    </row>
    <row r="681279" spans="3:3" x14ac:dyDescent="0.25">
      <c r="C681279" s="62"/>
    </row>
    <row r="681280" spans="3:3" x14ac:dyDescent="0.25">
      <c r="C681280" s="62"/>
    </row>
    <row r="681368" spans="3:3" x14ac:dyDescent="0.25">
      <c r="C681368" s="62"/>
    </row>
    <row r="681369" spans="3:3" x14ac:dyDescent="0.25">
      <c r="C681369" s="62"/>
    </row>
    <row r="681457" spans="3:3" x14ac:dyDescent="0.25">
      <c r="C681457" s="62"/>
    </row>
    <row r="681458" spans="3:3" x14ac:dyDescent="0.25">
      <c r="C681458" s="62"/>
    </row>
    <row r="681546" spans="3:3" x14ac:dyDescent="0.25">
      <c r="C681546" s="62"/>
    </row>
    <row r="681547" spans="3:3" x14ac:dyDescent="0.25">
      <c r="C681547" s="62"/>
    </row>
    <row r="681635" spans="3:3" x14ac:dyDescent="0.25">
      <c r="C681635" s="62"/>
    </row>
    <row r="681636" spans="3:3" x14ac:dyDescent="0.25">
      <c r="C681636" s="62"/>
    </row>
    <row r="681724" spans="3:3" x14ac:dyDescent="0.25">
      <c r="C681724" s="62"/>
    </row>
    <row r="681725" spans="3:3" x14ac:dyDescent="0.25">
      <c r="C681725" s="62"/>
    </row>
    <row r="681813" spans="3:3" x14ac:dyDescent="0.25">
      <c r="C681813" s="62"/>
    </row>
    <row r="681814" spans="3:3" x14ac:dyDescent="0.25">
      <c r="C681814" s="62"/>
    </row>
    <row r="681902" spans="3:3" x14ac:dyDescent="0.25">
      <c r="C681902" s="62"/>
    </row>
    <row r="681903" spans="3:3" x14ac:dyDescent="0.25">
      <c r="C681903" s="62"/>
    </row>
    <row r="681991" spans="3:3" x14ac:dyDescent="0.25">
      <c r="C681991" s="62"/>
    </row>
    <row r="681992" spans="3:3" x14ac:dyDescent="0.25">
      <c r="C681992" s="62"/>
    </row>
    <row r="682080" spans="3:3" x14ac:dyDescent="0.25">
      <c r="C682080" s="62"/>
    </row>
    <row r="682081" spans="3:3" x14ac:dyDescent="0.25">
      <c r="C682081" s="62"/>
    </row>
    <row r="682169" spans="3:3" x14ac:dyDescent="0.25">
      <c r="C682169" s="62"/>
    </row>
    <row r="682170" spans="3:3" x14ac:dyDescent="0.25">
      <c r="C682170" s="62"/>
    </row>
    <row r="682258" spans="3:3" x14ac:dyDescent="0.25">
      <c r="C682258" s="62"/>
    </row>
    <row r="682259" spans="3:3" x14ac:dyDescent="0.25">
      <c r="C682259" s="62"/>
    </row>
    <row r="682347" spans="3:3" x14ac:dyDescent="0.25">
      <c r="C682347" s="62"/>
    </row>
    <row r="682348" spans="3:3" x14ac:dyDescent="0.25">
      <c r="C682348" s="62"/>
    </row>
    <row r="682436" spans="3:3" x14ac:dyDescent="0.25">
      <c r="C682436" s="62"/>
    </row>
    <row r="682437" spans="3:3" x14ac:dyDescent="0.25">
      <c r="C682437" s="62"/>
    </row>
    <row r="682525" spans="3:3" x14ac:dyDescent="0.25">
      <c r="C682525" s="62"/>
    </row>
    <row r="682526" spans="3:3" x14ac:dyDescent="0.25">
      <c r="C682526" s="62"/>
    </row>
    <row r="682614" spans="3:3" x14ac:dyDescent="0.25">
      <c r="C682614" s="62"/>
    </row>
    <row r="682615" spans="3:3" x14ac:dyDescent="0.25">
      <c r="C682615" s="62"/>
    </row>
    <row r="682703" spans="3:3" x14ac:dyDescent="0.25">
      <c r="C682703" s="62"/>
    </row>
    <row r="682704" spans="3:3" x14ac:dyDescent="0.25">
      <c r="C682704" s="62"/>
    </row>
    <row r="682792" spans="3:3" x14ac:dyDescent="0.25">
      <c r="C682792" s="62"/>
    </row>
    <row r="682793" spans="3:3" x14ac:dyDescent="0.25">
      <c r="C682793" s="62"/>
    </row>
    <row r="682881" spans="3:3" x14ac:dyDescent="0.25">
      <c r="C682881" s="62"/>
    </row>
    <row r="682882" spans="3:3" x14ac:dyDescent="0.25">
      <c r="C682882" s="62"/>
    </row>
    <row r="682970" spans="3:3" x14ac:dyDescent="0.25">
      <c r="C682970" s="62"/>
    </row>
    <row r="682971" spans="3:3" x14ac:dyDescent="0.25">
      <c r="C682971" s="62"/>
    </row>
    <row r="683059" spans="3:3" x14ac:dyDescent="0.25">
      <c r="C683059" s="62"/>
    </row>
    <row r="683060" spans="3:3" x14ac:dyDescent="0.25">
      <c r="C683060" s="62"/>
    </row>
    <row r="683148" spans="3:3" x14ac:dyDescent="0.25">
      <c r="C683148" s="62"/>
    </row>
    <row r="683149" spans="3:3" x14ac:dyDescent="0.25">
      <c r="C683149" s="62"/>
    </row>
    <row r="683237" spans="3:3" x14ac:dyDescent="0.25">
      <c r="C683237" s="62"/>
    </row>
    <row r="683238" spans="3:3" x14ac:dyDescent="0.25">
      <c r="C683238" s="62"/>
    </row>
    <row r="683326" spans="3:3" x14ac:dyDescent="0.25">
      <c r="C683326" s="62"/>
    </row>
    <row r="683327" spans="3:3" x14ac:dyDescent="0.25">
      <c r="C683327" s="62"/>
    </row>
    <row r="683415" spans="3:3" x14ac:dyDescent="0.25">
      <c r="C683415" s="62"/>
    </row>
    <row r="683416" spans="3:3" x14ac:dyDescent="0.25">
      <c r="C683416" s="62"/>
    </row>
    <row r="683504" spans="3:3" x14ac:dyDescent="0.25">
      <c r="C683504" s="62"/>
    </row>
    <row r="683505" spans="3:3" x14ac:dyDescent="0.25">
      <c r="C683505" s="62"/>
    </row>
    <row r="683593" spans="3:3" x14ac:dyDescent="0.25">
      <c r="C683593" s="62"/>
    </row>
    <row r="683594" spans="3:3" x14ac:dyDescent="0.25">
      <c r="C683594" s="62"/>
    </row>
    <row r="683682" spans="3:3" x14ac:dyDescent="0.25">
      <c r="C683682" s="62"/>
    </row>
    <row r="683683" spans="3:3" x14ac:dyDescent="0.25">
      <c r="C683683" s="62"/>
    </row>
    <row r="683771" spans="3:3" x14ac:dyDescent="0.25">
      <c r="C683771" s="62"/>
    </row>
    <row r="683772" spans="3:3" x14ac:dyDescent="0.25">
      <c r="C683772" s="62"/>
    </row>
    <row r="683860" spans="3:3" x14ac:dyDescent="0.25">
      <c r="C683860" s="62"/>
    </row>
    <row r="683861" spans="3:3" x14ac:dyDescent="0.25">
      <c r="C683861" s="62"/>
    </row>
    <row r="683949" spans="3:3" x14ac:dyDescent="0.25">
      <c r="C683949" s="62"/>
    </row>
    <row r="683950" spans="3:3" x14ac:dyDescent="0.25">
      <c r="C683950" s="62"/>
    </row>
    <row r="684038" spans="3:3" x14ac:dyDescent="0.25">
      <c r="C684038" s="62"/>
    </row>
    <row r="684039" spans="3:3" x14ac:dyDescent="0.25">
      <c r="C684039" s="62"/>
    </row>
    <row r="684127" spans="3:3" x14ac:dyDescent="0.25">
      <c r="C684127" s="62"/>
    </row>
    <row r="684128" spans="3:3" x14ac:dyDescent="0.25">
      <c r="C684128" s="62"/>
    </row>
    <row r="684216" spans="3:3" x14ac:dyDescent="0.25">
      <c r="C684216" s="62"/>
    </row>
    <row r="684217" spans="3:3" x14ac:dyDescent="0.25">
      <c r="C684217" s="62"/>
    </row>
    <row r="684305" spans="3:3" x14ac:dyDescent="0.25">
      <c r="C684305" s="62"/>
    </row>
    <row r="684306" spans="3:3" x14ac:dyDescent="0.25">
      <c r="C684306" s="62"/>
    </row>
    <row r="684394" spans="3:3" x14ac:dyDescent="0.25">
      <c r="C684394" s="62"/>
    </row>
    <row r="684395" spans="3:3" x14ac:dyDescent="0.25">
      <c r="C684395" s="62"/>
    </row>
    <row r="684483" spans="3:3" x14ac:dyDescent="0.25">
      <c r="C684483" s="62"/>
    </row>
    <row r="684484" spans="3:3" x14ac:dyDescent="0.25">
      <c r="C684484" s="62"/>
    </row>
    <row r="684572" spans="3:3" x14ac:dyDescent="0.25">
      <c r="C684572" s="62"/>
    </row>
    <row r="684573" spans="3:3" x14ac:dyDescent="0.25">
      <c r="C684573" s="62"/>
    </row>
    <row r="684661" spans="3:3" x14ac:dyDescent="0.25">
      <c r="C684661" s="62"/>
    </row>
    <row r="684662" spans="3:3" x14ac:dyDescent="0.25">
      <c r="C684662" s="62"/>
    </row>
    <row r="684750" spans="3:3" x14ac:dyDescent="0.25">
      <c r="C684750" s="62"/>
    </row>
    <row r="684751" spans="3:3" x14ac:dyDescent="0.25">
      <c r="C684751" s="62"/>
    </row>
    <row r="684839" spans="3:3" x14ac:dyDescent="0.25">
      <c r="C684839" s="62"/>
    </row>
    <row r="684840" spans="3:3" x14ac:dyDescent="0.25">
      <c r="C684840" s="62"/>
    </row>
    <row r="684928" spans="3:3" x14ac:dyDescent="0.25">
      <c r="C684928" s="62"/>
    </row>
    <row r="684929" spans="3:3" x14ac:dyDescent="0.25">
      <c r="C684929" s="62"/>
    </row>
    <row r="685017" spans="3:3" x14ac:dyDescent="0.25">
      <c r="C685017" s="62"/>
    </row>
    <row r="685018" spans="3:3" x14ac:dyDescent="0.25">
      <c r="C685018" s="62"/>
    </row>
    <row r="685106" spans="3:3" x14ac:dyDescent="0.25">
      <c r="C685106" s="62"/>
    </row>
    <row r="685107" spans="3:3" x14ac:dyDescent="0.25">
      <c r="C685107" s="62"/>
    </row>
    <row r="685195" spans="3:3" x14ac:dyDescent="0.25">
      <c r="C685195" s="62"/>
    </row>
    <row r="685196" spans="3:3" x14ac:dyDescent="0.25">
      <c r="C685196" s="62"/>
    </row>
    <row r="685284" spans="3:3" x14ac:dyDescent="0.25">
      <c r="C685284" s="62"/>
    </row>
    <row r="685285" spans="3:3" x14ac:dyDescent="0.25">
      <c r="C685285" s="62"/>
    </row>
    <row r="685373" spans="3:3" x14ac:dyDescent="0.25">
      <c r="C685373" s="62"/>
    </row>
    <row r="685374" spans="3:3" x14ac:dyDescent="0.25">
      <c r="C685374" s="62"/>
    </row>
    <row r="685462" spans="3:3" x14ac:dyDescent="0.25">
      <c r="C685462" s="62"/>
    </row>
    <row r="685463" spans="3:3" x14ac:dyDescent="0.25">
      <c r="C685463" s="62"/>
    </row>
    <row r="685551" spans="3:3" x14ac:dyDescent="0.25">
      <c r="C685551" s="62"/>
    </row>
    <row r="685552" spans="3:3" x14ac:dyDescent="0.25">
      <c r="C685552" s="62"/>
    </row>
    <row r="685640" spans="3:3" x14ac:dyDescent="0.25">
      <c r="C685640" s="62"/>
    </row>
    <row r="685641" spans="3:3" x14ac:dyDescent="0.25">
      <c r="C685641" s="62"/>
    </row>
    <row r="685729" spans="3:3" x14ac:dyDescent="0.25">
      <c r="C685729" s="62"/>
    </row>
    <row r="685730" spans="3:3" x14ac:dyDescent="0.25">
      <c r="C685730" s="62"/>
    </row>
    <row r="685818" spans="3:3" x14ac:dyDescent="0.25">
      <c r="C685818" s="62"/>
    </row>
    <row r="685819" spans="3:3" x14ac:dyDescent="0.25">
      <c r="C685819" s="62"/>
    </row>
    <row r="685907" spans="3:3" x14ac:dyDescent="0.25">
      <c r="C685907" s="62"/>
    </row>
    <row r="685908" spans="3:3" x14ac:dyDescent="0.25">
      <c r="C685908" s="62"/>
    </row>
    <row r="685996" spans="3:3" x14ac:dyDescent="0.25">
      <c r="C685996" s="62"/>
    </row>
    <row r="685997" spans="3:3" x14ac:dyDescent="0.25">
      <c r="C685997" s="62"/>
    </row>
    <row r="686085" spans="3:3" x14ac:dyDescent="0.25">
      <c r="C686085" s="62"/>
    </row>
    <row r="686086" spans="3:3" x14ac:dyDescent="0.25">
      <c r="C686086" s="62"/>
    </row>
    <row r="686174" spans="3:3" x14ac:dyDescent="0.25">
      <c r="C686174" s="62"/>
    </row>
    <row r="686175" spans="3:3" x14ac:dyDescent="0.25">
      <c r="C686175" s="62"/>
    </row>
    <row r="686263" spans="3:3" x14ac:dyDescent="0.25">
      <c r="C686263" s="62"/>
    </row>
    <row r="686264" spans="3:3" x14ac:dyDescent="0.25">
      <c r="C686264" s="62"/>
    </row>
    <row r="686352" spans="3:3" x14ac:dyDescent="0.25">
      <c r="C686352" s="62"/>
    </row>
    <row r="686353" spans="3:3" x14ac:dyDescent="0.25">
      <c r="C686353" s="62"/>
    </row>
    <row r="686441" spans="3:3" x14ac:dyDescent="0.25">
      <c r="C686441" s="62"/>
    </row>
    <row r="686442" spans="3:3" x14ac:dyDescent="0.25">
      <c r="C686442" s="62"/>
    </row>
    <row r="686530" spans="3:3" x14ac:dyDescent="0.25">
      <c r="C686530" s="62"/>
    </row>
    <row r="686531" spans="3:3" x14ac:dyDescent="0.25">
      <c r="C686531" s="62"/>
    </row>
    <row r="686619" spans="3:3" x14ac:dyDescent="0.25">
      <c r="C686619" s="62"/>
    </row>
    <row r="686620" spans="3:3" x14ac:dyDescent="0.25">
      <c r="C686620" s="62"/>
    </row>
    <row r="686708" spans="3:3" x14ac:dyDescent="0.25">
      <c r="C686708" s="62"/>
    </row>
    <row r="686709" spans="3:3" x14ac:dyDescent="0.25">
      <c r="C686709" s="62"/>
    </row>
    <row r="686797" spans="3:3" x14ac:dyDescent="0.25">
      <c r="C686797" s="62"/>
    </row>
    <row r="686798" spans="3:3" x14ac:dyDescent="0.25">
      <c r="C686798" s="62"/>
    </row>
    <row r="686886" spans="3:3" x14ac:dyDescent="0.25">
      <c r="C686886" s="62"/>
    </row>
    <row r="686887" spans="3:3" x14ac:dyDescent="0.25">
      <c r="C686887" s="62"/>
    </row>
    <row r="686975" spans="3:3" x14ac:dyDescent="0.25">
      <c r="C686975" s="62"/>
    </row>
    <row r="686976" spans="3:3" x14ac:dyDescent="0.25">
      <c r="C686976" s="62"/>
    </row>
    <row r="687064" spans="3:3" x14ac:dyDescent="0.25">
      <c r="C687064" s="62"/>
    </row>
    <row r="687065" spans="3:3" x14ac:dyDescent="0.25">
      <c r="C687065" s="62"/>
    </row>
    <row r="687153" spans="3:3" x14ac:dyDescent="0.25">
      <c r="C687153" s="62"/>
    </row>
    <row r="687154" spans="3:3" x14ac:dyDescent="0.25">
      <c r="C687154" s="62"/>
    </row>
    <row r="687242" spans="3:3" x14ac:dyDescent="0.25">
      <c r="C687242" s="62"/>
    </row>
    <row r="687243" spans="3:3" x14ac:dyDescent="0.25">
      <c r="C687243" s="62"/>
    </row>
    <row r="687331" spans="3:3" x14ac:dyDescent="0.25">
      <c r="C687331" s="62"/>
    </row>
    <row r="687332" spans="3:3" x14ac:dyDescent="0.25">
      <c r="C687332" s="62"/>
    </row>
    <row r="687420" spans="3:3" x14ac:dyDescent="0.25">
      <c r="C687420" s="62"/>
    </row>
    <row r="687421" spans="3:3" x14ac:dyDescent="0.25">
      <c r="C687421" s="62"/>
    </row>
    <row r="687509" spans="3:3" x14ac:dyDescent="0.25">
      <c r="C687509" s="62"/>
    </row>
    <row r="687510" spans="3:3" x14ac:dyDescent="0.25">
      <c r="C687510" s="62"/>
    </row>
    <row r="687598" spans="3:3" x14ac:dyDescent="0.25">
      <c r="C687598" s="62"/>
    </row>
    <row r="687599" spans="3:3" x14ac:dyDescent="0.25">
      <c r="C687599" s="62"/>
    </row>
    <row r="687687" spans="3:3" x14ac:dyDescent="0.25">
      <c r="C687687" s="62"/>
    </row>
    <row r="687688" spans="3:3" x14ac:dyDescent="0.25">
      <c r="C687688" s="62"/>
    </row>
    <row r="687776" spans="3:3" x14ac:dyDescent="0.25">
      <c r="C687776" s="62"/>
    </row>
    <row r="687777" spans="3:3" x14ac:dyDescent="0.25">
      <c r="C687777" s="62"/>
    </row>
    <row r="687865" spans="3:3" x14ac:dyDescent="0.25">
      <c r="C687865" s="62"/>
    </row>
    <row r="687866" spans="3:3" x14ac:dyDescent="0.25">
      <c r="C687866" s="62"/>
    </row>
    <row r="687954" spans="3:3" x14ac:dyDescent="0.25">
      <c r="C687954" s="62"/>
    </row>
    <row r="687955" spans="3:3" x14ac:dyDescent="0.25">
      <c r="C687955" s="62"/>
    </row>
    <row r="688043" spans="3:3" x14ac:dyDescent="0.25">
      <c r="C688043" s="62"/>
    </row>
    <row r="688044" spans="3:3" x14ac:dyDescent="0.25">
      <c r="C688044" s="62"/>
    </row>
    <row r="688132" spans="3:3" x14ac:dyDescent="0.25">
      <c r="C688132" s="62"/>
    </row>
    <row r="688133" spans="3:3" x14ac:dyDescent="0.25">
      <c r="C688133" s="62"/>
    </row>
    <row r="688221" spans="3:3" x14ac:dyDescent="0.25">
      <c r="C688221" s="62"/>
    </row>
    <row r="688222" spans="3:3" x14ac:dyDescent="0.25">
      <c r="C688222" s="62"/>
    </row>
    <row r="688310" spans="3:3" x14ac:dyDescent="0.25">
      <c r="C688310" s="62"/>
    </row>
    <row r="688311" spans="3:3" x14ac:dyDescent="0.25">
      <c r="C688311" s="62"/>
    </row>
    <row r="688399" spans="3:3" x14ac:dyDescent="0.25">
      <c r="C688399" s="62"/>
    </row>
    <row r="688400" spans="3:3" x14ac:dyDescent="0.25">
      <c r="C688400" s="62"/>
    </row>
    <row r="688488" spans="3:3" x14ac:dyDescent="0.25">
      <c r="C688488" s="62"/>
    </row>
    <row r="688489" spans="3:3" x14ac:dyDescent="0.25">
      <c r="C688489" s="62"/>
    </row>
    <row r="688577" spans="3:3" x14ac:dyDescent="0.25">
      <c r="C688577" s="62"/>
    </row>
    <row r="688578" spans="3:3" x14ac:dyDescent="0.25">
      <c r="C688578" s="62"/>
    </row>
    <row r="688666" spans="3:3" x14ac:dyDescent="0.25">
      <c r="C688666" s="62"/>
    </row>
    <row r="688667" spans="3:3" x14ac:dyDescent="0.25">
      <c r="C688667" s="62"/>
    </row>
    <row r="688755" spans="3:3" x14ac:dyDescent="0.25">
      <c r="C688755" s="62"/>
    </row>
    <row r="688756" spans="3:3" x14ac:dyDescent="0.25">
      <c r="C688756" s="62"/>
    </row>
    <row r="688844" spans="3:3" x14ac:dyDescent="0.25">
      <c r="C688844" s="62"/>
    </row>
    <row r="688845" spans="3:3" x14ac:dyDescent="0.25">
      <c r="C688845" s="62"/>
    </row>
    <row r="688933" spans="3:3" x14ac:dyDescent="0.25">
      <c r="C688933" s="62"/>
    </row>
    <row r="688934" spans="3:3" x14ac:dyDescent="0.25">
      <c r="C688934" s="62"/>
    </row>
    <row r="689022" spans="3:3" x14ac:dyDescent="0.25">
      <c r="C689022" s="62"/>
    </row>
    <row r="689023" spans="3:3" x14ac:dyDescent="0.25">
      <c r="C689023" s="62"/>
    </row>
    <row r="689111" spans="3:3" x14ac:dyDescent="0.25">
      <c r="C689111" s="62"/>
    </row>
    <row r="689112" spans="3:3" x14ac:dyDescent="0.25">
      <c r="C689112" s="62"/>
    </row>
    <row r="689200" spans="3:3" x14ac:dyDescent="0.25">
      <c r="C689200" s="62"/>
    </row>
    <row r="689201" spans="3:3" x14ac:dyDescent="0.25">
      <c r="C689201" s="62"/>
    </row>
    <row r="689289" spans="3:3" x14ac:dyDescent="0.25">
      <c r="C689289" s="62"/>
    </row>
    <row r="689290" spans="3:3" x14ac:dyDescent="0.25">
      <c r="C689290" s="62"/>
    </row>
    <row r="689378" spans="3:3" x14ac:dyDescent="0.25">
      <c r="C689378" s="62"/>
    </row>
    <row r="689379" spans="3:3" x14ac:dyDescent="0.25">
      <c r="C689379" s="62"/>
    </row>
    <row r="689467" spans="3:3" x14ac:dyDescent="0.25">
      <c r="C689467" s="62"/>
    </row>
    <row r="689468" spans="3:3" x14ac:dyDescent="0.25">
      <c r="C689468" s="62"/>
    </row>
    <row r="689556" spans="3:3" x14ac:dyDescent="0.25">
      <c r="C689556" s="62"/>
    </row>
    <row r="689557" spans="3:3" x14ac:dyDescent="0.25">
      <c r="C689557" s="62"/>
    </row>
    <row r="689645" spans="3:3" x14ac:dyDescent="0.25">
      <c r="C689645" s="62"/>
    </row>
    <row r="689646" spans="3:3" x14ac:dyDescent="0.25">
      <c r="C689646" s="62"/>
    </row>
    <row r="689734" spans="3:3" x14ac:dyDescent="0.25">
      <c r="C689734" s="62"/>
    </row>
    <row r="689735" spans="3:3" x14ac:dyDescent="0.25">
      <c r="C689735" s="62"/>
    </row>
    <row r="689823" spans="3:3" x14ac:dyDescent="0.25">
      <c r="C689823" s="62"/>
    </row>
    <row r="689824" spans="3:3" x14ac:dyDescent="0.25">
      <c r="C689824" s="62"/>
    </row>
    <row r="689912" spans="3:3" x14ac:dyDescent="0.25">
      <c r="C689912" s="62"/>
    </row>
    <row r="689913" spans="3:3" x14ac:dyDescent="0.25">
      <c r="C689913" s="62"/>
    </row>
    <row r="690001" spans="3:3" x14ac:dyDescent="0.25">
      <c r="C690001" s="62"/>
    </row>
    <row r="690002" spans="3:3" x14ac:dyDescent="0.25">
      <c r="C690002" s="62"/>
    </row>
    <row r="690090" spans="3:3" x14ac:dyDescent="0.25">
      <c r="C690090" s="62"/>
    </row>
    <row r="690091" spans="3:3" x14ac:dyDescent="0.25">
      <c r="C690091" s="62"/>
    </row>
    <row r="690179" spans="3:3" x14ac:dyDescent="0.25">
      <c r="C690179" s="62"/>
    </row>
    <row r="690180" spans="3:3" x14ac:dyDescent="0.25">
      <c r="C690180" s="62"/>
    </row>
    <row r="690268" spans="3:3" x14ac:dyDescent="0.25">
      <c r="C690268" s="62"/>
    </row>
    <row r="690269" spans="3:3" x14ac:dyDescent="0.25">
      <c r="C690269" s="62"/>
    </row>
    <row r="690357" spans="3:3" x14ac:dyDescent="0.25">
      <c r="C690357" s="62"/>
    </row>
    <row r="690358" spans="3:3" x14ac:dyDescent="0.25">
      <c r="C690358" s="62"/>
    </row>
    <row r="690446" spans="3:3" x14ac:dyDescent="0.25">
      <c r="C690446" s="62"/>
    </row>
    <row r="690447" spans="3:3" x14ac:dyDescent="0.25">
      <c r="C690447" s="62"/>
    </row>
    <row r="690535" spans="3:3" x14ac:dyDescent="0.25">
      <c r="C690535" s="62"/>
    </row>
    <row r="690536" spans="3:3" x14ac:dyDescent="0.25">
      <c r="C690536" s="62"/>
    </row>
    <row r="690624" spans="3:3" x14ac:dyDescent="0.25">
      <c r="C690624" s="62"/>
    </row>
    <row r="690625" spans="3:3" x14ac:dyDescent="0.25">
      <c r="C690625" s="62"/>
    </row>
    <row r="690713" spans="3:3" x14ac:dyDescent="0.25">
      <c r="C690713" s="62"/>
    </row>
    <row r="690714" spans="3:3" x14ac:dyDescent="0.25">
      <c r="C690714" s="62"/>
    </row>
    <row r="690802" spans="3:3" x14ac:dyDescent="0.25">
      <c r="C690802" s="62"/>
    </row>
    <row r="690803" spans="3:3" x14ac:dyDescent="0.25">
      <c r="C690803" s="62"/>
    </row>
    <row r="690891" spans="3:3" x14ac:dyDescent="0.25">
      <c r="C690891" s="62"/>
    </row>
    <row r="690892" spans="3:3" x14ac:dyDescent="0.25">
      <c r="C690892" s="62"/>
    </row>
    <row r="690980" spans="3:3" x14ac:dyDescent="0.25">
      <c r="C690980" s="62"/>
    </row>
    <row r="690981" spans="3:3" x14ac:dyDescent="0.25">
      <c r="C690981" s="62"/>
    </row>
    <row r="691069" spans="3:3" x14ac:dyDescent="0.25">
      <c r="C691069" s="62"/>
    </row>
    <row r="691070" spans="3:3" x14ac:dyDescent="0.25">
      <c r="C691070" s="62"/>
    </row>
    <row r="691158" spans="3:3" x14ac:dyDescent="0.25">
      <c r="C691158" s="62"/>
    </row>
    <row r="691159" spans="3:3" x14ac:dyDescent="0.25">
      <c r="C691159" s="62"/>
    </row>
    <row r="691247" spans="3:3" x14ac:dyDescent="0.25">
      <c r="C691247" s="62"/>
    </row>
    <row r="691248" spans="3:3" x14ac:dyDescent="0.25">
      <c r="C691248" s="62"/>
    </row>
    <row r="691336" spans="3:3" x14ac:dyDescent="0.25">
      <c r="C691336" s="62"/>
    </row>
    <row r="691337" spans="3:3" x14ac:dyDescent="0.25">
      <c r="C691337" s="62"/>
    </row>
    <row r="691425" spans="3:3" x14ac:dyDescent="0.25">
      <c r="C691425" s="62"/>
    </row>
    <row r="691426" spans="3:3" x14ac:dyDescent="0.25">
      <c r="C691426" s="62"/>
    </row>
    <row r="691514" spans="3:3" x14ac:dyDescent="0.25">
      <c r="C691514" s="62"/>
    </row>
    <row r="691515" spans="3:3" x14ac:dyDescent="0.25">
      <c r="C691515" s="62"/>
    </row>
    <row r="691603" spans="3:3" x14ac:dyDescent="0.25">
      <c r="C691603" s="62"/>
    </row>
    <row r="691604" spans="3:3" x14ac:dyDescent="0.25">
      <c r="C691604" s="62"/>
    </row>
    <row r="691692" spans="3:3" x14ac:dyDescent="0.25">
      <c r="C691692" s="62"/>
    </row>
    <row r="691693" spans="3:3" x14ac:dyDescent="0.25">
      <c r="C691693" s="62"/>
    </row>
    <row r="691781" spans="3:3" x14ac:dyDescent="0.25">
      <c r="C691781" s="62"/>
    </row>
    <row r="691782" spans="3:3" x14ac:dyDescent="0.25">
      <c r="C691782" s="62"/>
    </row>
    <row r="691870" spans="3:3" x14ac:dyDescent="0.25">
      <c r="C691870" s="62"/>
    </row>
    <row r="691871" spans="3:3" x14ac:dyDescent="0.25">
      <c r="C691871" s="62"/>
    </row>
    <row r="691959" spans="3:3" x14ac:dyDescent="0.25">
      <c r="C691959" s="62"/>
    </row>
    <row r="691960" spans="3:3" x14ac:dyDescent="0.25">
      <c r="C691960" s="62"/>
    </row>
    <row r="692048" spans="3:3" x14ac:dyDescent="0.25">
      <c r="C692048" s="62"/>
    </row>
    <row r="692049" spans="3:3" x14ac:dyDescent="0.25">
      <c r="C692049" s="62"/>
    </row>
    <row r="692137" spans="3:3" x14ac:dyDescent="0.25">
      <c r="C692137" s="62"/>
    </row>
    <row r="692138" spans="3:3" x14ac:dyDescent="0.25">
      <c r="C692138" s="62"/>
    </row>
    <row r="692226" spans="3:3" x14ac:dyDescent="0.25">
      <c r="C692226" s="62"/>
    </row>
    <row r="692227" spans="3:3" x14ac:dyDescent="0.25">
      <c r="C692227" s="62"/>
    </row>
    <row r="692315" spans="3:3" x14ac:dyDescent="0.25">
      <c r="C692315" s="62"/>
    </row>
    <row r="692316" spans="3:3" x14ac:dyDescent="0.25">
      <c r="C692316" s="62"/>
    </row>
    <row r="692404" spans="3:3" x14ac:dyDescent="0.25">
      <c r="C692404" s="62"/>
    </row>
    <row r="692405" spans="3:3" x14ac:dyDescent="0.25">
      <c r="C692405" s="62"/>
    </row>
    <row r="692493" spans="3:3" x14ac:dyDescent="0.25">
      <c r="C692493" s="62"/>
    </row>
    <row r="692494" spans="3:3" x14ac:dyDescent="0.25">
      <c r="C692494" s="62"/>
    </row>
    <row r="692582" spans="3:3" x14ac:dyDescent="0.25">
      <c r="C692582" s="62"/>
    </row>
    <row r="692583" spans="3:3" x14ac:dyDescent="0.25">
      <c r="C692583" s="62"/>
    </row>
    <row r="692671" spans="3:3" x14ac:dyDescent="0.25">
      <c r="C692671" s="62"/>
    </row>
    <row r="692672" spans="3:3" x14ac:dyDescent="0.25">
      <c r="C692672" s="62"/>
    </row>
    <row r="692760" spans="3:3" x14ac:dyDescent="0.25">
      <c r="C692760" s="62"/>
    </row>
    <row r="692761" spans="3:3" x14ac:dyDescent="0.25">
      <c r="C692761" s="62"/>
    </row>
    <row r="692849" spans="3:3" x14ac:dyDescent="0.25">
      <c r="C692849" s="62"/>
    </row>
    <row r="692850" spans="3:3" x14ac:dyDescent="0.25">
      <c r="C692850" s="62"/>
    </row>
    <row r="692938" spans="3:3" x14ac:dyDescent="0.25">
      <c r="C692938" s="62"/>
    </row>
    <row r="692939" spans="3:3" x14ac:dyDescent="0.25">
      <c r="C692939" s="62"/>
    </row>
    <row r="693027" spans="3:3" x14ac:dyDescent="0.25">
      <c r="C693027" s="62"/>
    </row>
    <row r="693028" spans="3:3" x14ac:dyDescent="0.25">
      <c r="C693028" s="62"/>
    </row>
    <row r="693116" spans="3:3" x14ac:dyDescent="0.25">
      <c r="C693116" s="62"/>
    </row>
    <row r="693117" spans="3:3" x14ac:dyDescent="0.25">
      <c r="C693117" s="62"/>
    </row>
    <row r="693205" spans="3:3" x14ac:dyDescent="0.25">
      <c r="C693205" s="62"/>
    </row>
    <row r="693206" spans="3:3" x14ac:dyDescent="0.25">
      <c r="C693206" s="62"/>
    </row>
    <row r="693294" spans="3:3" x14ac:dyDescent="0.25">
      <c r="C693294" s="62"/>
    </row>
    <row r="693295" spans="3:3" x14ac:dyDescent="0.25">
      <c r="C693295" s="62"/>
    </row>
    <row r="693383" spans="3:3" x14ac:dyDescent="0.25">
      <c r="C693383" s="62"/>
    </row>
    <row r="693384" spans="3:3" x14ac:dyDescent="0.25">
      <c r="C693384" s="62"/>
    </row>
    <row r="693472" spans="3:3" x14ac:dyDescent="0.25">
      <c r="C693472" s="62"/>
    </row>
    <row r="693473" spans="3:3" x14ac:dyDescent="0.25">
      <c r="C693473" s="62"/>
    </row>
    <row r="693561" spans="3:3" x14ac:dyDescent="0.25">
      <c r="C693561" s="62"/>
    </row>
    <row r="693562" spans="3:3" x14ac:dyDescent="0.25">
      <c r="C693562" s="62"/>
    </row>
    <row r="693650" spans="3:3" x14ac:dyDescent="0.25">
      <c r="C693650" s="62"/>
    </row>
    <row r="693651" spans="3:3" x14ac:dyDescent="0.25">
      <c r="C693651" s="62"/>
    </row>
    <row r="693739" spans="3:3" x14ac:dyDescent="0.25">
      <c r="C693739" s="62"/>
    </row>
    <row r="693740" spans="3:3" x14ac:dyDescent="0.25">
      <c r="C693740" s="62"/>
    </row>
    <row r="693828" spans="3:3" x14ac:dyDescent="0.25">
      <c r="C693828" s="62"/>
    </row>
    <row r="693829" spans="3:3" x14ac:dyDescent="0.25">
      <c r="C693829" s="62"/>
    </row>
    <row r="693917" spans="3:3" x14ac:dyDescent="0.25">
      <c r="C693917" s="62"/>
    </row>
    <row r="693918" spans="3:3" x14ac:dyDescent="0.25">
      <c r="C693918" s="62"/>
    </row>
    <row r="694006" spans="3:3" x14ac:dyDescent="0.25">
      <c r="C694006" s="62"/>
    </row>
    <row r="694007" spans="3:3" x14ac:dyDescent="0.25">
      <c r="C694007" s="62"/>
    </row>
    <row r="694095" spans="3:3" x14ac:dyDescent="0.25">
      <c r="C694095" s="62"/>
    </row>
    <row r="694096" spans="3:3" x14ac:dyDescent="0.25">
      <c r="C694096" s="62"/>
    </row>
    <row r="694184" spans="3:3" x14ac:dyDescent="0.25">
      <c r="C694184" s="62"/>
    </row>
    <row r="694185" spans="3:3" x14ac:dyDescent="0.25">
      <c r="C694185" s="62"/>
    </row>
    <row r="694273" spans="3:3" x14ac:dyDescent="0.25">
      <c r="C694273" s="62"/>
    </row>
    <row r="694274" spans="3:3" x14ac:dyDescent="0.25">
      <c r="C694274" s="62"/>
    </row>
    <row r="694362" spans="3:3" x14ac:dyDescent="0.25">
      <c r="C694362" s="62"/>
    </row>
    <row r="694363" spans="3:3" x14ac:dyDescent="0.25">
      <c r="C694363" s="62"/>
    </row>
    <row r="694451" spans="3:3" x14ac:dyDescent="0.25">
      <c r="C694451" s="62"/>
    </row>
    <row r="694452" spans="3:3" x14ac:dyDescent="0.25">
      <c r="C694452" s="62"/>
    </row>
    <row r="694540" spans="3:3" x14ac:dyDescent="0.25">
      <c r="C694540" s="62"/>
    </row>
    <row r="694541" spans="3:3" x14ac:dyDescent="0.25">
      <c r="C694541" s="62"/>
    </row>
    <row r="694629" spans="3:3" x14ac:dyDescent="0.25">
      <c r="C694629" s="62"/>
    </row>
    <row r="694630" spans="3:3" x14ac:dyDescent="0.25">
      <c r="C694630" s="62"/>
    </row>
    <row r="694718" spans="3:3" x14ac:dyDescent="0.25">
      <c r="C694718" s="62"/>
    </row>
    <row r="694719" spans="3:3" x14ac:dyDescent="0.25">
      <c r="C694719" s="62"/>
    </row>
    <row r="694807" spans="3:3" x14ac:dyDescent="0.25">
      <c r="C694807" s="62"/>
    </row>
    <row r="694808" spans="3:3" x14ac:dyDescent="0.25">
      <c r="C694808" s="62"/>
    </row>
    <row r="694896" spans="3:3" x14ac:dyDescent="0.25">
      <c r="C694896" s="62"/>
    </row>
    <row r="694897" spans="3:3" x14ac:dyDescent="0.25">
      <c r="C694897" s="62"/>
    </row>
    <row r="694985" spans="3:3" x14ac:dyDescent="0.25">
      <c r="C694985" s="62"/>
    </row>
    <row r="694986" spans="3:3" x14ac:dyDescent="0.25">
      <c r="C694986" s="62"/>
    </row>
    <row r="695074" spans="3:3" x14ac:dyDescent="0.25">
      <c r="C695074" s="62"/>
    </row>
    <row r="695075" spans="3:3" x14ac:dyDescent="0.25">
      <c r="C695075" s="62"/>
    </row>
    <row r="695163" spans="3:3" x14ac:dyDescent="0.25">
      <c r="C695163" s="62"/>
    </row>
    <row r="695164" spans="3:3" x14ac:dyDescent="0.25">
      <c r="C695164" s="62"/>
    </row>
    <row r="695252" spans="3:3" x14ac:dyDescent="0.25">
      <c r="C695252" s="62"/>
    </row>
    <row r="695253" spans="3:3" x14ac:dyDescent="0.25">
      <c r="C695253" s="62"/>
    </row>
    <row r="695341" spans="3:3" x14ac:dyDescent="0.25">
      <c r="C695341" s="62"/>
    </row>
    <row r="695342" spans="3:3" x14ac:dyDescent="0.25">
      <c r="C695342" s="62"/>
    </row>
    <row r="695430" spans="3:3" x14ac:dyDescent="0.25">
      <c r="C695430" s="62"/>
    </row>
    <row r="695431" spans="3:3" x14ac:dyDescent="0.25">
      <c r="C695431" s="62"/>
    </row>
    <row r="695519" spans="3:3" x14ac:dyDescent="0.25">
      <c r="C695519" s="62"/>
    </row>
    <row r="695520" spans="3:3" x14ac:dyDescent="0.25">
      <c r="C695520" s="62"/>
    </row>
    <row r="695608" spans="3:3" x14ac:dyDescent="0.25">
      <c r="C695608" s="62"/>
    </row>
    <row r="695609" spans="3:3" x14ac:dyDescent="0.25">
      <c r="C695609" s="62"/>
    </row>
    <row r="695697" spans="3:3" x14ac:dyDescent="0.25">
      <c r="C695697" s="62"/>
    </row>
    <row r="695698" spans="3:3" x14ac:dyDescent="0.25">
      <c r="C695698" s="62"/>
    </row>
    <row r="695786" spans="3:3" x14ac:dyDescent="0.25">
      <c r="C695786" s="62"/>
    </row>
    <row r="695787" spans="3:3" x14ac:dyDescent="0.25">
      <c r="C695787" s="62"/>
    </row>
    <row r="695875" spans="3:3" x14ac:dyDescent="0.25">
      <c r="C695875" s="62"/>
    </row>
    <row r="695876" spans="3:3" x14ac:dyDescent="0.25">
      <c r="C695876" s="62"/>
    </row>
    <row r="695964" spans="3:3" x14ac:dyDescent="0.25">
      <c r="C695964" s="62"/>
    </row>
    <row r="695965" spans="3:3" x14ac:dyDescent="0.25">
      <c r="C695965" s="62"/>
    </row>
    <row r="696053" spans="3:3" x14ac:dyDescent="0.25">
      <c r="C696053" s="62"/>
    </row>
    <row r="696054" spans="3:3" x14ac:dyDescent="0.25">
      <c r="C696054" s="62"/>
    </row>
    <row r="696142" spans="3:3" x14ac:dyDescent="0.25">
      <c r="C696142" s="62"/>
    </row>
    <row r="696143" spans="3:3" x14ac:dyDescent="0.25">
      <c r="C696143" s="62"/>
    </row>
    <row r="696231" spans="3:3" x14ac:dyDescent="0.25">
      <c r="C696231" s="62"/>
    </row>
    <row r="696232" spans="3:3" x14ac:dyDescent="0.25">
      <c r="C696232" s="62"/>
    </row>
    <row r="696320" spans="3:3" x14ac:dyDescent="0.25">
      <c r="C696320" s="62"/>
    </row>
    <row r="696321" spans="3:3" x14ac:dyDescent="0.25">
      <c r="C696321" s="62"/>
    </row>
    <row r="696409" spans="3:3" x14ac:dyDescent="0.25">
      <c r="C696409" s="62"/>
    </row>
    <row r="696410" spans="3:3" x14ac:dyDescent="0.25">
      <c r="C696410" s="62"/>
    </row>
    <row r="696498" spans="3:3" x14ac:dyDescent="0.25">
      <c r="C696498" s="62"/>
    </row>
    <row r="696499" spans="3:3" x14ac:dyDescent="0.25">
      <c r="C696499" s="62"/>
    </row>
    <row r="696587" spans="3:3" x14ac:dyDescent="0.25">
      <c r="C696587" s="62"/>
    </row>
    <row r="696588" spans="3:3" x14ac:dyDescent="0.25">
      <c r="C696588" s="62"/>
    </row>
    <row r="696676" spans="3:3" x14ac:dyDescent="0.25">
      <c r="C696676" s="62"/>
    </row>
    <row r="696677" spans="3:3" x14ac:dyDescent="0.25">
      <c r="C696677" s="62"/>
    </row>
    <row r="696765" spans="3:3" x14ac:dyDescent="0.25">
      <c r="C696765" s="62"/>
    </row>
    <row r="696766" spans="3:3" x14ac:dyDescent="0.25">
      <c r="C696766" s="62"/>
    </row>
    <row r="696854" spans="3:3" x14ac:dyDescent="0.25">
      <c r="C696854" s="62"/>
    </row>
    <row r="696855" spans="3:3" x14ac:dyDescent="0.25">
      <c r="C696855" s="62"/>
    </row>
    <row r="696943" spans="3:3" x14ac:dyDescent="0.25">
      <c r="C696943" s="62"/>
    </row>
    <row r="696944" spans="3:3" x14ac:dyDescent="0.25">
      <c r="C696944" s="62"/>
    </row>
    <row r="697032" spans="3:3" x14ac:dyDescent="0.25">
      <c r="C697032" s="62"/>
    </row>
    <row r="697033" spans="3:3" x14ac:dyDescent="0.25">
      <c r="C697033" s="62"/>
    </row>
    <row r="697121" spans="3:3" x14ac:dyDescent="0.25">
      <c r="C697121" s="62"/>
    </row>
    <row r="697122" spans="3:3" x14ac:dyDescent="0.25">
      <c r="C697122" s="62"/>
    </row>
    <row r="697210" spans="3:3" x14ac:dyDescent="0.25">
      <c r="C697210" s="62"/>
    </row>
    <row r="697211" spans="3:3" x14ac:dyDescent="0.25">
      <c r="C697211" s="62"/>
    </row>
    <row r="697299" spans="3:3" x14ac:dyDescent="0.25">
      <c r="C697299" s="62"/>
    </row>
    <row r="697300" spans="3:3" x14ac:dyDescent="0.25">
      <c r="C697300" s="62"/>
    </row>
    <row r="697388" spans="3:3" x14ac:dyDescent="0.25">
      <c r="C697388" s="62"/>
    </row>
    <row r="697389" spans="3:3" x14ac:dyDescent="0.25">
      <c r="C697389" s="62"/>
    </row>
    <row r="697477" spans="3:3" x14ac:dyDescent="0.25">
      <c r="C697477" s="62"/>
    </row>
    <row r="697478" spans="3:3" x14ac:dyDescent="0.25">
      <c r="C697478" s="62"/>
    </row>
    <row r="697566" spans="3:3" x14ac:dyDescent="0.25">
      <c r="C697566" s="62"/>
    </row>
    <row r="697567" spans="3:3" x14ac:dyDescent="0.25">
      <c r="C697567" s="62"/>
    </row>
    <row r="697655" spans="3:3" x14ac:dyDescent="0.25">
      <c r="C697655" s="62"/>
    </row>
    <row r="697656" spans="3:3" x14ac:dyDescent="0.25">
      <c r="C697656" s="62"/>
    </row>
    <row r="697744" spans="3:3" x14ac:dyDescent="0.25">
      <c r="C697744" s="62"/>
    </row>
    <row r="697745" spans="3:3" x14ac:dyDescent="0.25">
      <c r="C697745" s="62"/>
    </row>
    <row r="697833" spans="3:3" x14ac:dyDescent="0.25">
      <c r="C697833" s="62"/>
    </row>
    <row r="697834" spans="3:3" x14ac:dyDescent="0.25">
      <c r="C697834" s="62"/>
    </row>
    <row r="697922" spans="3:3" x14ac:dyDescent="0.25">
      <c r="C697922" s="62"/>
    </row>
    <row r="697923" spans="3:3" x14ac:dyDescent="0.25">
      <c r="C697923" s="62"/>
    </row>
    <row r="698011" spans="3:3" x14ac:dyDescent="0.25">
      <c r="C698011" s="62"/>
    </row>
    <row r="698012" spans="3:3" x14ac:dyDescent="0.25">
      <c r="C698012" s="62"/>
    </row>
    <row r="698100" spans="3:3" x14ac:dyDescent="0.25">
      <c r="C698100" s="62"/>
    </row>
    <row r="698101" spans="3:3" x14ac:dyDescent="0.25">
      <c r="C698101" s="62"/>
    </row>
    <row r="698189" spans="3:3" x14ac:dyDescent="0.25">
      <c r="C698189" s="62"/>
    </row>
    <row r="698190" spans="3:3" x14ac:dyDescent="0.25">
      <c r="C698190" s="62"/>
    </row>
    <row r="698278" spans="3:3" x14ac:dyDescent="0.25">
      <c r="C698278" s="62"/>
    </row>
    <row r="698279" spans="3:3" x14ac:dyDescent="0.25">
      <c r="C698279" s="62"/>
    </row>
    <row r="698367" spans="3:3" x14ac:dyDescent="0.25">
      <c r="C698367" s="62"/>
    </row>
    <row r="698368" spans="3:3" x14ac:dyDescent="0.25">
      <c r="C698368" s="62"/>
    </row>
    <row r="698456" spans="3:3" x14ac:dyDescent="0.25">
      <c r="C698456" s="62"/>
    </row>
    <row r="698457" spans="3:3" x14ac:dyDescent="0.25">
      <c r="C698457" s="62"/>
    </row>
    <row r="698545" spans="3:3" x14ac:dyDescent="0.25">
      <c r="C698545" s="62"/>
    </row>
    <row r="698546" spans="3:3" x14ac:dyDescent="0.25">
      <c r="C698546" s="62"/>
    </row>
    <row r="698634" spans="3:3" x14ac:dyDescent="0.25">
      <c r="C698634" s="62"/>
    </row>
    <row r="698635" spans="3:3" x14ac:dyDescent="0.25">
      <c r="C698635" s="62"/>
    </row>
    <row r="698723" spans="3:3" x14ac:dyDescent="0.25">
      <c r="C698723" s="62"/>
    </row>
    <row r="698724" spans="3:3" x14ac:dyDescent="0.25">
      <c r="C698724" s="62"/>
    </row>
    <row r="698812" spans="3:3" x14ac:dyDescent="0.25">
      <c r="C698812" s="62"/>
    </row>
    <row r="698813" spans="3:3" x14ac:dyDescent="0.25">
      <c r="C698813" s="62"/>
    </row>
    <row r="698901" spans="3:3" x14ac:dyDescent="0.25">
      <c r="C698901" s="62"/>
    </row>
    <row r="698902" spans="3:3" x14ac:dyDescent="0.25">
      <c r="C698902" s="62"/>
    </row>
    <row r="698990" spans="3:3" x14ac:dyDescent="0.25">
      <c r="C698990" s="62"/>
    </row>
    <row r="698991" spans="3:3" x14ac:dyDescent="0.25">
      <c r="C698991" s="62"/>
    </row>
    <row r="699079" spans="3:3" x14ac:dyDescent="0.25">
      <c r="C699079" s="62"/>
    </row>
    <row r="699080" spans="3:3" x14ac:dyDescent="0.25">
      <c r="C699080" s="62"/>
    </row>
    <row r="699168" spans="3:3" x14ac:dyDescent="0.25">
      <c r="C699168" s="62"/>
    </row>
    <row r="699169" spans="3:3" x14ac:dyDescent="0.25">
      <c r="C699169" s="62"/>
    </row>
    <row r="699257" spans="3:3" x14ac:dyDescent="0.25">
      <c r="C699257" s="62"/>
    </row>
    <row r="699258" spans="3:3" x14ac:dyDescent="0.25">
      <c r="C699258" s="62"/>
    </row>
    <row r="699346" spans="3:3" x14ac:dyDescent="0.25">
      <c r="C699346" s="62"/>
    </row>
    <row r="699347" spans="3:3" x14ac:dyDescent="0.25">
      <c r="C699347" s="62"/>
    </row>
    <row r="699435" spans="3:3" x14ac:dyDescent="0.25">
      <c r="C699435" s="62"/>
    </row>
    <row r="699436" spans="3:3" x14ac:dyDescent="0.25">
      <c r="C699436" s="62"/>
    </row>
    <row r="699524" spans="3:3" x14ac:dyDescent="0.25">
      <c r="C699524" s="62"/>
    </row>
    <row r="699525" spans="3:3" x14ac:dyDescent="0.25">
      <c r="C699525" s="62"/>
    </row>
    <row r="699613" spans="3:3" x14ac:dyDescent="0.25">
      <c r="C699613" s="62"/>
    </row>
    <row r="699614" spans="3:3" x14ac:dyDescent="0.25">
      <c r="C699614" s="62"/>
    </row>
    <row r="699702" spans="3:3" x14ac:dyDescent="0.25">
      <c r="C699702" s="62"/>
    </row>
    <row r="699703" spans="3:3" x14ac:dyDescent="0.25">
      <c r="C699703" s="62"/>
    </row>
    <row r="699791" spans="3:3" x14ac:dyDescent="0.25">
      <c r="C699791" s="62"/>
    </row>
    <row r="699792" spans="3:3" x14ac:dyDescent="0.25">
      <c r="C699792" s="62"/>
    </row>
    <row r="699880" spans="3:3" x14ac:dyDescent="0.25">
      <c r="C699880" s="62"/>
    </row>
    <row r="699881" spans="3:3" x14ac:dyDescent="0.25">
      <c r="C699881" s="62"/>
    </row>
    <row r="699969" spans="3:3" x14ac:dyDescent="0.25">
      <c r="C699969" s="62"/>
    </row>
    <row r="699970" spans="3:3" x14ac:dyDescent="0.25">
      <c r="C699970" s="62"/>
    </row>
    <row r="700058" spans="3:3" x14ac:dyDescent="0.25">
      <c r="C700058" s="62"/>
    </row>
    <row r="700059" spans="3:3" x14ac:dyDescent="0.25">
      <c r="C700059" s="62"/>
    </row>
    <row r="700147" spans="3:3" x14ac:dyDescent="0.25">
      <c r="C700147" s="62"/>
    </row>
    <row r="700148" spans="3:3" x14ac:dyDescent="0.25">
      <c r="C700148" s="62"/>
    </row>
    <row r="700236" spans="3:3" x14ac:dyDescent="0.25">
      <c r="C700236" s="62"/>
    </row>
    <row r="700237" spans="3:3" x14ac:dyDescent="0.25">
      <c r="C700237" s="62"/>
    </row>
    <row r="700325" spans="3:3" x14ac:dyDescent="0.25">
      <c r="C700325" s="62"/>
    </row>
    <row r="700326" spans="3:3" x14ac:dyDescent="0.25">
      <c r="C700326" s="62"/>
    </row>
    <row r="700414" spans="3:3" x14ac:dyDescent="0.25">
      <c r="C700414" s="62"/>
    </row>
    <row r="700415" spans="3:3" x14ac:dyDescent="0.25">
      <c r="C700415" s="62"/>
    </row>
    <row r="700503" spans="3:3" x14ac:dyDescent="0.25">
      <c r="C700503" s="62"/>
    </row>
    <row r="700504" spans="3:3" x14ac:dyDescent="0.25">
      <c r="C700504" s="62"/>
    </row>
    <row r="700592" spans="3:3" x14ac:dyDescent="0.25">
      <c r="C700592" s="62"/>
    </row>
    <row r="700593" spans="3:3" x14ac:dyDescent="0.25">
      <c r="C700593" s="62"/>
    </row>
    <row r="700681" spans="3:3" x14ac:dyDescent="0.25">
      <c r="C700681" s="62"/>
    </row>
    <row r="700682" spans="3:3" x14ac:dyDescent="0.25">
      <c r="C700682" s="62"/>
    </row>
    <row r="700770" spans="3:3" x14ac:dyDescent="0.25">
      <c r="C700770" s="62"/>
    </row>
    <row r="700771" spans="3:3" x14ac:dyDescent="0.25">
      <c r="C700771" s="62"/>
    </row>
    <row r="700859" spans="3:3" x14ac:dyDescent="0.25">
      <c r="C700859" s="62"/>
    </row>
    <row r="700860" spans="3:3" x14ac:dyDescent="0.25">
      <c r="C700860" s="62"/>
    </row>
    <row r="700948" spans="3:3" x14ac:dyDescent="0.25">
      <c r="C700948" s="62"/>
    </row>
    <row r="700949" spans="3:3" x14ac:dyDescent="0.25">
      <c r="C700949" s="62"/>
    </row>
    <row r="701037" spans="3:3" x14ac:dyDescent="0.25">
      <c r="C701037" s="62"/>
    </row>
    <row r="701038" spans="3:3" x14ac:dyDescent="0.25">
      <c r="C701038" s="62"/>
    </row>
    <row r="701126" spans="3:3" x14ac:dyDescent="0.25">
      <c r="C701126" s="62"/>
    </row>
    <row r="701127" spans="3:3" x14ac:dyDescent="0.25">
      <c r="C701127" s="62"/>
    </row>
    <row r="701215" spans="3:3" x14ac:dyDescent="0.25">
      <c r="C701215" s="62"/>
    </row>
    <row r="701216" spans="3:3" x14ac:dyDescent="0.25">
      <c r="C701216" s="62"/>
    </row>
    <row r="701304" spans="3:3" x14ac:dyDescent="0.25">
      <c r="C701304" s="62"/>
    </row>
    <row r="701305" spans="3:3" x14ac:dyDescent="0.25">
      <c r="C701305" s="62"/>
    </row>
    <row r="701393" spans="3:3" x14ac:dyDescent="0.25">
      <c r="C701393" s="62"/>
    </row>
    <row r="701394" spans="3:3" x14ac:dyDescent="0.25">
      <c r="C701394" s="62"/>
    </row>
    <row r="701482" spans="3:3" x14ac:dyDescent="0.25">
      <c r="C701482" s="62"/>
    </row>
    <row r="701483" spans="3:3" x14ac:dyDescent="0.25">
      <c r="C701483" s="62"/>
    </row>
    <row r="701571" spans="3:3" x14ac:dyDescent="0.25">
      <c r="C701571" s="62"/>
    </row>
    <row r="701572" spans="3:3" x14ac:dyDescent="0.25">
      <c r="C701572" s="62"/>
    </row>
    <row r="701660" spans="3:3" x14ac:dyDescent="0.25">
      <c r="C701660" s="62"/>
    </row>
    <row r="701661" spans="3:3" x14ac:dyDescent="0.25">
      <c r="C701661" s="62"/>
    </row>
    <row r="701749" spans="3:3" x14ac:dyDescent="0.25">
      <c r="C701749" s="62"/>
    </row>
    <row r="701750" spans="3:3" x14ac:dyDescent="0.25">
      <c r="C701750" s="62"/>
    </row>
    <row r="701838" spans="3:3" x14ac:dyDescent="0.25">
      <c r="C701838" s="62"/>
    </row>
    <row r="701839" spans="3:3" x14ac:dyDescent="0.25">
      <c r="C701839" s="62"/>
    </row>
    <row r="701927" spans="3:3" x14ac:dyDescent="0.25">
      <c r="C701927" s="62"/>
    </row>
    <row r="701928" spans="3:3" x14ac:dyDescent="0.25">
      <c r="C701928" s="62"/>
    </row>
    <row r="702016" spans="3:3" x14ac:dyDescent="0.25">
      <c r="C702016" s="62"/>
    </row>
    <row r="702017" spans="3:3" x14ac:dyDescent="0.25">
      <c r="C702017" s="62"/>
    </row>
    <row r="702105" spans="3:3" x14ac:dyDescent="0.25">
      <c r="C702105" s="62"/>
    </row>
    <row r="702106" spans="3:3" x14ac:dyDescent="0.25">
      <c r="C702106" s="62"/>
    </row>
    <row r="702194" spans="3:3" x14ac:dyDescent="0.25">
      <c r="C702194" s="62"/>
    </row>
    <row r="702195" spans="3:3" x14ac:dyDescent="0.25">
      <c r="C702195" s="62"/>
    </row>
    <row r="702283" spans="3:3" x14ac:dyDescent="0.25">
      <c r="C702283" s="62"/>
    </row>
    <row r="702284" spans="3:3" x14ac:dyDescent="0.25">
      <c r="C702284" s="62"/>
    </row>
    <row r="702372" spans="3:3" x14ac:dyDescent="0.25">
      <c r="C702372" s="62"/>
    </row>
    <row r="702373" spans="3:3" x14ac:dyDescent="0.25">
      <c r="C702373" s="62"/>
    </row>
    <row r="702461" spans="3:3" x14ac:dyDescent="0.25">
      <c r="C702461" s="62"/>
    </row>
    <row r="702462" spans="3:3" x14ac:dyDescent="0.25">
      <c r="C702462" s="62"/>
    </row>
    <row r="702550" spans="3:3" x14ac:dyDescent="0.25">
      <c r="C702550" s="62"/>
    </row>
    <row r="702551" spans="3:3" x14ac:dyDescent="0.25">
      <c r="C702551" s="62"/>
    </row>
    <row r="702639" spans="3:3" x14ac:dyDescent="0.25">
      <c r="C702639" s="62"/>
    </row>
    <row r="702640" spans="3:3" x14ac:dyDescent="0.25">
      <c r="C702640" s="62"/>
    </row>
    <row r="702728" spans="3:3" x14ac:dyDescent="0.25">
      <c r="C702728" s="62"/>
    </row>
    <row r="702729" spans="3:3" x14ac:dyDescent="0.25">
      <c r="C702729" s="62"/>
    </row>
    <row r="702817" spans="3:3" x14ac:dyDescent="0.25">
      <c r="C702817" s="62"/>
    </row>
    <row r="702818" spans="3:3" x14ac:dyDescent="0.25">
      <c r="C702818" s="62"/>
    </row>
    <row r="702906" spans="3:3" x14ac:dyDescent="0.25">
      <c r="C702906" s="62"/>
    </row>
    <row r="702907" spans="3:3" x14ac:dyDescent="0.25">
      <c r="C702907" s="62"/>
    </row>
    <row r="702995" spans="3:3" x14ac:dyDescent="0.25">
      <c r="C702995" s="62"/>
    </row>
    <row r="702996" spans="3:3" x14ac:dyDescent="0.25">
      <c r="C702996" s="62"/>
    </row>
    <row r="703084" spans="3:3" x14ac:dyDescent="0.25">
      <c r="C703084" s="62"/>
    </row>
    <row r="703085" spans="3:3" x14ac:dyDescent="0.25">
      <c r="C703085" s="62"/>
    </row>
    <row r="703173" spans="3:3" x14ac:dyDescent="0.25">
      <c r="C703173" s="62"/>
    </row>
    <row r="703174" spans="3:3" x14ac:dyDescent="0.25">
      <c r="C703174" s="62"/>
    </row>
    <row r="703262" spans="3:3" x14ac:dyDescent="0.25">
      <c r="C703262" s="62"/>
    </row>
    <row r="703263" spans="3:3" x14ac:dyDescent="0.25">
      <c r="C703263" s="62"/>
    </row>
    <row r="703351" spans="3:3" x14ac:dyDescent="0.25">
      <c r="C703351" s="62"/>
    </row>
    <row r="703352" spans="3:3" x14ac:dyDescent="0.25">
      <c r="C703352" s="62"/>
    </row>
    <row r="703440" spans="3:3" x14ac:dyDescent="0.25">
      <c r="C703440" s="62"/>
    </row>
    <row r="703441" spans="3:3" x14ac:dyDescent="0.25">
      <c r="C703441" s="62"/>
    </row>
    <row r="703529" spans="3:3" x14ac:dyDescent="0.25">
      <c r="C703529" s="62"/>
    </row>
    <row r="703530" spans="3:3" x14ac:dyDescent="0.25">
      <c r="C703530" s="62"/>
    </row>
    <row r="703618" spans="3:3" x14ac:dyDescent="0.25">
      <c r="C703618" s="62"/>
    </row>
    <row r="703619" spans="3:3" x14ac:dyDescent="0.25">
      <c r="C703619" s="62"/>
    </row>
    <row r="703707" spans="3:3" x14ac:dyDescent="0.25">
      <c r="C703707" s="62"/>
    </row>
    <row r="703708" spans="3:3" x14ac:dyDescent="0.25">
      <c r="C703708" s="62"/>
    </row>
    <row r="703796" spans="3:3" x14ac:dyDescent="0.25">
      <c r="C703796" s="62"/>
    </row>
    <row r="703797" spans="3:3" x14ac:dyDescent="0.25">
      <c r="C703797" s="62"/>
    </row>
    <row r="703885" spans="3:3" x14ac:dyDescent="0.25">
      <c r="C703885" s="62"/>
    </row>
    <row r="703886" spans="3:3" x14ac:dyDescent="0.25">
      <c r="C703886" s="62"/>
    </row>
    <row r="703974" spans="3:3" x14ac:dyDescent="0.25">
      <c r="C703974" s="62"/>
    </row>
    <row r="703975" spans="3:3" x14ac:dyDescent="0.25">
      <c r="C703975" s="62"/>
    </row>
    <row r="704063" spans="3:3" x14ac:dyDescent="0.25">
      <c r="C704063" s="62"/>
    </row>
    <row r="704064" spans="3:3" x14ac:dyDescent="0.25">
      <c r="C704064" s="62"/>
    </row>
    <row r="704152" spans="3:3" x14ac:dyDescent="0.25">
      <c r="C704152" s="62"/>
    </row>
    <row r="704153" spans="3:3" x14ac:dyDescent="0.25">
      <c r="C704153" s="62"/>
    </row>
    <row r="704241" spans="3:3" x14ac:dyDescent="0.25">
      <c r="C704241" s="62"/>
    </row>
    <row r="704242" spans="3:3" x14ac:dyDescent="0.25">
      <c r="C704242" s="62"/>
    </row>
    <row r="704330" spans="3:3" x14ac:dyDescent="0.25">
      <c r="C704330" s="62"/>
    </row>
    <row r="704331" spans="3:3" x14ac:dyDescent="0.25">
      <c r="C704331" s="62"/>
    </row>
    <row r="704419" spans="3:3" x14ac:dyDescent="0.25">
      <c r="C704419" s="62"/>
    </row>
    <row r="704420" spans="3:3" x14ac:dyDescent="0.25">
      <c r="C704420" s="62"/>
    </row>
    <row r="704508" spans="3:3" x14ac:dyDescent="0.25">
      <c r="C704508" s="62"/>
    </row>
    <row r="704509" spans="3:3" x14ac:dyDescent="0.25">
      <c r="C704509" s="62"/>
    </row>
    <row r="704597" spans="3:3" x14ac:dyDescent="0.25">
      <c r="C704597" s="62"/>
    </row>
    <row r="704598" spans="3:3" x14ac:dyDescent="0.25">
      <c r="C704598" s="62"/>
    </row>
    <row r="704686" spans="3:3" x14ac:dyDescent="0.25">
      <c r="C704686" s="62"/>
    </row>
    <row r="704687" spans="3:3" x14ac:dyDescent="0.25">
      <c r="C704687" s="62"/>
    </row>
    <row r="704775" spans="3:3" x14ac:dyDescent="0.25">
      <c r="C704775" s="62"/>
    </row>
    <row r="704776" spans="3:3" x14ac:dyDescent="0.25">
      <c r="C704776" s="62"/>
    </row>
    <row r="704864" spans="3:3" x14ac:dyDescent="0.25">
      <c r="C704864" s="62"/>
    </row>
    <row r="704865" spans="3:3" x14ac:dyDescent="0.25">
      <c r="C704865" s="62"/>
    </row>
    <row r="704953" spans="3:3" x14ac:dyDescent="0.25">
      <c r="C704953" s="62"/>
    </row>
    <row r="704954" spans="3:3" x14ac:dyDescent="0.25">
      <c r="C704954" s="62"/>
    </row>
    <row r="705042" spans="3:3" x14ac:dyDescent="0.25">
      <c r="C705042" s="62"/>
    </row>
    <row r="705043" spans="3:3" x14ac:dyDescent="0.25">
      <c r="C705043" s="62"/>
    </row>
    <row r="705131" spans="3:3" x14ac:dyDescent="0.25">
      <c r="C705131" s="62"/>
    </row>
    <row r="705132" spans="3:3" x14ac:dyDescent="0.25">
      <c r="C705132" s="62"/>
    </row>
    <row r="705220" spans="3:3" x14ac:dyDescent="0.25">
      <c r="C705220" s="62"/>
    </row>
    <row r="705221" spans="3:3" x14ac:dyDescent="0.25">
      <c r="C705221" s="62"/>
    </row>
    <row r="705309" spans="3:3" x14ac:dyDescent="0.25">
      <c r="C705309" s="62"/>
    </row>
    <row r="705310" spans="3:3" x14ac:dyDescent="0.25">
      <c r="C705310" s="62"/>
    </row>
    <row r="705398" spans="3:3" x14ac:dyDescent="0.25">
      <c r="C705398" s="62"/>
    </row>
    <row r="705399" spans="3:3" x14ac:dyDescent="0.25">
      <c r="C705399" s="62"/>
    </row>
    <row r="705487" spans="3:3" x14ac:dyDescent="0.25">
      <c r="C705487" s="62"/>
    </row>
    <row r="705488" spans="3:3" x14ac:dyDescent="0.25">
      <c r="C705488" s="62"/>
    </row>
    <row r="705576" spans="3:3" x14ac:dyDescent="0.25">
      <c r="C705576" s="62"/>
    </row>
    <row r="705577" spans="3:3" x14ac:dyDescent="0.25">
      <c r="C705577" s="62"/>
    </row>
    <row r="705665" spans="3:3" x14ac:dyDescent="0.25">
      <c r="C705665" s="62"/>
    </row>
    <row r="705666" spans="3:3" x14ac:dyDescent="0.25">
      <c r="C705666" s="62"/>
    </row>
    <row r="705754" spans="3:3" x14ac:dyDescent="0.25">
      <c r="C705754" s="62"/>
    </row>
    <row r="705755" spans="3:3" x14ac:dyDescent="0.25">
      <c r="C705755" s="62"/>
    </row>
    <row r="705843" spans="3:3" x14ac:dyDescent="0.25">
      <c r="C705843" s="62"/>
    </row>
    <row r="705844" spans="3:3" x14ac:dyDescent="0.25">
      <c r="C705844" s="62"/>
    </row>
    <row r="705932" spans="3:3" x14ac:dyDescent="0.25">
      <c r="C705932" s="62"/>
    </row>
    <row r="705933" spans="3:3" x14ac:dyDescent="0.25">
      <c r="C705933" s="62"/>
    </row>
    <row r="706021" spans="3:3" x14ac:dyDescent="0.25">
      <c r="C706021" s="62"/>
    </row>
    <row r="706022" spans="3:3" x14ac:dyDescent="0.25">
      <c r="C706022" s="62"/>
    </row>
    <row r="706110" spans="3:3" x14ac:dyDescent="0.25">
      <c r="C706110" s="62"/>
    </row>
    <row r="706111" spans="3:3" x14ac:dyDescent="0.25">
      <c r="C706111" s="62"/>
    </row>
    <row r="706199" spans="3:3" x14ac:dyDescent="0.25">
      <c r="C706199" s="62"/>
    </row>
    <row r="706200" spans="3:3" x14ac:dyDescent="0.25">
      <c r="C706200" s="62"/>
    </row>
    <row r="706288" spans="3:3" x14ac:dyDescent="0.25">
      <c r="C706288" s="62"/>
    </row>
    <row r="706289" spans="3:3" x14ac:dyDescent="0.25">
      <c r="C706289" s="62"/>
    </row>
    <row r="706377" spans="3:3" x14ac:dyDescent="0.25">
      <c r="C706377" s="62"/>
    </row>
    <row r="706378" spans="3:3" x14ac:dyDescent="0.25">
      <c r="C706378" s="62"/>
    </row>
    <row r="706466" spans="3:3" x14ac:dyDescent="0.25">
      <c r="C706466" s="62"/>
    </row>
    <row r="706467" spans="3:3" x14ac:dyDescent="0.25">
      <c r="C706467" s="62"/>
    </row>
    <row r="706555" spans="3:3" x14ac:dyDescent="0.25">
      <c r="C706555" s="62"/>
    </row>
    <row r="706556" spans="3:3" x14ac:dyDescent="0.25">
      <c r="C706556" s="62"/>
    </row>
    <row r="706644" spans="3:3" x14ac:dyDescent="0.25">
      <c r="C706644" s="62"/>
    </row>
    <row r="706645" spans="3:3" x14ac:dyDescent="0.25">
      <c r="C706645" s="62"/>
    </row>
    <row r="706733" spans="3:3" x14ac:dyDescent="0.25">
      <c r="C706733" s="62"/>
    </row>
    <row r="706734" spans="3:3" x14ac:dyDescent="0.25">
      <c r="C706734" s="62"/>
    </row>
    <row r="706822" spans="3:3" x14ac:dyDescent="0.25">
      <c r="C706822" s="62"/>
    </row>
    <row r="706823" spans="3:3" x14ac:dyDescent="0.25">
      <c r="C706823" s="62"/>
    </row>
    <row r="706911" spans="3:3" x14ac:dyDescent="0.25">
      <c r="C706911" s="62"/>
    </row>
    <row r="706912" spans="3:3" x14ac:dyDescent="0.25">
      <c r="C706912" s="62"/>
    </row>
    <row r="707000" spans="3:3" x14ac:dyDescent="0.25">
      <c r="C707000" s="62"/>
    </row>
    <row r="707001" spans="3:3" x14ac:dyDescent="0.25">
      <c r="C707001" s="62"/>
    </row>
    <row r="707089" spans="3:3" x14ac:dyDescent="0.25">
      <c r="C707089" s="62"/>
    </row>
    <row r="707090" spans="3:3" x14ac:dyDescent="0.25">
      <c r="C707090" s="62"/>
    </row>
    <row r="707178" spans="3:3" x14ac:dyDescent="0.25">
      <c r="C707178" s="62"/>
    </row>
    <row r="707179" spans="3:3" x14ac:dyDescent="0.25">
      <c r="C707179" s="62"/>
    </row>
    <row r="707267" spans="3:3" x14ac:dyDescent="0.25">
      <c r="C707267" s="62"/>
    </row>
    <row r="707268" spans="3:3" x14ac:dyDescent="0.25">
      <c r="C707268" s="62"/>
    </row>
    <row r="707356" spans="3:3" x14ac:dyDescent="0.25">
      <c r="C707356" s="62"/>
    </row>
    <row r="707357" spans="3:3" x14ac:dyDescent="0.25">
      <c r="C707357" s="62"/>
    </row>
    <row r="707445" spans="3:3" x14ac:dyDescent="0.25">
      <c r="C707445" s="62"/>
    </row>
    <row r="707446" spans="3:3" x14ac:dyDescent="0.25">
      <c r="C707446" s="62"/>
    </row>
    <row r="707534" spans="3:3" x14ac:dyDescent="0.25">
      <c r="C707534" s="62"/>
    </row>
    <row r="707535" spans="3:3" x14ac:dyDescent="0.25">
      <c r="C707535" s="62"/>
    </row>
    <row r="707623" spans="3:3" x14ac:dyDescent="0.25">
      <c r="C707623" s="62"/>
    </row>
    <row r="707624" spans="3:3" x14ac:dyDescent="0.25">
      <c r="C707624" s="62"/>
    </row>
    <row r="707712" spans="3:3" x14ac:dyDescent="0.25">
      <c r="C707712" s="62"/>
    </row>
    <row r="707713" spans="3:3" x14ac:dyDescent="0.25">
      <c r="C707713" s="62"/>
    </row>
    <row r="707801" spans="3:3" x14ac:dyDescent="0.25">
      <c r="C707801" s="62"/>
    </row>
    <row r="707802" spans="3:3" x14ac:dyDescent="0.25">
      <c r="C707802" s="62"/>
    </row>
    <row r="707890" spans="3:3" x14ac:dyDescent="0.25">
      <c r="C707890" s="62"/>
    </row>
    <row r="707891" spans="3:3" x14ac:dyDescent="0.25">
      <c r="C707891" s="62"/>
    </row>
    <row r="707979" spans="3:3" x14ac:dyDescent="0.25">
      <c r="C707979" s="62"/>
    </row>
    <row r="707980" spans="3:3" x14ac:dyDescent="0.25">
      <c r="C707980" s="62"/>
    </row>
    <row r="708068" spans="3:3" x14ac:dyDescent="0.25">
      <c r="C708068" s="62"/>
    </row>
    <row r="708069" spans="3:3" x14ac:dyDescent="0.25">
      <c r="C708069" s="62"/>
    </row>
    <row r="708157" spans="3:3" x14ac:dyDescent="0.25">
      <c r="C708157" s="62"/>
    </row>
    <row r="708158" spans="3:3" x14ac:dyDescent="0.25">
      <c r="C708158" s="62"/>
    </row>
    <row r="708246" spans="3:3" x14ac:dyDescent="0.25">
      <c r="C708246" s="62"/>
    </row>
    <row r="708247" spans="3:3" x14ac:dyDescent="0.25">
      <c r="C708247" s="62"/>
    </row>
    <row r="708335" spans="3:3" x14ac:dyDescent="0.25">
      <c r="C708335" s="62"/>
    </row>
    <row r="708336" spans="3:3" x14ac:dyDescent="0.25">
      <c r="C708336" s="62"/>
    </row>
    <row r="708424" spans="3:3" x14ac:dyDescent="0.25">
      <c r="C708424" s="62"/>
    </row>
    <row r="708425" spans="3:3" x14ac:dyDescent="0.25">
      <c r="C708425" s="62"/>
    </row>
    <row r="708513" spans="3:3" x14ac:dyDescent="0.25">
      <c r="C708513" s="62"/>
    </row>
    <row r="708514" spans="3:3" x14ac:dyDescent="0.25">
      <c r="C708514" s="62"/>
    </row>
    <row r="708602" spans="3:3" x14ac:dyDescent="0.25">
      <c r="C708602" s="62"/>
    </row>
    <row r="708603" spans="3:3" x14ac:dyDescent="0.25">
      <c r="C708603" s="62"/>
    </row>
    <row r="708691" spans="3:3" x14ac:dyDescent="0.25">
      <c r="C708691" s="62"/>
    </row>
    <row r="708692" spans="3:3" x14ac:dyDescent="0.25">
      <c r="C708692" s="62"/>
    </row>
    <row r="708780" spans="3:3" x14ac:dyDescent="0.25">
      <c r="C708780" s="62"/>
    </row>
    <row r="708781" spans="3:3" x14ac:dyDescent="0.25">
      <c r="C708781" s="62"/>
    </row>
    <row r="708869" spans="3:3" x14ac:dyDescent="0.25">
      <c r="C708869" s="62"/>
    </row>
    <row r="708870" spans="3:3" x14ac:dyDescent="0.25">
      <c r="C708870" s="62"/>
    </row>
    <row r="708958" spans="3:3" x14ac:dyDescent="0.25">
      <c r="C708958" s="62"/>
    </row>
    <row r="708959" spans="3:3" x14ac:dyDescent="0.25">
      <c r="C708959" s="62"/>
    </row>
    <row r="709047" spans="3:3" x14ac:dyDescent="0.25">
      <c r="C709047" s="62"/>
    </row>
    <row r="709048" spans="3:3" x14ac:dyDescent="0.25">
      <c r="C709048" s="62"/>
    </row>
    <row r="709136" spans="3:3" x14ac:dyDescent="0.25">
      <c r="C709136" s="62"/>
    </row>
    <row r="709137" spans="3:3" x14ac:dyDescent="0.25">
      <c r="C709137" s="62"/>
    </row>
    <row r="709225" spans="3:3" x14ac:dyDescent="0.25">
      <c r="C709225" s="62"/>
    </row>
    <row r="709226" spans="3:3" x14ac:dyDescent="0.25">
      <c r="C709226" s="62"/>
    </row>
    <row r="709314" spans="3:3" x14ac:dyDescent="0.25">
      <c r="C709314" s="62"/>
    </row>
    <row r="709315" spans="3:3" x14ac:dyDescent="0.25">
      <c r="C709315" s="62"/>
    </row>
    <row r="709403" spans="3:3" x14ac:dyDescent="0.25">
      <c r="C709403" s="62"/>
    </row>
    <row r="709404" spans="3:3" x14ac:dyDescent="0.25">
      <c r="C709404" s="62"/>
    </row>
    <row r="709492" spans="3:3" x14ac:dyDescent="0.25">
      <c r="C709492" s="62"/>
    </row>
    <row r="709493" spans="3:3" x14ac:dyDescent="0.25">
      <c r="C709493" s="62"/>
    </row>
    <row r="709581" spans="3:3" x14ac:dyDescent="0.25">
      <c r="C709581" s="62"/>
    </row>
    <row r="709582" spans="3:3" x14ac:dyDescent="0.25">
      <c r="C709582" s="62"/>
    </row>
    <row r="709670" spans="3:3" x14ac:dyDescent="0.25">
      <c r="C709670" s="62"/>
    </row>
    <row r="709671" spans="3:3" x14ac:dyDescent="0.25">
      <c r="C709671" s="62"/>
    </row>
    <row r="709759" spans="3:3" x14ac:dyDescent="0.25">
      <c r="C709759" s="62"/>
    </row>
    <row r="709760" spans="3:3" x14ac:dyDescent="0.25">
      <c r="C709760" s="62"/>
    </row>
    <row r="709848" spans="3:3" x14ac:dyDescent="0.25">
      <c r="C709848" s="62"/>
    </row>
    <row r="709849" spans="3:3" x14ac:dyDescent="0.25">
      <c r="C709849" s="62"/>
    </row>
    <row r="709937" spans="3:3" x14ac:dyDescent="0.25">
      <c r="C709937" s="62"/>
    </row>
    <row r="709938" spans="3:3" x14ac:dyDescent="0.25">
      <c r="C709938" s="62"/>
    </row>
    <row r="710026" spans="3:3" x14ac:dyDescent="0.25">
      <c r="C710026" s="62"/>
    </row>
    <row r="710027" spans="3:3" x14ac:dyDescent="0.25">
      <c r="C710027" s="62"/>
    </row>
    <row r="710115" spans="3:3" x14ac:dyDescent="0.25">
      <c r="C710115" s="62"/>
    </row>
    <row r="710116" spans="3:3" x14ac:dyDescent="0.25">
      <c r="C710116" s="62"/>
    </row>
    <row r="710204" spans="3:3" x14ac:dyDescent="0.25">
      <c r="C710204" s="62"/>
    </row>
    <row r="710205" spans="3:3" x14ac:dyDescent="0.25">
      <c r="C710205" s="62"/>
    </row>
    <row r="710293" spans="3:3" x14ac:dyDescent="0.25">
      <c r="C710293" s="62"/>
    </row>
    <row r="710294" spans="3:3" x14ac:dyDescent="0.25">
      <c r="C710294" s="62"/>
    </row>
    <row r="710382" spans="3:3" x14ac:dyDescent="0.25">
      <c r="C710382" s="62"/>
    </row>
    <row r="710383" spans="3:3" x14ac:dyDescent="0.25">
      <c r="C710383" s="62"/>
    </row>
    <row r="710471" spans="3:3" x14ac:dyDescent="0.25">
      <c r="C710471" s="62"/>
    </row>
    <row r="710472" spans="3:3" x14ac:dyDescent="0.25">
      <c r="C710472" s="62"/>
    </row>
    <row r="710560" spans="3:3" x14ac:dyDescent="0.25">
      <c r="C710560" s="62"/>
    </row>
    <row r="710561" spans="3:3" x14ac:dyDescent="0.25">
      <c r="C710561" s="62"/>
    </row>
    <row r="710649" spans="3:3" x14ac:dyDescent="0.25">
      <c r="C710649" s="62"/>
    </row>
    <row r="710650" spans="3:3" x14ac:dyDescent="0.25">
      <c r="C710650" s="62"/>
    </row>
    <row r="710738" spans="3:3" x14ac:dyDescent="0.25">
      <c r="C710738" s="62"/>
    </row>
    <row r="710739" spans="3:3" x14ac:dyDescent="0.25">
      <c r="C710739" s="62"/>
    </row>
    <row r="710827" spans="3:3" x14ac:dyDescent="0.25">
      <c r="C710827" s="62"/>
    </row>
    <row r="710828" spans="3:3" x14ac:dyDescent="0.25">
      <c r="C710828" s="62"/>
    </row>
    <row r="710916" spans="3:3" x14ac:dyDescent="0.25">
      <c r="C710916" s="62"/>
    </row>
    <row r="710917" spans="3:3" x14ac:dyDescent="0.25">
      <c r="C710917" s="62"/>
    </row>
    <row r="711005" spans="3:3" x14ac:dyDescent="0.25">
      <c r="C711005" s="62"/>
    </row>
    <row r="711006" spans="3:3" x14ac:dyDescent="0.25">
      <c r="C711006" s="62"/>
    </row>
    <row r="711094" spans="3:3" x14ac:dyDescent="0.25">
      <c r="C711094" s="62"/>
    </row>
    <row r="711095" spans="3:3" x14ac:dyDescent="0.25">
      <c r="C711095" s="62"/>
    </row>
    <row r="711183" spans="3:3" x14ac:dyDescent="0.25">
      <c r="C711183" s="62"/>
    </row>
    <row r="711184" spans="3:3" x14ac:dyDescent="0.25">
      <c r="C711184" s="62"/>
    </row>
    <row r="711272" spans="3:3" x14ac:dyDescent="0.25">
      <c r="C711272" s="62"/>
    </row>
    <row r="711273" spans="3:3" x14ac:dyDescent="0.25">
      <c r="C711273" s="62"/>
    </row>
    <row r="711361" spans="3:3" x14ac:dyDescent="0.25">
      <c r="C711361" s="62"/>
    </row>
    <row r="711362" spans="3:3" x14ac:dyDescent="0.25">
      <c r="C711362" s="62"/>
    </row>
    <row r="711450" spans="3:3" x14ac:dyDescent="0.25">
      <c r="C711450" s="62"/>
    </row>
    <row r="711451" spans="3:3" x14ac:dyDescent="0.25">
      <c r="C711451" s="62"/>
    </row>
    <row r="711539" spans="3:3" x14ac:dyDescent="0.25">
      <c r="C711539" s="62"/>
    </row>
    <row r="711540" spans="3:3" x14ac:dyDescent="0.25">
      <c r="C711540" s="62"/>
    </row>
    <row r="711628" spans="3:3" x14ac:dyDescent="0.25">
      <c r="C711628" s="62"/>
    </row>
    <row r="711629" spans="3:3" x14ac:dyDescent="0.25">
      <c r="C711629" s="62"/>
    </row>
    <row r="711717" spans="3:3" x14ac:dyDescent="0.25">
      <c r="C711717" s="62"/>
    </row>
    <row r="711718" spans="3:3" x14ac:dyDescent="0.25">
      <c r="C711718" s="62"/>
    </row>
    <row r="711806" spans="3:3" x14ac:dyDescent="0.25">
      <c r="C711806" s="62"/>
    </row>
    <row r="711807" spans="3:3" x14ac:dyDescent="0.25">
      <c r="C711807" s="62"/>
    </row>
    <row r="711895" spans="3:3" x14ac:dyDescent="0.25">
      <c r="C711895" s="62"/>
    </row>
    <row r="711896" spans="3:3" x14ac:dyDescent="0.25">
      <c r="C711896" s="62"/>
    </row>
    <row r="711984" spans="3:3" x14ac:dyDescent="0.25">
      <c r="C711984" s="62"/>
    </row>
    <row r="711985" spans="3:3" x14ac:dyDescent="0.25">
      <c r="C711985" s="62"/>
    </row>
    <row r="712073" spans="3:3" x14ac:dyDescent="0.25">
      <c r="C712073" s="62"/>
    </row>
    <row r="712074" spans="3:3" x14ac:dyDescent="0.25">
      <c r="C712074" s="62"/>
    </row>
    <row r="712162" spans="3:3" x14ac:dyDescent="0.25">
      <c r="C712162" s="62"/>
    </row>
    <row r="712163" spans="3:3" x14ac:dyDescent="0.25">
      <c r="C712163" s="62"/>
    </row>
    <row r="712251" spans="3:3" x14ac:dyDescent="0.25">
      <c r="C712251" s="62"/>
    </row>
    <row r="712252" spans="3:3" x14ac:dyDescent="0.25">
      <c r="C712252" s="62"/>
    </row>
    <row r="712340" spans="3:3" x14ac:dyDescent="0.25">
      <c r="C712340" s="62"/>
    </row>
    <row r="712341" spans="3:3" x14ac:dyDescent="0.25">
      <c r="C712341" s="62"/>
    </row>
    <row r="712429" spans="3:3" x14ac:dyDescent="0.25">
      <c r="C712429" s="62"/>
    </row>
    <row r="712430" spans="3:3" x14ac:dyDescent="0.25">
      <c r="C712430" s="62"/>
    </row>
    <row r="712518" spans="3:3" x14ac:dyDescent="0.25">
      <c r="C712518" s="62"/>
    </row>
    <row r="712519" spans="3:3" x14ac:dyDescent="0.25">
      <c r="C712519" s="62"/>
    </row>
    <row r="712607" spans="3:3" x14ac:dyDescent="0.25">
      <c r="C712607" s="62"/>
    </row>
    <row r="712608" spans="3:3" x14ac:dyDescent="0.25">
      <c r="C712608" s="62"/>
    </row>
    <row r="712696" spans="3:3" x14ac:dyDescent="0.25">
      <c r="C712696" s="62"/>
    </row>
    <row r="712697" spans="3:3" x14ac:dyDescent="0.25">
      <c r="C712697" s="62"/>
    </row>
    <row r="712785" spans="3:3" x14ac:dyDescent="0.25">
      <c r="C712785" s="62"/>
    </row>
    <row r="712786" spans="3:3" x14ac:dyDescent="0.25">
      <c r="C712786" s="62"/>
    </row>
    <row r="712874" spans="3:3" x14ac:dyDescent="0.25">
      <c r="C712874" s="62"/>
    </row>
    <row r="712875" spans="3:3" x14ac:dyDescent="0.25">
      <c r="C712875" s="62"/>
    </row>
    <row r="712963" spans="3:3" x14ac:dyDescent="0.25">
      <c r="C712963" s="62"/>
    </row>
    <row r="712964" spans="3:3" x14ac:dyDescent="0.25">
      <c r="C712964" s="62"/>
    </row>
    <row r="713052" spans="3:3" x14ac:dyDescent="0.25">
      <c r="C713052" s="62"/>
    </row>
    <row r="713053" spans="3:3" x14ac:dyDescent="0.25">
      <c r="C713053" s="62"/>
    </row>
    <row r="713141" spans="3:3" x14ac:dyDescent="0.25">
      <c r="C713141" s="62"/>
    </row>
    <row r="713142" spans="3:3" x14ac:dyDescent="0.25">
      <c r="C713142" s="62"/>
    </row>
    <row r="713230" spans="3:3" x14ac:dyDescent="0.25">
      <c r="C713230" s="62"/>
    </row>
    <row r="713231" spans="3:3" x14ac:dyDescent="0.25">
      <c r="C713231" s="62"/>
    </row>
    <row r="713319" spans="3:3" x14ac:dyDescent="0.25">
      <c r="C713319" s="62"/>
    </row>
    <row r="713320" spans="3:3" x14ac:dyDescent="0.25">
      <c r="C713320" s="62"/>
    </row>
    <row r="713408" spans="3:3" x14ac:dyDescent="0.25">
      <c r="C713408" s="62"/>
    </row>
    <row r="713409" spans="3:3" x14ac:dyDescent="0.25">
      <c r="C713409" s="62"/>
    </row>
    <row r="713497" spans="3:3" x14ac:dyDescent="0.25">
      <c r="C713497" s="62"/>
    </row>
    <row r="713498" spans="3:3" x14ac:dyDescent="0.25">
      <c r="C713498" s="62"/>
    </row>
    <row r="713586" spans="3:3" x14ac:dyDescent="0.25">
      <c r="C713586" s="62"/>
    </row>
    <row r="713587" spans="3:3" x14ac:dyDescent="0.25">
      <c r="C713587" s="62"/>
    </row>
    <row r="713675" spans="3:3" x14ac:dyDescent="0.25">
      <c r="C713675" s="62"/>
    </row>
    <row r="713676" spans="3:3" x14ac:dyDescent="0.25">
      <c r="C713676" s="62"/>
    </row>
    <row r="713764" spans="3:3" x14ac:dyDescent="0.25">
      <c r="C713764" s="62"/>
    </row>
    <row r="713765" spans="3:3" x14ac:dyDescent="0.25">
      <c r="C713765" s="62"/>
    </row>
    <row r="713853" spans="3:3" x14ac:dyDescent="0.25">
      <c r="C713853" s="62"/>
    </row>
    <row r="713854" spans="3:3" x14ac:dyDescent="0.25">
      <c r="C713854" s="62"/>
    </row>
    <row r="713942" spans="3:3" x14ac:dyDescent="0.25">
      <c r="C713942" s="62"/>
    </row>
    <row r="713943" spans="3:3" x14ac:dyDescent="0.25">
      <c r="C713943" s="62"/>
    </row>
    <row r="714031" spans="3:3" x14ac:dyDescent="0.25">
      <c r="C714031" s="62"/>
    </row>
    <row r="714032" spans="3:3" x14ac:dyDescent="0.25">
      <c r="C714032" s="62"/>
    </row>
    <row r="714120" spans="3:3" x14ac:dyDescent="0.25">
      <c r="C714120" s="62"/>
    </row>
    <row r="714121" spans="3:3" x14ac:dyDescent="0.25">
      <c r="C714121" s="62"/>
    </row>
    <row r="714209" spans="3:3" x14ac:dyDescent="0.25">
      <c r="C714209" s="62"/>
    </row>
    <row r="714210" spans="3:3" x14ac:dyDescent="0.25">
      <c r="C714210" s="62"/>
    </row>
    <row r="714298" spans="3:3" x14ac:dyDescent="0.25">
      <c r="C714298" s="62"/>
    </row>
    <row r="714299" spans="3:3" x14ac:dyDescent="0.25">
      <c r="C714299" s="62"/>
    </row>
    <row r="714387" spans="3:3" x14ac:dyDescent="0.25">
      <c r="C714387" s="62"/>
    </row>
    <row r="714388" spans="3:3" x14ac:dyDescent="0.25">
      <c r="C714388" s="62"/>
    </row>
    <row r="714476" spans="3:3" x14ac:dyDescent="0.25">
      <c r="C714476" s="62"/>
    </row>
    <row r="714477" spans="3:3" x14ac:dyDescent="0.25">
      <c r="C714477" s="62"/>
    </row>
    <row r="714565" spans="3:3" x14ac:dyDescent="0.25">
      <c r="C714565" s="62"/>
    </row>
    <row r="714566" spans="3:3" x14ac:dyDescent="0.25">
      <c r="C714566" s="62"/>
    </row>
    <row r="714654" spans="3:3" x14ac:dyDescent="0.25">
      <c r="C714654" s="62"/>
    </row>
    <row r="714655" spans="3:3" x14ac:dyDescent="0.25">
      <c r="C714655" s="62"/>
    </row>
    <row r="714743" spans="3:3" x14ac:dyDescent="0.25">
      <c r="C714743" s="62"/>
    </row>
    <row r="714744" spans="3:3" x14ac:dyDescent="0.25">
      <c r="C714744" s="62"/>
    </row>
    <row r="714832" spans="3:3" x14ac:dyDescent="0.25">
      <c r="C714832" s="62"/>
    </row>
    <row r="714833" spans="3:3" x14ac:dyDescent="0.25">
      <c r="C714833" s="62"/>
    </row>
    <row r="714921" spans="3:3" x14ac:dyDescent="0.25">
      <c r="C714921" s="62"/>
    </row>
    <row r="714922" spans="3:3" x14ac:dyDescent="0.25">
      <c r="C714922" s="62"/>
    </row>
    <row r="715010" spans="3:3" x14ac:dyDescent="0.25">
      <c r="C715010" s="62"/>
    </row>
    <row r="715011" spans="3:3" x14ac:dyDescent="0.25">
      <c r="C715011" s="62"/>
    </row>
    <row r="715099" spans="3:3" x14ac:dyDescent="0.25">
      <c r="C715099" s="62"/>
    </row>
    <row r="715100" spans="3:3" x14ac:dyDescent="0.25">
      <c r="C715100" s="62"/>
    </row>
    <row r="715188" spans="3:3" x14ac:dyDescent="0.25">
      <c r="C715188" s="62"/>
    </row>
    <row r="715189" spans="3:3" x14ac:dyDescent="0.25">
      <c r="C715189" s="62"/>
    </row>
    <row r="715277" spans="3:3" x14ac:dyDescent="0.25">
      <c r="C715277" s="62"/>
    </row>
    <row r="715278" spans="3:3" x14ac:dyDescent="0.25">
      <c r="C715278" s="62"/>
    </row>
    <row r="715366" spans="3:3" x14ac:dyDescent="0.25">
      <c r="C715366" s="62"/>
    </row>
    <row r="715367" spans="3:3" x14ac:dyDescent="0.25">
      <c r="C715367" s="62"/>
    </row>
    <row r="715455" spans="3:3" x14ac:dyDescent="0.25">
      <c r="C715455" s="62"/>
    </row>
    <row r="715456" spans="3:3" x14ac:dyDescent="0.25">
      <c r="C715456" s="62"/>
    </row>
    <row r="715544" spans="3:3" x14ac:dyDescent="0.25">
      <c r="C715544" s="62"/>
    </row>
    <row r="715545" spans="3:3" x14ac:dyDescent="0.25">
      <c r="C715545" s="62"/>
    </row>
    <row r="715633" spans="3:3" x14ac:dyDescent="0.25">
      <c r="C715633" s="62"/>
    </row>
    <row r="715634" spans="3:3" x14ac:dyDescent="0.25">
      <c r="C715634" s="62"/>
    </row>
    <row r="715722" spans="3:3" x14ac:dyDescent="0.25">
      <c r="C715722" s="62"/>
    </row>
    <row r="715723" spans="3:3" x14ac:dyDescent="0.25">
      <c r="C715723" s="62"/>
    </row>
    <row r="715811" spans="3:3" x14ac:dyDescent="0.25">
      <c r="C715811" s="62"/>
    </row>
    <row r="715812" spans="3:3" x14ac:dyDescent="0.25">
      <c r="C715812" s="62"/>
    </row>
    <row r="715900" spans="3:3" x14ac:dyDescent="0.25">
      <c r="C715900" s="62"/>
    </row>
    <row r="715901" spans="3:3" x14ac:dyDescent="0.25">
      <c r="C715901" s="62"/>
    </row>
    <row r="715989" spans="3:3" x14ac:dyDescent="0.25">
      <c r="C715989" s="62"/>
    </row>
    <row r="715990" spans="3:3" x14ac:dyDescent="0.25">
      <c r="C715990" s="62"/>
    </row>
    <row r="716078" spans="3:3" x14ac:dyDescent="0.25">
      <c r="C716078" s="62"/>
    </row>
    <row r="716079" spans="3:3" x14ac:dyDescent="0.25">
      <c r="C716079" s="62"/>
    </row>
    <row r="716167" spans="3:3" x14ac:dyDescent="0.25">
      <c r="C716167" s="62"/>
    </row>
    <row r="716168" spans="3:3" x14ac:dyDescent="0.25">
      <c r="C716168" s="62"/>
    </row>
    <row r="716256" spans="3:3" x14ac:dyDescent="0.25">
      <c r="C716256" s="62"/>
    </row>
    <row r="716257" spans="3:3" x14ac:dyDescent="0.25">
      <c r="C716257" s="62"/>
    </row>
    <row r="716345" spans="3:3" x14ac:dyDescent="0.25">
      <c r="C716345" s="62"/>
    </row>
    <row r="716346" spans="3:3" x14ac:dyDescent="0.25">
      <c r="C716346" s="62"/>
    </row>
    <row r="716434" spans="3:3" x14ac:dyDescent="0.25">
      <c r="C716434" s="62"/>
    </row>
    <row r="716435" spans="3:3" x14ac:dyDescent="0.25">
      <c r="C716435" s="62"/>
    </row>
    <row r="716523" spans="3:3" x14ac:dyDescent="0.25">
      <c r="C716523" s="62"/>
    </row>
    <row r="716524" spans="3:3" x14ac:dyDescent="0.25">
      <c r="C716524" s="62"/>
    </row>
    <row r="716612" spans="3:3" x14ac:dyDescent="0.25">
      <c r="C716612" s="62"/>
    </row>
    <row r="716613" spans="3:3" x14ac:dyDescent="0.25">
      <c r="C716613" s="62"/>
    </row>
    <row r="716701" spans="3:3" x14ac:dyDescent="0.25">
      <c r="C716701" s="62"/>
    </row>
    <row r="716702" spans="3:3" x14ac:dyDescent="0.25">
      <c r="C716702" s="62"/>
    </row>
    <row r="716790" spans="3:3" x14ac:dyDescent="0.25">
      <c r="C716790" s="62"/>
    </row>
    <row r="716791" spans="3:3" x14ac:dyDescent="0.25">
      <c r="C716791" s="62"/>
    </row>
    <row r="716879" spans="3:3" x14ac:dyDescent="0.25">
      <c r="C716879" s="62"/>
    </row>
    <row r="716880" spans="3:3" x14ac:dyDescent="0.25">
      <c r="C716880" s="62"/>
    </row>
    <row r="716968" spans="3:3" x14ac:dyDescent="0.25">
      <c r="C716968" s="62"/>
    </row>
    <row r="716969" spans="3:3" x14ac:dyDescent="0.25">
      <c r="C716969" s="62"/>
    </row>
    <row r="717057" spans="3:3" x14ac:dyDescent="0.25">
      <c r="C717057" s="62"/>
    </row>
    <row r="717058" spans="3:3" x14ac:dyDescent="0.25">
      <c r="C717058" s="62"/>
    </row>
    <row r="717146" spans="3:3" x14ac:dyDescent="0.25">
      <c r="C717146" s="62"/>
    </row>
    <row r="717147" spans="3:3" x14ac:dyDescent="0.25">
      <c r="C717147" s="62"/>
    </row>
    <row r="717235" spans="3:3" x14ac:dyDescent="0.25">
      <c r="C717235" s="62"/>
    </row>
    <row r="717236" spans="3:3" x14ac:dyDescent="0.25">
      <c r="C717236" s="62"/>
    </row>
    <row r="717324" spans="3:3" x14ac:dyDescent="0.25">
      <c r="C717324" s="62"/>
    </row>
    <row r="717325" spans="3:3" x14ac:dyDescent="0.25">
      <c r="C717325" s="62"/>
    </row>
    <row r="717413" spans="3:3" x14ac:dyDescent="0.25">
      <c r="C717413" s="62"/>
    </row>
    <row r="717414" spans="3:3" x14ac:dyDescent="0.25">
      <c r="C717414" s="62"/>
    </row>
    <row r="717502" spans="3:3" x14ac:dyDescent="0.25">
      <c r="C717502" s="62"/>
    </row>
    <row r="717503" spans="3:3" x14ac:dyDescent="0.25">
      <c r="C717503" s="62"/>
    </row>
    <row r="717591" spans="3:3" x14ac:dyDescent="0.25">
      <c r="C717591" s="62"/>
    </row>
    <row r="717592" spans="3:3" x14ac:dyDescent="0.25">
      <c r="C717592" s="62"/>
    </row>
    <row r="717680" spans="3:3" x14ac:dyDescent="0.25">
      <c r="C717680" s="62"/>
    </row>
    <row r="717681" spans="3:3" x14ac:dyDescent="0.25">
      <c r="C717681" s="62"/>
    </row>
    <row r="717769" spans="3:3" x14ac:dyDescent="0.25">
      <c r="C717769" s="62"/>
    </row>
    <row r="717770" spans="3:3" x14ac:dyDescent="0.25">
      <c r="C717770" s="62"/>
    </row>
    <row r="717858" spans="3:3" x14ac:dyDescent="0.25">
      <c r="C717858" s="62"/>
    </row>
    <row r="717859" spans="3:3" x14ac:dyDescent="0.25">
      <c r="C717859" s="62"/>
    </row>
    <row r="717947" spans="3:3" x14ac:dyDescent="0.25">
      <c r="C717947" s="62"/>
    </row>
    <row r="717948" spans="3:3" x14ac:dyDescent="0.25">
      <c r="C717948" s="62"/>
    </row>
    <row r="718036" spans="3:3" x14ac:dyDescent="0.25">
      <c r="C718036" s="62"/>
    </row>
    <row r="718037" spans="3:3" x14ac:dyDescent="0.25">
      <c r="C718037" s="62"/>
    </row>
    <row r="718125" spans="3:3" x14ac:dyDescent="0.25">
      <c r="C718125" s="62"/>
    </row>
    <row r="718126" spans="3:3" x14ac:dyDescent="0.25">
      <c r="C718126" s="62"/>
    </row>
    <row r="718214" spans="3:3" x14ac:dyDescent="0.25">
      <c r="C718214" s="62"/>
    </row>
    <row r="718215" spans="3:3" x14ac:dyDescent="0.25">
      <c r="C718215" s="62"/>
    </row>
    <row r="718303" spans="3:3" x14ac:dyDescent="0.25">
      <c r="C718303" s="62"/>
    </row>
    <row r="718304" spans="3:3" x14ac:dyDescent="0.25">
      <c r="C718304" s="62"/>
    </row>
    <row r="718392" spans="3:3" x14ac:dyDescent="0.25">
      <c r="C718392" s="62"/>
    </row>
    <row r="718393" spans="3:3" x14ac:dyDescent="0.25">
      <c r="C718393" s="62"/>
    </row>
    <row r="718481" spans="3:3" x14ac:dyDescent="0.25">
      <c r="C718481" s="62"/>
    </row>
    <row r="718482" spans="3:3" x14ac:dyDescent="0.25">
      <c r="C718482" s="62"/>
    </row>
    <row r="718570" spans="3:3" x14ac:dyDescent="0.25">
      <c r="C718570" s="62"/>
    </row>
    <row r="718571" spans="3:3" x14ac:dyDescent="0.25">
      <c r="C718571" s="62"/>
    </row>
    <row r="718659" spans="3:3" x14ac:dyDescent="0.25">
      <c r="C718659" s="62"/>
    </row>
    <row r="718660" spans="3:3" x14ac:dyDescent="0.25">
      <c r="C718660" s="62"/>
    </row>
    <row r="718748" spans="3:3" x14ac:dyDescent="0.25">
      <c r="C718748" s="62"/>
    </row>
    <row r="718749" spans="3:3" x14ac:dyDescent="0.25">
      <c r="C718749" s="62"/>
    </row>
    <row r="718837" spans="3:3" x14ac:dyDescent="0.25">
      <c r="C718837" s="62"/>
    </row>
    <row r="718838" spans="3:3" x14ac:dyDescent="0.25">
      <c r="C718838" s="62"/>
    </row>
    <row r="718926" spans="3:3" x14ac:dyDescent="0.25">
      <c r="C718926" s="62"/>
    </row>
    <row r="718927" spans="3:3" x14ac:dyDescent="0.25">
      <c r="C718927" s="62"/>
    </row>
    <row r="719015" spans="3:3" x14ac:dyDescent="0.25">
      <c r="C719015" s="62"/>
    </row>
    <row r="719016" spans="3:3" x14ac:dyDescent="0.25">
      <c r="C719016" s="62"/>
    </row>
    <row r="719104" spans="3:3" x14ac:dyDescent="0.25">
      <c r="C719104" s="62"/>
    </row>
    <row r="719105" spans="3:3" x14ac:dyDescent="0.25">
      <c r="C719105" s="62"/>
    </row>
    <row r="719193" spans="3:3" x14ac:dyDescent="0.25">
      <c r="C719193" s="62"/>
    </row>
    <row r="719194" spans="3:3" x14ac:dyDescent="0.25">
      <c r="C719194" s="62"/>
    </row>
    <row r="719282" spans="3:3" x14ac:dyDescent="0.25">
      <c r="C719282" s="62"/>
    </row>
    <row r="719283" spans="3:3" x14ac:dyDescent="0.25">
      <c r="C719283" s="62"/>
    </row>
    <row r="719371" spans="3:3" x14ac:dyDescent="0.25">
      <c r="C719371" s="62"/>
    </row>
    <row r="719372" spans="3:3" x14ac:dyDescent="0.25">
      <c r="C719372" s="62"/>
    </row>
    <row r="719460" spans="3:3" x14ac:dyDescent="0.25">
      <c r="C719460" s="62"/>
    </row>
    <row r="719461" spans="3:3" x14ac:dyDescent="0.25">
      <c r="C719461" s="62"/>
    </row>
    <row r="719549" spans="3:3" x14ac:dyDescent="0.25">
      <c r="C719549" s="62"/>
    </row>
    <row r="719550" spans="3:3" x14ac:dyDescent="0.25">
      <c r="C719550" s="62"/>
    </row>
    <row r="719638" spans="3:3" x14ac:dyDescent="0.25">
      <c r="C719638" s="62"/>
    </row>
    <row r="719639" spans="3:3" x14ac:dyDescent="0.25">
      <c r="C719639" s="62"/>
    </row>
    <row r="719727" spans="3:3" x14ac:dyDescent="0.25">
      <c r="C719727" s="62"/>
    </row>
    <row r="719728" spans="3:3" x14ac:dyDescent="0.25">
      <c r="C719728" s="62"/>
    </row>
    <row r="719816" spans="3:3" x14ac:dyDescent="0.25">
      <c r="C719816" s="62"/>
    </row>
    <row r="719817" spans="3:3" x14ac:dyDescent="0.25">
      <c r="C719817" s="62"/>
    </row>
    <row r="719905" spans="3:3" x14ac:dyDescent="0.25">
      <c r="C719905" s="62"/>
    </row>
    <row r="719906" spans="3:3" x14ac:dyDescent="0.25">
      <c r="C719906" s="62"/>
    </row>
    <row r="719994" spans="3:3" x14ac:dyDescent="0.25">
      <c r="C719994" s="62"/>
    </row>
    <row r="719995" spans="3:3" x14ac:dyDescent="0.25">
      <c r="C719995" s="62"/>
    </row>
    <row r="720083" spans="3:3" x14ac:dyDescent="0.25">
      <c r="C720083" s="62"/>
    </row>
    <row r="720084" spans="3:3" x14ac:dyDescent="0.25">
      <c r="C720084" s="62"/>
    </row>
    <row r="720172" spans="3:3" x14ac:dyDescent="0.25">
      <c r="C720172" s="62"/>
    </row>
    <row r="720173" spans="3:3" x14ac:dyDescent="0.25">
      <c r="C720173" s="62"/>
    </row>
    <row r="720261" spans="3:3" x14ac:dyDescent="0.25">
      <c r="C720261" s="62"/>
    </row>
    <row r="720262" spans="3:3" x14ac:dyDescent="0.25">
      <c r="C720262" s="62"/>
    </row>
    <row r="720350" spans="3:3" x14ac:dyDescent="0.25">
      <c r="C720350" s="62"/>
    </row>
    <row r="720351" spans="3:3" x14ac:dyDescent="0.25">
      <c r="C720351" s="62"/>
    </row>
    <row r="720439" spans="3:3" x14ac:dyDescent="0.25">
      <c r="C720439" s="62"/>
    </row>
    <row r="720440" spans="3:3" x14ac:dyDescent="0.25">
      <c r="C720440" s="62"/>
    </row>
    <row r="720528" spans="3:3" x14ac:dyDescent="0.25">
      <c r="C720528" s="62"/>
    </row>
    <row r="720529" spans="3:3" x14ac:dyDescent="0.25">
      <c r="C720529" s="62"/>
    </row>
    <row r="720617" spans="3:3" x14ac:dyDescent="0.25">
      <c r="C720617" s="62"/>
    </row>
    <row r="720618" spans="3:3" x14ac:dyDescent="0.25">
      <c r="C720618" s="62"/>
    </row>
    <row r="720706" spans="3:3" x14ac:dyDescent="0.25">
      <c r="C720706" s="62"/>
    </row>
    <row r="720707" spans="3:3" x14ac:dyDescent="0.25">
      <c r="C720707" s="62"/>
    </row>
    <row r="720795" spans="3:3" x14ac:dyDescent="0.25">
      <c r="C720795" s="62"/>
    </row>
    <row r="720796" spans="3:3" x14ac:dyDescent="0.25">
      <c r="C720796" s="62"/>
    </row>
    <row r="720884" spans="3:3" x14ac:dyDescent="0.25">
      <c r="C720884" s="62"/>
    </row>
    <row r="720885" spans="3:3" x14ac:dyDescent="0.25">
      <c r="C720885" s="62"/>
    </row>
    <row r="720973" spans="3:3" x14ac:dyDescent="0.25">
      <c r="C720973" s="62"/>
    </row>
    <row r="720974" spans="3:3" x14ac:dyDescent="0.25">
      <c r="C720974" s="62"/>
    </row>
    <row r="721062" spans="3:3" x14ac:dyDescent="0.25">
      <c r="C721062" s="62"/>
    </row>
    <row r="721063" spans="3:3" x14ac:dyDescent="0.25">
      <c r="C721063" s="62"/>
    </row>
    <row r="721151" spans="3:3" x14ac:dyDescent="0.25">
      <c r="C721151" s="62"/>
    </row>
    <row r="721152" spans="3:3" x14ac:dyDescent="0.25">
      <c r="C721152" s="62"/>
    </row>
    <row r="721240" spans="3:3" x14ac:dyDescent="0.25">
      <c r="C721240" s="62"/>
    </row>
    <row r="721241" spans="3:3" x14ac:dyDescent="0.25">
      <c r="C721241" s="62"/>
    </row>
    <row r="721329" spans="3:3" x14ac:dyDescent="0.25">
      <c r="C721329" s="62"/>
    </row>
    <row r="721330" spans="3:3" x14ac:dyDescent="0.25">
      <c r="C721330" s="62"/>
    </row>
    <row r="721418" spans="3:3" x14ac:dyDescent="0.25">
      <c r="C721418" s="62"/>
    </row>
    <row r="721419" spans="3:3" x14ac:dyDescent="0.25">
      <c r="C721419" s="62"/>
    </row>
    <row r="721507" spans="3:3" x14ac:dyDescent="0.25">
      <c r="C721507" s="62"/>
    </row>
    <row r="721508" spans="3:3" x14ac:dyDescent="0.25">
      <c r="C721508" s="62"/>
    </row>
    <row r="721596" spans="3:3" x14ac:dyDescent="0.25">
      <c r="C721596" s="62"/>
    </row>
    <row r="721597" spans="3:3" x14ac:dyDescent="0.25">
      <c r="C721597" s="62"/>
    </row>
    <row r="721685" spans="3:3" x14ac:dyDescent="0.25">
      <c r="C721685" s="62"/>
    </row>
    <row r="721686" spans="3:3" x14ac:dyDescent="0.25">
      <c r="C721686" s="62"/>
    </row>
    <row r="721774" spans="3:3" x14ac:dyDescent="0.25">
      <c r="C721774" s="62"/>
    </row>
    <row r="721775" spans="3:3" x14ac:dyDescent="0.25">
      <c r="C721775" s="62"/>
    </row>
    <row r="721863" spans="3:3" x14ac:dyDescent="0.25">
      <c r="C721863" s="62"/>
    </row>
    <row r="721864" spans="3:3" x14ac:dyDescent="0.25">
      <c r="C721864" s="62"/>
    </row>
    <row r="721952" spans="3:3" x14ac:dyDescent="0.25">
      <c r="C721952" s="62"/>
    </row>
    <row r="721953" spans="3:3" x14ac:dyDescent="0.25">
      <c r="C721953" s="62"/>
    </row>
    <row r="722041" spans="3:3" x14ac:dyDescent="0.25">
      <c r="C722041" s="62"/>
    </row>
    <row r="722042" spans="3:3" x14ac:dyDescent="0.25">
      <c r="C722042" s="62"/>
    </row>
    <row r="722130" spans="3:3" x14ac:dyDescent="0.25">
      <c r="C722130" s="62"/>
    </row>
    <row r="722131" spans="3:3" x14ac:dyDescent="0.25">
      <c r="C722131" s="62"/>
    </row>
    <row r="722219" spans="3:3" x14ac:dyDescent="0.25">
      <c r="C722219" s="62"/>
    </row>
    <row r="722220" spans="3:3" x14ac:dyDescent="0.25">
      <c r="C722220" s="62"/>
    </row>
    <row r="722308" spans="3:3" x14ac:dyDescent="0.25">
      <c r="C722308" s="62"/>
    </row>
    <row r="722309" spans="3:3" x14ac:dyDescent="0.25">
      <c r="C722309" s="62"/>
    </row>
    <row r="722397" spans="3:3" x14ac:dyDescent="0.25">
      <c r="C722397" s="62"/>
    </row>
    <row r="722398" spans="3:3" x14ac:dyDescent="0.25">
      <c r="C722398" s="62"/>
    </row>
    <row r="722486" spans="3:3" x14ac:dyDescent="0.25">
      <c r="C722486" s="62"/>
    </row>
    <row r="722487" spans="3:3" x14ac:dyDescent="0.25">
      <c r="C722487" s="62"/>
    </row>
    <row r="722575" spans="3:3" x14ac:dyDescent="0.25">
      <c r="C722575" s="62"/>
    </row>
    <row r="722576" spans="3:3" x14ac:dyDescent="0.25">
      <c r="C722576" s="62"/>
    </row>
    <row r="722664" spans="3:3" x14ac:dyDescent="0.25">
      <c r="C722664" s="62"/>
    </row>
    <row r="722665" spans="3:3" x14ac:dyDescent="0.25">
      <c r="C722665" s="62"/>
    </row>
    <row r="722753" spans="3:3" x14ac:dyDescent="0.25">
      <c r="C722753" s="62"/>
    </row>
    <row r="722754" spans="3:3" x14ac:dyDescent="0.25">
      <c r="C722754" s="62"/>
    </row>
    <row r="722842" spans="3:3" x14ac:dyDescent="0.25">
      <c r="C722842" s="62"/>
    </row>
    <row r="722843" spans="3:3" x14ac:dyDescent="0.25">
      <c r="C722843" s="62"/>
    </row>
    <row r="722931" spans="3:3" x14ac:dyDescent="0.25">
      <c r="C722931" s="62"/>
    </row>
    <row r="722932" spans="3:3" x14ac:dyDescent="0.25">
      <c r="C722932" s="62"/>
    </row>
    <row r="723020" spans="3:3" x14ac:dyDescent="0.25">
      <c r="C723020" s="62"/>
    </row>
    <row r="723021" spans="3:3" x14ac:dyDescent="0.25">
      <c r="C723021" s="62"/>
    </row>
    <row r="723109" spans="3:3" x14ac:dyDescent="0.25">
      <c r="C723109" s="62"/>
    </row>
    <row r="723110" spans="3:3" x14ac:dyDescent="0.25">
      <c r="C723110" s="62"/>
    </row>
    <row r="723198" spans="3:3" x14ac:dyDescent="0.25">
      <c r="C723198" s="62"/>
    </row>
    <row r="723199" spans="3:3" x14ac:dyDescent="0.25">
      <c r="C723199" s="62"/>
    </row>
    <row r="723287" spans="3:3" x14ac:dyDescent="0.25">
      <c r="C723287" s="62"/>
    </row>
    <row r="723288" spans="3:3" x14ac:dyDescent="0.25">
      <c r="C723288" s="62"/>
    </row>
    <row r="723376" spans="3:3" x14ac:dyDescent="0.25">
      <c r="C723376" s="62"/>
    </row>
    <row r="723377" spans="3:3" x14ac:dyDescent="0.25">
      <c r="C723377" s="62"/>
    </row>
    <row r="723465" spans="3:3" x14ac:dyDescent="0.25">
      <c r="C723465" s="62"/>
    </row>
    <row r="723466" spans="3:3" x14ac:dyDescent="0.25">
      <c r="C723466" s="62"/>
    </row>
    <row r="723554" spans="3:3" x14ac:dyDescent="0.25">
      <c r="C723554" s="62"/>
    </row>
    <row r="723555" spans="3:3" x14ac:dyDescent="0.25">
      <c r="C723555" s="62"/>
    </row>
    <row r="723643" spans="3:3" x14ac:dyDescent="0.25">
      <c r="C723643" s="62"/>
    </row>
    <row r="723644" spans="3:3" x14ac:dyDescent="0.25">
      <c r="C723644" s="62"/>
    </row>
    <row r="723732" spans="3:3" x14ac:dyDescent="0.25">
      <c r="C723732" s="62"/>
    </row>
    <row r="723733" spans="3:3" x14ac:dyDescent="0.25">
      <c r="C723733" s="62"/>
    </row>
    <row r="723821" spans="3:3" x14ac:dyDescent="0.25">
      <c r="C723821" s="62"/>
    </row>
    <row r="723822" spans="3:3" x14ac:dyDescent="0.25">
      <c r="C723822" s="62"/>
    </row>
    <row r="723910" spans="3:3" x14ac:dyDescent="0.25">
      <c r="C723910" s="62"/>
    </row>
    <row r="723911" spans="3:3" x14ac:dyDescent="0.25">
      <c r="C723911" s="62"/>
    </row>
    <row r="723999" spans="3:3" x14ac:dyDescent="0.25">
      <c r="C723999" s="62"/>
    </row>
    <row r="724000" spans="3:3" x14ac:dyDescent="0.25">
      <c r="C724000" s="62"/>
    </row>
    <row r="724088" spans="3:3" x14ac:dyDescent="0.25">
      <c r="C724088" s="62"/>
    </row>
    <row r="724089" spans="3:3" x14ac:dyDescent="0.25">
      <c r="C724089" s="62"/>
    </row>
    <row r="724177" spans="3:3" x14ac:dyDescent="0.25">
      <c r="C724177" s="62"/>
    </row>
    <row r="724178" spans="3:3" x14ac:dyDescent="0.25">
      <c r="C724178" s="62"/>
    </row>
    <row r="724266" spans="3:3" x14ac:dyDescent="0.25">
      <c r="C724266" s="62"/>
    </row>
    <row r="724267" spans="3:3" x14ac:dyDescent="0.25">
      <c r="C724267" s="62"/>
    </row>
    <row r="724355" spans="3:3" x14ac:dyDescent="0.25">
      <c r="C724355" s="62"/>
    </row>
    <row r="724356" spans="3:3" x14ac:dyDescent="0.25">
      <c r="C724356" s="62"/>
    </row>
    <row r="724444" spans="3:3" x14ac:dyDescent="0.25">
      <c r="C724444" s="62"/>
    </row>
    <row r="724445" spans="3:3" x14ac:dyDescent="0.25">
      <c r="C724445" s="62"/>
    </row>
    <row r="724533" spans="3:3" x14ac:dyDescent="0.25">
      <c r="C724533" s="62"/>
    </row>
    <row r="724534" spans="3:3" x14ac:dyDescent="0.25">
      <c r="C724534" s="62"/>
    </row>
    <row r="724622" spans="3:3" x14ac:dyDescent="0.25">
      <c r="C724622" s="62"/>
    </row>
    <row r="724623" spans="3:3" x14ac:dyDescent="0.25">
      <c r="C724623" s="62"/>
    </row>
    <row r="724711" spans="3:3" x14ac:dyDescent="0.25">
      <c r="C724711" s="62"/>
    </row>
    <row r="724712" spans="3:3" x14ac:dyDescent="0.25">
      <c r="C724712" s="62"/>
    </row>
    <row r="724800" spans="3:3" x14ac:dyDescent="0.25">
      <c r="C724800" s="62"/>
    </row>
    <row r="724801" spans="3:3" x14ac:dyDescent="0.25">
      <c r="C724801" s="62"/>
    </row>
    <row r="724889" spans="3:3" x14ac:dyDescent="0.25">
      <c r="C724889" s="62"/>
    </row>
    <row r="724890" spans="3:3" x14ac:dyDescent="0.25">
      <c r="C724890" s="62"/>
    </row>
    <row r="724978" spans="3:3" x14ac:dyDescent="0.25">
      <c r="C724978" s="62"/>
    </row>
    <row r="724979" spans="3:3" x14ac:dyDescent="0.25">
      <c r="C724979" s="62"/>
    </row>
    <row r="725067" spans="3:3" x14ac:dyDescent="0.25">
      <c r="C725067" s="62"/>
    </row>
    <row r="725068" spans="3:3" x14ac:dyDescent="0.25">
      <c r="C725068" s="62"/>
    </row>
    <row r="725156" spans="3:3" x14ac:dyDescent="0.25">
      <c r="C725156" s="62"/>
    </row>
    <row r="725157" spans="3:3" x14ac:dyDescent="0.25">
      <c r="C725157" s="62"/>
    </row>
    <row r="725245" spans="3:3" x14ac:dyDescent="0.25">
      <c r="C725245" s="62"/>
    </row>
    <row r="725246" spans="3:3" x14ac:dyDescent="0.25">
      <c r="C725246" s="62"/>
    </row>
    <row r="725334" spans="3:3" x14ac:dyDescent="0.25">
      <c r="C725334" s="62"/>
    </row>
    <row r="725335" spans="3:3" x14ac:dyDescent="0.25">
      <c r="C725335" s="62"/>
    </row>
    <row r="725423" spans="3:3" x14ac:dyDescent="0.25">
      <c r="C725423" s="62"/>
    </row>
    <row r="725424" spans="3:3" x14ac:dyDescent="0.25">
      <c r="C725424" s="62"/>
    </row>
    <row r="725512" spans="3:3" x14ac:dyDescent="0.25">
      <c r="C725512" s="62"/>
    </row>
    <row r="725513" spans="3:3" x14ac:dyDescent="0.25">
      <c r="C725513" s="62"/>
    </row>
    <row r="725601" spans="3:3" x14ac:dyDescent="0.25">
      <c r="C725601" s="62"/>
    </row>
    <row r="725602" spans="3:3" x14ac:dyDescent="0.25">
      <c r="C725602" s="62"/>
    </row>
    <row r="725690" spans="3:3" x14ac:dyDescent="0.25">
      <c r="C725690" s="62"/>
    </row>
    <row r="725691" spans="3:3" x14ac:dyDescent="0.25">
      <c r="C725691" s="62"/>
    </row>
    <row r="725779" spans="3:3" x14ac:dyDescent="0.25">
      <c r="C725779" s="62"/>
    </row>
    <row r="725780" spans="3:3" x14ac:dyDescent="0.25">
      <c r="C725780" s="62"/>
    </row>
    <row r="725868" spans="3:3" x14ac:dyDescent="0.25">
      <c r="C725868" s="62"/>
    </row>
    <row r="725869" spans="3:3" x14ac:dyDescent="0.25">
      <c r="C725869" s="62"/>
    </row>
    <row r="725957" spans="3:3" x14ac:dyDescent="0.25">
      <c r="C725957" s="62"/>
    </row>
    <row r="725958" spans="3:3" x14ac:dyDescent="0.25">
      <c r="C725958" s="62"/>
    </row>
    <row r="726046" spans="3:3" x14ac:dyDescent="0.25">
      <c r="C726046" s="62"/>
    </row>
    <row r="726047" spans="3:3" x14ac:dyDescent="0.25">
      <c r="C726047" s="62"/>
    </row>
    <row r="726135" spans="3:3" x14ac:dyDescent="0.25">
      <c r="C726135" s="62"/>
    </row>
    <row r="726136" spans="3:3" x14ac:dyDescent="0.25">
      <c r="C726136" s="62"/>
    </row>
    <row r="726224" spans="3:3" x14ac:dyDescent="0.25">
      <c r="C726224" s="62"/>
    </row>
    <row r="726225" spans="3:3" x14ac:dyDescent="0.25">
      <c r="C726225" s="62"/>
    </row>
    <row r="726313" spans="3:3" x14ac:dyDescent="0.25">
      <c r="C726313" s="62"/>
    </row>
    <row r="726314" spans="3:3" x14ac:dyDescent="0.25">
      <c r="C726314" s="62"/>
    </row>
    <row r="726402" spans="3:3" x14ac:dyDescent="0.25">
      <c r="C726402" s="62"/>
    </row>
    <row r="726403" spans="3:3" x14ac:dyDescent="0.25">
      <c r="C726403" s="62"/>
    </row>
    <row r="726491" spans="3:3" x14ac:dyDescent="0.25">
      <c r="C726491" s="62"/>
    </row>
    <row r="726492" spans="3:3" x14ac:dyDescent="0.25">
      <c r="C726492" s="62"/>
    </row>
    <row r="726580" spans="3:3" x14ac:dyDescent="0.25">
      <c r="C726580" s="62"/>
    </row>
    <row r="726581" spans="3:3" x14ac:dyDescent="0.25">
      <c r="C726581" s="62"/>
    </row>
    <row r="726669" spans="3:3" x14ac:dyDescent="0.25">
      <c r="C726669" s="62"/>
    </row>
    <row r="726670" spans="3:3" x14ac:dyDescent="0.25">
      <c r="C726670" s="62"/>
    </row>
    <row r="726758" spans="3:3" x14ac:dyDescent="0.25">
      <c r="C726758" s="62"/>
    </row>
    <row r="726759" spans="3:3" x14ac:dyDescent="0.25">
      <c r="C726759" s="62"/>
    </row>
    <row r="726847" spans="3:3" x14ac:dyDescent="0.25">
      <c r="C726847" s="62"/>
    </row>
    <row r="726848" spans="3:3" x14ac:dyDescent="0.25">
      <c r="C726848" s="62"/>
    </row>
    <row r="726936" spans="3:3" x14ac:dyDescent="0.25">
      <c r="C726936" s="62"/>
    </row>
    <row r="726937" spans="3:3" x14ac:dyDescent="0.25">
      <c r="C726937" s="62"/>
    </row>
    <row r="727025" spans="3:3" x14ac:dyDescent="0.25">
      <c r="C727025" s="62"/>
    </row>
    <row r="727026" spans="3:3" x14ac:dyDescent="0.25">
      <c r="C727026" s="62"/>
    </row>
    <row r="727114" spans="3:3" x14ac:dyDescent="0.25">
      <c r="C727114" s="62"/>
    </row>
    <row r="727115" spans="3:3" x14ac:dyDescent="0.25">
      <c r="C727115" s="62"/>
    </row>
    <row r="727203" spans="3:3" x14ac:dyDescent="0.25">
      <c r="C727203" s="62"/>
    </row>
    <row r="727204" spans="3:3" x14ac:dyDescent="0.25">
      <c r="C727204" s="62"/>
    </row>
    <row r="727292" spans="3:3" x14ac:dyDescent="0.25">
      <c r="C727292" s="62"/>
    </row>
    <row r="727293" spans="3:3" x14ac:dyDescent="0.25">
      <c r="C727293" s="62"/>
    </row>
    <row r="727381" spans="3:3" x14ac:dyDescent="0.25">
      <c r="C727381" s="62"/>
    </row>
    <row r="727382" spans="3:3" x14ac:dyDescent="0.25">
      <c r="C727382" s="62"/>
    </row>
    <row r="727470" spans="3:3" x14ac:dyDescent="0.25">
      <c r="C727470" s="62"/>
    </row>
    <row r="727471" spans="3:3" x14ac:dyDescent="0.25">
      <c r="C727471" s="62"/>
    </row>
    <row r="727559" spans="3:3" x14ac:dyDescent="0.25">
      <c r="C727559" s="62"/>
    </row>
    <row r="727560" spans="3:3" x14ac:dyDescent="0.25">
      <c r="C727560" s="62"/>
    </row>
    <row r="727648" spans="3:3" x14ac:dyDescent="0.25">
      <c r="C727648" s="62"/>
    </row>
    <row r="727649" spans="3:3" x14ac:dyDescent="0.25">
      <c r="C727649" s="62"/>
    </row>
    <row r="727737" spans="3:3" x14ac:dyDescent="0.25">
      <c r="C727737" s="62"/>
    </row>
    <row r="727738" spans="3:3" x14ac:dyDescent="0.25">
      <c r="C727738" s="62"/>
    </row>
    <row r="727826" spans="3:3" x14ac:dyDescent="0.25">
      <c r="C727826" s="62"/>
    </row>
    <row r="727827" spans="3:3" x14ac:dyDescent="0.25">
      <c r="C727827" s="62"/>
    </row>
    <row r="727915" spans="3:3" x14ac:dyDescent="0.25">
      <c r="C727915" s="62"/>
    </row>
    <row r="727916" spans="3:3" x14ac:dyDescent="0.25">
      <c r="C727916" s="62"/>
    </row>
    <row r="728004" spans="3:3" x14ac:dyDescent="0.25">
      <c r="C728004" s="62"/>
    </row>
    <row r="728005" spans="3:3" x14ac:dyDescent="0.25">
      <c r="C728005" s="62"/>
    </row>
    <row r="728093" spans="3:3" x14ac:dyDescent="0.25">
      <c r="C728093" s="62"/>
    </row>
    <row r="728094" spans="3:3" x14ac:dyDescent="0.25">
      <c r="C728094" s="62"/>
    </row>
    <row r="728182" spans="3:3" x14ac:dyDescent="0.25">
      <c r="C728182" s="62"/>
    </row>
    <row r="728183" spans="3:3" x14ac:dyDescent="0.25">
      <c r="C728183" s="62"/>
    </row>
    <row r="728271" spans="3:3" x14ac:dyDescent="0.25">
      <c r="C728271" s="62"/>
    </row>
    <row r="728272" spans="3:3" x14ac:dyDescent="0.25">
      <c r="C728272" s="62"/>
    </row>
    <row r="728360" spans="3:3" x14ac:dyDescent="0.25">
      <c r="C728360" s="62"/>
    </row>
    <row r="728361" spans="3:3" x14ac:dyDescent="0.25">
      <c r="C728361" s="62"/>
    </row>
    <row r="728449" spans="3:3" x14ac:dyDescent="0.25">
      <c r="C728449" s="62"/>
    </row>
    <row r="728450" spans="3:3" x14ac:dyDescent="0.25">
      <c r="C728450" s="62"/>
    </row>
    <row r="728538" spans="3:3" x14ac:dyDescent="0.25">
      <c r="C728538" s="62"/>
    </row>
    <row r="728539" spans="3:3" x14ac:dyDescent="0.25">
      <c r="C728539" s="62"/>
    </row>
    <row r="728627" spans="3:3" x14ac:dyDescent="0.25">
      <c r="C728627" s="62"/>
    </row>
    <row r="728628" spans="3:3" x14ac:dyDescent="0.25">
      <c r="C728628" s="62"/>
    </row>
    <row r="728716" spans="3:3" x14ac:dyDescent="0.25">
      <c r="C728716" s="62"/>
    </row>
    <row r="728717" spans="3:3" x14ac:dyDescent="0.25">
      <c r="C728717" s="62"/>
    </row>
    <row r="728805" spans="3:3" x14ac:dyDescent="0.25">
      <c r="C728805" s="62"/>
    </row>
    <row r="728806" spans="3:3" x14ac:dyDescent="0.25">
      <c r="C728806" s="62"/>
    </row>
    <row r="728894" spans="3:3" x14ac:dyDescent="0.25">
      <c r="C728894" s="62"/>
    </row>
    <row r="728895" spans="3:3" x14ac:dyDescent="0.25">
      <c r="C728895" s="62"/>
    </row>
    <row r="728983" spans="3:3" x14ac:dyDescent="0.25">
      <c r="C728983" s="62"/>
    </row>
    <row r="728984" spans="3:3" x14ac:dyDescent="0.25">
      <c r="C728984" s="62"/>
    </row>
    <row r="729072" spans="3:3" x14ac:dyDescent="0.25">
      <c r="C729072" s="62"/>
    </row>
    <row r="729073" spans="3:3" x14ac:dyDescent="0.25">
      <c r="C729073" s="62"/>
    </row>
    <row r="729161" spans="3:3" x14ac:dyDescent="0.25">
      <c r="C729161" s="62"/>
    </row>
    <row r="729162" spans="3:3" x14ac:dyDescent="0.25">
      <c r="C729162" s="62"/>
    </row>
    <row r="729250" spans="3:3" x14ac:dyDescent="0.25">
      <c r="C729250" s="62"/>
    </row>
    <row r="729251" spans="3:3" x14ac:dyDescent="0.25">
      <c r="C729251" s="62"/>
    </row>
    <row r="729339" spans="3:3" x14ac:dyDescent="0.25">
      <c r="C729339" s="62"/>
    </row>
    <row r="729340" spans="3:3" x14ac:dyDescent="0.25">
      <c r="C729340" s="62"/>
    </row>
    <row r="729428" spans="3:3" x14ac:dyDescent="0.25">
      <c r="C729428" s="62"/>
    </row>
    <row r="729429" spans="3:3" x14ac:dyDescent="0.25">
      <c r="C729429" s="62"/>
    </row>
    <row r="729517" spans="3:3" x14ac:dyDescent="0.25">
      <c r="C729517" s="62"/>
    </row>
    <row r="729518" spans="3:3" x14ac:dyDescent="0.25">
      <c r="C729518" s="62"/>
    </row>
    <row r="729606" spans="3:3" x14ac:dyDescent="0.25">
      <c r="C729606" s="62"/>
    </row>
    <row r="729607" spans="3:3" x14ac:dyDescent="0.25">
      <c r="C729607" s="62"/>
    </row>
    <row r="729695" spans="3:3" x14ac:dyDescent="0.25">
      <c r="C729695" s="62"/>
    </row>
    <row r="729696" spans="3:3" x14ac:dyDescent="0.25">
      <c r="C729696" s="62"/>
    </row>
    <row r="729784" spans="3:3" x14ac:dyDescent="0.25">
      <c r="C729784" s="62"/>
    </row>
    <row r="729785" spans="3:3" x14ac:dyDescent="0.25">
      <c r="C729785" s="62"/>
    </row>
    <row r="729873" spans="3:3" x14ac:dyDescent="0.25">
      <c r="C729873" s="62"/>
    </row>
    <row r="729874" spans="3:3" x14ac:dyDescent="0.25">
      <c r="C729874" s="62"/>
    </row>
    <row r="729962" spans="3:3" x14ac:dyDescent="0.25">
      <c r="C729962" s="62"/>
    </row>
    <row r="729963" spans="3:3" x14ac:dyDescent="0.25">
      <c r="C729963" s="62"/>
    </row>
    <row r="730051" spans="3:3" x14ac:dyDescent="0.25">
      <c r="C730051" s="62"/>
    </row>
    <row r="730052" spans="3:3" x14ac:dyDescent="0.25">
      <c r="C730052" s="62"/>
    </row>
    <row r="730140" spans="3:3" x14ac:dyDescent="0.25">
      <c r="C730140" s="62"/>
    </row>
    <row r="730141" spans="3:3" x14ac:dyDescent="0.25">
      <c r="C730141" s="62"/>
    </row>
    <row r="730229" spans="3:3" x14ac:dyDescent="0.25">
      <c r="C730229" s="62"/>
    </row>
    <row r="730230" spans="3:3" x14ac:dyDescent="0.25">
      <c r="C730230" s="62"/>
    </row>
    <row r="730318" spans="3:3" x14ac:dyDescent="0.25">
      <c r="C730318" s="62"/>
    </row>
    <row r="730319" spans="3:3" x14ac:dyDescent="0.25">
      <c r="C730319" s="62"/>
    </row>
    <row r="730407" spans="3:3" x14ac:dyDescent="0.25">
      <c r="C730407" s="62"/>
    </row>
    <row r="730408" spans="3:3" x14ac:dyDescent="0.25">
      <c r="C730408" s="62"/>
    </row>
    <row r="730496" spans="3:3" x14ac:dyDescent="0.25">
      <c r="C730496" s="62"/>
    </row>
    <row r="730497" spans="3:3" x14ac:dyDescent="0.25">
      <c r="C730497" s="62"/>
    </row>
    <row r="730585" spans="3:3" x14ac:dyDescent="0.25">
      <c r="C730585" s="62"/>
    </row>
    <row r="730586" spans="3:3" x14ac:dyDescent="0.25">
      <c r="C730586" s="62"/>
    </row>
    <row r="730674" spans="3:3" x14ac:dyDescent="0.25">
      <c r="C730674" s="62"/>
    </row>
    <row r="730675" spans="3:3" x14ac:dyDescent="0.25">
      <c r="C730675" s="62"/>
    </row>
    <row r="730763" spans="3:3" x14ac:dyDescent="0.25">
      <c r="C730763" s="62"/>
    </row>
    <row r="730764" spans="3:3" x14ac:dyDescent="0.25">
      <c r="C730764" s="62"/>
    </row>
    <row r="730852" spans="3:3" x14ac:dyDescent="0.25">
      <c r="C730852" s="62"/>
    </row>
    <row r="730853" spans="3:3" x14ac:dyDescent="0.25">
      <c r="C730853" s="62"/>
    </row>
    <row r="730941" spans="3:3" x14ac:dyDescent="0.25">
      <c r="C730941" s="62"/>
    </row>
    <row r="730942" spans="3:3" x14ac:dyDescent="0.25">
      <c r="C730942" s="62"/>
    </row>
    <row r="731030" spans="3:3" x14ac:dyDescent="0.25">
      <c r="C731030" s="62"/>
    </row>
    <row r="731031" spans="3:3" x14ac:dyDescent="0.25">
      <c r="C731031" s="62"/>
    </row>
    <row r="731119" spans="3:3" x14ac:dyDescent="0.25">
      <c r="C731119" s="62"/>
    </row>
    <row r="731120" spans="3:3" x14ac:dyDescent="0.25">
      <c r="C731120" s="62"/>
    </row>
    <row r="731208" spans="3:3" x14ac:dyDescent="0.25">
      <c r="C731208" s="62"/>
    </row>
    <row r="731209" spans="3:3" x14ac:dyDescent="0.25">
      <c r="C731209" s="62"/>
    </row>
    <row r="731297" spans="3:3" x14ac:dyDescent="0.25">
      <c r="C731297" s="62"/>
    </row>
    <row r="731298" spans="3:3" x14ac:dyDescent="0.25">
      <c r="C731298" s="62"/>
    </row>
    <row r="731386" spans="3:3" x14ac:dyDescent="0.25">
      <c r="C731386" s="62"/>
    </row>
    <row r="731387" spans="3:3" x14ac:dyDescent="0.25">
      <c r="C731387" s="62"/>
    </row>
    <row r="731475" spans="3:3" x14ac:dyDescent="0.25">
      <c r="C731475" s="62"/>
    </row>
    <row r="731476" spans="3:3" x14ac:dyDescent="0.25">
      <c r="C731476" s="62"/>
    </row>
    <row r="731564" spans="3:3" x14ac:dyDescent="0.25">
      <c r="C731564" s="62"/>
    </row>
    <row r="731565" spans="3:3" x14ac:dyDescent="0.25">
      <c r="C731565" s="62"/>
    </row>
    <row r="731653" spans="3:3" x14ac:dyDescent="0.25">
      <c r="C731653" s="62"/>
    </row>
    <row r="731654" spans="3:3" x14ac:dyDescent="0.25">
      <c r="C731654" s="62"/>
    </row>
    <row r="731742" spans="3:3" x14ac:dyDescent="0.25">
      <c r="C731742" s="62"/>
    </row>
    <row r="731743" spans="3:3" x14ac:dyDescent="0.25">
      <c r="C731743" s="62"/>
    </row>
    <row r="731831" spans="3:3" x14ac:dyDescent="0.25">
      <c r="C731831" s="62"/>
    </row>
    <row r="731832" spans="3:3" x14ac:dyDescent="0.25">
      <c r="C731832" s="62"/>
    </row>
    <row r="731920" spans="3:3" x14ac:dyDescent="0.25">
      <c r="C731920" s="62"/>
    </row>
    <row r="731921" spans="3:3" x14ac:dyDescent="0.25">
      <c r="C731921" s="62"/>
    </row>
    <row r="732009" spans="3:3" x14ac:dyDescent="0.25">
      <c r="C732009" s="62"/>
    </row>
    <row r="732010" spans="3:3" x14ac:dyDescent="0.25">
      <c r="C732010" s="62"/>
    </row>
    <row r="732098" spans="3:3" x14ac:dyDescent="0.25">
      <c r="C732098" s="62"/>
    </row>
    <row r="732099" spans="3:3" x14ac:dyDescent="0.25">
      <c r="C732099" s="62"/>
    </row>
    <row r="732187" spans="3:3" x14ac:dyDescent="0.25">
      <c r="C732187" s="62"/>
    </row>
    <row r="732188" spans="3:3" x14ac:dyDescent="0.25">
      <c r="C732188" s="62"/>
    </row>
    <row r="732276" spans="3:3" x14ac:dyDescent="0.25">
      <c r="C732276" s="62"/>
    </row>
    <row r="732277" spans="3:3" x14ac:dyDescent="0.25">
      <c r="C732277" s="62"/>
    </row>
    <row r="732365" spans="3:3" x14ac:dyDescent="0.25">
      <c r="C732365" s="62"/>
    </row>
    <row r="732366" spans="3:3" x14ac:dyDescent="0.25">
      <c r="C732366" s="62"/>
    </row>
    <row r="732454" spans="3:3" x14ac:dyDescent="0.25">
      <c r="C732454" s="62"/>
    </row>
    <row r="732455" spans="3:3" x14ac:dyDescent="0.25">
      <c r="C732455" s="62"/>
    </row>
    <row r="732543" spans="3:3" x14ac:dyDescent="0.25">
      <c r="C732543" s="62"/>
    </row>
    <row r="732544" spans="3:3" x14ac:dyDescent="0.25">
      <c r="C732544" s="62"/>
    </row>
    <row r="732632" spans="3:3" x14ac:dyDescent="0.25">
      <c r="C732632" s="62"/>
    </row>
    <row r="732633" spans="3:3" x14ac:dyDescent="0.25">
      <c r="C732633" s="62"/>
    </row>
    <row r="732721" spans="3:3" x14ac:dyDescent="0.25">
      <c r="C732721" s="62"/>
    </row>
    <row r="732722" spans="3:3" x14ac:dyDescent="0.25">
      <c r="C732722" s="62"/>
    </row>
    <row r="732810" spans="3:3" x14ac:dyDescent="0.25">
      <c r="C732810" s="62"/>
    </row>
    <row r="732811" spans="3:3" x14ac:dyDescent="0.25">
      <c r="C732811" s="62"/>
    </row>
    <row r="732899" spans="3:3" x14ac:dyDescent="0.25">
      <c r="C732899" s="62"/>
    </row>
    <row r="732900" spans="3:3" x14ac:dyDescent="0.25">
      <c r="C732900" s="62"/>
    </row>
    <row r="732988" spans="3:3" x14ac:dyDescent="0.25">
      <c r="C732988" s="62"/>
    </row>
    <row r="732989" spans="3:3" x14ac:dyDescent="0.25">
      <c r="C732989" s="62"/>
    </row>
    <row r="733077" spans="3:3" x14ac:dyDescent="0.25">
      <c r="C733077" s="62"/>
    </row>
    <row r="733078" spans="3:3" x14ac:dyDescent="0.25">
      <c r="C733078" s="62"/>
    </row>
    <row r="733166" spans="3:3" x14ac:dyDescent="0.25">
      <c r="C733166" s="62"/>
    </row>
    <row r="733167" spans="3:3" x14ac:dyDescent="0.25">
      <c r="C733167" s="62"/>
    </row>
    <row r="733255" spans="3:3" x14ac:dyDescent="0.25">
      <c r="C733255" s="62"/>
    </row>
    <row r="733256" spans="3:3" x14ac:dyDescent="0.25">
      <c r="C733256" s="62"/>
    </row>
    <row r="733344" spans="3:3" x14ac:dyDescent="0.25">
      <c r="C733344" s="62"/>
    </row>
    <row r="733345" spans="3:3" x14ac:dyDescent="0.25">
      <c r="C733345" s="62"/>
    </row>
    <row r="733433" spans="3:3" x14ac:dyDescent="0.25">
      <c r="C733433" s="62"/>
    </row>
    <row r="733434" spans="3:3" x14ac:dyDescent="0.25">
      <c r="C733434" s="62"/>
    </row>
    <row r="733522" spans="3:3" x14ac:dyDescent="0.25">
      <c r="C733522" s="62"/>
    </row>
    <row r="733523" spans="3:3" x14ac:dyDescent="0.25">
      <c r="C733523" s="62"/>
    </row>
    <row r="733611" spans="3:3" x14ac:dyDescent="0.25">
      <c r="C733611" s="62"/>
    </row>
    <row r="733612" spans="3:3" x14ac:dyDescent="0.25">
      <c r="C733612" s="62"/>
    </row>
    <row r="733700" spans="3:3" x14ac:dyDescent="0.25">
      <c r="C733700" s="62"/>
    </row>
    <row r="733701" spans="3:3" x14ac:dyDescent="0.25">
      <c r="C733701" s="62"/>
    </row>
    <row r="733789" spans="3:3" x14ac:dyDescent="0.25">
      <c r="C733789" s="62"/>
    </row>
    <row r="733790" spans="3:3" x14ac:dyDescent="0.25">
      <c r="C733790" s="62"/>
    </row>
    <row r="733878" spans="3:3" x14ac:dyDescent="0.25">
      <c r="C733878" s="62"/>
    </row>
    <row r="733879" spans="3:3" x14ac:dyDescent="0.25">
      <c r="C733879" s="62"/>
    </row>
    <row r="733967" spans="3:3" x14ac:dyDescent="0.25">
      <c r="C733967" s="62"/>
    </row>
    <row r="733968" spans="3:3" x14ac:dyDescent="0.25">
      <c r="C733968" s="62"/>
    </row>
    <row r="734056" spans="3:3" x14ac:dyDescent="0.25">
      <c r="C734056" s="62"/>
    </row>
    <row r="734057" spans="3:3" x14ac:dyDescent="0.25">
      <c r="C734057" s="62"/>
    </row>
    <row r="734145" spans="3:3" x14ac:dyDescent="0.25">
      <c r="C734145" s="62"/>
    </row>
    <row r="734146" spans="3:3" x14ac:dyDescent="0.25">
      <c r="C734146" s="62"/>
    </row>
    <row r="734234" spans="3:3" x14ac:dyDescent="0.25">
      <c r="C734234" s="62"/>
    </row>
    <row r="734235" spans="3:3" x14ac:dyDescent="0.25">
      <c r="C734235" s="62"/>
    </row>
    <row r="734323" spans="3:3" x14ac:dyDescent="0.25">
      <c r="C734323" s="62"/>
    </row>
    <row r="734324" spans="3:3" x14ac:dyDescent="0.25">
      <c r="C734324" s="62"/>
    </row>
    <row r="734412" spans="3:3" x14ac:dyDescent="0.25">
      <c r="C734412" s="62"/>
    </row>
    <row r="734413" spans="3:3" x14ac:dyDescent="0.25">
      <c r="C734413" s="62"/>
    </row>
    <row r="734501" spans="3:3" x14ac:dyDescent="0.25">
      <c r="C734501" s="62"/>
    </row>
    <row r="734502" spans="3:3" x14ac:dyDescent="0.25">
      <c r="C734502" s="62"/>
    </row>
    <row r="734590" spans="3:3" x14ac:dyDescent="0.25">
      <c r="C734590" s="62"/>
    </row>
    <row r="734591" spans="3:3" x14ac:dyDescent="0.25">
      <c r="C734591" s="62"/>
    </row>
    <row r="734679" spans="3:3" x14ac:dyDescent="0.25">
      <c r="C734679" s="62"/>
    </row>
    <row r="734680" spans="3:3" x14ac:dyDescent="0.25">
      <c r="C734680" s="62"/>
    </row>
    <row r="734768" spans="3:3" x14ac:dyDescent="0.25">
      <c r="C734768" s="62"/>
    </row>
    <row r="734769" spans="3:3" x14ac:dyDescent="0.25">
      <c r="C734769" s="62"/>
    </row>
    <row r="734857" spans="3:3" x14ac:dyDescent="0.25">
      <c r="C734857" s="62"/>
    </row>
    <row r="734858" spans="3:3" x14ac:dyDescent="0.25">
      <c r="C734858" s="62"/>
    </row>
    <row r="734946" spans="3:3" x14ac:dyDescent="0.25">
      <c r="C734946" s="62"/>
    </row>
    <row r="734947" spans="3:3" x14ac:dyDescent="0.25">
      <c r="C734947" s="62"/>
    </row>
    <row r="735035" spans="3:3" x14ac:dyDescent="0.25">
      <c r="C735035" s="62"/>
    </row>
    <row r="735036" spans="3:3" x14ac:dyDescent="0.25">
      <c r="C735036" s="62"/>
    </row>
    <row r="735124" spans="3:3" x14ac:dyDescent="0.25">
      <c r="C735124" s="62"/>
    </row>
    <row r="735125" spans="3:3" x14ac:dyDescent="0.25">
      <c r="C735125" s="62"/>
    </row>
    <row r="735213" spans="3:3" x14ac:dyDescent="0.25">
      <c r="C735213" s="62"/>
    </row>
    <row r="735214" spans="3:3" x14ac:dyDescent="0.25">
      <c r="C735214" s="62"/>
    </row>
    <row r="735302" spans="3:3" x14ac:dyDescent="0.25">
      <c r="C735302" s="62"/>
    </row>
    <row r="735303" spans="3:3" x14ac:dyDescent="0.25">
      <c r="C735303" s="62"/>
    </row>
    <row r="735391" spans="3:3" x14ac:dyDescent="0.25">
      <c r="C735391" s="62"/>
    </row>
    <row r="735392" spans="3:3" x14ac:dyDescent="0.25">
      <c r="C735392" s="62"/>
    </row>
    <row r="735480" spans="3:3" x14ac:dyDescent="0.25">
      <c r="C735480" s="62"/>
    </row>
    <row r="735481" spans="3:3" x14ac:dyDescent="0.25">
      <c r="C735481" s="62"/>
    </row>
    <row r="735569" spans="3:3" x14ac:dyDescent="0.25">
      <c r="C735569" s="62"/>
    </row>
    <row r="735570" spans="3:3" x14ac:dyDescent="0.25">
      <c r="C735570" s="62"/>
    </row>
    <row r="735658" spans="3:3" x14ac:dyDescent="0.25">
      <c r="C735658" s="62"/>
    </row>
    <row r="735659" spans="3:3" x14ac:dyDescent="0.25">
      <c r="C735659" s="62"/>
    </row>
    <row r="735747" spans="3:3" x14ac:dyDescent="0.25">
      <c r="C735747" s="62"/>
    </row>
    <row r="735748" spans="3:3" x14ac:dyDescent="0.25">
      <c r="C735748" s="62"/>
    </row>
    <row r="735836" spans="3:3" x14ac:dyDescent="0.25">
      <c r="C735836" s="62"/>
    </row>
    <row r="735837" spans="3:3" x14ac:dyDescent="0.25">
      <c r="C735837" s="62"/>
    </row>
    <row r="735925" spans="3:3" x14ac:dyDescent="0.25">
      <c r="C735925" s="62"/>
    </row>
    <row r="735926" spans="3:3" x14ac:dyDescent="0.25">
      <c r="C735926" s="62"/>
    </row>
    <row r="736014" spans="3:3" x14ac:dyDescent="0.25">
      <c r="C736014" s="62"/>
    </row>
    <row r="736015" spans="3:3" x14ac:dyDescent="0.25">
      <c r="C736015" s="62"/>
    </row>
    <row r="736103" spans="3:3" x14ac:dyDescent="0.25">
      <c r="C736103" s="62"/>
    </row>
    <row r="736104" spans="3:3" x14ac:dyDescent="0.25">
      <c r="C736104" s="62"/>
    </row>
    <row r="736192" spans="3:3" x14ac:dyDescent="0.25">
      <c r="C736192" s="62"/>
    </row>
    <row r="736193" spans="3:3" x14ac:dyDescent="0.25">
      <c r="C736193" s="62"/>
    </row>
    <row r="736281" spans="3:3" x14ac:dyDescent="0.25">
      <c r="C736281" s="62"/>
    </row>
    <row r="736282" spans="3:3" x14ac:dyDescent="0.25">
      <c r="C736282" s="62"/>
    </row>
    <row r="736370" spans="3:3" x14ac:dyDescent="0.25">
      <c r="C736370" s="62"/>
    </row>
    <row r="736371" spans="3:3" x14ac:dyDescent="0.25">
      <c r="C736371" s="62"/>
    </row>
    <row r="736459" spans="3:3" x14ac:dyDescent="0.25">
      <c r="C736459" s="62"/>
    </row>
    <row r="736460" spans="3:3" x14ac:dyDescent="0.25">
      <c r="C736460" s="62"/>
    </row>
    <row r="736548" spans="3:3" x14ac:dyDescent="0.25">
      <c r="C736548" s="62"/>
    </row>
    <row r="736549" spans="3:3" x14ac:dyDescent="0.25">
      <c r="C736549" s="62"/>
    </row>
    <row r="736637" spans="3:3" x14ac:dyDescent="0.25">
      <c r="C736637" s="62"/>
    </row>
    <row r="736638" spans="3:3" x14ac:dyDescent="0.25">
      <c r="C736638" s="62"/>
    </row>
    <row r="736726" spans="3:3" x14ac:dyDescent="0.25">
      <c r="C736726" s="62"/>
    </row>
    <row r="736727" spans="3:3" x14ac:dyDescent="0.25">
      <c r="C736727" s="62"/>
    </row>
    <row r="736815" spans="3:3" x14ac:dyDescent="0.25">
      <c r="C736815" s="62"/>
    </row>
    <row r="736816" spans="3:3" x14ac:dyDescent="0.25">
      <c r="C736816" s="62"/>
    </row>
    <row r="736904" spans="3:3" x14ac:dyDescent="0.25">
      <c r="C736904" s="62"/>
    </row>
    <row r="736905" spans="3:3" x14ac:dyDescent="0.25">
      <c r="C736905" s="62"/>
    </row>
    <row r="736993" spans="3:3" x14ac:dyDescent="0.25">
      <c r="C736993" s="62"/>
    </row>
    <row r="736994" spans="3:3" x14ac:dyDescent="0.25">
      <c r="C736994" s="62"/>
    </row>
    <row r="737082" spans="3:3" x14ac:dyDescent="0.25">
      <c r="C737082" s="62"/>
    </row>
    <row r="737083" spans="3:3" x14ac:dyDescent="0.25">
      <c r="C737083" s="62"/>
    </row>
    <row r="737171" spans="3:3" x14ac:dyDescent="0.25">
      <c r="C737171" s="62"/>
    </row>
    <row r="737172" spans="3:3" x14ac:dyDescent="0.25">
      <c r="C737172" s="62"/>
    </row>
    <row r="737260" spans="3:3" x14ac:dyDescent="0.25">
      <c r="C737260" s="62"/>
    </row>
    <row r="737261" spans="3:3" x14ac:dyDescent="0.25">
      <c r="C737261" s="62"/>
    </row>
    <row r="737349" spans="3:3" x14ac:dyDescent="0.25">
      <c r="C737349" s="62"/>
    </row>
    <row r="737350" spans="3:3" x14ac:dyDescent="0.25">
      <c r="C737350" s="62"/>
    </row>
    <row r="737438" spans="3:3" x14ac:dyDescent="0.25">
      <c r="C737438" s="62"/>
    </row>
    <row r="737439" spans="3:3" x14ac:dyDescent="0.25">
      <c r="C737439" s="62"/>
    </row>
    <row r="737527" spans="3:3" x14ac:dyDescent="0.25">
      <c r="C737527" s="62"/>
    </row>
    <row r="737528" spans="3:3" x14ac:dyDescent="0.25">
      <c r="C737528" s="62"/>
    </row>
    <row r="737616" spans="3:3" x14ac:dyDescent="0.25">
      <c r="C737616" s="62"/>
    </row>
    <row r="737617" spans="3:3" x14ac:dyDescent="0.25">
      <c r="C737617" s="62"/>
    </row>
    <row r="737705" spans="3:3" x14ac:dyDescent="0.25">
      <c r="C737705" s="62"/>
    </row>
    <row r="737706" spans="3:3" x14ac:dyDescent="0.25">
      <c r="C737706" s="62"/>
    </row>
    <row r="737794" spans="3:3" x14ac:dyDescent="0.25">
      <c r="C737794" s="62"/>
    </row>
    <row r="737795" spans="3:3" x14ac:dyDescent="0.25">
      <c r="C737795" s="62"/>
    </row>
    <row r="737883" spans="3:3" x14ac:dyDescent="0.25">
      <c r="C737883" s="62"/>
    </row>
    <row r="737884" spans="3:3" x14ac:dyDescent="0.25">
      <c r="C737884" s="62"/>
    </row>
    <row r="737972" spans="3:3" x14ac:dyDescent="0.25">
      <c r="C737972" s="62"/>
    </row>
    <row r="737973" spans="3:3" x14ac:dyDescent="0.25">
      <c r="C737973" s="62"/>
    </row>
    <row r="738061" spans="3:3" x14ac:dyDescent="0.25">
      <c r="C738061" s="62"/>
    </row>
    <row r="738062" spans="3:3" x14ac:dyDescent="0.25">
      <c r="C738062" s="62"/>
    </row>
    <row r="738150" spans="3:3" x14ac:dyDescent="0.25">
      <c r="C738150" s="62"/>
    </row>
    <row r="738151" spans="3:3" x14ac:dyDescent="0.25">
      <c r="C738151" s="62"/>
    </row>
    <row r="738239" spans="3:3" x14ac:dyDescent="0.25">
      <c r="C738239" s="62"/>
    </row>
    <row r="738240" spans="3:3" x14ac:dyDescent="0.25">
      <c r="C738240" s="62"/>
    </row>
    <row r="738328" spans="3:3" x14ac:dyDescent="0.25">
      <c r="C738328" s="62"/>
    </row>
    <row r="738329" spans="3:3" x14ac:dyDescent="0.25">
      <c r="C738329" s="62"/>
    </row>
    <row r="738417" spans="3:3" x14ac:dyDescent="0.25">
      <c r="C738417" s="62"/>
    </row>
    <row r="738418" spans="3:3" x14ac:dyDescent="0.25">
      <c r="C738418" s="62"/>
    </row>
    <row r="738506" spans="3:3" x14ac:dyDescent="0.25">
      <c r="C738506" s="62"/>
    </row>
    <row r="738507" spans="3:3" x14ac:dyDescent="0.25">
      <c r="C738507" s="62"/>
    </row>
    <row r="738595" spans="3:3" x14ac:dyDescent="0.25">
      <c r="C738595" s="62"/>
    </row>
    <row r="738596" spans="3:3" x14ac:dyDescent="0.25">
      <c r="C738596" s="62"/>
    </row>
    <row r="738684" spans="3:3" x14ac:dyDescent="0.25">
      <c r="C738684" s="62"/>
    </row>
    <row r="738685" spans="3:3" x14ac:dyDescent="0.25">
      <c r="C738685" s="62"/>
    </row>
    <row r="738773" spans="3:3" x14ac:dyDescent="0.25">
      <c r="C738773" s="62"/>
    </row>
    <row r="738774" spans="3:3" x14ac:dyDescent="0.25">
      <c r="C738774" s="62"/>
    </row>
    <row r="738862" spans="3:3" x14ac:dyDescent="0.25">
      <c r="C738862" s="62"/>
    </row>
    <row r="738863" spans="3:3" x14ac:dyDescent="0.25">
      <c r="C738863" s="62"/>
    </row>
    <row r="738951" spans="3:3" x14ac:dyDescent="0.25">
      <c r="C738951" s="62"/>
    </row>
    <row r="738952" spans="3:3" x14ac:dyDescent="0.25">
      <c r="C738952" s="62"/>
    </row>
    <row r="739040" spans="3:3" x14ac:dyDescent="0.25">
      <c r="C739040" s="62"/>
    </row>
    <row r="739041" spans="3:3" x14ac:dyDescent="0.25">
      <c r="C739041" s="62"/>
    </row>
    <row r="739129" spans="3:3" x14ac:dyDescent="0.25">
      <c r="C739129" s="62"/>
    </row>
    <row r="739130" spans="3:3" x14ac:dyDescent="0.25">
      <c r="C739130" s="62"/>
    </row>
    <row r="739218" spans="3:3" x14ac:dyDescent="0.25">
      <c r="C739218" s="62"/>
    </row>
    <row r="739219" spans="3:3" x14ac:dyDescent="0.25">
      <c r="C739219" s="62"/>
    </row>
    <row r="739307" spans="3:3" x14ac:dyDescent="0.25">
      <c r="C739307" s="62"/>
    </row>
    <row r="739308" spans="3:3" x14ac:dyDescent="0.25">
      <c r="C739308" s="62"/>
    </row>
    <row r="739396" spans="3:3" x14ac:dyDescent="0.25">
      <c r="C739396" s="62"/>
    </row>
    <row r="739397" spans="3:3" x14ac:dyDescent="0.25">
      <c r="C739397" s="62"/>
    </row>
    <row r="739485" spans="3:3" x14ac:dyDescent="0.25">
      <c r="C739485" s="62"/>
    </row>
    <row r="739486" spans="3:3" x14ac:dyDescent="0.25">
      <c r="C739486" s="62"/>
    </row>
    <row r="739574" spans="3:3" x14ac:dyDescent="0.25">
      <c r="C739574" s="62"/>
    </row>
    <row r="739575" spans="3:3" x14ac:dyDescent="0.25">
      <c r="C739575" s="62"/>
    </row>
    <row r="739663" spans="3:3" x14ac:dyDescent="0.25">
      <c r="C739663" s="62"/>
    </row>
    <row r="739664" spans="3:3" x14ac:dyDescent="0.25">
      <c r="C739664" s="62"/>
    </row>
    <row r="739752" spans="3:3" x14ac:dyDescent="0.25">
      <c r="C739752" s="62"/>
    </row>
    <row r="739753" spans="3:3" x14ac:dyDescent="0.25">
      <c r="C739753" s="62"/>
    </row>
    <row r="739841" spans="3:3" x14ac:dyDescent="0.25">
      <c r="C739841" s="62"/>
    </row>
    <row r="739842" spans="3:3" x14ac:dyDescent="0.25">
      <c r="C739842" s="62"/>
    </row>
    <row r="739930" spans="3:3" x14ac:dyDescent="0.25">
      <c r="C739930" s="62"/>
    </row>
    <row r="739931" spans="3:3" x14ac:dyDescent="0.25">
      <c r="C739931" s="62"/>
    </row>
    <row r="740019" spans="3:3" x14ac:dyDescent="0.25">
      <c r="C740019" s="62"/>
    </row>
    <row r="740020" spans="3:3" x14ac:dyDescent="0.25">
      <c r="C740020" s="62"/>
    </row>
    <row r="740108" spans="3:3" x14ac:dyDescent="0.25">
      <c r="C740108" s="62"/>
    </row>
    <row r="740109" spans="3:3" x14ac:dyDescent="0.25">
      <c r="C740109" s="62"/>
    </row>
    <row r="740197" spans="3:3" x14ac:dyDescent="0.25">
      <c r="C740197" s="62"/>
    </row>
    <row r="740198" spans="3:3" x14ac:dyDescent="0.25">
      <c r="C740198" s="62"/>
    </row>
    <row r="740286" spans="3:3" x14ac:dyDescent="0.25">
      <c r="C740286" s="62"/>
    </row>
    <row r="740287" spans="3:3" x14ac:dyDescent="0.25">
      <c r="C740287" s="62"/>
    </row>
    <row r="740375" spans="3:3" x14ac:dyDescent="0.25">
      <c r="C740375" s="62"/>
    </row>
    <row r="740376" spans="3:3" x14ac:dyDescent="0.25">
      <c r="C740376" s="62"/>
    </row>
    <row r="740464" spans="3:3" x14ac:dyDescent="0.25">
      <c r="C740464" s="62"/>
    </row>
    <row r="740465" spans="3:3" x14ac:dyDescent="0.25">
      <c r="C740465" s="62"/>
    </row>
    <row r="740553" spans="3:3" x14ac:dyDescent="0.25">
      <c r="C740553" s="62"/>
    </row>
    <row r="740554" spans="3:3" x14ac:dyDescent="0.25">
      <c r="C740554" s="62"/>
    </row>
    <row r="740642" spans="3:3" x14ac:dyDescent="0.25">
      <c r="C740642" s="62"/>
    </row>
    <row r="740643" spans="3:3" x14ac:dyDescent="0.25">
      <c r="C740643" s="62"/>
    </row>
    <row r="740731" spans="3:3" x14ac:dyDescent="0.25">
      <c r="C740731" s="62"/>
    </row>
    <row r="740732" spans="3:3" x14ac:dyDescent="0.25">
      <c r="C740732" s="62"/>
    </row>
    <row r="740820" spans="3:3" x14ac:dyDescent="0.25">
      <c r="C740820" s="62"/>
    </row>
    <row r="740821" spans="3:3" x14ac:dyDescent="0.25">
      <c r="C740821" s="62"/>
    </row>
    <row r="740909" spans="3:3" x14ac:dyDescent="0.25">
      <c r="C740909" s="62"/>
    </row>
    <row r="740910" spans="3:3" x14ac:dyDescent="0.25">
      <c r="C740910" s="62"/>
    </row>
    <row r="740998" spans="3:3" x14ac:dyDescent="0.25">
      <c r="C740998" s="62"/>
    </row>
    <row r="740999" spans="3:3" x14ac:dyDescent="0.25">
      <c r="C740999" s="62"/>
    </row>
    <row r="741087" spans="3:3" x14ac:dyDescent="0.25">
      <c r="C741087" s="62"/>
    </row>
    <row r="741088" spans="3:3" x14ac:dyDescent="0.25">
      <c r="C741088" s="62"/>
    </row>
    <row r="741176" spans="3:3" x14ac:dyDescent="0.25">
      <c r="C741176" s="62"/>
    </row>
    <row r="741177" spans="3:3" x14ac:dyDescent="0.25">
      <c r="C741177" s="62"/>
    </row>
    <row r="741265" spans="3:3" x14ac:dyDescent="0.25">
      <c r="C741265" s="62"/>
    </row>
    <row r="741266" spans="3:3" x14ac:dyDescent="0.25">
      <c r="C741266" s="62"/>
    </row>
    <row r="741354" spans="3:3" x14ac:dyDescent="0.25">
      <c r="C741354" s="62"/>
    </row>
    <row r="741355" spans="3:3" x14ac:dyDescent="0.25">
      <c r="C741355" s="62"/>
    </row>
    <row r="741443" spans="3:3" x14ac:dyDescent="0.25">
      <c r="C741443" s="62"/>
    </row>
    <row r="741444" spans="3:3" x14ac:dyDescent="0.25">
      <c r="C741444" s="62"/>
    </row>
    <row r="741532" spans="3:3" x14ac:dyDescent="0.25">
      <c r="C741532" s="62"/>
    </row>
    <row r="741533" spans="3:3" x14ac:dyDescent="0.25">
      <c r="C741533" s="62"/>
    </row>
    <row r="741621" spans="3:3" x14ac:dyDescent="0.25">
      <c r="C741621" s="62"/>
    </row>
    <row r="741622" spans="3:3" x14ac:dyDescent="0.25">
      <c r="C741622" s="62"/>
    </row>
    <row r="741710" spans="3:3" x14ac:dyDescent="0.25">
      <c r="C741710" s="62"/>
    </row>
    <row r="741711" spans="3:3" x14ac:dyDescent="0.25">
      <c r="C741711" s="62"/>
    </row>
    <row r="741799" spans="3:3" x14ac:dyDescent="0.25">
      <c r="C741799" s="62"/>
    </row>
    <row r="741800" spans="3:3" x14ac:dyDescent="0.25">
      <c r="C741800" s="62"/>
    </row>
    <row r="741888" spans="3:3" x14ac:dyDescent="0.25">
      <c r="C741888" s="62"/>
    </row>
    <row r="741889" spans="3:3" x14ac:dyDescent="0.25">
      <c r="C741889" s="62"/>
    </row>
    <row r="741977" spans="3:3" x14ac:dyDescent="0.25">
      <c r="C741977" s="62"/>
    </row>
    <row r="741978" spans="3:3" x14ac:dyDescent="0.25">
      <c r="C741978" s="62"/>
    </row>
    <row r="742066" spans="3:3" x14ac:dyDescent="0.25">
      <c r="C742066" s="62"/>
    </row>
    <row r="742067" spans="3:3" x14ac:dyDescent="0.25">
      <c r="C742067" s="62"/>
    </row>
    <row r="742155" spans="3:3" x14ac:dyDescent="0.25">
      <c r="C742155" s="62"/>
    </row>
    <row r="742156" spans="3:3" x14ac:dyDescent="0.25">
      <c r="C742156" s="62"/>
    </row>
    <row r="742244" spans="3:3" x14ac:dyDescent="0.25">
      <c r="C742244" s="62"/>
    </row>
    <row r="742245" spans="3:3" x14ac:dyDescent="0.25">
      <c r="C742245" s="62"/>
    </row>
    <row r="742333" spans="3:3" x14ac:dyDescent="0.25">
      <c r="C742333" s="62"/>
    </row>
    <row r="742334" spans="3:3" x14ac:dyDescent="0.25">
      <c r="C742334" s="62"/>
    </row>
    <row r="742422" spans="3:3" x14ac:dyDescent="0.25">
      <c r="C742422" s="62"/>
    </row>
    <row r="742423" spans="3:3" x14ac:dyDescent="0.25">
      <c r="C742423" s="62"/>
    </row>
    <row r="742511" spans="3:3" x14ac:dyDescent="0.25">
      <c r="C742511" s="62"/>
    </row>
    <row r="742512" spans="3:3" x14ac:dyDescent="0.25">
      <c r="C742512" s="62"/>
    </row>
    <row r="742600" spans="3:3" x14ac:dyDescent="0.25">
      <c r="C742600" s="62"/>
    </row>
    <row r="742601" spans="3:3" x14ac:dyDescent="0.25">
      <c r="C742601" s="62"/>
    </row>
    <row r="742689" spans="3:3" x14ac:dyDescent="0.25">
      <c r="C742689" s="62"/>
    </row>
    <row r="742690" spans="3:3" x14ac:dyDescent="0.25">
      <c r="C742690" s="62"/>
    </row>
    <row r="742778" spans="3:3" x14ac:dyDescent="0.25">
      <c r="C742778" s="62"/>
    </row>
    <row r="742779" spans="3:3" x14ac:dyDescent="0.25">
      <c r="C742779" s="62"/>
    </row>
    <row r="742867" spans="3:3" x14ac:dyDescent="0.25">
      <c r="C742867" s="62"/>
    </row>
    <row r="742868" spans="3:3" x14ac:dyDescent="0.25">
      <c r="C742868" s="62"/>
    </row>
    <row r="742956" spans="3:3" x14ac:dyDescent="0.25">
      <c r="C742956" s="62"/>
    </row>
    <row r="742957" spans="3:3" x14ac:dyDescent="0.25">
      <c r="C742957" s="62"/>
    </row>
    <row r="743045" spans="3:3" x14ac:dyDescent="0.25">
      <c r="C743045" s="62"/>
    </row>
    <row r="743046" spans="3:3" x14ac:dyDescent="0.25">
      <c r="C743046" s="62"/>
    </row>
    <row r="743134" spans="3:3" x14ac:dyDescent="0.25">
      <c r="C743134" s="62"/>
    </row>
    <row r="743135" spans="3:3" x14ac:dyDescent="0.25">
      <c r="C743135" s="62"/>
    </row>
    <row r="743223" spans="3:3" x14ac:dyDescent="0.25">
      <c r="C743223" s="62"/>
    </row>
    <row r="743224" spans="3:3" x14ac:dyDescent="0.25">
      <c r="C743224" s="62"/>
    </row>
    <row r="743312" spans="3:3" x14ac:dyDescent="0.25">
      <c r="C743312" s="62"/>
    </row>
    <row r="743313" spans="3:3" x14ac:dyDescent="0.25">
      <c r="C743313" s="62"/>
    </row>
    <row r="743401" spans="3:3" x14ac:dyDescent="0.25">
      <c r="C743401" s="62"/>
    </row>
    <row r="743402" spans="3:3" x14ac:dyDescent="0.25">
      <c r="C743402" s="62"/>
    </row>
    <row r="743490" spans="3:3" x14ac:dyDescent="0.25">
      <c r="C743490" s="62"/>
    </row>
    <row r="743491" spans="3:3" x14ac:dyDescent="0.25">
      <c r="C743491" s="62"/>
    </row>
    <row r="743579" spans="3:3" x14ac:dyDescent="0.25">
      <c r="C743579" s="62"/>
    </row>
    <row r="743580" spans="3:3" x14ac:dyDescent="0.25">
      <c r="C743580" s="62"/>
    </row>
    <row r="743668" spans="3:3" x14ac:dyDescent="0.25">
      <c r="C743668" s="62"/>
    </row>
    <row r="743669" spans="3:3" x14ac:dyDescent="0.25">
      <c r="C743669" s="62"/>
    </row>
    <row r="743757" spans="3:3" x14ac:dyDescent="0.25">
      <c r="C743757" s="62"/>
    </row>
    <row r="743758" spans="3:3" x14ac:dyDescent="0.25">
      <c r="C743758" s="62"/>
    </row>
    <row r="743846" spans="3:3" x14ac:dyDescent="0.25">
      <c r="C743846" s="62"/>
    </row>
    <row r="743847" spans="3:3" x14ac:dyDescent="0.25">
      <c r="C743847" s="62"/>
    </row>
    <row r="743935" spans="3:3" x14ac:dyDescent="0.25">
      <c r="C743935" s="62"/>
    </row>
    <row r="743936" spans="3:3" x14ac:dyDescent="0.25">
      <c r="C743936" s="62"/>
    </row>
    <row r="744024" spans="3:3" x14ac:dyDescent="0.25">
      <c r="C744024" s="62"/>
    </row>
    <row r="744025" spans="3:3" x14ac:dyDescent="0.25">
      <c r="C744025" s="62"/>
    </row>
    <row r="744113" spans="3:3" x14ac:dyDescent="0.25">
      <c r="C744113" s="62"/>
    </row>
    <row r="744114" spans="3:3" x14ac:dyDescent="0.25">
      <c r="C744114" s="62"/>
    </row>
    <row r="744202" spans="3:3" x14ac:dyDescent="0.25">
      <c r="C744202" s="62"/>
    </row>
    <row r="744203" spans="3:3" x14ac:dyDescent="0.25">
      <c r="C744203" s="62"/>
    </row>
    <row r="744291" spans="3:3" x14ac:dyDescent="0.25">
      <c r="C744291" s="62"/>
    </row>
    <row r="744292" spans="3:3" x14ac:dyDescent="0.25">
      <c r="C744292" s="62"/>
    </row>
    <row r="744380" spans="3:3" x14ac:dyDescent="0.25">
      <c r="C744380" s="62"/>
    </row>
    <row r="744381" spans="3:3" x14ac:dyDescent="0.25">
      <c r="C744381" s="62"/>
    </row>
    <row r="744469" spans="3:3" x14ac:dyDescent="0.25">
      <c r="C744469" s="62"/>
    </row>
    <row r="744470" spans="3:3" x14ac:dyDescent="0.25">
      <c r="C744470" s="62"/>
    </row>
    <row r="744558" spans="3:3" x14ac:dyDescent="0.25">
      <c r="C744558" s="62"/>
    </row>
    <row r="744559" spans="3:3" x14ac:dyDescent="0.25">
      <c r="C744559" s="62"/>
    </row>
    <row r="744647" spans="3:3" x14ac:dyDescent="0.25">
      <c r="C744647" s="62"/>
    </row>
    <row r="744648" spans="3:3" x14ac:dyDescent="0.25">
      <c r="C744648" s="62"/>
    </row>
    <row r="744736" spans="3:3" x14ac:dyDescent="0.25">
      <c r="C744736" s="62"/>
    </row>
    <row r="744737" spans="3:3" x14ac:dyDescent="0.25">
      <c r="C744737" s="62"/>
    </row>
    <row r="744825" spans="3:3" x14ac:dyDescent="0.25">
      <c r="C744825" s="62"/>
    </row>
    <row r="744826" spans="3:3" x14ac:dyDescent="0.25">
      <c r="C744826" s="62"/>
    </row>
    <row r="744914" spans="3:3" x14ac:dyDescent="0.25">
      <c r="C744914" s="62"/>
    </row>
    <row r="744915" spans="3:3" x14ac:dyDescent="0.25">
      <c r="C744915" s="62"/>
    </row>
    <row r="745003" spans="3:3" x14ac:dyDescent="0.25">
      <c r="C745003" s="62"/>
    </row>
    <row r="745004" spans="3:3" x14ac:dyDescent="0.25">
      <c r="C745004" s="62"/>
    </row>
    <row r="745092" spans="3:3" x14ac:dyDescent="0.25">
      <c r="C745092" s="62"/>
    </row>
    <row r="745093" spans="3:3" x14ac:dyDescent="0.25">
      <c r="C745093" s="62"/>
    </row>
    <row r="745181" spans="3:3" x14ac:dyDescent="0.25">
      <c r="C745181" s="62"/>
    </row>
    <row r="745182" spans="3:3" x14ac:dyDescent="0.25">
      <c r="C745182" s="62"/>
    </row>
    <row r="745270" spans="3:3" x14ac:dyDescent="0.25">
      <c r="C745270" s="62"/>
    </row>
    <row r="745271" spans="3:3" x14ac:dyDescent="0.25">
      <c r="C745271" s="62"/>
    </row>
    <row r="745359" spans="3:3" x14ac:dyDescent="0.25">
      <c r="C745359" s="62"/>
    </row>
    <row r="745360" spans="3:3" x14ac:dyDescent="0.25">
      <c r="C745360" s="62"/>
    </row>
    <row r="745448" spans="3:3" x14ac:dyDescent="0.25">
      <c r="C745448" s="62"/>
    </row>
    <row r="745449" spans="3:3" x14ac:dyDescent="0.25">
      <c r="C745449" s="62"/>
    </row>
    <row r="745537" spans="3:3" x14ac:dyDescent="0.25">
      <c r="C745537" s="62"/>
    </row>
    <row r="745538" spans="3:3" x14ac:dyDescent="0.25">
      <c r="C745538" s="62"/>
    </row>
    <row r="745626" spans="3:3" x14ac:dyDescent="0.25">
      <c r="C745626" s="62"/>
    </row>
    <row r="745627" spans="3:3" x14ac:dyDescent="0.25">
      <c r="C745627" s="62"/>
    </row>
    <row r="745715" spans="3:3" x14ac:dyDescent="0.25">
      <c r="C745715" s="62"/>
    </row>
    <row r="745716" spans="3:3" x14ac:dyDescent="0.25">
      <c r="C745716" s="62"/>
    </row>
    <row r="745804" spans="3:3" x14ac:dyDescent="0.25">
      <c r="C745804" s="62"/>
    </row>
    <row r="745805" spans="3:3" x14ac:dyDescent="0.25">
      <c r="C745805" s="62"/>
    </row>
    <row r="745893" spans="3:3" x14ac:dyDescent="0.25">
      <c r="C745893" s="62"/>
    </row>
    <row r="745894" spans="3:3" x14ac:dyDescent="0.25">
      <c r="C745894" s="62"/>
    </row>
    <row r="745982" spans="3:3" x14ac:dyDescent="0.25">
      <c r="C745982" s="62"/>
    </row>
    <row r="745983" spans="3:3" x14ac:dyDescent="0.25">
      <c r="C745983" s="62"/>
    </row>
    <row r="746071" spans="3:3" x14ac:dyDescent="0.25">
      <c r="C746071" s="62"/>
    </row>
    <row r="746072" spans="3:3" x14ac:dyDescent="0.25">
      <c r="C746072" s="62"/>
    </row>
    <row r="746160" spans="3:3" x14ac:dyDescent="0.25">
      <c r="C746160" s="62"/>
    </row>
    <row r="746161" spans="3:3" x14ac:dyDescent="0.25">
      <c r="C746161" s="62"/>
    </row>
    <row r="746249" spans="3:3" x14ac:dyDescent="0.25">
      <c r="C746249" s="62"/>
    </row>
    <row r="746250" spans="3:3" x14ac:dyDescent="0.25">
      <c r="C746250" s="62"/>
    </row>
    <row r="746338" spans="3:3" x14ac:dyDescent="0.25">
      <c r="C746338" s="62"/>
    </row>
    <row r="746339" spans="3:3" x14ac:dyDescent="0.25">
      <c r="C746339" s="62"/>
    </row>
    <row r="746427" spans="3:3" x14ac:dyDescent="0.25">
      <c r="C746427" s="62"/>
    </row>
    <row r="746428" spans="3:3" x14ac:dyDescent="0.25">
      <c r="C746428" s="62"/>
    </row>
    <row r="746516" spans="3:3" x14ac:dyDescent="0.25">
      <c r="C746516" s="62"/>
    </row>
    <row r="746517" spans="3:3" x14ac:dyDescent="0.25">
      <c r="C746517" s="62"/>
    </row>
    <row r="746605" spans="3:3" x14ac:dyDescent="0.25">
      <c r="C746605" s="62"/>
    </row>
    <row r="746606" spans="3:3" x14ac:dyDescent="0.25">
      <c r="C746606" s="62"/>
    </row>
    <row r="746694" spans="3:3" x14ac:dyDescent="0.25">
      <c r="C746694" s="62"/>
    </row>
    <row r="746695" spans="3:3" x14ac:dyDescent="0.25">
      <c r="C746695" s="62"/>
    </row>
    <row r="746783" spans="3:3" x14ac:dyDescent="0.25">
      <c r="C746783" s="62"/>
    </row>
    <row r="746784" spans="3:3" x14ac:dyDescent="0.25">
      <c r="C746784" s="62"/>
    </row>
    <row r="746872" spans="3:3" x14ac:dyDescent="0.25">
      <c r="C746872" s="62"/>
    </row>
    <row r="746873" spans="3:3" x14ac:dyDescent="0.25">
      <c r="C746873" s="62"/>
    </row>
    <row r="746961" spans="3:3" x14ac:dyDescent="0.25">
      <c r="C746961" s="62"/>
    </row>
    <row r="746962" spans="3:3" x14ac:dyDescent="0.25">
      <c r="C746962" s="62"/>
    </row>
    <row r="747050" spans="3:3" x14ac:dyDescent="0.25">
      <c r="C747050" s="62"/>
    </row>
    <row r="747051" spans="3:3" x14ac:dyDescent="0.25">
      <c r="C747051" s="62"/>
    </row>
    <row r="747139" spans="3:3" x14ac:dyDescent="0.25">
      <c r="C747139" s="62"/>
    </row>
    <row r="747140" spans="3:3" x14ac:dyDescent="0.25">
      <c r="C747140" s="62"/>
    </row>
    <row r="747228" spans="3:3" x14ac:dyDescent="0.25">
      <c r="C747228" s="62"/>
    </row>
    <row r="747229" spans="3:3" x14ac:dyDescent="0.25">
      <c r="C747229" s="62"/>
    </row>
    <row r="747317" spans="3:3" x14ac:dyDescent="0.25">
      <c r="C747317" s="62"/>
    </row>
    <row r="747318" spans="3:3" x14ac:dyDescent="0.25">
      <c r="C747318" s="62"/>
    </row>
    <row r="747406" spans="3:3" x14ac:dyDescent="0.25">
      <c r="C747406" s="62"/>
    </row>
    <row r="747407" spans="3:3" x14ac:dyDescent="0.25">
      <c r="C747407" s="62"/>
    </row>
    <row r="747495" spans="3:3" x14ac:dyDescent="0.25">
      <c r="C747495" s="62"/>
    </row>
    <row r="747496" spans="3:3" x14ac:dyDescent="0.25">
      <c r="C747496" s="62"/>
    </row>
    <row r="747584" spans="3:3" x14ac:dyDescent="0.25">
      <c r="C747584" s="62"/>
    </row>
    <row r="747585" spans="3:3" x14ac:dyDescent="0.25">
      <c r="C747585" s="62"/>
    </row>
    <row r="747673" spans="3:3" x14ac:dyDescent="0.25">
      <c r="C747673" s="62"/>
    </row>
    <row r="747674" spans="3:3" x14ac:dyDescent="0.25">
      <c r="C747674" s="62"/>
    </row>
    <row r="747762" spans="3:3" x14ac:dyDescent="0.25">
      <c r="C747762" s="62"/>
    </row>
    <row r="747763" spans="3:3" x14ac:dyDescent="0.25">
      <c r="C747763" s="62"/>
    </row>
    <row r="747851" spans="3:3" x14ac:dyDescent="0.25">
      <c r="C747851" s="62"/>
    </row>
    <row r="747852" spans="3:3" x14ac:dyDescent="0.25">
      <c r="C747852" s="62"/>
    </row>
    <row r="747940" spans="3:3" x14ac:dyDescent="0.25">
      <c r="C747940" s="62"/>
    </row>
    <row r="747941" spans="3:3" x14ac:dyDescent="0.25">
      <c r="C747941" s="62"/>
    </row>
    <row r="748029" spans="3:3" x14ac:dyDescent="0.25">
      <c r="C748029" s="62"/>
    </row>
    <row r="748030" spans="3:3" x14ac:dyDescent="0.25">
      <c r="C748030" s="62"/>
    </row>
    <row r="748118" spans="3:3" x14ac:dyDescent="0.25">
      <c r="C748118" s="62"/>
    </row>
    <row r="748119" spans="3:3" x14ac:dyDescent="0.25">
      <c r="C748119" s="62"/>
    </row>
    <row r="748207" spans="3:3" x14ac:dyDescent="0.25">
      <c r="C748207" s="62"/>
    </row>
    <row r="748208" spans="3:3" x14ac:dyDescent="0.25">
      <c r="C748208" s="62"/>
    </row>
    <row r="748296" spans="3:3" x14ac:dyDescent="0.25">
      <c r="C748296" s="62"/>
    </row>
    <row r="748297" spans="3:3" x14ac:dyDescent="0.25">
      <c r="C748297" s="62"/>
    </row>
    <row r="748385" spans="3:3" x14ac:dyDescent="0.25">
      <c r="C748385" s="62"/>
    </row>
    <row r="748386" spans="3:3" x14ac:dyDescent="0.25">
      <c r="C748386" s="62"/>
    </row>
    <row r="748474" spans="3:3" x14ac:dyDescent="0.25">
      <c r="C748474" s="62"/>
    </row>
    <row r="748475" spans="3:3" x14ac:dyDescent="0.25">
      <c r="C748475" s="62"/>
    </row>
    <row r="748563" spans="3:3" x14ac:dyDescent="0.25">
      <c r="C748563" s="62"/>
    </row>
    <row r="748564" spans="3:3" x14ac:dyDescent="0.25">
      <c r="C748564" s="62"/>
    </row>
    <row r="748652" spans="3:3" x14ac:dyDescent="0.25">
      <c r="C748652" s="62"/>
    </row>
    <row r="748653" spans="3:3" x14ac:dyDescent="0.25">
      <c r="C748653" s="62"/>
    </row>
    <row r="748741" spans="3:3" x14ac:dyDescent="0.25">
      <c r="C748741" s="62"/>
    </row>
    <row r="748742" spans="3:3" x14ac:dyDescent="0.25">
      <c r="C748742" s="62"/>
    </row>
    <row r="748830" spans="3:3" x14ac:dyDescent="0.25">
      <c r="C748830" s="62"/>
    </row>
    <row r="748831" spans="3:3" x14ac:dyDescent="0.25">
      <c r="C748831" s="62"/>
    </row>
    <row r="748919" spans="3:3" x14ac:dyDescent="0.25">
      <c r="C748919" s="62"/>
    </row>
    <row r="748920" spans="3:3" x14ac:dyDescent="0.25">
      <c r="C748920" s="62"/>
    </row>
    <row r="749008" spans="3:3" x14ac:dyDescent="0.25">
      <c r="C749008" s="62"/>
    </row>
    <row r="749009" spans="3:3" x14ac:dyDescent="0.25">
      <c r="C749009" s="62"/>
    </row>
    <row r="749097" spans="3:3" x14ac:dyDescent="0.25">
      <c r="C749097" s="62"/>
    </row>
    <row r="749098" spans="3:3" x14ac:dyDescent="0.25">
      <c r="C749098" s="62"/>
    </row>
    <row r="749186" spans="3:3" x14ac:dyDescent="0.25">
      <c r="C749186" s="62"/>
    </row>
    <row r="749187" spans="3:3" x14ac:dyDescent="0.25">
      <c r="C749187" s="62"/>
    </row>
    <row r="749275" spans="3:3" x14ac:dyDescent="0.25">
      <c r="C749275" s="62"/>
    </row>
    <row r="749276" spans="3:3" x14ac:dyDescent="0.25">
      <c r="C749276" s="62"/>
    </row>
    <row r="749364" spans="3:3" x14ac:dyDescent="0.25">
      <c r="C749364" s="62"/>
    </row>
    <row r="749365" spans="3:3" x14ac:dyDescent="0.25">
      <c r="C749365" s="62"/>
    </row>
    <row r="749453" spans="3:3" x14ac:dyDescent="0.25">
      <c r="C749453" s="62"/>
    </row>
    <row r="749454" spans="3:3" x14ac:dyDescent="0.25">
      <c r="C749454" s="62"/>
    </row>
    <row r="749542" spans="3:3" x14ac:dyDescent="0.25">
      <c r="C749542" s="62"/>
    </row>
    <row r="749543" spans="3:3" x14ac:dyDescent="0.25">
      <c r="C749543" s="62"/>
    </row>
    <row r="749631" spans="3:3" x14ac:dyDescent="0.25">
      <c r="C749631" s="62"/>
    </row>
    <row r="749632" spans="3:3" x14ac:dyDescent="0.25">
      <c r="C749632" s="62"/>
    </row>
    <row r="749720" spans="3:3" x14ac:dyDescent="0.25">
      <c r="C749720" s="62"/>
    </row>
    <row r="749721" spans="3:3" x14ac:dyDescent="0.25">
      <c r="C749721" s="62"/>
    </row>
    <row r="749809" spans="3:3" x14ac:dyDescent="0.25">
      <c r="C749809" s="62"/>
    </row>
    <row r="749810" spans="3:3" x14ac:dyDescent="0.25">
      <c r="C749810" s="62"/>
    </row>
    <row r="749898" spans="3:3" x14ac:dyDescent="0.25">
      <c r="C749898" s="62"/>
    </row>
    <row r="749899" spans="3:3" x14ac:dyDescent="0.25">
      <c r="C749899" s="62"/>
    </row>
    <row r="749987" spans="3:3" x14ac:dyDescent="0.25">
      <c r="C749987" s="62"/>
    </row>
    <row r="749988" spans="3:3" x14ac:dyDescent="0.25">
      <c r="C749988" s="62"/>
    </row>
    <row r="750076" spans="3:3" x14ac:dyDescent="0.25">
      <c r="C750076" s="62"/>
    </row>
    <row r="750077" spans="3:3" x14ac:dyDescent="0.25">
      <c r="C750077" s="62"/>
    </row>
    <row r="750165" spans="3:3" x14ac:dyDescent="0.25">
      <c r="C750165" s="62"/>
    </row>
    <row r="750166" spans="3:3" x14ac:dyDescent="0.25">
      <c r="C750166" s="62"/>
    </row>
    <row r="750254" spans="3:3" x14ac:dyDescent="0.25">
      <c r="C750254" s="62"/>
    </row>
    <row r="750255" spans="3:3" x14ac:dyDescent="0.25">
      <c r="C750255" s="62"/>
    </row>
    <row r="750343" spans="3:3" x14ac:dyDescent="0.25">
      <c r="C750343" s="62"/>
    </row>
    <row r="750344" spans="3:3" x14ac:dyDescent="0.25">
      <c r="C750344" s="62"/>
    </row>
    <row r="750432" spans="3:3" x14ac:dyDescent="0.25">
      <c r="C750432" s="62"/>
    </row>
    <row r="750433" spans="3:3" x14ac:dyDescent="0.25">
      <c r="C750433" s="62"/>
    </row>
    <row r="750521" spans="3:3" x14ac:dyDescent="0.25">
      <c r="C750521" s="62"/>
    </row>
    <row r="750522" spans="3:3" x14ac:dyDescent="0.25">
      <c r="C750522" s="62"/>
    </row>
    <row r="750610" spans="3:3" x14ac:dyDescent="0.25">
      <c r="C750610" s="62"/>
    </row>
    <row r="750611" spans="3:3" x14ac:dyDescent="0.25">
      <c r="C750611" s="62"/>
    </row>
    <row r="750699" spans="3:3" x14ac:dyDescent="0.25">
      <c r="C750699" s="62"/>
    </row>
    <row r="750700" spans="3:3" x14ac:dyDescent="0.25">
      <c r="C750700" s="62"/>
    </row>
    <row r="750788" spans="3:3" x14ac:dyDescent="0.25">
      <c r="C750788" s="62"/>
    </row>
    <row r="750789" spans="3:3" x14ac:dyDescent="0.25">
      <c r="C750789" s="62"/>
    </row>
    <row r="750877" spans="3:3" x14ac:dyDescent="0.25">
      <c r="C750877" s="62"/>
    </row>
    <row r="750878" spans="3:3" x14ac:dyDescent="0.25">
      <c r="C750878" s="62"/>
    </row>
    <row r="750966" spans="3:3" x14ac:dyDescent="0.25">
      <c r="C750966" s="62"/>
    </row>
    <row r="750967" spans="3:3" x14ac:dyDescent="0.25">
      <c r="C750967" s="62"/>
    </row>
    <row r="751055" spans="3:3" x14ac:dyDescent="0.25">
      <c r="C751055" s="62"/>
    </row>
    <row r="751056" spans="3:3" x14ac:dyDescent="0.25">
      <c r="C751056" s="62"/>
    </row>
    <row r="751144" spans="3:3" x14ac:dyDescent="0.25">
      <c r="C751144" s="62"/>
    </row>
    <row r="751145" spans="3:3" x14ac:dyDescent="0.25">
      <c r="C751145" s="62"/>
    </row>
    <row r="751233" spans="3:3" x14ac:dyDescent="0.25">
      <c r="C751233" s="62"/>
    </row>
    <row r="751234" spans="3:3" x14ac:dyDescent="0.25">
      <c r="C751234" s="62"/>
    </row>
    <row r="751322" spans="3:3" x14ac:dyDescent="0.25">
      <c r="C751322" s="62"/>
    </row>
    <row r="751323" spans="3:3" x14ac:dyDescent="0.25">
      <c r="C751323" s="62"/>
    </row>
    <row r="751411" spans="3:3" x14ac:dyDescent="0.25">
      <c r="C751411" s="62"/>
    </row>
    <row r="751412" spans="3:3" x14ac:dyDescent="0.25">
      <c r="C751412" s="62"/>
    </row>
    <row r="751500" spans="3:3" x14ac:dyDescent="0.25">
      <c r="C751500" s="62"/>
    </row>
    <row r="751501" spans="3:3" x14ac:dyDescent="0.25">
      <c r="C751501" s="62"/>
    </row>
    <row r="751589" spans="3:3" x14ac:dyDescent="0.25">
      <c r="C751589" s="62"/>
    </row>
    <row r="751590" spans="3:3" x14ac:dyDescent="0.25">
      <c r="C751590" s="62"/>
    </row>
    <row r="751678" spans="3:3" x14ac:dyDescent="0.25">
      <c r="C751678" s="62"/>
    </row>
    <row r="751679" spans="3:3" x14ac:dyDescent="0.25">
      <c r="C751679" s="62"/>
    </row>
    <row r="751767" spans="3:3" x14ac:dyDescent="0.25">
      <c r="C751767" s="62"/>
    </row>
    <row r="751768" spans="3:3" x14ac:dyDescent="0.25">
      <c r="C751768" s="62"/>
    </row>
    <row r="751856" spans="3:3" x14ac:dyDescent="0.25">
      <c r="C751856" s="62"/>
    </row>
    <row r="751857" spans="3:3" x14ac:dyDescent="0.25">
      <c r="C751857" s="62"/>
    </row>
    <row r="751945" spans="3:3" x14ac:dyDescent="0.25">
      <c r="C751945" s="62"/>
    </row>
    <row r="751946" spans="3:3" x14ac:dyDescent="0.25">
      <c r="C751946" s="62"/>
    </row>
    <row r="752034" spans="3:3" x14ac:dyDescent="0.25">
      <c r="C752034" s="62"/>
    </row>
    <row r="752035" spans="3:3" x14ac:dyDescent="0.25">
      <c r="C752035" s="62"/>
    </row>
    <row r="752123" spans="3:3" x14ac:dyDescent="0.25">
      <c r="C752123" s="62"/>
    </row>
    <row r="752124" spans="3:3" x14ac:dyDescent="0.25">
      <c r="C752124" s="62"/>
    </row>
    <row r="752212" spans="3:3" x14ac:dyDescent="0.25">
      <c r="C752212" s="62"/>
    </row>
    <row r="752213" spans="3:3" x14ac:dyDescent="0.25">
      <c r="C752213" s="62"/>
    </row>
    <row r="752301" spans="3:3" x14ac:dyDescent="0.25">
      <c r="C752301" s="62"/>
    </row>
    <row r="752302" spans="3:3" x14ac:dyDescent="0.25">
      <c r="C752302" s="62"/>
    </row>
    <row r="752390" spans="3:3" x14ac:dyDescent="0.25">
      <c r="C752390" s="62"/>
    </row>
    <row r="752391" spans="3:3" x14ac:dyDescent="0.25">
      <c r="C752391" s="62"/>
    </row>
    <row r="752479" spans="3:3" x14ac:dyDescent="0.25">
      <c r="C752479" s="62"/>
    </row>
    <row r="752480" spans="3:3" x14ac:dyDescent="0.25">
      <c r="C752480" s="62"/>
    </row>
    <row r="752568" spans="3:3" x14ac:dyDescent="0.25">
      <c r="C752568" s="62"/>
    </row>
    <row r="752569" spans="3:3" x14ac:dyDescent="0.25">
      <c r="C752569" s="62"/>
    </row>
    <row r="752657" spans="3:3" x14ac:dyDescent="0.25">
      <c r="C752657" s="62"/>
    </row>
    <row r="752658" spans="3:3" x14ac:dyDescent="0.25">
      <c r="C752658" s="62"/>
    </row>
    <row r="752746" spans="3:3" x14ac:dyDescent="0.25">
      <c r="C752746" s="62"/>
    </row>
    <row r="752747" spans="3:3" x14ac:dyDescent="0.25">
      <c r="C752747" s="62"/>
    </row>
    <row r="752835" spans="3:3" x14ac:dyDescent="0.25">
      <c r="C752835" s="62"/>
    </row>
    <row r="752836" spans="3:3" x14ac:dyDescent="0.25">
      <c r="C752836" s="62"/>
    </row>
    <row r="752924" spans="3:3" x14ac:dyDescent="0.25">
      <c r="C752924" s="62"/>
    </row>
    <row r="752925" spans="3:3" x14ac:dyDescent="0.25">
      <c r="C752925" s="62"/>
    </row>
    <row r="753013" spans="3:3" x14ac:dyDescent="0.25">
      <c r="C753013" s="62"/>
    </row>
    <row r="753014" spans="3:3" x14ac:dyDescent="0.25">
      <c r="C753014" s="62"/>
    </row>
    <row r="753102" spans="3:3" x14ac:dyDescent="0.25">
      <c r="C753102" s="62"/>
    </row>
    <row r="753103" spans="3:3" x14ac:dyDescent="0.25">
      <c r="C753103" s="62"/>
    </row>
    <row r="753191" spans="3:3" x14ac:dyDescent="0.25">
      <c r="C753191" s="62"/>
    </row>
    <row r="753192" spans="3:3" x14ac:dyDescent="0.25">
      <c r="C753192" s="62"/>
    </row>
    <row r="753280" spans="3:3" x14ac:dyDescent="0.25">
      <c r="C753280" s="62"/>
    </row>
    <row r="753281" spans="3:3" x14ac:dyDescent="0.25">
      <c r="C753281" s="62"/>
    </row>
    <row r="753369" spans="3:3" x14ac:dyDescent="0.25">
      <c r="C753369" s="62"/>
    </row>
    <row r="753370" spans="3:3" x14ac:dyDescent="0.25">
      <c r="C753370" s="62"/>
    </row>
    <row r="753458" spans="3:3" x14ac:dyDescent="0.25">
      <c r="C753458" s="62"/>
    </row>
    <row r="753459" spans="3:3" x14ac:dyDescent="0.25">
      <c r="C753459" s="62"/>
    </row>
    <row r="753547" spans="3:3" x14ac:dyDescent="0.25">
      <c r="C753547" s="62"/>
    </row>
    <row r="753548" spans="3:3" x14ac:dyDescent="0.25">
      <c r="C753548" s="62"/>
    </row>
    <row r="753636" spans="3:3" x14ac:dyDescent="0.25">
      <c r="C753636" s="62"/>
    </row>
    <row r="753637" spans="3:3" x14ac:dyDescent="0.25">
      <c r="C753637" s="62"/>
    </row>
    <row r="753725" spans="3:3" x14ac:dyDescent="0.25">
      <c r="C753725" s="62"/>
    </row>
    <row r="753726" spans="3:3" x14ac:dyDescent="0.25">
      <c r="C753726" s="62"/>
    </row>
    <row r="753814" spans="3:3" x14ac:dyDescent="0.25">
      <c r="C753814" s="62"/>
    </row>
    <row r="753815" spans="3:3" x14ac:dyDescent="0.25">
      <c r="C753815" s="62"/>
    </row>
    <row r="753903" spans="3:3" x14ac:dyDescent="0.25">
      <c r="C753903" s="62"/>
    </row>
    <row r="753904" spans="3:3" x14ac:dyDescent="0.25">
      <c r="C753904" s="62"/>
    </row>
    <row r="753992" spans="3:3" x14ac:dyDescent="0.25">
      <c r="C753992" s="62"/>
    </row>
    <row r="753993" spans="3:3" x14ac:dyDescent="0.25">
      <c r="C753993" s="62"/>
    </row>
    <row r="754081" spans="3:3" x14ac:dyDescent="0.25">
      <c r="C754081" s="62"/>
    </row>
    <row r="754082" spans="3:3" x14ac:dyDescent="0.25">
      <c r="C754082" s="62"/>
    </row>
    <row r="754170" spans="3:3" x14ac:dyDescent="0.25">
      <c r="C754170" s="62"/>
    </row>
    <row r="754171" spans="3:3" x14ac:dyDescent="0.25">
      <c r="C754171" s="62"/>
    </row>
    <row r="754259" spans="3:3" x14ac:dyDescent="0.25">
      <c r="C754259" s="62"/>
    </row>
    <row r="754260" spans="3:3" x14ac:dyDescent="0.25">
      <c r="C754260" s="62"/>
    </row>
    <row r="754348" spans="3:3" x14ac:dyDescent="0.25">
      <c r="C754348" s="62"/>
    </row>
    <row r="754349" spans="3:3" x14ac:dyDescent="0.25">
      <c r="C754349" s="62"/>
    </row>
    <row r="754437" spans="3:3" x14ac:dyDescent="0.25">
      <c r="C754437" s="62"/>
    </row>
    <row r="754438" spans="3:3" x14ac:dyDescent="0.25">
      <c r="C754438" s="62"/>
    </row>
    <row r="754526" spans="3:3" x14ac:dyDescent="0.25">
      <c r="C754526" s="62"/>
    </row>
    <row r="754527" spans="3:3" x14ac:dyDescent="0.25">
      <c r="C754527" s="62"/>
    </row>
    <row r="754615" spans="3:3" x14ac:dyDescent="0.25">
      <c r="C754615" s="62"/>
    </row>
    <row r="754616" spans="3:3" x14ac:dyDescent="0.25">
      <c r="C754616" s="62"/>
    </row>
    <row r="754704" spans="3:3" x14ac:dyDescent="0.25">
      <c r="C754704" s="62"/>
    </row>
    <row r="754705" spans="3:3" x14ac:dyDescent="0.25">
      <c r="C754705" s="62"/>
    </row>
    <row r="754793" spans="3:3" x14ac:dyDescent="0.25">
      <c r="C754793" s="62"/>
    </row>
    <row r="754794" spans="3:3" x14ac:dyDescent="0.25">
      <c r="C754794" s="62"/>
    </row>
    <row r="754882" spans="3:3" x14ac:dyDescent="0.25">
      <c r="C754882" s="62"/>
    </row>
    <row r="754883" spans="3:3" x14ac:dyDescent="0.25">
      <c r="C754883" s="62"/>
    </row>
    <row r="754971" spans="3:3" x14ac:dyDescent="0.25">
      <c r="C754971" s="62"/>
    </row>
    <row r="754972" spans="3:3" x14ac:dyDescent="0.25">
      <c r="C754972" s="62"/>
    </row>
    <row r="755060" spans="3:3" x14ac:dyDescent="0.25">
      <c r="C755060" s="62"/>
    </row>
    <row r="755061" spans="3:3" x14ac:dyDescent="0.25">
      <c r="C755061" s="62"/>
    </row>
    <row r="755149" spans="3:3" x14ac:dyDescent="0.25">
      <c r="C755149" s="62"/>
    </row>
    <row r="755150" spans="3:3" x14ac:dyDescent="0.25">
      <c r="C755150" s="62"/>
    </row>
    <row r="755238" spans="3:3" x14ac:dyDescent="0.25">
      <c r="C755238" s="62"/>
    </row>
    <row r="755239" spans="3:3" x14ac:dyDescent="0.25">
      <c r="C755239" s="62"/>
    </row>
    <row r="755327" spans="3:3" x14ac:dyDescent="0.25">
      <c r="C755327" s="62"/>
    </row>
    <row r="755328" spans="3:3" x14ac:dyDescent="0.25">
      <c r="C755328" s="62"/>
    </row>
    <row r="755416" spans="3:3" x14ac:dyDescent="0.25">
      <c r="C755416" s="62"/>
    </row>
    <row r="755417" spans="3:3" x14ac:dyDescent="0.25">
      <c r="C755417" s="62"/>
    </row>
    <row r="755505" spans="3:3" x14ac:dyDescent="0.25">
      <c r="C755505" s="62"/>
    </row>
    <row r="755506" spans="3:3" x14ac:dyDescent="0.25">
      <c r="C755506" s="62"/>
    </row>
    <row r="755594" spans="3:3" x14ac:dyDescent="0.25">
      <c r="C755594" s="62"/>
    </row>
    <row r="755595" spans="3:3" x14ac:dyDescent="0.25">
      <c r="C755595" s="62"/>
    </row>
    <row r="755683" spans="3:3" x14ac:dyDescent="0.25">
      <c r="C755683" s="62"/>
    </row>
    <row r="755684" spans="3:3" x14ac:dyDescent="0.25">
      <c r="C755684" s="62"/>
    </row>
    <row r="755772" spans="3:3" x14ac:dyDescent="0.25">
      <c r="C755772" s="62"/>
    </row>
    <row r="755773" spans="3:3" x14ac:dyDescent="0.25">
      <c r="C755773" s="62"/>
    </row>
    <row r="755861" spans="3:3" x14ac:dyDescent="0.25">
      <c r="C755861" s="62"/>
    </row>
    <row r="755862" spans="3:3" x14ac:dyDescent="0.25">
      <c r="C755862" s="62"/>
    </row>
    <row r="755950" spans="3:3" x14ac:dyDescent="0.25">
      <c r="C755950" s="62"/>
    </row>
    <row r="755951" spans="3:3" x14ac:dyDescent="0.25">
      <c r="C755951" s="62"/>
    </row>
    <row r="756039" spans="3:3" x14ac:dyDescent="0.25">
      <c r="C756039" s="62"/>
    </row>
    <row r="756040" spans="3:3" x14ac:dyDescent="0.25">
      <c r="C756040" s="62"/>
    </row>
    <row r="756128" spans="3:3" x14ac:dyDescent="0.25">
      <c r="C756128" s="62"/>
    </row>
    <row r="756129" spans="3:3" x14ac:dyDescent="0.25">
      <c r="C756129" s="62"/>
    </row>
    <row r="756217" spans="3:3" x14ac:dyDescent="0.25">
      <c r="C756217" s="62"/>
    </row>
    <row r="756218" spans="3:3" x14ac:dyDescent="0.25">
      <c r="C756218" s="62"/>
    </row>
    <row r="756306" spans="3:3" x14ac:dyDescent="0.25">
      <c r="C756306" s="62"/>
    </row>
    <row r="756307" spans="3:3" x14ac:dyDescent="0.25">
      <c r="C756307" s="62"/>
    </row>
    <row r="756395" spans="3:3" x14ac:dyDescent="0.25">
      <c r="C756395" s="62"/>
    </row>
    <row r="756396" spans="3:3" x14ac:dyDescent="0.25">
      <c r="C756396" s="62"/>
    </row>
    <row r="756484" spans="3:3" x14ac:dyDescent="0.25">
      <c r="C756484" s="62"/>
    </row>
    <row r="756485" spans="3:3" x14ac:dyDescent="0.25">
      <c r="C756485" s="62"/>
    </row>
    <row r="756573" spans="3:3" x14ac:dyDescent="0.25">
      <c r="C756573" s="62"/>
    </row>
    <row r="756574" spans="3:3" x14ac:dyDescent="0.25">
      <c r="C756574" s="62"/>
    </row>
    <row r="756662" spans="3:3" x14ac:dyDescent="0.25">
      <c r="C756662" s="62"/>
    </row>
    <row r="756663" spans="3:3" x14ac:dyDescent="0.25">
      <c r="C756663" s="62"/>
    </row>
    <row r="756751" spans="3:3" x14ac:dyDescent="0.25">
      <c r="C756751" s="62"/>
    </row>
    <row r="756752" spans="3:3" x14ac:dyDescent="0.25">
      <c r="C756752" s="62"/>
    </row>
    <row r="756840" spans="3:3" x14ac:dyDescent="0.25">
      <c r="C756840" s="62"/>
    </row>
    <row r="756841" spans="3:3" x14ac:dyDescent="0.25">
      <c r="C756841" s="62"/>
    </row>
    <row r="756929" spans="3:3" x14ac:dyDescent="0.25">
      <c r="C756929" s="62"/>
    </row>
    <row r="756930" spans="3:3" x14ac:dyDescent="0.25">
      <c r="C756930" s="62"/>
    </row>
    <row r="757018" spans="3:3" x14ac:dyDescent="0.25">
      <c r="C757018" s="62"/>
    </row>
    <row r="757019" spans="3:3" x14ac:dyDescent="0.25">
      <c r="C757019" s="62"/>
    </row>
    <row r="757107" spans="3:3" x14ac:dyDescent="0.25">
      <c r="C757107" s="62"/>
    </row>
    <row r="757108" spans="3:3" x14ac:dyDescent="0.25">
      <c r="C757108" s="62"/>
    </row>
    <row r="757196" spans="3:3" x14ac:dyDescent="0.25">
      <c r="C757196" s="62"/>
    </row>
    <row r="757197" spans="3:3" x14ac:dyDescent="0.25">
      <c r="C757197" s="62"/>
    </row>
    <row r="757285" spans="3:3" x14ac:dyDescent="0.25">
      <c r="C757285" s="62"/>
    </row>
    <row r="757286" spans="3:3" x14ac:dyDescent="0.25">
      <c r="C757286" s="62"/>
    </row>
    <row r="757374" spans="3:3" x14ac:dyDescent="0.25">
      <c r="C757374" s="62"/>
    </row>
    <row r="757375" spans="3:3" x14ac:dyDescent="0.25">
      <c r="C757375" s="62"/>
    </row>
    <row r="757463" spans="3:3" x14ac:dyDescent="0.25">
      <c r="C757463" s="62"/>
    </row>
    <row r="757464" spans="3:3" x14ac:dyDescent="0.25">
      <c r="C757464" s="62"/>
    </row>
    <row r="757552" spans="3:3" x14ac:dyDescent="0.25">
      <c r="C757552" s="62"/>
    </row>
    <row r="757553" spans="3:3" x14ac:dyDescent="0.25">
      <c r="C757553" s="62"/>
    </row>
    <row r="757641" spans="3:3" x14ac:dyDescent="0.25">
      <c r="C757641" s="62"/>
    </row>
    <row r="757642" spans="3:3" x14ac:dyDescent="0.25">
      <c r="C757642" s="62"/>
    </row>
    <row r="757730" spans="3:3" x14ac:dyDescent="0.25">
      <c r="C757730" s="62"/>
    </row>
    <row r="757731" spans="3:3" x14ac:dyDescent="0.25">
      <c r="C757731" s="62"/>
    </row>
    <row r="757819" spans="3:3" x14ac:dyDescent="0.25">
      <c r="C757819" s="62"/>
    </row>
    <row r="757820" spans="3:3" x14ac:dyDescent="0.25">
      <c r="C757820" s="62"/>
    </row>
    <row r="757908" spans="3:3" x14ac:dyDescent="0.25">
      <c r="C757908" s="62"/>
    </row>
    <row r="757909" spans="3:3" x14ac:dyDescent="0.25">
      <c r="C757909" s="62"/>
    </row>
    <row r="757997" spans="3:3" x14ac:dyDescent="0.25">
      <c r="C757997" s="62"/>
    </row>
    <row r="757998" spans="3:3" x14ac:dyDescent="0.25">
      <c r="C757998" s="62"/>
    </row>
    <row r="758086" spans="3:3" x14ac:dyDescent="0.25">
      <c r="C758086" s="62"/>
    </row>
    <row r="758087" spans="3:3" x14ac:dyDescent="0.25">
      <c r="C758087" s="62"/>
    </row>
    <row r="758175" spans="3:3" x14ac:dyDescent="0.25">
      <c r="C758175" s="62"/>
    </row>
    <row r="758176" spans="3:3" x14ac:dyDescent="0.25">
      <c r="C758176" s="62"/>
    </row>
    <row r="758264" spans="3:3" x14ac:dyDescent="0.25">
      <c r="C758264" s="62"/>
    </row>
    <row r="758265" spans="3:3" x14ac:dyDescent="0.25">
      <c r="C758265" s="62"/>
    </row>
    <row r="758353" spans="3:3" x14ac:dyDescent="0.25">
      <c r="C758353" s="62"/>
    </row>
    <row r="758354" spans="3:3" x14ac:dyDescent="0.25">
      <c r="C758354" s="62"/>
    </row>
    <row r="758442" spans="3:3" x14ac:dyDescent="0.25">
      <c r="C758442" s="62"/>
    </row>
    <row r="758443" spans="3:3" x14ac:dyDescent="0.25">
      <c r="C758443" s="62"/>
    </row>
    <row r="758531" spans="3:3" x14ac:dyDescent="0.25">
      <c r="C758531" s="62"/>
    </row>
    <row r="758532" spans="3:3" x14ac:dyDescent="0.25">
      <c r="C758532" s="62"/>
    </row>
    <row r="758620" spans="3:3" x14ac:dyDescent="0.25">
      <c r="C758620" s="62"/>
    </row>
    <row r="758621" spans="3:3" x14ac:dyDescent="0.25">
      <c r="C758621" s="62"/>
    </row>
    <row r="758709" spans="3:3" x14ac:dyDescent="0.25">
      <c r="C758709" s="62"/>
    </row>
    <row r="758710" spans="3:3" x14ac:dyDescent="0.25">
      <c r="C758710" s="62"/>
    </row>
    <row r="758798" spans="3:3" x14ac:dyDescent="0.25">
      <c r="C758798" s="62"/>
    </row>
    <row r="758799" spans="3:3" x14ac:dyDescent="0.25">
      <c r="C758799" s="62"/>
    </row>
    <row r="758887" spans="3:3" x14ac:dyDescent="0.25">
      <c r="C758887" s="62"/>
    </row>
    <row r="758888" spans="3:3" x14ac:dyDescent="0.25">
      <c r="C758888" s="62"/>
    </row>
    <row r="758976" spans="3:3" x14ac:dyDescent="0.25">
      <c r="C758976" s="62"/>
    </row>
    <row r="758977" spans="3:3" x14ac:dyDescent="0.25">
      <c r="C758977" s="62"/>
    </row>
    <row r="759065" spans="3:3" x14ac:dyDescent="0.25">
      <c r="C759065" s="62"/>
    </row>
    <row r="759066" spans="3:3" x14ac:dyDescent="0.25">
      <c r="C759066" s="62"/>
    </row>
    <row r="759154" spans="3:3" x14ac:dyDescent="0.25">
      <c r="C759154" s="62"/>
    </row>
    <row r="759155" spans="3:3" x14ac:dyDescent="0.25">
      <c r="C759155" s="62"/>
    </row>
    <row r="759243" spans="3:3" x14ac:dyDescent="0.25">
      <c r="C759243" s="62"/>
    </row>
    <row r="759244" spans="3:3" x14ac:dyDescent="0.25">
      <c r="C759244" s="62"/>
    </row>
    <row r="759332" spans="3:3" x14ac:dyDescent="0.25">
      <c r="C759332" s="62"/>
    </row>
    <row r="759333" spans="3:3" x14ac:dyDescent="0.25">
      <c r="C759333" s="62"/>
    </row>
    <row r="759421" spans="3:3" x14ac:dyDescent="0.25">
      <c r="C759421" s="62"/>
    </row>
    <row r="759422" spans="3:3" x14ac:dyDescent="0.25">
      <c r="C759422" s="62"/>
    </row>
    <row r="759510" spans="3:3" x14ac:dyDescent="0.25">
      <c r="C759510" s="62"/>
    </row>
    <row r="759511" spans="3:3" x14ac:dyDescent="0.25">
      <c r="C759511" s="62"/>
    </row>
    <row r="759599" spans="3:3" x14ac:dyDescent="0.25">
      <c r="C759599" s="62"/>
    </row>
    <row r="759600" spans="3:3" x14ac:dyDescent="0.25">
      <c r="C759600" s="62"/>
    </row>
    <row r="759688" spans="3:3" x14ac:dyDescent="0.25">
      <c r="C759688" s="62"/>
    </row>
    <row r="759689" spans="3:3" x14ac:dyDescent="0.25">
      <c r="C759689" s="62"/>
    </row>
    <row r="759777" spans="3:3" x14ac:dyDescent="0.25">
      <c r="C759777" s="62"/>
    </row>
    <row r="759778" spans="3:3" x14ac:dyDescent="0.25">
      <c r="C759778" s="62"/>
    </row>
    <row r="759866" spans="3:3" x14ac:dyDescent="0.25">
      <c r="C759866" s="62"/>
    </row>
    <row r="759867" spans="3:3" x14ac:dyDescent="0.25">
      <c r="C759867" s="62"/>
    </row>
    <row r="759955" spans="3:3" x14ac:dyDescent="0.25">
      <c r="C759955" s="62"/>
    </row>
    <row r="759956" spans="3:3" x14ac:dyDescent="0.25">
      <c r="C759956" s="62"/>
    </row>
    <row r="760044" spans="3:3" x14ac:dyDescent="0.25">
      <c r="C760044" s="62"/>
    </row>
    <row r="760045" spans="3:3" x14ac:dyDescent="0.25">
      <c r="C760045" s="62"/>
    </row>
    <row r="760133" spans="3:3" x14ac:dyDescent="0.25">
      <c r="C760133" s="62"/>
    </row>
    <row r="760134" spans="3:3" x14ac:dyDescent="0.25">
      <c r="C760134" s="62"/>
    </row>
    <row r="760222" spans="3:3" x14ac:dyDescent="0.25">
      <c r="C760222" s="62"/>
    </row>
    <row r="760223" spans="3:3" x14ac:dyDescent="0.25">
      <c r="C760223" s="62"/>
    </row>
    <row r="760311" spans="3:3" x14ac:dyDescent="0.25">
      <c r="C760311" s="62"/>
    </row>
    <row r="760312" spans="3:3" x14ac:dyDescent="0.25">
      <c r="C760312" s="62"/>
    </row>
    <row r="760400" spans="3:3" x14ac:dyDescent="0.25">
      <c r="C760400" s="62"/>
    </row>
    <row r="760401" spans="3:3" x14ac:dyDescent="0.25">
      <c r="C760401" s="62"/>
    </row>
    <row r="760489" spans="3:3" x14ac:dyDescent="0.25">
      <c r="C760489" s="62"/>
    </row>
    <row r="760490" spans="3:3" x14ac:dyDescent="0.25">
      <c r="C760490" s="62"/>
    </row>
    <row r="760578" spans="3:3" x14ac:dyDescent="0.25">
      <c r="C760578" s="62"/>
    </row>
    <row r="760579" spans="3:3" x14ac:dyDescent="0.25">
      <c r="C760579" s="62"/>
    </row>
    <row r="760667" spans="3:3" x14ac:dyDescent="0.25">
      <c r="C760667" s="62"/>
    </row>
    <row r="760668" spans="3:3" x14ac:dyDescent="0.25">
      <c r="C760668" s="62"/>
    </row>
    <row r="760756" spans="3:3" x14ac:dyDescent="0.25">
      <c r="C760756" s="62"/>
    </row>
    <row r="760757" spans="3:3" x14ac:dyDescent="0.25">
      <c r="C760757" s="62"/>
    </row>
    <row r="760845" spans="3:3" x14ac:dyDescent="0.25">
      <c r="C760845" s="62"/>
    </row>
    <row r="760846" spans="3:3" x14ac:dyDescent="0.25">
      <c r="C760846" s="62"/>
    </row>
    <row r="760934" spans="3:3" x14ac:dyDescent="0.25">
      <c r="C760934" s="62"/>
    </row>
    <row r="760935" spans="3:3" x14ac:dyDescent="0.25">
      <c r="C760935" s="62"/>
    </row>
    <row r="761023" spans="3:3" x14ac:dyDescent="0.25">
      <c r="C761023" s="62"/>
    </row>
    <row r="761024" spans="3:3" x14ac:dyDescent="0.25">
      <c r="C761024" s="62"/>
    </row>
    <row r="761112" spans="3:3" x14ac:dyDescent="0.25">
      <c r="C761112" s="62"/>
    </row>
    <row r="761113" spans="3:3" x14ac:dyDescent="0.25">
      <c r="C761113" s="62"/>
    </row>
    <row r="761201" spans="3:3" x14ac:dyDescent="0.25">
      <c r="C761201" s="62"/>
    </row>
    <row r="761202" spans="3:3" x14ac:dyDescent="0.25">
      <c r="C761202" s="62"/>
    </row>
    <row r="761290" spans="3:3" x14ac:dyDescent="0.25">
      <c r="C761290" s="62"/>
    </row>
    <row r="761291" spans="3:3" x14ac:dyDescent="0.25">
      <c r="C761291" s="62"/>
    </row>
    <row r="761379" spans="3:3" x14ac:dyDescent="0.25">
      <c r="C761379" s="62"/>
    </row>
    <row r="761380" spans="3:3" x14ac:dyDescent="0.25">
      <c r="C761380" s="62"/>
    </row>
    <row r="761468" spans="3:3" x14ac:dyDescent="0.25">
      <c r="C761468" s="62"/>
    </row>
    <row r="761469" spans="3:3" x14ac:dyDescent="0.25">
      <c r="C761469" s="62"/>
    </row>
    <row r="761557" spans="3:3" x14ac:dyDescent="0.25">
      <c r="C761557" s="62"/>
    </row>
    <row r="761558" spans="3:3" x14ac:dyDescent="0.25">
      <c r="C761558" s="62"/>
    </row>
    <row r="761646" spans="3:3" x14ac:dyDescent="0.25">
      <c r="C761646" s="62"/>
    </row>
    <row r="761647" spans="3:3" x14ac:dyDescent="0.25">
      <c r="C761647" s="62"/>
    </row>
    <row r="761735" spans="3:3" x14ac:dyDescent="0.25">
      <c r="C761735" s="62"/>
    </row>
    <row r="761736" spans="3:3" x14ac:dyDescent="0.25">
      <c r="C761736" s="62"/>
    </row>
    <row r="761824" spans="3:3" x14ac:dyDescent="0.25">
      <c r="C761824" s="62"/>
    </row>
    <row r="761825" spans="3:3" x14ac:dyDescent="0.25">
      <c r="C761825" s="62"/>
    </row>
    <row r="761913" spans="3:3" x14ac:dyDescent="0.25">
      <c r="C761913" s="62"/>
    </row>
    <row r="761914" spans="3:3" x14ac:dyDescent="0.25">
      <c r="C761914" s="62"/>
    </row>
    <row r="762002" spans="3:3" x14ac:dyDescent="0.25">
      <c r="C762002" s="62"/>
    </row>
    <row r="762003" spans="3:3" x14ac:dyDescent="0.25">
      <c r="C762003" s="62"/>
    </row>
    <row r="762091" spans="3:3" x14ac:dyDescent="0.25">
      <c r="C762091" s="62"/>
    </row>
    <row r="762092" spans="3:3" x14ac:dyDescent="0.25">
      <c r="C762092" s="62"/>
    </row>
    <row r="762180" spans="3:3" x14ac:dyDescent="0.25">
      <c r="C762180" s="62"/>
    </row>
    <row r="762181" spans="3:3" x14ac:dyDescent="0.25">
      <c r="C762181" s="62"/>
    </row>
    <row r="762269" spans="3:3" x14ac:dyDescent="0.25">
      <c r="C762269" s="62"/>
    </row>
    <row r="762270" spans="3:3" x14ac:dyDescent="0.25">
      <c r="C762270" s="62"/>
    </row>
    <row r="762358" spans="3:3" x14ac:dyDescent="0.25">
      <c r="C762358" s="62"/>
    </row>
    <row r="762359" spans="3:3" x14ac:dyDescent="0.25">
      <c r="C762359" s="62"/>
    </row>
    <row r="762447" spans="3:3" x14ac:dyDescent="0.25">
      <c r="C762447" s="62"/>
    </row>
    <row r="762448" spans="3:3" x14ac:dyDescent="0.25">
      <c r="C762448" s="62"/>
    </row>
    <row r="762536" spans="3:3" x14ac:dyDescent="0.25">
      <c r="C762536" s="62"/>
    </row>
    <row r="762537" spans="3:3" x14ac:dyDescent="0.25">
      <c r="C762537" s="62"/>
    </row>
    <row r="762625" spans="3:3" x14ac:dyDescent="0.25">
      <c r="C762625" s="62"/>
    </row>
    <row r="762626" spans="3:3" x14ac:dyDescent="0.25">
      <c r="C762626" s="62"/>
    </row>
    <row r="762714" spans="3:3" x14ac:dyDescent="0.25">
      <c r="C762714" s="62"/>
    </row>
    <row r="762715" spans="3:3" x14ac:dyDescent="0.25">
      <c r="C762715" s="62"/>
    </row>
    <row r="762803" spans="3:3" x14ac:dyDescent="0.25">
      <c r="C762803" s="62"/>
    </row>
    <row r="762804" spans="3:3" x14ac:dyDescent="0.25">
      <c r="C762804" s="62"/>
    </row>
    <row r="762892" spans="3:3" x14ac:dyDescent="0.25">
      <c r="C762892" s="62"/>
    </row>
    <row r="762893" spans="3:3" x14ac:dyDescent="0.25">
      <c r="C762893" s="62"/>
    </row>
    <row r="762981" spans="3:3" x14ac:dyDescent="0.25">
      <c r="C762981" s="62"/>
    </row>
    <row r="762982" spans="3:3" x14ac:dyDescent="0.25">
      <c r="C762982" s="62"/>
    </row>
    <row r="763070" spans="3:3" x14ac:dyDescent="0.25">
      <c r="C763070" s="62"/>
    </row>
    <row r="763071" spans="3:3" x14ac:dyDescent="0.25">
      <c r="C763071" s="62"/>
    </row>
    <row r="763159" spans="3:3" x14ac:dyDescent="0.25">
      <c r="C763159" s="62"/>
    </row>
    <row r="763160" spans="3:3" x14ac:dyDescent="0.25">
      <c r="C763160" s="62"/>
    </row>
    <row r="763248" spans="3:3" x14ac:dyDescent="0.25">
      <c r="C763248" s="62"/>
    </row>
    <row r="763249" spans="3:3" x14ac:dyDescent="0.25">
      <c r="C763249" s="62"/>
    </row>
    <row r="763337" spans="3:3" x14ac:dyDescent="0.25">
      <c r="C763337" s="62"/>
    </row>
    <row r="763338" spans="3:3" x14ac:dyDescent="0.25">
      <c r="C763338" s="62"/>
    </row>
    <row r="763426" spans="3:3" x14ac:dyDescent="0.25">
      <c r="C763426" s="62"/>
    </row>
    <row r="763427" spans="3:3" x14ac:dyDescent="0.25">
      <c r="C763427" s="62"/>
    </row>
    <row r="763515" spans="3:3" x14ac:dyDescent="0.25">
      <c r="C763515" s="62"/>
    </row>
    <row r="763516" spans="3:3" x14ac:dyDescent="0.25">
      <c r="C763516" s="62"/>
    </row>
    <row r="763604" spans="3:3" x14ac:dyDescent="0.25">
      <c r="C763604" s="62"/>
    </row>
    <row r="763605" spans="3:3" x14ac:dyDescent="0.25">
      <c r="C763605" s="62"/>
    </row>
    <row r="763693" spans="3:3" x14ac:dyDescent="0.25">
      <c r="C763693" s="62"/>
    </row>
    <row r="763694" spans="3:3" x14ac:dyDescent="0.25">
      <c r="C763694" s="62"/>
    </row>
    <row r="763782" spans="3:3" x14ac:dyDescent="0.25">
      <c r="C763782" s="62"/>
    </row>
    <row r="763783" spans="3:3" x14ac:dyDescent="0.25">
      <c r="C763783" s="62"/>
    </row>
    <row r="763871" spans="3:3" x14ac:dyDescent="0.25">
      <c r="C763871" s="62"/>
    </row>
    <row r="763872" spans="3:3" x14ac:dyDescent="0.25">
      <c r="C763872" s="62"/>
    </row>
    <row r="763960" spans="3:3" x14ac:dyDescent="0.25">
      <c r="C763960" s="62"/>
    </row>
    <row r="763961" spans="3:3" x14ac:dyDescent="0.25">
      <c r="C763961" s="62"/>
    </row>
    <row r="764049" spans="3:3" x14ac:dyDescent="0.25">
      <c r="C764049" s="62"/>
    </row>
    <row r="764050" spans="3:3" x14ac:dyDescent="0.25">
      <c r="C764050" s="62"/>
    </row>
    <row r="764138" spans="3:3" x14ac:dyDescent="0.25">
      <c r="C764138" s="62"/>
    </row>
    <row r="764139" spans="3:3" x14ac:dyDescent="0.25">
      <c r="C764139" s="62"/>
    </row>
    <row r="764227" spans="3:3" x14ac:dyDescent="0.25">
      <c r="C764227" s="62"/>
    </row>
    <row r="764228" spans="3:3" x14ac:dyDescent="0.25">
      <c r="C764228" s="62"/>
    </row>
    <row r="764316" spans="3:3" x14ac:dyDescent="0.25">
      <c r="C764316" s="62"/>
    </row>
    <row r="764317" spans="3:3" x14ac:dyDescent="0.25">
      <c r="C764317" s="62"/>
    </row>
    <row r="764405" spans="3:3" x14ac:dyDescent="0.25">
      <c r="C764405" s="62"/>
    </row>
    <row r="764406" spans="3:3" x14ac:dyDescent="0.25">
      <c r="C764406" s="62"/>
    </row>
    <row r="764494" spans="3:3" x14ac:dyDescent="0.25">
      <c r="C764494" s="62"/>
    </row>
    <row r="764495" spans="3:3" x14ac:dyDescent="0.25">
      <c r="C764495" s="62"/>
    </row>
    <row r="764583" spans="3:3" x14ac:dyDescent="0.25">
      <c r="C764583" s="62"/>
    </row>
    <row r="764584" spans="3:3" x14ac:dyDescent="0.25">
      <c r="C764584" s="62"/>
    </row>
    <row r="764672" spans="3:3" x14ac:dyDescent="0.25">
      <c r="C764672" s="62"/>
    </row>
    <row r="764673" spans="3:3" x14ac:dyDescent="0.25">
      <c r="C764673" s="62"/>
    </row>
    <row r="764761" spans="3:3" x14ac:dyDescent="0.25">
      <c r="C764761" s="62"/>
    </row>
    <row r="764762" spans="3:3" x14ac:dyDescent="0.25">
      <c r="C764762" s="62"/>
    </row>
    <row r="764850" spans="3:3" x14ac:dyDescent="0.25">
      <c r="C764850" s="62"/>
    </row>
    <row r="764851" spans="3:3" x14ac:dyDescent="0.25">
      <c r="C764851" s="62"/>
    </row>
    <row r="764939" spans="3:3" x14ac:dyDescent="0.25">
      <c r="C764939" s="62"/>
    </row>
    <row r="764940" spans="3:3" x14ac:dyDescent="0.25">
      <c r="C764940" s="62"/>
    </row>
    <row r="765028" spans="3:3" x14ac:dyDescent="0.25">
      <c r="C765028" s="62"/>
    </row>
    <row r="765029" spans="3:3" x14ac:dyDescent="0.25">
      <c r="C765029" s="62"/>
    </row>
    <row r="765117" spans="3:3" x14ac:dyDescent="0.25">
      <c r="C765117" s="62"/>
    </row>
    <row r="765118" spans="3:3" x14ac:dyDescent="0.25">
      <c r="C765118" s="62"/>
    </row>
    <row r="765206" spans="3:3" x14ac:dyDescent="0.25">
      <c r="C765206" s="62"/>
    </row>
    <row r="765207" spans="3:3" x14ac:dyDescent="0.25">
      <c r="C765207" s="62"/>
    </row>
    <row r="765295" spans="3:3" x14ac:dyDescent="0.25">
      <c r="C765295" s="62"/>
    </row>
    <row r="765296" spans="3:3" x14ac:dyDescent="0.25">
      <c r="C765296" s="62"/>
    </row>
    <row r="765384" spans="3:3" x14ac:dyDescent="0.25">
      <c r="C765384" s="62"/>
    </row>
    <row r="765385" spans="3:3" x14ac:dyDescent="0.25">
      <c r="C765385" s="62"/>
    </row>
    <row r="765473" spans="3:3" x14ac:dyDescent="0.25">
      <c r="C765473" s="62"/>
    </row>
    <row r="765474" spans="3:3" x14ac:dyDescent="0.25">
      <c r="C765474" s="62"/>
    </row>
    <row r="765562" spans="3:3" x14ac:dyDescent="0.25">
      <c r="C765562" s="62"/>
    </row>
    <row r="765563" spans="3:3" x14ac:dyDescent="0.25">
      <c r="C765563" s="62"/>
    </row>
    <row r="765651" spans="3:3" x14ac:dyDescent="0.25">
      <c r="C765651" s="62"/>
    </row>
    <row r="765652" spans="3:3" x14ac:dyDescent="0.25">
      <c r="C765652" s="62"/>
    </row>
    <row r="765740" spans="3:3" x14ac:dyDescent="0.25">
      <c r="C765740" s="62"/>
    </row>
    <row r="765741" spans="3:3" x14ac:dyDescent="0.25">
      <c r="C765741" s="62"/>
    </row>
    <row r="765829" spans="3:3" x14ac:dyDescent="0.25">
      <c r="C765829" s="62"/>
    </row>
    <row r="765830" spans="3:3" x14ac:dyDescent="0.25">
      <c r="C765830" s="62"/>
    </row>
    <row r="765918" spans="3:3" x14ac:dyDescent="0.25">
      <c r="C765918" s="62"/>
    </row>
    <row r="765919" spans="3:3" x14ac:dyDescent="0.25">
      <c r="C765919" s="62"/>
    </row>
    <row r="766007" spans="3:3" x14ac:dyDescent="0.25">
      <c r="C766007" s="62"/>
    </row>
    <row r="766008" spans="3:3" x14ac:dyDescent="0.25">
      <c r="C766008" s="62"/>
    </row>
    <row r="766096" spans="3:3" x14ac:dyDescent="0.25">
      <c r="C766096" s="62"/>
    </row>
    <row r="766097" spans="3:3" x14ac:dyDescent="0.25">
      <c r="C766097" s="62"/>
    </row>
    <row r="766185" spans="3:3" x14ac:dyDescent="0.25">
      <c r="C766185" s="62"/>
    </row>
    <row r="766186" spans="3:3" x14ac:dyDescent="0.25">
      <c r="C766186" s="62"/>
    </row>
    <row r="766274" spans="3:3" x14ac:dyDescent="0.25">
      <c r="C766274" s="62"/>
    </row>
    <row r="766275" spans="3:3" x14ac:dyDescent="0.25">
      <c r="C766275" s="62"/>
    </row>
    <row r="766363" spans="3:3" x14ac:dyDescent="0.25">
      <c r="C766363" s="62"/>
    </row>
    <row r="766364" spans="3:3" x14ac:dyDescent="0.25">
      <c r="C766364" s="62"/>
    </row>
    <row r="766452" spans="3:3" x14ac:dyDescent="0.25">
      <c r="C766452" s="62"/>
    </row>
    <row r="766453" spans="3:3" x14ac:dyDescent="0.25">
      <c r="C766453" s="62"/>
    </row>
    <row r="766541" spans="3:3" x14ac:dyDescent="0.25">
      <c r="C766541" s="62"/>
    </row>
    <row r="766542" spans="3:3" x14ac:dyDescent="0.25">
      <c r="C766542" s="62"/>
    </row>
    <row r="766630" spans="3:3" x14ac:dyDescent="0.25">
      <c r="C766630" s="62"/>
    </row>
    <row r="766631" spans="3:3" x14ac:dyDescent="0.25">
      <c r="C766631" s="62"/>
    </row>
    <row r="766719" spans="3:3" x14ac:dyDescent="0.25">
      <c r="C766719" s="62"/>
    </row>
    <row r="766720" spans="3:3" x14ac:dyDescent="0.25">
      <c r="C766720" s="62"/>
    </row>
    <row r="766808" spans="3:3" x14ac:dyDescent="0.25">
      <c r="C766808" s="62"/>
    </row>
    <row r="766809" spans="3:3" x14ac:dyDescent="0.25">
      <c r="C766809" s="62"/>
    </row>
    <row r="766897" spans="3:3" x14ac:dyDescent="0.25">
      <c r="C766897" s="62"/>
    </row>
    <row r="766898" spans="3:3" x14ac:dyDescent="0.25">
      <c r="C766898" s="62"/>
    </row>
    <row r="766986" spans="3:3" x14ac:dyDescent="0.25">
      <c r="C766986" s="62"/>
    </row>
    <row r="766987" spans="3:3" x14ac:dyDescent="0.25">
      <c r="C766987" s="62"/>
    </row>
    <row r="767075" spans="3:3" x14ac:dyDescent="0.25">
      <c r="C767075" s="62"/>
    </row>
    <row r="767076" spans="3:3" x14ac:dyDescent="0.25">
      <c r="C767076" s="62"/>
    </row>
    <row r="767164" spans="3:3" x14ac:dyDescent="0.25">
      <c r="C767164" s="62"/>
    </row>
    <row r="767165" spans="3:3" x14ac:dyDescent="0.25">
      <c r="C767165" s="62"/>
    </row>
    <row r="767253" spans="3:3" x14ac:dyDescent="0.25">
      <c r="C767253" s="62"/>
    </row>
    <row r="767254" spans="3:3" x14ac:dyDescent="0.25">
      <c r="C767254" s="62"/>
    </row>
    <row r="767342" spans="3:3" x14ac:dyDescent="0.25">
      <c r="C767342" s="62"/>
    </row>
    <row r="767343" spans="3:3" x14ac:dyDescent="0.25">
      <c r="C767343" s="62"/>
    </row>
    <row r="767431" spans="3:3" x14ac:dyDescent="0.25">
      <c r="C767431" s="62"/>
    </row>
    <row r="767432" spans="3:3" x14ac:dyDescent="0.25">
      <c r="C767432" s="62"/>
    </row>
    <row r="767520" spans="3:3" x14ac:dyDescent="0.25">
      <c r="C767520" s="62"/>
    </row>
    <row r="767521" spans="3:3" x14ac:dyDescent="0.25">
      <c r="C767521" s="62"/>
    </row>
    <row r="767609" spans="3:3" x14ac:dyDescent="0.25">
      <c r="C767609" s="62"/>
    </row>
    <row r="767610" spans="3:3" x14ac:dyDescent="0.25">
      <c r="C767610" s="62"/>
    </row>
    <row r="767698" spans="3:3" x14ac:dyDescent="0.25">
      <c r="C767698" s="62"/>
    </row>
    <row r="767699" spans="3:3" x14ac:dyDescent="0.25">
      <c r="C767699" s="62"/>
    </row>
    <row r="767787" spans="3:3" x14ac:dyDescent="0.25">
      <c r="C767787" s="62"/>
    </row>
    <row r="767788" spans="3:3" x14ac:dyDescent="0.25">
      <c r="C767788" s="62"/>
    </row>
    <row r="767876" spans="3:3" x14ac:dyDescent="0.25">
      <c r="C767876" s="62"/>
    </row>
    <row r="767877" spans="3:3" x14ac:dyDescent="0.25">
      <c r="C767877" s="62"/>
    </row>
    <row r="767965" spans="3:3" x14ac:dyDescent="0.25">
      <c r="C767965" s="62"/>
    </row>
    <row r="767966" spans="3:3" x14ac:dyDescent="0.25">
      <c r="C767966" s="62"/>
    </row>
    <row r="768054" spans="3:3" x14ac:dyDescent="0.25">
      <c r="C768054" s="62"/>
    </row>
    <row r="768055" spans="3:3" x14ac:dyDescent="0.25">
      <c r="C768055" s="62"/>
    </row>
    <row r="768143" spans="3:3" x14ac:dyDescent="0.25">
      <c r="C768143" s="62"/>
    </row>
    <row r="768144" spans="3:3" x14ac:dyDescent="0.25">
      <c r="C768144" s="62"/>
    </row>
    <row r="768232" spans="3:3" x14ac:dyDescent="0.25">
      <c r="C768232" s="62"/>
    </row>
    <row r="768233" spans="3:3" x14ac:dyDescent="0.25">
      <c r="C768233" s="62"/>
    </row>
    <row r="768321" spans="3:3" x14ac:dyDescent="0.25">
      <c r="C768321" s="62"/>
    </row>
    <row r="768322" spans="3:3" x14ac:dyDescent="0.25">
      <c r="C768322" s="62"/>
    </row>
    <row r="768410" spans="3:3" x14ac:dyDescent="0.25">
      <c r="C768410" s="62"/>
    </row>
    <row r="768411" spans="3:3" x14ac:dyDescent="0.25">
      <c r="C768411" s="62"/>
    </row>
    <row r="768499" spans="3:3" x14ac:dyDescent="0.25">
      <c r="C768499" s="62"/>
    </row>
    <row r="768500" spans="3:3" x14ac:dyDescent="0.25">
      <c r="C768500" s="62"/>
    </row>
    <row r="768588" spans="3:3" x14ac:dyDescent="0.25">
      <c r="C768588" s="62"/>
    </row>
    <row r="768589" spans="3:3" x14ac:dyDescent="0.25">
      <c r="C768589" s="62"/>
    </row>
    <row r="768677" spans="3:3" x14ac:dyDescent="0.25">
      <c r="C768677" s="62"/>
    </row>
    <row r="768678" spans="3:3" x14ac:dyDescent="0.25">
      <c r="C768678" s="62"/>
    </row>
    <row r="768766" spans="3:3" x14ac:dyDescent="0.25">
      <c r="C768766" s="62"/>
    </row>
    <row r="768767" spans="3:3" x14ac:dyDescent="0.25">
      <c r="C768767" s="62"/>
    </row>
    <row r="768855" spans="3:3" x14ac:dyDescent="0.25">
      <c r="C768855" s="62"/>
    </row>
    <row r="768856" spans="3:3" x14ac:dyDescent="0.25">
      <c r="C768856" s="62"/>
    </row>
    <row r="768944" spans="3:3" x14ac:dyDescent="0.25">
      <c r="C768944" s="62"/>
    </row>
    <row r="768945" spans="3:3" x14ac:dyDescent="0.25">
      <c r="C768945" s="62"/>
    </row>
    <row r="769033" spans="3:3" x14ac:dyDescent="0.25">
      <c r="C769033" s="62"/>
    </row>
    <row r="769034" spans="3:3" x14ac:dyDescent="0.25">
      <c r="C769034" s="62"/>
    </row>
    <row r="769122" spans="3:3" x14ac:dyDescent="0.25">
      <c r="C769122" s="62"/>
    </row>
    <row r="769123" spans="3:3" x14ac:dyDescent="0.25">
      <c r="C769123" s="62"/>
    </row>
    <row r="769211" spans="3:3" x14ac:dyDescent="0.25">
      <c r="C769211" s="62"/>
    </row>
    <row r="769212" spans="3:3" x14ac:dyDescent="0.25">
      <c r="C769212" s="62"/>
    </row>
    <row r="769300" spans="3:3" x14ac:dyDescent="0.25">
      <c r="C769300" s="62"/>
    </row>
    <row r="769301" spans="3:3" x14ac:dyDescent="0.25">
      <c r="C769301" s="62"/>
    </row>
    <row r="769389" spans="3:3" x14ac:dyDescent="0.25">
      <c r="C769389" s="62"/>
    </row>
    <row r="769390" spans="3:3" x14ac:dyDescent="0.25">
      <c r="C769390" s="62"/>
    </row>
    <row r="769478" spans="3:3" x14ac:dyDescent="0.25">
      <c r="C769478" s="62"/>
    </row>
    <row r="769479" spans="3:3" x14ac:dyDescent="0.25">
      <c r="C769479" s="62"/>
    </row>
    <row r="769567" spans="3:3" x14ac:dyDescent="0.25">
      <c r="C769567" s="62"/>
    </row>
    <row r="769568" spans="3:3" x14ac:dyDescent="0.25">
      <c r="C769568" s="62"/>
    </row>
    <row r="769656" spans="3:3" x14ac:dyDescent="0.25">
      <c r="C769656" s="62"/>
    </row>
    <row r="769657" spans="3:3" x14ac:dyDescent="0.25">
      <c r="C769657" s="62"/>
    </row>
    <row r="769745" spans="3:3" x14ac:dyDescent="0.25">
      <c r="C769745" s="62"/>
    </row>
    <row r="769746" spans="3:3" x14ac:dyDescent="0.25">
      <c r="C769746" s="62"/>
    </row>
    <row r="769834" spans="3:3" x14ac:dyDescent="0.25">
      <c r="C769834" s="62"/>
    </row>
    <row r="769835" spans="3:3" x14ac:dyDescent="0.25">
      <c r="C769835" s="62"/>
    </row>
    <row r="769923" spans="3:3" x14ac:dyDescent="0.25">
      <c r="C769923" s="62"/>
    </row>
    <row r="769924" spans="3:3" x14ac:dyDescent="0.25">
      <c r="C769924" s="62"/>
    </row>
    <row r="770012" spans="3:3" x14ac:dyDescent="0.25">
      <c r="C770012" s="62"/>
    </row>
    <row r="770013" spans="3:3" x14ac:dyDescent="0.25">
      <c r="C770013" s="62"/>
    </row>
    <row r="770101" spans="3:3" x14ac:dyDescent="0.25">
      <c r="C770101" s="62"/>
    </row>
    <row r="770102" spans="3:3" x14ac:dyDescent="0.25">
      <c r="C770102" s="62"/>
    </row>
    <row r="770190" spans="3:3" x14ac:dyDescent="0.25">
      <c r="C770190" s="62"/>
    </row>
    <row r="770191" spans="3:3" x14ac:dyDescent="0.25">
      <c r="C770191" s="62"/>
    </row>
    <row r="770279" spans="3:3" x14ac:dyDescent="0.25">
      <c r="C770279" s="62"/>
    </row>
    <row r="770280" spans="3:3" x14ac:dyDescent="0.25">
      <c r="C770280" s="62"/>
    </row>
    <row r="770368" spans="3:3" x14ac:dyDescent="0.25">
      <c r="C770368" s="62"/>
    </row>
    <row r="770369" spans="3:3" x14ac:dyDescent="0.25">
      <c r="C770369" s="62"/>
    </row>
    <row r="770457" spans="3:3" x14ac:dyDescent="0.25">
      <c r="C770457" s="62"/>
    </row>
    <row r="770458" spans="3:3" x14ac:dyDescent="0.25">
      <c r="C770458" s="62"/>
    </row>
    <row r="770546" spans="3:3" x14ac:dyDescent="0.25">
      <c r="C770546" s="62"/>
    </row>
    <row r="770547" spans="3:3" x14ac:dyDescent="0.25">
      <c r="C770547" s="62"/>
    </row>
    <row r="770635" spans="3:3" x14ac:dyDescent="0.25">
      <c r="C770635" s="62"/>
    </row>
    <row r="770636" spans="3:3" x14ac:dyDescent="0.25">
      <c r="C770636" s="62"/>
    </row>
    <row r="770724" spans="3:3" x14ac:dyDescent="0.25">
      <c r="C770724" s="62"/>
    </row>
    <row r="770725" spans="3:3" x14ac:dyDescent="0.25">
      <c r="C770725" s="62"/>
    </row>
    <row r="770813" spans="3:3" x14ac:dyDescent="0.25">
      <c r="C770813" s="62"/>
    </row>
    <row r="770814" spans="3:3" x14ac:dyDescent="0.25">
      <c r="C770814" s="62"/>
    </row>
    <row r="770902" spans="3:3" x14ac:dyDescent="0.25">
      <c r="C770902" s="62"/>
    </row>
    <row r="770903" spans="3:3" x14ac:dyDescent="0.25">
      <c r="C770903" s="62"/>
    </row>
    <row r="770991" spans="3:3" x14ac:dyDescent="0.25">
      <c r="C770991" s="62"/>
    </row>
    <row r="770992" spans="3:3" x14ac:dyDescent="0.25">
      <c r="C770992" s="62"/>
    </row>
    <row r="771080" spans="3:3" x14ac:dyDescent="0.25">
      <c r="C771080" s="62"/>
    </row>
    <row r="771081" spans="3:3" x14ac:dyDescent="0.25">
      <c r="C771081" s="62"/>
    </row>
    <row r="771169" spans="3:3" x14ac:dyDescent="0.25">
      <c r="C771169" s="62"/>
    </row>
    <row r="771170" spans="3:3" x14ac:dyDescent="0.25">
      <c r="C771170" s="62"/>
    </row>
    <row r="771258" spans="3:3" x14ac:dyDescent="0.25">
      <c r="C771258" s="62"/>
    </row>
    <row r="771259" spans="3:3" x14ac:dyDescent="0.25">
      <c r="C771259" s="62"/>
    </row>
    <row r="771347" spans="3:3" x14ac:dyDescent="0.25">
      <c r="C771347" s="62"/>
    </row>
    <row r="771348" spans="3:3" x14ac:dyDescent="0.25">
      <c r="C771348" s="62"/>
    </row>
    <row r="771436" spans="3:3" x14ac:dyDescent="0.25">
      <c r="C771436" s="62"/>
    </row>
    <row r="771437" spans="3:3" x14ac:dyDescent="0.25">
      <c r="C771437" s="62"/>
    </row>
    <row r="771525" spans="3:3" x14ac:dyDescent="0.25">
      <c r="C771525" s="62"/>
    </row>
    <row r="771526" spans="3:3" x14ac:dyDescent="0.25">
      <c r="C771526" s="62"/>
    </row>
    <row r="771614" spans="3:3" x14ac:dyDescent="0.25">
      <c r="C771614" s="62"/>
    </row>
    <row r="771615" spans="3:3" x14ac:dyDescent="0.25">
      <c r="C771615" s="62"/>
    </row>
    <row r="771703" spans="3:3" x14ac:dyDescent="0.25">
      <c r="C771703" s="62"/>
    </row>
    <row r="771704" spans="3:3" x14ac:dyDescent="0.25">
      <c r="C771704" s="62"/>
    </row>
    <row r="771792" spans="3:3" x14ac:dyDescent="0.25">
      <c r="C771792" s="62"/>
    </row>
    <row r="771793" spans="3:3" x14ac:dyDescent="0.25">
      <c r="C771793" s="62"/>
    </row>
    <row r="771881" spans="3:3" x14ac:dyDescent="0.25">
      <c r="C771881" s="62"/>
    </row>
    <row r="771882" spans="3:3" x14ac:dyDescent="0.25">
      <c r="C771882" s="62"/>
    </row>
    <row r="771970" spans="3:3" x14ac:dyDescent="0.25">
      <c r="C771970" s="62"/>
    </row>
    <row r="771971" spans="3:3" x14ac:dyDescent="0.25">
      <c r="C771971" s="62"/>
    </row>
    <row r="772059" spans="3:3" x14ac:dyDescent="0.25">
      <c r="C772059" s="62"/>
    </row>
    <row r="772060" spans="3:3" x14ac:dyDescent="0.25">
      <c r="C772060" s="62"/>
    </row>
    <row r="772148" spans="3:3" x14ac:dyDescent="0.25">
      <c r="C772148" s="62"/>
    </row>
    <row r="772149" spans="3:3" x14ac:dyDescent="0.25">
      <c r="C772149" s="62"/>
    </row>
    <row r="772237" spans="3:3" x14ac:dyDescent="0.25">
      <c r="C772237" s="62"/>
    </row>
    <row r="772238" spans="3:3" x14ac:dyDescent="0.25">
      <c r="C772238" s="62"/>
    </row>
    <row r="772326" spans="3:3" x14ac:dyDescent="0.25">
      <c r="C772326" s="62"/>
    </row>
    <row r="772327" spans="3:3" x14ac:dyDescent="0.25">
      <c r="C772327" s="62"/>
    </row>
    <row r="772415" spans="3:3" x14ac:dyDescent="0.25">
      <c r="C772415" s="62"/>
    </row>
    <row r="772416" spans="3:3" x14ac:dyDescent="0.25">
      <c r="C772416" s="62"/>
    </row>
    <row r="772504" spans="3:3" x14ac:dyDescent="0.25">
      <c r="C772504" s="62"/>
    </row>
    <row r="772505" spans="3:3" x14ac:dyDescent="0.25">
      <c r="C772505" s="62"/>
    </row>
    <row r="772593" spans="3:3" x14ac:dyDescent="0.25">
      <c r="C772593" s="62"/>
    </row>
    <row r="772594" spans="3:3" x14ac:dyDescent="0.25">
      <c r="C772594" s="62"/>
    </row>
    <row r="772682" spans="3:3" x14ac:dyDescent="0.25">
      <c r="C772682" s="62"/>
    </row>
    <row r="772683" spans="3:3" x14ac:dyDescent="0.25">
      <c r="C772683" s="62"/>
    </row>
    <row r="772771" spans="3:3" x14ac:dyDescent="0.25">
      <c r="C772771" s="62"/>
    </row>
    <row r="772772" spans="3:3" x14ac:dyDescent="0.25">
      <c r="C772772" s="62"/>
    </row>
    <row r="772860" spans="3:3" x14ac:dyDescent="0.25">
      <c r="C772860" s="62"/>
    </row>
    <row r="772861" spans="3:3" x14ac:dyDescent="0.25">
      <c r="C772861" s="62"/>
    </row>
    <row r="772949" spans="3:3" x14ac:dyDescent="0.25">
      <c r="C772949" s="62"/>
    </row>
    <row r="772950" spans="3:3" x14ac:dyDescent="0.25">
      <c r="C772950" s="62"/>
    </row>
    <row r="773038" spans="3:3" x14ac:dyDescent="0.25">
      <c r="C773038" s="62"/>
    </row>
    <row r="773039" spans="3:3" x14ac:dyDescent="0.25">
      <c r="C773039" s="62"/>
    </row>
    <row r="773127" spans="3:3" x14ac:dyDescent="0.25">
      <c r="C773127" s="62"/>
    </row>
    <row r="773128" spans="3:3" x14ac:dyDescent="0.25">
      <c r="C773128" s="62"/>
    </row>
    <row r="773216" spans="3:3" x14ac:dyDescent="0.25">
      <c r="C773216" s="62"/>
    </row>
    <row r="773217" spans="3:3" x14ac:dyDescent="0.25">
      <c r="C773217" s="62"/>
    </row>
    <row r="773305" spans="3:3" x14ac:dyDescent="0.25">
      <c r="C773305" s="62"/>
    </row>
    <row r="773306" spans="3:3" x14ac:dyDescent="0.25">
      <c r="C773306" s="62"/>
    </row>
    <row r="773394" spans="3:3" x14ac:dyDescent="0.25">
      <c r="C773394" s="62"/>
    </row>
    <row r="773395" spans="3:3" x14ac:dyDescent="0.25">
      <c r="C773395" s="62"/>
    </row>
    <row r="773483" spans="3:3" x14ac:dyDescent="0.25">
      <c r="C773483" s="62"/>
    </row>
    <row r="773484" spans="3:3" x14ac:dyDescent="0.25">
      <c r="C773484" s="62"/>
    </row>
    <row r="773572" spans="3:3" x14ac:dyDescent="0.25">
      <c r="C773572" s="62"/>
    </row>
    <row r="773573" spans="3:3" x14ac:dyDescent="0.25">
      <c r="C773573" s="62"/>
    </row>
    <row r="773661" spans="3:3" x14ac:dyDescent="0.25">
      <c r="C773661" s="62"/>
    </row>
    <row r="773662" spans="3:3" x14ac:dyDescent="0.25">
      <c r="C773662" s="62"/>
    </row>
    <row r="773750" spans="3:3" x14ac:dyDescent="0.25">
      <c r="C773750" s="62"/>
    </row>
    <row r="773751" spans="3:3" x14ac:dyDescent="0.25">
      <c r="C773751" s="62"/>
    </row>
    <row r="773839" spans="3:3" x14ac:dyDescent="0.25">
      <c r="C773839" s="62"/>
    </row>
    <row r="773840" spans="3:3" x14ac:dyDescent="0.25">
      <c r="C773840" s="62"/>
    </row>
    <row r="773928" spans="3:3" x14ac:dyDescent="0.25">
      <c r="C773928" s="62"/>
    </row>
    <row r="773929" spans="3:3" x14ac:dyDescent="0.25">
      <c r="C773929" s="62"/>
    </row>
    <row r="774017" spans="3:3" x14ac:dyDescent="0.25">
      <c r="C774017" s="62"/>
    </row>
    <row r="774018" spans="3:3" x14ac:dyDescent="0.25">
      <c r="C774018" s="62"/>
    </row>
    <row r="774106" spans="3:3" x14ac:dyDescent="0.25">
      <c r="C774106" s="62"/>
    </row>
    <row r="774107" spans="3:3" x14ac:dyDescent="0.25">
      <c r="C774107" s="62"/>
    </row>
    <row r="774195" spans="3:3" x14ac:dyDescent="0.25">
      <c r="C774195" s="62"/>
    </row>
    <row r="774196" spans="3:3" x14ac:dyDescent="0.25">
      <c r="C774196" s="62"/>
    </row>
    <row r="774284" spans="3:3" x14ac:dyDescent="0.25">
      <c r="C774284" s="62"/>
    </row>
    <row r="774285" spans="3:3" x14ac:dyDescent="0.25">
      <c r="C774285" s="62"/>
    </row>
    <row r="774373" spans="3:3" x14ac:dyDescent="0.25">
      <c r="C774373" s="62"/>
    </row>
    <row r="774374" spans="3:3" x14ac:dyDescent="0.25">
      <c r="C774374" s="62"/>
    </row>
    <row r="774462" spans="3:3" x14ac:dyDescent="0.25">
      <c r="C774462" s="62"/>
    </row>
    <row r="774463" spans="3:3" x14ac:dyDescent="0.25">
      <c r="C774463" s="62"/>
    </row>
    <row r="774551" spans="3:3" x14ac:dyDescent="0.25">
      <c r="C774551" s="62"/>
    </row>
    <row r="774552" spans="3:3" x14ac:dyDescent="0.25">
      <c r="C774552" s="62"/>
    </row>
    <row r="774640" spans="3:3" x14ac:dyDescent="0.25">
      <c r="C774640" s="62"/>
    </row>
    <row r="774641" spans="3:3" x14ac:dyDescent="0.25">
      <c r="C774641" s="62"/>
    </row>
    <row r="774729" spans="3:3" x14ac:dyDescent="0.25">
      <c r="C774729" s="62"/>
    </row>
    <row r="774730" spans="3:3" x14ac:dyDescent="0.25">
      <c r="C774730" s="62"/>
    </row>
    <row r="774818" spans="3:3" x14ac:dyDescent="0.25">
      <c r="C774818" s="62"/>
    </row>
    <row r="774819" spans="3:3" x14ac:dyDescent="0.25">
      <c r="C774819" s="62"/>
    </row>
    <row r="774907" spans="3:3" x14ac:dyDescent="0.25">
      <c r="C774907" s="62"/>
    </row>
    <row r="774908" spans="3:3" x14ac:dyDescent="0.25">
      <c r="C774908" s="62"/>
    </row>
    <row r="774996" spans="3:3" x14ac:dyDescent="0.25">
      <c r="C774996" s="62"/>
    </row>
    <row r="774997" spans="3:3" x14ac:dyDescent="0.25">
      <c r="C774997" s="62"/>
    </row>
    <row r="775085" spans="3:3" x14ac:dyDescent="0.25">
      <c r="C775085" s="62"/>
    </row>
    <row r="775086" spans="3:3" x14ac:dyDescent="0.25">
      <c r="C775086" s="62"/>
    </row>
    <row r="775174" spans="3:3" x14ac:dyDescent="0.25">
      <c r="C775174" s="62"/>
    </row>
    <row r="775175" spans="3:3" x14ac:dyDescent="0.25">
      <c r="C775175" s="62"/>
    </row>
    <row r="775263" spans="3:3" x14ac:dyDescent="0.25">
      <c r="C775263" s="62"/>
    </row>
    <row r="775264" spans="3:3" x14ac:dyDescent="0.25">
      <c r="C775264" s="62"/>
    </row>
    <row r="775352" spans="3:3" x14ac:dyDescent="0.25">
      <c r="C775352" s="62"/>
    </row>
    <row r="775353" spans="3:3" x14ac:dyDescent="0.25">
      <c r="C775353" s="62"/>
    </row>
    <row r="775441" spans="3:3" x14ac:dyDescent="0.25">
      <c r="C775441" s="62"/>
    </row>
    <row r="775442" spans="3:3" x14ac:dyDescent="0.25">
      <c r="C775442" s="62"/>
    </row>
    <row r="775530" spans="3:3" x14ac:dyDescent="0.25">
      <c r="C775530" s="62"/>
    </row>
    <row r="775531" spans="3:3" x14ac:dyDescent="0.25">
      <c r="C775531" s="62"/>
    </row>
    <row r="775619" spans="3:3" x14ac:dyDescent="0.25">
      <c r="C775619" s="62"/>
    </row>
    <row r="775620" spans="3:3" x14ac:dyDescent="0.25">
      <c r="C775620" s="62"/>
    </row>
    <row r="775708" spans="3:3" x14ac:dyDescent="0.25">
      <c r="C775708" s="62"/>
    </row>
    <row r="775709" spans="3:3" x14ac:dyDescent="0.25">
      <c r="C775709" s="62"/>
    </row>
    <row r="775797" spans="3:3" x14ac:dyDescent="0.25">
      <c r="C775797" s="62"/>
    </row>
    <row r="775798" spans="3:3" x14ac:dyDescent="0.25">
      <c r="C775798" s="62"/>
    </row>
    <row r="775886" spans="3:3" x14ac:dyDescent="0.25">
      <c r="C775886" s="62"/>
    </row>
    <row r="775887" spans="3:3" x14ac:dyDescent="0.25">
      <c r="C775887" s="62"/>
    </row>
    <row r="775975" spans="3:3" x14ac:dyDescent="0.25">
      <c r="C775975" s="62"/>
    </row>
    <row r="775976" spans="3:3" x14ac:dyDescent="0.25">
      <c r="C775976" s="62"/>
    </row>
    <row r="776064" spans="3:3" x14ac:dyDescent="0.25">
      <c r="C776064" s="62"/>
    </row>
    <row r="776065" spans="3:3" x14ac:dyDescent="0.25">
      <c r="C776065" s="62"/>
    </row>
    <row r="776153" spans="3:3" x14ac:dyDescent="0.25">
      <c r="C776153" s="62"/>
    </row>
    <row r="776154" spans="3:3" x14ac:dyDescent="0.25">
      <c r="C776154" s="62"/>
    </row>
    <row r="776242" spans="3:3" x14ac:dyDescent="0.25">
      <c r="C776242" s="62"/>
    </row>
    <row r="776243" spans="3:3" x14ac:dyDescent="0.25">
      <c r="C776243" s="62"/>
    </row>
    <row r="776331" spans="3:3" x14ac:dyDescent="0.25">
      <c r="C776331" s="62"/>
    </row>
    <row r="776332" spans="3:3" x14ac:dyDescent="0.25">
      <c r="C776332" s="62"/>
    </row>
    <row r="776420" spans="3:3" x14ac:dyDescent="0.25">
      <c r="C776420" s="62"/>
    </row>
    <row r="776421" spans="3:3" x14ac:dyDescent="0.25">
      <c r="C776421" s="62"/>
    </row>
    <row r="776509" spans="3:3" x14ac:dyDescent="0.25">
      <c r="C776509" s="62"/>
    </row>
    <row r="776510" spans="3:3" x14ac:dyDescent="0.25">
      <c r="C776510" s="62"/>
    </row>
    <row r="776598" spans="3:3" x14ac:dyDescent="0.25">
      <c r="C776598" s="62"/>
    </row>
    <row r="776599" spans="3:3" x14ac:dyDescent="0.25">
      <c r="C776599" s="62"/>
    </row>
    <row r="776687" spans="3:3" x14ac:dyDescent="0.25">
      <c r="C776687" s="62"/>
    </row>
    <row r="776688" spans="3:3" x14ac:dyDescent="0.25">
      <c r="C776688" s="62"/>
    </row>
    <row r="776776" spans="3:3" x14ac:dyDescent="0.25">
      <c r="C776776" s="62"/>
    </row>
    <row r="776777" spans="3:3" x14ac:dyDescent="0.25">
      <c r="C776777" s="62"/>
    </row>
    <row r="776865" spans="3:3" x14ac:dyDescent="0.25">
      <c r="C776865" s="62"/>
    </row>
    <row r="776866" spans="3:3" x14ac:dyDescent="0.25">
      <c r="C776866" s="62"/>
    </row>
    <row r="776954" spans="3:3" x14ac:dyDescent="0.25">
      <c r="C776954" s="62"/>
    </row>
    <row r="776955" spans="3:3" x14ac:dyDescent="0.25">
      <c r="C776955" s="62"/>
    </row>
    <row r="777043" spans="3:3" x14ac:dyDescent="0.25">
      <c r="C777043" s="62"/>
    </row>
    <row r="777044" spans="3:3" x14ac:dyDescent="0.25">
      <c r="C777044" s="62"/>
    </row>
    <row r="777132" spans="3:3" x14ac:dyDescent="0.25">
      <c r="C777132" s="62"/>
    </row>
    <row r="777133" spans="3:3" x14ac:dyDescent="0.25">
      <c r="C777133" s="62"/>
    </row>
    <row r="777221" spans="3:3" x14ac:dyDescent="0.25">
      <c r="C777221" s="62"/>
    </row>
    <row r="777222" spans="3:3" x14ac:dyDescent="0.25">
      <c r="C777222" s="62"/>
    </row>
    <row r="777310" spans="3:3" x14ac:dyDescent="0.25">
      <c r="C777310" s="62"/>
    </row>
    <row r="777311" spans="3:3" x14ac:dyDescent="0.25">
      <c r="C777311" s="62"/>
    </row>
    <row r="777399" spans="3:3" x14ac:dyDescent="0.25">
      <c r="C777399" s="62"/>
    </row>
    <row r="777400" spans="3:3" x14ac:dyDescent="0.25">
      <c r="C777400" s="62"/>
    </row>
    <row r="777488" spans="3:3" x14ac:dyDescent="0.25">
      <c r="C777488" s="62"/>
    </row>
    <row r="777489" spans="3:3" x14ac:dyDescent="0.25">
      <c r="C777489" s="62"/>
    </row>
    <row r="777577" spans="3:3" x14ac:dyDescent="0.25">
      <c r="C777577" s="62"/>
    </row>
    <row r="777578" spans="3:3" x14ac:dyDescent="0.25">
      <c r="C777578" s="62"/>
    </row>
    <row r="777666" spans="3:3" x14ac:dyDescent="0.25">
      <c r="C777666" s="62"/>
    </row>
    <row r="777667" spans="3:3" x14ac:dyDescent="0.25">
      <c r="C777667" s="62"/>
    </row>
    <row r="777755" spans="3:3" x14ac:dyDescent="0.25">
      <c r="C777755" s="62"/>
    </row>
    <row r="777756" spans="3:3" x14ac:dyDescent="0.25">
      <c r="C777756" s="62"/>
    </row>
    <row r="777844" spans="3:3" x14ac:dyDescent="0.25">
      <c r="C777844" s="62"/>
    </row>
    <row r="777845" spans="3:3" x14ac:dyDescent="0.25">
      <c r="C777845" s="62"/>
    </row>
    <row r="777933" spans="3:3" x14ac:dyDescent="0.25">
      <c r="C777933" s="62"/>
    </row>
    <row r="777934" spans="3:3" x14ac:dyDescent="0.25">
      <c r="C777934" s="62"/>
    </row>
    <row r="778022" spans="3:3" x14ac:dyDescent="0.25">
      <c r="C778022" s="62"/>
    </row>
    <row r="778023" spans="3:3" x14ac:dyDescent="0.25">
      <c r="C778023" s="62"/>
    </row>
    <row r="778111" spans="3:3" x14ac:dyDescent="0.25">
      <c r="C778111" s="62"/>
    </row>
    <row r="778112" spans="3:3" x14ac:dyDescent="0.25">
      <c r="C778112" s="62"/>
    </row>
    <row r="778200" spans="3:3" x14ac:dyDescent="0.25">
      <c r="C778200" s="62"/>
    </row>
    <row r="778201" spans="3:3" x14ac:dyDescent="0.25">
      <c r="C778201" s="62"/>
    </row>
    <row r="778289" spans="3:3" x14ac:dyDescent="0.25">
      <c r="C778289" s="62"/>
    </row>
    <row r="778290" spans="3:3" x14ac:dyDescent="0.25">
      <c r="C778290" s="62"/>
    </row>
    <row r="778378" spans="3:3" x14ac:dyDescent="0.25">
      <c r="C778378" s="62"/>
    </row>
    <row r="778379" spans="3:3" x14ac:dyDescent="0.25">
      <c r="C778379" s="62"/>
    </row>
    <row r="778467" spans="3:3" x14ac:dyDescent="0.25">
      <c r="C778467" s="62"/>
    </row>
    <row r="778468" spans="3:3" x14ac:dyDescent="0.25">
      <c r="C778468" s="62"/>
    </row>
    <row r="778556" spans="3:3" x14ac:dyDescent="0.25">
      <c r="C778556" s="62"/>
    </row>
    <row r="778557" spans="3:3" x14ac:dyDescent="0.25">
      <c r="C778557" s="62"/>
    </row>
    <row r="778645" spans="3:3" x14ac:dyDescent="0.25">
      <c r="C778645" s="62"/>
    </row>
    <row r="778646" spans="3:3" x14ac:dyDescent="0.25">
      <c r="C778646" s="62"/>
    </row>
    <row r="778734" spans="3:3" x14ac:dyDescent="0.25">
      <c r="C778734" s="62"/>
    </row>
    <row r="778735" spans="3:3" x14ac:dyDescent="0.25">
      <c r="C778735" s="62"/>
    </row>
    <row r="778823" spans="3:3" x14ac:dyDescent="0.25">
      <c r="C778823" s="62"/>
    </row>
    <row r="778824" spans="3:3" x14ac:dyDescent="0.25">
      <c r="C778824" s="62"/>
    </row>
    <row r="778912" spans="3:3" x14ac:dyDescent="0.25">
      <c r="C778912" s="62"/>
    </row>
    <row r="778913" spans="3:3" x14ac:dyDescent="0.25">
      <c r="C778913" s="62"/>
    </row>
    <row r="779001" spans="3:3" x14ac:dyDescent="0.25">
      <c r="C779001" s="62"/>
    </row>
    <row r="779002" spans="3:3" x14ac:dyDescent="0.25">
      <c r="C779002" s="62"/>
    </row>
    <row r="779090" spans="3:3" x14ac:dyDescent="0.25">
      <c r="C779090" s="62"/>
    </row>
    <row r="779091" spans="3:3" x14ac:dyDescent="0.25">
      <c r="C779091" s="62"/>
    </row>
    <row r="779179" spans="3:3" x14ac:dyDescent="0.25">
      <c r="C779179" s="62"/>
    </row>
    <row r="779180" spans="3:3" x14ac:dyDescent="0.25">
      <c r="C779180" s="62"/>
    </row>
    <row r="779268" spans="3:3" x14ac:dyDescent="0.25">
      <c r="C779268" s="62"/>
    </row>
    <row r="779269" spans="3:3" x14ac:dyDescent="0.25">
      <c r="C779269" s="62"/>
    </row>
    <row r="779357" spans="3:3" x14ac:dyDescent="0.25">
      <c r="C779357" s="62"/>
    </row>
    <row r="779358" spans="3:3" x14ac:dyDescent="0.25">
      <c r="C779358" s="62"/>
    </row>
    <row r="779446" spans="3:3" x14ac:dyDescent="0.25">
      <c r="C779446" s="62"/>
    </row>
    <row r="779447" spans="3:3" x14ac:dyDescent="0.25">
      <c r="C779447" s="62"/>
    </row>
    <row r="779535" spans="3:3" x14ac:dyDescent="0.25">
      <c r="C779535" s="62"/>
    </row>
    <row r="779536" spans="3:3" x14ac:dyDescent="0.25">
      <c r="C779536" s="62"/>
    </row>
    <row r="779624" spans="3:3" x14ac:dyDescent="0.25">
      <c r="C779624" s="62"/>
    </row>
    <row r="779625" spans="3:3" x14ac:dyDescent="0.25">
      <c r="C779625" s="62"/>
    </row>
    <row r="779713" spans="3:3" x14ac:dyDescent="0.25">
      <c r="C779713" s="62"/>
    </row>
    <row r="779714" spans="3:3" x14ac:dyDescent="0.25">
      <c r="C779714" s="62"/>
    </row>
    <row r="779802" spans="3:3" x14ac:dyDescent="0.25">
      <c r="C779802" s="62"/>
    </row>
    <row r="779803" spans="3:3" x14ac:dyDescent="0.25">
      <c r="C779803" s="62"/>
    </row>
    <row r="779891" spans="3:3" x14ac:dyDescent="0.25">
      <c r="C779891" s="62"/>
    </row>
    <row r="779892" spans="3:3" x14ac:dyDescent="0.25">
      <c r="C779892" s="62"/>
    </row>
    <row r="779980" spans="3:3" x14ac:dyDescent="0.25">
      <c r="C779980" s="62"/>
    </row>
    <row r="779981" spans="3:3" x14ac:dyDescent="0.25">
      <c r="C779981" s="62"/>
    </row>
    <row r="780069" spans="3:3" x14ac:dyDescent="0.25">
      <c r="C780069" s="62"/>
    </row>
    <row r="780070" spans="3:3" x14ac:dyDescent="0.25">
      <c r="C780070" s="62"/>
    </row>
    <row r="780158" spans="3:3" x14ac:dyDescent="0.25">
      <c r="C780158" s="62"/>
    </row>
    <row r="780159" spans="3:3" x14ac:dyDescent="0.25">
      <c r="C780159" s="62"/>
    </row>
    <row r="780247" spans="3:3" x14ac:dyDescent="0.25">
      <c r="C780247" s="62"/>
    </row>
    <row r="780248" spans="3:3" x14ac:dyDescent="0.25">
      <c r="C780248" s="62"/>
    </row>
    <row r="780336" spans="3:3" x14ac:dyDescent="0.25">
      <c r="C780336" s="62"/>
    </row>
    <row r="780337" spans="3:3" x14ac:dyDescent="0.25">
      <c r="C780337" s="62"/>
    </row>
    <row r="780425" spans="3:3" x14ac:dyDescent="0.25">
      <c r="C780425" s="62"/>
    </row>
    <row r="780426" spans="3:3" x14ac:dyDescent="0.25">
      <c r="C780426" s="62"/>
    </row>
    <row r="780514" spans="3:3" x14ac:dyDescent="0.25">
      <c r="C780514" s="62"/>
    </row>
    <row r="780515" spans="3:3" x14ac:dyDescent="0.25">
      <c r="C780515" s="62"/>
    </row>
    <row r="780603" spans="3:3" x14ac:dyDescent="0.25">
      <c r="C780603" s="62"/>
    </row>
    <row r="780604" spans="3:3" x14ac:dyDescent="0.25">
      <c r="C780604" s="62"/>
    </row>
    <row r="780692" spans="3:3" x14ac:dyDescent="0.25">
      <c r="C780692" s="62"/>
    </row>
    <row r="780693" spans="3:3" x14ac:dyDescent="0.25">
      <c r="C780693" s="62"/>
    </row>
    <row r="780781" spans="3:3" x14ac:dyDescent="0.25">
      <c r="C780781" s="62"/>
    </row>
    <row r="780782" spans="3:3" x14ac:dyDescent="0.25">
      <c r="C780782" s="62"/>
    </row>
    <row r="780870" spans="3:3" x14ac:dyDescent="0.25">
      <c r="C780870" s="62"/>
    </row>
    <row r="780871" spans="3:3" x14ac:dyDescent="0.25">
      <c r="C780871" s="62"/>
    </row>
    <row r="780959" spans="3:3" x14ac:dyDescent="0.25">
      <c r="C780959" s="62"/>
    </row>
    <row r="780960" spans="3:3" x14ac:dyDescent="0.25">
      <c r="C780960" s="62"/>
    </row>
    <row r="781048" spans="3:3" x14ac:dyDescent="0.25">
      <c r="C781048" s="62"/>
    </row>
    <row r="781049" spans="3:3" x14ac:dyDescent="0.25">
      <c r="C781049" s="62"/>
    </row>
    <row r="781137" spans="3:3" x14ac:dyDescent="0.25">
      <c r="C781137" s="62"/>
    </row>
    <row r="781138" spans="3:3" x14ac:dyDescent="0.25">
      <c r="C781138" s="62"/>
    </row>
    <row r="781226" spans="3:3" x14ac:dyDescent="0.25">
      <c r="C781226" s="62"/>
    </row>
    <row r="781227" spans="3:3" x14ac:dyDescent="0.25">
      <c r="C781227" s="62"/>
    </row>
    <row r="781315" spans="3:3" x14ac:dyDescent="0.25">
      <c r="C781315" s="62"/>
    </row>
    <row r="781316" spans="3:3" x14ac:dyDescent="0.25">
      <c r="C781316" s="62"/>
    </row>
    <row r="781404" spans="3:3" x14ac:dyDescent="0.25">
      <c r="C781404" s="62"/>
    </row>
    <row r="781405" spans="3:3" x14ac:dyDescent="0.25">
      <c r="C781405" s="62"/>
    </row>
    <row r="781493" spans="3:3" x14ac:dyDescent="0.25">
      <c r="C781493" s="62"/>
    </row>
    <row r="781494" spans="3:3" x14ac:dyDescent="0.25">
      <c r="C781494" s="62"/>
    </row>
    <row r="781582" spans="3:3" x14ac:dyDescent="0.25">
      <c r="C781582" s="62"/>
    </row>
    <row r="781583" spans="3:3" x14ac:dyDescent="0.25">
      <c r="C781583" s="62"/>
    </row>
    <row r="781671" spans="3:3" x14ac:dyDescent="0.25">
      <c r="C781671" s="62"/>
    </row>
    <row r="781672" spans="3:3" x14ac:dyDescent="0.25">
      <c r="C781672" s="62"/>
    </row>
    <row r="781760" spans="3:3" x14ac:dyDescent="0.25">
      <c r="C781760" s="62"/>
    </row>
    <row r="781761" spans="3:3" x14ac:dyDescent="0.25">
      <c r="C781761" s="62"/>
    </row>
    <row r="781849" spans="3:3" x14ac:dyDescent="0.25">
      <c r="C781849" s="62"/>
    </row>
    <row r="781850" spans="3:3" x14ac:dyDescent="0.25">
      <c r="C781850" s="62"/>
    </row>
    <row r="781938" spans="3:3" x14ac:dyDescent="0.25">
      <c r="C781938" s="62"/>
    </row>
    <row r="781939" spans="3:3" x14ac:dyDescent="0.25">
      <c r="C781939" s="62"/>
    </row>
    <row r="782027" spans="3:3" x14ac:dyDescent="0.25">
      <c r="C782027" s="62"/>
    </row>
    <row r="782028" spans="3:3" x14ac:dyDescent="0.25">
      <c r="C782028" s="62"/>
    </row>
    <row r="782116" spans="3:3" x14ac:dyDescent="0.25">
      <c r="C782116" s="62"/>
    </row>
    <row r="782117" spans="3:3" x14ac:dyDescent="0.25">
      <c r="C782117" s="62"/>
    </row>
    <row r="782205" spans="3:3" x14ac:dyDescent="0.25">
      <c r="C782205" s="62"/>
    </row>
    <row r="782206" spans="3:3" x14ac:dyDescent="0.25">
      <c r="C782206" s="62"/>
    </row>
    <row r="782294" spans="3:3" x14ac:dyDescent="0.25">
      <c r="C782294" s="62"/>
    </row>
    <row r="782295" spans="3:3" x14ac:dyDescent="0.25">
      <c r="C782295" s="62"/>
    </row>
    <row r="782383" spans="3:3" x14ac:dyDescent="0.25">
      <c r="C782383" s="62"/>
    </row>
    <row r="782384" spans="3:3" x14ac:dyDescent="0.25">
      <c r="C782384" s="62"/>
    </row>
    <row r="782472" spans="3:3" x14ac:dyDescent="0.25">
      <c r="C782472" s="62"/>
    </row>
    <row r="782473" spans="3:3" x14ac:dyDescent="0.25">
      <c r="C782473" s="62"/>
    </row>
    <row r="782561" spans="3:3" x14ac:dyDescent="0.25">
      <c r="C782561" s="62"/>
    </row>
    <row r="782562" spans="3:3" x14ac:dyDescent="0.25">
      <c r="C782562" s="62"/>
    </row>
    <row r="782650" spans="3:3" x14ac:dyDescent="0.25">
      <c r="C782650" s="62"/>
    </row>
    <row r="782651" spans="3:3" x14ac:dyDescent="0.25">
      <c r="C782651" s="62"/>
    </row>
    <row r="782739" spans="3:3" x14ac:dyDescent="0.25">
      <c r="C782739" s="62"/>
    </row>
    <row r="782740" spans="3:3" x14ac:dyDescent="0.25">
      <c r="C782740" s="62"/>
    </row>
    <row r="782828" spans="3:3" x14ac:dyDescent="0.25">
      <c r="C782828" s="62"/>
    </row>
    <row r="782829" spans="3:3" x14ac:dyDescent="0.25">
      <c r="C782829" s="62"/>
    </row>
    <row r="782917" spans="3:3" x14ac:dyDescent="0.25">
      <c r="C782917" s="62"/>
    </row>
    <row r="782918" spans="3:3" x14ac:dyDescent="0.25">
      <c r="C782918" s="62"/>
    </row>
    <row r="783006" spans="3:3" x14ac:dyDescent="0.25">
      <c r="C783006" s="62"/>
    </row>
    <row r="783007" spans="3:3" x14ac:dyDescent="0.25">
      <c r="C783007" s="62"/>
    </row>
    <row r="783095" spans="3:3" x14ac:dyDescent="0.25">
      <c r="C783095" s="62"/>
    </row>
    <row r="783096" spans="3:3" x14ac:dyDescent="0.25">
      <c r="C783096" s="62"/>
    </row>
    <row r="783184" spans="3:3" x14ac:dyDescent="0.25">
      <c r="C783184" s="62"/>
    </row>
    <row r="783185" spans="3:3" x14ac:dyDescent="0.25">
      <c r="C783185" s="62"/>
    </row>
    <row r="783273" spans="3:3" x14ac:dyDescent="0.25">
      <c r="C783273" s="62"/>
    </row>
    <row r="783274" spans="3:3" x14ac:dyDescent="0.25">
      <c r="C783274" s="62"/>
    </row>
    <row r="783362" spans="3:3" x14ac:dyDescent="0.25">
      <c r="C783362" s="62"/>
    </row>
    <row r="783363" spans="3:3" x14ac:dyDescent="0.25">
      <c r="C783363" s="62"/>
    </row>
    <row r="783451" spans="3:3" x14ac:dyDescent="0.25">
      <c r="C783451" s="62"/>
    </row>
    <row r="783452" spans="3:3" x14ac:dyDescent="0.25">
      <c r="C783452" s="62"/>
    </row>
    <row r="783540" spans="3:3" x14ac:dyDescent="0.25">
      <c r="C783540" s="62"/>
    </row>
    <row r="783541" spans="3:3" x14ac:dyDescent="0.25">
      <c r="C783541" s="62"/>
    </row>
    <row r="783629" spans="3:3" x14ac:dyDescent="0.25">
      <c r="C783629" s="62"/>
    </row>
    <row r="783630" spans="3:3" x14ac:dyDescent="0.25">
      <c r="C783630" s="62"/>
    </row>
    <row r="783718" spans="3:3" x14ac:dyDescent="0.25">
      <c r="C783718" s="62"/>
    </row>
    <row r="783719" spans="3:3" x14ac:dyDescent="0.25">
      <c r="C783719" s="62"/>
    </row>
    <row r="783807" spans="3:3" x14ac:dyDescent="0.25">
      <c r="C783807" s="62"/>
    </row>
    <row r="783808" spans="3:3" x14ac:dyDescent="0.25">
      <c r="C783808" s="62"/>
    </row>
    <row r="783896" spans="3:3" x14ac:dyDescent="0.25">
      <c r="C783896" s="62"/>
    </row>
    <row r="783897" spans="3:3" x14ac:dyDescent="0.25">
      <c r="C783897" s="62"/>
    </row>
    <row r="783985" spans="3:3" x14ac:dyDescent="0.25">
      <c r="C783985" s="62"/>
    </row>
    <row r="783986" spans="3:3" x14ac:dyDescent="0.25">
      <c r="C783986" s="62"/>
    </row>
    <row r="784074" spans="3:3" x14ac:dyDescent="0.25">
      <c r="C784074" s="62"/>
    </row>
    <row r="784075" spans="3:3" x14ac:dyDescent="0.25">
      <c r="C784075" s="62"/>
    </row>
    <row r="784163" spans="3:3" x14ac:dyDescent="0.25">
      <c r="C784163" s="62"/>
    </row>
    <row r="784164" spans="3:3" x14ac:dyDescent="0.25">
      <c r="C784164" s="62"/>
    </row>
    <row r="784252" spans="3:3" x14ac:dyDescent="0.25">
      <c r="C784252" s="62"/>
    </row>
    <row r="784253" spans="3:3" x14ac:dyDescent="0.25">
      <c r="C784253" s="62"/>
    </row>
    <row r="784341" spans="3:3" x14ac:dyDescent="0.25">
      <c r="C784341" s="62"/>
    </row>
    <row r="784342" spans="3:3" x14ac:dyDescent="0.25">
      <c r="C784342" s="62"/>
    </row>
    <row r="784430" spans="3:3" x14ac:dyDescent="0.25">
      <c r="C784430" s="62"/>
    </row>
    <row r="784431" spans="3:3" x14ac:dyDescent="0.25">
      <c r="C784431" s="62"/>
    </row>
    <row r="784519" spans="3:3" x14ac:dyDescent="0.25">
      <c r="C784519" s="62"/>
    </row>
    <row r="784520" spans="3:3" x14ac:dyDescent="0.25">
      <c r="C784520" s="62"/>
    </row>
    <row r="784608" spans="3:3" x14ac:dyDescent="0.25">
      <c r="C784608" s="62"/>
    </row>
    <row r="784609" spans="3:3" x14ac:dyDescent="0.25">
      <c r="C784609" s="62"/>
    </row>
    <row r="784697" spans="3:3" x14ac:dyDescent="0.25">
      <c r="C784697" s="62"/>
    </row>
    <row r="784698" spans="3:3" x14ac:dyDescent="0.25">
      <c r="C784698" s="62"/>
    </row>
    <row r="784786" spans="3:3" x14ac:dyDescent="0.25">
      <c r="C784786" s="62"/>
    </row>
    <row r="784787" spans="3:3" x14ac:dyDescent="0.25">
      <c r="C784787" s="62"/>
    </row>
    <row r="784875" spans="3:3" x14ac:dyDescent="0.25">
      <c r="C784875" s="62"/>
    </row>
    <row r="784876" spans="3:3" x14ac:dyDescent="0.25">
      <c r="C784876" s="62"/>
    </row>
    <row r="784964" spans="3:3" x14ac:dyDescent="0.25">
      <c r="C784964" s="62"/>
    </row>
    <row r="784965" spans="3:3" x14ac:dyDescent="0.25">
      <c r="C784965" s="62"/>
    </row>
    <row r="785053" spans="3:3" x14ac:dyDescent="0.25">
      <c r="C785053" s="62"/>
    </row>
    <row r="785054" spans="3:3" x14ac:dyDescent="0.25">
      <c r="C785054" s="62"/>
    </row>
    <row r="785142" spans="3:3" x14ac:dyDescent="0.25">
      <c r="C785142" s="62"/>
    </row>
    <row r="785143" spans="3:3" x14ac:dyDescent="0.25">
      <c r="C785143" s="62"/>
    </row>
    <row r="785231" spans="3:3" x14ac:dyDescent="0.25">
      <c r="C785231" s="62"/>
    </row>
    <row r="785232" spans="3:3" x14ac:dyDescent="0.25">
      <c r="C785232" s="62"/>
    </row>
    <row r="785320" spans="3:3" x14ac:dyDescent="0.25">
      <c r="C785320" s="62"/>
    </row>
    <row r="785321" spans="3:3" x14ac:dyDescent="0.25">
      <c r="C785321" s="62"/>
    </row>
    <row r="785409" spans="3:3" x14ac:dyDescent="0.25">
      <c r="C785409" s="62"/>
    </row>
    <row r="785410" spans="3:3" x14ac:dyDescent="0.25">
      <c r="C785410" s="62"/>
    </row>
    <row r="785498" spans="3:3" x14ac:dyDescent="0.25">
      <c r="C785498" s="62"/>
    </row>
    <row r="785499" spans="3:3" x14ac:dyDescent="0.25">
      <c r="C785499" s="62"/>
    </row>
    <row r="785587" spans="3:3" x14ac:dyDescent="0.25">
      <c r="C785587" s="62"/>
    </row>
    <row r="785588" spans="3:3" x14ac:dyDescent="0.25">
      <c r="C785588" s="62"/>
    </row>
    <row r="785676" spans="3:3" x14ac:dyDescent="0.25">
      <c r="C785676" s="62"/>
    </row>
    <row r="785677" spans="3:3" x14ac:dyDescent="0.25">
      <c r="C785677" s="62"/>
    </row>
    <row r="785765" spans="3:3" x14ac:dyDescent="0.25">
      <c r="C785765" s="62"/>
    </row>
    <row r="785766" spans="3:3" x14ac:dyDescent="0.25">
      <c r="C785766" s="62"/>
    </row>
    <row r="785854" spans="3:3" x14ac:dyDescent="0.25">
      <c r="C785854" s="62"/>
    </row>
    <row r="785855" spans="3:3" x14ac:dyDescent="0.25">
      <c r="C785855" s="62"/>
    </row>
    <row r="785943" spans="3:3" x14ac:dyDescent="0.25">
      <c r="C785943" s="62"/>
    </row>
    <row r="785944" spans="3:3" x14ac:dyDescent="0.25">
      <c r="C785944" s="62"/>
    </row>
    <row r="786032" spans="3:3" x14ac:dyDescent="0.25">
      <c r="C786032" s="62"/>
    </row>
    <row r="786033" spans="3:3" x14ac:dyDescent="0.25">
      <c r="C786033" s="62"/>
    </row>
    <row r="786121" spans="3:3" x14ac:dyDescent="0.25">
      <c r="C786121" s="62"/>
    </row>
    <row r="786122" spans="3:3" x14ac:dyDescent="0.25">
      <c r="C786122" s="62"/>
    </row>
    <row r="786210" spans="3:3" x14ac:dyDescent="0.25">
      <c r="C786210" s="62"/>
    </row>
    <row r="786211" spans="3:3" x14ac:dyDescent="0.25">
      <c r="C786211" s="62"/>
    </row>
    <row r="786299" spans="3:3" x14ac:dyDescent="0.25">
      <c r="C786299" s="62"/>
    </row>
    <row r="786300" spans="3:3" x14ac:dyDescent="0.25">
      <c r="C786300" s="62"/>
    </row>
    <row r="786388" spans="3:3" x14ac:dyDescent="0.25">
      <c r="C786388" s="62"/>
    </row>
    <row r="786389" spans="3:3" x14ac:dyDescent="0.25">
      <c r="C786389" s="62"/>
    </row>
    <row r="786477" spans="3:3" x14ac:dyDescent="0.25">
      <c r="C786477" s="62"/>
    </row>
    <row r="786478" spans="3:3" x14ac:dyDescent="0.25">
      <c r="C786478" s="62"/>
    </row>
    <row r="786566" spans="3:3" x14ac:dyDescent="0.25">
      <c r="C786566" s="62"/>
    </row>
    <row r="786567" spans="3:3" x14ac:dyDescent="0.25">
      <c r="C786567" s="62"/>
    </row>
    <row r="786655" spans="3:3" x14ac:dyDescent="0.25">
      <c r="C786655" s="62"/>
    </row>
    <row r="786656" spans="3:3" x14ac:dyDescent="0.25">
      <c r="C786656" s="62"/>
    </row>
    <row r="786744" spans="3:3" x14ac:dyDescent="0.25">
      <c r="C786744" s="62"/>
    </row>
    <row r="786745" spans="3:3" x14ac:dyDescent="0.25">
      <c r="C786745" s="62"/>
    </row>
    <row r="786833" spans="3:3" x14ac:dyDescent="0.25">
      <c r="C786833" s="62"/>
    </row>
    <row r="786834" spans="3:3" x14ac:dyDescent="0.25">
      <c r="C786834" s="62"/>
    </row>
    <row r="786922" spans="3:3" x14ac:dyDescent="0.25">
      <c r="C786922" s="62"/>
    </row>
    <row r="786923" spans="3:3" x14ac:dyDescent="0.25">
      <c r="C786923" s="62"/>
    </row>
    <row r="787011" spans="3:3" x14ac:dyDescent="0.25">
      <c r="C787011" s="62"/>
    </row>
    <row r="787012" spans="3:3" x14ac:dyDescent="0.25">
      <c r="C787012" s="62"/>
    </row>
    <row r="787100" spans="3:3" x14ac:dyDescent="0.25">
      <c r="C787100" s="62"/>
    </row>
    <row r="787101" spans="3:3" x14ac:dyDescent="0.25">
      <c r="C787101" s="62"/>
    </row>
    <row r="787189" spans="3:3" x14ac:dyDescent="0.25">
      <c r="C787189" s="62"/>
    </row>
    <row r="787190" spans="3:3" x14ac:dyDescent="0.25">
      <c r="C787190" s="62"/>
    </row>
    <row r="787278" spans="3:3" x14ac:dyDescent="0.25">
      <c r="C787278" s="62"/>
    </row>
    <row r="787279" spans="3:3" x14ac:dyDescent="0.25">
      <c r="C787279" s="62"/>
    </row>
    <row r="787367" spans="3:3" x14ac:dyDescent="0.25">
      <c r="C787367" s="62"/>
    </row>
    <row r="787368" spans="3:3" x14ac:dyDescent="0.25">
      <c r="C787368" s="62"/>
    </row>
    <row r="787456" spans="3:3" x14ac:dyDescent="0.25">
      <c r="C787456" s="62"/>
    </row>
    <row r="787457" spans="3:3" x14ac:dyDescent="0.25">
      <c r="C787457" s="62"/>
    </row>
    <row r="787545" spans="3:3" x14ac:dyDescent="0.25">
      <c r="C787545" s="62"/>
    </row>
    <row r="787546" spans="3:3" x14ac:dyDescent="0.25">
      <c r="C787546" s="62"/>
    </row>
    <row r="787634" spans="3:3" x14ac:dyDescent="0.25">
      <c r="C787634" s="62"/>
    </row>
    <row r="787635" spans="3:3" x14ac:dyDescent="0.25">
      <c r="C787635" s="62"/>
    </row>
    <row r="787723" spans="3:3" x14ac:dyDescent="0.25">
      <c r="C787723" s="62"/>
    </row>
    <row r="787724" spans="3:3" x14ac:dyDescent="0.25">
      <c r="C787724" s="62"/>
    </row>
    <row r="787812" spans="3:3" x14ac:dyDescent="0.25">
      <c r="C787812" s="62"/>
    </row>
    <row r="787813" spans="3:3" x14ac:dyDescent="0.25">
      <c r="C787813" s="62"/>
    </row>
    <row r="787901" spans="3:3" x14ac:dyDescent="0.25">
      <c r="C787901" s="62"/>
    </row>
    <row r="787902" spans="3:3" x14ac:dyDescent="0.25">
      <c r="C787902" s="62"/>
    </row>
    <row r="787990" spans="3:3" x14ac:dyDescent="0.25">
      <c r="C787990" s="62"/>
    </row>
    <row r="787991" spans="3:3" x14ac:dyDescent="0.25">
      <c r="C787991" s="62"/>
    </row>
    <row r="788079" spans="3:3" x14ac:dyDescent="0.25">
      <c r="C788079" s="62"/>
    </row>
    <row r="788080" spans="3:3" x14ac:dyDescent="0.25">
      <c r="C788080" s="62"/>
    </row>
    <row r="788168" spans="3:3" x14ac:dyDescent="0.25">
      <c r="C788168" s="62"/>
    </row>
    <row r="788169" spans="3:3" x14ac:dyDescent="0.25">
      <c r="C788169" s="62"/>
    </row>
    <row r="788257" spans="3:3" x14ac:dyDescent="0.25">
      <c r="C788257" s="62"/>
    </row>
    <row r="788258" spans="3:3" x14ac:dyDescent="0.25">
      <c r="C788258" s="62"/>
    </row>
    <row r="788346" spans="3:3" x14ac:dyDescent="0.25">
      <c r="C788346" s="62"/>
    </row>
    <row r="788347" spans="3:3" x14ac:dyDescent="0.25">
      <c r="C788347" s="62"/>
    </row>
    <row r="788435" spans="3:3" x14ac:dyDescent="0.25">
      <c r="C788435" s="62"/>
    </row>
    <row r="788436" spans="3:3" x14ac:dyDescent="0.25">
      <c r="C788436" s="62"/>
    </row>
    <row r="788524" spans="3:3" x14ac:dyDescent="0.25">
      <c r="C788524" s="62"/>
    </row>
    <row r="788525" spans="3:3" x14ac:dyDescent="0.25">
      <c r="C788525" s="62"/>
    </row>
    <row r="788613" spans="3:3" x14ac:dyDescent="0.25">
      <c r="C788613" s="62"/>
    </row>
    <row r="788614" spans="3:3" x14ac:dyDescent="0.25">
      <c r="C788614" s="62"/>
    </row>
    <row r="788702" spans="3:3" x14ac:dyDescent="0.25">
      <c r="C788702" s="62"/>
    </row>
    <row r="788703" spans="3:3" x14ac:dyDescent="0.25">
      <c r="C788703" s="62"/>
    </row>
    <row r="788791" spans="3:3" x14ac:dyDescent="0.25">
      <c r="C788791" s="62"/>
    </row>
    <row r="788792" spans="3:3" x14ac:dyDescent="0.25">
      <c r="C788792" s="62"/>
    </row>
    <row r="788880" spans="3:3" x14ac:dyDescent="0.25">
      <c r="C788880" s="62"/>
    </row>
    <row r="788881" spans="3:3" x14ac:dyDescent="0.25">
      <c r="C788881" s="62"/>
    </row>
    <row r="788969" spans="3:3" x14ac:dyDescent="0.25">
      <c r="C788969" s="62"/>
    </row>
    <row r="788970" spans="3:3" x14ac:dyDescent="0.25">
      <c r="C788970" s="62"/>
    </row>
    <row r="789058" spans="3:3" x14ac:dyDescent="0.25">
      <c r="C789058" s="62"/>
    </row>
    <row r="789059" spans="3:3" x14ac:dyDescent="0.25">
      <c r="C789059" s="62"/>
    </row>
    <row r="789147" spans="3:3" x14ac:dyDescent="0.25">
      <c r="C789147" s="62"/>
    </row>
    <row r="789148" spans="3:3" x14ac:dyDescent="0.25">
      <c r="C789148" s="62"/>
    </row>
    <row r="789236" spans="3:3" x14ac:dyDescent="0.25">
      <c r="C789236" s="62"/>
    </row>
    <row r="789237" spans="3:3" x14ac:dyDescent="0.25">
      <c r="C789237" s="62"/>
    </row>
    <row r="789325" spans="3:3" x14ac:dyDescent="0.25">
      <c r="C789325" s="62"/>
    </row>
    <row r="789326" spans="3:3" x14ac:dyDescent="0.25">
      <c r="C789326" s="62"/>
    </row>
    <row r="789414" spans="3:3" x14ac:dyDescent="0.25">
      <c r="C789414" s="62"/>
    </row>
    <row r="789415" spans="3:3" x14ac:dyDescent="0.25">
      <c r="C789415" s="62"/>
    </row>
    <row r="789503" spans="3:3" x14ac:dyDescent="0.25">
      <c r="C789503" s="62"/>
    </row>
    <row r="789504" spans="3:3" x14ac:dyDescent="0.25">
      <c r="C789504" s="62"/>
    </row>
    <row r="789592" spans="3:3" x14ac:dyDescent="0.25">
      <c r="C789592" s="62"/>
    </row>
    <row r="789593" spans="3:3" x14ac:dyDescent="0.25">
      <c r="C789593" s="62"/>
    </row>
    <row r="789681" spans="3:3" x14ac:dyDescent="0.25">
      <c r="C789681" s="62"/>
    </row>
    <row r="789682" spans="3:3" x14ac:dyDescent="0.25">
      <c r="C789682" s="62"/>
    </row>
    <row r="789770" spans="3:3" x14ac:dyDescent="0.25">
      <c r="C789770" s="62"/>
    </row>
    <row r="789771" spans="3:3" x14ac:dyDescent="0.25">
      <c r="C789771" s="62"/>
    </row>
    <row r="789859" spans="3:3" x14ac:dyDescent="0.25">
      <c r="C789859" s="62"/>
    </row>
    <row r="789860" spans="3:3" x14ac:dyDescent="0.25">
      <c r="C789860" s="62"/>
    </row>
    <row r="789948" spans="3:3" x14ac:dyDescent="0.25">
      <c r="C789948" s="62"/>
    </row>
    <row r="789949" spans="3:3" x14ac:dyDescent="0.25">
      <c r="C789949" s="62"/>
    </row>
    <row r="790037" spans="3:3" x14ac:dyDescent="0.25">
      <c r="C790037" s="62"/>
    </row>
    <row r="790038" spans="3:3" x14ac:dyDescent="0.25">
      <c r="C790038" s="62"/>
    </row>
    <row r="790126" spans="3:3" x14ac:dyDescent="0.25">
      <c r="C790126" s="62"/>
    </row>
    <row r="790127" spans="3:3" x14ac:dyDescent="0.25">
      <c r="C790127" s="62"/>
    </row>
    <row r="790215" spans="3:3" x14ac:dyDescent="0.25">
      <c r="C790215" s="62"/>
    </row>
    <row r="790216" spans="3:3" x14ac:dyDescent="0.25">
      <c r="C790216" s="62"/>
    </row>
    <row r="790304" spans="3:3" x14ac:dyDescent="0.25">
      <c r="C790304" s="62"/>
    </row>
    <row r="790305" spans="3:3" x14ac:dyDescent="0.25">
      <c r="C790305" s="62"/>
    </row>
    <row r="790393" spans="3:3" x14ac:dyDescent="0.25">
      <c r="C790393" s="62"/>
    </row>
    <row r="790394" spans="3:3" x14ac:dyDescent="0.25">
      <c r="C790394" s="62"/>
    </row>
    <row r="790482" spans="3:3" x14ac:dyDescent="0.25">
      <c r="C790482" s="62"/>
    </row>
    <row r="790483" spans="3:3" x14ac:dyDescent="0.25">
      <c r="C790483" s="62"/>
    </row>
    <row r="790571" spans="3:3" x14ac:dyDescent="0.25">
      <c r="C790571" s="62"/>
    </row>
    <row r="790572" spans="3:3" x14ac:dyDescent="0.25">
      <c r="C790572" s="62"/>
    </row>
    <row r="790660" spans="3:3" x14ac:dyDescent="0.25">
      <c r="C790660" s="62"/>
    </row>
    <row r="790661" spans="3:3" x14ac:dyDescent="0.25">
      <c r="C790661" s="62"/>
    </row>
    <row r="790749" spans="3:3" x14ac:dyDescent="0.25">
      <c r="C790749" s="62"/>
    </row>
    <row r="790750" spans="3:3" x14ac:dyDescent="0.25">
      <c r="C790750" s="62"/>
    </row>
    <row r="790838" spans="3:3" x14ac:dyDescent="0.25">
      <c r="C790838" s="62"/>
    </row>
    <row r="790839" spans="3:3" x14ac:dyDescent="0.25">
      <c r="C790839" s="62"/>
    </row>
    <row r="790927" spans="3:3" x14ac:dyDescent="0.25">
      <c r="C790927" s="62"/>
    </row>
    <row r="790928" spans="3:3" x14ac:dyDescent="0.25">
      <c r="C790928" s="62"/>
    </row>
    <row r="791016" spans="3:3" x14ac:dyDescent="0.25">
      <c r="C791016" s="62"/>
    </row>
    <row r="791017" spans="3:3" x14ac:dyDescent="0.25">
      <c r="C791017" s="62"/>
    </row>
    <row r="791105" spans="3:3" x14ac:dyDescent="0.25">
      <c r="C791105" s="62"/>
    </row>
    <row r="791106" spans="3:3" x14ac:dyDescent="0.25">
      <c r="C791106" s="62"/>
    </row>
    <row r="791194" spans="3:3" x14ac:dyDescent="0.25">
      <c r="C791194" s="62"/>
    </row>
    <row r="791195" spans="3:3" x14ac:dyDescent="0.25">
      <c r="C791195" s="62"/>
    </row>
    <row r="791283" spans="3:3" x14ac:dyDescent="0.25">
      <c r="C791283" s="62"/>
    </row>
    <row r="791284" spans="3:3" x14ac:dyDescent="0.25">
      <c r="C791284" s="62"/>
    </row>
    <row r="791372" spans="3:3" x14ac:dyDescent="0.25">
      <c r="C791372" s="62"/>
    </row>
    <row r="791373" spans="3:3" x14ac:dyDescent="0.25">
      <c r="C791373" s="62"/>
    </row>
    <row r="791461" spans="3:3" x14ac:dyDescent="0.25">
      <c r="C791461" s="62"/>
    </row>
    <row r="791462" spans="3:3" x14ac:dyDescent="0.25">
      <c r="C791462" s="62"/>
    </row>
    <row r="791550" spans="3:3" x14ac:dyDescent="0.25">
      <c r="C791550" s="62"/>
    </row>
    <row r="791551" spans="3:3" x14ac:dyDescent="0.25">
      <c r="C791551" s="62"/>
    </row>
    <row r="791639" spans="3:3" x14ac:dyDescent="0.25">
      <c r="C791639" s="62"/>
    </row>
    <row r="791640" spans="3:3" x14ac:dyDescent="0.25">
      <c r="C791640" s="62"/>
    </row>
    <row r="791728" spans="3:3" x14ac:dyDescent="0.25">
      <c r="C791728" s="62"/>
    </row>
    <row r="791729" spans="3:3" x14ac:dyDescent="0.25">
      <c r="C791729" s="62"/>
    </row>
    <row r="791817" spans="3:3" x14ac:dyDescent="0.25">
      <c r="C791817" s="62"/>
    </row>
    <row r="791818" spans="3:3" x14ac:dyDescent="0.25">
      <c r="C791818" s="62"/>
    </row>
    <row r="791906" spans="3:3" x14ac:dyDescent="0.25">
      <c r="C791906" s="62"/>
    </row>
    <row r="791907" spans="3:3" x14ac:dyDescent="0.25">
      <c r="C791907" s="62"/>
    </row>
    <row r="791995" spans="3:3" x14ac:dyDescent="0.25">
      <c r="C791995" s="62"/>
    </row>
    <row r="791996" spans="3:3" x14ac:dyDescent="0.25">
      <c r="C791996" s="62"/>
    </row>
    <row r="792084" spans="3:3" x14ac:dyDescent="0.25">
      <c r="C792084" s="62"/>
    </row>
    <row r="792085" spans="3:3" x14ac:dyDescent="0.25">
      <c r="C792085" s="62"/>
    </row>
    <row r="792173" spans="3:3" x14ac:dyDescent="0.25">
      <c r="C792173" s="62"/>
    </row>
    <row r="792174" spans="3:3" x14ac:dyDescent="0.25">
      <c r="C792174" s="62"/>
    </row>
    <row r="792262" spans="3:3" x14ac:dyDescent="0.25">
      <c r="C792262" s="62"/>
    </row>
    <row r="792263" spans="3:3" x14ac:dyDescent="0.25">
      <c r="C792263" s="62"/>
    </row>
    <row r="792351" spans="3:3" x14ac:dyDescent="0.25">
      <c r="C792351" s="62"/>
    </row>
    <row r="792352" spans="3:3" x14ac:dyDescent="0.25">
      <c r="C792352" s="62"/>
    </row>
    <row r="792440" spans="3:3" x14ac:dyDescent="0.25">
      <c r="C792440" s="62"/>
    </row>
    <row r="792441" spans="3:3" x14ac:dyDescent="0.25">
      <c r="C792441" s="62"/>
    </row>
    <row r="792529" spans="3:3" x14ac:dyDescent="0.25">
      <c r="C792529" s="62"/>
    </row>
    <row r="792530" spans="3:3" x14ac:dyDescent="0.25">
      <c r="C792530" s="62"/>
    </row>
    <row r="792618" spans="3:3" x14ac:dyDescent="0.25">
      <c r="C792618" s="62"/>
    </row>
    <row r="792619" spans="3:3" x14ac:dyDescent="0.25">
      <c r="C792619" s="62"/>
    </row>
    <row r="792707" spans="3:3" x14ac:dyDescent="0.25">
      <c r="C792707" s="62"/>
    </row>
    <row r="792708" spans="3:3" x14ac:dyDescent="0.25">
      <c r="C792708" s="62"/>
    </row>
    <row r="792796" spans="3:3" x14ac:dyDescent="0.25">
      <c r="C792796" s="62"/>
    </row>
    <row r="792797" spans="3:3" x14ac:dyDescent="0.25">
      <c r="C792797" s="62"/>
    </row>
    <row r="792885" spans="3:3" x14ac:dyDescent="0.25">
      <c r="C792885" s="62"/>
    </row>
    <row r="792886" spans="3:3" x14ac:dyDescent="0.25">
      <c r="C792886" s="62"/>
    </row>
    <row r="792974" spans="3:3" x14ac:dyDescent="0.25">
      <c r="C792974" s="62"/>
    </row>
    <row r="792975" spans="3:3" x14ac:dyDescent="0.25">
      <c r="C792975" s="62"/>
    </row>
    <row r="793063" spans="3:3" x14ac:dyDescent="0.25">
      <c r="C793063" s="62"/>
    </row>
    <row r="793064" spans="3:3" x14ac:dyDescent="0.25">
      <c r="C793064" s="62"/>
    </row>
    <row r="793152" spans="3:3" x14ac:dyDescent="0.25">
      <c r="C793152" s="62"/>
    </row>
    <row r="793153" spans="3:3" x14ac:dyDescent="0.25">
      <c r="C793153" s="62"/>
    </row>
    <row r="793241" spans="3:3" x14ac:dyDescent="0.25">
      <c r="C793241" s="62"/>
    </row>
    <row r="793242" spans="3:3" x14ac:dyDescent="0.25">
      <c r="C793242" s="62"/>
    </row>
    <row r="793330" spans="3:3" x14ac:dyDescent="0.25">
      <c r="C793330" s="62"/>
    </row>
    <row r="793331" spans="3:3" x14ac:dyDescent="0.25">
      <c r="C793331" s="62"/>
    </row>
    <row r="793419" spans="3:3" x14ac:dyDescent="0.25">
      <c r="C793419" s="62"/>
    </row>
    <row r="793420" spans="3:3" x14ac:dyDescent="0.25">
      <c r="C793420" s="62"/>
    </row>
    <row r="793508" spans="3:3" x14ac:dyDescent="0.25">
      <c r="C793508" s="62"/>
    </row>
    <row r="793509" spans="3:3" x14ac:dyDescent="0.25">
      <c r="C793509" s="62"/>
    </row>
    <row r="793597" spans="3:3" x14ac:dyDescent="0.25">
      <c r="C793597" s="62"/>
    </row>
    <row r="793598" spans="3:3" x14ac:dyDescent="0.25">
      <c r="C793598" s="62"/>
    </row>
    <row r="793686" spans="3:3" x14ac:dyDescent="0.25">
      <c r="C793686" s="62"/>
    </row>
    <row r="793687" spans="3:3" x14ac:dyDescent="0.25">
      <c r="C793687" s="62"/>
    </row>
    <row r="793775" spans="3:3" x14ac:dyDescent="0.25">
      <c r="C793775" s="62"/>
    </row>
    <row r="793776" spans="3:3" x14ac:dyDescent="0.25">
      <c r="C793776" s="62"/>
    </row>
    <row r="793864" spans="3:3" x14ac:dyDescent="0.25">
      <c r="C793864" s="62"/>
    </row>
    <row r="793865" spans="3:3" x14ac:dyDescent="0.25">
      <c r="C793865" s="62"/>
    </row>
    <row r="793953" spans="3:3" x14ac:dyDescent="0.25">
      <c r="C793953" s="62"/>
    </row>
    <row r="793954" spans="3:3" x14ac:dyDescent="0.25">
      <c r="C793954" s="62"/>
    </row>
    <row r="794042" spans="3:3" x14ac:dyDescent="0.25">
      <c r="C794042" s="62"/>
    </row>
    <row r="794043" spans="3:3" x14ac:dyDescent="0.25">
      <c r="C794043" s="62"/>
    </row>
    <row r="794131" spans="3:3" x14ac:dyDescent="0.25">
      <c r="C794131" s="62"/>
    </row>
    <row r="794132" spans="3:3" x14ac:dyDescent="0.25">
      <c r="C794132" s="62"/>
    </row>
    <row r="794220" spans="3:3" x14ac:dyDescent="0.25">
      <c r="C794220" s="62"/>
    </row>
    <row r="794221" spans="3:3" x14ac:dyDescent="0.25">
      <c r="C794221" s="62"/>
    </row>
    <row r="794309" spans="3:3" x14ac:dyDescent="0.25">
      <c r="C794309" s="62"/>
    </row>
    <row r="794310" spans="3:3" x14ac:dyDescent="0.25">
      <c r="C794310" s="62"/>
    </row>
    <row r="794398" spans="3:3" x14ac:dyDescent="0.25">
      <c r="C794398" s="62"/>
    </row>
    <row r="794399" spans="3:3" x14ac:dyDescent="0.25">
      <c r="C794399" s="62"/>
    </row>
    <row r="794487" spans="3:3" x14ac:dyDescent="0.25">
      <c r="C794487" s="62"/>
    </row>
    <row r="794488" spans="3:3" x14ac:dyDescent="0.25">
      <c r="C794488" s="62"/>
    </row>
    <row r="794576" spans="3:3" x14ac:dyDescent="0.25">
      <c r="C794576" s="62"/>
    </row>
    <row r="794577" spans="3:3" x14ac:dyDescent="0.25">
      <c r="C794577" s="62"/>
    </row>
    <row r="794665" spans="3:3" x14ac:dyDescent="0.25">
      <c r="C794665" s="62"/>
    </row>
    <row r="794666" spans="3:3" x14ac:dyDescent="0.25">
      <c r="C794666" s="62"/>
    </row>
    <row r="794754" spans="3:3" x14ac:dyDescent="0.25">
      <c r="C794754" s="62"/>
    </row>
    <row r="794755" spans="3:3" x14ac:dyDescent="0.25">
      <c r="C794755" s="62"/>
    </row>
    <row r="794843" spans="3:3" x14ac:dyDescent="0.25">
      <c r="C794843" s="62"/>
    </row>
    <row r="794844" spans="3:3" x14ac:dyDescent="0.25">
      <c r="C794844" s="62"/>
    </row>
    <row r="794932" spans="3:3" x14ac:dyDescent="0.25">
      <c r="C794932" s="62"/>
    </row>
    <row r="794933" spans="3:3" x14ac:dyDescent="0.25">
      <c r="C794933" s="62"/>
    </row>
    <row r="795021" spans="3:3" x14ac:dyDescent="0.25">
      <c r="C795021" s="62"/>
    </row>
    <row r="795022" spans="3:3" x14ac:dyDescent="0.25">
      <c r="C795022" s="62"/>
    </row>
    <row r="795110" spans="3:3" x14ac:dyDescent="0.25">
      <c r="C795110" s="62"/>
    </row>
    <row r="795111" spans="3:3" x14ac:dyDescent="0.25">
      <c r="C795111" s="62"/>
    </row>
    <row r="795199" spans="3:3" x14ac:dyDescent="0.25">
      <c r="C795199" s="62"/>
    </row>
    <row r="795200" spans="3:3" x14ac:dyDescent="0.25">
      <c r="C795200" s="62"/>
    </row>
    <row r="795288" spans="3:3" x14ac:dyDescent="0.25">
      <c r="C795288" s="62"/>
    </row>
    <row r="795289" spans="3:3" x14ac:dyDescent="0.25">
      <c r="C795289" s="62"/>
    </row>
    <row r="795377" spans="3:3" x14ac:dyDescent="0.25">
      <c r="C795377" s="62"/>
    </row>
    <row r="795378" spans="3:3" x14ac:dyDescent="0.25">
      <c r="C795378" s="62"/>
    </row>
    <row r="795466" spans="3:3" x14ac:dyDescent="0.25">
      <c r="C795466" s="62"/>
    </row>
    <row r="795467" spans="3:3" x14ac:dyDescent="0.25">
      <c r="C795467" s="62"/>
    </row>
    <row r="795555" spans="3:3" x14ac:dyDescent="0.25">
      <c r="C795555" s="62"/>
    </row>
    <row r="795556" spans="3:3" x14ac:dyDescent="0.25">
      <c r="C795556" s="62"/>
    </row>
    <row r="795644" spans="3:3" x14ac:dyDescent="0.25">
      <c r="C795644" s="62"/>
    </row>
    <row r="795645" spans="3:3" x14ac:dyDescent="0.25">
      <c r="C795645" s="62"/>
    </row>
    <row r="795733" spans="3:3" x14ac:dyDescent="0.25">
      <c r="C795733" s="62"/>
    </row>
    <row r="795734" spans="3:3" x14ac:dyDescent="0.25">
      <c r="C795734" s="62"/>
    </row>
    <row r="795822" spans="3:3" x14ac:dyDescent="0.25">
      <c r="C795822" s="62"/>
    </row>
    <row r="795823" spans="3:3" x14ac:dyDescent="0.25">
      <c r="C795823" s="62"/>
    </row>
    <row r="795911" spans="3:3" x14ac:dyDescent="0.25">
      <c r="C795911" s="62"/>
    </row>
    <row r="795912" spans="3:3" x14ac:dyDescent="0.25">
      <c r="C795912" s="62"/>
    </row>
    <row r="796000" spans="3:3" x14ac:dyDescent="0.25">
      <c r="C796000" s="62"/>
    </row>
    <row r="796001" spans="3:3" x14ac:dyDescent="0.25">
      <c r="C796001" s="62"/>
    </row>
    <row r="796089" spans="3:3" x14ac:dyDescent="0.25">
      <c r="C796089" s="62"/>
    </row>
    <row r="796090" spans="3:3" x14ac:dyDescent="0.25">
      <c r="C796090" s="62"/>
    </row>
    <row r="796178" spans="3:3" x14ac:dyDescent="0.25">
      <c r="C796178" s="62"/>
    </row>
    <row r="796179" spans="3:3" x14ac:dyDescent="0.25">
      <c r="C796179" s="62"/>
    </row>
    <row r="796267" spans="3:3" x14ac:dyDescent="0.25">
      <c r="C796267" s="62"/>
    </row>
    <row r="796268" spans="3:3" x14ac:dyDescent="0.25">
      <c r="C796268" s="62"/>
    </row>
    <row r="796356" spans="3:3" x14ac:dyDescent="0.25">
      <c r="C796356" s="62"/>
    </row>
    <row r="796357" spans="3:3" x14ac:dyDescent="0.25">
      <c r="C796357" s="62"/>
    </row>
    <row r="796445" spans="3:3" x14ac:dyDescent="0.25">
      <c r="C796445" s="62"/>
    </row>
    <row r="796446" spans="3:3" x14ac:dyDescent="0.25">
      <c r="C796446" s="62"/>
    </row>
    <row r="796534" spans="3:3" x14ac:dyDescent="0.25">
      <c r="C796534" s="62"/>
    </row>
    <row r="796535" spans="3:3" x14ac:dyDescent="0.25">
      <c r="C796535" s="62"/>
    </row>
    <row r="796623" spans="3:3" x14ac:dyDescent="0.25">
      <c r="C796623" s="62"/>
    </row>
    <row r="796624" spans="3:3" x14ac:dyDescent="0.25">
      <c r="C796624" s="62"/>
    </row>
    <row r="796712" spans="3:3" x14ac:dyDescent="0.25">
      <c r="C796712" s="62"/>
    </row>
    <row r="796713" spans="3:3" x14ac:dyDescent="0.25">
      <c r="C796713" s="62"/>
    </row>
    <row r="796801" spans="3:3" x14ac:dyDescent="0.25">
      <c r="C796801" s="62"/>
    </row>
    <row r="796802" spans="3:3" x14ac:dyDescent="0.25">
      <c r="C796802" s="62"/>
    </row>
    <row r="796890" spans="3:3" x14ac:dyDescent="0.25">
      <c r="C796890" s="62"/>
    </row>
    <row r="796891" spans="3:3" x14ac:dyDescent="0.25">
      <c r="C796891" s="62"/>
    </row>
    <row r="796979" spans="3:3" x14ac:dyDescent="0.25">
      <c r="C796979" s="62"/>
    </row>
    <row r="796980" spans="3:3" x14ac:dyDescent="0.25">
      <c r="C796980" s="62"/>
    </row>
    <row r="797068" spans="3:3" x14ac:dyDescent="0.25">
      <c r="C797068" s="62"/>
    </row>
    <row r="797069" spans="3:3" x14ac:dyDescent="0.25">
      <c r="C797069" s="62"/>
    </row>
    <row r="797157" spans="3:3" x14ac:dyDescent="0.25">
      <c r="C797157" s="62"/>
    </row>
    <row r="797158" spans="3:3" x14ac:dyDescent="0.25">
      <c r="C797158" s="62"/>
    </row>
    <row r="797246" spans="3:3" x14ac:dyDescent="0.25">
      <c r="C797246" s="62"/>
    </row>
    <row r="797247" spans="3:3" x14ac:dyDescent="0.25">
      <c r="C797247" s="62"/>
    </row>
    <row r="797335" spans="3:3" x14ac:dyDescent="0.25">
      <c r="C797335" s="62"/>
    </row>
    <row r="797336" spans="3:3" x14ac:dyDescent="0.25">
      <c r="C797336" s="62"/>
    </row>
    <row r="797424" spans="3:3" x14ac:dyDescent="0.25">
      <c r="C797424" s="62"/>
    </row>
    <row r="797425" spans="3:3" x14ac:dyDescent="0.25">
      <c r="C797425" s="62"/>
    </row>
    <row r="797513" spans="3:3" x14ac:dyDescent="0.25">
      <c r="C797513" s="62"/>
    </row>
    <row r="797514" spans="3:3" x14ac:dyDescent="0.25">
      <c r="C797514" s="62"/>
    </row>
    <row r="797602" spans="3:3" x14ac:dyDescent="0.25">
      <c r="C797602" s="62"/>
    </row>
    <row r="797603" spans="3:3" x14ac:dyDescent="0.25">
      <c r="C797603" s="62"/>
    </row>
    <row r="797691" spans="3:3" x14ac:dyDescent="0.25">
      <c r="C797691" s="62"/>
    </row>
    <row r="797692" spans="3:3" x14ac:dyDescent="0.25">
      <c r="C797692" s="62"/>
    </row>
    <row r="797780" spans="3:3" x14ac:dyDescent="0.25">
      <c r="C797780" s="62"/>
    </row>
    <row r="797781" spans="3:3" x14ac:dyDescent="0.25">
      <c r="C797781" s="62"/>
    </row>
    <row r="797869" spans="3:3" x14ac:dyDescent="0.25">
      <c r="C797869" s="62"/>
    </row>
    <row r="797870" spans="3:3" x14ac:dyDescent="0.25">
      <c r="C797870" s="62"/>
    </row>
    <row r="797958" spans="3:3" x14ac:dyDescent="0.25">
      <c r="C797958" s="62"/>
    </row>
    <row r="797959" spans="3:3" x14ac:dyDescent="0.25">
      <c r="C797959" s="62"/>
    </row>
    <row r="798047" spans="3:3" x14ac:dyDescent="0.25">
      <c r="C798047" s="62"/>
    </row>
    <row r="798048" spans="3:3" x14ac:dyDescent="0.25">
      <c r="C798048" s="62"/>
    </row>
    <row r="798136" spans="3:3" x14ac:dyDescent="0.25">
      <c r="C798136" s="62"/>
    </row>
    <row r="798137" spans="3:3" x14ac:dyDescent="0.25">
      <c r="C798137" s="62"/>
    </row>
    <row r="798225" spans="3:3" x14ac:dyDescent="0.25">
      <c r="C798225" s="62"/>
    </row>
    <row r="798226" spans="3:3" x14ac:dyDescent="0.25">
      <c r="C798226" s="62"/>
    </row>
    <row r="798314" spans="3:3" x14ac:dyDescent="0.25">
      <c r="C798314" s="62"/>
    </row>
    <row r="798315" spans="3:3" x14ac:dyDescent="0.25">
      <c r="C798315" s="62"/>
    </row>
    <row r="798403" spans="3:3" x14ac:dyDescent="0.25">
      <c r="C798403" s="62"/>
    </row>
    <row r="798404" spans="3:3" x14ac:dyDescent="0.25">
      <c r="C798404" s="62"/>
    </row>
    <row r="798492" spans="3:3" x14ac:dyDescent="0.25">
      <c r="C798492" s="62"/>
    </row>
    <row r="798493" spans="3:3" x14ac:dyDescent="0.25">
      <c r="C798493" s="62"/>
    </row>
    <row r="798581" spans="3:3" x14ac:dyDescent="0.25">
      <c r="C798581" s="62"/>
    </row>
    <row r="798582" spans="3:3" x14ac:dyDescent="0.25">
      <c r="C798582" s="62"/>
    </row>
    <row r="798670" spans="3:3" x14ac:dyDescent="0.25">
      <c r="C798670" s="62"/>
    </row>
    <row r="798671" spans="3:3" x14ac:dyDescent="0.25">
      <c r="C798671" s="62"/>
    </row>
    <row r="798759" spans="3:3" x14ac:dyDescent="0.25">
      <c r="C798759" s="62"/>
    </row>
    <row r="798760" spans="3:3" x14ac:dyDescent="0.25">
      <c r="C798760" s="62"/>
    </row>
    <row r="798848" spans="3:3" x14ac:dyDescent="0.25">
      <c r="C798848" s="62"/>
    </row>
    <row r="798849" spans="3:3" x14ac:dyDescent="0.25">
      <c r="C798849" s="62"/>
    </row>
    <row r="798937" spans="3:3" x14ac:dyDescent="0.25">
      <c r="C798937" s="62"/>
    </row>
    <row r="798938" spans="3:3" x14ac:dyDescent="0.25">
      <c r="C798938" s="62"/>
    </row>
    <row r="799026" spans="3:3" x14ac:dyDescent="0.25">
      <c r="C799026" s="62"/>
    </row>
    <row r="799027" spans="3:3" x14ac:dyDescent="0.25">
      <c r="C799027" s="62"/>
    </row>
    <row r="799115" spans="3:3" x14ac:dyDescent="0.25">
      <c r="C799115" s="62"/>
    </row>
    <row r="799116" spans="3:3" x14ac:dyDescent="0.25">
      <c r="C799116" s="62"/>
    </row>
    <row r="799204" spans="3:3" x14ac:dyDescent="0.25">
      <c r="C799204" s="62"/>
    </row>
    <row r="799205" spans="3:3" x14ac:dyDescent="0.25">
      <c r="C799205" s="62"/>
    </row>
    <row r="799293" spans="3:3" x14ac:dyDescent="0.25">
      <c r="C799293" s="62"/>
    </row>
    <row r="799294" spans="3:3" x14ac:dyDescent="0.25">
      <c r="C799294" s="62"/>
    </row>
    <row r="799382" spans="3:3" x14ac:dyDescent="0.25">
      <c r="C799382" s="62"/>
    </row>
    <row r="799383" spans="3:3" x14ac:dyDescent="0.25">
      <c r="C799383" s="62"/>
    </row>
    <row r="799471" spans="3:3" x14ac:dyDescent="0.25">
      <c r="C799471" s="62"/>
    </row>
    <row r="799472" spans="3:3" x14ac:dyDescent="0.25">
      <c r="C799472" s="62"/>
    </row>
    <row r="799560" spans="3:3" x14ac:dyDescent="0.25">
      <c r="C799560" s="62"/>
    </row>
    <row r="799561" spans="3:3" x14ac:dyDescent="0.25">
      <c r="C799561" s="62"/>
    </row>
    <row r="799649" spans="3:3" x14ac:dyDescent="0.25">
      <c r="C799649" s="62"/>
    </row>
    <row r="799650" spans="3:3" x14ac:dyDescent="0.25">
      <c r="C799650" s="62"/>
    </row>
    <row r="799738" spans="3:3" x14ac:dyDescent="0.25">
      <c r="C799738" s="62"/>
    </row>
    <row r="799739" spans="3:3" x14ac:dyDescent="0.25">
      <c r="C799739" s="62"/>
    </row>
    <row r="799827" spans="3:3" x14ac:dyDescent="0.25">
      <c r="C799827" s="62"/>
    </row>
    <row r="799828" spans="3:3" x14ac:dyDescent="0.25">
      <c r="C799828" s="62"/>
    </row>
    <row r="799916" spans="3:3" x14ac:dyDescent="0.25">
      <c r="C799916" s="62"/>
    </row>
    <row r="799917" spans="3:3" x14ac:dyDescent="0.25">
      <c r="C799917" s="62"/>
    </row>
    <row r="800005" spans="3:3" x14ac:dyDescent="0.25">
      <c r="C800005" s="62"/>
    </row>
    <row r="800006" spans="3:3" x14ac:dyDescent="0.25">
      <c r="C800006" s="62"/>
    </row>
    <row r="800094" spans="3:3" x14ac:dyDescent="0.25">
      <c r="C800094" s="62"/>
    </row>
    <row r="800095" spans="3:3" x14ac:dyDescent="0.25">
      <c r="C800095" s="62"/>
    </row>
    <row r="800183" spans="3:3" x14ac:dyDescent="0.25">
      <c r="C800183" s="62"/>
    </row>
    <row r="800184" spans="3:3" x14ac:dyDescent="0.25">
      <c r="C800184" s="62"/>
    </row>
    <row r="800272" spans="3:3" x14ac:dyDescent="0.25">
      <c r="C800272" s="62"/>
    </row>
    <row r="800273" spans="3:3" x14ac:dyDescent="0.25">
      <c r="C800273" s="62"/>
    </row>
    <row r="800361" spans="3:3" x14ac:dyDescent="0.25">
      <c r="C800361" s="62"/>
    </row>
    <row r="800362" spans="3:3" x14ac:dyDescent="0.25">
      <c r="C800362" s="62"/>
    </row>
    <row r="800450" spans="3:3" x14ac:dyDescent="0.25">
      <c r="C800450" s="62"/>
    </row>
    <row r="800451" spans="3:3" x14ac:dyDescent="0.25">
      <c r="C800451" s="62"/>
    </row>
    <row r="800539" spans="3:3" x14ac:dyDescent="0.25">
      <c r="C800539" s="62"/>
    </row>
    <row r="800540" spans="3:3" x14ac:dyDescent="0.25">
      <c r="C800540" s="62"/>
    </row>
    <row r="800628" spans="3:3" x14ac:dyDescent="0.25">
      <c r="C800628" s="62"/>
    </row>
    <row r="800629" spans="3:3" x14ac:dyDescent="0.25">
      <c r="C800629" s="62"/>
    </row>
    <row r="800717" spans="3:3" x14ac:dyDescent="0.25">
      <c r="C800717" s="62"/>
    </row>
    <row r="800718" spans="3:3" x14ac:dyDescent="0.25">
      <c r="C800718" s="62"/>
    </row>
    <row r="800806" spans="3:3" x14ac:dyDescent="0.25">
      <c r="C800806" s="62"/>
    </row>
    <row r="800807" spans="3:3" x14ac:dyDescent="0.25">
      <c r="C800807" s="62"/>
    </row>
    <row r="800895" spans="3:3" x14ac:dyDescent="0.25">
      <c r="C800895" s="62"/>
    </row>
    <row r="800896" spans="3:3" x14ac:dyDescent="0.25">
      <c r="C800896" s="62"/>
    </row>
    <row r="800984" spans="3:3" x14ac:dyDescent="0.25">
      <c r="C800984" s="62"/>
    </row>
    <row r="800985" spans="3:3" x14ac:dyDescent="0.25">
      <c r="C800985" s="62"/>
    </row>
    <row r="801073" spans="3:3" x14ac:dyDescent="0.25">
      <c r="C801073" s="62"/>
    </row>
    <row r="801074" spans="3:3" x14ac:dyDescent="0.25">
      <c r="C801074" s="62"/>
    </row>
    <row r="801162" spans="3:3" x14ac:dyDescent="0.25">
      <c r="C801162" s="62"/>
    </row>
    <row r="801163" spans="3:3" x14ac:dyDescent="0.25">
      <c r="C801163" s="62"/>
    </row>
    <row r="801251" spans="3:3" x14ac:dyDescent="0.25">
      <c r="C801251" s="62"/>
    </row>
    <row r="801252" spans="3:3" x14ac:dyDescent="0.25">
      <c r="C801252" s="62"/>
    </row>
    <row r="801340" spans="3:3" x14ac:dyDescent="0.25">
      <c r="C801340" s="62"/>
    </row>
    <row r="801341" spans="3:3" x14ac:dyDescent="0.25">
      <c r="C801341" s="62"/>
    </row>
    <row r="801429" spans="3:3" x14ac:dyDescent="0.25">
      <c r="C801429" s="62"/>
    </row>
    <row r="801430" spans="3:3" x14ac:dyDescent="0.25">
      <c r="C801430" s="62"/>
    </row>
    <row r="801518" spans="3:3" x14ac:dyDescent="0.25">
      <c r="C801518" s="62"/>
    </row>
    <row r="801519" spans="3:3" x14ac:dyDescent="0.25">
      <c r="C801519" s="62"/>
    </row>
    <row r="801607" spans="3:3" x14ac:dyDescent="0.25">
      <c r="C801607" s="62"/>
    </row>
    <row r="801608" spans="3:3" x14ac:dyDescent="0.25">
      <c r="C801608" s="62"/>
    </row>
    <row r="801696" spans="3:3" x14ac:dyDescent="0.25">
      <c r="C801696" s="62"/>
    </row>
    <row r="801697" spans="3:3" x14ac:dyDescent="0.25">
      <c r="C801697" s="62"/>
    </row>
    <row r="801785" spans="3:3" x14ac:dyDescent="0.25">
      <c r="C801785" s="62"/>
    </row>
    <row r="801786" spans="3:3" x14ac:dyDescent="0.25">
      <c r="C801786" s="62"/>
    </row>
    <row r="801874" spans="3:3" x14ac:dyDescent="0.25">
      <c r="C801874" s="62"/>
    </row>
    <row r="801875" spans="3:3" x14ac:dyDescent="0.25">
      <c r="C801875" s="62"/>
    </row>
    <row r="801963" spans="3:3" x14ac:dyDescent="0.25">
      <c r="C801963" s="62"/>
    </row>
    <row r="801964" spans="3:3" x14ac:dyDescent="0.25">
      <c r="C801964" s="62"/>
    </row>
    <row r="802052" spans="3:3" x14ac:dyDescent="0.25">
      <c r="C802052" s="62"/>
    </row>
    <row r="802053" spans="3:3" x14ac:dyDescent="0.25">
      <c r="C802053" s="62"/>
    </row>
    <row r="802141" spans="3:3" x14ac:dyDescent="0.25">
      <c r="C802141" s="62"/>
    </row>
    <row r="802142" spans="3:3" x14ac:dyDescent="0.25">
      <c r="C802142" s="62"/>
    </row>
    <row r="802230" spans="3:3" x14ac:dyDescent="0.25">
      <c r="C802230" s="62"/>
    </row>
    <row r="802231" spans="3:3" x14ac:dyDescent="0.25">
      <c r="C802231" s="62"/>
    </row>
    <row r="802319" spans="3:3" x14ac:dyDescent="0.25">
      <c r="C802319" s="62"/>
    </row>
    <row r="802320" spans="3:3" x14ac:dyDescent="0.25">
      <c r="C802320" s="62"/>
    </row>
    <row r="802408" spans="3:3" x14ac:dyDescent="0.25">
      <c r="C802408" s="62"/>
    </row>
    <row r="802409" spans="3:3" x14ac:dyDescent="0.25">
      <c r="C802409" s="62"/>
    </row>
    <row r="802497" spans="3:3" x14ac:dyDescent="0.25">
      <c r="C802497" s="62"/>
    </row>
    <row r="802498" spans="3:3" x14ac:dyDescent="0.25">
      <c r="C802498" s="62"/>
    </row>
    <row r="802586" spans="3:3" x14ac:dyDescent="0.25">
      <c r="C802586" s="62"/>
    </row>
    <row r="802587" spans="3:3" x14ac:dyDescent="0.25">
      <c r="C802587" s="62"/>
    </row>
    <row r="802675" spans="3:3" x14ac:dyDescent="0.25">
      <c r="C802675" s="62"/>
    </row>
    <row r="802676" spans="3:3" x14ac:dyDescent="0.25">
      <c r="C802676" s="62"/>
    </row>
    <row r="802764" spans="3:3" x14ac:dyDescent="0.25">
      <c r="C802764" s="62"/>
    </row>
    <row r="802765" spans="3:3" x14ac:dyDescent="0.25">
      <c r="C802765" s="62"/>
    </row>
    <row r="802853" spans="3:3" x14ac:dyDescent="0.25">
      <c r="C802853" s="62"/>
    </row>
    <row r="802854" spans="3:3" x14ac:dyDescent="0.25">
      <c r="C802854" s="62"/>
    </row>
    <row r="802942" spans="3:3" x14ac:dyDescent="0.25">
      <c r="C802942" s="62"/>
    </row>
    <row r="802943" spans="3:3" x14ac:dyDescent="0.25">
      <c r="C802943" s="62"/>
    </row>
    <row r="803031" spans="3:3" x14ac:dyDescent="0.25">
      <c r="C803031" s="62"/>
    </row>
    <row r="803032" spans="3:3" x14ac:dyDescent="0.25">
      <c r="C803032" s="62"/>
    </row>
    <row r="803120" spans="3:3" x14ac:dyDescent="0.25">
      <c r="C803120" s="62"/>
    </row>
    <row r="803121" spans="3:3" x14ac:dyDescent="0.25">
      <c r="C803121" s="62"/>
    </row>
    <row r="803209" spans="3:3" x14ac:dyDescent="0.25">
      <c r="C803209" s="62"/>
    </row>
    <row r="803210" spans="3:3" x14ac:dyDescent="0.25">
      <c r="C803210" s="62"/>
    </row>
    <row r="803298" spans="3:3" x14ac:dyDescent="0.25">
      <c r="C803298" s="62"/>
    </row>
    <row r="803299" spans="3:3" x14ac:dyDescent="0.25">
      <c r="C803299" s="62"/>
    </row>
    <row r="803387" spans="3:3" x14ac:dyDescent="0.25">
      <c r="C803387" s="62"/>
    </row>
    <row r="803388" spans="3:3" x14ac:dyDescent="0.25">
      <c r="C803388" s="62"/>
    </row>
    <row r="803476" spans="3:3" x14ac:dyDescent="0.25">
      <c r="C803476" s="62"/>
    </row>
    <row r="803477" spans="3:3" x14ac:dyDescent="0.25">
      <c r="C803477" s="62"/>
    </row>
    <row r="803565" spans="3:3" x14ac:dyDescent="0.25">
      <c r="C803565" s="62"/>
    </row>
    <row r="803566" spans="3:3" x14ac:dyDescent="0.25">
      <c r="C803566" s="62"/>
    </row>
    <row r="803654" spans="3:3" x14ac:dyDescent="0.25">
      <c r="C803654" s="62"/>
    </row>
    <row r="803655" spans="3:3" x14ac:dyDescent="0.25">
      <c r="C803655" s="62"/>
    </row>
    <row r="803743" spans="3:3" x14ac:dyDescent="0.25">
      <c r="C803743" s="62"/>
    </row>
    <row r="803744" spans="3:3" x14ac:dyDescent="0.25">
      <c r="C803744" s="62"/>
    </row>
    <row r="803832" spans="3:3" x14ac:dyDescent="0.25">
      <c r="C803832" s="62"/>
    </row>
    <row r="803833" spans="3:3" x14ac:dyDescent="0.25">
      <c r="C803833" s="62"/>
    </row>
    <row r="803921" spans="3:3" x14ac:dyDescent="0.25">
      <c r="C803921" s="62"/>
    </row>
    <row r="803922" spans="3:3" x14ac:dyDescent="0.25">
      <c r="C803922" s="62"/>
    </row>
    <row r="804010" spans="3:3" x14ac:dyDescent="0.25">
      <c r="C804010" s="62"/>
    </row>
    <row r="804011" spans="3:3" x14ac:dyDescent="0.25">
      <c r="C804011" s="62"/>
    </row>
    <row r="804099" spans="3:3" x14ac:dyDescent="0.25">
      <c r="C804099" s="62"/>
    </row>
    <row r="804100" spans="3:3" x14ac:dyDescent="0.25">
      <c r="C804100" s="62"/>
    </row>
    <row r="804188" spans="3:3" x14ac:dyDescent="0.25">
      <c r="C804188" s="62"/>
    </row>
    <row r="804189" spans="3:3" x14ac:dyDescent="0.25">
      <c r="C804189" s="62"/>
    </row>
    <row r="804277" spans="3:3" x14ac:dyDescent="0.25">
      <c r="C804277" s="62"/>
    </row>
    <row r="804278" spans="3:3" x14ac:dyDescent="0.25">
      <c r="C804278" s="62"/>
    </row>
    <row r="804366" spans="3:3" x14ac:dyDescent="0.25">
      <c r="C804366" s="62"/>
    </row>
    <row r="804367" spans="3:3" x14ac:dyDescent="0.25">
      <c r="C804367" s="62"/>
    </row>
    <row r="804455" spans="3:3" x14ac:dyDescent="0.25">
      <c r="C804455" s="62"/>
    </row>
    <row r="804456" spans="3:3" x14ac:dyDescent="0.25">
      <c r="C804456" s="62"/>
    </row>
    <row r="804544" spans="3:3" x14ac:dyDescent="0.25">
      <c r="C804544" s="62"/>
    </row>
    <row r="804545" spans="3:3" x14ac:dyDescent="0.25">
      <c r="C804545" s="62"/>
    </row>
    <row r="804633" spans="3:3" x14ac:dyDescent="0.25">
      <c r="C804633" s="62"/>
    </row>
    <row r="804634" spans="3:3" x14ac:dyDescent="0.25">
      <c r="C804634" s="62"/>
    </row>
    <row r="804722" spans="3:3" x14ac:dyDescent="0.25">
      <c r="C804722" s="62"/>
    </row>
    <row r="804723" spans="3:3" x14ac:dyDescent="0.25">
      <c r="C804723" s="62"/>
    </row>
    <row r="804811" spans="3:3" x14ac:dyDescent="0.25">
      <c r="C804811" s="62"/>
    </row>
    <row r="804812" spans="3:3" x14ac:dyDescent="0.25">
      <c r="C804812" s="62"/>
    </row>
    <row r="804900" spans="3:3" x14ac:dyDescent="0.25">
      <c r="C804900" s="62"/>
    </row>
    <row r="804901" spans="3:3" x14ac:dyDescent="0.25">
      <c r="C804901" s="62"/>
    </row>
    <row r="804989" spans="3:3" x14ac:dyDescent="0.25">
      <c r="C804989" s="62"/>
    </row>
    <row r="804990" spans="3:3" x14ac:dyDescent="0.25">
      <c r="C804990" s="62"/>
    </row>
    <row r="805078" spans="3:3" x14ac:dyDescent="0.25">
      <c r="C805078" s="62"/>
    </row>
    <row r="805079" spans="3:3" x14ac:dyDescent="0.25">
      <c r="C805079" s="62"/>
    </row>
    <row r="805167" spans="3:3" x14ac:dyDescent="0.25">
      <c r="C805167" s="62"/>
    </row>
    <row r="805168" spans="3:3" x14ac:dyDescent="0.25">
      <c r="C805168" s="62"/>
    </row>
    <row r="805256" spans="3:3" x14ac:dyDescent="0.25">
      <c r="C805256" s="62"/>
    </row>
    <row r="805257" spans="3:3" x14ac:dyDescent="0.25">
      <c r="C805257" s="62"/>
    </row>
    <row r="805345" spans="3:3" x14ac:dyDescent="0.25">
      <c r="C805345" s="62"/>
    </row>
    <row r="805346" spans="3:3" x14ac:dyDescent="0.25">
      <c r="C805346" s="62"/>
    </row>
    <row r="805434" spans="3:3" x14ac:dyDescent="0.25">
      <c r="C805434" s="62"/>
    </row>
    <row r="805435" spans="3:3" x14ac:dyDescent="0.25">
      <c r="C805435" s="62"/>
    </row>
    <row r="805523" spans="3:3" x14ac:dyDescent="0.25">
      <c r="C805523" s="62"/>
    </row>
    <row r="805524" spans="3:3" x14ac:dyDescent="0.25">
      <c r="C805524" s="62"/>
    </row>
    <row r="805612" spans="3:3" x14ac:dyDescent="0.25">
      <c r="C805612" s="62"/>
    </row>
    <row r="805613" spans="3:3" x14ac:dyDescent="0.25">
      <c r="C805613" s="62"/>
    </row>
    <row r="805701" spans="3:3" x14ac:dyDescent="0.25">
      <c r="C805701" s="62"/>
    </row>
    <row r="805702" spans="3:3" x14ac:dyDescent="0.25">
      <c r="C805702" s="62"/>
    </row>
    <row r="805790" spans="3:3" x14ac:dyDescent="0.25">
      <c r="C805790" s="62"/>
    </row>
    <row r="805791" spans="3:3" x14ac:dyDescent="0.25">
      <c r="C805791" s="62"/>
    </row>
    <row r="805879" spans="3:3" x14ac:dyDescent="0.25">
      <c r="C805879" s="62"/>
    </row>
    <row r="805880" spans="3:3" x14ac:dyDescent="0.25">
      <c r="C805880" s="62"/>
    </row>
    <row r="805968" spans="3:3" x14ac:dyDescent="0.25">
      <c r="C805968" s="62"/>
    </row>
    <row r="805969" spans="3:3" x14ac:dyDescent="0.25">
      <c r="C805969" s="62"/>
    </row>
    <row r="806057" spans="3:3" x14ac:dyDescent="0.25">
      <c r="C806057" s="62"/>
    </row>
    <row r="806058" spans="3:3" x14ac:dyDescent="0.25">
      <c r="C806058" s="62"/>
    </row>
    <row r="806146" spans="3:3" x14ac:dyDescent="0.25">
      <c r="C806146" s="62"/>
    </row>
    <row r="806147" spans="3:3" x14ac:dyDescent="0.25">
      <c r="C806147" s="62"/>
    </row>
    <row r="806235" spans="3:3" x14ac:dyDescent="0.25">
      <c r="C806235" s="62"/>
    </row>
    <row r="806236" spans="3:3" x14ac:dyDescent="0.25">
      <c r="C806236" s="62"/>
    </row>
    <row r="806324" spans="3:3" x14ac:dyDescent="0.25">
      <c r="C806324" s="62"/>
    </row>
    <row r="806325" spans="3:3" x14ac:dyDescent="0.25">
      <c r="C806325" s="62"/>
    </row>
    <row r="806413" spans="3:3" x14ac:dyDescent="0.25">
      <c r="C806413" s="62"/>
    </row>
    <row r="806414" spans="3:3" x14ac:dyDescent="0.25">
      <c r="C806414" s="62"/>
    </row>
    <row r="806502" spans="3:3" x14ac:dyDescent="0.25">
      <c r="C806502" s="62"/>
    </row>
    <row r="806503" spans="3:3" x14ac:dyDescent="0.25">
      <c r="C806503" s="62"/>
    </row>
    <row r="806591" spans="3:3" x14ac:dyDescent="0.25">
      <c r="C806591" s="62"/>
    </row>
    <row r="806592" spans="3:3" x14ac:dyDescent="0.25">
      <c r="C806592" s="62"/>
    </row>
    <row r="806680" spans="3:3" x14ac:dyDescent="0.25">
      <c r="C806680" s="62"/>
    </row>
    <row r="806681" spans="3:3" x14ac:dyDescent="0.25">
      <c r="C806681" s="62"/>
    </row>
    <row r="806769" spans="3:3" x14ac:dyDescent="0.25">
      <c r="C806769" s="62"/>
    </row>
    <row r="806770" spans="3:3" x14ac:dyDescent="0.25">
      <c r="C806770" s="62"/>
    </row>
    <row r="806858" spans="3:3" x14ac:dyDescent="0.25">
      <c r="C806858" s="62"/>
    </row>
    <row r="806859" spans="3:3" x14ac:dyDescent="0.25">
      <c r="C806859" s="62"/>
    </row>
    <row r="806947" spans="3:3" x14ac:dyDescent="0.25">
      <c r="C806947" s="62"/>
    </row>
    <row r="806948" spans="3:3" x14ac:dyDescent="0.25">
      <c r="C806948" s="62"/>
    </row>
    <row r="807036" spans="3:3" x14ac:dyDescent="0.25">
      <c r="C807036" s="62"/>
    </row>
    <row r="807037" spans="3:3" x14ac:dyDescent="0.25">
      <c r="C807037" s="62"/>
    </row>
    <row r="807125" spans="3:3" x14ac:dyDescent="0.25">
      <c r="C807125" s="62"/>
    </row>
    <row r="807126" spans="3:3" x14ac:dyDescent="0.25">
      <c r="C807126" s="62"/>
    </row>
    <row r="807214" spans="3:3" x14ac:dyDescent="0.25">
      <c r="C807214" s="62"/>
    </row>
    <row r="807215" spans="3:3" x14ac:dyDescent="0.25">
      <c r="C807215" s="62"/>
    </row>
    <row r="807303" spans="3:3" x14ac:dyDescent="0.25">
      <c r="C807303" s="62"/>
    </row>
    <row r="807304" spans="3:3" x14ac:dyDescent="0.25">
      <c r="C807304" s="62"/>
    </row>
    <row r="807392" spans="3:3" x14ac:dyDescent="0.25">
      <c r="C807392" s="62"/>
    </row>
    <row r="807393" spans="3:3" x14ac:dyDescent="0.25">
      <c r="C807393" s="62"/>
    </row>
    <row r="807481" spans="3:3" x14ac:dyDescent="0.25">
      <c r="C807481" s="62"/>
    </row>
    <row r="807482" spans="3:3" x14ac:dyDescent="0.25">
      <c r="C807482" s="62"/>
    </row>
    <row r="807570" spans="3:3" x14ac:dyDescent="0.25">
      <c r="C807570" s="62"/>
    </row>
    <row r="807571" spans="3:3" x14ac:dyDescent="0.25">
      <c r="C807571" s="62"/>
    </row>
    <row r="807659" spans="3:3" x14ac:dyDescent="0.25">
      <c r="C807659" s="62"/>
    </row>
    <row r="807660" spans="3:3" x14ac:dyDescent="0.25">
      <c r="C807660" s="62"/>
    </row>
    <row r="807748" spans="3:3" x14ac:dyDescent="0.25">
      <c r="C807748" s="62"/>
    </row>
    <row r="807749" spans="3:3" x14ac:dyDescent="0.25">
      <c r="C807749" s="62"/>
    </row>
    <row r="807837" spans="3:3" x14ac:dyDescent="0.25">
      <c r="C807837" s="62"/>
    </row>
    <row r="807838" spans="3:3" x14ac:dyDescent="0.25">
      <c r="C807838" s="62"/>
    </row>
    <row r="807926" spans="3:3" x14ac:dyDescent="0.25">
      <c r="C807926" s="62"/>
    </row>
    <row r="807927" spans="3:3" x14ac:dyDescent="0.25">
      <c r="C807927" s="62"/>
    </row>
    <row r="808015" spans="3:3" x14ac:dyDescent="0.25">
      <c r="C808015" s="62"/>
    </row>
    <row r="808016" spans="3:3" x14ac:dyDescent="0.25">
      <c r="C808016" s="62"/>
    </row>
    <row r="808104" spans="3:3" x14ac:dyDescent="0.25">
      <c r="C808104" s="62"/>
    </row>
    <row r="808105" spans="3:3" x14ac:dyDescent="0.25">
      <c r="C808105" s="62"/>
    </row>
    <row r="808193" spans="3:3" x14ac:dyDescent="0.25">
      <c r="C808193" s="62"/>
    </row>
    <row r="808194" spans="3:3" x14ac:dyDescent="0.25">
      <c r="C808194" s="62"/>
    </row>
    <row r="808282" spans="3:3" x14ac:dyDescent="0.25">
      <c r="C808282" s="62"/>
    </row>
    <row r="808283" spans="3:3" x14ac:dyDescent="0.25">
      <c r="C808283" s="62"/>
    </row>
    <row r="808371" spans="3:3" x14ac:dyDescent="0.25">
      <c r="C808371" s="62"/>
    </row>
    <row r="808372" spans="3:3" x14ac:dyDescent="0.25">
      <c r="C808372" s="62"/>
    </row>
    <row r="808460" spans="3:3" x14ac:dyDescent="0.25">
      <c r="C808460" s="62"/>
    </row>
    <row r="808461" spans="3:3" x14ac:dyDescent="0.25">
      <c r="C808461" s="62"/>
    </row>
    <row r="808549" spans="3:3" x14ac:dyDescent="0.25">
      <c r="C808549" s="62"/>
    </row>
    <row r="808550" spans="3:3" x14ac:dyDescent="0.25">
      <c r="C808550" s="62"/>
    </row>
    <row r="808638" spans="3:3" x14ac:dyDescent="0.25">
      <c r="C808638" s="62"/>
    </row>
    <row r="808639" spans="3:3" x14ac:dyDescent="0.25">
      <c r="C808639" s="62"/>
    </row>
    <row r="808727" spans="3:3" x14ac:dyDescent="0.25">
      <c r="C808727" s="62"/>
    </row>
    <row r="808728" spans="3:3" x14ac:dyDescent="0.25">
      <c r="C808728" s="62"/>
    </row>
    <row r="808816" spans="3:3" x14ac:dyDescent="0.25">
      <c r="C808816" s="62"/>
    </row>
    <row r="808817" spans="3:3" x14ac:dyDescent="0.25">
      <c r="C808817" s="62"/>
    </row>
    <row r="808905" spans="3:3" x14ac:dyDescent="0.25">
      <c r="C808905" s="62"/>
    </row>
    <row r="808906" spans="3:3" x14ac:dyDescent="0.25">
      <c r="C808906" s="62"/>
    </row>
    <row r="808994" spans="3:3" x14ac:dyDescent="0.25">
      <c r="C808994" s="62"/>
    </row>
    <row r="808995" spans="3:3" x14ac:dyDescent="0.25">
      <c r="C808995" s="62"/>
    </row>
    <row r="809083" spans="3:3" x14ac:dyDescent="0.25">
      <c r="C809083" s="62"/>
    </row>
    <row r="809084" spans="3:3" x14ac:dyDescent="0.25">
      <c r="C809084" s="62"/>
    </row>
    <row r="809172" spans="3:3" x14ac:dyDescent="0.25">
      <c r="C809172" s="62"/>
    </row>
    <row r="809173" spans="3:3" x14ac:dyDescent="0.25">
      <c r="C809173" s="62"/>
    </row>
    <row r="809261" spans="3:3" x14ac:dyDescent="0.25">
      <c r="C809261" s="62"/>
    </row>
    <row r="809262" spans="3:3" x14ac:dyDescent="0.25">
      <c r="C809262" s="62"/>
    </row>
    <row r="809350" spans="3:3" x14ac:dyDescent="0.25">
      <c r="C809350" s="62"/>
    </row>
    <row r="809351" spans="3:3" x14ac:dyDescent="0.25">
      <c r="C809351" s="62"/>
    </row>
    <row r="809439" spans="3:3" x14ac:dyDescent="0.25">
      <c r="C809439" s="62"/>
    </row>
    <row r="809440" spans="3:3" x14ac:dyDescent="0.25">
      <c r="C809440" s="62"/>
    </row>
    <row r="809528" spans="3:3" x14ac:dyDescent="0.25">
      <c r="C809528" s="62"/>
    </row>
    <row r="809529" spans="3:3" x14ac:dyDescent="0.25">
      <c r="C809529" s="62"/>
    </row>
    <row r="809617" spans="3:3" x14ac:dyDescent="0.25">
      <c r="C809617" s="62"/>
    </row>
    <row r="809618" spans="3:3" x14ac:dyDescent="0.25">
      <c r="C809618" s="62"/>
    </row>
    <row r="809706" spans="3:3" x14ac:dyDescent="0.25">
      <c r="C809706" s="62"/>
    </row>
    <row r="809707" spans="3:3" x14ac:dyDescent="0.25">
      <c r="C809707" s="62"/>
    </row>
    <row r="809795" spans="3:3" x14ac:dyDescent="0.25">
      <c r="C809795" s="62"/>
    </row>
    <row r="809796" spans="3:3" x14ac:dyDescent="0.25">
      <c r="C809796" s="62"/>
    </row>
    <row r="809884" spans="3:3" x14ac:dyDescent="0.25">
      <c r="C809884" s="62"/>
    </row>
    <row r="809885" spans="3:3" x14ac:dyDescent="0.25">
      <c r="C809885" s="62"/>
    </row>
    <row r="809973" spans="3:3" x14ac:dyDescent="0.25">
      <c r="C809973" s="62"/>
    </row>
    <row r="809974" spans="3:3" x14ac:dyDescent="0.25">
      <c r="C809974" s="62"/>
    </row>
    <row r="810062" spans="3:3" x14ac:dyDescent="0.25">
      <c r="C810062" s="62"/>
    </row>
    <row r="810063" spans="3:3" x14ac:dyDescent="0.25">
      <c r="C810063" s="62"/>
    </row>
    <row r="810151" spans="3:3" x14ac:dyDescent="0.25">
      <c r="C810151" s="62"/>
    </row>
    <row r="810152" spans="3:3" x14ac:dyDescent="0.25">
      <c r="C810152" s="62"/>
    </row>
    <row r="810240" spans="3:3" x14ac:dyDescent="0.25">
      <c r="C810240" s="62"/>
    </row>
    <row r="810241" spans="3:3" x14ac:dyDescent="0.25">
      <c r="C810241" s="62"/>
    </row>
    <row r="810329" spans="3:3" x14ac:dyDescent="0.25">
      <c r="C810329" s="62"/>
    </row>
    <row r="810330" spans="3:3" x14ac:dyDescent="0.25">
      <c r="C810330" s="62"/>
    </row>
    <row r="810418" spans="3:3" x14ac:dyDescent="0.25">
      <c r="C810418" s="62"/>
    </row>
    <row r="810419" spans="3:3" x14ac:dyDescent="0.25">
      <c r="C810419" s="62"/>
    </row>
    <row r="810507" spans="3:3" x14ac:dyDescent="0.25">
      <c r="C810507" s="62"/>
    </row>
    <row r="810508" spans="3:3" x14ac:dyDescent="0.25">
      <c r="C810508" s="62"/>
    </row>
    <row r="810596" spans="3:3" x14ac:dyDescent="0.25">
      <c r="C810596" s="62"/>
    </row>
    <row r="810597" spans="3:3" x14ac:dyDescent="0.25">
      <c r="C810597" s="62"/>
    </row>
    <row r="810685" spans="3:3" x14ac:dyDescent="0.25">
      <c r="C810685" s="62"/>
    </row>
    <row r="810686" spans="3:3" x14ac:dyDescent="0.25">
      <c r="C810686" s="62"/>
    </row>
    <row r="810774" spans="3:3" x14ac:dyDescent="0.25">
      <c r="C810774" s="62"/>
    </row>
    <row r="810775" spans="3:3" x14ac:dyDescent="0.25">
      <c r="C810775" s="62"/>
    </row>
    <row r="810863" spans="3:3" x14ac:dyDescent="0.25">
      <c r="C810863" s="62"/>
    </row>
    <row r="810864" spans="3:3" x14ac:dyDescent="0.25">
      <c r="C810864" s="62"/>
    </row>
    <row r="810952" spans="3:3" x14ac:dyDescent="0.25">
      <c r="C810952" s="62"/>
    </row>
    <row r="810953" spans="3:3" x14ac:dyDescent="0.25">
      <c r="C810953" s="62"/>
    </row>
    <row r="811041" spans="3:3" x14ac:dyDescent="0.25">
      <c r="C811041" s="62"/>
    </row>
    <row r="811042" spans="3:3" x14ac:dyDescent="0.25">
      <c r="C811042" s="62"/>
    </row>
    <row r="811130" spans="3:3" x14ac:dyDescent="0.25">
      <c r="C811130" s="62"/>
    </row>
    <row r="811131" spans="3:3" x14ac:dyDescent="0.25">
      <c r="C811131" s="62"/>
    </row>
    <row r="811219" spans="3:3" x14ac:dyDescent="0.25">
      <c r="C811219" s="62"/>
    </row>
    <row r="811220" spans="3:3" x14ac:dyDescent="0.25">
      <c r="C811220" s="62"/>
    </row>
    <row r="811308" spans="3:3" x14ac:dyDescent="0.25">
      <c r="C811308" s="62"/>
    </row>
    <row r="811309" spans="3:3" x14ac:dyDescent="0.25">
      <c r="C811309" s="62"/>
    </row>
    <row r="811397" spans="3:3" x14ac:dyDescent="0.25">
      <c r="C811397" s="62"/>
    </row>
    <row r="811398" spans="3:3" x14ac:dyDescent="0.25">
      <c r="C811398" s="62"/>
    </row>
    <row r="811486" spans="3:3" x14ac:dyDescent="0.25">
      <c r="C811486" s="62"/>
    </row>
    <row r="811487" spans="3:3" x14ac:dyDescent="0.25">
      <c r="C811487" s="62"/>
    </row>
    <row r="811575" spans="3:3" x14ac:dyDescent="0.25">
      <c r="C811575" s="62"/>
    </row>
    <row r="811576" spans="3:3" x14ac:dyDescent="0.25">
      <c r="C811576" s="62"/>
    </row>
    <row r="811664" spans="3:3" x14ac:dyDescent="0.25">
      <c r="C811664" s="62"/>
    </row>
    <row r="811665" spans="3:3" x14ac:dyDescent="0.25">
      <c r="C811665" s="62"/>
    </row>
    <row r="811753" spans="3:3" x14ac:dyDescent="0.25">
      <c r="C811753" s="62"/>
    </row>
    <row r="811754" spans="3:3" x14ac:dyDescent="0.25">
      <c r="C811754" s="62"/>
    </row>
    <row r="811842" spans="3:3" x14ac:dyDescent="0.25">
      <c r="C811842" s="62"/>
    </row>
    <row r="811843" spans="3:3" x14ac:dyDescent="0.25">
      <c r="C811843" s="62"/>
    </row>
    <row r="811931" spans="3:3" x14ac:dyDescent="0.25">
      <c r="C811931" s="62"/>
    </row>
    <row r="811932" spans="3:3" x14ac:dyDescent="0.25">
      <c r="C811932" s="62"/>
    </row>
    <row r="812020" spans="3:3" x14ac:dyDescent="0.25">
      <c r="C812020" s="62"/>
    </row>
    <row r="812021" spans="3:3" x14ac:dyDescent="0.25">
      <c r="C812021" s="62"/>
    </row>
    <row r="812109" spans="3:3" x14ac:dyDescent="0.25">
      <c r="C812109" s="62"/>
    </row>
    <row r="812110" spans="3:3" x14ac:dyDescent="0.25">
      <c r="C812110" s="62"/>
    </row>
    <row r="812198" spans="3:3" x14ac:dyDescent="0.25">
      <c r="C812198" s="62"/>
    </row>
    <row r="812199" spans="3:3" x14ac:dyDescent="0.25">
      <c r="C812199" s="62"/>
    </row>
    <row r="812287" spans="3:3" x14ac:dyDescent="0.25">
      <c r="C812287" s="62"/>
    </row>
    <row r="812288" spans="3:3" x14ac:dyDescent="0.25">
      <c r="C812288" s="62"/>
    </row>
    <row r="812376" spans="3:3" x14ac:dyDescent="0.25">
      <c r="C812376" s="62"/>
    </row>
    <row r="812377" spans="3:3" x14ac:dyDescent="0.25">
      <c r="C812377" s="62"/>
    </row>
    <row r="812465" spans="3:3" x14ac:dyDescent="0.25">
      <c r="C812465" s="62"/>
    </row>
    <row r="812466" spans="3:3" x14ac:dyDescent="0.25">
      <c r="C812466" s="62"/>
    </row>
    <row r="812554" spans="3:3" x14ac:dyDescent="0.25">
      <c r="C812554" s="62"/>
    </row>
    <row r="812555" spans="3:3" x14ac:dyDescent="0.25">
      <c r="C812555" s="62"/>
    </row>
    <row r="812643" spans="3:3" x14ac:dyDescent="0.25">
      <c r="C812643" s="62"/>
    </row>
    <row r="812644" spans="3:3" x14ac:dyDescent="0.25">
      <c r="C812644" s="62"/>
    </row>
    <row r="812732" spans="3:3" x14ac:dyDescent="0.25">
      <c r="C812732" s="62"/>
    </row>
    <row r="812733" spans="3:3" x14ac:dyDescent="0.25">
      <c r="C812733" s="62"/>
    </row>
    <row r="812821" spans="3:3" x14ac:dyDescent="0.25">
      <c r="C812821" s="62"/>
    </row>
    <row r="812822" spans="3:3" x14ac:dyDescent="0.25">
      <c r="C812822" s="62"/>
    </row>
    <row r="812910" spans="3:3" x14ac:dyDescent="0.25">
      <c r="C812910" s="62"/>
    </row>
    <row r="812911" spans="3:3" x14ac:dyDescent="0.25">
      <c r="C812911" s="62"/>
    </row>
    <row r="812999" spans="3:3" x14ac:dyDescent="0.25">
      <c r="C812999" s="62"/>
    </row>
    <row r="813000" spans="3:3" x14ac:dyDescent="0.25">
      <c r="C813000" s="62"/>
    </row>
    <row r="813088" spans="3:3" x14ac:dyDescent="0.25">
      <c r="C813088" s="62"/>
    </row>
    <row r="813089" spans="3:3" x14ac:dyDescent="0.25">
      <c r="C813089" s="62"/>
    </row>
    <row r="813177" spans="3:3" x14ac:dyDescent="0.25">
      <c r="C813177" s="62"/>
    </row>
    <row r="813178" spans="3:3" x14ac:dyDescent="0.25">
      <c r="C813178" s="62"/>
    </row>
    <row r="813266" spans="3:3" x14ac:dyDescent="0.25">
      <c r="C813266" s="62"/>
    </row>
    <row r="813267" spans="3:3" x14ac:dyDescent="0.25">
      <c r="C813267" s="62"/>
    </row>
    <row r="813355" spans="3:3" x14ac:dyDescent="0.25">
      <c r="C813355" s="62"/>
    </row>
    <row r="813356" spans="3:3" x14ac:dyDescent="0.25">
      <c r="C813356" s="62"/>
    </row>
    <row r="813444" spans="3:3" x14ac:dyDescent="0.25">
      <c r="C813444" s="62"/>
    </row>
    <row r="813445" spans="3:3" x14ac:dyDescent="0.25">
      <c r="C813445" s="62"/>
    </row>
    <row r="813533" spans="3:3" x14ac:dyDescent="0.25">
      <c r="C813533" s="62"/>
    </row>
    <row r="813534" spans="3:3" x14ac:dyDescent="0.25">
      <c r="C813534" s="62"/>
    </row>
    <row r="813622" spans="3:3" x14ac:dyDescent="0.25">
      <c r="C813622" s="62"/>
    </row>
    <row r="813623" spans="3:3" x14ac:dyDescent="0.25">
      <c r="C813623" s="62"/>
    </row>
    <row r="813711" spans="3:3" x14ac:dyDescent="0.25">
      <c r="C813711" s="62"/>
    </row>
    <row r="813712" spans="3:3" x14ac:dyDescent="0.25">
      <c r="C813712" s="62"/>
    </row>
    <row r="813800" spans="3:3" x14ac:dyDescent="0.25">
      <c r="C813800" s="62"/>
    </row>
    <row r="813801" spans="3:3" x14ac:dyDescent="0.25">
      <c r="C813801" s="62"/>
    </row>
    <row r="813889" spans="3:3" x14ac:dyDescent="0.25">
      <c r="C813889" s="62"/>
    </row>
    <row r="813890" spans="3:3" x14ac:dyDescent="0.25">
      <c r="C813890" s="62"/>
    </row>
    <row r="813978" spans="3:3" x14ac:dyDescent="0.25">
      <c r="C813978" s="62"/>
    </row>
    <row r="813979" spans="3:3" x14ac:dyDescent="0.25">
      <c r="C813979" s="62"/>
    </row>
    <row r="814067" spans="3:3" x14ac:dyDescent="0.25">
      <c r="C814067" s="62"/>
    </row>
    <row r="814068" spans="3:3" x14ac:dyDescent="0.25">
      <c r="C814068" s="62"/>
    </row>
    <row r="814156" spans="3:3" x14ac:dyDescent="0.25">
      <c r="C814156" s="62"/>
    </row>
    <row r="814157" spans="3:3" x14ac:dyDescent="0.25">
      <c r="C814157" s="62"/>
    </row>
    <row r="814245" spans="3:3" x14ac:dyDescent="0.25">
      <c r="C814245" s="62"/>
    </row>
    <row r="814246" spans="3:3" x14ac:dyDescent="0.25">
      <c r="C814246" s="62"/>
    </row>
    <row r="814334" spans="3:3" x14ac:dyDescent="0.25">
      <c r="C814334" s="62"/>
    </row>
    <row r="814335" spans="3:3" x14ac:dyDescent="0.25">
      <c r="C814335" s="62"/>
    </row>
    <row r="814423" spans="3:3" x14ac:dyDescent="0.25">
      <c r="C814423" s="62"/>
    </row>
    <row r="814424" spans="3:3" x14ac:dyDescent="0.25">
      <c r="C814424" s="62"/>
    </row>
    <row r="814512" spans="3:3" x14ac:dyDescent="0.25">
      <c r="C814512" s="62"/>
    </row>
    <row r="814513" spans="3:3" x14ac:dyDescent="0.25">
      <c r="C814513" s="62"/>
    </row>
    <row r="814601" spans="3:3" x14ac:dyDescent="0.25">
      <c r="C814601" s="62"/>
    </row>
    <row r="814602" spans="3:3" x14ac:dyDescent="0.25">
      <c r="C814602" s="62"/>
    </row>
    <row r="814690" spans="3:3" x14ac:dyDescent="0.25">
      <c r="C814690" s="62"/>
    </row>
    <row r="814691" spans="3:3" x14ac:dyDescent="0.25">
      <c r="C814691" s="62"/>
    </row>
    <row r="814779" spans="3:3" x14ac:dyDescent="0.25">
      <c r="C814779" s="62"/>
    </row>
    <row r="814780" spans="3:3" x14ac:dyDescent="0.25">
      <c r="C814780" s="62"/>
    </row>
    <row r="814868" spans="3:3" x14ac:dyDescent="0.25">
      <c r="C814868" s="62"/>
    </row>
    <row r="814869" spans="3:3" x14ac:dyDescent="0.25">
      <c r="C814869" s="62"/>
    </row>
    <row r="814957" spans="3:3" x14ac:dyDescent="0.25">
      <c r="C814957" s="62"/>
    </row>
    <row r="814958" spans="3:3" x14ac:dyDescent="0.25">
      <c r="C814958" s="62"/>
    </row>
    <row r="815046" spans="3:3" x14ac:dyDescent="0.25">
      <c r="C815046" s="62"/>
    </row>
    <row r="815047" spans="3:3" x14ac:dyDescent="0.25">
      <c r="C815047" s="62"/>
    </row>
    <row r="815135" spans="3:3" x14ac:dyDescent="0.25">
      <c r="C815135" s="62"/>
    </row>
    <row r="815136" spans="3:3" x14ac:dyDescent="0.25">
      <c r="C815136" s="62"/>
    </row>
    <row r="815224" spans="3:3" x14ac:dyDescent="0.25">
      <c r="C815224" s="62"/>
    </row>
    <row r="815225" spans="3:3" x14ac:dyDescent="0.25">
      <c r="C815225" s="62"/>
    </row>
    <row r="815313" spans="3:3" x14ac:dyDescent="0.25">
      <c r="C815313" s="62"/>
    </row>
    <row r="815314" spans="3:3" x14ac:dyDescent="0.25">
      <c r="C815314" s="62"/>
    </row>
    <row r="815402" spans="3:3" x14ac:dyDescent="0.25">
      <c r="C815402" s="62"/>
    </row>
    <row r="815403" spans="3:3" x14ac:dyDescent="0.25">
      <c r="C815403" s="62"/>
    </row>
    <row r="815491" spans="3:3" x14ac:dyDescent="0.25">
      <c r="C815491" s="62"/>
    </row>
    <row r="815492" spans="3:3" x14ac:dyDescent="0.25">
      <c r="C815492" s="62"/>
    </row>
    <row r="815580" spans="3:3" x14ac:dyDescent="0.25">
      <c r="C815580" s="62"/>
    </row>
    <row r="815581" spans="3:3" x14ac:dyDescent="0.25">
      <c r="C815581" s="62"/>
    </row>
    <row r="815669" spans="3:3" x14ac:dyDescent="0.25">
      <c r="C815669" s="62"/>
    </row>
    <row r="815670" spans="3:3" x14ac:dyDescent="0.25">
      <c r="C815670" s="62"/>
    </row>
    <row r="815758" spans="3:3" x14ac:dyDescent="0.25">
      <c r="C815758" s="62"/>
    </row>
    <row r="815759" spans="3:3" x14ac:dyDescent="0.25">
      <c r="C815759" s="62"/>
    </row>
    <row r="815847" spans="3:3" x14ac:dyDescent="0.25">
      <c r="C815847" s="62"/>
    </row>
    <row r="815848" spans="3:3" x14ac:dyDescent="0.25">
      <c r="C815848" s="62"/>
    </row>
    <row r="815936" spans="3:3" x14ac:dyDescent="0.25">
      <c r="C815936" s="62"/>
    </row>
    <row r="815937" spans="3:3" x14ac:dyDescent="0.25">
      <c r="C815937" s="62"/>
    </row>
    <row r="816025" spans="3:3" x14ac:dyDescent="0.25">
      <c r="C816025" s="62"/>
    </row>
    <row r="816026" spans="3:3" x14ac:dyDescent="0.25">
      <c r="C816026" s="62"/>
    </row>
    <row r="816114" spans="3:3" x14ac:dyDescent="0.25">
      <c r="C816114" s="62"/>
    </row>
    <row r="816115" spans="3:3" x14ac:dyDescent="0.25">
      <c r="C816115" s="62"/>
    </row>
    <row r="816203" spans="3:3" x14ac:dyDescent="0.25">
      <c r="C816203" s="62"/>
    </row>
    <row r="816204" spans="3:3" x14ac:dyDescent="0.25">
      <c r="C816204" s="62"/>
    </row>
    <row r="816292" spans="3:3" x14ac:dyDescent="0.25">
      <c r="C816292" s="62"/>
    </row>
    <row r="816293" spans="3:3" x14ac:dyDescent="0.25">
      <c r="C816293" s="62"/>
    </row>
    <row r="816381" spans="3:3" x14ac:dyDescent="0.25">
      <c r="C816381" s="62"/>
    </row>
    <row r="816382" spans="3:3" x14ac:dyDescent="0.25">
      <c r="C816382" s="62"/>
    </row>
    <row r="816470" spans="3:3" x14ac:dyDescent="0.25">
      <c r="C816470" s="62"/>
    </row>
    <row r="816471" spans="3:3" x14ac:dyDescent="0.25">
      <c r="C816471" s="62"/>
    </row>
    <row r="816559" spans="3:3" x14ac:dyDescent="0.25">
      <c r="C816559" s="62"/>
    </row>
    <row r="816560" spans="3:3" x14ac:dyDescent="0.25">
      <c r="C816560" s="62"/>
    </row>
    <row r="816648" spans="3:3" x14ac:dyDescent="0.25">
      <c r="C816648" s="62"/>
    </row>
    <row r="816649" spans="3:3" x14ac:dyDescent="0.25">
      <c r="C816649" s="62"/>
    </row>
    <row r="816737" spans="3:3" x14ac:dyDescent="0.25">
      <c r="C816737" s="62"/>
    </row>
    <row r="816738" spans="3:3" x14ac:dyDescent="0.25">
      <c r="C816738" s="62"/>
    </row>
    <row r="816826" spans="3:3" x14ac:dyDescent="0.25">
      <c r="C816826" s="62"/>
    </row>
    <row r="816827" spans="3:3" x14ac:dyDescent="0.25">
      <c r="C816827" s="62"/>
    </row>
    <row r="816915" spans="3:3" x14ac:dyDescent="0.25">
      <c r="C816915" s="62"/>
    </row>
    <row r="816916" spans="3:3" x14ac:dyDescent="0.25">
      <c r="C816916" s="62"/>
    </row>
    <row r="817004" spans="3:3" x14ac:dyDescent="0.25">
      <c r="C817004" s="62"/>
    </row>
    <row r="817005" spans="3:3" x14ac:dyDescent="0.25">
      <c r="C817005" s="62"/>
    </row>
    <row r="817093" spans="3:3" x14ac:dyDescent="0.25">
      <c r="C817093" s="62"/>
    </row>
    <row r="817094" spans="3:3" x14ac:dyDescent="0.25">
      <c r="C817094" s="62"/>
    </row>
    <row r="817182" spans="3:3" x14ac:dyDescent="0.25">
      <c r="C817182" s="62"/>
    </row>
    <row r="817183" spans="3:3" x14ac:dyDescent="0.25">
      <c r="C817183" s="62"/>
    </row>
    <row r="817271" spans="3:3" x14ac:dyDescent="0.25">
      <c r="C817271" s="62"/>
    </row>
    <row r="817272" spans="3:3" x14ac:dyDescent="0.25">
      <c r="C817272" s="62"/>
    </row>
    <row r="817360" spans="3:3" x14ac:dyDescent="0.25">
      <c r="C817360" s="62"/>
    </row>
    <row r="817361" spans="3:3" x14ac:dyDescent="0.25">
      <c r="C817361" s="62"/>
    </row>
    <row r="817449" spans="3:3" x14ac:dyDescent="0.25">
      <c r="C817449" s="62"/>
    </row>
    <row r="817450" spans="3:3" x14ac:dyDescent="0.25">
      <c r="C817450" s="62"/>
    </row>
    <row r="817538" spans="3:3" x14ac:dyDescent="0.25">
      <c r="C817538" s="62"/>
    </row>
    <row r="817539" spans="3:3" x14ac:dyDescent="0.25">
      <c r="C817539" s="62"/>
    </row>
    <row r="817627" spans="3:3" x14ac:dyDescent="0.25">
      <c r="C817627" s="62"/>
    </row>
    <row r="817628" spans="3:3" x14ac:dyDescent="0.25">
      <c r="C817628" s="62"/>
    </row>
    <row r="817716" spans="3:3" x14ac:dyDescent="0.25">
      <c r="C817716" s="62"/>
    </row>
    <row r="817717" spans="3:3" x14ac:dyDescent="0.25">
      <c r="C817717" s="62"/>
    </row>
    <row r="817805" spans="3:3" x14ac:dyDescent="0.25">
      <c r="C817805" s="62"/>
    </row>
    <row r="817806" spans="3:3" x14ac:dyDescent="0.25">
      <c r="C817806" s="62"/>
    </row>
    <row r="817894" spans="3:3" x14ac:dyDescent="0.25">
      <c r="C817894" s="62"/>
    </row>
    <row r="817895" spans="3:3" x14ac:dyDescent="0.25">
      <c r="C817895" s="62"/>
    </row>
    <row r="817983" spans="3:3" x14ac:dyDescent="0.25">
      <c r="C817983" s="62"/>
    </row>
    <row r="817984" spans="3:3" x14ac:dyDescent="0.25">
      <c r="C817984" s="62"/>
    </row>
    <row r="818072" spans="3:3" x14ac:dyDescent="0.25">
      <c r="C818072" s="62"/>
    </row>
    <row r="818073" spans="3:3" x14ac:dyDescent="0.25">
      <c r="C818073" s="62"/>
    </row>
    <row r="818161" spans="3:3" x14ac:dyDescent="0.25">
      <c r="C818161" s="62"/>
    </row>
    <row r="818162" spans="3:3" x14ac:dyDescent="0.25">
      <c r="C818162" s="62"/>
    </row>
    <row r="818250" spans="3:3" x14ac:dyDescent="0.25">
      <c r="C818250" s="62"/>
    </row>
    <row r="818251" spans="3:3" x14ac:dyDescent="0.25">
      <c r="C818251" s="62"/>
    </row>
    <row r="818339" spans="3:3" x14ac:dyDescent="0.25">
      <c r="C818339" s="62"/>
    </row>
    <row r="818340" spans="3:3" x14ac:dyDescent="0.25">
      <c r="C818340" s="62"/>
    </row>
    <row r="818428" spans="3:3" x14ac:dyDescent="0.25">
      <c r="C818428" s="62"/>
    </row>
    <row r="818429" spans="3:3" x14ac:dyDescent="0.25">
      <c r="C818429" s="62"/>
    </row>
    <row r="818517" spans="3:3" x14ac:dyDescent="0.25">
      <c r="C818517" s="62"/>
    </row>
    <row r="818518" spans="3:3" x14ac:dyDescent="0.25">
      <c r="C818518" s="62"/>
    </row>
    <row r="818606" spans="3:3" x14ac:dyDescent="0.25">
      <c r="C818606" s="62"/>
    </row>
    <row r="818607" spans="3:3" x14ac:dyDescent="0.25">
      <c r="C818607" s="62"/>
    </row>
    <row r="818695" spans="3:3" x14ac:dyDescent="0.25">
      <c r="C818695" s="62"/>
    </row>
    <row r="818696" spans="3:3" x14ac:dyDescent="0.25">
      <c r="C818696" s="62"/>
    </row>
    <row r="818784" spans="3:3" x14ac:dyDescent="0.25">
      <c r="C818784" s="62"/>
    </row>
    <row r="818785" spans="3:3" x14ac:dyDescent="0.25">
      <c r="C818785" s="62"/>
    </row>
    <row r="818873" spans="3:3" x14ac:dyDescent="0.25">
      <c r="C818873" s="62"/>
    </row>
    <row r="818874" spans="3:3" x14ac:dyDescent="0.25">
      <c r="C818874" s="62"/>
    </row>
    <row r="818962" spans="3:3" x14ac:dyDescent="0.25">
      <c r="C818962" s="62"/>
    </row>
    <row r="818963" spans="3:3" x14ac:dyDescent="0.25">
      <c r="C818963" s="62"/>
    </row>
    <row r="819051" spans="3:3" x14ac:dyDescent="0.25">
      <c r="C819051" s="62"/>
    </row>
    <row r="819052" spans="3:3" x14ac:dyDescent="0.25">
      <c r="C819052" s="62"/>
    </row>
    <row r="819140" spans="3:3" x14ac:dyDescent="0.25">
      <c r="C819140" s="62"/>
    </row>
    <row r="819141" spans="3:3" x14ac:dyDescent="0.25">
      <c r="C819141" s="62"/>
    </row>
    <row r="819229" spans="3:3" x14ac:dyDescent="0.25">
      <c r="C819229" s="62"/>
    </row>
    <row r="819230" spans="3:3" x14ac:dyDescent="0.25">
      <c r="C819230" s="62"/>
    </row>
    <row r="819318" spans="3:3" x14ac:dyDescent="0.25">
      <c r="C819318" s="62"/>
    </row>
    <row r="819319" spans="3:3" x14ac:dyDescent="0.25">
      <c r="C819319" s="62"/>
    </row>
    <row r="819407" spans="3:3" x14ac:dyDescent="0.25">
      <c r="C819407" s="62"/>
    </row>
    <row r="819408" spans="3:3" x14ac:dyDescent="0.25">
      <c r="C819408" s="62"/>
    </row>
    <row r="819496" spans="3:3" x14ac:dyDescent="0.25">
      <c r="C819496" s="62"/>
    </row>
    <row r="819497" spans="3:3" x14ac:dyDescent="0.25">
      <c r="C819497" s="62"/>
    </row>
    <row r="819585" spans="3:3" x14ac:dyDescent="0.25">
      <c r="C819585" s="62"/>
    </row>
    <row r="819586" spans="3:3" x14ac:dyDescent="0.25">
      <c r="C819586" s="62"/>
    </row>
    <row r="819674" spans="3:3" x14ac:dyDescent="0.25">
      <c r="C819674" s="62"/>
    </row>
    <row r="819675" spans="3:3" x14ac:dyDescent="0.25">
      <c r="C819675" s="62"/>
    </row>
    <row r="819763" spans="3:3" x14ac:dyDescent="0.25">
      <c r="C819763" s="62"/>
    </row>
    <row r="819764" spans="3:3" x14ac:dyDescent="0.25">
      <c r="C819764" s="62"/>
    </row>
    <row r="819852" spans="3:3" x14ac:dyDescent="0.25">
      <c r="C819852" s="62"/>
    </row>
    <row r="819853" spans="3:3" x14ac:dyDescent="0.25">
      <c r="C819853" s="62"/>
    </row>
    <row r="819941" spans="3:3" x14ac:dyDescent="0.25">
      <c r="C819941" s="62"/>
    </row>
    <row r="819942" spans="3:3" x14ac:dyDescent="0.25">
      <c r="C819942" s="62"/>
    </row>
    <row r="820030" spans="3:3" x14ac:dyDescent="0.25">
      <c r="C820030" s="62"/>
    </row>
    <row r="820031" spans="3:3" x14ac:dyDescent="0.25">
      <c r="C820031" s="62"/>
    </row>
    <row r="820119" spans="3:3" x14ac:dyDescent="0.25">
      <c r="C820119" s="62"/>
    </row>
    <row r="820120" spans="3:3" x14ac:dyDescent="0.25">
      <c r="C820120" s="62"/>
    </row>
    <row r="820208" spans="3:3" x14ac:dyDescent="0.25">
      <c r="C820208" s="62"/>
    </row>
    <row r="820209" spans="3:3" x14ac:dyDescent="0.25">
      <c r="C820209" s="62"/>
    </row>
    <row r="820297" spans="3:3" x14ac:dyDescent="0.25">
      <c r="C820297" s="62"/>
    </row>
    <row r="820298" spans="3:3" x14ac:dyDescent="0.25">
      <c r="C820298" s="62"/>
    </row>
    <row r="820386" spans="3:3" x14ac:dyDescent="0.25">
      <c r="C820386" s="62"/>
    </row>
    <row r="820387" spans="3:3" x14ac:dyDescent="0.25">
      <c r="C820387" s="62"/>
    </row>
    <row r="820475" spans="3:3" x14ac:dyDescent="0.25">
      <c r="C820475" s="62"/>
    </row>
    <row r="820476" spans="3:3" x14ac:dyDescent="0.25">
      <c r="C820476" s="62"/>
    </row>
    <row r="820564" spans="3:3" x14ac:dyDescent="0.25">
      <c r="C820564" s="62"/>
    </row>
    <row r="820565" spans="3:3" x14ac:dyDescent="0.25">
      <c r="C820565" s="62"/>
    </row>
    <row r="820653" spans="3:3" x14ac:dyDescent="0.25">
      <c r="C820653" s="62"/>
    </row>
    <row r="820654" spans="3:3" x14ac:dyDescent="0.25">
      <c r="C820654" s="62"/>
    </row>
    <row r="820742" spans="3:3" x14ac:dyDescent="0.25">
      <c r="C820742" s="62"/>
    </row>
    <row r="820743" spans="3:3" x14ac:dyDescent="0.25">
      <c r="C820743" s="62"/>
    </row>
    <row r="820831" spans="3:3" x14ac:dyDescent="0.25">
      <c r="C820831" s="62"/>
    </row>
    <row r="820832" spans="3:3" x14ac:dyDescent="0.25">
      <c r="C820832" s="62"/>
    </row>
    <row r="820920" spans="3:3" x14ac:dyDescent="0.25">
      <c r="C820920" s="62"/>
    </row>
    <row r="820921" spans="3:3" x14ac:dyDescent="0.25">
      <c r="C820921" s="62"/>
    </row>
    <row r="821009" spans="3:3" x14ac:dyDescent="0.25">
      <c r="C821009" s="62"/>
    </row>
    <row r="821010" spans="3:3" x14ac:dyDescent="0.25">
      <c r="C821010" s="62"/>
    </row>
    <row r="821098" spans="3:3" x14ac:dyDescent="0.25">
      <c r="C821098" s="62"/>
    </row>
    <row r="821099" spans="3:3" x14ac:dyDescent="0.25">
      <c r="C821099" s="62"/>
    </row>
    <row r="821187" spans="3:3" x14ac:dyDescent="0.25">
      <c r="C821187" s="62"/>
    </row>
    <row r="821188" spans="3:3" x14ac:dyDescent="0.25">
      <c r="C821188" s="62"/>
    </row>
    <row r="821276" spans="3:3" x14ac:dyDescent="0.25">
      <c r="C821276" s="62"/>
    </row>
    <row r="821277" spans="3:3" x14ac:dyDescent="0.25">
      <c r="C821277" s="62"/>
    </row>
    <row r="821365" spans="3:3" x14ac:dyDescent="0.25">
      <c r="C821365" s="62"/>
    </row>
    <row r="821366" spans="3:3" x14ac:dyDescent="0.25">
      <c r="C821366" s="62"/>
    </row>
    <row r="821454" spans="3:3" x14ac:dyDescent="0.25">
      <c r="C821454" s="62"/>
    </row>
    <row r="821455" spans="3:3" x14ac:dyDescent="0.25">
      <c r="C821455" s="62"/>
    </row>
    <row r="821543" spans="3:3" x14ac:dyDescent="0.25">
      <c r="C821543" s="62"/>
    </row>
    <row r="821544" spans="3:3" x14ac:dyDescent="0.25">
      <c r="C821544" s="62"/>
    </row>
    <row r="821632" spans="3:3" x14ac:dyDescent="0.25">
      <c r="C821632" s="62"/>
    </row>
    <row r="821633" spans="3:3" x14ac:dyDescent="0.25">
      <c r="C821633" s="62"/>
    </row>
    <row r="821721" spans="3:3" x14ac:dyDescent="0.25">
      <c r="C821721" s="62"/>
    </row>
    <row r="821722" spans="3:3" x14ac:dyDescent="0.25">
      <c r="C821722" s="62"/>
    </row>
    <row r="821810" spans="3:3" x14ac:dyDescent="0.25">
      <c r="C821810" s="62"/>
    </row>
    <row r="821811" spans="3:3" x14ac:dyDescent="0.25">
      <c r="C821811" s="62"/>
    </row>
    <row r="821899" spans="3:3" x14ac:dyDescent="0.25">
      <c r="C821899" s="62"/>
    </row>
    <row r="821900" spans="3:3" x14ac:dyDescent="0.25">
      <c r="C821900" s="62"/>
    </row>
    <row r="821988" spans="3:3" x14ac:dyDescent="0.25">
      <c r="C821988" s="62"/>
    </row>
    <row r="821989" spans="3:3" x14ac:dyDescent="0.25">
      <c r="C821989" s="62"/>
    </row>
    <row r="822077" spans="3:3" x14ac:dyDescent="0.25">
      <c r="C822077" s="62"/>
    </row>
    <row r="822078" spans="3:3" x14ac:dyDescent="0.25">
      <c r="C822078" s="62"/>
    </row>
    <row r="822166" spans="3:3" x14ac:dyDescent="0.25">
      <c r="C822166" s="62"/>
    </row>
    <row r="822167" spans="3:3" x14ac:dyDescent="0.25">
      <c r="C822167" s="62"/>
    </row>
    <row r="822255" spans="3:3" x14ac:dyDescent="0.25">
      <c r="C822255" s="62"/>
    </row>
    <row r="822256" spans="3:3" x14ac:dyDescent="0.25">
      <c r="C822256" s="62"/>
    </row>
    <row r="822344" spans="3:3" x14ac:dyDescent="0.25">
      <c r="C822344" s="62"/>
    </row>
    <row r="822345" spans="3:3" x14ac:dyDescent="0.25">
      <c r="C822345" s="62"/>
    </row>
    <row r="822433" spans="3:3" x14ac:dyDescent="0.25">
      <c r="C822433" s="62"/>
    </row>
    <row r="822434" spans="3:3" x14ac:dyDescent="0.25">
      <c r="C822434" s="62"/>
    </row>
    <row r="822522" spans="3:3" x14ac:dyDescent="0.25">
      <c r="C822522" s="62"/>
    </row>
    <row r="822523" spans="3:3" x14ac:dyDescent="0.25">
      <c r="C822523" s="62"/>
    </row>
    <row r="822611" spans="3:3" x14ac:dyDescent="0.25">
      <c r="C822611" s="62"/>
    </row>
    <row r="822612" spans="3:3" x14ac:dyDescent="0.25">
      <c r="C822612" s="62"/>
    </row>
    <row r="822700" spans="3:3" x14ac:dyDescent="0.25">
      <c r="C822700" s="62"/>
    </row>
    <row r="822701" spans="3:3" x14ac:dyDescent="0.25">
      <c r="C822701" s="62"/>
    </row>
    <row r="822789" spans="3:3" x14ac:dyDescent="0.25">
      <c r="C822789" s="62"/>
    </row>
    <row r="822790" spans="3:3" x14ac:dyDescent="0.25">
      <c r="C822790" s="62"/>
    </row>
    <row r="822878" spans="3:3" x14ac:dyDescent="0.25">
      <c r="C822878" s="62"/>
    </row>
    <row r="822879" spans="3:3" x14ac:dyDescent="0.25">
      <c r="C822879" s="62"/>
    </row>
    <row r="822967" spans="3:3" x14ac:dyDescent="0.25">
      <c r="C822967" s="62"/>
    </row>
    <row r="822968" spans="3:3" x14ac:dyDescent="0.25">
      <c r="C822968" s="62"/>
    </row>
    <row r="823056" spans="3:3" x14ac:dyDescent="0.25">
      <c r="C823056" s="62"/>
    </row>
    <row r="823057" spans="3:3" x14ac:dyDescent="0.25">
      <c r="C823057" s="62"/>
    </row>
    <row r="823145" spans="3:3" x14ac:dyDescent="0.25">
      <c r="C823145" s="62"/>
    </row>
    <row r="823146" spans="3:3" x14ac:dyDescent="0.25">
      <c r="C823146" s="62"/>
    </row>
    <row r="823234" spans="3:3" x14ac:dyDescent="0.25">
      <c r="C823234" s="62"/>
    </row>
    <row r="823235" spans="3:3" x14ac:dyDescent="0.25">
      <c r="C823235" s="62"/>
    </row>
    <row r="823323" spans="3:3" x14ac:dyDescent="0.25">
      <c r="C823323" s="62"/>
    </row>
    <row r="823324" spans="3:3" x14ac:dyDescent="0.25">
      <c r="C823324" s="62"/>
    </row>
    <row r="823412" spans="3:3" x14ac:dyDescent="0.25">
      <c r="C823412" s="62"/>
    </row>
    <row r="823413" spans="3:3" x14ac:dyDescent="0.25">
      <c r="C823413" s="62"/>
    </row>
    <row r="823501" spans="3:3" x14ac:dyDescent="0.25">
      <c r="C823501" s="62"/>
    </row>
    <row r="823502" spans="3:3" x14ac:dyDescent="0.25">
      <c r="C823502" s="62"/>
    </row>
    <row r="823590" spans="3:3" x14ac:dyDescent="0.25">
      <c r="C823590" s="62"/>
    </row>
    <row r="823591" spans="3:3" x14ac:dyDescent="0.25">
      <c r="C823591" s="62"/>
    </row>
    <row r="823679" spans="3:3" x14ac:dyDescent="0.25">
      <c r="C823679" s="62"/>
    </row>
    <row r="823680" spans="3:3" x14ac:dyDescent="0.25">
      <c r="C823680" s="62"/>
    </row>
    <row r="823768" spans="3:3" x14ac:dyDescent="0.25">
      <c r="C823768" s="62"/>
    </row>
    <row r="823769" spans="3:3" x14ac:dyDescent="0.25">
      <c r="C823769" s="62"/>
    </row>
    <row r="823857" spans="3:3" x14ac:dyDescent="0.25">
      <c r="C823857" s="62"/>
    </row>
    <row r="823858" spans="3:3" x14ac:dyDescent="0.25">
      <c r="C823858" s="62"/>
    </row>
    <row r="823946" spans="3:3" x14ac:dyDescent="0.25">
      <c r="C823946" s="62"/>
    </row>
    <row r="823947" spans="3:3" x14ac:dyDescent="0.25">
      <c r="C823947" s="62"/>
    </row>
    <row r="824035" spans="3:3" x14ac:dyDescent="0.25">
      <c r="C824035" s="62"/>
    </row>
    <row r="824036" spans="3:3" x14ac:dyDescent="0.25">
      <c r="C824036" s="62"/>
    </row>
    <row r="824124" spans="3:3" x14ac:dyDescent="0.25">
      <c r="C824124" s="62"/>
    </row>
    <row r="824125" spans="3:3" x14ac:dyDescent="0.25">
      <c r="C824125" s="62"/>
    </row>
    <row r="824213" spans="3:3" x14ac:dyDescent="0.25">
      <c r="C824213" s="62"/>
    </row>
    <row r="824214" spans="3:3" x14ac:dyDescent="0.25">
      <c r="C824214" s="62"/>
    </row>
    <row r="824302" spans="3:3" x14ac:dyDescent="0.25">
      <c r="C824302" s="62"/>
    </row>
    <row r="824303" spans="3:3" x14ac:dyDescent="0.25">
      <c r="C824303" s="62"/>
    </row>
    <row r="824391" spans="3:3" x14ac:dyDescent="0.25">
      <c r="C824391" s="62"/>
    </row>
    <row r="824392" spans="3:3" x14ac:dyDescent="0.25">
      <c r="C824392" s="62"/>
    </row>
    <row r="824480" spans="3:3" x14ac:dyDescent="0.25">
      <c r="C824480" s="62"/>
    </row>
    <row r="824481" spans="3:3" x14ac:dyDescent="0.25">
      <c r="C824481" s="62"/>
    </row>
    <row r="824569" spans="3:3" x14ac:dyDescent="0.25">
      <c r="C824569" s="62"/>
    </row>
    <row r="824570" spans="3:3" x14ac:dyDescent="0.25">
      <c r="C824570" s="62"/>
    </row>
    <row r="824658" spans="3:3" x14ac:dyDescent="0.25">
      <c r="C824658" s="62"/>
    </row>
    <row r="824659" spans="3:3" x14ac:dyDescent="0.25">
      <c r="C824659" s="62"/>
    </row>
    <row r="824747" spans="3:3" x14ac:dyDescent="0.25">
      <c r="C824747" s="62"/>
    </row>
    <row r="824748" spans="3:3" x14ac:dyDescent="0.25">
      <c r="C824748" s="62"/>
    </row>
    <row r="824836" spans="3:3" x14ac:dyDescent="0.25">
      <c r="C824836" s="62"/>
    </row>
    <row r="824837" spans="3:3" x14ac:dyDescent="0.25">
      <c r="C824837" s="62"/>
    </row>
    <row r="824925" spans="3:3" x14ac:dyDescent="0.25">
      <c r="C824925" s="62"/>
    </row>
    <row r="824926" spans="3:3" x14ac:dyDescent="0.25">
      <c r="C824926" s="62"/>
    </row>
    <row r="825014" spans="3:3" x14ac:dyDescent="0.25">
      <c r="C825014" s="62"/>
    </row>
    <row r="825015" spans="3:3" x14ac:dyDescent="0.25">
      <c r="C825015" s="62"/>
    </row>
    <row r="825103" spans="3:3" x14ac:dyDescent="0.25">
      <c r="C825103" s="62"/>
    </row>
    <row r="825104" spans="3:3" x14ac:dyDescent="0.25">
      <c r="C825104" s="62"/>
    </row>
    <row r="825192" spans="3:3" x14ac:dyDescent="0.25">
      <c r="C825192" s="62"/>
    </row>
    <row r="825193" spans="3:3" x14ac:dyDescent="0.25">
      <c r="C825193" s="62"/>
    </row>
    <row r="825281" spans="3:3" x14ac:dyDescent="0.25">
      <c r="C825281" s="62"/>
    </row>
    <row r="825282" spans="3:3" x14ac:dyDescent="0.25">
      <c r="C825282" s="62"/>
    </row>
    <row r="825370" spans="3:3" x14ac:dyDescent="0.25">
      <c r="C825370" s="62"/>
    </row>
    <row r="825371" spans="3:3" x14ac:dyDescent="0.25">
      <c r="C825371" s="62"/>
    </row>
    <row r="825459" spans="3:3" x14ac:dyDescent="0.25">
      <c r="C825459" s="62"/>
    </row>
    <row r="825460" spans="3:3" x14ac:dyDescent="0.25">
      <c r="C825460" s="62"/>
    </row>
    <row r="825548" spans="3:3" x14ac:dyDescent="0.25">
      <c r="C825548" s="62"/>
    </row>
    <row r="825549" spans="3:3" x14ac:dyDescent="0.25">
      <c r="C825549" s="62"/>
    </row>
    <row r="825637" spans="3:3" x14ac:dyDescent="0.25">
      <c r="C825637" s="62"/>
    </row>
    <row r="825638" spans="3:3" x14ac:dyDescent="0.25">
      <c r="C825638" s="62"/>
    </row>
    <row r="825726" spans="3:3" x14ac:dyDescent="0.25">
      <c r="C825726" s="62"/>
    </row>
    <row r="825727" spans="3:3" x14ac:dyDescent="0.25">
      <c r="C825727" s="62"/>
    </row>
    <row r="825815" spans="3:3" x14ac:dyDescent="0.25">
      <c r="C825815" s="62"/>
    </row>
    <row r="825816" spans="3:3" x14ac:dyDescent="0.25">
      <c r="C825816" s="62"/>
    </row>
    <row r="825904" spans="3:3" x14ac:dyDescent="0.25">
      <c r="C825904" s="62"/>
    </row>
    <row r="825905" spans="3:3" x14ac:dyDescent="0.25">
      <c r="C825905" s="62"/>
    </row>
    <row r="825993" spans="3:3" x14ac:dyDescent="0.25">
      <c r="C825993" s="62"/>
    </row>
    <row r="825994" spans="3:3" x14ac:dyDescent="0.25">
      <c r="C825994" s="62"/>
    </row>
    <row r="826082" spans="3:3" x14ac:dyDescent="0.25">
      <c r="C826082" s="62"/>
    </row>
    <row r="826083" spans="3:3" x14ac:dyDescent="0.25">
      <c r="C826083" s="62"/>
    </row>
    <row r="826171" spans="3:3" x14ac:dyDescent="0.25">
      <c r="C826171" s="62"/>
    </row>
    <row r="826172" spans="3:3" x14ac:dyDescent="0.25">
      <c r="C826172" s="62"/>
    </row>
    <row r="826260" spans="3:3" x14ac:dyDescent="0.25">
      <c r="C826260" s="62"/>
    </row>
    <row r="826261" spans="3:3" x14ac:dyDescent="0.25">
      <c r="C826261" s="62"/>
    </row>
    <row r="826349" spans="3:3" x14ac:dyDescent="0.25">
      <c r="C826349" s="62"/>
    </row>
    <row r="826350" spans="3:3" x14ac:dyDescent="0.25">
      <c r="C826350" s="62"/>
    </row>
    <row r="826438" spans="3:3" x14ac:dyDescent="0.25">
      <c r="C826438" s="62"/>
    </row>
    <row r="826439" spans="3:3" x14ac:dyDescent="0.25">
      <c r="C826439" s="62"/>
    </row>
    <row r="826527" spans="3:3" x14ac:dyDescent="0.25">
      <c r="C826527" s="62"/>
    </row>
    <row r="826528" spans="3:3" x14ac:dyDescent="0.25">
      <c r="C826528" s="62"/>
    </row>
    <row r="826616" spans="3:3" x14ac:dyDescent="0.25">
      <c r="C826616" s="62"/>
    </row>
    <row r="826617" spans="3:3" x14ac:dyDescent="0.25">
      <c r="C826617" s="62"/>
    </row>
    <row r="826705" spans="3:3" x14ac:dyDescent="0.25">
      <c r="C826705" s="62"/>
    </row>
    <row r="826706" spans="3:3" x14ac:dyDescent="0.25">
      <c r="C826706" s="62"/>
    </row>
    <row r="826794" spans="3:3" x14ac:dyDescent="0.25">
      <c r="C826794" s="62"/>
    </row>
    <row r="826795" spans="3:3" x14ac:dyDescent="0.25">
      <c r="C826795" s="62"/>
    </row>
    <row r="826883" spans="3:3" x14ac:dyDescent="0.25">
      <c r="C826883" s="62"/>
    </row>
    <row r="826884" spans="3:3" x14ac:dyDescent="0.25">
      <c r="C826884" s="62"/>
    </row>
    <row r="826972" spans="3:3" x14ac:dyDescent="0.25">
      <c r="C826972" s="62"/>
    </row>
    <row r="826973" spans="3:3" x14ac:dyDescent="0.25">
      <c r="C826973" s="62"/>
    </row>
    <row r="827061" spans="3:3" x14ac:dyDescent="0.25">
      <c r="C827061" s="62"/>
    </row>
    <row r="827062" spans="3:3" x14ac:dyDescent="0.25">
      <c r="C827062" s="62"/>
    </row>
    <row r="827150" spans="3:3" x14ac:dyDescent="0.25">
      <c r="C827150" s="62"/>
    </row>
    <row r="827151" spans="3:3" x14ac:dyDescent="0.25">
      <c r="C827151" s="62"/>
    </row>
    <row r="827239" spans="3:3" x14ac:dyDescent="0.25">
      <c r="C827239" s="62"/>
    </row>
    <row r="827240" spans="3:3" x14ac:dyDescent="0.25">
      <c r="C827240" s="62"/>
    </row>
    <row r="827328" spans="3:3" x14ac:dyDescent="0.25">
      <c r="C827328" s="62"/>
    </row>
    <row r="827329" spans="3:3" x14ac:dyDescent="0.25">
      <c r="C827329" s="62"/>
    </row>
    <row r="827417" spans="3:3" x14ac:dyDescent="0.25">
      <c r="C827417" s="62"/>
    </row>
    <row r="827418" spans="3:3" x14ac:dyDescent="0.25">
      <c r="C827418" s="62"/>
    </row>
    <row r="827506" spans="3:3" x14ac:dyDescent="0.25">
      <c r="C827506" s="62"/>
    </row>
    <row r="827507" spans="3:3" x14ac:dyDescent="0.25">
      <c r="C827507" s="62"/>
    </row>
    <row r="827595" spans="3:3" x14ac:dyDescent="0.25">
      <c r="C827595" s="62"/>
    </row>
    <row r="827596" spans="3:3" x14ac:dyDescent="0.25">
      <c r="C827596" s="62"/>
    </row>
    <row r="827684" spans="3:3" x14ac:dyDescent="0.25">
      <c r="C827684" s="62"/>
    </row>
    <row r="827685" spans="3:3" x14ac:dyDescent="0.25">
      <c r="C827685" s="62"/>
    </row>
    <row r="827773" spans="3:3" x14ac:dyDescent="0.25">
      <c r="C827773" s="62"/>
    </row>
    <row r="827774" spans="3:3" x14ac:dyDescent="0.25">
      <c r="C827774" s="62"/>
    </row>
    <row r="827862" spans="3:3" x14ac:dyDescent="0.25">
      <c r="C827862" s="62"/>
    </row>
    <row r="827863" spans="3:3" x14ac:dyDescent="0.25">
      <c r="C827863" s="62"/>
    </row>
    <row r="827951" spans="3:3" x14ac:dyDescent="0.25">
      <c r="C827951" s="62"/>
    </row>
    <row r="827952" spans="3:3" x14ac:dyDescent="0.25">
      <c r="C827952" s="62"/>
    </row>
    <row r="828040" spans="3:3" x14ac:dyDescent="0.25">
      <c r="C828040" s="62"/>
    </row>
    <row r="828041" spans="3:3" x14ac:dyDescent="0.25">
      <c r="C828041" s="62"/>
    </row>
    <row r="828129" spans="3:3" x14ac:dyDescent="0.25">
      <c r="C828129" s="62"/>
    </row>
    <row r="828130" spans="3:3" x14ac:dyDescent="0.25">
      <c r="C828130" s="62"/>
    </row>
    <row r="828218" spans="3:3" x14ac:dyDescent="0.25">
      <c r="C828218" s="62"/>
    </row>
    <row r="828219" spans="3:3" x14ac:dyDescent="0.25">
      <c r="C828219" s="62"/>
    </row>
    <row r="828307" spans="3:3" x14ac:dyDescent="0.25">
      <c r="C828307" s="62"/>
    </row>
    <row r="828308" spans="3:3" x14ac:dyDescent="0.25">
      <c r="C828308" s="62"/>
    </row>
    <row r="828396" spans="3:3" x14ac:dyDescent="0.25">
      <c r="C828396" s="62"/>
    </row>
    <row r="828397" spans="3:3" x14ac:dyDescent="0.25">
      <c r="C828397" s="62"/>
    </row>
    <row r="828485" spans="3:3" x14ac:dyDescent="0.25">
      <c r="C828485" s="62"/>
    </row>
    <row r="828486" spans="3:3" x14ac:dyDescent="0.25">
      <c r="C828486" s="62"/>
    </row>
    <row r="828574" spans="3:3" x14ac:dyDescent="0.25">
      <c r="C828574" s="62"/>
    </row>
    <row r="828575" spans="3:3" x14ac:dyDescent="0.25">
      <c r="C828575" s="62"/>
    </row>
    <row r="828663" spans="3:3" x14ac:dyDescent="0.25">
      <c r="C828663" s="62"/>
    </row>
    <row r="828664" spans="3:3" x14ac:dyDescent="0.25">
      <c r="C828664" s="62"/>
    </row>
    <row r="828752" spans="3:3" x14ac:dyDescent="0.25">
      <c r="C828752" s="62"/>
    </row>
    <row r="828753" spans="3:3" x14ac:dyDescent="0.25">
      <c r="C828753" s="62"/>
    </row>
    <row r="828841" spans="3:3" x14ac:dyDescent="0.25">
      <c r="C828841" s="62"/>
    </row>
    <row r="828842" spans="3:3" x14ac:dyDescent="0.25">
      <c r="C828842" s="62"/>
    </row>
    <row r="828930" spans="3:3" x14ac:dyDescent="0.25">
      <c r="C828930" s="62"/>
    </row>
    <row r="828931" spans="3:3" x14ac:dyDescent="0.25">
      <c r="C828931" s="62"/>
    </row>
    <row r="829019" spans="3:3" x14ac:dyDescent="0.25">
      <c r="C829019" s="62"/>
    </row>
    <row r="829020" spans="3:3" x14ac:dyDescent="0.25">
      <c r="C829020" s="62"/>
    </row>
    <row r="829108" spans="3:3" x14ac:dyDescent="0.25">
      <c r="C829108" s="62"/>
    </row>
    <row r="829109" spans="3:3" x14ac:dyDescent="0.25">
      <c r="C829109" s="62"/>
    </row>
    <row r="829197" spans="3:3" x14ac:dyDescent="0.25">
      <c r="C829197" s="62"/>
    </row>
    <row r="829198" spans="3:3" x14ac:dyDescent="0.25">
      <c r="C829198" s="62"/>
    </row>
    <row r="829286" spans="3:3" x14ac:dyDescent="0.25">
      <c r="C829286" s="62"/>
    </row>
    <row r="829287" spans="3:3" x14ac:dyDescent="0.25">
      <c r="C829287" s="62"/>
    </row>
    <row r="829375" spans="3:3" x14ac:dyDescent="0.25">
      <c r="C829375" s="62"/>
    </row>
    <row r="829376" spans="3:3" x14ac:dyDescent="0.25">
      <c r="C829376" s="62"/>
    </row>
    <row r="829464" spans="3:3" x14ac:dyDescent="0.25">
      <c r="C829464" s="62"/>
    </row>
    <row r="829465" spans="3:3" x14ac:dyDescent="0.25">
      <c r="C829465" s="62"/>
    </row>
    <row r="829553" spans="3:3" x14ac:dyDescent="0.25">
      <c r="C829553" s="62"/>
    </row>
    <row r="829554" spans="3:3" x14ac:dyDescent="0.25">
      <c r="C829554" s="62"/>
    </row>
    <row r="829642" spans="3:3" x14ac:dyDescent="0.25">
      <c r="C829642" s="62"/>
    </row>
    <row r="829643" spans="3:3" x14ac:dyDescent="0.25">
      <c r="C829643" s="62"/>
    </row>
    <row r="829731" spans="3:3" x14ac:dyDescent="0.25">
      <c r="C829731" s="62"/>
    </row>
    <row r="829732" spans="3:3" x14ac:dyDescent="0.25">
      <c r="C829732" s="62"/>
    </row>
    <row r="829820" spans="3:3" x14ac:dyDescent="0.25">
      <c r="C829820" s="62"/>
    </row>
    <row r="829821" spans="3:3" x14ac:dyDescent="0.25">
      <c r="C829821" s="62"/>
    </row>
    <row r="829909" spans="3:3" x14ac:dyDescent="0.25">
      <c r="C829909" s="62"/>
    </row>
    <row r="829910" spans="3:3" x14ac:dyDescent="0.25">
      <c r="C829910" s="62"/>
    </row>
    <row r="829998" spans="3:3" x14ac:dyDescent="0.25">
      <c r="C829998" s="62"/>
    </row>
    <row r="829999" spans="3:3" x14ac:dyDescent="0.25">
      <c r="C829999" s="62"/>
    </row>
    <row r="830087" spans="3:3" x14ac:dyDescent="0.25">
      <c r="C830087" s="62"/>
    </row>
    <row r="830088" spans="3:3" x14ac:dyDescent="0.25">
      <c r="C830088" s="62"/>
    </row>
    <row r="830176" spans="3:3" x14ac:dyDescent="0.25">
      <c r="C830176" s="62"/>
    </row>
    <row r="830177" spans="3:3" x14ac:dyDescent="0.25">
      <c r="C830177" s="62"/>
    </row>
    <row r="830265" spans="3:3" x14ac:dyDescent="0.25">
      <c r="C830265" s="62"/>
    </row>
    <row r="830266" spans="3:3" x14ac:dyDescent="0.25">
      <c r="C830266" s="62"/>
    </row>
    <row r="830354" spans="3:3" x14ac:dyDescent="0.25">
      <c r="C830354" s="62"/>
    </row>
    <row r="830355" spans="3:3" x14ac:dyDescent="0.25">
      <c r="C830355" s="62"/>
    </row>
    <row r="830443" spans="3:3" x14ac:dyDescent="0.25">
      <c r="C830443" s="62"/>
    </row>
    <row r="830444" spans="3:3" x14ac:dyDescent="0.25">
      <c r="C830444" s="62"/>
    </row>
    <row r="830532" spans="3:3" x14ac:dyDescent="0.25">
      <c r="C830532" s="62"/>
    </row>
    <row r="830533" spans="3:3" x14ac:dyDescent="0.25">
      <c r="C830533" s="62"/>
    </row>
    <row r="830621" spans="3:3" x14ac:dyDescent="0.25">
      <c r="C830621" s="62"/>
    </row>
    <row r="830622" spans="3:3" x14ac:dyDescent="0.25">
      <c r="C830622" s="62"/>
    </row>
    <row r="830710" spans="3:3" x14ac:dyDescent="0.25">
      <c r="C830710" s="62"/>
    </row>
    <row r="830711" spans="3:3" x14ac:dyDescent="0.25">
      <c r="C830711" s="62"/>
    </row>
    <row r="830799" spans="3:3" x14ac:dyDescent="0.25">
      <c r="C830799" s="62"/>
    </row>
    <row r="830800" spans="3:3" x14ac:dyDescent="0.25">
      <c r="C830800" s="62"/>
    </row>
    <row r="830888" spans="3:3" x14ac:dyDescent="0.25">
      <c r="C830888" s="62"/>
    </row>
    <row r="830889" spans="3:3" x14ac:dyDescent="0.25">
      <c r="C830889" s="62"/>
    </row>
    <row r="830977" spans="3:3" x14ac:dyDescent="0.25">
      <c r="C830977" s="62"/>
    </row>
    <row r="830978" spans="3:3" x14ac:dyDescent="0.25">
      <c r="C830978" s="62"/>
    </row>
    <row r="831066" spans="3:3" x14ac:dyDescent="0.25">
      <c r="C831066" s="62"/>
    </row>
    <row r="831067" spans="3:3" x14ac:dyDescent="0.25">
      <c r="C831067" s="62"/>
    </row>
    <row r="831155" spans="3:3" x14ac:dyDescent="0.25">
      <c r="C831155" s="62"/>
    </row>
    <row r="831156" spans="3:3" x14ac:dyDescent="0.25">
      <c r="C831156" s="62"/>
    </row>
    <row r="831244" spans="3:3" x14ac:dyDescent="0.25">
      <c r="C831244" s="62"/>
    </row>
    <row r="831245" spans="3:3" x14ac:dyDescent="0.25">
      <c r="C831245" s="62"/>
    </row>
    <row r="831333" spans="3:3" x14ac:dyDescent="0.25">
      <c r="C831333" s="62"/>
    </row>
    <row r="831334" spans="3:3" x14ac:dyDescent="0.25">
      <c r="C831334" s="62"/>
    </row>
    <row r="831422" spans="3:3" x14ac:dyDescent="0.25">
      <c r="C831422" s="62"/>
    </row>
    <row r="831423" spans="3:3" x14ac:dyDescent="0.25">
      <c r="C831423" s="62"/>
    </row>
    <row r="831511" spans="3:3" x14ac:dyDescent="0.25">
      <c r="C831511" s="62"/>
    </row>
    <row r="831512" spans="3:3" x14ac:dyDescent="0.25">
      <c r="C831512" s="62"/>
    </row>
    <row r="831600" spans="3:3" x14ac:dyDescent="0.25">
      <c r="C831600" s="62"/>
    </row>
    <row r="831601" spans="3:3" x14ac:dyDescent="0.25">
      <c r="C831601" s="62"/>
    </row>
    <row r="831689" spans="3:3" x14ac:dyDescent="0.25">
      <c r="C831689" s="62"/>
    </row>
    <row r="831690" spans="3:3" x14ac:dyDescent="0.25">
      <c r="C831690" s="62"/>
    </row>
    <row r="831778" spans="3:3" x14ac:dyDescent="0.25">
      <c r="C831778" s="62"/>
    </row>
    <row r="831779" spans="3:3" x14ac:dyDescent="0.25">
      <c r="C831779" s="62"/>
    </row>
    <row r="831867" spans="3:3" x14ac:dyDescent="0.25">
      <c r="C831867" s="62"/>
    </row>
    <row r="831868" spans="3:3" x14ac:dyDescent="0.25">
      <c r="C831868" s="62"/>
    </row>
    <row r="831956" spans="3:3" x14ac:dyDescent="0.25">
      <c r="C831956" s="62"/>
    </row>
    <row r="831957" spans="3:3" x14ac:dyDescent="0.25">
      <c r="C831957" s="62"/>
    </row>
    <row r="832045" spans="3:3" x14ac:dyDescent="0.25">
      <c r="C832045" s="62"/>
    </row>
    <row r="832046" spans="3:3" x14ac:dyDescent="0.25">
      <c r="C832046" s="62"/>
    </row>
    <row r="832134" spans="3:3" x14ac:dyDescent="0.25">
      <c r="C832134" s="62"/>
    </row>
    <row r="832135" spans="3:3" x14ac:dyDescent="0.25">
      <c r="C832135" s="62"/>
    </row>
    <row r="832223" spans="3:3" x14ac:dyDescent="0.25">
      <c r="C832223" s="62"/>
    </row>
    <row r="832224" spans="3:3" x14ac:dyDescent="0.25">
      <c r="C832224" s="62"/>
    </row>
    <row r="832312" spans="3:3" x14ac:dyDescent="0.25">
      <c r="C832312" s="62"/>
    </row>
    <row r="832313" spans="3:3" x14ac:dyDescent="0.25">
      <c r="C832313" s="62"/>
    </row>
    <row r="832401" spans="3:3" x14ac:dyDescent="0.25">
      <c r="C832401" s="62"/>
    </row>
    <row r="832402" spans="3:3" x14ac:dyDescent="0.25">
      <c r="C832402" s="62"/>
    </row>
    <row r="832490" spans="3:3" x14ac:dyDescent="0.25">
      <c r="C832490" s="62"/>
    </row>
    <row r="832491" spans="3:3" x14ac:dyDescent="0.25">
      <c r="C832491" s="62"/>
    </row>
    <row r="832579" spans="3:3" x14ac:dyDescent="0.25">
      <c r="C832579" s="62"/>
    </row>
    <row r="832580" spans="3:3" x14ac:dyDescent="0.25">
      <c r="C832580" s="62"/>
    </row>
    <row r="832668" spans="3:3" x14ac:dyDescent="0.25">
      <c r="C832668" s="62"/>
    </row>
    <row r="832669" spans="3:3" x14ac:dyDescent="0.25">
      <c r="C832669" s="62"/>
    </row>
    <row r="832757" spans="3:3" x14ac:dyDescent="0.25">
      <c r="C832757" s="62"/>
    </row>
    <row r="832758" spans="3:3" x14ac:dyDescent="0.25">
      <c r="C832758" s="62"/>
    </row>
    <row r="832846" spans="3:3" x14ac:dyDescent="0.25">
      <c r="C832846" s="62"/>
    </row>
    <row r="832847" spans="3:3" x14ac:dyDescent="0.25">
      <c r="C832847" s="62"/>
    </row>
    <row r="832935" spans="3:3" x14ac:dyDescent="0.25">
      <c r="C832935" s="62"/>
    </row>
    <row r="832936" spans="3:3" x14ac:dyDescent="0.25">
      <c r="C832936" s="62"/>
    </row>
    <row r="833024" spans="3:3" x14ac:dyDescent="0.25">
      <c r="C833024" s="62"/>
    </row>
    <row r="833025" spans="3:3" x14ac:dyDescent="0.25">
      <c r="C833025" s="62"/>
    </row>
    <row r="833113" spans="3:3" x14ac:dyDescent="0.25">
      <c r="C833113" s="62"/>
    </row>
    <row r="833114" spans="3:3" x14ac:dyDescent="0.25">
      <c r="C833114" s="62"/>
    </row>
    <row r="833202" spans="3:3" x14ac:dyDescent="0.25">
      <c r="C833202" s="62"/>
    </row>
    <row r="833203" spans="3:3" x14ac:dyDescent="0.25">
      <c r="C833203" s="62"/>
    </row>
    <row r="833291" spans="3:3" x14ac:dyDescent="0.25">
      <c r="C833291" s="62"/>
    </row>
    <row r="833292" spans="3:3" x14ac:dyDescent="0.25">
      <c r="C833292" s="62"/>
    </row>
    <row r="833380" spans="3:3" x14ac:dyDescent="0.25">
      <c r="C833380" s="62"/>
    </row>
    <row r="833381" spans="3:3" x14ac:dyDescent="0.25">
      <c r="C833381" s="62"/>
    </row>
    <row r="833469" spans="3:3" x14ac:dyDescent="0.25">
      <c r="C833469" s="62"/>
    </row>
    <row r="833470" spans="3:3" x14ac:dyDescent="0.25">
      <c r="C833470" s="62"/>
    </row>
    <row r="833558" spans="3:3" x14ac:dyDescent="0.25">
      <c r="C833558" s="62"/>
    </row>
    <row r="833559" spans="3:3" x14ac:dyDescent="0.25">
      <c r="C833559" s="62"/>
    </row>
    <row r="833647" spans="3:3" x14ac:dyDescent="0.25">
      <c r="C833647" s="62"/>
    </row>
    <row r="833648" spans="3:3" x14ac:dyDescent="0.25">
      <c r="C833648" s="62"/>
    </row>
    <row r="833736" spans="3:3" x14ac:dyDescent="0.25">
      <c r="C833736" s="62"/>
    </row>
    <row r="833737" spans="3:3" x14ac:dyDescent="0.25">
      <c r="C833737" s="62"/>
    </row>
    <row r="833825" spans="3:3" x14ac:dyDescent="0.25">
      <c r="C833825" s="62"/>
    </row>
    <row r="833826" spans="3:3" x14ac:dyDescent="0.25">
      <c r="C833826" s="62"/>
    </row>
    <row r="833914" spans="3:3" x14ac:dyDescent="0.25">
      <c r="C833914" s="62"/>
    </row>
    <row r="833915" spans="3:3" x14ac:dyDescent="0.25">
      <c r="C833915" s="62"/>
    </row>
    <row r="834003" spans="3:3" x14ac:dyDescent="0.25">
      <c r="C834003" s="62"/>
    </row>
    <row r="834004" spans="3:3" x14ac:dyDescent="0.25">
      <c r="C834004" s="62"/>
    </row>
    <row r="834092" spans="3:3" x14ac:dyDescent="0.25">
      <c r="C834092" s="62"/>
    </row>
    <row r="834093" spans="3:3" x14ac:dyDescent="0.25">
      <c r="C834093" s="62"/>
    </row>
    <row r="834181" spans="3:3" x14ac:dyDescent="0.25">
      <c r="C834181" s="62"/>
    </row>
    <row r="834182" spans="3:3" x14ac:dyDescent="0.25">
      <c r="C834182" s="62"/>
    </row>
    <row r="834270" spans="3:3" x14ac:dyDescent="0.25">
      <c r="C834270" s="62"/>
    </row>
    <row r="834271" spans="3:3" x14ac:dyDescent="0.25">
      <c r="C834271" s="62"/>
    </row>
    <row r="834359" spans="3:3" x14ac:dyDescent="0.25">
      <c r="C834359" s="62"/>
    </row>
    <row r="834360" spans="3:3" x14ac:dyDescent="0.25">
      <c r="C834360" s="62"/>
    </row>
    <row r="834448" spans="3:3" x14ac:dyDescent="0.25">
      <c r="C834448" s="62"/>
    </row>
    <row r="834449" spans="3:3" x14ac:dyDescent="0.25">
      <c r="C834449" s="62"/>
    </row>
    <row r="834537" spans="3:3" x14ac:dyDescent="0.25">
      <c r="C834537" s="62"/>
    </row>
    <row r="834538" spans="3:3" x14ac:dyDescent="0.25">
      <c r="C834538" s="62"/>
    </row>
    <row r="834626" spans="3:3" x14ac:dyDescent="0.25">
      <c r="C834626" s="62"/>
    </row>
    <row r="834627" spans="3:3" x14ac:dyDescent="0.25">
      <c r="C834627" s="62"/>
    </row>
    <row r="834715" spans="3:3" x14ac:dyDescent="0.25">
      <c r="C834715" s="62"/>
    </row>
    <row r="834716" spans="3:3" x14ac:dyDescent="0.25">
      <c r="C834716" s="62"/>
    </row>
    <row r="834804" spans="3:3" x14ac:dyDescent="0.25">
      <c r="C834804" s="62"/>
    </row>
    <row r="834805" spans="3:3" x14ac:dyDescent="0.25">
      <c r="C834805" s="62"/>
    </row>
    <row r="834893" spans="3:3" x14ac:dyDescent="0.25">
      <c r="C834893" s="62"/>
    </row>
    <row r="834894" spans="3:3" x14ac:dyDescent="0.25">
      <c r="C834894" s="62"/>
    </row>
    <row r="834982" spans="3:3" x14ac:dyDescent="0.25">
      <c r="C834982" s="62"/>
    </row>
    <row r="834983" spans="3:3" x14ac:dyDescent="0.25">
      <c r="C834983" s="62"/>
    </row>
    <row r="835071" spans="3:3" x14ac:dyDescent="0.25">
      <c r="C835071" s="62"/>
    </row>
    <row r="835072" spans="3:3" x14ac:dyDescent="0.25">
      <c r="C835072" s="62"/>
    </row>
    <row r="835160" spans="3:3" x14ac:dyDescent="0.25">
      <c r="C835160" s="62"/>
    </row>
    <row r="835161" spans="3:3" x14ac:dyDescent="0.25">
      <c r="C835161" s="62"/>
    </row>
    <row r="835249" spans="3:3" x14ac:dyDescent="0.25">
      <c r="C835249" s="62"/>
    </row>
    <row r="835250" spans="3:3" x14ac:dyDescent="0.25">
      <c r="C835250" s="62"/>
    </row>
    <row r="835338" spans="3:3" x14ac:dyDescent="0.25">
      <c r="C835338" s="62"/>
    </row>
    <row r="835339" spans="3:3" x14ac:dyDescent="0.25">
      <c r="C835339" s="62"/>
    </row>
    <row r="835427" spans="3:3" x14ac:dyDescent="0.25">
      <c r="C835427" s="62"/>
    </row>
    <row r="835428" spans="3:3" x14ac:dyDescent="0.25">
      <c r="C835428" s="62"/>
    </row>
    <row r="835516" spans="3:3" x14ac:dyDescent="0.25">
      <c r="C835516" s="62"/>
    </row>
    <row r="835517" spans="3:3" x14ac:dyDescent="0.25">
      <c r="C835517" s="62"/>
    </row>
    <row r="835605" spans="3:3" x14ac:dyDescent="0.25">
      <c r="C835605" s="62"/>
    </row>
    <row r="835606" spans="3:3" x14ac:dyDescent="0.25">
      <c r="C835606" s="62"/>
    </row>
    <row r="835694" spans="3:3" x14ac:dyDescent="0.25">
      <c r="C835694" s="62"/>
    </row>
    <row r="835695" spans="3:3" x14ac:dyDescent="0.25">
      <c r="C835695" s="62"/>
    </row>
    <row r="835783" spans="3:3" x14ac:dyDescent="0.25">
      <c r="C835783" s="62"/>
    </row>
    <row r="835784" spans="3:3" x14ac:dyDescent="0.25">
      <c r="C835784" s="62"/>
    </row>
    <row r="835872" spans="3:3" x14ac:dyDescent="0.25">
      <c r="C835872" s="62"/>
    </row>
    <row r="835873" spans="3:3" x14ac:dyDescent="0.25">
      <c r="C835873" s="62"/>
    </row>
    <row r="835961" spans="3:3" x14ac:dyDescent="0.25">
      <c r="C835961" s="62"/>
    </row>
    <row r="835962" spans="3:3" x14ac:dyDescent="0.25">
      <c r="C835962" s="62"/>
    </row>
    <row r="836050" spans="3:3" x14ac:dyDescent="0.25">
      <c r="C836050" s="62"/>
    </row>
    <row r="836051" spans="3:3" x14ac:dyDescent="0.25">
      <c r="C836051" s="62"/>
    </row>
    <row r="836139" spans="3:3" x14ac:dyDescent="0.25">
      <c r="C836139" s="62"/>
    </row>
    <row r="836140" spans="3:3" x14ac:dyDescent="0.25">
      <c r="C836140" s="62"/>
    </row>
    <row r="836228" spans="3:3" x14ac:dyDescent="0.25">
      <c r="C836228" s="62"/>
    </row>
    <row r="836229" spans="3:3" x14ac:dyDescent="0.25">
      <c r="C836229" s="62"/>
    </row>
    <row r="836317" spans="3:3" x14ac:dyDescent="0.25">
      <c r="C836317" s="62"/>
    </row>
    <row r="836318" spans="3:3" x14ac:dyDescent="0.25">
      <c r="C836318" s="62"/>
    </row>
    <row r="836406" spans="3:3" x14ac:dyDescent="0.25">
      <c r="C836406" s="62"/>
    </row>
    <row r="836407" spans="3:3" x14ac:dyDescent="0.25">
      <c r="C836407" s="62"/>
    </row>
    <row r="836495" spans="3:3" x14ac:dyDescent="0.25">
      <c r="C836495" s="62"/>
    </row>
    <row r="836496" spans="3:3" x14ac:dyDescent="0.25">
      <c r="C836496" s="62"/>
    </row>
    <row r="836584" spans="3:3" x14ac:dyDescent="0.25">
      <c r="C836584" s="62"/>
    </row>
    <row r="836585" spans="3:3" x14ac:dyDescent="0.25">
      <c r="C836585" s="62"/>
    </row>
    <row r="836673" spans="3:3" x14ac:dyDescent="0.25">
      <c r="C836673" s="62"/>
    </row>
    <row r="836674" spans="3:3" x14ac:dyDescent="0.25">
      <c r="C836674" s="62"/>
    </row>
    <row r="836762" spans="3:3" x14ac:dyDescent="0.25">
      <c r="C836762" s="62"/>
    </row>
    <row r="836763" spans="3:3" x14ac:dyDescent="0.25">
      <c r="C836763" s="62"/>
    </row>
    <row r="836851" spans="3:3" x14ac:dyDescent="0.25">
      <c r="C836851" s="62"/>
    </row>
    <row r="836852" spans="3:3" x14ac:dyDescent="0.25">
      <c r="C836852" s="62"/>
    </row>
    <row r="836940" spans="3:3" x14ac:dyDescent="0.25">
      <c r="C836940" s="62"/>
    </row>
    <row r="836941" spans="3:3" x14ac:dyDescent="0.25">
      <c r="C836941" s="62"/>
    </row>
    <row r="837029" spans="3:3" x14ac:dyDescent="0.25">
      <c r="C837029" s="62"/>
    </row>
    <row r="837030" spans="3:3" x14ac:dyDescent="0.25">
      <c r="C837030" s="62"/>
    </row>
    <row r="837118" spans="3:3" x14ac:dyDescent="0.25">
      <c r="C837118" s="62"/>
    </row>
    <row r="837119" spans="3:3" x14ac:dyDescent="0.25">
      <c r="C837119" s="62"/>
    </row>
    <row r="837207" spans="3:3" x14ac:dyDescent="0.25">
      <c r="C837207" s="62"/>
    </row>
    <row r="837208" spans="3:3" x14ac:dyDescent="0.25">
      <c r="C837208" s="62"/>
    </row>
    <row r="837296" spans="3:3" x14ac:dyDescent="0.25">
      <c r="C837296" s="62"/>
    </row>
    <row r="837297" spans="3:3" x14ac:dyDescent="0.25">
      <c r="C837297" s="62"/>
    </row>
    <row r="837385" spans="3:3" x14ac:dyDescent="0.25">
      <c r="C837385" s="62"/>
    </row>
    <row r="837386" spans="3:3" x14ac:dyDescent="0.25">
      <c r="C837386" s="62"/>
    </row>
    <row r="837474" spans="3:3" x14ac:dyDescent="0.25">
      <c r="C837474" s="62"/>
    </row>
    <row r="837475" spans="3:3" x14ac:dyDescent="0.25">
      <c r="C837475" s="62"/>
    </row>
    <row r="837563" spans="3:3" x14ac:dyDescent="0.25">
      <c r="C837563" s="62"/>
    </row>
    <row r="837564" spans="3:3" x14ac:dyDescent="0.25">
      <c r="C837564" s="62"/>
    </row>
    <row r="837652" spans="3:3" x14ac:dyDescent="0.25">
      <c r="C837652" s="62"/>
    </row>
    <row r="837653" spans="3:3" x14ac:dyDescent="0.25">
      <c r="C837653" s="62"/>
    </row>
    <row r="837741" spans="3:3" x14ac:dyDescent="0.25">
      <c r="C837741" s="62"/>
    </row>
    <row r="837742" spans="3:3" x14ac:dyDescent="0.25">
      <c r="C837742" s="62"/>
    </row>
    <row r="837830" spans="3:3" x14ac:dyDescent="0.25">
      <c r="C837830" s="62"/>
    </row>
    <row r="837831" spans="3:3" x14ac:dyDescent="0.25">
      <c r="C837831" s="62"/>
    </row>
    <row r="837919" spans="3:3" x14ac:dyDescent="0.25">
      <c r="C837919" s="62"/>
    </row>
    <row r="837920" spans="3:3" x14ac:dyDescent="0.25">
      <c r="C837920" s="62"/>
    </row>
    <row r="838008" spans="3:3" x14ac:dyDescent="0.25">
      <c r="C838008" s="62"/>
    </row>
    <row r="838009" spans="3:3" x14ac:dyDescent="0.25">
      <c r="C838009" s="62"/>
    </row>
    <row r="838097" spans="3:3" x14ac:dyDescent="0.25">
      <c r="C838097" s="62"/>
    </row>
    <row r="838098" spans="3:3" x14ac:dyDescent="0.25">
      <c r="C838098" s="62"/>
    </row>
    <row r="838186" spans="3:3" x14ac:dyDescent="0.25">
      <c r="C838186" s="62"/>
    </row>
    <row r="838187" spans="3:3" x14ac:dyDescent="0.25">
      <c r="C838187" s="62"/>
    </row>
    <row r="838275" spans="3:3" x14ac:dyDescent="0.25">
      <c r="C838275" s="62"/>
    </row>
    <row r="838276" spans="3:3" x14ac:dyDescent="0.25">
      <c r="C838276" s="62"/>
    </row>
    <row r="838364" spans="3:3" x14ac:dyDescent="0.25">
      <c r="C838364" s="62"/>
    </row>
    <row r="838365" spans="3:3" x14ac:dyDescent="0.25">
      <c r="C838365" s="62"/>
    </row>
    <row r="838453" spans="3:3" x14ac:dyDescent="0.25">
      <c r="C838453" s="62"/>
    </row>
    <row r="838454" spans="3:3" x14ac:dyDescent="0.25">
      <c r="C838454" s="62"/>
    </row>
    <row r="838542" spans="3:3" x14ac:dyDescent="0.25">
      <c r="C838542" s="62"/>
    </row>
    <row r="838543" spans="3:3" x14ac:dyDescent="0.25">
      <c r="C838543" s="62"/>
    </row>
    <row r="838631" spans="3:3" x14ac:dyDescent="0.25">
      <c r="C838631" s="62"/>
    </row>
    <row r="838632" spans="3:3" x14ac:dyDescent="0.25">
      <c r="C838632" s="62"/>
    </row>
    <row r="838720" spans="3:3" x14ac:dyDescent="0.25">
      <c r="C838720" s="62"/>
    </row>
    <row r="838721" spans="3:3" x14ac:dyDescent="0.25">
      <c r="C838721" s="62"/>
    </row>
    <row r="838809" spans="3:3" x14ac:dyDescent="0.25">
      <c r="C838809" s="62"/>
    </row>
    <row r="838810" spans="3:3" x14ac:dyDescent="0.25">
      <c r="C838810" s="62"/>
    </row>
    <row r="838898" spans="3:3" x14ac:dyDescent="0.25">
      <c r="C838898" s="62"/>
    </row>
    <row r="838899" spans="3:3" x14ac:dyDescent="0.25">
      <c r="C838899" s="62"/>
    </row>
    <row r="838987" spans="3:3" x14ac:dyDescent="0.25">
      <c r="C838987" s="62"/>
    </row>
    <row r="838988" spans="3:3" x14ac:dyDescent="0.25">
      <c r="C838988" s="62"/>
    </row>
    <row r="839076" spans="3:3" x14ac:dyDescent="0.25">
      <c r="C839076" s="62"/>
    </row>
    <row r="839077" spans="3:3" x14ac:dyDescent="0.25">
      <c r="C839077" s="62"/>
    </row>
    <row r="839165" spans="3:3" x14ac:dyDescent="0.25">
      <c r="C839165" s="62"/>
    </row>
    <row r="839166" spans="3:3" x14ac:dyDescent="0.25">
      <c r="C839166" s="62"/>
    </row>
    <row r="839254" spans="3:3" x14ac:dyDescent="0.25">
      <c r="C839254" s="62"/>
    </row>
    <row r="839255" spans="3:3" x14ac:dyDescent="0.25">
      <c r="C839255" s="62"/>
    </row>
    <row r="839343" spans="3:3" x14ac:dyDescent="0.25">
      <c r="C839343" s="62"/>
    </row>
    <row r="839344" spans="3:3" x14ac:dyDescent="0.25">
      <c r="C839344" s="62"/>
    </row>
    <row r="839432" spans="3:3" x14ac:dyDescent="0.25">
      <c r="C839432" s="62"/>
    </row>
    <row r="839433" spans="3:3" x14ac:dyDescent="0.25">
      <c r="C839433" s="62"/>
    </row>
    <row r="839521" spans="3:3" x14ac:dyDescent="0.25">
      <c r="C839521" s="62"/>
    </row>
    <row r="839522" spans="3:3" x14ac:dyDescent="0.25">
      <c r="C839522" s="62"/>
    </row>
    <row r="839610" spans="3:3" x14ac:dyDescent="0.25">
      <c r="C839610" s="62"/>
    </row>
    <row r="839611" spans="3:3" x14ac:dyDescent="0.25">
      <c r="C839611" s="62"/>
    </row>
    <row r="839699" spans="3:3" x14ac:dyDescent="0.25">
      <c r="C839699" s="62"/>
    </row>
    <row r="839700" spans="3:3" x14ac:dyDescent="0.25">
      <c r="C839700" s="62"/>
    </row>
    <row r="839788" spans="3:3" x14ac:dyDescent="0.25">
      <c r="C839788" s="62"/>
    </row>
    <row r="839789" spans="3:3" x14ac:dyDescent="0.25">
      <c r="C839789" s="62"/>
    </row>
    <row r="839877" spans="3:3" x14ac:dyDescent="0.25">
      <c r="C839877" s="62"/>
    </row>
    <row r="839878" spans="3:3" x14ac:dyDescent="0.25">
      <c r="C839878" s="62"/>
    </row>
    <row r="839966" spans="3:3" x14ac:dyDescent="0.25">
      <c r="C839966" s="62"/>
    </row>
    <row r="839967" spans="3:3" x14ac:dyDescent="0.25">
      <c r="C839967" s="62"/>
    </row>
    <row r="840055" spans="3:3" x14ac:dyDescent="0.25">
      <c r="C840055" s="62"/>
    </row>
    <row r="840056" spans="3:3" x14ac:dyDescent="0.25">
      <c r="C840056" s="62"/>
    </row>
    <row r="840144" spans="3:3" x14ac:dyDescent="0.25">
      <c r="C840144" s="62"/>
    </row>
    <row r="840145" spans="3:3" x14ac:dyDescent="0.25">
      <c r="C840145" s="62"/>
    </row>
    <row r="840233" spans="3:3" x14ac:dyDescent="0.25">
      <c r="C840233" s="62"/>
    </row>
    <row r="840234" spans="3:3" x14ac:dyDescent="0.25">
      <c r="C840234" s="62"/>
    </row>
    <row r="840322" spans="3:3" x14ac:dyDescent="0.25">
      <c r="C840322" s="62"/>
    </row>
    <row r="840323" spans="3:3" x14ac:dyDescent="0.25">
      <c r="C840323" s="62"/>
    </row>
    <row r="840411" spans="3:3" x14ac:dyDescent="0.25">
      <c r="C840411" s="62"/>
    </row>
    <row r="840412" spans="3:3" x14ac:dyDescent="0.25">
      <c r="C840412" s="62"/>
    </row>
    <row r="840500" spans="3:3" x14ac:dyDescent="0.25">
      <c r="C840500" s="62"/>
    </row>
    <row r="840501" spans="3:3" x14ac:dyDescent="0.25">
      <c r="C840501" s="62"/>
    </row>
    <row r="840589" spans="3:3" x14ac:dyDescent="0.25">
      <c r="C840589" s="62"/>
    </row>
    <row r="840590" spans="3:3" x14ac:dyDescent="0.25">
      <c r="C840590" s="62"/>
    </row>
    <row r="840678" spans="3:3" x14ac:dyDescent="0.25">
      <c r="C840678" s="62"/>
    </row>
    <row r="840679" spans="3:3" x14ac:dyDescent="0.25">
      <c r="C840679" s="62"/>
    </row>
    <row r="840767" spans="3:3" x14ac:dyDescent="0.25">
      <c r="C840767" s="62"/>
    </row>
    <row r="840768" spans="3:3" x14ac:dyDescent="0.25">
      <c r="C840768" s="62"/>
    </row>
    <row r="840856" spans="3:3" x14ac:dyDescent="0.25">
      <c r="C840856" s="62"/>
    </row>
    <row r="840857" spans="3:3" x14ac:dyDescent="0.25">
      <c r="C840857" s="62"/>
    </row>
    <row r="840945" spans="3:3" x14ac:dyDescent="0.25">
      <c r="C840945" s="62"/>
    </row>
    <row r="840946" spans="3:3" x14ac:dyDescent="0.25">
      <c r="C840946" s="62"/>
    </row>
    <row r="841034" spans="3:3" x14ac:dyDescent="0.25">
      <c r="C841034" s="62"/>
    </row>
    <row r="841035" spans="3:3" x14ac:dyDescent="0.25">
      <c r="C841035" s="62"/>
    </row>
    <row r="841123" spans="3:3" x14ac:dyDescent="0.25">
      <c r="C841123" s="62"/>
    </row>
    <row r="841124" spans="3:3" x14ac:dyDescent="0.25">
      <c r="C841124" s="62"/>
    </row>
    <row r="841212" spans="3:3" x14ac:dyDescent="0.25">
      <c r="C841212" s="62"/>
    </row>
    <row r="841213" spans="3:3" x14ac:dyDescent="0.25">
      <c r="C841213" s="62"/>
    </row>
    <row r="841301" spans="3:3" x14ac:dyDescent="0.25">
      <c r="C841301" s="62"/>
    </row>
    <row r="841302" spans="3:3" x14ac:dyDescent="0.25">
      <c r="C841302" s="62"/>
    </row>
    <row r="841390" spans="3:3" x14ac:dyDescent="0.25">
      <c r="C841390" s="62"/>
    </row>
    <row r="841391" spans="3:3" x14ac:dyDescent="0.25">
      <c r="C841391" s="62"/>
    </row>
    <row r="841479" spans="3:3" x14ac:dyDescent="0.25">
      <c r="C841479" s="62"/>
    </row>
    <row r="841480" spans="3:3" x14ac:dyDescent="0.25">
      <c r="C841480" s="62"/>
    </row>
    <row r="841568" spans="3:3" x14ac:dyDescent="0.25">
      <c r="C841568" s="62"/>
    </row>
    <row r="841569" spans="3:3" x14ac:dyDescent="0.25">
      <c r="C841569" s="62"/>
    </row>
    <row r="841657" spans="3:3" x14ac:dyDescent="0.25">
      <c r="C841657" s="62"/>
    </row>
    <row r="841658" spans="3:3" x14ac:dyDescent="0.25">
      <c r="C841658" s="62"/>
    </row>
    <row r="841746" spans="3:3" x14ac:dyDescent="0.25">
      <c r="C841746" s="62"/>
    </row>
    <row r="841747" spans="3:3" x14ac:dyDescent="0.25">
      <c r="C841747" s="62"/>
    </row>
    <row r="841835" spans="3:3" x14ac:dyDescent="0.25">
      <c r="C841835" s="62"/>
    </row>
    <row r="841836" spans="3:3" x14ac:dyDescent="0.25">
      <c r="C841836" s="62"/>
    </row>
    <row r="841924" spans="3:3" x14ac:dyDescent="0.25">
      <c r="C841924" s="62"/>
    </row>
    <row r="841925" spans="3:3" x14ac:dyDescent="0.25">
      <c r="C841925" s="62"/>
    </row>
    <row r="842013" spans="3:3" x14ac:dyDescent="0.25">
      <c r="C842013" s="62"/>
    </row>
    <row r="842014" spans="3:3" x14ac:dyDescent="0.25">
      <c r="C842014" s="62"/>
    </row>
    <row r="842102" spans="3:3" x14ac:dyDescent="0.25">
      <c r="C842102" s="62"/>
    </row>
    <row r="842103" spans="3:3" x14ac:dyDescent="0.25">
      <c r="C842103" s="62"/>
    </row>
    <row r="842191" spans="3:3" x14ac:dyDescent="0.25">
      <c r="C842191" s="62"/>
    </row>
    <row r="842192" spans="3:3" x14ac:dyDescent="0.25">
      <c r="C842192" s="62"/>
    </row>
    <row r="842280" spans="3:3" x14ac:dyDescent="0.25">
      <c r="C842280" s="62"/>
    </row>
    <row r="842281" spans="3:3" x14ac:dyDescent="0.25">
      <c r="C842281" s="62"/>
    </row>
    <row r="842369" spans="3:3" x14ac:dyDescent="0.25">
      <c r="C842369" s="62"/>
    </row>
    <row r="842370" spans="3:3" x14ac:dyDescent="0.25">
      <c r="C842370" s="62"/>
    </row>
    <row r="842458" spans="3:3" x14ac:dyDescent="0.25">
      <c r="C842458" s="62"/>
    </row>
    <row r="842459" spans="3:3" x14ac:dyDescent="0.25">
      <c r="C842459" s="62"/>
    </row>
    <row r="842547" spans="3:3" x14ac:dyDescent="0.25">
      <c r="C842547" s="62"/>
    </row>
    <row r="842548" spans="3:3" x14ac:dyDescent="0.25">
      <c r="C842548" s="62"/>
    </row>
    <row r="842636" spans="3:3" x14ac:dyDescent="0.25">
      <c r="C842636" s="62"/>
    </row>
    <row r="842637" spans="3:3" x14ac:dyDescent="0.25">
      <c r="C842637" s="62"/>
    </row>
    <row r="842725" spans="3:3" x14ac:dyDescent="0.25">
      <c r="C842725" s="62"/>
    </row>
    <row r="842726" spans="3:3" x14ac:dyDescent="0.25">
      <c r="C842726" s="62"/>
    </row>
    <row r="842814" spans="3:3" x14ac:dyDescent="0.25">
      <c r="C842814" s="62"/>
    </row>
    <row r="842815" spans="3:3" x14ac:dyDescent="0.25">
      <c r="C842815" s="62"/>
    </row>
    <row r="842903" spans="3:3" x14ac:dyDescent="0.25">
      <c r="C842903" s="62"/>
    </row>
    <row r="842904" spans="3:3" x14ac:dyDescent="0.25">
      <c r="C842904" s="62"/>
    </row>
    <row r="842992" spans="3:3" x14ac:dyDescent="0.25">
      <c r="C842992" s="62"/>
    </row>
    <row r="842993" spans="3:3" x14ac:dyDescent="0.25">
      <c r="C842993" s="62"/>
    </row>
    <row r="843081" spans="3:3" x14ac:dyDescent="0.25">
      <c r="C843081" s="62"/>
    </row>
    <row r="843082" spans="3:3" x14ac:dyDescent="0.25">
      <c r="C843082" s="62"/>
    </row>
    <row r="843170" spans="3:3" x14ac:dyDescent="0.25">
      <c r="C843170" s="62"/>
    </row>
    <row r="843171" spans="3:3" x14ac:dyDescent="0.25">
      <c r="C843171" s="62"/>
    </row>
    <row r="843259" spans="3:3" x14ac:dyDescent="0.25">
      <c r="C843259" s="62"/>
    </row>
    <row r="843260" spans="3:3" x14ac:dyDescent="0.25">
      <c r="C843260" s="62"/>
    </row>
    <row r="843348" spans="3:3" x14ac:dyDescent="0.25">
      <c r="C843348" s="62"/>
    </row>
    <row r="843349" spans="3:3" x14ac:dyDescent="0.25">
      <c r="C843349" s="62"/>
    </row>
    <row r="843437" spans="3:3" x14ac:dyDescent="0.25">
      <c r="C843437" s="62"/>
    </row>
    <row r="843438" spans="3:3" x14ac:dyDescent="0.25">
      <c r="C843438" s="62"/>
    </row>
    <row r="843526" spans="3:3" x14ac:dyDescent="0.25">
      <c r="C843526" s="62"/>
    </row>
    <row r="843527" spans="3:3" x14ac:dyDescent="0.25">
      <c r="C843527" s="62"/>
    </row>
    <row r="843615" spans="3:3" x14ac:dyDescent="0.25">
      <c r="C843615" s="62"/>
    </row>
    <row r="843616" spans="3:3" x14ac:dyDescent="0.25">
      <c r="C843616" s="62"/>
    </row>
    <row r="843704" spans="3:3" x14ac:dyDescent="0.25">
      <c r="C843704" s="62"/>
    </row>
    <row r="843705" spans="3:3" x14ac:dyDescent="0.25">
      <c r="C843705" s="62"/>
    </row>
    <row r="843793" spans="3:3" x14ac:dyDescent="0.25">
      <c r="C843793" s="62"/>
    </row>
    <row r="843794" spans="3:3" x14ac:dyDescent="0.25">
      <c r="C843794" s="62"/>
    </row>
    <row r="843882" spans="3:3" x14ac:dyDescent="0.25">
      <c r="C843882" s="62"/>
    </row>
    <row r="843883" spans="3:3" x14ac:dyDescent="0.25">
      <c r="C843883" s="62"/>
    </row>
    <row r="843971" spans="3:3" x14ac:dyDescent="0.25">
      <c r="C843971" s="62"/>
    </row>
    <row r="843972" spans="3:3" x14ac:dyDescent="0.25">
      <c r="C843972" s="62"/>
    </row>
    <row r="844060" spans="3:3" x14ac:dyDescent="0.25">
      <c r="C844060" s="62"/>
    </row>
    <row r="844061" spans="3:3" x14ac:dyDescent="0.25">
      <c r="C844061" s="62"/>
    </row>
    <row r="844149" spans="3:3" x14ac:dyDescent="0.25">
      <c r="C844149" s="62"/>
    </row>
    <row r="844150" spans="3:3" x14ac:dyDescent="0.25">
      <c r="C844150" s="62"/>
    </row>
    <row r="844238" spans="3:3" x14ac:dyDescent="0.25">
      <c r="C844238" s="62"/>
    </row>
    <row r="844239" spans="3:3" x14ac:dyDescent="0.25">
      <c r="C844239" s="62"/>
    </row>
    <row r="844327" spans="3:3" x14ac:dyDescent="0.25">
      <c r="C844327" s="62"/>
    </row>
    <row r="844328" spans="3:3" x14ac:dyDescent="0.25">
      <c r="C844328" s="62"/>
    </row>
    <row r="844416" spans="3:3" x14ac:dyDescent="0.25">
      <c r="C844416" s="62"/>
    </row>
    <row r="844417" spans="3:3" x14ac:dyDescent="0.25">
      <c r="C844417" s="62"/>
    </row>
    <row r="844505" spans="3:3" x14ac:dyDescent="0.25">
      <c r="C844505" s="62"/>
    </row>
    <row r="844506" spans="3:3" x14ac:dyDescent="0.25">
      <c r="C844506" s="62"/>
    </row>
    <row r="844594" spans="3:3" x14ac:dyDescent="0.25">
      <c r="C844594" s="62"/>
    </row>
    <row r="844595" spans="3:3" x14ac:dyDescent="0.25">
      <c r="C844595" s="62"/>
    </row>
    <row r="844683" spans="3:3" x14ac:dyDescent="0.25">
      <c r="C844683" s="62"/>
    </row>
    <row r="844684" spans="3:3" x14ac:dyDescent="0.25">
      <c r="C844684" s="62"/>
    </row>
    <row r="844772" spans="3:3" x14ac:dyDescent="0.25">
      <c r="C844772" s="62"/>
    </row>
    <row r="844773" spans="3:3" x14ac:dyDescent="0.25">
      <c r="C844773" s="62"/>
    </row>
    <row r="844861" spans="3:3" x14ac:dyDescent="0.25">
      <c r="C844861" s="62"/>
    </row>
    <row r="844862" spans="3:3" x14ac:dyDescent="0.25">
      <c r="C844862" s="62"/>
    </row>
    <row r="844950" spans="3:3" x14ac:dyDescent="0.25">
      <c r="C844950" s="62"/>
    </row>
    <row r="844951" spans="3:3" x14ac:dyDescent="0.25">
      <c r="C844951" s="62"/>
    </row>
    <row r="845039" spans="3:3" x14ac:dyDescent="0.25">
      <c r="C845039" s="62"/>
    </row>
    <row r="845040" spans="3:3" x14ac:dyDescent="0.25">
      <c r="C845040" s="62"/>
    </row>
    <row r="845128" spans="3:3" x14ac:dyDescent="0.25">
      <c r="C845128" s="62"/>
    </row>
    <row r="845129" spans="3:3" x14ac:dyDescent="0.25">
      <c r="C845129" s="62"/>
    </row>
    <row r="845217" spans="3:3" x14ac:dyDescent="0.25">
      <c r="C845217" s="62"/>
    </row>
    <row r="845218" spans="3:3" x14ac:dyDescent="0.25">
      <c r="C845218" s="62"/>
    </row>
    <row r="845306" spans="3:3" x14ac:dyDescent="0.25">
      <c r="C845306" s="62"/>
    </row>
    <row r="845307" spans="3:3" x14ac:dyDescent="0.25">
      <c r="C845307" s="62"/>
    </row>
    <row r="845395" spans="3:3" x14ac:dyDescent="0.25">
      <c r="C845395" s="62"/>
    </row>
    <row r="845396" spans="3:3" x14ac:dyDescent="0.25">
      <c r="C845396" s="62"/>
    </row>
    <row r="845484" spans="3:3" x14ac:dyDescent="0.25">
      <c r="C845484" s="62"/>
    </row>
    <row r="845485" spans="3:3" x14ac:dyDescent="0.25">
      <c r="C845485" s="62"/>
    </row>
    <row r="845573" spans="3:3" x14ac:dyDescent="0.25">
      <c r="C845573" s="62"/>
    </row>
    <row r="845574" spans="3:3" x14ac:dyDescent="0.25">
      <c r="C845574" s="62"/>
    </row>
    <row r="845662" spans="3:3" x14ac:dyDescent="0.25">
      <c r="C845662" s="62"/>
    </row>
    <row r="845663" spans="3:3" x14ac:dyDescent="0.25">
      <c r="C845663" s="62"/>
    </row>
    <row r="845751" spans="3:3" x14ac:dyDescent="0.25">
      <c r="C845751" s="62"/>
    </row>
    <row r="845752" spans="3:3" x14ac:dyDescent="0.25">
      <c r="C845752" s="62"/>
    </row>
    <row r="845840" spans="3:3" x14ac:dyDescent="0.25">
      <c r="C845840" s="62"/>
    </row>
    <row r="845841" spans="3:3" x14ac:dyDescent="0.25">
      <c r="C845841" s="62"/>
    </row>
    <row r="845929" spans="3:3" x14ac:dyDescent="0.25">
      <c r="C845929" s="62"/>
    </row>
    <row r="845930" spans="3:3" x14ac:dyDescent="0.25">
      <c r="C845930" s="62"/>
    </row>
    <row r="846018" spans="3:3" x14ac:dyDescent="0.25">
      <c r="C846018" s="62"/>
    </row>
    <row r="846019" spans="3:3" x14ac:dyDescent="0.25">
      <c r="C846019" s="62"/>
    </row>
    <row r="846107" spans="3:3" x14ac:dyDescent="0.25">
      <c r="C846107" s="62"/>
    </row>
    <row r="846108" spans="3:3" x14ac:dyDescent="0.25">
      <c r="C846108" s="62"/>
    </row>
    <row r="846196" spans="3:3" x14ac:dyDescent="0.25">
      <c r="C846196" s="62"/>
    </row>
    <row r="846197" spans="3:3" x14ac:dyDescent="0.25">
      <c r="C846197" s="62"/>
    </row>
    <row r="846285" spans="3:3" x14ac:dyDescent="0.25">
      <c r="C846285" s="62"/>
    </row>
    <row r="846286" spans="3:3" x14ac:dyDescent="0.25">
      <c r="C846286" s="62"/>
    </row>
    <row r="846374" spans="3:3" x14ac:dyDescent="0.25">
      <c r="C846374" s="62"/>
    </row>
    <row r="846375" spans="3:3" x14ac:dyDescent="0.25">
      <c r="C846375" s="62"/>
    </row>
    <row r="846463" spans="3:3" x14ac:dyDescent="0.25">
      <c r="C846463" s="62"/>
    </row>
    <row r="846464" spans="3:3" x14ac:dyDescent="0.25">
      <c r="C846464" s="62"/>
    </row>
    <row r="846552" spans="3:3" x14ac:dyDescent="0.25">
      <c r="C846552" s="62"/>
    </row>
    <row r="846553" spans="3:3" x14ac:dyDescent="0.25">
      <c r="C846553" s="62"/>
    </row>
    <row r="846641" spans="3:3" x14ac:dyDescent="0.25">
      <c r="C846641" s="62"/>
    </row>
    <row r="846642" spans="3:3" x14ac:dyDescent="0.25">
      <c r="C846642" s="62"/>
    </row>
    <row r="846730" spans="3:3" x14ac:dyDescent="0.25">
      <c r="C846730" s="62"/>
    </row>
    <row r="846731" spans="3:3" x14ac:dyDescent="0.25">
      <c r="C846731" s="62"/>
    </row>
    <row r="846819" spans="3:3" x14ac:dyDescent="0.25">
      <c r="C846819" s="62"/>
    </row>
    <row r="846820" spans="3:3" x14ac:dyDescent="0.25">
      <c r="C846820" s="62"/>
    </row>
    <row r="846908" spans="3:3" x14ac:dyDescent="0.25">
      <c r="C846908" s="62"/>
    </row>
    <row r="846909" spans="3:3" x14ac:dyDescent="0.25">
      <c r="C846909" s="62"/>
    </row>
    <row r="846997" spans="3:3" x14ac:dyDescent="0.25">
      <c r="C846997" s="62"/>
    </row>
    <row r="846998" spans="3:3" x14ac:dyDescent="0.25">
      <c r="C846998" s="62"/>
    </row>
    <row r="847086" spans="3:3" x14ac:dyDescent="0.25">
      <c r="C847086" s="62"/>
    </row>
    <row r="847087" spans="3:3" x14ac:dyDescent="0.25">
      <c r="C847087" s="62"/>
    </row>
    <row r="847175" spans="3:3" x14ac:dyDescent="0.25">
      <c r="C847175" s="62"/>
    </row>
    <row r="847176" spans="3:3" x14ac:dyDescent="0.25">
      <c r="C847176" s="62"/>
    </row>
    <row r="847264" spans="3:3" x14ac:dyDescent="0.25">
      <c r="C847264" s="62"/>
    </row>
    <row r="847265" spans="3:3" x14ac:dyDescent="0.25">
      <c r="C847265" s="62"/>
    </row>
    <row r="847353" spans="3:3" x14ac:dyDescent="0.25">
      <c r="C847353" s="62"/>
    </row>
    <row r="847354" spans="3:3" x14ac:dyDescent="0.25">
      <c r="C847354" s="62"/>
    </row>
    <row r="847442" spans="3:3" x14ac:dyDescent="0.25">
      <c r="C847442" s="62"/>
    </row>
    <row r="847443" spans="3:3" x14ac:dyDescent="0.25">
      <c r="C847443" s="62"/>
    </row>
    <row r="847531" spans="3:3" x14ac:dyDescent="0.25">
      <c r="C847531" s="62"/>
    </row>
    <row r="847532" spans="3:3" x14ac:dyDescent="0.25">
      <c r="C847532" s="62"/>
    </row>
    <row r="847620" spans="3:3" x14ac:dyDescent="0.25">
      <c r="C847620" s="62"/>
    </row>
    <row r="847621" spans="3:3" x14ac:dyDescent="0.25">
      <c r="C847621" s="62"/>
    </row>
    <row r="847709" spans="3:3" x14ac:dyDescent="0.25">
      <c r="C847709" s="62"/>
    </row>
    <row r="847710" spans="3:3" x14ac:dyDescent="0.25">
      <c r="C847710" s="62"/>
    </row>
    <row r="847798" spans="3:3" x14ac:dyDescent="0.25">
      <c r="C847798" s="62"/>
    </row>
    <row r="847799" spans="3:3" x14ac:dyDescent="0.25">
      <c r="C847799" s="62"/>
    </row>
    <row r="847887" spans="3:3" x14ac:dyDescent="0.25">
      <c r="C847887" s="62"/>
    </row>
    <row r="847888" spans="3:3" x14ac:dyDescent="0.25">
      <c r="C847888" s="62"/>
    </row>
    <row r="847976" spans="3:3" x14ac:dyDescent="0.25">
      <c r="C847976" s="62"/>
    </row>
    <row r="847977" spans="3:3" x14ac:dyDescent="0.25">
      <c r="C847977" s="62"/>
    </row>
    <row r="848065" spans="3:3" x14ac:dyDescent="0.25">
      <c r="C848065" s="62"/>
    </row>
    <row r="848066" spans="3:3" x14ac:dyDescent="0.25">
      <c r="C848066" s="62"/>
    </row>
    <row r="848154" spans="3:3" x14ac:dyDescent="0.25">
      <c r="C848154" s="62"/>
    </row>
    <row r="848155" spans="3:3" x14ac:dyDescent="0.25">
      <c r="C848155" s="62"/>
    </row>
    <row r="848243" spans="3:3" x14ac:dyDescent="0.25">
      <c r="C848243" s="62"/>
    </row>
    <row r="848244" spans="3:3" x14ac:dyDescent="0.25">
      <c r="C848244" s="62"/>
    </row>
    <row r="848332" spans="3:3" x14ac:dyDescent="0.25">
      <c r="C848332" s="62"/>
    </row>
    <row r="848333" spans="3:3" x14ac:dyDescent="0.25">
      <c r="C848333" s="62"/>
    </row>
    <row r="848421" spans="3:3" x14ac:dyDescent="0.25">
      <c r="C848421" s="62"/>
    </row>
    <row r="848422" spans="3:3" x14ac:dyDescent="0.25">
      <c r="C848422" s="62"/>
    </row>
    <row r="848510" spans="3:3" x14ac:dyDescent="0.25">
      <c r="C848510" s="62"/>
    </row>
    <row r="848511" spans="3:3" x14ac:dyDescent="0.25">
      <c r="C848511" s="62"/>
    </row>
    <row r="848599" spans="3:3" x14ac:dyDescent="0.25">
      <c r="C848599" s="62"/>
    </row>
    <row r="848600" spans="3:3" x14ac:dyDescent="0.25">
      <c r="C848600" s="62"/>
    </row>
    <row r="848688" spans="3:3" x14ac:dyDescent="0.25">
      <c r="C848688" s="62"/>
    </row>
    <row r="848689" spans="3:3" x14ac:dyDescent="0.25">
      <c r="C848689" s="62"/>
    </row>
    <row r="848777" spans="3:3" x14ac:dyDescent="0.25">
      <c r="C848777" s="62"/>
    </row>
    <row r="848778" spans="3:3" x14ac:dyDescent="0.25">
      <c r="C848778" s="62"/>
    </row>
    <row r="848866" spans="3:3" x14ac:dyDescent="0.25">
      <c r="C848866" s="62"/>
    </row>
    <row r="848867" spans="3:3" x14ac:dyDescent="0.25">
      <c r="C848867" s="62"/>
    </row>
    <row r="848955" spans="3:3" x14ac:dyDescent="0.25">
      <c r="C848955" s="62"/>
    </row>
    <row r="848956" spans="3:3" x14ac:dyDescent="0.25">
      <c r="C848956" s="62"/>
    </row>
    <row r="849044" spans="3:3" x14ac:dyDescent="0.25">
      <c r="C849044" s="62"/>
    </row>
    <row r="849045" spans="3:3" x14ac:dyDescent="0.25">
      <c r="C849045" s="62"/>
    </row>
    <row r="849133" spans="3:3" x14ac:dyDescent="0.25">
      <c r="C849133" s="62"/>
    </row>
    <row r="849134" spans="3:3" x14ac:dyDescent="0.25">
      <c r="C849134" s="62"/>
    </row>
    <row r="849222" spans="3:3" x14ac:dyDescent="0.25">
      <c r="C849222" s="62"/>
    </row>
    <row r="849223" spans="3:3" x14ac:dyDescent="0.25">
      <c r="C849223" s="62"/>
    </row>
    <row r="849311" spans="3:3" x14ac:dyDescent="0.25">
      <c r="C849311" s="62"/>
    </row>
    <row r="849312" spans="3:3" x14ac:dyDescent="0.25">
      <c r="C849312" s="62"/>
    </row>
    <row r="849400" spans="3:3" x14ac:dyDescent="0.25">
      <c r="C849400" s="62"/>
    </row>
    <row r="849401" spans="3:3" x14ac:dyDescent="0.25">
      <c r="C849401" s="62"/>
    </row>
    <row r="849489" spans="3:3" x14ac:dyDescent="0.25">
      <c r="C849489" s="62"/>
    </row>
    <row r="849490" spans="3:3" x14ac:dyDescent="0.25">
      <c r="C849490" s="62"/>
    </row>
    <row r="849578" spans="3:3" x14ac:dyDescent="0.25">
      <c r="C849578" s="62"/>
    </row>
    <row r="849579" spans="3:3" x14ac:dyDescent="0.25">
      <c r="C849579" s="62"/>
    </row>
    <row r="849667" spans="3:3" x14ac:dyDescent="0.25">
      <c r="C849667" s="62"/>
    </row>
    <row r="849668" spans="3:3" x14ac:dyDescent="0.25">
      <c r="C849668" s="62"/>
    </row>
    <row r="849756" spans="3:3" x14ac:dyDescent="0.25">
      <c r="C849756" s="62"/>
    </row>
    <row r="849757" spans="3:3" x14ac:dyDescent="0.25">
      <c r="C849757" s="62"/>
    </row>
    <row r="849845" spans="3:3" x14ac:dyDescent="0.25">
      <c r="C849845" s="62"/>
    </row>
    <row r="849846" spans="3:3" x14ac:dyDescent="0.25">
      <c r="C849846" s="62"/>
    </row>
    <row r="849934" spans="3:3" x14ac:dyDescent="0.25">
      <c r="C849934" s="62"/>
    </row>
    <row r="849935" spans="3:3" x14ac:dyDescent="0.25">
      <c r="C849935" s="62"/>
    </row>
    <row r="850023" spans="3:3" x14ac:dyDescent="0.25">
      <c r="C850023" s="62"/>
    </row>
    <row r="850024" spans="3:3" x14ac:dyDescent="0.25">
      <c r="C850024" s="62"/>
    </row>
    <row r="850112" spans="3:3" x14ac:dyDescent="0.25">
      <c r="C850112" s="62"/>
    </row>
    <row r="850113" spans="3:3" x14ac:dyDescent="0.25">
      <c r="C850113" s="62"/>
    </row>
    <row r="850201" spans="3:3" x14ac:dyDescent="0.25">
      <c r="C850201" s="62"/>
    </row>
    <row r="850202" spans="3:3" x14ac:dyDescent="0.25">
      <c r="C850202" s="62"/>
    </row>
    <row r="850290" spans="3:3" x14ac:dyDescent="0.25">
      <c r="C850290" s="62"/>
    </row>
    <row r="850291" spans="3:3" x14ac:dyDescent="0.25">
      <c r="C850291" s="62"/>
    </row>
    <row r="850379" spans="3:3" x14ac:dyDescent="0.25">
      <c r="C850379" s="62"/>
    </row>
    <row r="850380" spans="3:3" x14ac:dyDescent="0.25">
      <c r="C850380" s="62"/>
    </row>
    <row r="850468" spans="3:3" x14ac:dyDescent="0.25">
      <c r="C850468" s="62"/>
    </row>
    <row r="850469" spans="3:3" x14ac:dyDescent="0.25">
      <c r="C850469" s="62"/>
    </row>
    <row r="850557" spans="3:3" x14ac:dyDescent="0.25">
      <c r="C850557" s="62"/>
    </row>
    <row r="850558" spans="3:3" x14ac:dyDescent="0.25">
      <c r="C850558" s="62"/>
    </row>
    <row r="850646" spans="3:3" x14ac:dyDescent="0.25">
      <c r="C850646" s="62"/>
    </row>
    <row r="850647" spans="3:3" x14ac:dyDescent="0.25">
      <c r="C850647" s="62"/>
    </row>
    <row r="850735" spans="3:3" x14ac:dyDescent="0.25">
      <c r="C850735" s="62"/>
    </row>
    <row r="850736" spans="3:3" x14ac:dyDescent="0.25">
      <c r="C850736" s="62"/>
    </row>
    <row r="850824" spans="3:3" x14ac:dyDescent="0.25">
      <c r="C850824" s="62"/>
    </row>
    <row r="850825" spans="3:3" x14ac:dyDescent="0.25">
      <c r="C850825" s="62"/>
    </row>
    <row r="850913" spans="3:3" x14ac:dyDescent="0.25">
      <c r="C850913" s="62"/>
    </row>
    <row r="850914" spans="3:3" x14ac:dyDescent="0.25">
      <c r="C850914" s="62"/>
    </row>
    <row r="851002" spans="3:3" x14ac:dyDescent="0.25">
      <c r="C851002" s="62"/>
    </row>
    <row r="851003" spans="3:3" x14ac:dyDescent="0.25">
      <c r="C851003" s="62"/>
    </row>
    <row r="851091" spans="3:3" x14ac:dyDescent="0.25">
      <c r="C851091" s="62"/>
    </row>
    <row r="851092" spans="3:3" x14ac:dyDescent="0.25">
      <c r="C851092" s="62"/>
    </row>
    <row r="851180" spans="3:3" x14ac:dyDescent="0.25">
      <c r="C851180" s="62"/>
    </row>
    <row r="851181" spans="3:3" x14ac:dyDescent="0.25">
      <c r="C851181" s="62"/>
    </row>
    <row r="851269" spans="3:3" x14ac:dyDescent="0.25">
      <c r="C851269" s="62"/>
    </row>
    <row r="851270" spans="3:3" x14ac:dyDescent="0.25">
      <c r="C851270" s="62"/>
    </row>
    <row r="851358" spans="3:3" x14ac:dyDescent="0.25">
      <c r="C851358" s="62"/>
    </row>
    <row r="851359" spans="3:3" x14ac:dyDescent="0.25">
      <c r="C851359" s="62"/>
    </row>
    <row r="851447" spans="3:3" x14ac:dyDescent="0.25">
      <c r="C851447" s="62"/>
    </row>
    <row r="851448" spans="3:3" x14ac:dyDescent="0.25">
      <c r="C851448" s="62"/>
    </row>
    <row r="851536" spans="3:3" x14ac:dyDescent="0.25">
      <c r="C851536" s="62"/>
    </row>
    <row r="851537" spans="3:3" x14ac:dyDescent="0.25">
      <c r="C851537" s="62"/>
    </row>
    <row r="851625" spans="3:3" x14ac:dyDescent="0.25">
      <c r="C851625" s="62"/>
    </row>
    <row r="851626" spans="3:3" x14ac:dyDescent="0.25">
      <c r="C851626" s="62"/>
    </row>
    <row r="851714" spans="3:3" x14ac:dyDescent="0.25">
      <c r="C851714" s="62"/>
    </row>
    <row r="851715" spans="3:3" x14ac:dyDescent="0.25">
      <c r="C851715" s="62"/>
    </row>
    <row r="851803" spans="3:3" x14ac:dyDescent="0.25">
      <c r="C851803" s="62"/>
    </row>
    <row r="851804" spans="3:3" x14ac:dyDescent="0.25">
      <c r="C851804" s="62"/>
    </row>
    <row r="851892" spans="3:3" x14ac:dyDescent="0.25">
      <c r="C851892" s="62"/>
    </row>
    <row r="851893" spans="3:3" x14ac:dyDescent="0.25">
      <c r="C851893" s="62"/>
    </row>
    <row r="851981" spans="3:3" x14ac:dyDescent="0.25">
      <c r="C851981" s="62"/>
    </row>
    <row r="851982" spans="3:3" x14ac:dyDescent="0.25">
      <c r="C851982" s="62"/>
    </row>
    <row r="852070" spans="3:3" x14ac:dyDescent="0.25">
      <c r="C852070" s="62"/>
    </row>
    <row r="852071" spans="3:3" x14ac:dyDescent="0.25">
      <c r="C852071" s="62"/>
    </row>
    <row r="852159" spans="3:3" x14ac:dyDescent="0.25">
      <c r="C852159" s="62"/>
    </row>
    <row r="852160" spans="3:3" x14ac:dyDescent="0.25">
      <c r="C852160" s="62"/>
    </row>
    <row r="852248" spans="3:3" x14ac:dyDescent="0.25">
      <c r="C852248" s="62"/>
    </row>
    <row r="852249" spans="3:3" x14ac:dyDescent="0.25">
      <c r="C852249" s="62"/>
    </row>
    <row r="852337" spans="3:3" x14ac:dyDescent="0.25">
      <c r="C852337" s="62"/>
    </row>
    <row r="852338" spans="3:3" x14ac:dyDescent="0.25">
      <c r="C852338" s="62"/>
    </row>
    <row r="852426" spans="3:3" x14ac:dyDescent="0.25">
      <c r="C852426" s="62"/>
    </row>
    <row r="852427" spans="3:3" x14ac:dyDescent="0.25">
      <c r="C852427" s="62"/>
    </row>
    <row r="852515" spans="3:3" x14ac:dyDescent="0.25">
      <c r="C852515" s="62"/>
    </row>
    <row r="852516" spans="3:3" x14ac:dyDescent="0.25">
      <c r="C852516" s="62"/>
    </row>
    <row r="852604" spans="3:3" x14ac:dyDescent="0.25">
      <c r="C852604" s="62"/>
    </row>
    <row r="852605" spans="3:3" x14ac:dyDescent="0.25">
      <c r="C852605" s="62"/>
    </row>
    <row r="852693" spans="3:3" x14ac:dyDescent="0.25">
      <c r="C852693" s="62"/>
    </row>
    <row r="852694" spans="3:3" x14ac:dyDescent="0.25">
      <c r="C852694" s="62"/>
    </row>
    <row r="852782" spans="3:3" x14ac:dyDescent="0.25">
      <c r="C852782" s="62"/>
    </row>
    <row r="852783" spans="3:3" x14ac:dyDescent="0.25">
      <c r="C852783" s="62"/>
    </row>
    <row r="852871" spans="3:3" x14ac:dyDescent="0.25">
      <c r="C852871" s="62"/>
    </row>
    <row r="852872" spans="3:3" x14ac:dyDescent="0.25">
      <c r="C852872" s="62"/>
    </row>
    <row r="852960" spans="3:3" x14ac:dyDescent="0.25">
      <c r="C852960" s="62"/>
    </row>
    <row r="852961" spans="3:3" x14ac:dyDescent="0.25">
      <c r="C852961" s="62"/>
    </row>
    <row r="853049" spans="3:3" x14ac:dyDescent="0.25">
      <c r="C853049" s="62"/>
    </row>
    <row r="853050" spans="3:3" x14ac:dyDescent="0.25">
      <c r="C853050" s="62"/>
    </row>
    <row r="853138" spans="3:3" x14ac:dyDescent="0.25">
      <c r="C853138" s="62"/>
    </row>
    <row r="853139" spans="3:3" x14ac:dyDescent="0.25">
      <c r="C853139" s="62"/>
    </row>
    <row r="853227" spans="3:3" x14ac:dyDescent="0.25">
      <c r="C853227" s="62"/>
    </row>
    <row r="853228" spans="3:3" x14ac:dyDescent="0.25">
      <c r="C853228" s="62"/>
    </row>
    <row r="853316" spans="3:3" x14ac:dyDescent="0.25">
      <c r="C853316" s="62"/>
    </row>
    <row r="853317" spans="3:3" x14ac:dyDescent="0.25">
      <c r="C853317" s="62"/>
    </row>
    <row r="853405" spans="3:3" x14ac:dyDescent="0.25">
      <c r="C853405" s="62"/>
    </row>
    <row r="853406" spans="3:3" x14ac:dyDescent="0.25">
      <c r="C853406" s="62"/>
    </row>
    <row r="853494" spans="3:3" x14ac:dyDescent="0.25">
      <c r="C853494" s="62"/>
    </row>
    <row r="853495" spans="3:3" x14ac:dyDescent="0.25">
      <c r="C853495" s="62"/>
    </row>
    <row r="853583" spans="3:3" x14ac:dyDescent="0.25">
      <c r="C853583" s="62"/>
    </row>
    <row r="853584" spans="3:3" x14ac:dyDescent="0.25">
      <c r="C853584" s="62"/>
    </row>
    <row r="853672" spans="3:3" x14ac:dyDescent="0.25">
      <c r="C853672" s="62"/>
    </row>
    <row r="853673" spans="3:3" x14ac:dyDescent="0.25">
      <c r="C853673" s="62"/>
    </row>
    <row r="853761" spans="3:3" x14ac:dyDescent="0.25">
      <c r="C853761" s="62"/>
    </row>
    <row r="853762" spans="3:3" x14ac:dyDescent="0.25">
      <c r="C853762" s="62"/>
    </row>
    <row r="853850" spans="3:3" x14ac:dyDescent="0.25">
      <c r="C853850" s="62"/>
    </row>
    <row r="853851" spans="3:3" x14ac:dyDescent="0.25">
      <c r="C853851" s="62"/>
    </row>
    <row r="853939" spans="3:3" x14ac:dyDescent="0.25">
      <c r="C853939" s="62"/>
    </row>
    <row r="853940" spans="3:3" x14ac:dyDescent="0.25">
      <c r="C853940" s="62"/>
    </row>
    <row r="854028" spans="3:3" x14ac:dyDescent="0.25">
      <c r="C854028" s="62"/>
    </row>
    <row r="854029" spans="3:3" x14ac:dyDescent="0.25">
      <c r="C854029" s="62"/>
    </row>
    <row r="854117" spans="3:3" x14ac:dyDescent="0.25">
      <c r="C854117" s="62"/>
    </row>
    <row r="854118" spans="3:3" x14ac:dyDescent="0.25">
      <c r="C854118" s="62"/>
    </row>
    <row r="854206" spans="3:3" x14ac:dyDescent="0.25">
      <c r="C854206" s="62"/>
    </row>
    <row r="854207" spans="3:3" x14ac:dyDescent="0.25">
      <c r="C854207" s="62"/>
    </row>
    <row r="854295" spans="3:3" x14ac:dyDescent="0.25">
      <c r="C854295" s="62"/>
    </row>
    <row r="854296" spans="3:3" x14ac:dyDescent="0.25">
      <c r="C854296" s="62"/>
    </row>
    <row r="854384" spans="3:3" x14ac:dyDescent="0.25">
      <c r="C854384" s="62"/>
    </row>
    <row r="854385" spans="3:3" x14ac:dyDescent="0.25">
      <c r="C854385" s="62"/>
    </row>
    <row r="854473" spans="3:3" x14ac:dyDescent="0.25">
      <c r="C854473" s="62"/>
    </row>
    <row r="854474" spans="3:3" x14ac:dyDescent="0.25">
      <c r="C854474" s="62"/>
    </row>
    <row r="854562" spans="3:3" x14ac:dyDescent="0.25">
      <c r="C854562" s="62"/>
    </row>
    <row r="854563" spans="3:3" x14ac:dyDescent="0.25">
      <c r="C854563" s="62"/>
    </row>
    <row r="854651" spans="3:3" x14ac:dyDescent="0.25">
      <c r="C854651" s="62"/>
    </row>
    <row r="854652" spans="3:3" x14ac:dyDescent="0.25">
      <c r="C854652" s="62"/>
    </row>
    <row r="854740" spans="3:3" x14ac:dyDescent="0.25">
      <c r="C854740" s="62"/>
    </row>
    <row r="854741" spans="3:3" x14ac:dyDescent="0.25">
      <c r="C854741" s="62"/>
    </row>
    <row r="854829" spans="3:3" x14ac:dyDescent="0.25">
      <c r="C854829" s="62"/>
    </row>
    <row r="854830" spans="3:3" x14ac:dyDescent="0.25">
      <c r="C854830" s="62"/>
    </row>
    <row r="854918" spans="3:3" x14ac:dyDescent="0.25">
      <c r="C854918" s="62"/>
    </row>
    <row r="854919" spans="3:3" x14ac:dyDescent="0.25">
      <c r="C854919" s="62"/>
    </row>
    <row r="855007" spans="3:3" x14ac:dyDescent="0.25">
      <c r="C855007" s="62"/>
    </row>
    <row r="855008" spans="3:3" x14ac:dyDescent="0.25">
      <c r="C855008" s="62"/>
    </row>
    <row r="855096" spans="3:3" x14ac:dyDescent="0.25">
      <c r="C855096" s="62"/>
    </row>
    <row r="855097" spans="3:3" x14ac:dyDescent="0.25">
      <c r="C855097" s="62"/>
    </row>
    <row r="855185" spans="3:3" x14ac:dyDescent="0.25">
      <c r="C855185" s="62"/>
    </row>
    <row r="855186" spans="3:3" x14ac:dyDescent="0.25">
      <c r="C855186" s="62"/>
    </row>
    <row r="855274" spans="3:3" x14ac:dyDescent="0.25">
      <c r="C855274" s="62"/>
    </row>
    <row r="855275" spans="3:3" x14ac:dyDescent="0.25">
      <c r="C855275" s="62"/>
    </row>
    <row r="855363" spans="3:3" x14ac:dyDescent="0.25">
      <c r="C855363" s="62"/>
    </row>
    <row r="855364" spans="3:3" x14ac:dyDescent="0.25">
      <c r="C855364" s="62"/>
    </row>
    <row r="855452" spans="3:3" x14ac:dyDescent="0.25">
      <c r="C855452" s="62"/>
    </row>
    <row r="855453" spans="3:3" x14ac:dyDescent="0.25">
      <c r="C855453" s="62"/>
    </row>
    <row r="855541" spans="3:3" x14ac:dyDescent="0.25">
      <c r="C855541" s="62"/>
    </row>
    <row r="855542" spans="3:3" x14ac:dyDescent="0.25">
      <c r="C855542" s="62"/>
    </row>
    <row r="855630" spans="3:3" x14ac:dyDescent="0.25">
      <c r="C855630" s="62"/>
    </row>
    <row r="855631" spans="3:3" x14ac:dyDescent="0.25">
      <c r="C855631" s="62"/>
    </row>
    <row r="855719" spans="3:3" x14ac:dyDescent="0.25">
      <c r="C855719" s="62"/>
    </row>
    <row r="855720" spans="3:3" x14ac:dyDescent="0.25">
      <c r="C855720" s="62"/>
    </row>
    <row r="855808" spans="3:3" x14ac:dyDescent="0.25">
      <c r="C855808" s="62"/>
    </row>
    <row r="855809" spans="3:3" x14ac:dyDescent="0.25">
      <c r="C855809" s="62"/>
    </row>
    <row r="855897" spans="3:3" x14ac:dyDescent="0.25">
      <c r="C855897" s="62"/>
    </row>
    <row r="855898" spans="3:3" x14ac:dyDescent="0.25">
      <c r="C855898" s="62"/>
    </row>
    <row r="855986" spans="3:3" x14ac:dyDescent="0.25">
      <c r="C855986" s="62"/>
    </row>
    <row r="855987" spans="3:3" x14ac:dyDescent="0.25">
      <c r="C855987" s="62"/>
    </row>
    <row r="856075" spans="3:3" x14ac:dyDescent="0.25">
      <c r="C856075" s="62"/>
    </row>
    <row r="856076" spans="3:3" x14ac:dyDescent="0.25">
      <c r="C856076" s="62"/>
    </row>
    <row r="856164" spans="3:3" x14ac:dyDescent="0.25">
      <c r="C856164" s="62"/>
    </row>
    <row r="856165" spans="3:3" x14ac:dyDescent="0.25">
      <c r="C856165" s="62"/>
    </row>
    <row r="856253" spans="3:3" x14ac:dyDescent="0.25">
      <c r="C856253" s="62"/>
    </row>
    <row r="856254" spans="3:3" x14ac:dyDescent="0.25">
      <c r="C856254" s="62"/>
    </row>
    <row r="856342" spans="3:3" x14ac:dyDescent="0.25">
      <c r="C856342" s="62"/>
    </row>
    <row r="856343" spans="3:3" x14ac:dyDescent="0.25">
      <c r="C856343" s="62"/>
    </row>
    <row r="856431" spans="3:3" x14ac:dyDescent="0.25">
      <c r="C856431" s="62"/>
    </row>
    <row r="856432" spans="3:3" x14ac:dyDescent="0.25">
      <c r="C856432" s="62"/>
    </row>
    <row r="856520" spans="3:3" x14ac:dyDescent="0.25">
      <c r="C856520" s="62"/>
    </row>
    <row r="856521" spans="3:3" x14ac:dyDescent="0.25">
      <c r="C856521" s="62"/>
    </row>
    <row r="856609" spans="3:3" x14ac:dyDescent="0.25">
      <c r="C856609" s="62"/>
    </row>
    <row r="856610" spans="3:3" x14ac:dyDescent="0.25">
      <c r="C856610" s="62"/>
    </row>
    <row r="856698" spans="3:3" x14ac:dyDescent="0.25">
      <c r="C856698" s="62"/>
    </row>
    <row r="856699" spans="3:3" x14ac:dyDescent="0.25">
      <c r="C856699" s="62"/>
    </row>
    <row r="856787" spans="3:3" x14ac:dyDescent="0.25">
      <c r="C856787" s="62"/>
    </row>
    <row r="856788" spans="3:3" x14ac:dyDescent="0.25">
      <c r="C856788" s="62"/>
    </row>
    <row r="856876" spans="3:3" x14ac:dyDescent="0.25">
      <c r="C856876" s="62"/>
    </row>
    <row r="856877" spans="3:3" x14ac:dyDescent="0.25">
      <c r="C856877" s="62"/>
    </row>
    <row r="856965" spans="3:3" x14ac:dyDescent="0.25">
      <c r="C856965" s="62"/>
    </row>
    <row r="856966" spans="3:3" x14ac:dyDescent="0.25">
      <c r="C856966" s="62"/>
    </row>
    <row r="857054" spans="3:3" x14ac:dyDescent="0.25">
      <c r="C857054" s="62"/>
    </row>
    <row r="857055" spans="3:3" x14ac:dyDescent="0.25">
      <c r="C857055" s="62"/>
    </row>
    <row r="857143" spans="3:3" x14ac:dyDescent="0.25">
      <c r="C857143" s="62"/>
    </row>
    <row r="857144" spans="3:3" x14ac:dyDescent="0.25">
      <c r="C857144" s="62"/>
    </row>
    <row r="857232" spans="3:3" x14ac:dyDescent="0.25">
      <c r="C857232" s="62"/>
    </row>
    <row r="857233" spans="3:3" x14ac:dyDescent="0.25">
      <c r="C857233" s="62"/>
    </row>
    <row r="857321" spans="3:3" x14ac:dyDescent="0.25">
      <c r="C857321" s="62"/>
    </row>
    <row r="857322" spans="3:3" x14ac:dyDescent="0.25">
      <c r="C857322" s="62"/>
    </row>
    <row r="857410" spans="3:3" x14ac:dyDescent="0.25">
      <c r="C857410" s="62"/>
    </row>
    <row r="857411" spans="3:3" x14ac:dyDescent="0.25">
      <c r="C857411" s="62"/>
    </row>
    <row r="857499" spans="3:3" x14ac:dyDescent="0.25">
      <c r="C857499" s="62"/>
    </row>
    <row r="857500" spans="3:3" x14ac:dyDescent="0.25">
      <c r="C857500" s="62"/>
    </row>
    <row r="857588" spans="3:3" x14ac:dyDescent="0.25">
      <c r="C857588" s="62"/>
    </row>
    <row r="857589" spans="3:3" x14ac:dyDescent="0.25">
      <c r="C857589" s="62"/>
    </row>
    <row r="857677" spans="3:3" x14ac:dyDescent="0.25">
      <c r="C857677" s="62"/>
    </row>
    <row r="857678" spans="3:3" x14ac:dyDescent="0.25">
      <c r="C857678" s="62"/>
    </row>
    <row r="857766" spans="3:3" x14ac:dyDescent="0.25">
      <c r="C857766" s="62"/>
    </row>
    <row r="857767" spans="3:3" x14ac:dyDescent="0.25">
      <c r="C857767" s="62"/>
    </row>
    <row r="857855" spans="3:3" x14ac:dyDescent="0.25">
      <c r="C857855" s="62"/>
    </row>
    <row r="857856" spans="3:3" x14ac:dyDescent="0.25">
      <c r="C857856" s="62"/>
    </row>
    <row r="857944" spans="3:3" x14ac:dyDescent="0.25">
      <c r="C857944" s="62"/>
    </row>
    <row r="857945" spans="3:3" x14ac:dyDescent="0.25">
      <c r="C857945" s="62"/>
    </row>
    <row r="858033" spans="3:3" x14ac:dyDescent="0.25">
      <c r="C858033" s="62"/>
    </row>
    <row r="858034" spans="3:3" x14ac:dyDescent="0.25">
      <c r="C858034" s="62"/>
    </row>
    <row r="858122" spans="3:3" x14ac:dyDescent="0.25">
      <c r="C858122" s="62"/>
    </row>
    <row r="858123" spans="3:3" x14ac:dyDescent="0.25">
      <c r="C858123" s="62"/>
    </row>
    <row r="858211" spans="3:3" x14ac:dyDescent="0.25">
      <c r="C858211" s="62"/>
    </row>
    <row r="858212" spans="3:3" x14ac:dyDescent="0.25">
      <c r="C858212" s="62"/>
    </row>
    <row r="858300" spans="3:3" x14ac:dyDescent="0.25">
      <c r="C858300" s="62"/>
    </row>
    <row r="858301" spans="3:3" x14ac:dyDescent="0.25">
      <c r="C858301" s="62"/>
    </row>
    <row r="858389" spans="3:3" x14ac:dyDescent="0.25">
      <c r="C858389" s="62"/>
    </row>
    <row r="858390" spans="3:3" x14ac:dyDescent="0.25">
      <c r="C858390" s="62"/>
    </row>
    <row r="858478" spans="3:3" x14ac:dyDescent="0.25">
      <c r="C858478" s="62"/>
    </row>
    <row r="858479" spans="3:3" x14ac:dyDescent="0.25">
      <c r="C858479" s="62"/>
    </row>
    <row r="858567" spans="3:3" x14ac:dyDescent="0.25">
      <c r="C858567" s="62"/>
    </row>
    <row r="858568" spans="3:3" x14ac:dyDescent="0.25">
      <c r="C858568" s="62"/>
    </row>
    <row r="858656" spans="3:3" x14ac:dyDescent="0.25">
      <c r="C858656" s="62"/>
    </row>
    <row r="858657" spans="3:3" x14ac:dyDescent="0.25">
      <c r="C858657" s="62"/>
    </row>
    <row r="858745" spans="3:3" x14ac:dyDescent="0.25">
      <c r="C858745" s="62"/>
    </row>
    <row r="858746" spans="3:3" x14ac:dyDescent="0.25">
      <c r="C858746" s="62"/>
    </row>
    <row r="858834" spans="3:3" x14ac:dyDescent="0.25">
      <c r="C858834" s="62"/>
    </row>
    <row r="858835" spans="3:3" x14ac:dyDescent="0.25">
      <c r="C858835" s="62"/>
    </row>
    <row r="858923" spans="3:3" x14ac:dyDescent="0.25">
      <c r="C858923" s="62"/>
    </row>
    <row r="858924" spans="3:3" x14ac:dyDescent="0.25">
      <c r="C858924" s="62"/>
    </row>
    <row r="859012" spans="3:3" x14ac:dyDescent="0.25">
      <c r="C859012" s="62"/>
    </row>
    <row r="859013" spans="3:3" x14ac:dyDescent="0.25">
      <c r="C859013" s="62"/>
    </row>
    <row r="859101" spans="3:3" x14ac:dyDescent="0.25">
      <c r="C859101" s="62"/>
    </row>
    <row r="859102" spans="3:3" x14ac:dyDescent="0.25">
      <c r="C859102" s="62"/>
    </row>
    <row r="859190" spans="3:3" x14ac:dyDescent="0.25">
      <c r="C859190" s="62"/>
    </row>
    <row r="859191" spans="3:3" x14ac:dyDescent="0.25">
      <c r="C859191" s="62"/>
    </row>
    <row r="859279" spans="3:3" x14ac:dyDescent="0.25">
      <c r="C859279" s="62"/>
    </row>
    <row r="859280" spans="3:3" x14ac:dyDescent="0.25">
      <c r="C859280" s="62"/>
    </row>
    <row r="859368" spans="3:3" x14ac:dyDescent="0.25">
      <c r="C859368" s="62"/>
    </row>
    <row r="859369" spans="3:3" x14ac:dyDescent="0.25">
      <c r="C859369" s="62"/>
    </row>
    <row r="859457" spans="3:3" x14ac:dyDescent="0.25">
      <c r="C859457" s="62"/>
    </row>
    <row r="859458" spans="3:3" x14ac:dyDescent="0.25">
      <c r="C859458" s="62"/>
    </row>
    <row r="859546" spans="3:3" x14ac:dyDescent="0.25">
      <c r="C859546" s="62"/>
    </row>
    <row r="859547" spans="3:3" x14ac:dyDescent="0.25">
      <c r="C859547" s="62"/>
    </row>
    <row r="859635" spans="3:3" x14ac:dyDescent="0.25">
      <c r="C859635" s="62"/>
    </row>
    <row r="859636" spans="3:3" x14ac:dyDescent="0.25">
      <c r="C859636" s="62"/>
    </row>
    <row r="859724" spans="3:3" x14ac:dyDescent="0.25">
      <c r="C859724" s="62"/>
    </row>
    <row r="859725" spans="3:3" x14ac:dyDescent="0.25">
      <c r="C859725" s="62"/>
    </row>
    <row r="859813" spans="3:3" x14ac:dyDescent="0.25">
      <c r="C859813" s="62"/>
    </row>
    <row r="859814" spans="3:3" x14ac:dyDescent="0.25">
      <c r="C859814" s="62"/>
    </row>
    <row r="859902" spans="3:3" x14ac:dyDescent="0.25">
      <c r="C859902" s="62"/>
    </row>
    <row r="859903" spans="3:3" x14ac:dyDescent="0.25">
      <c r="C859903" s="62"/>
    </row>
    <row r="859991" spans="3:3" x14ac:dyDescent="0.25">
      <c r="C859991" s="62"/>
    </row>
    <row r="859992" spans="3:3" x14ac:dyDescent="0.25">
      <c r="C859992" s="62"/>
    </row>
    <row r="860080" spans="3:3" x14ac:dyDescent="0.25">
      <c r="C860080" s="62"/>
    </row>
    <row r="860081" spans="3:3" x14ac:dyDescent="0.25">
      <c r="C860081" s="62"/>
    </row>
    <row r="860169" spans="3:3" x14ac:dyDescent="0.25">
      <c r="C860169" s="62"/>
    </row>
    <row r="860170" spans="3:3" x14ac:dyDescent="0.25">
      <c r="C860170" s="62"/>
    </row>
    <row r="860258" spans="3:3" x14ac:dyDescent="0.25">
      <c r="C860258" s="62"/>
    </row>
    <row r="860259" spans="3:3" x14ac:dyDescent="0.25">
      <c r="C860259" s="62"/>
    </row>
    <row r="860347" spans="3:3" x14ac:dyDescent="0.25">
      <c r="C860347" s="62"/>
    </row>
    <row r="860348" spans="3:3" x14ac:dyDescent="0.25">
      <c r="C860348" s="62"/>
    </row>
    <row r="860436" spans="3:3" x14ac:dyDescent="0.25">
      <c r="C860436" s="62"/>
    </row>
    <row r="860437" spans="3:3" x14ac:dyDescent="0.25">
      <c r="C860437" s="62"/>
    </row>
    <row r="860525" spans="3:3" x14ac:dyDescent="0.25">
      <c r="C860525" s="62"/>
    </row>
    <row r="860526" spans="3:3" x14ac:dyDescent="0.25">
      <c r="C860526" s="62"/>
    </row>
    <row r="860614" spans="3:3" x14ac:dyDescent="0.25">
      <c r="C860614" s="62"/>
    </row>
    <row r="860615" spans="3:3" x14ac:dyDescent="0.25">
      <c r="C860615" s="62"/>
    </row>
    <row r="860703" spans="3:3" x14ac:dyDescent="0.25">
      <c r="C860703" s="62"/>
    </row>
    <row r="860704" spans="3:3" x14ac:dyDescent="0.25">
      <c r="C860704" s="62"/>
    </row>
    <row r="860792" spans="3:3" x14ac:dyDescent="0.25">
      <c r="C860792" s="62"/>
    </row>
    <row r="860793" spans="3:3" x14ac:dyDescent="0.25">
      <c r="C860793" s="62"/>
    </row>
    <row r="860881" spans="3:3" x14ac:dyDescent="0.25">
      <c r="C860881" s="62"/>
    </row>
    <row r="860882" spans="3:3" x14ac:dyDescent="0.25">
      <c r="C860882" s="62"/>
    </row>
    <row r="860970" spans="3:3" x14ac:dyDescent="0.25">
      <c r="C860970" s="62"/>
    </row>
    <row r="860971" spans="3:3" x14ac:dyDescent="0.25">
      <c r="C860971" s="62"/>
    </row>
    <row r="861059" spans="3:3" x14ac:dyDescent="0.25">
      <c r="C861059" s="62"/>
    </row>
    <row r="861060" spans="3:3" x14ac:dyDescent="0.25">
      <c r="C861060" s="62"/>
    </row>
    <row r="861148" spans="3:3" x14ac:dyDescent="0.25">
      <c r="C861148" s="62"/>
    </row>
    <row r="861149" spans="3:3" x14ac:dyDescent="0.25">
      <c r="C861149" s="62"/>
    </row>
    <row r="861237" spans="3:3" x14ac:dyDescent="0.25">
      <c r="C861237" s="62"/>
    </row>
    <row r="861238" spans="3:3" x14ac:dyDescent="0.25">
      <c r="C861238" s="62"/>
    </row>
    <row r="861326" spans="3:3" x14ac:dyDescent="0.25">
      <c r="C861326" s="62"/>
    </row>
    <row r="861327" spans="3:3" x14ac:dyDescent="0.25">
      <c r="C861327" s="62"/>
    </row>
    <row r="861415" spans="3:3" x14ac:dyDescent="0.25">
      <c r="C861415" s="62"/>
    </row>
    <row r="861416" spans="3:3" x14ac:dyDescent="0.25">
      <c r="C861416" s="62"/>
    </row>
    <row r="861504" spans="3:3" x14ac:dyDescent="0.25">
      <c r="C861504" s="62"/>
    </row>
    <row r="861505" spans="3:3" x14ac:dyDescent="0.25">
      <c r="C861505" s="62"/>
    </row>
    <row r="861593" spans="3:3" x14ac:dyDescent="0.25">
      <c r="C861593" s="62"/>
    </row>
    <row r="861594" spans="3:3" x14ac:dyDescent="0.25">
      <c r="C861594" s="62"/>
    </row>
    <row r="861682" spans="3:3" x14ac:dyDescent="0.25">
      <c r="C861682" s="62"/>
    </row>
    <row r="861683" spans="3:3" x14ac:dyDescent="0.25">
      <c r="C861683" s="62"/>
    </row>
    <row r="861771" spans="3:3" x14ac:dyDescent="0.25">
      <c r="C861771" s="62"/>
    </row>
    <row r="861772" spans="3:3" x14ac:dyDescent="0.25">
      <c r="C861772" s="62"/>
    </row>
    <row r="861860" spans="3:3" x14ac:dyDescent="0.25">
      <c r="C861860" s="62"/>
    </row>
    <row r="861861" spans="3:3" x14ac:dyDescent="0.25">
      <c r="C861861" s="62"/>
    </row>
    <row r="861949" spans="3:3" x14ac:dyDescent="0.25">
      <c r="C861949" s="62"/>
    </row>
    <row r="861950" spans="3:3" x14ac:dyDescent="0.25">
      <c r="C861950" s="62"/>
    </row>
    <row r="862038" spans="3:3" x14ac:dyDescent="0.25">
      <c r="C862038" s="62"/>
    </row>
    <row r="862039" spans="3:3" x14ac:dyDescent="0.25">
      <c r="C862039" s="62"/>
    </row>
    <row r="862127" spans="3:3" x14ac:dyDescent="0.25">
      <c r="C862127" s="62"/>
    </row>
    <row r="862128" spans="3:3" x14ac:dyDescent="0.25">
      <c r="C862128" s="62"/>
    </row>
    <row r="862216" spans="3:3" x14ac:dyDescent="0.25">
      <c r="C862216" s="62"/>
    </row>
    <row r="862217" spans="3:3" x14ac:dyDescent="0.25">
      <c r="C862217" s="62"/>
    </row>
    <row r="862305" spans="3:3" x14ac:dyDescent="0.25">
      <c r="C862305" s="62"/>
    </row>
    <row r="862306" spans="3:3" x14ac:dyDescent="0.25">
      <c r="C862306" s="62"/>
    </row>
    <row r="862394" spans="3:3" x14ac:dyDescent="0.25">
      <c r="C862394" s="62"/>
    </row>
    <row r="862395" spans="3:3" x14ac:dyDescent="0.25">
      <c r="C862395" s="62"/>
    </row>
    <row r="862483" spans="3:3" x14ac:dyDescent="0.25">
      <c r="C862483" s="62"/>
    </row>
    <row r="862484" spans="3:3" x14ac:dyDescent="0.25">
      <c r="C862484" s="62"/>
    </row>
    <row r="862572" spans="3:3" x14ac:dyDescent="0.25">
      <c r="C862572" s="62"/>
    </row>
    <row r="862573" spans="3:3" x14ac:dyDescent="0.25">
      <c r="C862573" s="62"/>
    </row>
    <row r="862661" spans="3:3" x14ac:dyDescent="0.25">
      <c r="C862661" s="62"/>
    </row>
    <row r="862662" spans="3:3" x14ac:dyDescent="0.25">
      <c r="C862662" s="62"/>
    </row>
    <row r="862750" spans="3:3" x14ac:dyDescent="0.25">
      <c r="C862750" s="62"/>
    </row>
    <row r="862751" spans="3:3" x14ac:dyDescent="0.25">
      <c r="C862751" s="62"/>
    </row>
    <row r="862839" spans="3:3" x14ac:dyDescent="0.25">
      <c r="C862839" s="62"/>
    </row>
    <row r="862840" spans="3:3" x14ac:dyDescent="0.25">
      <c r="C862840" s="62"/>
    </row>
    <row r="862928" spans="3:3" x14ac:dyDescent="0.25">
      <c r="C862928" s="62"/>
    </row>
    <row r="862929" spans="3:3" x14ac:dyDescent="0.25">
      <c r="C862929" s="62"/>
    </row>
    <row r="863017" spans="3:3" x14ac:dyDescent="0.25">
      <c r="C863017" s="62"/>
    </row>
    <row r="863018" spans="3:3" x14ac:dyDescent="0.25">
      <c r="C863018" s="62"/>
    </row>
    <row r="863106" spans="3:3" x14ac:dyDescent="0.25">
      <c r="C863106" s="62"/>
    </row>
    <row r="863107" spans="3:3" x14ac:dyDescent="0.25">
      <c r="C863107" s="62"/>
    </row>
    <row r="863195" spans="3:3" x14ac:dyDescent="0.25">
      <c r="C863195" s="62"/>
    </row>
    <row r="863196" spans="3:3" x14ac:dyDescent="0.25">
      <c r="C863196" s="62"/>
    </row>
    <row r="863284" spans="3:3" x14ac:dyDescent="0.25">
      <c r="C863284" s="62"/>
    </row>
    <row r="863285" spans="3:3" x14ac:dyDescent="0.25">
      <c r="C863285" s="62"/>
    </row>
    <row r="863373" spans="3:3" x14ac:dyDescent="0.25">
      <c r="C863373" s="62"/>
    </row>
    <row r="863374" spans="3:3" x14ac:dyDescent="0.25">
      <c r="C863374" s="62"/>
    </row>
    <row r="863462" spans="3:3" x14ac:dyDescent="0.25">
      <c r="C863462" s="62"/>
    </row>
    <row r="863463" spans="3:3" x14ac:dyDescent="0.25">
      <c r="C863463" s="62"/>
    </row>
    <row r="863551" spans="3:3" x14ac:dyDescent="0.25">
      <c r="C863551" s="62"/>
    </row>
    <row r="863552" spans="3:3" x14ac:dyDescent="0.25">
      <c r="C863552" s="62"/>
    </row>
    <row r="863640" spans="3:3" x14ac:dyDescent="0.25">
      <c r="C863640" s="62"/>
    </row>
    <row r="863641" spans="3:3" x14ac:dyDescent="0.25">
      <c r="C863641" s="62"/>
    </row>
    <row r="863729" spans="3:3" x14ac:dyDescent="0.25">
      <c r="C863729" s="62"/>
    </row>
    <row r="863730" spans="3:3" x14ac:dyDescent="0.25">
      <c r="C863730" s="62"/>
    </row>
    <row r="863818" spans="3:3" x14ac:dyDescent="0.25">
      <c r="C863818" s="62"/>
    </row>
    <row r="863819" spans="3:3" x14ac:dyDescent="0.25">
      <c r="C863819" s="62"/>
    </row>
    <row r="863907" spans="3:3" x14ac:dyDescent="0.25">
      <c r="C863907" s="62"/>
    </row>
    <row r="863908" spans="3:3" x14ac:dyDescent="0.25">
      <c r="C863908" s="62"/>
    </row>
    <row r="863996" spans="3:3" x14ac:dyDescent="0.25">
      <c r="C863996" s="62"/>
    </row>
    <row r="863997" spans="3:3" x14ac:dyDescent="0.25">
      <c r="C863997" s="62"/>
    </row>
    <row r="864085" spans="3:3" x14ac:dyDescent="0.25">
      <c r="C864085" s="62"/>
    </row>
    <row r="864086" spans="3:3" x14ac:dyDescent="0.25">
      <c r="C864086" s="62"/>
    </row>
    <row r="864174" spans="3:3" x14ac:dyDescent="0.25">
      <c r="C864174" s="62"/>
    </row>
    <row r="864175" spans="3:3" x14ac:dyDescent="0.25">
      <c r="C864175" s="62"/>
    </row>
    <row r="864263" spans="3:3" x14ac:dyDescent="0.25">
      <c r="C864263" s="62"/>
    </row>
    <row r="864264" spans="3:3" x14ac:dyDescent="0.25">
      <c r="C864264" s="62"/>
    </row>
    <row r="864352" spans="3:3" x14ac:dyDescent="0.25">
      <c r="C864352" s="62"/>
    </row>
    <row r="864353" spans="3:3" x14ac:dyDescent="0.25">
      <c r="C864353" s="62"/>
    </row>
    <row r="864441" spans="3:3" x14ac:dyDescent="0.25">
      <c r="C864441" s="62"/>
    </row>
    <row r="864442" spans="3:3" x14ac:dyDescent="0.25">
      <c r="C864442" s="62"/>
    </row>
    <row r="864530" spans="3:3" x14ac:dyDescent="0.25">
      <c r="C864530" s="62"/>
    </row>
    <row r="864531" spans="3:3" x14ac:dyDescent="0.25">
      <c r="C864531" s="62"/>
    </row>
    <row r="864619" spans="3:3" x14ac:dyDescent="0.25">
      <c r="C864619" s="62"/>
    </row>
    <row r="864620" spans="3:3" x14ac:dyDescent="0.25">
      <c r="C864620" s="62"/>
    </row>
    <row r="864708" spans="3:3" x14ac:dyDescent="0.25">
      <c r="C864708" s="62"/>
    </row>
    <row r="864709" spans="3:3" x14ac:dyDescent="0.25">
      <c r="C864709" s="62"/>
    </row>
    <row r="864797" spans="3:3" x14ac:dyDescent="0.25">
      <c r="C864797" s="62"/>
    </row>
    <row r="864798" spans="3:3" x14ac:dyDescent="0.25">
      <c r="C864798" s="62"/>
    </row>
    <row r="864886" spans="3:3" x14ac:dyDescent="0.25">
      <c r="C864886" s="62"/>
    </row>
    <row r="864887" spans="3:3" x14ac:dyDescent="0.25">
      <c r="C864887" s="62"/>
    </row>
    <row r="864975" spans="3:3" x14ac:dyDescent="0.25">
      <c r="C864975" s="62"/>
    </row>
    <row r="864976" spans="3:3" x14ac:dyDescent="0.25">
      <c r="C864976" s="62"/>
    </row>
    <row r="865064" spans="3:3" x14ac:dyDescent="0.25">
      <c r="C865064" s="62"/>
    </row>
    <row r="865065" spans="3:3" x14ac:dyDescent="0.25">
      <c r="C865065" s="62"/>
    </row>
    <row r="865153" spans="3:3" x14ac:dyDescent="0.25">
      <c r="C865153" s="62"/>
    </row>
    <row r="865154" spans="3:3" x14ac:dyDescent="0.25">
      <c r="C865154" s="62"/>
    </row>
    <row r="865242" spans="3:3" x14ac:dyDescent="0.25">
      <c r="C865242" s="62"/>
    </row>
    <row r="865243" spans="3:3" x14ac:dyDescent="0.25">
      <c r="C865243" s="62"/>
    </row>
    <row r="865331" spans="3:3" x14ac:dyDescent="0.25">
      <c r="C865331" s="62"/>
    </row>
    <row r="865332" spans="3:3" x14ac:dyDescent="0.25">
      <c r="C865332" s="62"/>
    </row>
    <row r="865420" spans="3:3" x14ac:dyDescent="0.25">
      <c r="C865420" s="62"/>
    </row>
    <row r="865421" spans="3:3" x14ac:dyDescent="0.25">
      <c r="C865421" s="62"/>
    </row>
    <row r="865509" spans="3:3" x14ac:dyDescent="0.25">
      <c r="C865509" s="62"/>
    </row>
    <row r="865510" spans="3:3" x14ac:dyDescent="0.25">
      <c r="C865510" s="62"/>
    </row>
    <row r="865598" spans="3:3" x14ac:dyDescent="0.25">
      <c r="C865598" s="62"/>
    </row>
    <row r="865599" spans="3:3" x14ac:dyDescent="0.25">
      <c r="C865599" s="62"/>
    </row>
    <row r="865687" spans="3:3" x14ac:dyDescent="0.25">
      <c r="C865687" s="62"/>
    </row>
    <row r="865688" spans="3:3" x14ac:dyDescent="0.25">
      <c r="C865688" s="62"/>
    </row>
    <row r="865776" spans="3:3" x14ac:dyDescent="0.25">
      <c r="C865776" s="62"/>
    </row>
    <row r="865777" spans="3:3" x14ac:dyDescent="0.25">
      <c r="C865777" s="62"/>
    </row>
    <row r="865865" spans="3:3" x14ac:dyDescent="0.25">
      <c r="C865865" s="62"/>
    </row>
    <row r="865866" spans="3:3" x14ac:dyDescent="0.25">
      <c r="C865866" s="62"/>
    </row>
    <row r="865954" spans="3:3" x14ac:dyDescent="0.25">
      <c r="C865954" s="62"/>
    </row>
    <row r="865955" spans="3:3" x14ac:dyDescent="0.25">
      <c r="C865955" s="62"/>
    </row>
    <row r="866043" spans="3:3" x14ac:dyDescent="0.25">
      <c r="C866043" s="62"/>
    </row>
    <row r="866044" spans="3:3" x14ac:dyDescent="0.25">
      <c r="C866044" s="62"/>
    </row>
    <row r="866132" spans="3:3" x14ac:dyDescent="0.25">
      <c r="C866132" s="62"/>
    </row>
    <row r="866133" spans="3:3" x14ac:dyDescent="0.25">
      <c r="C866133" s="62"/>
    </row>
    <row r="866221" spans="3:3" x14ac:dyDescent="0.25">
      <c r="C866221" s="62"/>
    </row>
    <row r="866222" spans="3:3" x14ac:dyDescent="0.25">
      <c r="C866222" s="62"/>
    </row>
    <row r="866310" spans="3:3" x14ac:dyDescent="0.25">
      <c r="C866310" s="62"/>
    </row>
    <row r="866311" spans="3:3" x14ac:dyDescent="0.25">
      <c r="C866311" s="62"/>
    </row>
    <row r="866399" spans="3:3" x14ac:dyDescent="0.25">
      <c r="C866399" s="62"/>
    </row>
    <row r="866400" spans="3:3" x14ac:dyDescent="0.25">
      <c r="C866400" s="62"/>
    </row>
    <row r="866488" spans="3:3" x14ac:dyDescent="0.25">
      <c r="C866488" s="62"/>
    </row>
    <row r="866489" spans="3:3" x14ac:dyDescent="0.25">
      <c r="C866489" s="62"/>
    </row>
    <row r="866577" spans="3:3" x14ac:dyDescent="0.25">
      <c r="C866577" s="62"/>
    </row>
    <row r="866578" spans="3:3" x14ac:dyDescent="0.25">
      <c r="C866578" s="62"/>
    </row>
    <row r="866666" spans="3:3" x14ac:dyDescent="0.25">
      <c r="C866666" s="62"/>
    </row>
    <row r="866667" spans="3:3" x14ac:dyDescent="0.25">
      <c r="C866667" s="62"/>
    </row>
    <row r="866755" spans="3:3" x14ac:dyDescent="0.25">
      <c r="C866755" s="62"/>
    </row>
    <row r="866756" spans="3:3" x14ac:dyDescent="0.25">
      <c r="C866756" s="62"/>
    </row>
    <row r="866844" spans="3:3" x14ac:dyDescent="0.25">
      <c r="C866844" s="62"/>
    </row>
    <row r="866845" spans="3:3" x14ac:dyDescent="0.25">
      <c r="C866845" s="62"/>
    </row>
    <row r="866933" spans="3:3" x14ac:dyDescent="0.25">
      <c r="C866933" s="62"/>
    </row>
    <row r="866934" spans="3:3" x14ac:dyDescent="0.25">
      <c r="C866934" s="62"/>
    </row>
    <row r="867022" spans="3:3" x14ac:dyDescent="0.25">
      <c r="C867022" s="62"/>
    </row>
    <row r="867023" spans="3:3" x14ac:dyDescent="0.25">
      <c r="C867023" s="62"/>
    </row>
    <row r="867111" spans="3:3" x14ac:dyDescent="0.25">
      <c r="C867111" s="62"/>
    </row>
    <row r="867112" spans="3:3" x14ac:dyDescent="0.25">
      <c r="C867112" s="62"/>
    </row>
    <row r="867200" spans="3:3" x14ac:dyDescent="0.25">
      <c r="C867200" s="62"/>
    </row>
    <row r="867201" spans="3:3" x14ac:dyDescent="0.25">
      <c r="C867201" s="62"/>
    </row>
    <row r="867289" spans="3:3" x14ac:dyDescent="0.25">
      <c r="C867289" s="62"/>
    </row>
    <row r="867290" spans="3:3" x14ac:dyDescent="0.25">
      <c r="C867290" s="62"/>
    </row>
    <row r="867378" spans="3:3" x14ac:dyDescent="0.25">
      <c r="C867378" s="62"/>
    </row>
    <row r="867379" spans="3:3" x14ac:dyDescent="0.25">
      <c r="C867379" s="62"/>
    </row>
    <row r="867467" spans="3:3" x14ac:dyDescent="0.25">
      <c r="C867467" s="62"/>
    </row>
    <row r="867468" spans="3:3" x14ac:dyDescent="0.25">
      <c r="C867468" s="62"/>
    </row>
    <row r="867556" spans="3:3" x14ac:dyDescent="0.25">
      <c r="C867556" s="62"/>
    </row>
    <row r="867557" spans="3:3" x14ac:dyDescent="0.25">
      <c r="C867557" s="62"/>
    </row>
    <row r="867645" spans="3:3" x14ac:dyDescent="0.25">
      <c r="C867645" s="62"/>
    </row>
    <row r="867646" spans="3:3" x14ac:dyDescent="0.25">
      <c r="C867646" s="62"/>
    </row>
    <row r="867734" spans="3:3" x14ac:dyDescent="0.25">
      <c r="C867734" s="62"/>
    </row>
    <row r="867735" spans="3:3" x14ac:dyDescent="0.25">
      <c r="C867735" s="62"/>
    </row>
    <row r="867823" spans="3:3" x14ac:dyDescent="0.25">
      <c r="C867823" s="62"/>
    </row>
    <row r="867824" spans="3:3" x14ac:dyDescent="0.25">
      <c r="C867824" s="62"/>
    </row>
    <row r="867912" spans="3:3" x14ac:dyDescent="0.25">
      <c r="C867912" s="62"/>
    </row>
    <row r="867913" spans="3:3" x14ac:dyDescent="0.25">
      <c r="C867913" s="62"/>
    </row>
    <row r="868001" spans="3:3" x14ac:dyDescent="0.25">
      <c r="C868001" s="62"/>
    </row>
    <row r="868002" spans="3:3" x14ac:dyDescent="0.25">
      <c r="C868002" s="62"/>
    </row>
    <row r="868090" spans="3:3" x14ac:dyDescent="0.25">
      <c r="C868090" s="62"/>
    </row>
    <row r="868091" spans="3:3" x14ac:dyDescent="0.25">
      <c r="C868091" s="62"/>
    </row>
    <row r="868179" spans="3:3" x14ac:dyDescent="0.25">
      <c r="C868179" s="62"/>
    </row>
    <row r="868180" spans="3:3" x14ac:dyDescent="0.25">
      <c r="C868180" s="62"/>
    </row>
    <row r="868268" spans="3:3" x14ac:dyDescent="0.25">
      <c r="C868268" s="62"/>
    </row>
    <row r="868269" spans="3:3" x14ac:dyDescent="0.25">
      <c r="C868269" s="62"/>
    </row>
    <row r="868357" spans="3:3" x14ac:dyDescent="0.25">
      <c r="C868357" s="62"/>
    </row>
    <row r="868358" spans="3:3" x14ac:dyDescent="0.25">
      <c r="C868358" s="62"/>
    </row>
    <row r="868446" spans="3:3" x14ac:dyDescent="0.25">
      <c r="C868446" s="62"/>
    </row>
    <row r="868447" spans="3:3" x14ac:dyDescent="0.25">
      <c r="C868447" s="62"/>
    </row>
    <row r="868535" spans="3:3" x14ac:dyDescent="0.25">
      <c r="C868535" s="62"/>
    </row>
    <row r="868536" spans="3:3" x14ac:dyDescent="0.25">
      <c r="C868536" s="62"/>
    </row>
    <row r="868624" spans="3:3" x14ac:dyDescent="0.25">
      <c r="C868624" s="62"/>
    </row>
    <row r="868625" spans="3:3" x14ac:dyDescent="0.25">
      <c r="C868625" s="62"/>
    </row>
    <row r="868713" spans="3:3" x14ac:dyDescent="0.25">
      <c r="C868713" s="62"/>
    </row>
    <row r="868714" spans="3:3" x14ac:dyDescent="0.25">
      <c r="C868714" s="62"/>
    </row>
    <row r="868802" spans="3:3" x14ac:dyDescent="0.25">
      <c r="C868802" s="62"/>
    </row>
    <row r="868803" spans="3:3" x14ac:dyDescent="0.25">
      <c r="C868803" s="62"/>
    </row>
    <row r="868891" spans="3:3" x14ac:dyDescent="0.25">
      <c r="C868891" s="62"/>
    </row>
    <row r="868892" spans="3:3" x14ac:dyDescent="0.25">
      <c r="C868892" s="62"/>
    </row>
    <row r="868980" spans="3:3" x14ac:dyDescent="0.25">
      <c r="C868980" s="62"/>
    </row>
    <row r="868981" spans="3:3" x14ac:dyDescent="0.25">
      <c r="C868981" s="62"/>
    </row>
    <row r="869069" spans="3:3" x14ac:dyDescent="0.25">
      <c r="C869069" s="62"/>
    </row>
    <row r="869070" spans="3:3" x14ac:dyDescent="0.25">
      <c r="C869070" s="62"/>
    </row>
    <row r="869158" spans="3:3" x14ac:dyDescent="0.25">
      <c r="C869158" s="62"/>
    </row>
    <row r="869159" spans="3:3" x14ac:dyDescent="0.25">
      <c r="C869159" s="62"/>
    </row>
    <row r="869247" spans="3:3" x14ac:dyDescent="0.25">
      <c r="C869247" s="62"/>
    </row>
    <row r="869248" spans="3:3" x14ac:dyDescent="0.25">
      <c r="C869248" s="62"/>
    </row>
    <row r="869336" spans="3:3" x14ac:dyDescent="0.25">
      <c r="C869336" s="62"/>
    </row>
    <row r="869337" spans="3:3" x14ac:dyDescent="0.25">
      <c r="C869337" s="62"/>
    </row>
    <row r="869425" spans="3:3" x14ac:dyDescent="0.25">
      <c r="C869425" s="62"/>
    </row>
    <row r="869426" spans="3:3" x14ac:dyDescent="0.25">
      <c r="C869426" s="62"/>
    </row>
    <row r="869514" spans="3:3" x14ac:dyDescent="0.25">
      <c r="C869514" s="62"/>
    </row>
    <row r="869515" spans="3:3" x14ac:dyDescent="0.25">
      <c r="C869515" s="62"/>
    </row>
    <row r="869603" spans="3:3" x14ac:dyDescent="0.25">
      <c r="C869603" s="62"/>
    </row>
    <row r="869604" spans="3:3" x14ac:dyDescent="0.25">
      <c r="C869604" s="62"/>
    </row>
    <row r="869692" spans="3:3" x14ac:dyDescent="0.25">
      <c r="C869692" s="62"/>
    </row>
    <row r="869693" spans="3:3" x14ac:dyDescent="0.25">
      <c r="C869693" s="62"/>
    </row>
    <row r="869781" spans="3:3" x14ac:dyDescent="0.25">
      <c r="C869781" s="62"/>
    </row>
    <row r="869782" spans="3:3" x14ac:dyDescent="0.25">
      <c r="C869782" s="62"/>
    </row>
    <row r="869870" spans="3:3" x14ac:dyDescent="0.25">
      <c r="C869870" s="62"/>
    </row>
    <row r="869871" spans="3:3" x14ac:dyDescent="0.25">
      <c r="C869871" s="62"/>
    </row>
    <row r="869959" spans="3:3" x14ac:dyDescent="0.25">
      <c r="C869959" s="62"/>
    </row>
    <row r="869960" spans="3:3" x14ac:dyDescent="0.25">
      <c r="C869960" s="62"/>
    </row>
    <row r="870048" spans="3:3" x14ac:dyDescent="0.25">
      <c r="C870048" s="62"/>
    </row>
    <row r="870049" spans="3:3" x14ac:dyDescent="0.25">
      <c r="C870049" s="62"/>
    </row>
    <row r="870137" spans="3:3" x14ac:dyDescent="0.25">
      <c r="C870137" s="62"/>
    </row>
    <row r="870138" spans="3:3" x14ac:dyDescent="0.25">
      <c r="C870138" s="62"/>
    </row>
    <row r="870226" spans="3:3" x14ac:dyDescent="0.25">
      <c r="C870226" s="62"/>
    </row>
    <row r="870227" spans="3:3" x14ac:dyDescent="0.25">
      <c r="C870227" s="62"/>
    </row>
    <row r="870315" spans="3:3" x14ac:dyDescent="0.25">
      <c r="C870315" s="62"/>
    </row>
    <row r="870316" spans="3:3" x14ac:dyDescent="0.25">
      <c r="C870316" s="62"/>
    </row>
    <row r="870404" spans="3:3" x14ac:dyDescent="0.25">
      <c r="C870404" s="62"/>
    </row>
    <row r="870405" spans="3:3" x14ac:dyDescent="0.25">
      <c r="C870405" s="62"/>
    </row>
    <row r="870493" spans="3:3" x14ac:dyDescent="0.25">
      <c r="C870493" s="62"/>
    </row>
    <row r="870494" spans="3:3" x14ac:dyDescent="0.25">
      <c r="C870494" s="62"/>
    </row>
    <row r="870582" spans="3:3" x14ac:dyDescent="0.25">
      <c r="C870582" s="62"/>
    </row>
    <row r="870583" spans="3:3" x14ac:dyDescent="0.25">
      <c r="C870583" s="62"/>
    </row>
    <row r="870671" spans="3:3" x14ac:dyDescent="0.25">
      <c r="C870671" s="62"/>
    </row>
    <row r="870672" spans="3:3" x14ac:dyDescent="0.25">
      <c r="C870672" s="62"/>
    </row>
    <row r="870760" spans="3:3" x14ac:dyDescent="0.25">
      <c r="C870760" s="62"/>
    </row>
    <row r="870761" spans="3:3" x14ac:dyDescent="0.25">
      <c r="C870761" s="62"/>
    </row>
    <row r="870849" spans="3:3" x14ac:dyDescent="0.25">
      <c r="C870849" s="62"/>
    </row>
    <row r="870850" spans="3:3" x14ac:dyDescent="0.25">
      <c r="C870850" s="62"/>
    </row>
    <row r="870938" spans="3:3" x14ac:dyDescent="0.25">
      <c r="C870938" s="62"/>
    </row>
    <row r="870939" spans="3:3" x14ac:dyDescent="0.25">
      <c r="C870939" s="62"/>
    </row>
    <row r="871027" spans="3:3" x14ac:dyDescent="0.25">
      <c r="C871027" s="62"/>
    </row>
    <row r="871028" spans="3:3" x14ac:dyDescent="0.25">
      <c r="C871028" s="62"/>
    </row>
    <row r="871116" spans="3:3" x14ac:dyDescent="0.25">
      <c r="C871116" s="62"/>
    </row>
    <row r="871117" spans="3:3" x14ac:dyDescent="0.25">
      <c r="C871117" s="62"/>
    </row>
    <row r="871205" spans="3:3" x14ac:dyDescent="0.25">
      <c r="C871205" s="62"/>
    </row>
    <row r="871206" spans="3:3" x14ac:dyDescent="0.25">
      <c r="C871206" s="62"/>
    </row>
    <row r="871294" spans="3:3" x14ac:dyDescent="0.25">
      <c r="C871294" s="62"/>
    </row>
    <row r="871295" spans="3:3" x14ac:dyDescent="0.25">
      <c r="C871295" s="62"/>
    </row>
    <row r="871383" spans="3:3" x14ac:dyDescent="0.25">
      <c r="C871383" s="62"/>
    </row>
    <row r="871384" spans="3:3" x14ac:dyDescent="0.25">
      <c r="C871384" s="62"/>
    </row>
    <row r="871472" spans="3:3" x14ac:dyDescent="0.25">
      <c r="C871472" s="62"/>
    </row>
    <row r="871473" spans="3:3" x14ac:dyDescent="0.25">
      <c r="C871473" s="62"/>
    </row>
    <row r="871561" spans="3:3" x14ac:dyDescent="0.25">
      <c r="C871561" s="62"/>
    </row>
    <row r="871562" spans="3:3" x14ac:dyDescent="0.25">
      <c r="C871562" s="62"/>
    </row>
    <row r="871650" spans="3:3" x14ac:dyDescent="0.25">
      <c r="C871650" s="62"/>
    </row>
    <row r="871651" spans="3:3" x14ac:dyDescent="0.25">
      <c r="C871651" s="62"/>
    </row>
    <row r="871739" spans="3:3" x14ac:dyDescent="0.25">
      <c r="C871739" s="62"/>
    </row>
    <row r="871740" spans="3:3" x14ac:dyDescent="0.25">
      <c r="C871740" s="62"/>
    </row>
    <row r="871828" spans="3:3" x14ac:dyDescent="0.25">
      <c r="C871828" s="62"/>
    </row>
    <row r="871829" spans="3:3" x14ac:dyDescent="0.25">
      <c r="C871829" s="62"/>
    </row>
    <row r="871917" spans="3:3" x14ac:dyDescent="0.25">
      <c r="C871917" s="62"/>
    </row>
    <row r="871918" spans="3:3" x14ac:dyDescent="0.25">
      <c r="C871918" s="62"/>
    </row>
    <row r="872006" spans="3:3" x14ac:dyDescent="0.25">
      <c r="C872006" s="62"/>
    </row>
    <row r="872007" spans="3:3" x14ac:dyDescent="0.25">
      <c r="C872007" s="62"/>
    </row>
    <row r="872095" spans="3:3" x14ac:dyDescent="0.25">
      <c r="C872095" s="62"/>
    </row>
    <row r="872096" spans="3:3" x14ac:dyDescent="0.25">
      <c r="C872096" s="62"/>
    </row>
    <row r="872184" spans="3:3" x14ac:dyDescent="0.25">
      <c r="C872184" s="62"/>
    </row>
    <row r="872185" spans="3:3" x14ac:dyDescent="0.25">
      <c r="C872185" s="62"/>
    </row>
    <row r="872273" spans="3:3" x14ac:dyDescent="0.25">
      <c r="C872273" s="62"/>
    </row>
    <row r="872274" spans="3:3" x14ac:dyDescent="0.25">
      <c r="C872274" s="62"/>
    </row>
    <row r="872362" spans="3:3" x14ac:dyDescent="0.25">
      <c r="C872362" s="62"/>
    </row>
    <row r="872363" spans="3:3" x14ac:dyDescent="0.25">
      <c r="C872363" s="62"/>
    </row>
    <row r="872451" spans="3:3" x14ac:dyDescent="0.25">
      <c r="C872451" s="62"/>
    </row>
    <row r="872452" spans="3:3" x14ac:dyDescent="0.25">
      <c r="C872452" s="62"/>
    </row>
    <row r="872540" spans="3:3" x14ac:dyDescent="0.25">
      <c r="C872540" s="62"/>
    </row>
    <row r="872541" spans="3:3" x14ac:dyDescent="0.25">
      <c r="C872541" s="62"/>
    </row>
    <row r="872629" spans="3:3" x14ac:dyDescent="0.25">
      <c r="C872629" s="62"/>
    </row>
    <row r="872630" spans="3:3" x14ac:dyDescent="0.25">
      <c r="C872630" s="62"/>
    </row>
    <row r="872718" spans="3:3" x14ac:dyDescent="0.25">
      <c r="C872718" s="62"/>
    </row>
    <row r="872719" spans="3:3" x14ac:dyDescent="0.25">
      <c r="C872719" s="62"/>
    </row>
    <row r="872807" spans="3:3" x14ac:dyDescent="0.25">
      <c r="C872807" s="62"/>
    </row>
    <row r="872808" spans="3:3" x14ac:dyDescent="0.25">
      <c r="C872808" s="62"/>
    </row>
    <row r="872896" spans="3:3" x14ac:dyDescent="0.25">
      <c r="C872896" s="62"/>
    </row>
    <row r="872897" spans="3:3" x14ac:dyDescent="0.25">
      <c r="C872897" s="62"/>
    </row>
    <row r="872985" spans="3:3" x14ac:dyDescent="0.25">
      <c r="C872985" s="62"/>
    </row>
    <row r="872986" spans="3:3" x14ac:dyDescent="0.25">
      <c r="C872986" s="62"/>
    </row>
    <row r="873074" spans="3:3" x14ac:dyDescent="0.25">
      <c r="C873074" s="62"/>
    </row>
    <row r="873075" spans="3:3" x14ac:dyDescent="0.25">
      <c r="C873075" s="62"/>
    </row>
    <row r="873163" spans="3:3" x14ac:dyDescent="0.25">
      <c r="C873163" s="62"/>
    </row>
    <row r="873164" spans="3:3" x14ac:dyDescent="0.25">
      <c r="C873164" s="62"/>
    </row>
    <row r="873252" spans="3:3" x14ac:dyDescent="0.25">
      <c r="C873252" s="62"/>
    </row>
    <row r="873253" spans="3:3" x14ac:dyDescent="0.25">
      <c r="C873253" s="62"/>
    </row>
    <row r="873341" spans="3:3" x14ac:dyDescent="0.25">
      <c r="C873341" s="62"/>
    </row>
    <row r="873342" spans="3:3" x14ac:dyDescent="0.25">
      <c r="C873342" s="62"/>
    </row>
    <row r="873430" spans="3:3" x14ac:dyDescent="0.25">
      <c r="C873430" s="62"/>
    </row>
    <row r="873431" spans="3:3" x14ac:dyDescent="0.25">
      <c r="C873431" s="62"/>
    </row>
    <row r="873519" spans="3:3" x14ac:dyDescent="0.25">
      <c r="C873519" s="62"/>
    </row>
    <row r="873520" spans="3:3" x14ac:dyDescent="0.25">
      <c r="C873520" s="62"/>
    </row>
    <row r="873608" spans="3:3" x14ac:dyDescent="0.25">
      <c r="C873608" s="62"/>
    </row>
    <row r="873609" spans="3:3" x14ac:dyDescent="0.25">
      <c r="C873609" s="62"/>
    </row>
    <row r="873697" spans="3:3" x14ac:dyDescent="0.25">
      <c r="C873697" s="62"/>
    </row>
    <row r="873698" spans="3:3" x14ac:dyDescent="0.25">
      <c r="C873698" s="62"/>
    </row>
    <row r="873786" spans="3:3" x14ac:dyDescent="0.25">
      <c r="C873786" s="62"/>
    </row>
    <row r="873787" spans="3:3" x14ac:dyDescent="0.25">
      <c r="C873787" s="62"/>
    </row>
    <row r="873875" spans="3:3" x14ac:dyDescent="0.25">
      <c r="C873875" s="62"/>
    </row>
    <row r="873876" spans="3:3" x14ac:dyDescent="0.25">
      <c r="C873876" s="62"/>
    </row>
    <row r="873964" spans="3:3" x14ac:dyDescent="0.25">
      <c r="C873964" s="62"/>
    </row>
    <row r="873965" spans="3:3" x14ac:dyDescent="0.25">
      <c r="C873965" s="62"/>
    </row>
    <row r="874053" spans="3:3" x14ac:dyDescent="0.25">
      <c r="C874053" s="62"/>
    </row>
    <row r="874054" spans="3:3" x14ac:dyDescent="0.25">
      <c r="C874054" s="62"/>
    </row>
    <row r="874142" spans="3:3" x14ac:dyDescent="0.25">
      <c r="C874142" s="62"/>
    </row>
    <row r="874143" spans="3:3" x14ac:dyDescent="0.25">
      <c r="C874143" s="62"/>
    </row>
    <row r="874231" spans="3:3" x14ac:dyDescent="0.25">
      <c r="C874231" s="62"/>
    </row>
    <row r="874232" spans="3:3" x14ac:dyDescent="0.25">
      <c r="C874232" s="62"/>
    </row>
    <row r="874320" spans="3:3" x14ac:dyDescent="0.25">
      <c r="C874320" s="62"/>
    </row>
    <row r="874321" spans="3:3" x14ac:dyDescent="0.25">
      <c r="C874321" s="62"/>
    </row>
    <row r="874409" spans="3:3" x14ac:dyDescent="0.25">
      <c r="C874409" s="62"/>
    </row>
    <row r="874410" spans="3:3" x14ac:dyDescent="0.25">
      <c r="C874410" s="62"/>
    </row>
    <row r="874498" spans="3:3" x14ac:dyDescent="0.25">
      <c r="C874498" s="62"/>
    </row>
    <row r="874499" spans="3:3" x14ac:dyDescent="0.25">
      <c r="C874499" s="62"/>
    </row>
    <row r="874587" spans="3:3" x14ac:dyDescent="0.25">
      <c r="C874587" s="62"/>
    </row>
    <row r="874588" spans="3:3" x14ac:dyDescent="0.25">
      <c r="C874588" s="62"/>
    </row>
    <row r="874676" spans="3:3" x14ac:dyDescent="0.25">
      <c r="C874676" s="62"/>
    </row>
    <row r="874677" spans="3:3" x14ac:dyDescent="0.25">
      <c r="C874677" s="62"/>
    </row>
    <row r="874765" spans="3:3" x14ac:dyDescent="0.25">
      <c r="C874765" s="62"/>
    </row>
    <row r="874766" spans="3:3" x14ac:dyDescent="0.25">
      <c r="C874766" s="62"/>
    </row>
    <row r="874854" spans="3:3" x14ac:dyDescent="0.25">
      <c r="C874854" s="62"/>
    </row>
    <row r="874855" spans="3:3" x14ac:dyDescent="0.25">
      <c r="C874855" s="62"/>
    </row>
    <row r="874943" spans="3:3" x14ac:dyDescent="0.25">
      <c r="C874943" s="62"/>
    </row>
    <row r="874944" spans="3:3" x14ac:dyDescent="0.25">
      <c r="C874944" s="62"/>
    </row>
    <row r="875032" spans="3:3" x14ac:dyDescent="0.25">
      <c r="C875032" s="62"/>
    </row>
    <row r="875033" spans="3:3" x14ac:dyDescent="0.25">
      <c r="C875033" s="62"/>
    </row>
    <row r="875121" spans="3:3" x14ac:dyDescent="0.25">
      <c r="C875121" s="62"/>
    </row>
    <row r="875122" spans="3:3" x14ac:dyDescent="0.25">
      <c r="C875122" s="62"/>
    </row>
    <row r="875210" spans="3:3" x14ac:dyDescent="0.25">
      <c r="C875210" s="62"/>
    </row>
    <row r="875211" spans="3:3" x14ac:dyDescent="0.25">
      <c r="C875211" s="62"/>
    </row>
    <row r="875299" spans="3:3" x14ac:dyDescent="0.25">
      <c r="C875299" s="62"/>
    </row>
    <row r="875300" spans="3:3" x14ac:dyDescent="0.25">
      <c r="C875300" s="62"/>
    </row>
    <row r="875388" spans="3:3" x14ac:dyDescent="0.25">
      <c r="C875388" s="62"/>
    </row>
    <row r="875389" spans="3:3" x14ac:dyDescent="0.25">
      <c r="C875389" s="62"/>
    </row>
    <row r="875477" spans="3:3" x14ac:dyDescent="0.25">
      <c r="C875477" s="62"/>
    </row>
    <row r="875478" spans="3:3" x14ac:dyDescent="0.25">
      <c r="C875478" s="62"/>
    </row>
    <row r="875566" spans="3:3" x14ac:dyDescent="0.25">
      <c r="C875566" s="62"/>
    </row>
    <row r="875567" spans="3:3" x14ac:dyDescent="0.25">
      <c r="C875567" s="62"/>
    </row>
    <row r="875655" spans="3:3" x14ac:dyDescent="0.25">
      <c r="C875655" s="62"/>
    </row>
    <row r="875656" spans="3:3" x14ac:dyDescent="0.25">
      <c r="C875656" s="62"/>
    </row>
    <row r="875744" spans="3:3" x14ac:dyDescent="0.25">
      <c r="C875744" s="62"/>
    </row>
    <row r="875745" spans="3:3" x14ac:dyDescent="0.25">
      <c r="C875745" s="62"/>
    </row>
    <row r="875833" spans="3:3" x14ac:dyDescent="0.25">
      <c r="C875833" s="62"/>
    </row>
    <row r="875834" spans="3:3" x14ac:dyDescent="0.25">
      <c r="C875834" s="62"/>
    </row>
    <row r="875922" spans="3:3" x14ac:dyDescent="0.25">
      <c r="C875922" s="62"/>
    </row>
    <row r="875923" spans="3:3" x14ac:dyDescent="0.25">
      <c r="C875923" s="62"/>
    </row>
    <row r="876011" spans="3:3" x14ac:dyDescent="0.25">
      <c r="C876011" s="62"/>
    </row>
    <row r="876012" spans="3:3" x14ac:dyDescent="0.25">
      <c r="C876012" s="62"/>
    </row>
    <row r="876100" spans="3:3" x14ac:dyDescent="0.25">
      <c r="C876100" s="62"/>
    </row>
    <row r="876101" spans="3:3" x14ac:dyDescent="0.25">
      <c r="C876101" s="62"/>
    </row>
    <row r="876189" spans="3:3" x14ac:dyDescent="0.25">
      <c r="C876189" s="62"/>
    </row>
    <row r="876190" spans="3:3" x14ac:dyDescent="0.25">
      <c r="C876190" s="62"/>
    </row>
    <row r="876278" spans="3:3" x14ac:dyDescent="0.25">
      <c r="C876278" s="62"/>
    </row>
    <row r="876279" spans="3:3" x14ac:dyDescent="0.25">
      <c r="C876279" s="62"/>
    </row>
    <row r="876367" spans="3:3" x14ac:dyDescent="0.25">
      <c r="C876367" s="62"/>
    </row>
    <row r="876368" spans="3:3" x14ac:dyDescent="0.25">
      <c r="C876368" s="62"/>
    </row>
    <row r="876456" spans="3:3" x14ac:dyDescent="0.25">
      <c r="C876456" s="62"/>
    </row>
    <row r="876457" spans="3:3" x14ac:dyDescent="0.25">
      <c r="C876457" s="62"/>
    </row>
    <row r="876545" spans="3:3" x14ac:dyDescent="0.25">
      <c r="C876545" s="62"/>
    </row>
    <row r="876546" spans="3:3" x14ac:dyDescent="0.25">
      <c r="C876546" s="62"/>
    </row>
    <row r="876634" spans="3:3" x14ac:dyDescent="0.25">
      <c r="C876634" s="62"/>
    </row>
    <row r="876635" spans="3:3" x14ac:dyDescent="0.25">
      <c r="C876635" s="62"/>
    </row>
    <row r="876723" spans="3:3" x14ac:dyDescent="0.25">
      <c r="C876723" s="62"/>
    </row>
    <row r="876724" spans="3:3" x14ac:dyDescent="0.25">
      <c r="C876724" s="62"/>
    </row>
    <row r="876812" spans="3:3" x14ac:dyDescent="0.25">
      <c r="C876812" s="62"/>
    </row>
    <row r="876813" spans="3:3" x14ac:dyDescent="0.25">
      <c r="C876813" s="62"/>
    </row>
    <row r="876901" spans="3:3" x14ac:dyDescent="0.25">
      <c r="C876901" s="62"/>
    </row>
    <row r="876902" spans="3:3" x14ac:dyDescent="0.25">
      <c r="C876902" s="62"/>
    </row>
    <row r="876990" spans="3:3" x14ac:dyDescent="0.25">
      <c r="C876990" s="62"/>
    </row>
    <row r="876991" spans="3:3" x14ac:dyDescent="0.25">
      <c r="C876991" s="62"/>
    </row>
    <row r="877079" spans="3:3" x14ac:dyDescent="0.25">
      <c r="C877079" s="62"/>
    </row>
    <row r="877080" spans="3:3" x14ac:dyDescent="0.25">
      <c r="C877080" s="62"/>
    </row>
    <row r="877168" spans="3:3" x14ac:dyDescent="0.25">
      <c r="C877168" s="62"/>
    </row>
    <row r="877169" spans="3:3" x14ac:dyDescent="0.25">
      <c r="C877169" s="62"/>
    </row>
    <row r="877257" spans="3:3" x14ac:dyDescent="0.25">
      <c r="C877257" s="62"/>
    </row>
    <row r="877258" spans="3:3" x14ac:dyDescent="0.25">
      <c r="C877258" s="62"/>
    </row>
    <row r="877346" spans="3:3" x14ac:dyDescent="0.25">
      <c r="C877346" s="62"/>
    </row>
    <row r="877347" spans="3:3" x14ac:dyDescent="0.25">
      <c r="C877347" s="62"/>
    </row>
    <row r="877435" spans="3:3" x14ac:dyDescent="0.25">
      <c r="C877435" s="62"/>
    </row>
    <row r="877436" spans="3:3" x14ac:dyDescent="0.25">
      <c r="C877436" s="62"/>
    </row>
    <row r="877524" spans="3:3" x14ac:dyDescent="0.25">
      <c r="C877524" s="62"/>
    </row>
    <row r="877525" spans="3:3" x14ac:dyDescent="0.25">
      <c r="C877525" s="62"/>
    </row>
    <row r="877613" spans="3:3" x14ac:dyDescent="0.25">
      <c r="C877613" s="62"/>
    </row>
    <row r="877614" spans="3:3" x14ac:dyDescent="0.25">
      <c r="C877614" s="62"/>
    </row>
    <row r="877702" spans="3:3" x14ac:dyDescent="0.25">
      <c r="C877702" s="62"/>
    </row>
    <row r="877703" spans="3:3" x14ac:dyDescent="0.25">
      <c r="C877703" s="62"/>
    </row>
    <row r="877791" spans="3:3" x14ac:dyDescent="0.25">
      <c r="C877791" s="62"/>
    </row>
    <row r="877792" spans="3:3" x14ac:dyDescent="0.25">
      <c r="C877792" s="62"/>
    </row>
    <row r="877880" spans="3:3" x14ac:dyDescent="0.25">
      <c r="C877880" s="62"/>
    </row>
    <row r="877881" spans="3:3" x14ac:dyDescent="0.25">
      <c r="C877881" s="62"/>
    </row>
    <row r="877969" spans="3:3" x14ac:dyDescent="0.25">
      <c r="C877969" s="62"/>
    </row>
    <row r="877970" spans="3:3" x14ac:dyDescent="0.25">
      <c r="C877970" s="62"/>
    </row>
    <row r="878058" spans="3:3" x14ac:dyDescent="0.25">
      <c r="C878058" s="62"/>
    </row>
    <row r="878059" spans="3:3" x14ac:dyDescent="0.25">
      <c r="C878059" s="62"/>
    </row>
    <row r="878147" spans="3:3" x14ac:dyDescent="0.25">
      <c r="C878147" s="62"/>
    </row>
    <row r="878148" spans="3:3" x14ac:dyDescent="0.25">
      <c r="C878148" s="62"/>
    </row>
    <row r="878236" spans="3:3" x14ac:dyDescent="0.25">
      <c r="C878236" s="62"/>
    </row>
    <row r="878237" spans="3:3" x14ac:dyDescent="0.25">
      <c r="C878237" s="62"/>
    </row>
    <row r="878325" spans="3:3" x14ac:dyDescent="0.25">
      <c r="C878325" s="62"/>
    </row>
    <row r="878326" spans="3:3" x14ac:dyDescent="0.25">
      <c r="C878326" s="62"/>
    </row>
    <row r="878414" spans="3:3" x14ac:dyDescent="0.25">
      <c r="C878414" s="62"/>
    </row>
    <row r="878415" spans="3:3" x14ac:dyDescent="0.25">
      <c r="C878415" s="62"/>
    </row>
    <row r="878503" spans="3:3" x14ac:dyDescent="0.25">
      <c r="C878503" s="62"/>
    </row>
    <row r="878504" spans="3:3" x14ac:dyDescent="0.25">
      <c r="C878504" s="62"/>
    </row>
    <row r="878592" spans="3:3" x14ac:dyDescent="0.25">
      <c r="C878592" s="62"/>
    </row>
    <row r="878593" spans="3:3" x14ac:dyDescent="0.25">
      <c r="C878593" s="62"/>
    </row>
    <row r="878681" spans="3:3" x14ac:dyDescent="0.25">
      <c r="C878681" s="62"/>
    </row>
    <row r="878682" spans="3:3" x14ac:dyDescent="0.25">
      <c r="C878682" s="62"/>
    </row>
    <row r="878770" spans="3:3" x14ac:dyDescent="0.25">
      <c r="C878770" s="62"/>
    </row>
    <row r="878771" spans="3:3" x14ac:dyDescent="0.25">
      <c r="C878771" s="62"/>
    </row>
    <row r="878859" spans="3:3" x14ac:dyDescent="0.25">
      <c r="C878859" s="62"/>
    </row>
    <row r="878860" spans="3:3" x14ac:dyDescent="0.25">
      <c r="C878860" s="62"/>
    </row>
    <row r="878948" spans="3:3" x14ac:dyDescent="0.25">
      <c r="C878948" s="62"/>
    </row>
    <row r="878949" spans="3:3" x14ac:dyDescent="0.25">
      <c r="C878949" s="62"/>
    </row>
    <row r="879037" spans="3:3" x14ac:dyDescent="0.25">
      <c r="C879037" s="62"/>
    </row>
    <row r="879038" spans="3:3" x14ac:dyDescent="0.25">
      <c r="C879038" s="62"/>
    </row>
    <row r="879126" spans="3:3" x14ac:dyDescent="0.25">
      <c r="C879126" s="62"/>
    </row>
    <row r="879127" spans="3:3" x14ac:dyDescent="0.25">
      <c r="C879127" s="62"/>
    </row>
    <row r="879215" spans="3:3" x14ac:dyDescent="0.25">
      <c r="C879215" s="62"/>
    </row>
    <row r="879216" spans="3:3" x14ac:dyDescent="0.25">
      <c r="C879216" s="62"/>
    </row>
    <row r="879304" spans="3:3" x14ac:dyDescent="0.25">
      <c r="C879304" s="62"/>
    </row>
    <row r="879305" spans="3:3" x14ac:dyDescent="0.25">
      <c r="C879305" s="62"/>
    </row>
    <row r="879393" spans="3:3" x14ac:dyDescent="0.25">
      <c r="C879393" s="62"/>
    </row>
    <row r="879394" spans="3:3" x14ac:dyDescent="0.25">
      <c r="C879394" s="62"/>
    </row>
    <row r="879482" spans="3:3" x14ac:dyDescent="0.25">
      <c r="C879482" s="62"/>
    </row>
    <row r="879483" spans="3:3" x14ac:dyDescent="0.25">
      <c r="C879483" s="62"/>
    </row>
    <row r="879571" spans="3:3" x14ac:dyDescent="0.25">
      <c r="C879571" s="62"/>
    </row>
    <row r="879572" spans="3:3" x14ac:dyDescent="0.25">
      <c r="C879572" s="62"/>
    </row>
    <row r="879660" spans="3:3" x14ac:dyDescent="0.25">
      <c r="C879660" s="62"/>
    </row>
    <row r="879661" spans="3:3" x14ac:dyDescent="0.25">
      <c r="C879661" s="62"/>
    </row>
    <row r="879749" spans="3:3" x14ac:dyDescent="0.25">
      <c r="C879749" s="62"/>
    </row>
    <row r="879750" spans="3:3" x14ac:dyDescent="0.25">
      <c r="C879750" s="62"/>
    </row>
    <row r="879838" spans="3:3" x14ac:dyDescent="0.25">
      <c r="C879838" s="62"/>
    </row>
    <row r="879839" spans="3:3" x14ac:dyDescent="0.25">
      <c r="C879839" s="62"/>
    </row>
    <row r="879927" spans="3:3" x14ac:dyDescent="0.25">
      <c r="C879927" s="62"/>
    </row>
    <row r="879928" spans="3:3" x14ac:dyDescent="0.25">
      <c r="C879928" s="62"/>
    </row>
    <row r="880016" spans="3:3" x14ac:dyDescent="0.25">
      <c r="C880016" s="62"/>
    </row>
    <row r="880017" spans="3:3" x14ac:dyDescent="0.25">
      <c r="C880017" s="62"/>
    </row>
    <row r="880105" spans="3:3" x14ac:dyDescent="0.25">
      <c r="C880105" s="62"/>
    </row>
    <row r="880106" spans="3:3" x14ac:dyDescent="0.25">
      <c r="C880106" s="62"/>
    </row>
    <row r="880194" spans="3:3" x14ac:dyDescent="0.25">
      <c r="C880194" s="62"/>
    </row>
    <row r="880195" spans="3:3" x14ac:dyDescent="0.25">
      <c r="C880195" s="62"/>
    </row>
    <row r="880283" spans="3:3" x14ac:dyDescent="0.25">
      <c r="C880283" s="62"/>
    </row>
    <row r="880284" spans="3:3" x14ac:dyDescent="0.25">
      <c r="C880284" s="62"/>
    </row>
    <row r="880372" spans="3:3" x14ac:dyDescent="0.25">
      <c r="C880372" s="62"/>
    </row>
    <row r="880373" spans="3:3" x14ac:dyDescent="0.25">
      <c r="C880373" s="62"/>
    </row>
    <row r="880461" spans="3:3" x14ac:dyDescent="0.25">
      <c r="C880461" s="62"/>
    </row>
    <row r="880462" spans="3:3" x14ac:dyDescent="0.25">
      <c r="C880462" s="62"/>
    </row>
    <row r="880550" spans="3:3" x14ac:dyDescent="0.25">
      <c r="C880550" s="62"/>
    </row>
    <row r="880551" spans="3:3" x14ac:dyDescent="0.25">
      <c r="C880551" s="62"/>
    </row>
    <row r="880639" spans="3:3" x14ac:dyDescent="0.25">
      <c r="C880639" s="62"/>
    </row>
    <row r="880640" spans="3:3" x14ac:dyDescent="0.25">
      <c r="C880640" s="62"/>
    </row>
    <row r="880728" spans="3:3" x14ac:dyDescent="0.25">
      <c r="C880728" s="62"/>
    </row>
    <row r="880729" spans="3:3" x14ac:dyDescent="0.25">
      <c r="C880729" s="62"/>
    </row>
    <row r="880817" spans="3:3" x14ac:dyDescent="0.25">
      <c r="C880817" s="62"/>
    </row>
    <row r="880818" spans="3:3" x14ac:dyDescent="0.25">
      <c r="C880818" s="62"/>
    </row>
    <row r="880906" spans="3:3" x14ac:dyDescent="0.25">
      <c r="C880906" s="62"/>
    </row>
    <row r="880907" spans="3:3" x14ac:dyDescent="0.25">
      <c r="C880907" s="62"/>
    </row>
    <row r="880995" spans="3:3" x14ac:dyDescent="0.25">
      <c r="C880995" s="62"/>
    </row>
    <row r="880996" spans="3:3" x14ac:dyDescent="0.25">
      <c r="C880996" s="62"/>
    </row>
    <row r="881084" spans="3:3" x14ac:dyDescent="0.25">
      <c r="C881084" s="62"/>
    </row>
    <row r="881085" spans="3:3" x14ac:dyDescent="0.25">
      <c r="C881085" s="62"/>
    </row>
    <row r="881173" spans="3:3" x14ac:dyDescent="0.25">
      <c r="C881173" s="62"/>
    </row>
    <row r="881174" spans="3:3" x14ac:dyDescent="0.25">
      <c r="C881174" s="62"/>
    </row>
    <row r="881262" spans="3:3" x14ac:dyDescent="0.25">
      <c r="C881262" s="62"/>
    </row>
    <row r="881263" spans="3:3" x14ac:dyDescent="0.25">
      <c r="C881263" s="62"/>
    </row>
    <row r="881351" spans="3:3" x14ac:dyDescent="0.25">
      <c r="C881351" s="62"/>
    </row>
    <row r="881352" spans="3:3" x14ac:dyDescent="0.25">
      <c r="C881352" s="62"/>
    </row>
    <row r="881440" spans="3:3" x14ac:dyDescent="0.25">
      <c r="C881440" s="62"/>
    </row>
    <row r="881441" spans="3:3" x14ac:dyDescent="0.25">
      <c r="C881441" s="62"/>
    </row>
    <row r="881529" spans="3:3" x14ac:dyDescent="0.25">
      <c r="C881529" s="62"/>
    </row>
    <row r="881530" spans="3:3" x14ac:dyDescent="0.25">
      <c r="C881530" s="62"/>
    </row>
    <row r="881618" spans="3:3" x14ac:dyDescent="0.25">
      <c r="C881618" s="62"/>
    </row>
    <row r="881619" spans="3:3" x14ac:dyDescent="0.25">
      <c r="C881619" s="62"/>
    </row>
    <row r="881707" spans="3:3" x14ac:dyDescent="0.25">
      <c r="C881707" s="62"/>
    </row>
    <row r="881708" spans="3:3" x14ac:dyDescent="0.25">
      <c r="C881708" s="62"/>
    </row>
    <row r="881796" spans="3:3" x14ac:dyDescent="0.25">
      <c r="C881796" s="62"/>
    </row>
    <row r="881797" spans="3:3" x14ac:dyDescent="0.25">
      <c r="C881797" s="62"/>
    </row>
    <row r="881885" spans="3:3" x14ac:dyDescent="0.25">
      <c r="C881885" s="62"/>
    </row>
    <row r="881886" spans="3:3" x14ac:dyDescent="0.25">
      <c r="C881886" s="62"/>
    </row>
    <row r="881974" spans="3:3" x14ac:dyDescent="0.25">
      <c r="C881974" s="62"/>
    </row>
    <row r="881975" spans="3:3" x14ac:dyDescent="0.25">
      <c r="C881975" s="62"/>
    </row>
    <row r="882063" spans="3:3" x14ac:dyDescent="0.25">
      <c r="C882063" s="62"/>
    </row>
    <row r="882064" spans="3:3" x14ac:dyDescent="0.25">
      <c r="C882064" s="62"/>
    </row>
    <row r="882152" spans="3:3" x14ac:dyDescent="0.25">
      <c r="C882152" s="62"/>
    </row>
    <row r="882153" spans="3:3" x14ac:dyDescent="0.25">
      <c r="C882153" s="62"/>
    </row>
    <row r="882241" spans="3:3" x14ac:dyDescent="0.25">
      <c r="C882241" s="62"/>
    </row>
    <row r="882242" spans="3:3" x14ac:dyDescent="0.25">
      <c r="C882242" s="62"/>
    </row>
    <row r="882330" spans="3:3" x14ac:dyDescent="0.25">
      <c r="C882330" s="62"/>
    </row>
    <row r="882331" spans="3:3" x14ac:dyDescent="0.25">
      <c r="C882331" s="62"/>
    </row>
    <row r="882419" spans="3:3" x14ac:dyDescent="0.25">
      <c r="C882419" s="62"/>
    </row>
    <row r="882420" spans="3:3" x14ac:dyDescent="0.25">
      <c r="C882420" s="62"/>
    </row>
    <row r="882508" spans="3:3" x14ac:dyDescent="0.25">
      <c r="C882508" s="62"/>
    </row>
    <row r="882509" spans="3:3" x14ac:dyDescent="0.25">
      <c r="C882509" s="62"/>
    </row>
    <row r="882597" spans="3:3" x14ac:dyDescent="0.25">
      <c r="C882597" s="62"/>
    </row>
    <row r="882598" spans="3:3" x14ac:dyDescent="0.25">
      <c r="C882598" s="62"/>
    </row>
    <row r="882686" spans="3:3" x14ac:dyDescent="0.25">
      <c r="C882686" s="62"/>
    </row>
    <row r="882687" spans="3:3" x14ac:dyDescent="0.25">
      <c r="C882687" s="62"/>
    </row>
    <row r="882775" spans="3:3" x14ac:dyDescent="0.25">
      <c r="C882775" s="62"/>
    </row>
    <row r="882776" spans="3:3" x14ac:dyDescent="0.25">
      <c r="C882776" s="62"/>
    </row>
    <row r="882864" spans="3:3" x14ac:dyDescent="0.25">
      <c r="C882864" s="62"/>
    </row>
    <row r="882865" spans="3:3" x14ac:dyDescent="0.25">
      <c r="C882865" s="62"/>
    </row>
    <row r="882953" spans="3:3" x14ac:dyDescent="0.25">
      <c r="C882953" s="62"/>
    </row>
    <row r="882954" spans="3:3" x14ac:dyDescent="0.25">
      <c r="C882954" s="62"/>
    </row>
    <row r="883042" spans="3:3" x14ac:dyDescent="0.25">
      <c r="C883042" s="62"/>
    </row>
    <row r="883043" spans="3:3" x14ac:dyDescent="0.25">
      <c r="C883043" s="62"/>
    </row>
    <row r="883131" spans="3:3" x14ac:dyDescent="0.25">
      <c r="C883131" s="62"/>
    </row>
    <row r="883132" spans="3:3" x14ac:dyDescent="0.25">
      <c r="C883132" s="62"/>
    </row>
    <row r="883220" spans="3:3" x14ac:dyDescent="0.25">
      <c r="C883220" s="62"/>
    </row>
    <row r="883221" spans="3:3" x14ac:dyDescent="0.25">
      <c r="C883221" s="62"/>
    </row>
    <row r="883309" spans="3:3" x14ac:dyDescent="0.25">
      <c r="C883309" s="62"/>
    </row>
    <row r="883310" spans="3:3" x14ac:dyDescent="0.25">
      <c r="C883310" s="62"/>
    </row>
    <row r="883398" spans="3:3" x14ac:dyDescent="0.25">
      <c r="C883398" s="62"/>
    </row>
    <row r="883399" spans="3:3" x14ac:dyDescent="0.25">
      <c r="C883399" s="62"/>
    </row>
    <row r="883487" spans="3:3" x14ac:dyDescent="0.25">
      <c r="C883487" s="62"/>
    </row>
    <row r="883488" spans="3:3" x14ac:dyDescent="0.25">
      <c r="C883488" s="62"/>
    </row>
    <row r="883576" spans="3:3" x14ac:dyDescent="0.25">
      <c r="C883576" s="62"/>
    </row>
    <row r="883577" spans="3:3" x14ac:dyDescent="0.25">
      <c r="C883577" s="62"/>
    </row>
    <row r="883665" spans="3:3" x14ac:dyDescent="0.25">
      <c r="C883665" s="62"/>
    </row>
    <row r="883666" spans="3:3" x14ac:dyDescent="0.25">
      <c r="C883666" s="62"/>
    </row>
    <row r="883754" spans="3:3" x14ac:dyDescent="0.25">
      <c r="C883754" s="62"/>
    </row>
    <row r="883755" spans="3:3" x14ac:dyDescent="0.25">
      <c r="C883755" s="62"/>
    </row>
    <row r="883843" spans="3:3" x14ac:dyDescent="0.25">
      <c r="C883843" s="62"/>
    </row>
    <row r="883844" spans="3:3" x14ac:dyDescent="0.25">
      <c r="C883844" s="62"/>
    </row>
    <row r="883932" spans="3:3" x14ac:dyDescent="0.25">
      <c r="C883932" s="62"/>
    </row>
    <row r="883933" spans="3:3" x14ac:dyDescent="0.25">
      <c r="C883933" s="62"/>
    </row>
    <row r="884021" spans="3:3" x14ac:dyDescent="0.25">
      <c r="C884021" s="62"/>
    </row>
    <row r="884022" spans="3:3" x14ac:dyDescent="0.25">
      <c r="C884022" s="62"/>
    </row>
    <row r="884110" spans="3:3" x14ac:dyDescent="0.25">
      <c r="C884110" s="62"/>
    </row>
    <row r="884111" spans="3:3" x14ac:dyDescent="0.25">
      <c r="C884111" s="62"/>
    </row>
    <row r="884199" spans="3:3" x14ac:dyDescent="0.25">
      <c r="C884199" s="62"/>
    </row>
    <row r="884200" spans="3:3" x14ac:dyDescent="0.25">
      <c r="C884200" s="62"/>
    </row>
    <row r="884288" spans="3:3" x14ac:dyDescent="0.25">
      <c r="C884288" s="62"/>
    </row>
    <row r="884289" spans="3:3" x14ac:dyDescent="0.25">
      <c r="C884289" s="62"/>
    </row>
    <row r="884377" spans="3:3" x14ac:dyDescent="0.25">
      <c r="C884377" s="62"/>
    </row>
    <row r="884378" spans="3:3" x14ac:dyDescent="0.25">
      <c r="C884378" s="62"/>
    </row>
    <row r="884466" spans="3:3" x14ac:dyDescent="0.25">
      <c r="C884466" s="62"/>
    </row>
    <row r="884467" spans="3:3" x14ac:dyDescent="0.25">
      <c r="C884467" s="62"/>
    </row>
    <row r="884555" spans="3:3" x14ac:dyDescent="0.25">
      <c r="C884555" s="62"/>
    </row>
    <row r="884556" spans="3:3" x14ac:dyDescent="0.25">
      <c r="C884556" s="62"/>
    </row>
    <row r="884644" spans="3:3" x14ac:dyDescent="0.25">
      <c r="C884644" s="62"/>
    </row>
    <row r="884645" spans="3:3" x14ac:dyDescent="0.25">
      <c r="C884645" s="62"/>
    </row>
    <row r="884733" spans="3:3" x14ac:dyDescent="0.25">
      <c r="C884733" s="62"/>
    </row>
    <row r="884734" spans="3:3" x14ac:dyDescent="0.25">
      <c r="C884734" s="62"/>
    </row>
    <row r="884822" spans="3:3" x14ac:dyDescent="0.25">
      <c r="C884822" s="62"/>
    </row>
    <row r="884823" spans="3:3" x14ac:dyDescent="0.25">
      <c r="C884823" s="62"/>
    </row>
    <row r="884911" spans="3:3" x14ac:dyDescent="0.25">
      <c r="C884911" s="62"/>
    </row>
    <row r="884912" spans="3:3" x14ac:dyDescent="0.25">
      <c r="C884912" s="62"/>
    </row>
    <row r="885000" spans="3:3" x14ac:dyDescent="0.25">
      <c r="C885000" s="62"/>
    </row>
    <row r="885001" spans="3:3" x14ac:dyDescent="0.25">
      <c r="C885001" s="62"/>
    </row>
    <row r="885089" spans="3:3" x14ac:dyDescent="0.25">
      <c r="C885089" s="62"/>
    </row>
    <row r="885090" spans="3:3" x14ac:dyDescent="0.25">
      <c r="C885090" s="62"/>
    </row>
    <row r="885178" spans="3:3" x14ac:dyDescent="0.25">
      <c r="C885178" s="62"/>
    </row>
    <row r="885179" spans="3:3" x14ac:dyDescent="0.25">
      <c r="C885179" s="62"/>
    </row>
    <row r="885267" spans="3:3" x14ac:dyDescent="0.25">
      <c r="C885267" s="62"/>
    </row>
    <row r="885268" spans="3:3" x14ac:dyDescent="0.25">
      <c r="C885268" s="62"/>
    </row>
    <row r="885356" spans="3:3" x14ac:dyDescent="0.25">
      <c r="C885356" s="62"/>
    </row>
    <row r="885357" spans="3:3" x14ac:dyDescent="0.25">
      <c r="C885357" s="62"/>
    </row>
    <row r="885445" spans="3:3" x14ac:dyDescent="0.25">
      <c r="C885445" s="62"/>
    </row>
    <row r="885446" spans="3:3" x14ac:dyDescent="0.25">
      <c r="C885446" s="62"/>
    </row>
    <row r="885534" spans="3:3" x14ac:dyDescent="0.25">
      <c r="C885534" s="62"/>
    </row>
    <row r="885535" spans="3:3" x14ac:dyDescent="0.25">
      <c r="C885535" s="62"/>
    </row>
    <row r="885623" spans="3:3" x14ac:dyDescent="0.25">
      <c r="C885623" s="62"/>
    </row>
    <row r="885624" spans="3:3" x14ac:dyDescent="0.25">
      <c r="C885624" s="62"/>
    </row>
    <row r="885712" spans="3:3" x14ac:dyDescent="0.25">
      <c r="C885712" s="62"/>
    </row>
    <row r="885713" spans="3:3" x14ac:dyDescent="0.25">
      <c r="C885713" s="62"/>
    </row>
    <row r="885801" spans="3:3" x14ac:dyDescent="0.25">
      <c r="C885801" s="62"/>
    </row>
    <row r="885802" spans="3:3" x14ac:dyDescent="0.25">
      <c r="C885802" s="62"/>
    </row>
    <row r="885890" spans="3:3" x14ac:dyDescent="0.25">
      <c r="C885890" s="62"/>
    </row>
    <row r="885891" spans="3:3" x14ac:dyDescent="0.25">
      <c r="C885891" s="62"/>
    </row>
    <row r="885979" spans="3:3" x14ac:dyDescent="0.25">
      <c r="C885979" s="62"/>
    </row>
    <row r="885980" spans="3:3" x14ac:dyDescent="0.25">
      <c r="C885980" s="62"/>
    </row>
    <row r="886068" spans="3:3" x14ac:dyDescent="0.25">
      <c r="C886068" s="62"/>
    </row>
    <row r="886069" spans="3:3" x14ac:dyDescent="0.25">
      <c r="C886069" s="62"/>
    </row>
    <row r="886157" spans="3:3" x14ac:dyDescent="0.25">
      <c r="C886157" s="62"/>
    </row>
    <row r="886158" spans="3:3" x14ac:dyDescent="0.25">
      <c r="C886158" s="62"/>
    </row>
    <row r="886246" spans="3:3" x14ac:dyDescent="0.25">
      <c r="C886246" s="62"/>
    </row>
    <row r="886247" spans="3:3" x14ac:dyDescent="0.25">
      <c r="C886247" s="62"/>
    </row>
    <row r="886335" spans="3:3" x14ac:dyDescent="0.25">
      <c r="C886335" s="62"/>
    </row>
    <row r="886336" spans="3:3" x14ac:dyDescent="0.25">
      <c r="C886336" s="62"/>
    </row>
    <row r="886424" spans="3:3" x14ac:dyDescent="0.25">
      <c r="C886424" s="62"/>
    </row>
    <row r="886425" spans="3:3" x14ac:dyDescent="0.25">
      <c r="C886425" s="62"/>
    </row>
    <row r="886513" spans="3:3" x14ac:dyDescent="0.25">
      <c r="C886513" s="62"/>
    </row>
    <row r="886514" spans="3:3" x14ac:dyDescent="0.25">
      <c r="C886514" s="62"/>
    </row>
    <row r="886602" spans="3:3" x14ac:dyDescent="0.25">
      <c r="C886602" s="62"/>
    </row>
    <row r="886603" spans="3:3" x14ac:dyDescent="0.25">
      <c r="C886603" s="62"/>
    </row>
    <row r="886691" spans="3:3" x14ac:dyDescent="0.25">
      <c r="C886691" s="62"/>
    </row>
    <row r="886692" spans="3:3" x14ac:dyDescent="0.25">
      <c r="C886692" s="62"/>
    </row>
    <row r="886780" spans="3:3" x14ac:dyDescent="0.25">
      <c r="C886780" s="62"/>
    </row>
    <row r="886781" spans="3:3" x14ac:dyDescent="0.25">
      <c r="C886781" s="62"/>
    </row>
    <row r="886869" spans="3:3" x14ac:dyDescent="0.25">
      <c r="C886869" s="62"/>
    </row>
    <row r="886870" spans="3:3" x14ac:dyDescent="0.25">
      <c r="C886870" s="62"/>
    </row>
    <row r="886958" spans="3:3" x14ac:dyDescent="0.25">
      <c r="C886958" s="62"/>
    </row>
    <row r="886959" spans="3:3" x14ac:dyDescent="0.25">
      <c r="C886959" s="62"/>
    </row>
    <row r="887047" spans="3:3" x14ac:dyDescent="0.25">
      <c r="C887047" s="62"/>
    </row>
    <row r="887048" spans="3:3" x14ac:dyDescent="0.25">
      <c r="C887048" s="62"/>
    </row>
    <row r="887136" spans="3:3" x14ac:dyDescent="0.25">
      <c r="C887136" s="62"/>
    </row>
    <row r="887137" spans="3:3" x14ac:dyDescent="0.25">
      <c r="C887137" s="62"/>
    </row>
    <row r="887225" spans="3:3" x14ac:dyDescent="0.25">
      <c r="C887225" s="62"/>
    </row>
    <row r="887226" spans="3:3" x14ac:dyDescent="0.25">
      <c r="C887226" s="62"/>
    </row>
    <row r="887314" spans="3:3" x14ac:dyDescent="0.25">
      <c r="C887314" s="62"/>
    </row>
    <row r="887315" spans="3:3" x14ac:dyDescent="0.25">
      <c r="C887315" s="62"/>
    </row>
    <row r="887403" spans="3:3" x14ac:dyDescent="0.25">
      <c r="C887403" s="62"/>
    </row>
    <row r="887404" spans="3:3" x14ac:dyDescent="0.25">
      <c r="C887404" s="62"/>
    </row>
    <row r="887492" spans="3:3" x14ac:dyDescent="0.25">
      <c r="C887492" s="62"/>
    </row>
    <row r="887493" spans="3:3" x14ac:dyDescent="0.25">
      <c r="C887493" s="62"/>
    </row>
    <row r="887581" spans="3:3" x14ac:dyDescent="0.25">
      <c r="C887581" s="62"/>
    </row>
    <row r="887582" spans="3:3" x14ac:dyDescent="0.25">
      <c r="C887582" s="62"/>
    </row>
    <row r="887670" spans="3:3" x14ac:dyDescent="0.25">
      <c r="C887670" s="62"/>
    </row>
    <row r="887671" spans="3:3" x14ac:dyDescent="0.25">
      <c r="C887671" s="62"/>
    </row>
    <row r="887759" spans="3:3" x14ac:dyDescent="0.25">
      <c r="C887759" s="62"/>
    </row>
    <row r="887760" spans="3:3" x14ac:dyDescent="0.25">
      <c r="C887760" s="62"/>
    </row>
    <row r="887848" spans="3:3" x14ac:dyDescent="0.25">
      <c r="C887848" s="62"/>
    </row>
    <row r="887849" spans="3:3" x14ac:dyDescent="0.25">
      <c r="C887849" s="62"/>
    </row>
    <row r="887937" spans="3:3" x14ac:dyDescent="0.25">
      <c r="C887937" s="62"/>
    </row>
    <row r="887938" spans="3:3" x14ac:dyDescent="0.25">
      <c r="C887938" s="62"/>
    </row>
    <row r="888026" spans="3:3" x14ac:dyDescent="0.25">
      <c r="C888026" s="62"/>
    </row>
    <row r="888027" spans="3:3" x14ac:dyDescent="0.25">
      <c r="C888027" s="62"/>
    </row>
    <row r="888115" spans="3:3" x14ac:dyDescent="0.25">
      <c r="C888115" s="62"/>
    </row>
    <row r="888116" spans="3:3" x14ac:dyDescent="0.25">
      <c r="C888116" s="62"/>
    </row>
    <row r="888204" spans="3:3" x14ac:dyDescent="0.25">
      <c r="C888204" s="62"/>
    </row>
    <row r="888205" spans="3:3" x14ac:dyDescent="0.25">
      <c r="C888205" s="62"/>
    </row>
    <row r="888293" spans="3:3" x14ac:dyDescent="0.25">
      <c r="C888293" s="62"/>
    </row>
    <row r="888294" spans="3:3" x14ac:dyDescent="0.25">
      <c r="C888294" s="62"/>
    </row>
    <row r="888382" spans="3:3" x14ac:dyDescent="0.25">
      <c r="C888382" s="62"/>
    </row>
    <row r="888383" spans="3:3" x14ac:dyDescent="0.25">
      <c r="C888383" s="62"/>
    </row>
    <row r="888471" spans="3:3" x14ac:dyDescent="0.25">
      <c r="C888471" s="62"/>
    </row>
    <row r="888472" spans="3:3" x14ac:dyDescent="0.25">
      <c r="C888472" s="62"/>
    </row>
    <row r="888560" spans="3:3" x14ac:dyDescent="0.25">
      <c r="C888560" s="62"/>
    </row>
    <row r="888561" spans="3:3" x14ac:dyDescent="0.25">
      <c r="C888561" s="62"/>
    </row>
    <row r="888649" spans="3:3" x14ac:dyDescent="0.25">
      <c r="C888649" s="62"/>
    </row>
    <row r="888650" spans="3:3" x14ac:dyDescent="0.25">
      <c r="C888650" s="62"/>
    </row>
    <row r="888738" spans="3:3" x14ac:dyDescent="0.25">
      <c r="C888738" s="62"/>
    </row>
    <row r="888739" spans="3:3" x14ac:dyDescent="0.25">
      <c r="C888739" s="62"/>
    </row>
    <row r="888827" spans="3:3" x14ac:dyDescent="0.25">
      <c r="C888827" s="62"/>
    </row>
    <row r="888828" spans="3:3" x14ac:dyDescent="0.25">
      <c r="C888828" s="62"/>
    </row>
    <row r="888916" spans="3:3" x14ac:dyDescent="0.25">
      <c r="C888916" s="62"/>
    </row>
    <row r="888917" spans="3:3" x14ac:dyDescent="0.25">
      <c r="C888917" s="62"/>
    </row>
    <row r="889005" spans="3:3" x14ac:dyDescent="0.25">
      <c r="C889005" s="62"/>
    </row>
    <row r="889006" spans="3:3" x14ac:dyDescent="0.25">
      <c r="C889006" s="62"/>
    </row>
    <row r="889094" spans="3:3" x14ac:dyDescent="0.25">
      <c r="C889094" s="62"/>
    </row>
    <row r="889095" spans="3:3" x14ac:dyDescent="0.25">
      <c r="C889095" s="62"/>
    </row>
    <row r="889183" spans="3:3" x14ac:dyDescent="0.25">
      <c r="C889183" s="62"/>
    </row>
    <row r="889184" spans="3:3" x14ac:dyDescent="0.25">
      <c r="C889184" s="62"/>
    </row>
    <row r="889272" spans="3:3" x14ac:dyDescent="0.25">
      <c r="C889272" s="62"/>
    </row>
    <row r="889273" spans="3:3" x14ac:dyDescent="0.25">
      <c r="C889273" s="62"/>
    </row>
    <row r="889361" spans="3:3" x14ac:dyDescent="0.25">
      <c r="C889361" s="62"/>
    </row>
    <row r="889362" spans="3:3" x14ac:dyDescent="0.25">
      <c r="C889362" s="62"/>
    </row>
    <row r="889450" spans="3:3" x14ac:dyDescent="0.25">
      <c r="C889450" s="62"/>
    </row>
    <row r="889451" spans="3:3" x14ac:dyDescent="0.25">
      <c r="C889451" s="62"/>
    </row>
    <row r="889539" spans="3:3" x14ac:dyDescent="0.25">
      <c r="C889539" s="62"/>
    </row>
    <row r="889540" spans="3:3" x14ac:dyDescent="0.25">
      <c r="C889540" s="62"/>
    </row>
    <row r="889628" spans="3:3" x14ac:dyDescent="0.25">
      <c r="C889628" s="62"/>
    </row>
    <row r="889629" spans="3:3" x14ac:dyDescent="0.25">
      <c r="C889629" s="62"/>
    </row>
    <row r="889717" spans="3:3" x14ac:dyDescent="0.25">
      <c r="C889717" s="62"/>
    </row>
    <row r="889718" spans="3:3" x14ac:dyDescent="0.25">
      <c r="C889718" s="62"/>
    </row>
    <row r="889806" spans="3:3" x14ac:dyDescent="0.25">
      <c r="C889806" s="62"/>
    </row>
    <row r="889807" spans="3:3" x14ac:dyDescent="0.25">
      <c r="C889807" s="62"/>
    </row>
    <row r="889895" spans="3:3" x14ac:dyDescent="0.25">
      <c r="C889895" s="62"/>
    </row>
    <row r="889896" spans="3:3" x14ac:dyDescent="0.25">
      <c r="C889896" s="62"/>
    </row>
    <row r="889984" spans="3:3" x14ac:dyDescent="0.25">
      <c r="C889984" s="62"/>
    </row>
    <row r="889985" spans="3:3" x14ac:dyDescent="0.25">
      <c r="C889985" s="62"/>
    </row>
    <row r="890073" spans="3:3" x14ac:dyDescent="0.25">
      <c r="C890073" s="62"/>
    </row>
    <row r="890074" spans="3:3" x14ac:dyDescent="0.25">
      <c r="C890074" s="62"/>
    </row>
    <row r="890162" spans="3:3" x14ac:dyDescent="0.25">
      <c r="C890162" s="62"/>
    </row>
    <row r="890163" spans="3:3" x14ac:dyDescent="0.25">
      <c r="C890163" s="62"/>
    </row>
    <row r="890251" spans="3:3" x14ac:dyDescent="0.25">
      <c r="C890251" s="62"/>
    </row>
    <row r="890252" spans="3:3" x14ac:dyDescent="0.25">
      <c r="C890252" s="62"/>
    </row>
    <row r="890340" spans="3:3" x14ac:dyDescent="0.25">
      <c r="C890340" s="62"/>
    </row>
    <row r="890341" spans="3:3" x14ac:dyDescent="0.25">
      <c r="C890341" s="62"/>
    </row>
    <row r="890429" spans="3:3" x14ac:dyDescent="0.25">
      <c r="C890429" s="62"/>
    </row>
    <row r="890430" spans="3:3" x14ac:dyDescent="0.25">
      <c r="C890430" s="62"/>
    </row>
    <row r="890518" spans="3:3" x14ac:dyDescent="0.25">
      <c r="C890518" s="62"/>
    </row>
    <row r="890519" spans="3:3" x14ac:dyDescent="0.25">
      <c r="C890519" s="62"/>
    </row>
    <row r="890607" spans="3:3" x14ac:dyDescent="0.25">
      <c r="C890607" s="62"/>
    </row>
    <row r="890608" spans="3:3" x14ac:dyDescent="0.25">
      <c r="C890608" s="62"/>
    </row>
    <row r="890696" spans="3:3" x14ac:dyDescent="0.25">
      <c r="C890696" s="62"/>
    </row>
    <row r="890697" spans="3:3" x14ac:dyDescent="0.25">
      <c r="C890697" s="62"/>
    </row>
    <row r="890785" spans="3:3" x14ac:dyDescent="0.25">
      <c r="C890785" s="62"/>
    </row>
    <row r="890786" spans="3:3" x14ac:dyDescent="0.25">
      <c r="C890786" s="62"/>
    </row>
    <row r="890874" spans="3:3" x14ac:dyDescent="0.25">
      <c r="C890874" s="62"/>
    </row>
    <row r="890875" spans="3:3" x14ac:dyDescent="0.25">
      <c r="C890875" s="62"/>
    </row>
    <row r="890963" spans="3:3" x14ac:dyDescent="0.25">
      <c r="C890963" s="62"/>
    </row>
    <row r="890964" spans="3:3" x14ac:dyDescent="0.25">
      <c r="C890964" s="62"/>
    </row>
    <row r="891052" spans="3:3" x14ac:dyDescent="0.25">
      <c r="C891052" s="62"/>
    </row>
    <row r="891053" spans="3:3" x14ac:dyDescent="0.25">
      <c r="C891053" s="62"/>
    </row>
    <row r="891141" spans="3:3" x14ac:dyDescent="0.25">
      <c r="C891141" s="62"/>
    </row>
    <row r="891142" spans="3:3" x14ac:dyDescent="0.25">
      <c r="C891142" s="62"/>
    </row>
    <row r="891230" spans="3:3" x14ac:dyDescent="0.25">
      <c r="C891230" s="62"/>
    </row>
    <row r="891231" spans="3:3" x14ac:dyDescent="0.25">
      <c r="C891231" s="62"/>
    </row>
    <row r="891319" spans="3:3" x14ac:dyDescent="0.25">
      <c r="C891319" s="62"/>
    </row>
    <row r="891320" spans="3:3" x14ac:dyDescent="0.25">
      <c r="C891320" s="62"/>
    </row>
    <row r="891408" spans="3:3" x14ac:dyDescent="0.25">
      <c r="C891408" s="62"/>
    </row>
    <row r="891409" spans="3:3" x14ac:dyDescent="0.25">
      <c r="C891409" s="62"/>
    </row>
    <row r="891497" spans="3:3" x14ac:dyDescent="0.25">
      <c r="C891497" s="62"/>
    </row>
    <row r="891498" spans="3:3" x14ac:dyDescent="0.25">
      <c r="C891498" s="62"/>
    </row>
    <row r="891586" spans="3:3" x14ac:dyDescent="0.25">
      <c r="C891586" s="62"/>
    </row>
    <row r="891587" spans="3:3" x14ac:dyDescent="0.25">
      <c r="C891587" s="62"/>
    </row>
    <row r="891675" spans="3:3" x14ac:dyDescent="0.25">
      <c r="C891675" s="62"/>
    </row>
    <row r="891676" spans="3:3" x14ac:dyDescent="0.25">
      <c r="C891676" s="62"/>
    </row>
    <row r="891764" spans="3:3" x14ac:dyDescent="0.25">
      <c r="C891764" s="62"/>
    </row>
    <row r="891765" spans="3:3" x14ac:dyDescent="0.25">
      <c r="C891765" s="62"/>
    </row>
    <row r="891853" spans="3:3" x14ac:dyDescent="0.25">
      <c r="C891853" s="62"/>
    </row>
    <row r="891854" spans="3:3" x14ac:dyDescent="0.25">
      <c r="C891854" s="62"/>
    </row>
    <row r="891942" spans="3:3" x14ac:dyDescent="0.25">
      <c r="C891942" s="62"/>
    </row>
    <row r="891943" spans="3:3" x14ac:dyDescent="0.25">
      <c r="C891943" s="62"/>
    </row>
    <row r="892031" spans="3:3" x14ac:dyDescent="0.25">
      <c r="C892031" s="62"/>
    </row>
    <row r="892032" spans="3:3" x14ac:dyDescent="0.25">
      <c r="C892032" s="62"/>
    </row>
    <row r="892120" spans="3:3" x14ac:dyDescent="0.25">
      <c r="C892120" s="62"/>
    </row>
    <row r="892121" spans="3:3" x14ac:dyDescent="0.25">
      <c r="C892121" s="62"/>
    </row>
    <row r="892209" spans="3:3" x14ac:dyDescent="0.25">
      <c r="C892209" s="62"/>
    </row>
    <row r="892210" spans="3:3" x14ac:dyDescent="0.25">
      <c r="C892210" s="62"/>
    </row>
    <row r="892298" spans="3:3" x14ac:dyDescent="0.25">
      <c r="C892298" s="62"/>
    </row>
    <row r="892299" spans="3:3" x14ac:dyDescent="0.25">
      <c r="C892299" s="62"/>
    </row>
    <row r="892387" spans="3:3" x14ac:dyDescent="0.25">
      <c r="C892387" s="62"/>
    </row>
    <row r="892388" spans="3:3" x14ac:dyDescent="0.25">
      <c r="C892388" s="62"/>
    </row>
    <row r="892476" spans="3:3" x14ac:dyDescent="0.25">
      <c r="C892476" s="62"/>
    </row>
    <row r="892477" spans="3:3" x14ac:dyDescent="0.25">
      <c r="C892477" s="62"/>
    </row>
    <row r="892565" spans="3:3" x14ac:dyDescent="0.25">
      <c r="C892565" s="62"/>
    </row>
    <row r="892566" spans="3:3" x14ac:dyDescent="0.25">
      <c r="C892566" s="62"/>
    </row>
    <row r="892654" spans="3:3" x14ac:dyDescent="0.25">
      <c r="C892654" s="62"/>
    </row>
    <row r="892655" spans="3:3" x14ac:dyDescent="0.25">
      <c r="C892655" s="62"/>
    </row>
    <row r="892743" spans="3:3" x14ac:dyDescent="0.25">
      <c r="C892743" s="62"/>
    </row>
    <row r="892744" spans="3:3" x14ac:dyDescent="0.25">
      <c r="C892744" s="62"/>
    </row>
    <row r="892832" spans="3:3" x14ac:dyDescent="0.25">
      <c r="C892832" s="62"/>
    </row>
    <row r="892833" spans="3:3" x14ac:dyDescent="0.25">
      <c r="C892833" s="62"/>
    </row>
    <row r="892921" spans="3:3" x14ac:dyDescent="0.25">
      <c r="C892921" s="62"/>
    </row>
    <row r="892922" spans="3:3" x14ac:dyDescent="0.25">
      <c r="C892922" s="62"/>
    </row>
    <row r="893010" spans="3:3" x14ac:dyDescent="0.25">
      <c r="C893010" s="62"/>
    </row>
    <row r="893011" spans="3:3" x14ac:dyDescent="0.25">
      <c r="C893011" s="62"/>
    </row>
    <row r="893099" spans="3:3" x14ac:dyDescent="0.25">
      <c r="C893099" s="62"/>
    </row>
    <row r="893100" spans="3:3" x14ac:dyDescent="0.25">
      <c r="C893100" s="62"/>
    </row>
    <row r="893188" spans="3:3" x14ac:dyDescent="0.25">
      <c r="C893188" s="62"/>
    </row>
    <row r="893189" spans="3:3" x14ac:dyDescent="0.25">
      <c r="C893189" s="62"/>
    </row>
    <row r="893277" spans="3:3" x14ac:dyDescent="0.25">
      <c r="C893277" s="62"/>
    </row>
    <row r="893278" spans="3:3" x14ac:dyDescent="0.25">
      <c r="C893278" s="62"/>
    </row>
    <row r="893366" spans="3:3" x14ac:dyDescent="0.25">
      <c r="C893366" s="62"/>
    </row>
    <row r="893367" spans="3:3" x14ac:dyDescent="0.25">
      <c r="C893367" s="62"/>
    </row>
    <row r="893455" spans="3:3" x14ac:dyDescent="0.25">
      <c r="C893455" s="62"/>
    </row>
    <row r="893456" spans="3:3" x14ac:dyDescent="0.25">
      <c r="C893456" s="62"/>
    </row>
    <row r="893544" spans="3:3" x14ac:dyDescent="0.25">
      <c r="C893544" s="62"/>
    </row>
    <row r="893545" spans="3:3" x14ac:dyDescent="0.25">
      <c r="C893545" s="62"/>
    </row>
    <row r="893633" spans="3:3" x14ac:dyDescent="0.25">
      <c r="C893633" s="62"/>
    </row>
    <row r="893634" spans="3:3" x14ac:dyDescent="0.25">
      <c r="C893634" s="62"/>
    </row>
    <row r="893722" spans="3:3" x14ac:dyDescent="0.25">
      <c r="C893722" s="62"/>
    </row>
    <row r="893723" spans="3:3" x14ac:dyDescent="0.25">
      <c r="C893723" s="62"/>
    </row>
    <row r="893811" spans="3:3" x14ac:dyDescent="0.25">
      <c r="C893811" s="62"/>
    </row>
    <row r="893812" spans="3:3" x14ac:dyDescent="0.25">
      <c r="C893812" s="62"/>
    </row>
    <row r="893900" spans="3:3" x14ac:dyDescent="0.25">
      <c r="C893900" s="62"/>
    </row>
    <row r="893901" spans="3:3" x14ac:dyDescent="0.25">
      <c r="C893901" s="62"/>
    </row>
    <row r="893989" spans="3:3" x14ac:dyDescent="0.25">
      <c r="C893989" s="62"/>
    </row>
    <row r="893990" spans="3:3" x14ac:dyDescent="0.25">
      <c r="C893990" s="62"/>
    </row>
    <row r="894078" spans="3:3" x14ac:dyDescent="0.25">
      <c r="C894078" s="62"/>
    </row>
    <row r="894079" spans="3:3" x14ac:dyDescent="0.25">
      <c r="C894079" s="62"/>
    </row>
    <row r="894167" spans="3:3" x14ac:dyDescent="0.25">
      <c r="C894167" s="62"/>
    </row>
    <row r="894168" spans="3:3" x14ac:dyDescent="0.25">
      <c r="C894168" s="62"/>
    </row>
    <row r="894256" spans="3:3" x14ac:dyDescent="0.25">
      <c r="C894256" s="62"/>
    </row>
    <row r="894257" spans="3:3" x14ac:dyDescent="0.25">
      <c r="C894257" s="62"/>
    </row>
    <row r="894345" spans="3:3" x14ac:dyDescent="0.25">
      <c r="C894345" s="62"/>
    </row>
    <row r="894346" spans="3:3" x14ac:dyDescent="0.25">
      <c r="C894346" s="62"/>
    </row>
    <row r="894434" spans="3:3" x14ac:dyDescent="0.25">
      <c r="C894434" s="62"/>
    </row>
    <row r="894435" spans="3:3" x14ac:dyDescent="0.25">
      <c r="C894435" s="62"/>
    </row>
    <row r="894523" spans="3:3" x14ac:dyDescent="0.25">
      <c r="C894523" s="62"/>
    </row>
    <row r="894524" spans="3:3" x14ac:dyDescent="0.25">
      <c r="C894524" s="62"/>
    </row>
    <row r="894612" spans="3:3" x14ac:dyDescent="0.25">
      <c r="C894612" s="62"/>
    </row>
    <row r="894613" spans="3:3" x14ac:dyDescent="0.25">
      <c r="C894613" s="62"/>
    </row>
    <row r="894701" spans="3:3" x14ac:dyDescent="0.25">
      <c r="C894701" s="62"/>
    </row>
    <row r="894702" spans="3:3" x14ac:dyDescent="0.25">
      <c r="C894702" s="62"/>
    </row>
    <row r="894790" spans="3:3" x14ac:dyDescent="0.25">
      <c r="C894790" s="62"/>
    </row>
    <row r="894791" spans="3:3" x14ac:dyDescent="0.25">
      <c r="C894791" s="62"/>
    </row>
    <row r="894879" spans="3:3" x14ac:dyDescent="0.25">
      <c r="C894879" s="62"/>
    </row>
    <row r="894880" spans="3:3" x14ac:dyDescent="0.25">
      <c r="C894880" s="62"/>
    </row>
    <row r="894968" spans="3:3" x14ac:dyDescent="0.25">
      <c r="C894968" s="62"/>
    </row>
    <row r="894969" spans="3:3" x14ac:dyDescent="0.25">
      <c r="C894969" s="62"/>
    </row>
    <row r="895057" spans="3:3" x14ac:dyDescent="0.25">
      <c r="C895057" s="62"/>
    </row>
    <row r="895058" spans="3:3" x14ac:dyDescent="0.25">
      <c r="C895058" s="62"/>
    </row>
    <row r="895146" spans="3:3" x14ac:dyDescent="0.25">
      <c r="C895146" s="62"/>
    </row>
    <row r="895147" spans="3:3" x14ac:dyDescent="0.25">
      <c r="C895147" s="62"/>
    </row>
    <row r="895235" spans="3:3" x14ac:dyDescent="0.25">
      <c r="C895235" s="62"/>
    </row>
    <row r="895236" spans="3:3" x14ac:dyDescent="0.25">
      <c r="C895236" s="62"/>
    </row>
    <row r="895324" spans="3:3" x14ac:dyDescent="0.25">
      <c r="C895324" s="62"/>
    </row>
    <row r="895325" spans="3:3" x14ac:dyDescent="0.25">
      <c r="C895325" s="62"/>
    </row>
    <row r="895413" spans="3:3" x14ac:dyDescent="0.25">
      <c r="C895413" s="62"/>
    </row>
    <row r="895414" spans="3:3" x14ac:dyDescent="0.25">
      <c r="C895414" s="62"/>
    </row>
    <row r="895502" spans="3:3" x14ac:dyDescent="0.25">
      <c r="C895502" s="62"/>
    </row>
    <row r="895503" spans="3:3" x14ac:dyDescent="0.25">
      <c r="C895503" s="62"/>
    </row>
    <row r="895591" spans="3:3" x14ac:dyDescent="0.25">
      <c r="C895591" s="62"/>
    </row>
    <row r="895592" spans="3:3" x14ac:dyDescent="0.25">
      <c r="C895592" s="62"/>
    </row>
    <row r="895680" spans="3:3" x14ac:dyDescent="0.25">
      <c r="C895680" s="62"/>
    </row>
    <row r="895681" spans="3:3" x14ac:dyDescent="0.25">
      <c r="C895681" s="62"/>
    </row>
    <row r="895769" spans="3:3" x14ac:dyDescent="0.25">
      <c r="C895769" s="62"/>
    </row>
    <row r="895770" spans="3:3" x14ac:dyDescent="0.25">
      <c r="C895770" s="62"/>
    </row>
    <row r="895858" spans="3:3" x14ac:dyDescent="0.25">
      <c r="C895858" s="62"/>
    </row>
    <row r="895859" spans="3:3" x14ac:dyDescent="0.25">
      <c r="C895859" s="62"/>
    </row>
    <row r="895947" spans="3:3" x14ac:dyDescent="0.25">
      <c r="C895947" s="62"/>
    </row>
    <row r="895948" spans="3:3" x14ac:dyDescent="0.25">
      <c r="C895948" s="62"/>
    </row>
    <row r="896036" spans="3:3" x14ac:dyDescent="0.25">
      <c r="C896036" s="62"/>
    </row>
    <row r="896037" spans="3:3" x14ac:dyDescent="0.25">
      <c r="C896037" s="62"/>
    </row>
    <row r="896125" spans="3:3" x14ac:dyDescent="0.25">
      <c r="C896125" s="62"/>
    </row>
    <row r="896126" spans="3:3" x14ac:dyDescent="0.25">
      <c r="C896126" s="62"/>
    </row>
    <row r="896214" spans="3:3" x14ac:dyDescent="0.25">
      <c r="C896214" s="62"/>
    </row>
    <row r="896215" spans="3:3" x14ac:dyDescent="0.25">
      <c r="C896215" s="62"/>
    </row>
    <row r="896303" spans="3:3" x14ac:dyDescent="0.25">
      <c r="C896303" s="62"/>
    </row>
    <row r="896304" spans="3:3" x14ac:dyDescent="0.25">
      <c r="C896304" s="62"/>
    </row>
    <row r="896392" spans="3:3" x14ac:dyDescent="0.25">
      <c r="C896392" s="62"/>
    </row>
    <row r="896393" spans="3:3" x14ac:dyDescent="0.25">
      <c r="C896393" s="62"/>
    </row>
    <row r="896481" spans="3:3" x14ac:dyDescent="0.25">
      <c r="C896481" s="62"/>
    </row>
    <row r="896482" spans="3:3" x14ac:dyDescent="0.25">
      <c r="C896482" s="62"/>
    </row>
    <row r="896570" spans="3:3" x14ac:dyDescent="0.25">
      <c r="C896570" s="62"/>
    </row>
    <row r="896571" spans="3:3" x14ac:dyDescent="0.25">
      <c r="C896571" s="62"/>
    </row>
    <row r="896659" spans="3:3" x14ac:dyDescent="0.25">
      <c r="C896659" s="62"/>
    </row>
    <row r="896660" spans="3:3" x14ac:dyDescent="0.25">
      <c r="C896660" s="62"/>
    </row>
    <row r="896748" spans="3:3" x14ac:dyDescent="0.25">
      <c r="C896748" s="62"/>
    </row>
    <row r="896749" spans="3:3" x14ac:dyDescent="0.25">
      <c r="C896749" s="62"/>
    </row>
    <row r="896837" spans="3:3" x14ac:dyDescent="0.25">
      <c r="C896837" s="62"/>
    </row>
    <row r="896838" spans="3:3" x14ac:dyDescent="0.25">
      <c r="C896838" s="62"/>
    </row>
    <row r="896926" spans="3:3" x14ac:dyDescent="0.25">
      <c r="C896926" s="62"/>
    </row>
    <row r="896927" spans="3:3" x14ac:dyDescent="0.25">
      <c r="C896927" s="62"/>
    </row>
    <row r="897015" spans="3:3" x14ac:dyDescent="0.25">
      <c r="C897015" s="62"/>
    </row>
    <row r="897016" spans="3:3" x14ac:dyDescent="0.25">
      <c r="C897016" s="62"/>
    </row>
    <row r="897104" spans="3:3" x14ac:dyDescent="0.25">
      <c r="C897104" s="62"/>
    </row>
    <row r="897105" spans="3:3" x14ac:dyDescent="0.25">
      <c r="C897105" s="62"/>
    </row>
    <row r="897193" spans="3:3" x14ac:dyDescent="0.25">
      <c r="C897193" s="62"/>
    </row>
    <row r="897194" spans="3:3" x14ac:dyDescent="0.25">
      <c r="C897194" s="62"/>
    </row>
    <row r="897282" spans="3:3" x14ac:dyDescent="0.25">
      <c r="C897282" s="62"/>
    </row>
    <row r="897283" spans="3:3" x14ac:dyDescent="0.25">
      <c r="C897283" s="62"/>
    </row>
    <row r="897371" spans="3:3" x14ac:dyDescent="0.25">
      <c r="C897371" s="62"/>
    </row>
    <row r="897372" spans="3:3" x14ac:dyDescent="0.25">
      <c r="C897372" s="62"/>
    </row>
    <row r="897460" spans="3:3" x14ac:dyDescent="0.25">
      <c r="C897460" s="62"/>
    </row>
    <row r="897461" spans="3:3" x14ac:dyDescent="0.25">
      <c r="C897461" s="62"/>
    </row>
    <row r="897549" spans="3:3" x14ac:dyDescent="0.25">
      <c r="C897549" s="62"/>
    </row>
    <row r="897550" spans="3:3" x14ac:dyDescent="0.25">
      <c r="C897550" s="62"/>
    </row>
    <row r="897638" spans="3:3" x14ac:dyDescent="0.25">
      <c r="C897638" s="62"/>
    </row>
    <row r="897639" spans="3:3" x14ac:dyDescent="0.25">
      <c r="C897639" s="62"/>
    </row>
    <row r="897727" spans="3:3" x14ac:dyDescent="0.25">
      <c r="C897727" s="62"/>
    </row>
    <row r="897728" spans="3:3" x14ac:dyDescent="0.25">
      <c r="C897728" s="62"/>
    </row>
    <row r="897816" spans="3:3" x14ac:dyDescent="0.25">
      <c r="C897816" s="62"/>
    </row>
    <row r="897817" spans="3:3" x14ac:dyDescent="0.25">
      <c r="C897817" s="62"/>
    </row>
    <row r="897905" spans="3:3" x14ac:dyDescent="0.25">
      <c r="C897905" s="62"/>
    </row>
    <row r="897906" spans="3:3" x14ac:dyDescent="0.25">
      <c r="C897906" s="62"/>
    </row>
    <row r="897994" spans="3:3" x14ac:dyDescent="0.25">
      <c r="C897994" s="62"/>
    </row>
    <row r="897995" spans="3:3" x14ac:dyDescent="0.25">
      <c r="C897995" s="62"/>
    </row>
    <row r="898083" spans="3:3" x14ac:dyDescent="0.25">
      <c r="C898083" s="62"/>
    </row>
    <row r="898084" spans="3:3" x14ac:dyDescent="0.25">
      <c r="C898084" s="62"/>
    </row>
    <row r="898172" spans="3:3" x14ac:dyDescent="0.25">
      <c r="C898172" s="62"/>
    </row>
    <row r="898173" spans="3:3" x14ac:dyDescent="0.25">
      <c r="C898173" s="62"/>
    </row>
    <row r="898261" spans="3:3" x14ac:dyDescent="0.25">
      <c r="C898261" s="62"/>
    </row>
    <row r="898262" spans="3:3" x14ac:dyDescent="0.25">
      <c r="C898262" s="62"/>
    </row>
    <row r="898350" spans="3:3" x14ac:dyDescent="0.25">
      <c r="C898350" s="62"/>
    </row>
    <row r="898351" spans="3:3" x14ac:dyDescent="0.25">
      <c r="C898351" s="62"/>
    </row>
    <row r="898439" spans="3:3" x14ac:dyDescent="0.25">
      <c r="C898439" s="62"/>
    </row>
    <row r="898440" spans="3:3" x14ac:dyDescent="0.25">
      <c r="C898440" s="62"/>
    </row>
    <row r="898528" spans="3:3" x14ac:dyDescent="0.25">
      <c r="C898528" s="62"/>
    </row>
    <row r="898529" spans="3:3" x14ac:dyDescent="0.25">
      <c r="C898529" s="62"/>
    </row>
    <row r="898617" spans="3:3" x14ac:dyDescent="0.25">
      <c r="C898617" s="62"/>
    </row>
    <row r="898618" spans="3:3" x14ac:dyDescent="0.25">
      <c r="C898618" s="62"/>
    </row>
    <row r="898706" spans="3:3" x14ac:dyDescent="0.25">
      <c r="C898706" s="62"/>
    </row>
    <row r="898707" spans="3:3" x14ac:dyDescent="0.25">
      <c r="C898707" s="62"/>
    </row>
    <row r="898795" spans="3:3" x14ac:dyDescent="0.25">
      <c r="C898795" s="62"/>
    </row>
    <row r="898796" spans="3:3" x14ac:dyDescent="0.25">
      <c r="C898796" s="62"/>
    </row>
    <row r="898884" spans="3:3" x14ac:dyDescent="0.25">
      <c r="C898884" s="62"/>
    </row>
    <row r="898885" spans="3:3" x14ac:dyDescent="0.25">
      <c r="C898885" s="62"/>
    </row>
    <row r="898973" spans="3:3" x14ac:dyDescent="0.25">
      <c r="C898973" s="62"/>
    </row>
    <row r="898974" spans="3:3" x14ac:dyDescent="0.25">
      <c r="C898974" s="62"/>
    </row>
    <row r="899062" spans="3:3" x14ac:dyDescent="0.25">
      <c r="C899062" s="62"/>
    </row>
    <row r="899063" spans="3:3" x14ac:dyDescent="0.25">
      <c r="C899063" s="62"/>
    </row>
    <row r="899151" spans="3:3" x14ac:dyDescent="0.25">
      <c r="C899151" s="62"/>
    </row>
    <row r="899152" spans="3:3" x14ac:dyDescent="0.25">
      <c r="C899152" s="62"/>
    </row>
    <row r="899240" spans="3:3" x14ac:dyDescent="0.25">
      <c r="C899240" s="62"/>
    </row>
    <row r="899241" spans="3:3" x14ac:dyDescent="0.25">
      <c r="C899241" s="62"/>
    </row>
    <row r="899329" spans="3:3" x14ac:dyDescent="0.25">
      <c r="C899329" s="62"/>
    </row>
    <row r="899330" spans="3:3" x14ac:dyDescent="0.25">
      <c r="C899330" s="62"/>
    </row>
    <row r="899418" spans="3:3" x14ac:dyDescent="0.25">
      <c r="C899418" s="62"/>
    </row>
    <row r="899419" spans="3:3" x14ac:dyDescent="0.25">
      <c r="C899419" s="62"/>
    </row>
    <row r="899507" spans="3:3" x14ac:dyDescent="0.25">
      <c r="C899507" s="62"/>
    </row>
    <row r="899508" spans="3:3" x14ac:dyDescent="0.25">
      <c r="C899508" s="62"/>
    </row>
    <row r="899596" spans="3:3" x14ac:dyDescent="0.25">
      <c r="C899596" s="62"/>
    </row>
    <row r="899597" spans="3:3" x14ac:dyDescent="0.25">
      <c r="C899597" s="62"/>
    </row>
    <row r="899685" spans="3:3" x14ac:dyDescent="0.25">
      <c r="C899685" s="62"/>
    </row>
    <row r="899686" spans="3:3" x14ac:dyDescent="0.25">
      <c r="C899686" s="62"/>
    </row>
    <row r="899774" spans="3:3" x14ac:dyDescent="0.25">
      <c r="C899774" s="62"/>
    </row>
    <row r="899775" spans="3:3" x14ac:dyDescent="0.25">
      <c r="C899775" s="62"/>
    </row>
    <row r="899863" spans="3:3" x14ac:dyDescent="0.25">
      <c r="C899863" s="62"/>
    </row>
    <row r="899864" spans="3:3" x14ac:dyDescent="0.25">
      <c r="C899864" s="62"/>
    </row>
    <row r="899952" spans="3:3" x14ac:dyDescent="0.25">
      <c r="C899952" s="62"/>
    </row>
    <row r="899953" spans="3:3" x14ac:dyDescent="0.25">
      <c r="C899953" s="62"/>
    </row>
    <row r="900041" spans="3:3" x14ac:dyDescent="0.25">
      <c r="C900041" s="62"/>
    </row>
    <row r="900042" spans="3:3" x14ac:dyDescent="0.25">
      <c r="C900042" s="62"/>
    </row>
    <row r="900130" spans="3:3" x14ac:dyDescent="0.25">
      <c r="C900130" s="62"/>
    </row>
    <row r="900131" spans="3:3" x14ac:dyDescent="0.25">
      <c r="C900131" s="62"/>
    </row>
    <row r="900219" spans="3:3" x14ac:dyDescent="0.25">
      <c r="C900219" s="62"/>
    </row>
    <row r="900220" spans="3:3" x14ac:dyDescent="0.25">
      <c r="C900220" s="62"/>
    </row>
    <row r="900308" spans="3:3" x14ac:dyDescent="0.25">
      <c r="C900308" s="62"/>
    </row>
    <row r="900309" spans="3:3" x14ac:dyDescent="0.25">
      <c r="C900309" s="62"/>
    </row>
    <row r="900397" spans="3:3" x14ac:dyDescent="0.25">
      <c r="C900397" s="62"/>
    </row>
    <row r="900398" spans="3:3" x14ac:dyDescent="0.25">
      <c r="C900398" s="62"/>
    </row>
    <row r="900486" spans="3:3" x14ac:dyDescent="0.25">
      <c r="C900486" s="62"/>
    </row>
    <row r="900487" spans="3:3" x14ac:dyDescent="0.25">
      <c r="C900487" s="62"/>
    </row>
    <row r="900575" spans="3:3" x14ac:dyDescent="0.25">
      <c r="C900575" s="62"/>
    </row>
    <row r="900576" spans="3:3" x14ac:dyDescent="0.25">
      <c r="C900576" s="62"/>
    </row>
    <row r="900664" spans="3:3" x14ac:dyDescent="0.25">
      <c r="C900664" s="62"/>
    </row>
    <row r="900665" spans="3:3" x14ac:dyDescent="0.25">
      <c r="C900665" s="62"/>
    </row>
    <row r="900753" spans="3:3" x14ac:dyDescent="0.25">
      <c r="C900753" s="62"/>
    </row>
    <row r="900754" spans="3:3" x14ac:dyDescent="0.25">
      <c r="C900754" s="62"/>
    </row>
    <row r="900842" spans="3:3" x14ac:dyDescent="0.25">
      <c r="C900842" s="62"/>
    </row>
    <row r="900843" spans="3:3" x14ac:dyDescent="0.25">
      <c r="C900843" s="62"/>
    </row>
    <row r="900931" spans="3:3" x14ac:dyDescent="0.25">
      <c r="C900931" s="62"/>
    </row>
    <row r="900932" spans="3:3" x14ac:dyDescent="0.25">
      <c r="C900932" s="62"/>
    </row>
    <row r="901020" spans="3:3" x14ac:dyDescent="0.25">
      <c r="C901020" s="62"/>
    </row>
    <row r="901021" spans="3:3" x14ac:dyDescent="0.25">
      <c r="C901021" s="62"/>
    </row>
    <row r="901109" spans="3:3" x14ac:dyDescent="0.25">
      <c r="C901109" s="62"/>
    </row>
    <row r="901110" spans="3:3" x14ac:dyDescent="0.25">
      <c r="C901110" s="62"/>
    </row>
    <row r="901198" spans="3:3" x14ac:dyDescent="0.25">
      <c r="C901198" s="62"/>
    </row>
    <row r="901199" spans="3:3" x14ac:dyDescent="0.25">
      <c r="C901199" s="62"/>
    </row>
    <row r="901287" spans="3:3" x14ac:dyDescent="0.25">
      <c r="C901287" s="62"/>
    </row>
    <row r="901288" spans="3:3" x14ac:dyDescent="0.25">
      <c r="C901288" s="62"/>
    </row>
    <row r="901376" spans="3:3" x14ac:dyDescent="0.25">
      <c r="C901376" s="62"/>
    </row>
    <row r="901377" spans="3:3" x14ac:dyDescent="0.25">
      <c r="C901377" s="62"/>
    </row>
    <row r="901465" spans="3:3" x14ac:dyDescent="0.25">
      <c r="C901465" s="62"/>
    </row>
    <row r="901466" spans="3:3" x14ac:dyDescent="0.25">
      <c r="C901466" s="62"/>
    </row>
    <row r="901554" spans="3:3" x14ac:dyDescent="0.25">
      <c r="C901554" s="62"/>
    </row>
    <row r="901555" spans="3:3" x14ac:dyDescent="0.25">
      <c r="C901555" s="62"/>
    </row>
    <row r="901643" spans="3:3" x14ac:dyDescent="0.25">
      <c r="C901643" s="62"/>
    </row>
    <row r="901644" spans="3:3" x14ac:dyDescent="0.25">
      <c r="C901644" s="62"/>
    </row>
    <row r="901732" spans="3:3" x14ac:dyDescent="0.25">
      <c r="C901732" s="62"/>
    </row>
    <row r="901733" spans="3:3" x14ac:dyDescent="0.25">
      <c r="C901733" s="62"/>
    </row>
    <row r="901821" spans="3:3" x14ac:dyDescent="0.25">
      <c r="C901821" s="62"/>
    </row>
    <row r="901822" spans="3:3" x14ac:dyDescent="0.25">
      <c r="C901822" s="62"/>
    </row>
    <row r="901910" spans="3:3" x14ac:dyDescent="0.25">
      <c r="C901910" s="62"/>
    </row>
    <row r="901911" spans="3:3" x14ac:dyDescent="0.25">
      <c r="C901911" s="62"/>
    </row>
    <row r="901999" spans="3:3" x14ac:dyDescent="0.25">
      <c r="C901999" s="62"/>
    </row>
    <row r="902000" spans="3:3" x14ac:dyDescent="0.25">
      <c r="C902000" s="62"/>
    </row>
    <row r="902088" spans="3:3" x14ac:dyDescent="0.25">
      <c r="C902088" s="62"/>
    </row>
    <row r="902089" spans="3:3" x14ac:dyDescent="0.25">
      <c r="C902089" s="62"/>
    </row>
    <row r="902177" spans="3:3" x14ac:dyDescent="0.25">
      <c r="C902177" s="62"/>
    </row>
    <row r="902178" spans="3:3" x14ac:dyDescent="0.25">
      <c r="C902178" s="62"/>
    </row>
    <row r="902266" spans="3:3" x14ac:dyDescent="0.25">
      <c r="C902266" s="62"/>
    </row>
    <row r="902267" spans="3:3" x14ac:dyDescent="0.25">
      <c r="C902267" s="62"/>
    </row>
    <row r="902355" spans="3:3" x14ac:dyDescent="0.25">
      <c r="C902355" s="62"/>
    </row>
    <row r="902356" spans="3:3" x14ac:dyDescent="0.25">
      <c r="C902356" s="62"/>
    </row>
    <row r="902444" spans="3:3" x14ac:dyDescent="0.25">
      <c r="C902444" s="62"/>
    </row>
    <row r="902445" spans="3:3" x14ac:dyDescent="0.25">
      <c r="C902445" s="62"/>
    </row>
    <row r="902533" spans="3:3" x14ac:dyDescent="0.25">
      <c r="C902533" s="62"/>
    </row>
    <row r="902534" spans="3:3" x14ac:dyDescent="0.25">
      <c r="C902534" s="62"/>
    </row>
    <row r="902622" spans="3:3" x14ac:dyDescent="0.25">
      <c r="C902622" s="62"/>
    </row>
    <row r="902623" spans="3:3" x14ac:dyDescent="0.25">
      <c r="C902623" s="62"/>
    </row>
    <row r="902711" spans="3:3" x14ac:dyDescent="0.25">
      <c r="C902711" s="62"/>
    </row>
    <row r="902712" spans="3:3" x14ac:dyDescent="0.25">
      <c r="C902712" s="62"/>
    </row>
    <row r="902800" spans="3:3" x14ac:dyDescent="0.25">
      <c r="C902800" s="62"/>
    </row>
    <row r="902801" spans="3:3" x14ac:dyDescent="0.25">
      <c r="C902801" s="62"/>
    </row>
    <row r="902889" spans="3:3" x14ac:dyDescent="0.25">
      <c r="C902889" s="62"/>
    </row>
    <row r="902890" spans="3:3" x14ac:dyDescent="0.25">
      <c r="C902890" s="62"/>
    </row>
    <row r="902978" spans="3:3" x14ac:dyDescent="0.25">
      <c r="C902978" s="62"/>
    </row>
    <row r="902979" spans="3:3" x14ac:dyDescent="0.25">
      <c r="C902979" s="62"/>
    </row>
    <row r="903067" spans="3:3" x14ac:dyDescent="0.25">
      <c r="C903067" s="62"/>
    </row>
    <row r="903068" spans="3:3" x14ac:dyDescent="0.25">
      <c r="C903068" s="62"/>
    </row>
    <row r="903156" spans="3:3" x14ac:dyDescent="0.25">
      <c r="C903156" s="62"/>
    </row>
    <row r="903157" spans="3:3" x14ac:dyDescent="0.25">
      <c r="C903157" s="62"/>
    </row>
    <row r="903245" spans="3:3" x14ac:dyDescent="0.25">
      <c r="C903245" s="62"/>
    </row>
    <row r="903246" spans="3:3" x14ac:dyDescent="0.25">
      <c r="C903246" s="62"/>
    </row>
    <row r="903334" spans="3:3" x14ac:dyDescent="0.25">
      <c r="C903334" s="62"/>
    </row>
    <row r="903335" spans="3:3" x14ac:dyDescent="0.25">
      <c r="C903335" s="62"/>
    </row>
    <row r="903423" spans="3:3" x14ac:dyDescent="0.25">
      <c r="C903423" s="62"/>
    </row>
    <row r="903424" spans="3:3" x14ac:dyDescent="0.25">
      <c r="C903424" s="62"/>
    </row>
    <row r="903512" spans="3:3" x14ac:dyDescent="0.25">
      <c r="C903512" s="62"/>
    </row>
    <row r="903513" spans="3:3" x14ac:dyDescent="0.25">
      <c r="C903513" s="62"/>
    </row>
    <row r="903601" spans="3:3" x14ac:dyDescent="0.25">
      <c r="C903601" s="62"/>
    </row>
    <row r="903602" spans="3:3" x14ac:dyDescent="0.25">
      <c r="C903602" s="62"/>
    </row>
    <row r="903690" spans="3:3" x14ac:dyDescent="0.25">
      <c r="C903690" s="62"/>
    </row>
    <row r="903691" spans="3:3" x14ac:dyDescent="0.25">
      <c r="C903691" s="62"/>
    </row>
    <row r="903779" spans="3:3" x14ac:dyDescent="0.25">
      <c r="C903779" s="62"/>
    </row>
    <row r="903780" spans="3:3" x14ac:dyDescent="0.25">
      <c r="C903780" s="62"/>
    </row>
    <row r="903868" spans="3:3" x14ac:dyDescent="0.25">
      <c r="C903868" s="62"/>
    </row>
    <row r="903869" spans="3:3" x14ac:dyDescent="0.25">
      <c r="C903869" s="62"/>
    </row>
    <row r="903957" spans="3:3" x14ac:dyDescent="0.25">
      <c r="C903957" s="62"/>
    </row>
    <row r="903958" spans="3:3" x14ac:dyDescent="0.25">
      <c r="C903958" s="62"/>
    </row>
    <row r="904046" spans="3:3" x14ac:dyDescent="0.25">
      <c r="C904046" s="62"/>
    </row>
    <row r="904047" spans="3:3" x14ac:dyDescent="0.25">
      <c r="C904047" s="62"/>
    </row>
    <row r="904135" spans="3:3" x14ac:dyDescent="0.25">
      <c r="C904135" s="62"/>
    </row>
    <row r="904136" spans="3:3" x14ac:dyDescent="0.25">
      <c r="C904136" s="62"/>
    </row>
    <row r="904224" spans="3:3" x14ac:dyDescent="0.25">
      <c r="C904224" s="62"/>
    </row>
    <row r="904225" spans="3:3" x14ac:dyDescent="0.25">
      <c r="C904225" s="62"/>
    </row>
    <row r="904313" spans="3:3" x14ac:dyDescent="0.25">
      <c r="C904313" s="62"/>
    </row>
    <row r="904314" spans="3:3" x14ac:dyDescent="0.25">
      <c r="C904314" s="62"/>
    </row>
    <row r="904402" spans="3:3" x14ac:dyDescent="0.25">
      <c r="C904402" s="62"/>
    </row>
    <row r="904403" spans="3:3" x14ac:dyDescent="0.25">
      <c r="C904403" s="62"/>
    </row>
    <row r="904491" spans="3:3" x14ac:dyDescent="0.25">
      <c r="C904491" s="62"/>
    </row>
    <row r="904492" spans="3:3" x14ac:dyDescent="0.25">
      <c r="C904492" s="62"/>
    </row>
    <row r="904580" spans="3:3" x14ac:dyDescent="0.25">
      <c r="C904580" s="62"/>
    </row>
    <row r="904581" spans="3:3" x14ac:dyDescent="0.25">
      <c r="C904581" s="62"/>
    </row>
    <row r="904669" spans="3:3" x14ac:dyDescent="0.25">
      <c r="C904669" s="62"/>
    </row>
    <row r="904670" spans="3:3" x14ac:dyDescent="0.25">
      <c r="C904670" s="62"/>
    </row>
    <row r="904758" spans="3:3" x14ac:dyDescent="0.25">
      <c r="C904758" s="62"/>
    </row>
    <row r="904759" spans="3:3" x14ac:dyDescent="0.25">
      <c r="C904759" s="62"/>
    </row>
    <row r="904847" spans="3:3" x14ac:dyDescent="0.25">
      <c r="C904847" s="62"/>
    </row>
    <row r="904848" spans="3:3" x14ac:dyDescent="0.25">
      <c r="C904848" s="62"/>
    </row>
    <row r="904936" spans="3:3" x14ac:dyDescent="0.25">
      <c r="C904936" s="62"/>
    </row>
    <row r="904937" spans="3:3" x14ac:dyDescent="0.25">
      <c r="C904937" s="62"/>
    </row>
    <row r="905025" spans="3:3" x14ac:dyDescent="0.25">
      <c r="C905025" s="62"/>
    </row>
    <row r="905026" spans="3:3" x14ac:dyDescent="0.25">
      <c r="C905026" s="62"/>
    </row>
    <row r="905114" spans="3:3" x14ac:dyDescent="0.25">
      <c r="C905114" s="62"/>
    </row>
    <row r="905115" spans="3:3" x14ac:dyDescent="0.25">
      <c r="C905115" s="62"/>
    </row>
    <row r="905203" spans="3:3" x14ac:dyDescent="0.25">
      <c r="C905203" s="62"/>
    </row>
    <row r="905204" spans="3:3" x14ac:dyDescent="0.25">
      <c r="C905204" s="62"/>
    </row>
    <row r="905292" spans="3:3" x14ac:dyDescent="0.25">
      <c r="C905292" s="62"/>
    </row>
    <row r="905293" spans="3:3" x14ac:dyDescent="0.25">
      <c r="C905293" s="62"/>
    </row>
    <row r="905381" spans="3:3" x14ac:dyDescent="0.25">
      <c r="C905381" s="62"/>
    </row>
    <row r="905382" spans="3:3" x14ac:dyDescent="0.25">
      <c r="C905382" s="62"/>
    </row>
    <row r="905470" spans="3:3" x14ac:dyDescent="0.25">
      <c r="C905470" s="62"/>
    </row>
    <row r="905471" spans="3:3" x14ac:dyDescent="0.25">
      <c r="C905471" s="62"/>
    </row>
    <row r="905559" spans="3:3" x14ac:dyDescent="0.25">
      <c r="C905559" s="62"/>
    </row>
    <row r="905560" spans="3:3" x14ac:dyDescent="0.25">
      <c r="C905560" s="62"/>
    </row>
    <row r="905648" spans="3:3" x14ac:dyDescent="0.25">
      <c r="C905648" s="62"/>
    </row>
    <row r="905649" spans="3:3" x14ac:dyDescent="0.25">
      <c r="C905649" s="62"/>
    </row>
    <row r="905737" spans="3:3" x14ac:dyDescent="0.25">
      <c r="C905737" s="62"/>
    </row>
    <row r="905738" spans="3:3" x14ac:dyDescent="0.25">
      <c r="C905738" s="62"/>
    </row>
    <row r="905826" spans="3:3" x14ac:dyDescent="0.25">
      <c r="C905826" s="62"/>
    </row>
    <row r="905827" spans="3:3" x14ac:dyDescent="0.25">
      <c r="C905827" s="62"/>
    </row>
    <row r="905915" spans="3:3" x14ac:dyDescent="0.25">
      <c r="C905915" s="62"/>
    </row>
    <row r="905916" spans="3:3" x14ac:dyDescent="0.25">
      <c r="C905916" s="62"/>
    </row>
    <row r="906004" spans="3:3" x14ac:dyDescent="0.25">
      <c r="C906004" s="62"/>
    </row>
    <row r="906005" spans="3:3" x14ac:dyDescent="0.25">
      <c r="C906005" s="62"/>
    </row>
    <row r="906093" spans="3:3" x14ac:dyDescent="0.25">
      <c r="C906093" s="62"/>
    </row>
    <row r="906094" spans="3:3" x14ac:dyDescent="0.25">
      <c r="C906094" s="62"/>
    </row>
    <row r="906182" spans="3:3" x14ac:dyDescent="0.25">
      <c r="C906182" s="62"/>
    </row>
    <row r="906183" spans="3:3" x14ac:dyDescent="0.25">
      <c r="C906183" s="62"/>
    </row>
    <row r="906271" spans="3:3" x14ac:dyDescent="0.25">
      <c r="C906271" s="62"/>
    </row>
    <row r="906272" spans="3:3" x14ac:dyDescent="0.25">
      <c r="C906272" s="62"/>
    </row>
    <row r="906360" spans="3:3" x14ac:dyDescent="0.25">
      <c r="C906360" s="62"/>
    </row>
    <row r="906361" spans="3:3" x14ac:dyDescent="0.25">
      <c r="C906361" s="62"/>
    </row>
    <row r="906449" spans="3:3" x14ac:dyDescent="0.25">
      <c r="C906449" s="62"/>
    </row>
    <row r="906450" spans="3:3" x14ac:dyDescent="0.25">
      <c r="C906450" s="62"/>
    </row>
    <row r="906538" spans="3:3" x14ac:dyDescent="0.25">
      <c r="C906538" s="62"/>
    </row>
    <row r="906539" spans="3:3" x14ac:dyDescent="0.25">
      <c r="C906539" s="62"/>
    </row>
    <row r="906627" spans="3:3" x14ac:dyDescent="0.25">
      <c r="C906627" s="62"/>
    </row>
    <row r="906628" spans="3:3" x14ac:dyDescent="0.25">
      <c r="C906628" s="62"/>
    </row>
    <row r="906716" spans="3:3" x14ac:dyDescent="0.25">
      <c r="C906716" s="62"/>
    </row>
    <row r="906717" spans="3:3" x14ac:dyDescent="0.25">
      <c r="C906717" s="62"/>
    </row>
    <row r="906805" spans="3:3" x14ac:dyDescent="0.25">
      <c r="C906805" s="62"/>
    </row>
    <row r="906806" spans="3:3" x14ac:dyDescent="0.25">
      <c r="C906806" s="62"/>
    </row>
    <row r="906894" spans="3:3" x14ac:dyDescent="0.25">
      <c r="C906894" s="62"/>
    </row>
    <row r="906895" spans="3:3" x14ac:dyDescent="0.25">
      <c r="C906895" s="62"/>
    </row>
    <row r="906983" spans="3:3" x14ac:dyDescent="0.25">
      <c r="C906983" s="62"/>
    </row>
    <row r="906984" spans="3:3" x14ac:dyDescent="0.25">
      <c r="C906984" s="62"/>
    </row>
    <row r="907072" spans="3:3" x14ac:dyDescent="0.25">
      <c r="C907072" s="62"/>
    </row>
    <row r="907073" spans="3:3" x14ac:dyDescent="0.25">
      <c r="C907073" s="62"/>
    </row>
    <row r="907161" spans="3:3" x14ac:dyDescent="0.25">
      <c r="C907161" s="62"/>
    </row>
    <row r="907162" spans="3:3" x14ac:dyDescent="0.25">
      <c r="C907162" s="62"/>
    </row>
    <row r="907250" spans="3:3" x14ac:dyDescent="0.25">
      <c r="C907250" s="62"/>
    </row>
    <row r="907251" spans="3:3" x14ac:dyDescent="0.25">
      <c r="C907251" s="62"/>
    </row>
    <row r="907339" spans="3:3" x14ac:dyDescent="0.25">
      <c r="C907339" s="62"/>
    </row>
    <row r="907340" spans="3:3" x14ac:dyDescent="0.25">
      <c r="C907340" s="62"/>
    </row>
    <row r="907428" spans="3:3" x14ac:dyDescent="0.25">
      <c r="C907428" s="62"/>
    </row>
    <row r="907429" spans="3:3" x14ac:dyDescent="0.25">
      <c r="C907429" s="62"/>
    </row>
    <row r="907517" spans="3:3" x14ac:dyDescent="0.25">
      <c r="C907517" s="62"/>
    </row>
    <row r="907518" spans="3:3" x14ac:dyDescent="0.25">
      <c r="C907518" s="62"/>
    </row>
    <row r="907606" spans="3:3" x14ac:dyDescent="0.25">
      <c r="C907606" s="62"/>
    </row>
    <row r="907607" spans="3:3" x14ac:dyDescent="0.25">
      <c r="C907607" s="62"/>
    </row>
    <row r="907695" spans="3:3" x14ac:dyDescent="0.25">
      <c r="C907695" s="62"/>
    </row>
    <row r="907696" spans="3:3" x14ac:dyDescent="0.25">
      <c r="C907696" s="62"/>
    </row>
    <row r="907784" spans="3:3" x14ac:dyDescent="0.25">
      <c r="C907784" s="62"/>
    </row>
    <row r="907785" spans="3:3" x14ac:dyDescent="0.25">
      <c r="C907785" s="62"/>
    </row>
    <row r="907873" spans="3:3" x14ac:dyDescent="0.25">
      <c r="C907873" s="62"/>
    </row>
    <row r="907874" spans="3:3" x14ac:dyDescent="0.25">
      <c r="C907874" s="62"/>
    </row>
    <row r="907962" spans="3:3" x14ac:dyDescent="0.25">
      <c r="C907962" s="62"/>
    </row>
    <row r="907963" spans="3:3" x14ac:dyDescent="0.25">
      <c r="C907963" s="62"/>
    </row>
    <row r="908051" spans="3:3" x14ac:dyDescent="0.25">
      <c r="C908051" s="62"/>
    </row>
    <row r="908052" spans="3:3" x14ac:dyDescent="0.25">
      <c r="C908052" s="62"/>
    </row>
    <row r="908140" spans="3:3" x14ac:dyDescent="0.25">
      <c r="C908140" s="62"/>
    </row>
    <row r="908141" spans="3:3" x14ac:dyDescent="0.25">
      <c r="C908141" s="62"/>
    </row>
    <row r="908229" spans="3:3" x14ac:dyDescent="0.25">
      <c r="C908229" s="62"/>
    </row>
    <row r="908230" spans="3:3" x14ac:dyDescent="0.25">
      <c r="C908230" s="62"/>
    </row>
    <row r="908318" spans="3:3" x14ac:dyDescent="0.25">
      <c r="C908318" s="62"/>
    </row>
    <row r="908319" spans="3:3" x14ac:dyDescent="0.25">
      <c r="C908319" s="62"/>
    </row>
    <row r="908407" spans="3:3" x14ac:dyDescent="0.25">
      <c r="C908407" s="62"/>
    </row>
    <row r="908408" spans="3:3" x14ac:dyDescent="0.25">
      <c r="C908408" s="62"/>
    </row>
    <row r="908496" spans="3:3" x14ac:dyDescent="0.25">
      <c r="C908496" s="62"/>
    </row>
    <row r="908497" spans="3:3" x14ac:dyDescent="0.25">
      <c r="C908497" s="62"/>
    </row>
    <row r="908585" spans="3:3" x14ac:dyDescent="0.25">
      <c r="C908585" s="62"/>
    </row>
    <row r="908586" spans="3:3" x14ac:dyDescent="0.25">
      <c r="C908586" s="62"/>
    </row>
    <row r="908674" spans="3:3" x14ac:dyDescent="0.25">
      <c r="C908674" s="62"/>
    </row>
    <row r="908675" spans="3:3" x14ac:dyDescent="0.25">
      <c r="C908675" s="62"/>
    </row>
    <row r="908763" spans="3:3" x14ac:dyDescent="0.25">
      <c r="C908763" s="62"/>
    </row>
    <row r="908764" spans="3:3" x14ac:dyDescent="0.25">
      <c r="C908764" s="62"/>
    </row>
    <row r="908852" spans="3:3" x14ac:dyDescent="0.25">
      <c r="C908852" s="62"/>
    </row>
    <row r="908853" spans="3:3" x14ac:dyDescent="0.25">
      <c r="C908853" s="62"/>
    </row>
    <row r="908941" spans="3:3" x14ac:dyDescent="0.25">
      <c r="C908941" s="62"/>
    </row>
    <row r="908942" spans="3:3" x14ac:dyDescent="0.25">
      <c r="C908942" s="62"/>
    </row>
    <row r="909030" spans="3:3" x14ac:dyDescent="0.25">
      <c r="C909030" s="62"/>
    </row>
    <row r="909031" spans="3:3" x14ac:dyDescent="0.25">
      <c r="C909031" s="62"/>
    </row>
    <row r="909119" spans="3:3" x14ac:dyDescent="0.25">
      <c r="C909119" s="62"/>
    </row>
    <row r="909120" spans="3:3" x14ac:dyDescent="0.25">
      <c r="C909120" s="62"/>
    </row>
    <row r="909208" spans="3:3" x14ac:dyDescent="0.25">
      <c r="C909208" s="62"/>
    </row>
    <row r="909209" spans="3:3" x14ac:dyDescent="0.25">
      <c r="C909209" s="62"/>
    </row>
    <row r="909297" spans="3:3" x14ac:dyDescent="0.25">
      <c r="C909297" s="62"/>
    </row>
    <row r="909298" spans="3:3" x14ac:dyDescent="0.25">
      <c r="C909298" s="62"/>
    </row>
    <row r="909386" spans="3:3" x14ac:dyDescent="0.25">
      <c r="C909386" s="62"/>
    </row>
    <row r="909387" spans="3:3" x14ac:dyDescent="0.25">
      <c r="C909387" s="62"/>
    </row>
    <row r="909475" spans="3:3" x14ac:dyDescent="0.25">
      <c r="C909475" s="62"/>
    </row>
    <row r="909476" spans="3:3" x14ac:dyDescent="0.25">
      <c r="C909476" s="62"/>
    </row>
    <row r="909564" spans="3:3" x14ac:dyDescent="0.25">
      <c r="C909564" s="62"/>
    </row>
    <row r="909565" spans="3:3" x14ac:dyDescent="0.25">
      <c r="C909565" s="62"/>
    </row>
    <row r="909653" spans="3:3" x14ac:dyDescent="0.25">
      <c r="C909653" s="62"/>
    </row>
    <row r="909654" spans="3:3" x14ac:dyDescent="0.25">
      <c r="C909654" s="62"/>
    </row>
    <row r="909742" spans="3:3" x14ac:dyDescent="0.25">
      <c r="C909742" s="62"/>
    </row>
    <row r="909743" spans="3:3" x14ac:dyDescent="0.25">
      <c r="C909743" s="62"/>
    </row>
    <row r="909831" spans="3:3" x14ac:dyDescent="0.25">
      <c r="C909831" s="62"/>
    </row>
    <row r="909832" spans="3:3" x14ac:dyDescent="0.25">
      <c r="C909832" s="62"/>
    </row>
    <row r="909920" spans="3:3" x14ac:dyDescent="0.25">
      <c r="C909920" s="62"/>
    </row>
    <row r="909921" spans="3:3" x14ac:dyDescent="0.25">
      <c r="C909921" s="62"/>
    </row>
    <row r="910009" spans="3:3" x14ac:dyDescent="0.25">
      <c r="C910009" s="62"/>
    </row>
    <row r="910010" spans="3:3" x14ac:dyDescent="0.25">
      <c r="C910010" s="62"/>
    </row>
    <row r="910098" spans="3:3" x14ac:dyDescent="0.25">
      <c r="C910098" s="62"/>
    </row>
    <row r="910099" spans="3:3" x14ac:dyDescent="0.25">
      <c r="C910099" s="62"/>
    </row>
    <row r="910187" spans="3:3" x14ac:dyDescent="0.25">
      <c r="C910187" s="62"/>
    </row>
    <row r="910188" spans="3:3" x14ac:dyDescent="0.25">
      <c r="C910188" s="62"/>
    </row>
    <row r="910276" spans="3:3" x14ac:dyDescent="0.25">
      <c r="C910276" s="62"/>
    </row>
    <row r="910277" spans="3:3" x14ac:dyDescent="0.25">
      <c r="C910277" s="62"/>
    </row>
    <row r="910365" spans="3:3" x14ac:dyDescent="0.25">
      <c r="C910365" s="62"/>
    </row>
    <row r="910366" spans="3:3" x14ac:dyDescent="0.25">
      <c r="C910366" s="62"/>
    </row>
    <row r="910454" spans="3:3" x14ac:dyDescent="0.25">
      <c r="C910454" s="62"/>
    </row>
    <row r="910455" spans="3:3" x14ac:dyDescent="0.25">
      <c r="C910455" s="62"/>
    </row>
    <row r="910543" spans="3:3" x14ac:dyDescent="0.25">
      <c r="C910543" s="62"/>
    </row>
    <row r="910544" spans="3:3" x14ac:dyDescent="0.25">
      <c r="C910544" s="62"/>
    </row>
    <row r="910632" spans="3:3" x14ac:dyDescent="0.25">
      <c r="C910632" s="62"/>
    </row>
    <row r="910633" spans="3:3" x14ac:dyDescent="0.25">
      <c r="C910633" s="62"/>
    </row>
    <row r="910721" spans="3:3" x14ac:dyDescent="0.25">
      <c r="C910721" s="62"/>
    </row>
    <row r="910722" spans="3:3" x14ac:dyDescent="0.25">
      <c r="C910722" s="62"/>
    </row>
    <row r="910810" spans="3:3" x14ac:dyDescent="0.25">
      <c r="C910810" s="62"/>
    </row>
    <row r="910811" spans="3:3" x14ac:dyDescent="0.25">
      <c r="C910811" s="62"/>
    </row>
    <row r="910899" spans="3:3" x14ac:dyDescent="0.25">
      <c r="C910899" s="62"/>
    </row>
    <row r="910900" spans="3:3" x14ac:dyDescent="0.25">
      <c r="C910900" s="62"/>
    </row>
    <row r="910988" spans="3:3" x14ac:dyDescent="0.25">
      <c r="C910988" s="62"/>
    </row>
    <row r="910989" spans="3:3" x14ac:dyDescent="0.25">
      <c r="C910989" s="62"/>
    </row>
    <row r="911077" spans="3:3" x14ac:dyDescent="0.25">
      <c r="C911077" s="62"/>
    </row>
    <row r="911078" spans="3:3" x14ac:dyDescent="0.25">
      <c r="C911078" s="62"/>
    </row>
    <row r="911166" spans="3:3" x14ac:dyDescent="0.25">
      <c r="C911166" s="62"/>
    </row>
    <row r="911167" spans="3:3" x14ac:dyDescent="0.25">
      <c r="C911167" s="62"/>
    </row>
    <row r="911255" spans="3:3" x14ac:dyDescent="0.25">
      <c r="C911255" s="62"/>
    </row>
    <row r="911256" spans="3:3" x14ac:dyDescent="0.25">
      <c r="C911256" s="62"/>
    </row>
    <row r="911344" spans="3:3" x14ac:dyDescent="0.25">
      <c r="C911344" s="62"/>
    </row>
    <row r="911345" spans="3:3" x14ac:dyDescent="0.25">
      <c r="C911345" s="62"/>
    </row>
    <row r="911433" spans="3:3" x14ac:dyDescent="0.25">
      <c r="C911433" s="62"/>
    </row>
    <row r="911434" spans="3:3" x14ac:dyDescent="0.25">
      <c r="C911434" s="62"/>
    </row>
    <row r="911522" spans="3:3" x14ac:dyDescent="0.25">
      <c r="C911522" s="62"/>
    </row>
    <row r="911523" spans="3:3" x14ac:dyDescent="0.25">
      <c r="C911523" s="62"/>
    </row>
    <row r="911611" spans="3:3" x14ac:dyDescent="0.25">
      <c r="C911611" s="62"/>
    </row>
    <row r="911612" spans="3:3" x14ac:dyDescent="0.25">
      <c r="C911612" s="62"/>
    </row>
    <row r="911700" spans="3:3" x14ac:dyDescent="0.25">
      <c r="C911700" s="62"/>
    </row>
    <row r="911701" spans="3:3" x14ac:dyDescent="0.25">
      <c r="C911701" s="62"/>
    </row>
    <row r="911789" spans="3:3" x14ac:dyDescent="0.25">
      <c r="C911789" s="62"/>
    </row>
    <row r="911790" spans="3:3" x14ac:dyDescent="0.25">
      <c r="C911790" s="62"/>
    </row>
    <row r="911878" spans="3:3" x14ac:dyDescent="0.25">
      <c r="C911878" s="62"/>
    </row>
    <row r="911879" spans="3:3" x14ac:dyDescent="0.25">
      <c r="C911879" s="62"/>
    </row>
    <row r="911967" spans="3:3" x14ac:dyDescent="0.25">
      <c r="C911967" s="62"/>
    </row>
    <row r="911968" spans="3:3" x14ac:dyDescent="0.25">
      <c r="C911968" s="62"/>
    </row>
    <row r="912056" spans="3:3" x14ac:dyDescent="0.25">
      <c r="C912056" s="62"/>
    </row>
    <row r="912057" spans="3:3" x14ac:dyDescent="0.25">
      <c r="C912057" s="62"/>
    </row>
    <row r="912145" spans="3:3" x14ac:dyDescent="0.25">
      <c r="C912145" s="62"/>
    </row>
    <row r="912146" spans="3:3" x14ac:dyDescent="0.25">
      <c r="C912146" s="62"/>
    </row>
    <row r="912234" spans="3:3" x14ac:dyDescent="0.25">
      <c r="C912234" s="62"/>
    </row>
    <row r="912235" spans="3:3" x14ac:dyDescent="0.25">
      <c r="C912235" s="62"/>
    </row>
    <row r="912323" spans="3:3" x14ac:dyDescent="0.25">
      <c r="C912323" s="62"/>
    </row>
    <row r="912324" spans="3:3" x14ac:dyDescent="0.25">
      <c r="C912324" s="62"/>
    </row>
    <row r="912412" spans="3:3" x14ac:dyDescent="0.25">
      <c r="C912412" s="62"/>
    </row>
    <row r="912413" spans="3:3" x14ac:dyDescent="0.25">
      <c r="C912413" s="62"/>
    </row>
    <row r="912501" spans="3:3" x14ac:dyDescent="0.25">
      <c r="C912501" s="62"/>
    </row>
    <row r="912502" spans="3:3" x14ac:dyDescent="0.25">
      <c r="C912502" s="62"/>
    </row>
    <row r="912590" spans="3:3" x14ac:dyDescent="0.25">
      <c r="C912590" s="62"/>
    </row>
    <row r="912591" spans="3:3" x14ac:dyDescent="0.25">
      <c r="C912591" s="62"/>
    </row>
    <row r="912679" spans="3:3" x14ac:dyDescent="0.25">
      <c r="C912679" s="62"/>
    </row>
    <row r="912680" spans="3:3" x14ac:dyDescent="0.25">
      <c r="C912680" s="62"/>
    </row>
    <row r="912768" spans="3:3" x14ac:dyDescent="0.25">
      <c r="C912768" s="62"/>
    </row>
    <row r="912769" spans="3:3" x14ac:dyDescent="0.25">
      <c r="C912769" s="62"/>
    </row>
    <row r="912857" spans="3:3" x14ac:dyDescent="0.25">
      <c r="C912857" s="62"/>
    </row>
    <row r="912858" spans="3:3" x14ac:dyDescent="0.25">
      <c r="C912858" s="62"/>
    </row>
    <row r="912946" spans="3:3" x14ac:dyDescent="0.25">
      <c r="C912946" s="62"/>
    </row>
    <row r="912947" spans="3:3" x14ac:dyDescent="0.25">
      <c r="C912947" s="62"/>
    </row>
    <row r="913035" spans="3:3" x14ac:dyDescent="0.25">
      <c r="C913035" s="62"/>
    </row>
    <row r="913036" spans="3:3" x14ac:dyDescent="0.25">
      <c r="C913036" s="62"/>
    </row>
    <row r="913124" spans="3:3" x14ac:dyDescent="0.25">
      <c r="C913124" s="62"/>
    </row>
    <row r="913125" spans="3:3" x14ac:dyDescent="0.25">
      <c r="C913125" s="62"/>
    </row>
    <row r="913213" spans="3:3" x14ac:dyDescent="0.25">
      <c r="C913213" s="62"/>
    </row>
    <row r="913214" spans="3:3" x14ac:dyDescent="0.25">
      <c r="C913214" s="62"/>
    </row>
    <row r="913302" spans="3:3" x14ac:dyDescent="0.25">
      <c r="C913302" s="62"/>
    </row>
    <row r="913303" spans="3:3" x14ac:dyDescent="0.25">
      <c r="C913303" s="62"/>
    </row>
    <row r="913391" spans="3:3" x14ac:dyDescent="0.25">
      <c r="C913391" s="62"/>
    </row>
    <row r="913392" spans="3:3" x14ac:dyDescent="0.25">
      <c r="C913392" s="62"/>
    </row>
    <row r="913480" spans="3:3" x14ac:dyDescent="0.25">
      <c r="C913480" s="62"/>
    </row>
    <row r="913481" spans="3:3" x14ac:dyDescent="0.25">
      <c r="C913481" s="62"/>
    </row>
    <row r="913569" spans="3:3" x14ac:dyDescent="0.25">
      <c r="C913569" s="62"/>
    </row>
    <row r="913570" spans="3:3" x14ac:dyDescent="0.25">
      <c r="C913570" s="62"/>
    </row>
    <row r="913658" spans="3:3" x14ac:dyDescent="0.25">
      <c r="C913658" s="62"/>
    </row>
    <row r="913659" spans="3:3" x14ac:dyDescent="0.25">
      <c r="C913659" s="62"/>
    </row>
    <row r="913747" spans="3:3" x14ac:dyDescent="0.25">
      <c r="C913747" s="62"/>
    </row>
    <row r="913748" spans="3:3" x14ac:dyDescent="0.25">
      <c r="C913748" s="62"/>
    </row>
    <row r="913836" spans="3:3" x14ac:dyDescent="0.25">
      <c r="C913836" s="62"/>
    </row>
    <row r="913837" spans="3:3" x14ac:dyDescent="0.25">
      <c r="C913837" s="62"/>
    </row>
    <row r="913925" spans="3:3" x14ac:dyDescent="0.25">
      <c r="C913925" s="62"/>
    </row>
    <row r="913926" spans="3:3" x14ac:dyDescent="0.25">
      <c r="C913926" s="62"/>
    </row>
    <row r="914014" spans="3:3" x14ac:dyDescent="0.25">
      <c r="C914014" s="62"/>
    </row>
    <row r="914015" spans="3:3" x14ac:dyDescent="0.25">
      <c r="C914015" s="62"/>
    </row>
    <row r="914103" spans="3:3" x14ac:dyDescent="0.25">
      <c r="C914103" s="62"/>
    </row>
    <row r="914104" spans="3:3" x14ac:dyDescent="0.25">
      <c r="C914104" s="62"/>
    </row>
    <row r="914192" spans="3:3" x14ac:dyDescent="0.25">
      <c r="C914192" s="62"/>
    </row>
    <row r="914193" spans="3:3" x14ac:dyDescent="0.25">
      <c r="C914193" s="62"/>
    </row>
    <row r="914281" spans="3:3" x14ac:dyDescent="0.25">
      <c r="C914281" s="62"/>
    </row>
    <row r="914282" spans="3:3" x14ac:dyDescent="0.25">
      <c r="C914282" s="62"/>
    </row>
    <row r="914370" spans="3:3" x14ac:dyDescent="0.25">
      <c r="C914370" s="62"/>
    </row>
    <row r="914371" spans="3:3" x14ac:dyDescent="0.25">
      <c r="C914371" s="62"/>
    </row>
    <row r="914459" spans="3:3" x14ac:dyDescent="0.25">
      <c r="C914459" s="62"/>
    </row>
    <row r="914460" spans="3:3" x14ac:dyDescent="0.25">
      <c r="C914460" s="62"/>
    </row>
    <row r="914548" spans="3:3" x14ac:dyDescent="0.25">
      <c r="C914548" s="62"/>
    </row>
    <row r="914549" spans="3:3" x14ac:dyDescent="0.25">
      <c r="C914549" s="62"/>
    </row>
    <row r="914637" spans="3:3" x14ac:dyDescent="0.25">
      <c r="C914637" s="62"/>
    </row>
    <row r="914638" spans="3:3" x14ac:dyDescent="0.25">
      <c r="C914638" s="62"/>
    </row>
    <row r="914726" spans="3:3" x14ac:dyDescent="0.25">
      <c r="C914726" s="62"/>
    </row>
    <row r="914727" spans="3:3" x14ac:dyDescent="0.25">
      <c r="C914727" s="62"/>
    </row>
    <row r="914815" spans="3:3" x14ac:dyDescent="0.25">
      <c r="C914815" s="62"/>
    </row>
    <row r="914816" spans="3:3" x14ac:dyDescent="0.25">
      <c r="C914816" s="62"/>
    </row>
    <row r="914904" spans="3:3" x14ac:dyDescent="0.25">
      <c r="C914904" s="62"/>
    </row>
    <row r="914905" spans="3:3" x14ac:dyDescent="0.25">
      <c r="C914905" s="62"/>
    </row>
    <row r="914993" spans="3:3" x14ac:dyDescent="0.25">
      <c r="C914993" s="62"/>
    </row>
    <row r="914994" spans="3:3" x14ac:dyDescent="0.25">
      <c r="C914994" s="62"/>
    </row>
    <row r="915082" spans="3:3" x14ac:dyDescent="0.25">
      <c r="C915082" s="62"/>
    </row>
    <row r="915083" spans="3:3" x14ac:dyDescent="0.25">
      <c r="C915083" s="62"/>
    </row>
    <row r="915171" spans="3:3" x14ac:dyDescent="0.25">
      <c r="C915171" s="62"/>
    </row>
    <row r="915172" spans="3:3" x14ac:dyDescent="0.25">
      <c r="C915172" s="62"/>
    </row>
    <row r="915260" spans="3:3" x14ac:dyDescent="0.25">
      <c r="C915260" s="62"/>
    </row>
    <row r="915261" spans="3:3" x14ac:dyDescent="0.25">
      <c r="C915261" s="62"/>
    </row>
    <row r="915349" spans="3:3" x14ac:dyDescent="0.25">
      <c r="C915349" s="62"/>
    </row>
    <row r="915350" spans="3:3" x14ac:dyDescent="0.25">
      <c r="C915350" s="62"/>
    </row>
    <row r="915438" spans="3:3" x14ac:dyDescent="0.25">
      <c r="C915438" s="62"/>
    </row>
    <row r="915439" spans="3:3" x14ac:dyDescent="0.25">
      <c r="C915439" s="62"/>
    </row>
    <row r="915527" spans="3:3" x14ac:dyDescent="0.25">
      <c r="C915527" s="62"/>
    </row>
    <row r="915528" spans="3:3" x14ac:dyDescent="0.25">
      <c r="C915528" s="62"/>
    </row>
    <row r="915616" spans="3:3" x14ac:dyDescent="0.25">
      <c r="C915616" s="62"/>
    </row>
    <row r="915617" spans="3:3" x14ac:dyDescent="0.25">
      <c r="C915617" s="62"/>
    </row>
    <row r="915705" spans="3:3" x14ac:dyDescent="0.25">
      <c r="C915705" s="62"/>
    </row>
    <row r="915706" spans="3:3" x14ac:dyDescent="0.25">
      <c r="C915706" s="62"/>
    </row>
    <row r="915794" spans="3:3" x14ac:dyDescent="0.25">
      <c r="C915794" s="62"/>
    </row>
    <row r="915795" spans="3:3" x14ac:dyDescent="0.25">
      <c r="C915795" s="62"/>
    </row>
    <row r="915883" spans="3:3" x14ac:dyDescent="0.25">
      <c r="C915883" s="62"/>
    </row>
    <row r="915884" spans="3:3" x14ac:dyDescent="0.25">
      <c r="C915884" s="62"/>
    </row>
    <row r="915972" spans="3:3" x14ac:dyDescent="0.25">
      <c r="C915972" s="62"/>
    </row>
    <row r="915973" spans="3:3" x14ac:dyDescent="0.25">
      <c r="C915973" s="62"/>
    </row>
    <row r="916061" spans="3:3" x14ac:dyDescent="0.25">
      <c r="C916061" s="62"/>
    </row>
    <row r="916062" spans="3:3" x14ac:dyDescent="0.25">
      <c r="C916062" s="62"/>
    </row>
    <row r="916150" spans="3:3" x14ac:dyDescent="0.25">
      <c r="C916150" s="62"/>
    </row>
    <row r="916151" spans="3:3" x14ac:dyDescent="0.25">
      <c r="C916151" s="62"/>
    </row>
    <row r="916239" spans="3:3" x14ac:dyDescent="0.25">
      <c r="C916239" s="62"/>
    </row>
    <row r="916240" spans="3:3" x14ac:dyDescent="0.25">
      <c r="C916240" s="62"/>
    </row>
    <row r="916328" spans="3:3" x14ac:dyDescent="0.25">
      <c r="C916328" s="62"/>
    </row>
    <row r="916329" spans="3:3" x14ac:dyDescent="0.25">
      <c r="C916329" s="62"/>
    </row>
    <row r="916417" spans="3:3" x14ac:dyDescent="0.25">
      <c r="C916417" s="62"/>
    </row>
    <row r="916418" spans="3:3" x14ac:dyDescent="0.25">
      <c r="C916418" s="62"/>
    </row>
    <row r="916506" spans="3:3" x14ac:dyDescent="0.25">
      <c r="C916506" s="62"/>
    </row>
    <row r="916507" spans="3:3" x14ac:dyDescent="0.25">
      <c r="C916507" s="62"/>
    </row>
    <row r="916595" spans="3:3" x14ac:dyDescent="0.25">
      <c r="C916595" s="62"/>
    </row>
    <row r="916596" spans="3:3" x14ac:dyDescent="0.25">
      <c r="C916596" s="62"/>
    </row>
    <row r="916684" spans="3:3" x14ac:dyDescent="0.25">
      <c r="C916684" s="62"/>
    </row>
    <row r="916685" spans="3:3" x14ac:dyDescent="0.25">
      <c r="C916685" s="62"/>
    </row>
    <row r="916773" spans="3:3" x14ac:dyDescent="0.25">
      <c r="C916773" s="62"/>
    </row>
    <row r="916774" spans="3:3" x14ac:dyDescent="0.25">
      <c r="C916774" s="62"/>
    </row>
    <row r="916862" spans="3:3" x14ac:dyDescent="0.25">
      <c r="C916862" s="62"/>
    </row>
    <row r="916863" spans="3:3" x14ac:dyDescent="0.25">
      <c r="C916863" s="62"/>
    </row>
    <row r="916951" spans="3:3" x14ac:dyDescent="0.25">
      <c r="C916951" s="62"/>
    </row>
    <row r="916952" spans="3:3" x14ac:dyDescent="0.25">
      <c r="C916952" s="62"/>
    </row>
    <row r="917040" spans="3:3" x14ac:dyDescent="0.25">
      <c r="C917040" s="62"/>
    </row>
    <row r="917041" spans="3:3" x14ac:dyDescent="0.25">
      <c r="C917041" s="62"/>
    </row>
    <row r="917129" spans="3:3" x14ac:dyDescent="0.25">
      <c r="C917129" s="62"/>
    </row>
    <row r="917130" spans="3:3" x14ac:dyDescent="0.25">
      <c r="C917130" s="62"/>
    </row>
    <row r="917218" spans="3:3" x14ac:dyDescent="0.25">
      <c r="C917218" s="62"/>
    </row>
    <row r="917219" spans="3:3" x14ac:dyDescent="0.25">
      <c r="C917219" s="62"/>
    </row>
    <row r="917307" spans="3:3" x14ac:dyDescent="0.25">
      <c r="C917307" s="62"/>
    </row>
    <row r="917308" spans="3:3" x14ac:dyDescent="0.25">
      <c r="C917308" s="62"/>
    </row>
    <row r="917396" spans="3:3" x14ac:dyDescent="0.25">
      <c r="C917396" s="62"/>
    </row>
    <row r="917397" spans="3:3" x14ac:dyDescent="0.25">
      <c r="C917397" s="62"/>
    </row>
    <row r="917485" spans="3:3" x14ac:dyDescent="0.25">
      <c r="C917485" s="62"/>
    </row>
    <row r="917486" spans="3:3" x14ac:dyDescent="0.25">
      <c r="C917486" s="62"/>
    </row>
    <row r="917574" spans="3:3" x14ac:dyDescent="0.25">
      <c r="C917574" s="62"/>
    </row>
    <row r="917575" spans="3:3" x14ac:dyDescent="0.25">
      <c r="C917575" s="62"/>
    </row>
    <row r="917663" spans="3:3" x14ac:dyDescent="0.25">
      <c r="C917663" s="62"/>
    </row>
    <row r="917664" spans="3:3" x14ac:dyDescent="0.25">
      <c r="C917664" s="62"/>
    </row>
    <row r="917752" spans="3:3" x14ac:dyDescent="0.25">
      <c r="C917752" s="62"/>
    </row>
    <row r="917753" spans="3:3" x14ac:dyDescent="0.25">
      <c r="C917753" s="62"/>
    </row>
    <row r="917841" spans="3:3" x14ac:dyDescent="0.25">
      <c r="C917841" s="62"/>
    </row>
    <row r="917842" spans="3:3" x14ac:dyDescent="0.25">
      <c r="C917842" s="62"/>
    </row>
    <row r="917930" spans="3:3" x14ac:dyDescent="0.25">
      <c r="C917930" s="62"/>
    </row>
    <row r="917931" spans="3:3" x14ac:dyDescent="0.25">
      <c r="C917931" s="62"/>
    </row>
    <row r="918019" spans="3:3" x14ac:dyDescent="0.25">
      <c r="C918019" s="62"/>
    </row>
    <row r="918020" spans="3:3" x14ac:dyDescent="0.25">
      <c r="C918020" s="62"/>
    </row>
    <row r="918108" spans="3:3" x14ac:dyDescent="0.25">
      <c r="C918108" s="62"/>
    </row>
    <row r="918109" spans="3:3" x14ac:dyDescent="0.25">
      <c r="C918109" s="62"/>
    </row>
    <row r="918197" spans="3:3" x14ac:dyDescent="0.25">
      <c r="C918197" s="62"/>
    </row>
    <row r="918198" spans="3:3" x14ac:dyDescent="0.25">
      <c r="C918198" s="62"/>
    </row>
    <row r="918286" spans="3:3" x14ac:dyDescent="0.25">
      <c r="C918286" s="62"/>
    </row>
    <row r="918287" spans="3:3" x14ac:dyDescent="0.25">
      <c r="C918287" s="62"/>
    </row>
    <row r="918375" spans="3:3" x14ac:dyDescent="0.25">
      <c r="C918375" s="62"/>
    </row>
    <row r="918376" spans="3:3" x14ac:dyDescent="0.25">
      <c r="C918376" s="62"/>
    </row>
    <row r="918464" spans="3:3" x14ac:dyDescent="0.25">
      <c r="C918464" s="62"/>
    </row>
    <row r="918465" spans="3:3" x14ac:dyDescent="0.25">
      <c r="C918465" s="62"/>
    </row>
    <row r="918553" spans="3:3" x14ac:dyDescent="0.25">
      <c r="C918553" s="62"/>
    </row>
    <row r="918554" spans="3:3" x14ac:dyDescent="0.25">
      <c r="C918554" s="62"/>
    </row>
    <row r="918642" spans="3:3" x14ac:dyDescent="0.25">
      <c r="C918642" s="62"/>
    </row>
    <row r="918643" spans="3:3" x14ac:dyDescent="0.25">
      <c r="C918643" s="62"/>
    </row>
    <row r="918731" spans="3:3" x14ac:dyDescent="0.25">
      <c r="C918731" s="62"/>
    </row>
    <row r="918732" spans="3:3" x14ac:dyDescent="0.25">
      <c r="C918732" s="62"/>
    </row>
    <row r="918820" spans="3:3" x14ac:dyDescent="0.25">
      <c r="C918820" s="62"/>
    </row>
    <row r="918821" spans="3:3" x14ac:dyDescent="0.25">
      <c r="C918821" s="62"/>
    </row>
    <row r="918909" spans="3:3" x14ac:dyDescent="0.25">
      <c r="C918909" s="62"/>
    </row>
    <row r="918910" spans="3:3" x14ac:dyDescent="0.25">
      <c r="C918910" s="62"/>
    </row>
    <row r="918998" spans="3:3" x14ac:dyDescent="0.25">
      <c r="C918998" s="62"/>
    </row>
    <row r="918999" spans="3:3" x14ac:dyDescent="0.25">
      <c r="C918999" s="62"/>
    </row>
    <row r="919087" spans="3:3" x14ac:dyDescent="0.25">
      <c r="C919087" s="62"/>
    </row>
    <row r="919088" spans="3:3" x14ac:dyDescent="0.25">
      <c r="C919088" s="62"/>
    </row>
    <row r="919176" spans="3:3" x14ac:dyDescent="0.25">
      <c r="C919176" s="62"/>
    </row>
    <row r="919177" spans="3:3" x14ac:dyDescent="0.25">
      <c r="C919177" s="62"/>
    </row>
    <row r="919265" spans="3:3" x14ac:dyDescent="0.25">
      <c r="C919265" s="62"/>
    </row>
    <row r="919266" spans="3:3" x14ac:dyDescent="0.25">
      <c r="C919266" s="62"/>
    </row>
    <row r="919354" spans="3:3" x14ac:dyDescent="0.25">
      <c r="C919354" s="62"/>
    </row>
    <row r="919355" spans="3:3" x14ac:dyDescent="0.25">
      <c r="C919355" s="62"/>
    </row>
    <row r="919443" spans="3:3" x14ac:dyDescent="0.25">
      <c r="C919443" s="62"/>
    </row>
    <row r="919444" spans="3:3" x14ac:dyDescent="0.25">
      <c r="C919444" s="62"/>
    </row>
    <row r="919532" spans="3:3" x14ac:dyDescent="0.25">
      <c r="C919532" s="62"/>
    </row>
    <row r="919533" spans="3:3" x14ac:dyDescent="0.25">
      <c r="C919533" s="62"/>
    </row>
    <row r="919621" spans="3:3" x14ac:dyDescent="0.25">
      <c r="C919621" s="62"/>
    </row>
    <row r="919622" spans="3:3" x14ac:dyDescent="0.25">
      <c r="C919622" s="62"/>
    </row>
    <row r="919710" spans="3:3" x14ac:dyDescent="0.25">
      <c r="C919710" s="62"/>
    </row>
    <row r="919711" spans="3:3" x14ac:dyDescent="0.25">
      <c r="C919711" s="62"/>
    </row>
    <row r="919799" spans="3:3" x14ac:dyDescent="0.25">
      <c r="C919799" s="62"/>
    </row>
    <row r="919800" spans="3:3" x14ac:dyDescent="0.25">
      <c r="C919800" s="62"/>
    </row>
    <row r="919888" spans="3:3" x14ac:dyDescent="0.25">
      <c r="C919888" s="62"/>
    </row>
    <row r="919889" spans="3:3" x14ac:dyDescent="0.25">
      <c r="C919889" s="62"/>
    </row>
    <row r="919977" spans="3:3" x14ac:dyDescent="0.25">
      <c r="C919977" s="62"/>
    </row>
    <row r="919978" spans="3:3" x14ac:dyDescent="0.25">
      <c r="C919978" s="62"/>
    </row>
    <row r="920066" spans="3:3" x14ac:dyDescent="0.25">
      <c r="C920066" s="62"/>
    </row>
    <row r="920067" spans="3:3" x14ac:dyDescent="0.25">
      <c r="C920067" s="62"/>
    </row>
    <row r="920155" spans="3:3" x14ac:dyDescent="0.25">
      <c r="C920155" s="62"/>
    </row>
    <row r="920156" spans="3:3" x14ac:dyDescent="0.25">
      <c r="C920156" s="62"/>
    </row>
    <row r="920244" spans="3:3" x14ac:dyDescent="0.25">
      <c r="C920244" s="62"/>
    </row>
    <row r="920245" spans="3:3" x14ac:dyDescent="0.25">
      <c r="C920245" s="62"/>
    </row>
    <row r="920333" spans="3:3" x14ac:dyDescent="0.25">
      <c r="C920333" s="62"/>
    </row>
    <row r="920334" spans="3:3" x14ac:dyDescent="0.25">
      <c r="C920334" s="62"/>
    </row>
    <row r="920422" spans="3:3" x14ac:dyDescent="0.25">
      <c r="C920422" s="62"/>
    </row>
    <row r="920423" spans="3:3" x14ac:dyDescent="0.25">
      <c r="C920423" s="62"/>
    </row>
    <row r="920511" spans="3:3" x14ac:dyDescent="0.25">
      <c r="C920511" s="62"/>
    </row>
    <row r="920512" spans="3:3" x14ac:dyDescent="0.25">
      <c r="C920512" s="62"/>
    </row>
    <row r="920600" spans="3:3" x14ac:dyDescent="0.25">
      <c r="C920600" s="62"/>
    </row>
    <row r="920601" spans="3:3" x14ac:dyDescent="0.25">
      <c r="C920601" s="62"/>
    </row>
    <row r="920689" spans="3:3" x14ac:dyDescent="0.25">
      <c r="C920689" s="62"/>
    </row>
    <row r="920690" spans="3:3" x14ac:dyDescent="0.25">
      <c r="C920690" s="62"/>
    </row>
    <row r="920778" spans="3:3" x14ac:dyDescent="0.25">
      <c r="C920778" s="62"/>
    </row>
    <row r="920779" spans="3:3" x14ac:dyDescent="0.25">
      <c r="C920779" s="62"/>
    </row>
    <row r="920867" spans="3:3" x14ac:dyDescent="0.25">
      <c r="C920867" s="62"/>
    </row>
    <row r="920868" spans="3:3" x14ac:dyDescent="0.25">
      <c r="C920868" s="62"/>
    </row>
    <row r="920956" spans="3:3" x14ac:dyDescent="0.25">
      <c r="C920956" s="62"/>
    </row>
    <row r="920957" spans="3:3" x14ac:dyDescent="0.25">
      <c r="C920957" s="62"/>
    </row>
    <row r="921045" spans="3:3" x14ac:dyDescent="0.25">
      <c r="C921045" s="62"/>
    </row>
    <row r="921046" spans="3:3" x14ac:dyDescent="0.25">
      <c r="C921046" s="62"/>
    </row>
    <row r="921134" spans="3:3" x14ac:dyDescent="0.25">
      <c r="C921134" s="62"/>
    </row>
    <row r="921135" spans="3:3" x14ac:dyDescent="0.25">
      <c r="C921135" s="62"/>
    </row>
    <row r="921223" spans="3:3" x14ac:dyDescent="0.25">
      <c r="C921223" s="62"/>
    </row>
    <row r="921224" spans="3:3" x14ac:dyDescent="0.25">
      <c r="C921224" s="62"/>
    </row>
    <row r="921312" spans="3:3" x14ac:dyDescent="0.25">
      <c r="C921312" s="62"/>
    </row>
    <row r="921313" spans="3:3" x14ac:dyDescent="0.25">
      <c r="C921313" s="62"/>
    </row>
    <row r="921401" spans="3:3" x14ac:dyDescent="0.25">
      <c r="C921401" s="62"/>
    </row>
    <row r="921402" spans="3:3" x14ac:dyDescent="0.25">
      <c r="C921402" s="62"/>
    </row>
    <row r="921490" spans="3:3" x14ac:dyDescent="0.25">
      <c r="C921490" s="62"/>
    </row>
    <row r="921491" spans="3:3" x14ac:dyDescent="0.25">
      <c r="C921491" s="62"/>
    </row>
    <row r="921579" spans="3:3" x14ac:dyDescent="0.25">
      <c r="C921579" s="62"/>
    </row>
    <row r="921580" spans="3:3" x14ac:dyDescent="0.25">
      <c r="C921580" s="62"/>
    </row>
    <row r="921668" spans="3:3" x14ac:dyDescent="0.25">
      <c r="C921668" s="62"/>
    </row>
    <row r="921669" spans="3:3" x14ac:dyDescent="0.25">
      <c r="C921669" s="62"/>
    </row>
    <row r="921757" spans="3:3" x14ac:dyDescent="0.25">
      <c r="C921757" s="62"/>
    </row>
    <row r="921758" spans="3:3" x14ac:dyDescent="0.25">
      <c r="C921758" s="62"/>
    </row>
    <row r="921846" spans="3:3" x14ac:dyDescent="0.25">
      <c r="C921846" s="62"/>
    </row>
    <row r="921847" spans="3:3" x14ac:dyDescent="0.25">
      <c r="C921847" s="62"/>
    </row>
    <row r="921935" spans="3:3" x14ac:dyDescent="0.25">
      <c r="C921935" s="62"/>
    </row>
    <row r="921936" spans="3:3" x14ac:dyDescent="0.25">
      <c r="C921936" s="62"/>
    </row>
    <row r="922024" spans="3:3" x14ac:dyDescent="0.25">
      <c r="C922024" s="62"/>
    </row>
    <row r="922025" spans="3:3" x14ac:dyDescent="0.25">
      <c r="C922025" s="62"/>
    </row>
    <row r="922113" spans="3:3" x14ac:dyDescent="0.25">
      <c r="C922113" s="62"/>
    </row>
    <row r="922114" spans="3:3" x14ac:dyDescent="0.25">
      <c r="C922114" s="62"/>
    </row>
    <row r="922202" spans="3:3" x14ac:dyDescent="0.25">
      <c r="C922202" s="62"/>
    </row>
    <row r="922203" spans="3:3" x14ac:dyDescent="0.25">
      <c r="C922203" s="62"/>
    </row>
    <row r="922291" spans="3:3" x14ac:dyDescent="0.25">
      <c r="C922291" s="62"/>
    </row>
    <row r="922292" spans="3:3" x14ac:dyDescent="0.25">
      <c r="C922292" s="62"/>
    </row>
    <row r="922380" spans="3:3" x14ac:dyDescent="0.25">
      <c r="C922380" s="62"/>
    </row>
    <row r="922381" spans="3:3" x14ac:dyDescent="0.25">
      <c r="C922381" s="62"/>
    </row>
    <row r="922469" spans="3:3" x14ac:dyDescent="0.25">
      <c r="C922469" s="62"/>
    </row>
    <row r="922470" spans="3:3" x14ac:dyDescent="0.25">
      <c r="C922470" s="62"/>
    </row>
    <row r="922558" spans="3:3" x14ac:dyDescent="0.25">
      <c r="C922558" s="62"/>
    </row>
    <row r="922559" spans="3:3" x14ac:dyDescent="0.25">
      <c r="C922559" s="62"/>
    </row>
    <row r="922647" spans="3:3" x14ac:dyDescent="0.25">
      <c r="C922647" s="62"/>
    </row>
    <row r="922648" spans="3:3" x14ac:dyDescent="0.25">
      <c r="C922648" s="62"/>
    </row>
    <row r="922736" spans="3:3" x14ac:dyDescent="0.25">
      <c r="C922736" s="62"/>
    </row>
    <row r="922737" spans="3:3" x14ac:dyDescent="0.25">
      <c r="C922737" s="62"/>
    </row>
    <row r="922825" spans="3:3" x14ac:dyDescent="0.25">
      <c r="C922825" s="62"/>
    </row>
    <row r="922826" spans="3:3" x14ac:dyDescent="0.25">
      <c r="C922826" s="62"/>
    </row>
    <row r="922914" spans="3:3" x14ac:dyDescent="0.25">
      <c r="C922914" s="62"/>
    </row>
    <row r="922915" spans="3:3" x14ac:dyDescent="0.25">
      <c r="C922915" s="62"/>
    </row>
    <row r="923003" spans="3:3" x14ac:dyDescent="0.25">
      <c r="C923003" s="62"/>
    </row>
    <row r="923004" spans="3:3" x14ac:dyDescent="0.25">
      <c r="C923004" s="62"/>
    </row>
    <row r="923092" spans="3:3" x14ac:dyDescent="0.25">
      <c r="C923092" s="62"/>
    </row>
    <row r="923093" spans="3:3" x14ac:dyDescent="0.25">
      <c r="C923093" s="62"/>
    </row>
    <row r="923181" spans="3:3" x14ac:dyDescent="0.25">
      <c r="C923181" s="62"/>
    </row>
    <row r="923182" spans="3:3" x14ac:dyDescent="0.25">
      <c r="C923182" s="62"/>
    </row>
    <row r="923270" spans="3:3" x14ac:dyDescent="0.25">
      <c r="C923270" s="62"/>
    </row>
    <row r="923271" spans="3:3" x14ac:dyDescent="0.25">
      <c r="C923271" s="62"/>
    </row>
    <row r="923359" spans="3:3" x14ac:dyDescent="0.25">
      <c r="C923359" s="62"/>
    </row>
    <row r="923360" spans="3:3" x14ac:dyDescent="0.25">
      <c r="C923360" s="62"/>
    </row>
    <row r="923448" spans="3:3" x14ac:dyDescent="0.25">
      <c r="C923448" s="62"/>
    </row>
    <row r="923449" spans="3:3" x14ac:dyDescent="0.25">
      <c r="C923449" s="62"/>
    </row>
    <row r="923537" spans="3:3" x14ac:dyDescent="0.25">
      <c r="C923537" s="62"/>
    </row>
    <row r="923538" spans="3:3" x14ac:dyDescent="0.25">
      <c r="C923538" s="62"/>
    </row>
    <row r="923626" spans="3:3" x14ac:dyDescent="0.25">
      <c r="C923626" s="62"/>
    </row>
    <row r="923627" spans="3:3" x14ac:dyDescent="0.25">
      <c r="C923627" s="62"/>
    </row>
    <row r="923715" spans="3:3" x14ac:dyDescent="0.25">
      <c r="C923715" s="62"/>
    </row>
    <row r="923716" spans="3:3" x14ac:dyDescent="0.25">
      <c r="C923716" s="62"/>
    </row>
    <row r="923804" spans="3:3" x14ac:dyDescent="0.25">
      <c r="C923804" s="62"/>
    </row>
    <row r="923805" spans="3:3" x14ac:dyDescent="0.25">
      <c r="C923805" s="62"/>
    </row>
    <row r="923893" spans="3:3" x14ac:dyDescent="0.25">
      <c r="C923893" s="62"/>
    </row>
    <row r="923894" spans="3:3" x14ac:dyDescent="0.25">
      <c r="C923894" s="62"/>
    </row>
    <row r="923982" spans="3:3" x14ac:dyDescent="0.25">
      <c r="C923982" s="62"/>
    </row>
    <row r="923983" spans="3:3" x14ac:dyDescent="0.25">
      <c r="C923983" s="62"/>
    </row>
    <row r="924071" spans="3:3" x14ac:dyDescent="0.25">
      <c r="C924071" s="62"/>
    </row>
    <row r="924072" spans="3:3" x14ac:dyDescent="0.25">
      <c r="C924072" s="62"/>
    </row>
    <row r="924160" spans="3:3" x14ac:dyDescent="0.25">
      <c r="C924160" s="62"/>
    </row>
    <row r="924161" spans="3:3" x14ac:dyDescent="0.25">
      <c r="C924161" s="62"/>
    </row>
    <row r="924249" spans="3:3" x14ac:dyDescent="0.25">
      <c r="C924249" s="62"/>
    </row>
    <row r="924250" spans="3:3" x14ac:dyDescent="0.25">
      <c r="C924250" s="62"/>
    </row>
    <row r="924338" spans="3:3" x14ac:dyDescent="0.25">
      <c r="C924338" s="62"/>
    </row>
    <row r="924339" spans="3:3" x14ac:dyDescent="0.25">
      <c r="C924339" s="62"/>
    </row>
    <row r="924427" spans="3:3" x14ac:dyDescent="0.25">
      <c r="C924427" s="62"/>
    </row>
    <row r="924428" spans="3:3" x14ac:dyDescent="0.25">
      <c r="C924428" s="62"/>
    </row>
    <row r="924516" spans="3:3" x14ac:dyDescent="0.25">
      <c r="C924516" s="62"/>
    </row>
    <row r="924517" spans="3:3" x14ac:dyDescent="0.25">
      <c r="C924517" s="62"/>
    </row>
    <row r="924605" spans="3:3" x14ac:dyDescent="0.25">
      <c r="C924605" s="62"/>
    </row>
    <row r="924606" spans="3:3" x14ac:dyDescent="0.25">
      <c r="C924606" s="62"/>
    </row>
    <row r="924694" spans="3:3" x14ac:dyDescent="0.25">
      <c r="C924694" s="62"/>
    </row>
    <row r="924695" spans="3:3" x14ac:dyDescent="0.25">
      <c r="C924695" s="62"/>
    </row>
    <row r="924783" spans="3:3" x14ac:dyDescent="0.25">
      <c r="C924783" s="62"/>
    </row>
    <row r="924784" spans="3:3" x14ac:dyDescent="0.25">
      <c r="C924784" s="62"/>
    </row>
    <row r="924872" spans="3:3" x14ac:dyDescent="0.25">
      <c r="C924872" s="62"/>
    </row>
    <row r="924873" spans="3:3" x14ac:dyDescent="0.25">
      <c r="C924873" s="62"/>
    </row>
    <row r="924961" spans="3:3" x14ac:dyDescent="0.25">
      <c r="C924961" s="62"/>
    </row>
    <row r="924962" spans="3:3" x14ac:dyDescent="0.25">
      <c r="C924962" s="62"/>
    </row>
    <row r="925050" spans="3:3" x14ac:dyDescent="0.25">
      <c r="C925050" s="62"/>
    </row>
    <row r="925051" spans="3:3" x14ac:dyDescent="0.25">
      <c r="C925051" s="62"/>
    </row>
    <row r="925139" spans="3:3" x14ac:dyDescent="0.25">
      <c r="C925139" s="62"/>
    </row>
    <row r="925140" spans="3:3" x14ac:dyDescent="0.25">
      <c r="C925140" s="62"/>
    </row>
    <row r="925228" spans="3:3" x14ac:dyDescent="0.25">
      <c r="C925228" s="62"/>
    </row>
    <row r="925229" spans="3:3" x14ac:dyDescent="0.25">
      <c r="C925229" s="62"/>
    </row>
    <row r="925317" spans="3:3" x14ac:dyDescent="0.25">
      <c r="C925317" s="62"/>
    </row>
    <row r="925318" spans="3:3" x14ac:dyDescent="0.25">
      <c r="C925318" s="62"/>
    </row>
    <row r="925406" spans="3:3" x14ac:dyDescent="0.25">
      <c r="C925406" s="62"/>
    </row>
    <row r="925407" spans="3:3" x14ac:dyDescent="0.25">
      <c r="C925407" s="62"/>
    </row>
    <row r="925495" spans="3:3" x14ac:dyDescent="0.25">
      <c r="C925495" s="62"/>
    </row>
    <row r="925496" spans="3:3" x14ac:dyDescent="0.25">
      <c r="C925496" s="62"/>
    </row>
    <row r="925584" spans="3:3" x14ac:dyDescent="0.25">
      <c r="C925584" s="62"/>
    </row>
    <row r="925585" spans="3:3" x14ac:dyDescent="0.25">
      <c r="C925585" s="62"/>
    </row>
    <row r="925673" spans="3:3" x14ac:dyDescent="0.25">
      <c r="C925673" s="62"/>
    </row>
    <row r="925674" spans="3:3" x14ac:dyDescent="0.25">
      <c r="C925674" s="62"/>
    </row>
    <row r="925762" spans="3:3" x14ac:dyDescent="0.25">
      <c r="C925762" s="62"/>
    </row>
    <row r="925763" spans="3:3" x14ac:dyDescent="0.25">
      <c r="C925763" s="62"/>
    </row>
    <row r="925851" spans="3:3" x14ac:dyDescent="0.25">
      <c r="C925851" s="62"/>
    </row>
    <row r="925852" spans="3:3" x14ac:dyDescent="0.25">
      <c r="C925852" s="62"/>
    </row>
    <row r="925940" spans="3:3" x14ac:dyDescent="0.25">
      <c r="C925940" s="62"/>
    </row>
    <row r="925941" spans="3:3" x14ac:dyDescent="0.25">
      <c r="C925941" s="62"/>
    </row>
    <row r="926029" spans="3:3" x14ac:dyDescent="0.25">
      <c r="C926029" s="62"/>
    </row>
    <row r="926030" spans="3:3" x14ac:dyDescent="0.25">
      <c r="C926030" s="62"/>
    </row>
    <row r="926118" spans="3:3" x14ac:dyDescent="0.25">
      <c r="C926118" s="62"/>
    </row>
    <row r="926119" spans="3:3" x14ac:dyDescent="0.25">
      <c r="C926119" s="62"/>
    </row>
    <row r="926207" spans="3:3" x14ac:dyDescent="0.25">
      <c r="C926207" s="62"/>
    </row>
    <row r="926208" spans="3:3" x14ac:dyDescent="0.25">
      <c r="C926208" s="62"/>
    </row>
    <row r="926296" spans="3:3" x14ac:dyDescent="0.25">
      <c r="C926296" s="62"/>
    </row>
    <row r="926297" spans="3:3" x14ac:dyDescent="0.25">
      <c r="C926297" s="62"/>
    </row>
    <row r="926385" spans="3:3" x14ac:dyDescent="0.25">
      <c r="C926385" s="62"/>
    </row>
    <row r="926386" spans="3:3" x14ac:dyDescent="0.25">
      <c r="C926386" s="62"/>
    </row>
    <row r="926474" spans="3:3" x14ac:dyDescent="0.25">
      <c r="C926474" s="62"/>
    </row>
    <row r="926475" spans="3:3" x14ac:dyDescent="0.25">
      <c r="C926475" s="62"/>
    </row>
    <row r="926563" spans="3:3" x14ac:dyDescent="0.25">
      <c r="C926563" s="62"/>
    </row>
    <row r="926564" spans="3:3" x14ac:dyDescent="0.25">
      <c r="C926564" s="62"/>
    </row>
    <row r="926652" spans="3:3" x14ac:dyDescent="0.25">
      <c r="C926652" s="62"/>
    </row>
    <row r="926653" spans="3:3" x14ac:dyDescent="0.25">
      <c r="C926653" s="62"/>
    </row>
    <row r="926741" spans="3:3" x14ac:dyDescent="0.25">
      <c r="C926741" s="62"/>
    </row>
    <row r="926742" spans="3:3" x14ac:dyDescent="0.25">
      <c r="C926742" s="62"/>
    </row>
    <row r="926830" spans="3:3" x14ac:dyDescent="0.25">
      <c r="C926830" s="62"/>
    </row>
    <row r="926831" spans="3:3" x14ac:dyDescent="0.25">
      <c r="C926831" s="62"/>
    </row>
    <row r="926919" spans="3:3" x14ac:dyDescent="0.25">
      <c r="C926919" s="62"/>
    </row>
    <row r="926920" spans="3:3" x14ac:dyDescent="0.25">
      <c r="C926920" s="62"/>
    </row>
    <row r="927008" spans="3:3" x14ac:dyDescent="0.25">
      <c r="C927008" s="62"/>
    </row>
    <row r="927009" spans="3:3" x14ac:dyDescent="0.25">
      <c r="C927009" s="62"/>
    </row>
    <row r="927097" spans="3:3" x14ac:dyDescent="0.25">
      <c r="C927097" s="62"/>
    </row>
    <row r="927098" spans="3:3" x14ac:dyDescent="0.25">
      <c r="C927098" s="62"/>
    </row>
    <row r="927186" spans="3:3" x14ac:dyDescent="0.25">
      <c r="C927186" s="62"/>
    </row>
    <row r="927187" spans="3:3" x14ac:dyDescent="0.25">
      <c r="C927187" s="62"/>
    </row>
    <row r="927275" spans="3:3" x14ac:dyDescent="0.25">
      <c r="C927275" s="62"/>
    </row>
    <row r="927276" spans="3:3" x14ac:dyDescent="0.25">
      <c r="C927276" s="62"/>
    </row>
    <row r="927364" spans="3:3" x14ac:dyDescent="0.25">
      <c r="C927364" s="62"/>
    </row>
    <row r="927365" spans="3:3" x14ac:dyDescent="0.25">
      <c r="C927365" s="62"/>
    </row>
    <row r="927453" spans="3:3" x14ac:dyDescent="0.25">
      <c r="C927453" s="62"/>
    </row>
    <row r="927454" spans="3:3" x14ac:dyDescent="0.25">
      <c r="C927454" s="62"/>
    </row>
    <row r="927542" spans="3:3" x14ac:dyDescent="0.25">
      <c r="C927542" s="62"/>
    </row>
    <row r="927543" spans="3:3" x14ac:dyDescent="0.25">
      <c r="C927543" s="62"/>
    </row>
    <row r="927631" spans="3:3" x14ac:dyDescent="0.25">
      <c r="C927631" s="62"/>
    </row>
    <row r="927632" spans="3:3" x14ac:dyDescent="0.25">
      <c r="C927632" s="62"/>
    </row>
    <row r="927720" spans="3:3" x14ac:dyDescent="0.25">
      <c r="C927720" s="62"/>
    </row>
    <row r="927721" spans="3:3" x14ac:dyDescent="0.25">
      <c r="C927721" s="62"/>
    </row>
    <row r="927809" spans="3:3" x14ac:dyDescent="0.25">
      <c r="C927809" s="62"/>
    </row>
    <row r="927810" spans="3:3" x14ac:dyDescent="0.25">
      <c r="C927810" s="62"/>
    </row>
    <row r="927898" spans="3:3" x14ac:dyDescent="0.25">
      <c r="C927898" s="62"/>
    </row>
    <row r="927899" spans="3:3" x14ac:dyDescent="0.25">
      <c r="C927899" s="62"/>
    </row>
    <row r="927987" spans="3:3" x14ac:dyDescent="0.25">
      <c r="C927987" s="62"/>
    </row>
    <row r="927988" spans="3:3" x14ac:dyDescent="0.25">
      <c r="C927988" s="62"/>
    </row>
    <row r="928076" spans="3:3" x14ac:dyDescent="0.25">
      <c r="C928076" s="62"/>
    </row>
    <row r="928077" spans="3:3" x14ac:dyDescent="0.25">
      <c r="C928077" s="62"/>
    </row>
    <row r="928165" spans="3:3" x14ac:dyDescent="0.25">
      <c r="C928165" s="62"/>
    </row>
    <row r="928166" spans="3:3" x14ac:dyDescent="0.25">
      <c r="C928166" s="62"/>
    </row>
    <row r="928254" spans="3:3" x14ac:dyDescent="0.25">
      <c r="C928254" s="62"/>
    </row>
    <row r="928255" spans="3:3" x14ac:dyDescent="0.25">
      <c r="C928255" s="62"/>
    </row>
    <row r="928343" spans="3:3" x14ac:dyDescent="0.25">
      <c r="C928343" s="62"/>
    </row>
    <row r="928344" spans="3:3" x14ac:dyDescent="0.25">
      <c r="C928344" s="62"/>
    </row>
    <row r="928432" spans="3:3" x14ac:dyDescent="0.25">
      <c r="C928432" s="62"/>
    </row>
    <row r="928433" spans="3:3" x14ac:dyDescent="0.25">
      <c r="C928433" s="62"/>
    </row>
    <row r="928521" spans="3:3" x14ac:dyDescent="0.25">
      <c r="C928521" s="62"/>
    </row>
    <row r="928522" spans="3:3" x14ac:dyDescent="0.25">
      <c r="C928522" s="62"/>
    </row>
    <row r="928610" spans="3:3" x14ac:dyDescent="0.25">
      <c r="C928610" s="62"/>
    </row>
    <row r="928611" spans="3:3" x14ac:dyDescent="0.25">
      <c r="C928611" s="62"/>
    </row>
    <row r="928699" spans="3:3" x14ac:dyDescent="0.25">
      <c r="C928699" s="62"/>
    </row>
    <row r="928700" spans="3:3" x14ac:dyDescent="0.25">
      <c r="C928700" s="62"/>
    </row>
    <row r="928788" spans="3:3" x14ac:dyDescent="0.25">
      <c r="C928788" s="62"/>
    </row>
    <row r="928789" spans="3:3" x14ac:dyDescent="0.25">
      <c r="C928789" s="62"/>
    </row>
    <row r="928877" spans="3:3" x14ac:dyDescent="0.25">
      <c r="C928877" s="62"/>
    </row>
    <row r="928878" spans="3:3" x14ac:dyDescent="0.25">
      <c r="C928878" s="62"/>
    </row>
    <row r="928966" spans="3:3" x14ac:dyDescent="0.25">
      <c r="C928966" s="62"/>
    </row>
    <row r="928967" spans="3:3" x14ac:dyDescent="0.25">
      <c r="C928967" s="62"/>
    </row>
    <row r="929055" spans="3:3" x14ac:dyDescent="0.25">
      <c r="C929055" s="62"/>
    </row>
    <row r="929056" spans="3:3" x14ac:dyDescent="0.25">
      <c r="C929056" s="62"/>
    </row>
    <row r="929144" spans="3:3" x14ac:dyDescent="0.25">
      <c r="C929144" s="62"/>
    </row>
    <row r="929145" spans="3:3" x14ac:dyDescent="0.25">
      <c r="C929145" s="62"/>
    </row>
    <row r="929233" spans="3:3" x14ac:dyDescent="0.25">
      <c r="C929233" s="62"/>
    </row>
    <row r="929234" spans="3:3" x14ac:dyDescent="0.25">
      <c r="C929234" s="62"/>
    </row>
    <row r="929322" spans="3:3" x14ac:dyDescent="0.25">
      <c r="C929322" s="62"/>
    </row>
    <row r="929323" spans="3:3" x14ac:dyDescent="0.25">
      <c r="C929323" s="62"/>
    </row>
    <row r="929411" spans="3:3" x14ac:dyDescent="0.25">
      <c r="C929411" s="62"/>
    </row>
    <row r="929412" spans="3:3" x14ac:dyDescent="0.25">
      <c r="C929412" s="62"/>
    </row>
    <row r="929500" spans="3:3" x14ac:dyDescent="0.25">
      <c r="C929500" s="62"/>
    </row>
    <row r="929501" spans="3:3" x14ac:dyDescent="0.25">
      <c r="C929501" s="62"/>
    </row>
    <row r="929589" spans="3:3" x14ac:dyDescent="0.25">
      <c r="C929589" s="62"/>
    </row>
    <row r="929590" spans="3:3" x14ac:dyDescent="0.25">
      <c r="C929590" s="62"/>
    </row>
    <row r="929678" spans="3:3" x14ac:dyDescent="0.25">
      <c r="C929678" s="62"/>
    </row>
    <row r="929679" spans="3:3" x14ac:dyDescent="0.25">
      <c r="C929679" s="62"/>
    </row>
    <row r="929767" spans="3:3" x14ac:dyDescent="0.25">
      <c r="C929767" s="62"/>
    </row>
    <row r="929768" spans="3:3" x14ac:dyDescent="0.25">
      <c r="C929768" s="62"/>
    </row>
    <row r="929856" spans="3:3" x14ac:dyDescent="0.25">
      <c r="C929856" s="62"/>
    </row>
    <row r="929857" spans="3:3" x14ac:dyDescent="0.25">
      <c r="C929857" s="62"/>
    </row>
    <row r="929945" spans="3:3" x14ac:dyDescent="0.25">
      <c r="C929945" s="62"/>
    </row>
    <row r="929946" spans="3:3" x14ac:dyDescent="0.25">
      <c r="C929946" s="62"/>
    </row>
    <row r="930034" spans="3:3" x14ac:dyDescent="0.25">
      <c r="C930034" s="62"/>
    </row>
    <row r="930035" spans="3:3" x14ac:dyDescent="0.25">
      <c r="C930035" s="62"/>
    </row>
    <row r="930123" spans="3:3" x14ac:dyDescent="0.25">
      <c r="C930123" s="62"/>
    </row>
    <row r="930124" spans="3:3" x14ac:dyDescent="0.25">
      <c r="C930124" s="62"/>
    </row>
    <row r="930212" spans="3:3" x14ac:dyDescent="0.25">
      <c r="C930212" s="62"/>
    </row>
    <row r="930213" spans="3:3" x14ac:dyDescent="0.25">
      <c r="C930213" s="62"/>
    </row>
    <row r="930301" spans="3:3" x14ac:dyDescent="0.25">
      <c r="C930301" s="62"/>
    </row>
    <row r="930302" spans="3:3" x14ac:dyDescent="0.25">
      <c r="C930302" s="62"/>
    </row>
    <row r="930390" spans="3:3" x14ac:dyDescent="0.25">
      <c r="C930390" s="62"/>
    </row>
    <row r="930391" spans="3:3" x14ac:dyDescent="0.25">
      <c r="C930391" s="62"/>
    </row>
    <row r="930479" spans="3:3" x14ac:dyDescent="0.25">
      <c r="C930479" s="62"/>
    </row>
    <row r="930480" spans="3:3" x14ac:dyDescent="0.25">
      <c r="C930480" s="62"/>
    </row>
    <row r="930568" spans="3:3" x14ac:dyDescent="0.25">
      <c r="C930568" s="62"/>
    </row>
    <row r="930569" spans="3:3" x14ac:dyDescent="0.25">
      <c r="C930569" s="62"/>
    </row>
    <row r="930657" spans="3:3" x14ac:dyDescent="0.25">
      <c r="C930657" s="62"/>
    </row>
    <row r="930658" spans="3:3" x14ac:dyDescent="0.25">
      <c r="C930658" s="62"/>
    </row>
    <row r="930746" spans="3:3" x14ac:dyDescent="0.25">
      <c r="C930746" s="62"/>
    </row>
    <row r="930747" spans="3:3" x14ac:dyDescent="0.25">
      <c r="C930747" s="62"/>
    </row>
    <row r="930835" spans="3:3" x14ac:dyDescent="0.25">
      <c r="C930835" s="62"/>
    </row>
    <row r="930836" spans="3:3" x14ac:dyDescent="0.25">
      <c r="C930836" s="62"/>
    </row>
    <row r="930924" spans="3:3" x14ac:dyDescent="0.25">
      <c r="C930924" s="62"/>
    </row>
    <row r="930925" spans="3:3" x14ac:dyDescent="0.25">
      <c r="C930925" s="62"/>
    </row>
    <row r="931013" spans="3:3" x14ac:dyDescent="0.25">
      <c r="C931013" s="62"/>
    </row>
    <row r="931014" spans="3:3" x14ac:dyDescent="0.25">
      <c r="C931014" s="62"/>
    </row>
    <row r="931102" spans="3:3" x14ac:dyDescent="0.25">
      <c r="C931102" s="62"/>
    </row>
    <row r="931103" spans="3:3" x14ac:dyDescent="0.25">
      <c r="C931103" s="62"/>
    </row>
    <row r="931191" spans="3:3" x14ac:dyDescent="0.25">
      <c r="C931191" s="62"/>
    </row>
    <row r="931192" spans="3:3" x14ac:dyDescent="0.25">
      <c r="C931192" s="62"/>
    </row>
    <row r="931280" spans="3:3" x14ac:dyDescent="0.25">
      <c r="C931280" s="62"/>
    </row>
    <row r="931281" spans="3:3" x14ac:dyDescent="0.25">
      <c r="C931281" s="62"/>
    </row>
    <row r="931369" spans="3:3" x14ac:dyDescent="0.25">
      <c r="C931369" s="62"/>
    </row>
    <row r="931370" spans="3:3" x14ac:dyDescent="0.25">
      <c r="C931370" s="62"/>
    </row>
    <row r="931458" spans="3:3" x14ac:dyDescent="0.25">
      <c r="C931458" s="62"/>
    </row>
    <row r="931459" spans="3:3" x14ac:dyDescent="0.25">
      <c r="C931459" s="62"/>
    </row>
    <row r="931547" spans="3:3" x14ac:dyDescent="0.25">
      <c r="C931547" s="62"/>
    </row>
    <row r="931548" spans="3:3" x14ac:dyDescent="0.25">
      <c r="C931548" s="62"/>
    </row>
    <row r="931636" spans="3:3" x14ac:dyDescent="0.25">
      <c r="C931636" s="62"/>
    </row>
    <row r="931637" spans="3:3" x14ac:dyDescent="0.25">
      <c r="C931637" s="62"/>
    </row>
    <row r="931725" spans="3:3" x14ac:dyDescent="0.25">
      <c r="C931725" s="62"/>
    </row>
    <row r="931726" spans="3:3" x14ac:dyDescent="0.25">
      <c r="C931726" s="62"/>
    </row>
    <row r="931814" spans="3:3" x14ac:dyDescent="0.25">
      <c r="C931814" s="62"/>
    </row>
    <row r="931815" spans="3:3" x14ac:dyDescent="0.25">
      <c r="C931815" s="62"/>
    </row>
    <row r="931903" spans="3:3" x14ac:dyDescent="0.25">
      <c r="C931903" s="62"/>
    </row>
    <row r="931904" spans="3:3" x14ac:dyDescent="0.25">
      <c r="C931904" s="62"/>
    </row>
    <row r="931992" spans="3:3" x14ac:dyDescent="0.25">
      <c r="C931992" s="62"/>
    </row>
    <row r="931993" spans="3:3" x14ac:dyDescent="0.25">
      <c r="C931993" s="62"/>
    </row>
    <row r="932081" spans="3:3" x14ac:dyDescent="0.25">
      <c r="C932081" s="62"/>
    </row>
    <row r="932082" spans="3:3" x14ac:dyDescent="0.25">
      <c r="C932082" s="62"/>
    </row>
    <row r="932170" spans="3:3" x14ac:dyDescent="0.25">
      <c r="C932170" s="62"/>
    </row>
    <row r="932171" spans="3:3" x14ac:dyDescent="0.25">
      <c r="C932171" s="62"/>
    </row>
    <row r="932259" spans="3:3" x14ac:dyDescent="0.25">
      <c r="C932259" s="62"/>
    </row>
    <row r="932260" spans="3:3" x14ac:dyDescent="0.25">
      <c r="C932260" s="62"/>
    </row>
    <row r="932348" spans="3:3" x14ac:dyDescent="0.25">
      <c r="C932348" s="62"/>
    </row>
    <row r="932349" spans="3:3" x14ac:dyDescent="0.25">
      <c r="C932349" s="62"/>
    </row>
    <row r="932437" spans="3:3" x14ac:dyDescent="0.25">
      <c r="C932437" s="62"/>
    </row>
    <row r="932438" spans="3:3" x14ac:dyDescent="0.25">
      <c r="C932438" s="62"/>
    </row>
    <row r="932526" spans="3:3" x14ac:dyDescent="0.25">
      <c r="C932526" s="62"/>
    </row>
    <row r="932527" spans="3:3" x14ac:dyDescent="0.25">
      <c r="C932527" s="62"/>
    </row>
    <row r="932615" spans="3:3" x14ac:dyDescent="0.25">
      <c r="C932615" s="62"/>
    </row>
    <row r="932616" spans="3:3" x14ac:dyDescent="0.25">
      <c r="C932616" s="62"/>
    </row>
    <row r="932704" spans="3:3" x14ac:dyDescent="0.25">
      <c r="C932704" s="62"/>
    </row>
    <row r="932705" spans="3:3" x14ac:dyDescent="0.25">
      <c r="C932705" s="62"/>
    </row>
    <row r="932793" spans="3:3" x14ac:dyDescent="0.25">
      <c r="C932793" s="62"/>
    </row>
    <row r="932794" spans="3:3" x14ac:dyDescent="0.25">
      <c r="C932794" s="62"/>
    </row>
    <row r="932882" spans="3:3" x14ac:dyDescent="0.25">
      <c r="C932882" s="62"/>
    </row>
    <row r="932883" spans="3:3" x14ac:dyDescent="0.25">
      <c r="C932883" s="62"/>
    </row>
    <row r="932971" spans="3:3" x14ac:dyDescent="0.25">
      <c r="C932971" s="62"/>
    </row>
    <row r="932972" spans="3:3" x14ac:dyDescent="0.25">
      <c r="C932972" s="62"/>
    </row>
    <row r="933060" spans="3:3" x14ac:dyDescent="0.25">
      <c r="C933060" s="62"/>
    </row>
    <row r="933061" spans="3:3" x14ac:dyDescent="0.25">
      <c r="C933061" s="62"/>
    </row>
    <row r="933149" spans="3:3" x14ac:dyDescent="0.25">
      <c r="C933149" s="62"/>
    </row>
    <row r="933150" spans="3:3" x14ac:dyDescent="0.25">
      <c r="C933150" s="62"/>
    </row>
    <row r="933238" spans="3:3" x14ac:dyDescent="0.25">
      <c r="C933238" s="62"/>
    </row>
    <row r="933239" spans="3:3" x14ac:dyDescent="0.25">
      <c r="C933239" s="62"/>
    </row>
    <row r="933327" spans="3:3" x14ac:dyDescent="0.25">
      <c r="C933327" s="62"/>
    </row>
    <row r="933328" spans="3:3" x14ac:dyDescent="0.25">
      <c r="C933328" s="62"/>
    </row>
    <row r="933416" spans="3:3" x14ac:dyDescent="0.25">
      <c r="C933416" s="62"/>
    </row>
    <row r="933417" spans="3:3" x14ac:dyDescent="0.25">
      <c r="C933417" s="62"/>
    </row>
    <row r="933505" spans="3:3" x14ac:dyDescent="0.25">
      <c r="C933505" s="62"/>
    </row>
    <row r="933506" spans="3:3" x14ac:dyDescent="0.25">
      <c r="C933506" s="62"/>
    </row>
    <row r="933594" spans="3:3" x14ac:dyDescent="0.25">
      <c r="C933594" s="62"/>
    </row>
    <row r="933595" spans="3:3" x14ac:dyDescent="0.25">
      <c r="C933595" s="62"/>
    </row>
    <row r="933683" spans="3:3" x14ac:dyDescent="0.25">
      <c r="C933683" s="62"/>
    </row>
    <row r="933684" spans="3:3" x14ac:dyDescent="0.25">
      <c r="C933684" s="62"/>
    </row>
    <row r="933772" spans="3:3" x14ac:dyDescent="0.25">
      <c r="C933772" s="62"/>
    </row>
    <row r="933773" spans="3:3" x14ac:dyDescent="0.25">
      <c r="C933773" s="62"/>
    </row>
    <row r="933861" spans="3:3" x14ac:dyDescent="0.25">
      <c r="C933861" s="62"/>
    </row>
    <row r="933862" spans="3:3" x14ac:dyDescent="0.25">
      <c r="C933862" s="62"/>
    </row>
    <row r="933950" spans="3:3" x14ac:dyDescent="0.25">
      <c r="C933950" s="62"/>
    </row>
    <row r="933951" spans="3:3" x14ac:dyDescent="0.25">
      <c r="C933951" s="62"/>
    </row>
    <row r="934039" spans="3:3" x14ac:dyDescent="0.25">
      <c r="C934039" s="62"/>
    </row>
    <row r="934040" spans="3:3" x14ac:dyDescent="0.25">
      <c r="C934040" s="62"/>
    </row>
    <row r="934128" spans="3:3" x14ac:dyDescent="0.25">
      <c r="C934128" s="62"/>
    </row>
    <row r="934129" spans="3:3" x14ac:dyDescent="0.25">
      <c r="C934129" s="62"/>
    </row>
    <row r="934217" spans="3:3" x14ac:dyDescent="0.25">
      <c r="C934217" s="62"/>
    </row>
    <row r="934218" spans="3:3" x14ac:dyDescent="0.25">
      <c r="C934218" s="62"/>
    </row>
    <row r="934306" spans="3:3" x14ac:dyDescent="0.25">
      <c r="C934306" s="62"/>
    </row>
    <row r="934307" spans="3:3" x14ac:dyDescent="0.25">
      <c r="C934307" s="62"/>
    </row>
    <row r="934395" spans="3:3" x14ac:dyDescent="0.25">
      <c r="C934395" s="62"/>
    </row>
    <row r="934396" spans="3:3" x14ac:dyDescent="0.25">
      <c r="C934396" s="62"/>
    </row>
    <row r="934484" spans="3:3" x14ac:dyDescent="0.25">
      <c r="C934484" s="62"/>
    </row>
    <row r="934485" spans="3:3" x14ac:dyDescent="0.25">
      <c r="C934485" s="62"/>
    </row>
    <row r="934573" spans="3:3" x14ac:dyDescent="0.25">
      <c r="C934573" s="62"/>
    </row>
    <row r="934574" spans="3:3" x14ac:dyDescent="0.25">
      <c r="C934574" s="62"/>
    </row>
    <row r="934662" spans="3:3" x14ac:dyDescent="0.25">
      <c r="C934662" s="62"/>
    </row>
    <row r="934663" spans="3:3" x14ac:dyDescent="0.25">
      <c r="C934663" s="62"/>
    </row>
    <row r="934751" spans="3:3" x14ac:dyDescent="0.25">
      <c r="C934751" s="62"/>
    </row>
    <row r="934752" spans="3:3" x14ac:dyDescent="0.25">
      <c r="C934752" s="62"/>
    </row>
    <row r="934840" spans="3:3" x14ac:dyDescent="0.25">
      <c r="C934840" s="62"/>
    </row>
    <row r="934841" spans="3:3" x14ac:dyDescent="0.25">
      <c r="C934841" s="62"/>
    </row>
    <row r="934929" spans="3:3" x14ac:dyDescent="0.25">
      <c r="C934929" s="62"/>
    </row>
    <row r="934930" spans="3:3" x14ac:dyDescent="0.25">
      <c r="C934930" s="62"/>
    </row>
    <row r="935018" spans="3:3" x14ac:dyDescent="0.25">
      <c r="C935018" s="62"/>
    </row>
    <row r="935019" spans="3:3" x14ac:dyDescent="0.25">
      <c r="C935019" s="62"/>
    </row>
    <row r="935107" spans="3:3" x14ac:dyDescent="0.25">
      <c r="C935107" s="62"/>
    </row>
    <row r="935108" spans="3:3" x14ac:dyDescent="0.25">
      <c r="C935108" s="62"/>
    </row>
    <row r="935196" spans="3:3" x14ac:dyDescent="0.25">
      <c r="C935196" s="62"/>
    </row>
    <row r="935197" spans="3:3" x14ac:dyDescent="0.25">
      <c r="C935197" s="62"/>
    </row>
    <row r="935285" spans="3:3" x14ac:dyDescent="0.25">
      <c r="C935285" s="62"/>
    </row>
    <row r="935286" spans="3:3" x14ac:dyDescent="0.25">
      <c r="C935286" s="62"/>
    </row>
    <row r="935374" spans="3:3" x14ac:dyDescent="0.25">
      <c r="C935374" s="62"/>
    </row>
    <row r="935375" spans="3:3" x14ac:dyDescent="0.25">
      <c r="C935375" s="62"/>
    </row>
    <row r="935463" spans="3:3" x14ac:dyDescent="0.25">
      <c r="C935463" s="62"/>
    </row>
    <row r="935464" spans="3:3" x14ac:dyDescent="0.25">
      <c r="C935464" s="62"/>
    </row>
    <row r="935552" spans="3:3" x14ac:dyDescent="0.25">
      <c r="C935552" s="62"/>
    </row>
    <row r="935553" spans="3:3" x14ac:dyDescent="0.25">
      <c r="C935553" s="62"/>
    </row>
    <row r="935641" spans="3:3" x14ac:dyDescent="0.25">
      <c r="C935641" s="62"/>
    </row>
    <row r="935642" spans="3:3" x14ac:dyDescent="0.25">
      <c r="C935642" s="62"/>
    </row>
    <row r="935730" spans="3:3" x14ac:dyDescent="0.25">
      <c r="C935730" s="62"/>
    </row>
    <row r="935731" spans="3:3" x14ac:dyDescent="0.25">
      <c r="C935731" s="62"/>
    </row>
    <row r="935819" spans="3:3" x14ac:dyDescent="0.25">
      <c r="C935819" s="62"/>
    </row>
    <row r="935820" spans="3:3" x14ac:dyDescent="0.25">
      <c r="C935820" s="62"/>
    </row>
    <row r="935908" spans="3:3" x14ac:dyDescent="0.25">
      <c r="C935908" s="62"/>
    </row>
    <row r="935909" spans="3:3" x14ac:dyDescent="0.25">
      <c r="C935909" s="62"/>
    </row>
    <row r="935997" spans="3:3" x14ac:dyDescent="0.25">
      <c r="C935997" s="62"/>
    </row>
    <row r="935998" spans="3:3" x14ac:dyDescent="0.25">
      <c r="C935998" s="62"/>
    </row>
    <row r="936086" spans="3:3" x14ac:dyDescent="0.25">
      <c r="C936086" s="62"/>
    </row>
    <row r="936087" spans="3:3" x14ac:dyDescent="0.25">
      <c r="C936087" s="62"/>
    </row>
    <row r="936175" spans="3:3" x14ac:dyDescent="0.25">
      <c r="C936175" s="62"/>
    </row>
    <row r="936176" spans="3:3" x14ac:dyDescent="0.25">
      <c r="C936176" s="62"/>
    </row>
    <row r="936264" spans="3:3" x14ac:dyDescent="0.25">
      <c r="C936264" s="62"/>
    </row>
    <row r="936265" spans="3:3" x14ac:dyDescent="0.25">
      <c r="C936265" s="62"/>
    </row>
    <row r="936353" spans="3:3" x14ac:dyDescent="0.25">
      <c r="C936353" s="62"/>
    </row>
    <row r="936354" spans="3:3" x14ac:dyDescent="0.25">
      <c r="C936354" s="62"/>
    </row>
    <row r="936442" spans="3:3" x14ac:dyDescent="0.25">
      <c r="C936442" s="62"/>
    </row>
    <row r="936443" spans="3:3" x14ac:dyDescent="0.25">
      <c r="C936443" s="62"/>
    </row>
    <row r="936531" spans="3:3" x14ac:dyDescent="0.25">
      <c r="C936531" s="62"/>
    </row>
    <row r="936532" spans="3:3" x14ac:dyDescent="0.25">
      <c r="C936532" s="62"/>
    </row>
    <row r="936620" spans="3:3" x14ac:dyDescent="0.25">
      <c r="C936620" s="62"/>
    </row>
    <row r="936621" spans="3:3" x14ac:dyDescent="0.25">
      <c r="C936621" s="62"/>
    </row>
    <row r="936709" spans="3:3" x14ac:dyDescent="0.25">
      <c r="C936709" s="62"/>
    </row>
    <row r="936710" spans="3:3" x14ac:dyDescent="0.25">
      <c r="C936710" s="62"/>
    </row>
    <row r="936798" spans="3:3" x14ac:dyDescent="0.25">
      <c r="C936798" s="62"/>
    </row>
    <row r="936799" spans="3:3" x14ac:dyDescent="0.25">
      <c r="C936799" s="62"/>
    </row>
    <row r="936887" spans="3:3" x14ac:dyDescent="0.25">
      <c r="C936887" s="62"/>
    </row>
    <row r="936888" spans="3:3" x14ac:dyDescent="0.25">
      <c r="C936888" s="62"/>
    </row>
    <row r="936976" spans="3:3" x14ac:dyDescent="0.25">
      <c r="C936976" s="62"/>
    </row>
    <row r="936977" spans="3:3" x14ac:dyDescent="0.25">
      <c r="C936977" s="62"/>
    </row>
    <row r="937065" spans="3:3" x14ac:dyDescent="0.25">
      <c r="C937065" s="62"/>
    </row>
    <row r="937066" spans="3:3" x14ac:dyDescent="0.25">
      <c r="C937066" s="62"/>
    </row>
    <row r="937154" spans="3:3" x14ac:dyDescent="0.25">
      <c r="C937154" s="62"/>
    </row>
    <row r="937155" spans="3:3" x14ac:dyDescent="0.25">
      <c r="C937155" s="62"/>
    </row>
    <row r="937243" spans="3:3" x14ac:dyDescent="0.25">
      <c r="C937243" s="62"/>
    </row>
    <row r="937244" spans="3:3" x14ac:dyDescent="0.25">
      <c r="C937244" s="62"/>
    </row>
    <row r="937332" spans="3:3" x14ac:dyDescent="0.25">
      <c r="C937332" s="62"/>
    </row>
    <row r="937333" spans="3:3" x14ac:dyDescent="0.25">
      <c r="C937333" s="62"/>
    </row>
    <row r="937421" spans="3:3" x14ac:dyDescent="0.25">
      <c r="C937421" s="62"/>
    </row>
    <row r="937422" spans="3:3" x14ac:dyDescent="0.25">
      <c r="C937422" s="62"/>
    </row>
    <row r="937510" spans="3:3" x14ac:dyDescent="0.25">
      <c r="C937510" s="62"/>
    </row>
    <row r="937511" spans="3:3" x14ac:dyDescent="0.25">
      <c r="C937511" s="62"/>
    </row>
    <row r="937599" spans="3:3" x14ac:dyDescent="0.25">
      <c r="C937599" s="62"/>
    </row>
    <row r="937600" spans="3:3" x14ac:dyDescent="0.25">
      <c r="C937600" s="62"/>
    </row>
    <row r="937688" spans="3:3" x14ac:dyDescent="0.25">
      <c r="C937688" s="62"/>
    </row>
    <row r="937689" spans="3:3" x14ac:dyDescent="0.25">
      <c r="C937689" s="62"/>
    </row>
    <row r="937777" spans="3:3" x14ac:dyDescent="0.25">
      <c r="C937777" s="62"/>
    </row>
    <row r="937778" spans="3:3" x14ac:dyDescent="0.25">
      <c r="C937778" s="62"/>
    </row>
    <row r="937866" spans="3:3" x14ac:dyDescent="0.25">
      <c r="C937866" s="62"/>
    </row>
    <row r="937867" spans="3:3" x14ac:dyDescent="0.25">
      <c r="C937867" s="62"/>
    </row>
    <row r="937955" spans="3:3" x14ac:dyDescent="0.25">
      <c r="C937955" s="62"/>
    </row>
    <row r="937956" spans="3:3" x14ac:dyDescent="0.25">
      <c r="C937956" s="62"/>
    </row>
    <row r="938044" spans="3:3" x14ac:dyDescent="0.25">
      <c r="C938044" s="62"/>
    </row>
    <row r="938045" spans="3:3" x14ac:dyDescent="0.25">
      <c r="C938045" s="62"/>
    </row>
    <row r="938133" spans="3:3" x14ac:dyDescent="0.25">
      <c r="C938133" s="62"/>
    </row>
    <row r="938134" spans="3:3" x14ac:dyDescent="0.25">
      <c r="C938134" s="62"/>
    </row>
    <row r="938222" spans="3:3" x14ac:dyDescent="0.25">
      <c r="C938222" s="62"/>
    </row>
    <row r="938223" spans="3:3" x14ac:dyDescent="0.25">
      <c r="C938223" s="62"/>
    </row>
    <row r="938311" spans="3:3" x14ac:dyDescent="0.25">
      <c r="C938311" s="62"/>
    </row>
    <row r="938312" spans="3:3" x14ac:dyDescent="0.25">
      <c r="C938312" s="62"/>
    </row>
    <row r="938400" spans="3:3" x14ac:dyDescent="0.25">
      <c r="C938400" s="62"/>
    </row>
    <row r="938401" spans="3:3" x14ac:dyDescent="0.25">
      <c r="C938401" s="62"/>
    </row>
    <row r="938489" spans="3:3" x14ac:dyDescent="0.25">
      <c r="C938489" s="62"/>
    </row>
    <row r="938490" spans="3:3" x14ac:dyDescent="0.25">
      <c r="C938490" s="62"/>
    </row>
    <row r="938578" spans="3:3" x14ac:dyDescent="0.25">
      <c r="C938578" s="62"/>
    </row>
    <row r="938579" spans="3:3" x14ac:dyDescent="0.25">
      <c r="C938579" s="62"/>
    </row>
    <row r="938667" spans="3:3" x14ac:dyDescent="0.25">
      <c r="C938667" s="62"/>
    </row>
    <row r="938668" spans="3:3" x14ac:dyDescent="0.25">
      <c r="C938668" s="62"/>
    </row>
    <row r="938756" spans="3:3" x14ac:dyDescent="0.25">
      <c r="C938756" s="62"/>
    </row>
    <row r="938757" spans="3:3" x14ac:dyDescent="0.25">
      <c r="C938757" s="62"/>
    </row>
    <row r="938845" spans="3:3" x14ac:dyDescent="0.25">
      <c r="C938845" s="62"/>
    </row>
    <row r="938846" spans="3:3" x14ac:dyDescent="0.25">
      <c r="C938846" s="62"/>
    </row>
    <row r="938934" spans="3:3" x14ac:dyDescent="0.25">
      <c r="C938934" s="62"/>
    </row>
    <row r="938935" spans="3:3" x14ac:dyDescent="0.25">
      <c r="C938935" s="62"/>
    </row>
    <row r="939023" spans="3:3" x14ac:dyDescent="0.25">
      <c r="C939023" s="62"/>
    </row>
    <row r="939024" spans="3:3" x14ac:dyDescent="0.25">
      <c r="C939024" s="62"/>
    </row>
    <row r="939112" spans="3:3" x14ac:dyDescent="0.25">
      <c r="C939112" s="62"/>
    </row>
    <row r="939113" spans="3:3" x14ac:dyDescent="0.25">
      <c r="C939113" s="62"/>
    </row>
    <row r="939201" spans="3:3" x14ac:dyDescent="0.25">
      <c r="C939201" s="62"/>
    </row>
    <row r="939202" spans="3:3" x14ac:dyDescent="0.25">
      <c r="C939202" s="62"/>
    </row>
    <row r="939290" spans="3:3" x14ac:dyDescent="0.25">
      <c r="C939290" s="62"/>
    </row>
    <row r="939291" spans="3:3" x14ac:dyDescent="0.25">
      <c r="C939291" s="62"/>
    </row>
    <row r="939379" spans="3:3" x14ac:dyDescent="0.25">
      <c r="C939379" s="62"/>
    </row>
    <row r="939380" spans="3:3" x14ac:dyDescent="0.25">
      <c r="C939380" s="62"/>
    </row>
    <row r="939468" spans="3:3" x14ac:dyDescent="0.25">
      <c r="C939468" s="62"/>
    </row>
    <row r="939469" spans="3:3" x14ac:dyDescent="0.25">
      <c r="C939469" s="62"/>
    </row>
    <row r="939557" spans="3:3" x14ac:dyDescent="0.25">
      <c r="C939557" s="62"/>
    </row>
    <row r="939558" spans="3:3" x14ac:dyDescent="0.25">
      <c r="C939558" s="62"/>
    </row>
    <row r="939646" spans="3:3" x14ac:dyDescent="0.25">
      <c r="C939646" s="62"/>
    </row>
    <row r="939647" spans="3:3" x14ac:dyDescent="0.25">
      <c r="C939647" s="62"/>
    </row>
    <row r="939735" spans="3:3" x14ac:dyDescent="0.25">
      <c r="C939735" s="62"/>
    </row>
    <row r="939736" spans="3:3" x14ac:dyDescent="0.25">
      <c r="C939736" s="62"/>
    </row>
    <row r="939824" spans="3:3" x14ac:dyDescent="0.25">
      <c r="C939824" s="62"/>
    </row>
    <row r="939825" spans="3:3" x14ac:dyDescent="0.25">
      <c r="C939825" s="62"/>
    </row>
    <row r="939913" spans="3:3" x14ac:dyDescent="0.25">
      <c r="C939913" s="62"/>
    </row>
    <row r="939914" spans="3:3" x14ac:dyDescent="0.25">
      <c r="C939914" s="62"/>
    </row>
    <row r="940002" spans="3:3" x14ac:dyDescent="0.25">
      <c r="C940002" s="62"/>
    </row>
    <row r="940003" spans="3:3" x14ac:dyDescent="0.25">
      <c r="C940003" s="62"/>
    </row>
    <row r="940091" spans="3:3" x14ac:dyDescent="0.25">
      <c r="C940091" s="62"/>
    </row>
    <row r="940092" spans="3:3" x14ac:dyDescent="0.25">
      <c r="C940092" s="62"/>
    </row>
    <row r="940180" spans="3:3" x14ac:dyDescent="0.25">
      <c r="C940180" s="62"/>
    </row>
    <row r="940181" spans="3:3" x14ac:dyDescent="0.25">
      <c r="C940181" s="62"/>
    </row>
    <row r="940269" spans="3:3" x14ac:dyDescent="0.25">
      <c r="C940269" s="62"/>
    </row>
    <row r="940270" spans="3:3" x14ac:dyDescent="0.25">
      <c r="C940270" s="62"/>
    </row>
    <row r="940358" spans="3:3" x14ac:dyDescent="0.25">
      <c r="C940358" s="62"/>
    </row>
    <row r="940359" spans="3:3" x14ac:dyDescent="0.25">
      <c r="C940359" s="62"/>
    </row>
    <row r="940447" spans="3:3" x14ac:dyDescent="0.25">
      <c r="C940447" s="62"/>
    </row>
    <row r="940448" spans="3:3" x14ac:dyDescent="0.25">
      <c r="C940448" s="62"/>
    </row>
    <row r="940536" spans="3:3" x14ac:dyDescent="0.25">
      <c r="C940536" s="62"/>
    </row>
    <row r="940537" spans="3:3" x14ac:dyDescent="0.25">
      <c r="C940537" s="62"/>
    </row>
    <row r="940625" spans="3:3" x14ac:dyDescent="0.25">
      <c r="C940625" s="62"/>
    </row>
    <row r="940626" spans="3:3" x14ac:dyDescent="0.25">
      <c r="C940626" s="62"/>
    </row>
    <row r="940714" spans="3:3" x14ac:dyDescent="0.25">
      <c r="C940714" s="62"/>
    </row>
    <row r="940715" spans="3:3" x14ac:dyDescent="0.25">
      <c r="C940715" s="62"/>
    </row>
    <row r="940803" spans="3:3" x14ac:dyDescent="0.25">
      <c r="C940803" s="62"/>
    </row>
    <row r="940804" spans="3:3" x14ac:dyDescent="0.25">
      <c r="C940804" s="62"/>
    </row>
    <row r="940892" spans="3:3" x14ac:dyDescent="0.25">
      <c r="C940892" s="62"/>
    </row>
    <row r="940893" spans="3:3" x14ac:dyDescent="0.25">
      <c r="C940893" s="62"/>
    </row>
    <row r="940981" spans="3:3" x14ac:dyDescent="0.25">
      <c r="C940981" s="62"/>
    </row>
    <row r="940982" spans="3:3" x14ac:dyDescent="0.25">
      <c r="C940982" s="62"/>
    </row>
    <row r="941070" spans="3:3" x14ac:dyDescent="0.25">
      <c r="C941070" s="62"/>
    </row>
    <row r="941071" spans="3:3" x14ac:dyDescent="0.25">
      <c r="C941071" s="62"/>
    </row>
    <row r="941159" spans="3:3" x14ac:dyDescent="0.25">
      <c r="C941159" s="62"/>
    </row>
    <row r="941160" spans="3:3" x14ac:dyDescent="0.25">
      <c r="C941160" s="62"/>
    </row>
    <row r="941248" spans="3:3" x14ac:dyDescent="0.25">
      <c r="C941248" s="62"/>
    </row>
    <row r="941249" spans="3:3" x14ac:dyDescent="0.25">
      <c r="C941249" s="62"/>
    </row>
    <row r="941337" spans="3:3" x14ac:dyDescent="0.25">
      <c r="C941337" s="62"/>
    </row>
    <row r="941338" spans="3:3" x14ac:dyDescent="0.25">
      <c r="C941338" s="62"/>
    </row>
    <row r="941426" spans="3:3" x14ac:dyDescent="0.25">
      <c r="C941426" s="62"/>
    </row>
    <row r="941427" spans="3:3" x14ac:dyDescent="0.25">
      <c r="C941427" s="62"/>
    </row>
    <row r="941515" spans="3:3" x14ac:dyDescent="0.25">
      <c r="C941515" s="62"/>
    </row>
    <row r="941516" spans="3:3" x14ac:dyDescent="0.25">
      <c r="C941516" s="62"/>
    </row>
    <row r="941604" spans="3:3" x14ac:dyDescent="0.25">
      <c r="C941604" s="62"/>
    </row>
    <row r="941605" spans="3:3" x14ac:dyDescent="0.25">
      <c r="C941605" s="62"/>
    </row>
    <row r="941693" spans="3:3" x14ac:dyDescent="0.25">
      <c r="C941693" s="62"/>
    </row>
    <row r="941694" spans="3:3" x14ac:dyDescent="0.25">
      <c r="C941694" s="62"/>
    </row>
    <row r="941782" spans="3:3" x14ac:dyDescent="0.25">
      <c r="C941782" s="62"/>
    </row>
    <row r="941783" spans="3:3" x14ac:dyDescent="0.25">
      <c r="C941783" s="62"/>
    </row>
    <row r="941871" spans="3:3" x14ac:dyDescent="0.25">
      <c r="C941871" s="62"/>
    </row>
    <row r="941872" spans="3:3" x14ac:dyDescent="0.25">
      <c r="C941872" s="62"/>
    </row>
    <row r="941960" spans="3:3" x14ac:dyDescent="0.25">
      <c r="C941960" s="62"/>
    </row>
    <row r="941961" spans="3:3" x14ac:dyDescent="0.25">
      <c r="C941961" s="62"/>
    </row>
    <row r="942049" spans="3:3" x14ac:dyDescent="0.25">
      <c r="C942049" s="62"/>
    </row>
    <row r="942050" spans="3:3" x14ac:dyDescent="0.25">
      <c r="C942050" s="62"/>
    </row>
    <row r="942138" spans="3:3" x14ac:dyDescent="0.25">
      <c r="C942138" s="62"/>
    </row>
    <row r="942139" spans="3:3" x14ac:dyDescent="0.25">
      <c r="C942139" s="62"/>
    </row>
    <row r="942227" spans="3:3" x14ac:dyDescent="0.25">
      <c r="C942227" s="62"/>
    </row>
    <row r="942228" spans="3:3" x14ac:dyDescent="0.25">
      <c r="C942228" s="62"/>
    </row>
    <row r="942316" spans="3:3" x14ac:dyDescent="0.25">
      <c r="C942316" s="62"/>
    </row>
    <row r="942317" spans="3:3" x14ac:dyDescent="0.25">
      <c r="C942317" s="62"/>
    </row>
    <row r="942405" spans="3:3" x14ac:dyDescent="0.25">
      <c r="C942405" s="62"/>
    </row>
    <row r="942406" spans="3:3" x14ac:dyDescent="0.25">
      <c r="C942406" s="62"/>
    </row>
    <row r="942494" spans="3:3" x14ac:dyDescent="0.25">
      <c r="C942494" s="62"/>
    </row>
    <row r="942495" spans="3:3" x14ac:dyDescent="0.25">
      <c r="C942495" s="62"/>
    </row>
    <row r="942583" spans="3:3" x14ac:dyDescent="0.25">
      <c r="C942583" s="62"/>
    </row>
    <row r="942584" spans="3:3" x14ac:dyDescent="0.25">
      <c r="C942584" s="62"/>
    </row>
    <row r="942672" spans="3:3" x14ac:dyDescent="0.25">
      <c r="C942672" s="62"/>
    </row>
    <row r="942673" spans="3:3" x14ac:dyDescent="0.25">
      <c r="C942673" s="62"/>
    </row>
    <row r="942761" spans="3:3" x14ac:dyDescent="0.25">
      <c r="C942761" s="62"/>
    </row>
    <row r="942762" spans="3:3" x14ac:dyDescent="0.25">
      <c r="C942762" s="62"/>
    </row>
    <row r="942850" spans="3:3" x14ac:dyDescent="0.25">
      <c r="C942850" s="62"/>
    </row>
    <row r="942851" spans="3:3" x14ac:dyDescent="0.25">
      <c r="C942851" s="62"/>
    </row>
    <row r="942939" spans="3:3" x14ac:dyDescent="0.25">
      <c r="C942939" s="62"/>
    </row>
    <row r="942940" spans="3:3" x14ac:dyDescent="0.25">
      <c r="C942940" s="62"/>
    </row>
    <row r="943028" spans="3:3" x14ac:dyDescent="0.25">
      <c r="C943028" s="62"/>
    </row>
    <row r="943029" spans="3:3" x14ac:dyDescent="0.25">
      <c r="C943029" s="62"/>
    </row>
    <row r="943117" spans="3:3" x14ac:dyDescent="0.25">
      <c r="C943117" s="62"/>
    </row>
    <row r="943118" spans="3:3" x14ac:dyDescent="0.25">
      <c r="C943118" s="62"/>
    </row>
    <row r="943206" spans="3:3" x14ac:dyDescent="0.25">
      <c r="C943206" s="62"/>
    </row>
    <row r="943207" spans="3:3" x14ac:dyDescent="0.25">
      <c r="C943207" s="62"/>
    </row>
    <row r="943295" spans="3:3" x14ac:dyDescent="0.25">
      <c r="C943295" s="62"/>
    </row>
    <row r="943296" spans="3:3" x14ac:dyDescent="0.25">
      <c r="C943296" s="62"/>
    </row>
    <row r="943384" spans="3:3" x14ac:dyDescent="0.25">
      <c r="C943384" s="62"/>
    </row>
    <row r="943385" spans="3:3" x14ac:dyDescent="0.25">
      <c r="C943385" s="62"/>
    </row>
    <row r="943473" spans="3:3" x14ac:dyDescent="0.25">
      <c r="C943473" s="62"/>
    </row>
    <row r="943474" spans="3:3" x14ac:dyDescent="0.25">
      <c r="C943474" s="62"/>
    </row>
    <row r="943562" spans="3:3" x14ac:dyDescent="0.25">
      <c r="C943562" s="62"/>
    </row>
    <row r="943563" spans="3:3" x14ac:dyDescent="0.25">
      <c r="C943563" s="62"/>
    </row>
    <row r="943651" spans="3:3" x14ac:dyDescent="0.25">
      <c r="C943651" s="62"/>
    </row>
    <row r="943652" spans="3:3" x14ac:dyDescent="0.25">
      <c r="C943652" s="62"/>
    </row>
    <row r="943740" spans="3:3" x14ac:dyDescent="0.25">
      <c r="C943740" s="62"/>
    </row>
    <row r="943741" spans="3:3" x14ac:dyDescent="0.25">
      <c r="C943741" s="62"/>
    </row>
    <row r="943829" spans="3:3" x14ac:dyDescent="0.25">
      <c r="C943829" s="62"/>
    </row>
    <row r="943830" spans="3:3" x14ac:dyDescent="0.25">
      <c r="C943830" s="62"/>
    </row>
    <row r="943918" spans="3:3" x14ac:dyDescent="0.25">
      <c r="C943918" s="62"/>
    </row>
    <row r="943919" spans="3:3" x14ac:dyDescent="0.25">
      <c r="C943919" s="62"/>
    </row>
    <row r="944007" spans="3:3" x14ac:dyDescent="0.25">
      <c r="C944007" s="62"/>
    </row>
    <row r="944008" spans="3:3" x14ac:dyDescent="0.25">
      <c r="C944008" s="62"/>
    </row>
    <row r="944096" spans="3:3" x14ac:dyDescent="0.25">
      <c r="C944096" s="62"/>
    </row>
    <row r="944097" spans="3:3" x14ac:dyDescent="0.25">
      <c r="C944097" s="62"/>
    </row>
    <row r="944185" spans="3:3" x14ac:dyDescent="0.25">
      <c r="C944185" s="62"/>
    </row>
    <row r="944186" spans="3:3" x14ac:dyDescent="0.25">
      <c r="C944186" s="62"/>
    </row>
    <row r="944274" spans="3:3" x14ac:dyDescent="0.25">
      <c r="C944274" s="62"/>
    </row>
    <row r="944275" spans="3:3" x14ac:dyDescent="0.25">
      <c r="C944275" s="62"/>
    </row>
    <row r="944363" spans="3:3" x14ac:dyDescent="0.25">
      <c r="C944363" s="62"/>
    </row>
    <row r="944364" spans="3:3" x14ac:dyDescent="0.25">
      <c r="C944364" s="62"/>
    </row>
    <row r="944452" spans="3:3" x14ac:dyDescent="0.25">
      <c r="C944452" s="62"/>
    </row>
    <row r="944453" spans="3:3" x14ac:dyDescent="0.25">
      <c r="C944453" s="62"/>
    </row>
    <row r="944541" spans="3:3" x14ac:dyDescent="0.25">
      <c r="C944541" s="62"/>
    </row>
    <row r="944542" spans="3:3" x14ac:dyDescent="0.25">
      <c r="C944542" s="62"/>
    </row>
    <row r="944630" spans="3:3" x14ac:dyDescent="0.25">
      <c r="C944630" s="62"/>
    </row>
    <row r="944631" spans="3:3" x14ac:dyDescent="0.25">
      <c r="C944631" s="62"/>
    </row>
    <row r="944719" spans="3:3" x14ac:dyDescent="0.25">
      <c r="C944719" s="62"/>
    </row>
    <row r="944720" spans="3:3" x14ac:dyDescent="0.25">
      <c r="C944720" s="62"/>
    </row>
    <row r="944808" spans="3:3" x14ac:dyDescent="0.25">
      <c r="C944808" s="62"/>
    </row>
    <row r="944809" spans="3:3" x14ac:dyDescent="0.25">
      <c r="C944809" s="62"/>
    </row>
    <row r="944897" spans="3:3" x14ac:dyDescent="0.25">
      <c r="C944897" s="62"/>
    </row>
    <row r="944898" spans="3:3" x14ac:dyDescent="0.25">
      <c r="C944898" s="62"/>
    </row>
    <row r="944986" spans="3:3" x14ac:dyDescent="0.25">
      <c r="C944986" s="62"/>
    </row>
    <row r="944987" spans="3:3" x14ac:dyDescent="0.25">
      <c r="C944987" s="62"/>
    </row>
    <row r="945075" spans="3:3" x14ac:dyDescent="0.25">
      <c r="C945075" s="62"/>
    </row>
    <row r="945076" spans="3:3" x14ac:dyDescent="0.25">
      <c r="C945076" s="62"/>
    </row>
    <row r="945164" spans="3:3" x14ac:dyDescent="0.25">
      <c r="C945164" s="62"/>
    </row>
    <row r="945165" spans="3:3" x14ac:dyDescent="0.25">
      <c r="C945165" s="62"/>
    </row>
    <row r="945253" spans="3:3" x14ac:dyDescent="0.25">
      <c r="C945253" s="62"/>
    </row>
    <row r="945254" spans="3:3" x14ac:dyDescent="0.25">
      <c r="C945254" s="62"/>
    </row>
    <row r="945342" spans="3:3" x14ac:dyDescent="0.25">
      <c r="C945342" s="62"/>
    </row>
    <row r="945343" spans="3:3" x14ac:dyDescent="0.25">
      <c r="C945343" s="62"/>
    </row>
    <row r="945431" spans="3:3" x14ac:dyDescent="0.25">
      <c r="C945431" s="62"/>
    </row>
    <row r="945432" spans="3:3" x14ac:dyDescent="0.25">
      <c r="C945432" s="62"/>
    </row>
    <row r="945520" spans="3:3" x14ac:dyDescent="0.25">
      <c r="C945520" s="62"/>
    </row>
    <row r="945521" spans="3:3" x14ac:dyDescent="0.25">
      <c r="C945521" s="62"/>
    </row>
    <row r="945609" spans="3:3" x14ac:dyDescent="0.25">
      <c r="C945609" s="62"/>
    </row>
    <row r="945610" spans="3:3" x14ac:dyDescent="0.25">
      <c r="C945610" s="62"/>
    </row>
    <row r="945698" spans="3:3" x14ac:dyDescent="0.25">
      <c r="C945698" s="62"/>
    </row>
    <row r="945699" spans="3:3" x14ac:dyDescent="0.25">
      <c r="C945699" s="62"/>
    </row>
    <row r="945787" spans="3:3" x14ac:dyDescent="0.25">
      <c r="C945787" s="62"/>
    </row>
    <row r="945788" spans="3:3" x14ac:dyDescent="0.25">
      <c r="C945788" s="62"/>
    </row>
    <row r="945876" spans="3:3" x14ac:dyDescent="0.25">
      <c r="C945876" s="62"/>
    </row>
    <row r="945877" spans="3:3" x14ac:dyDescent="0.25">
      <c r="C945877" s="62"/>
    </row>
    <row r="945965" spans="3:3" x14ac:dyDescent="0.25">
      <c r="C945965" s="62"/>
    </row>
    <row r="945966" spans="3:3" x14ac:dyDescent="0.25">
      <c r="C945966" s="62"/>
    </row>
    <row r="946054" spans="3:3" x14ac:dyDescent="0.25">
      <c r="C946054" s="62"/>
    </row>
    <row r="946055" spans="3:3" x14ac:dyDescent="0.25">
      <c r="C946055" s="62"/>
    </row>
    <row r="946143" spans="3:3" x14ac:dyDescent="0.25">
      <c r="C946143" s="62"/>
    </row>
    <row r="946144" spans="3:3" x14ac:dyDescent="0.25">
      <c r="C946144" s="62"/>
    </row>
    <row r="946232" spans="3:3" x14ac:dyDescent="0.25">
      <c r="C946232" s="62"/>
    </row>
    <row r="946233" spans="3:3" x14ac:dyDescent="0.25">
      <c r="C946233" s="62"/>
    </row>
    <row r="946321" spans="3:3" x14ac:dyDescent="0.25">
      <c r="C946321" s="62"/>
    </row>
    <row r="946322" spans="3:3" x14ac:dyDescent="0.25">
      <c r="C946322" s="62"/>
    </row>
    <row r="946410" spans="3:3" x14ac:dyDescent="0.25">
      <c r="C946410" s="62"/>
    </row>
    <row r="946411" spans="3:3" x14ac:dyDescent="0.25">
      <c r="C946411" s="62"/>
    </row>
    <row r="946499" spans="3:3" x14ac:dyDescent="0.25">
      <c r="C946499" s="62"/>
    </row>
    <row r="946500" spans="3:3" x14ac:dyDescent="0.25">
      <c r="C946500" s="62"/>
    </row>
    <row r="946588" spans="3:3" x14ac:dyDescent="0.25">
      <c r="C946588" s="62"/>
    </row>
    <row r="946589" spans="3:3" x14ac:dyDescent="0.25">
      <c r="C946589" s="62"/>
    </row>
    <row r="946677" spans="3:3" x14ac:dyDescent="0.25">
      <c r="C946677" s="62"/>
    </row>
    <row r="946678" spans="3:3" x14ac:dyDescent="0.25">
      <c r="C946678" s="62"/>
    </row>
    <row r="946766" spans="3:3" x14ac:dyDescent="0.25">
      <c r="C946766" s="62"/>
    </row>
    <row r="946767" spans="3:3" x14ac:dyDescent="0.25">
      <c r="C946767" s="62"/>
    </row>
    <row r="946855" spans="3:3" x14ac:dyDescent="0.25">
      <c r="C946855" s="62"/>
    </row>
    <row r="946856" spans="3:3" x14ac:dyDescent="0.25">
      <c r="C946856" s="62"/>
    </row>
    <row r="946944" spans="3:3" x14ac:dyDescent="0.25">
      <c r="C946944" s="62"/>
    </row>
    <row r="946945" spans="3:3" x14ac:dyDescent="0.25">
      <c r="C946945" s="62"/>
    </row>
    <row r="947033" spans="3:3" x14ac:dyDescent="0.25">
      <c r="C947033" s="62"/>
    </row>
    <row r="947034" spans="3:3" x14ac:dyDescent="0.25">
      <c r="C947034" s="62"/>
    </row>
    <row r="947122" spans="3:3" x14ac:dyDescent="0.25">
      <c r="C947122" s="62"/>
    </row>
    <row r="947123" spans="3:3" x14ac:dyDescent="0.25">
      <c r="C947123" s="62"/>
    </row>
    <row r="947211" spans="3:3" x14ac:dyDescent="0.25">
      <c r="C947211" s="62"/>
    </row>
    <row r="947212" spans="3:3" x14ac:dyDescent="0.25">
      <c r="C947212" s="62"/>
    </row>
    <row r="947300" spans="3:3" x14ac:dyDescent="0.25">
      <c r="C947300" s="62"/>
    </row>
    <row r="947301" spans="3:3" x14ac:dyDescent="0.25">
      <c r="C947301" s="62"/>
    </row>
    <row r="947389" spans="3:3" x14ac:dyDescent="0.25">
      <c r="C947389" s="62"/>
    </row>
    <row r="947390" spans="3:3" x14ac:dyDescent="0.25">
      <c r="C947390" s="62"/>
    </row>
    <row r="947478" spans="3:3" x14ac:dyDescent="0.25">
      <c r="C947478" s="62"/>
    </row>
    <row r="947479" spans="3:3" x14ac:dyDescent="0.25">
      <c r="C947479" s="62"/>
    </row>
    <row r="947567" spans="3:3" x14ac:dyDescent="0.25">
      <c r="C947567" s="62"/>
    </row>
    <row r="947568" spans="3:3" x14ac:dyDescent="0.25">
      <c r="C947568" s="62"/>
    </row>
    <row r="947656" spans="3:3" x14ac:dyDescent="0.25">
      <c r="C947656" s="62"/>
    </row>
    <row r="947657" spans="3:3" x14ac:dyDescent="0.25">
      <c r="C947657" s="62"/>
    </row>
    <row r="947745" spans="3:3" x14ac:dyDescent="0.25">
      <c r="C947745" s="62"/>
    </row>
    <row r="947746" spans="3:3" x14ac:dyDescent="0.25">
      <c r="C947746" s="62"/>
    </row>
    <row r="947834" spans="3:3" x14ac:dyDescent="0.25">
      <c r="C947834" s="62"/>
    </row>
    <row r="947835" spans="3:3" x14ac:dyDescent="0.25">
      <c r="C947835" s="62"/>
    </row>
    <row r="947923" spans="3:3" x14ac:dyDescent="0.25">
      <c r="C947923" s="62"/>
    </row>
    <row r="947924" spans="3:3" x14ac:dyDescent="0.25">
      <c r="C947924" s="62"/>
    </row>
    <row r="948012" spans="3:3" x14ac:dyDescent="0.25">
      <c r="C948012" s="62"/>
    </row>
    <row r="948013" spans="3:3" x14ac:dyDescent="0.25">
      <c r="C948013" s="62"/>
    </row>
    <row r="948101" spans="3:3" x14ac:dyDescent="0.25">
      <c r="C948101" s="62"/>
    </row>
    <row r="948102" spans="3:3" x14ac:dyDescent="0.25">
      <c r="C948102" s="62"/>
    </row>
    <row r="948190" spans="3:3" x14ac:dyDescent="0.25">
      <c r="C948190" s="62"/>
    </row>
    <row r="948191" spans="3:3" x14ac:dyDescent="0.25">
      <c r="C948191" s="62"/>
    </row>
    <row r="948279" spans="3:3" x14ac:dyDescent="0.25">
      <c r="C948279" s="62"/>
    </row>
    <row r="948280" spans="3:3" x14ac:dyDescent="0.25">
      <c r="C948280" s="62"/>
    </row>
    <row r="948368" spans="3:3" x14ac:dyDescent="0.25">
      <c r="C948368" s="62"/>
    </row>
    <row r="948369" spans="3:3" x14ac:dyDescent="0.25">
      <c r="C948369" s="62"/>
    </row>
    <row r="948457" spans="3:3" x14ac:dyDescent="0.25">
      <c r="C948457" s="62"/>
    </row>
    <row r="948458" spans="3:3" x14ac:dyDescent="0.25">
      <c r="C948458" s="62"/>
    </row>
    <row r="948546" spans="3:3" x14ac:dyDescent="0.25">
      <c r="C948546" s="62"/>
    </row>
    <row r="948547" spans="3:3" x14ac:dyDescent="0.25">
      <c r="C948547" s="62"/>
    </row>
    <row r="948635" spans="3:3" x14ac:dyDescent="0.25">
      <c r="C948635" s="62"/>
    </row>
    <row r="948636" spans="3:3" x14ac:dyDescent="0.25">
      <c r="C948636" s="62"/>
    </row>
    <row r="948724" spans="3:3" x14ac:dyDescent="0.25">
      <c r="C948724" s="62"/>
    </row>
    <row r="948725" spans="3:3" x14ac:dyDescent="0.25">
      <c r="C948725" s="62"/>
    </row>
    <row r="948813" spans="3:3" x14ac:dyDescent="0.25">
      <c r="C948813" s="62"/>
    </row>
    <row r="948814" spans="3:3" x14ac:dyDescent="0.25">
      <c r="C948814" s="62"/>
    </row>
    <row r="948902" spans="3:3" x14ac:dyDescent="0.25">
      <c r="C948902" s="62"/>
    </row>
    <row r="948903" spans="3:3" x14ac:dyDescent="0.25">
      <c r="C948903" s="62"/>
    </row>
    <row r="948991" spans="3:3" x14ac:dyDescent="0.25">
      <c r="C948991" s="62"/>
    </row>
    <row r="948992" spans="3:3" x14ac:dyDescent="0.25">
      <c r="C948992" s="62"/>
    </row>
    <row r="949080" spans="3:3" x14ac:dyDescent="0.25">
      <c r="C949080" s="62"/>
    </row>
    <row r="949081" spans="3:3" x14ac:dyDescent="0.25">
      <c r="C949081" s="62"/>
    </row>
    <row r="949169" spans="3:3" x14ac:dyDescent="0.25">
      <c r="C949169" s="62"/>
    </row>
    <row r="949170" spans="3:3" x14ac:dyDescent="0.25">
      <c r="C949170" s="62"/>
    </row>
    <row r="949258" spans="3:3" x14ac:dyDescent="0.25">
      <c r="C949258" s="62"/>
    </row>
    <row r="949259" spans="3:3" x14ac:dyDescent="0.25">
      <c r="C949259" s="62"/>
    </row>
    <row r="949347" spans="3:3" x14ac:dyDescent="0.25">
      <c r="C949347" s="62"/>
    </row>
    <row r="949348" spans="3:3" x14ac:dyDescent="0.25">
      <c r="C949348" s="62"/>
    </row>
    <row r="949436" spans="3:3" x14ac:dyDescent="0.25">
      <c r="C949436" s="62"/>
    </row>
    <row r="949437" spans="3:3" x14ac:dyDescent="0.25">
      <c r="C949437" s="62"/>
    </row>
    <row r="949525" spans="3:3" x14ac:dyDescent="0.25">
      <c r="C949525" s="62"/>
    </row>
    <row r="949526" spans="3:3" x14ac:dyDescent="0.25">
      <c r="C949526" s="62"/>
    </row>
    <row r="949614" spans="3:3" x14ac:dyDescent="0.25">
      <c r="C949614" s="62"/>
    </row>
    <row r="949615" spans="3:3" x14ac:dyDescent="0.25">
      <c r="C949615" s="62"/>
    </row>
    <row r="949703" spans="3:3" x14ac:dyDescent="0.25">
      <c r="C949703" s="62"/>
    </row>
    <row r="949704" spans="3:3" x14ac:dyDescent="0.25">
      <c r="C949704" s="62"/>
    </row>
    <row r="949792" spans="3:3" x14ac:dyDescent="0.25">
      <c r="C949792" s="62"/>
    </row>
    <row r="949793" spans="3:3" x14ac:dyDescent="0.25">
      <c r="C949793" s="62"/>
    </row>
    <row r="949881" spans="3:3" x14ac:dyDescent="0.25">
      <c r="C949881" s="62"/>
    </row>
    <row r="949882" spans="3:3" x14ac:dyDescent="0.25">
      <c r="C949882" s="62"/>
    </row>
    <row r="949970" spans="3:3" x14ac:dyDescent="0.25">
      <c r="C949970" s="62"/>
    </row>
    <row r="949971" spans="3:3" x14ac:dyDescent="0.25">
      <c r="C949971" s="62"/>
    </row>
    <row r="950059" spans="3:3" x14ac:dyDescent="0.25">
      <c r="C950059" s="62"/>
    </row>
    <row r="950060" spans="3:3" x14ac:dyDescent="0.25">
      <c r="C950060" s="62"/>
    </row>
    <row r="950148" spans="3:3" x14ac:dyDescent="0.25">
      <c r="C950148" s="62"/>
    </row>
    <row r="950149" spans="3:3" x14ac:dyDescent="0.25">
      <c r="C950149" s="62"/>
    </row>
    <row r="950237" spans="3:3" x14ac:dyDescent="0.25">
      <c r="C950237" s="62"/>
    </row>
    <row r="950238" spans="3:3" x14ac:dyDescent="0.25">
      <c r="C950238" s="62"/>
    </row>
    <row r="950326" spans="3:3" x14ac:dyDescent="0.25">
      <c r="C950326" s="62"/>
    </row>
    <row r="950327" spans="3:3" x14ac:dyDescent="0.25">
      <c r="C950327" s="62"/>
    </row>
    <row r="950415" spans="3:3" x14ac:dyDescent="0.25">
      <c r="C950415" s="62"/>
    </row>
    <row r="950416" spans="3:3" x14ac:dyDescent="0.25">
      <c r="C950416" s="62"/>
    </row>
    <row r="950504" spans="3:3" x14ac:dyDescent="0.25">
      <c r="C950504" s="62"/>
    </row>
    <row r="950505" spans="3:3" x14ac:dyDescent="0.25">
      <c r="C950505" s="62"/>
    </row>
    <row r="950593" spans="3:3" x14ac:dyDescent="0.25">
      <c r="C950593" s="62"/>
    </row>
    <row r="950594" spans="3:3" x14ac:dyDescent="0.25">
      <c r="C950594" s="62"/>
    </row>
    <row r="950682" spans="3:3" x14ac:dyDescent="0.25">
      <c r="C950682" s="62"/>
    </row>
    <row r="950683" spans="3:3" x14ac:dyDescent="0.25">
      <c r="C950683" s="62"/>
    </row>
    <row r="950771" spans="3:3" x14ac:dyDescent="0.25">
      <c r="C950771" s="62"/>
    </row>
    <row r="950772" spans="3:3" x14ac:dyDescent="0.25">
      <c r="C950772" s="62"/>
    </row>
    <row r="950860" spans="3:3" x14ac:dyDescent="0.25">
      <c r="C950860" s="62"/>
    </row>
    <row r="950861" spans="3:3" x14ac:dyDescent="0.25">
      <c r="C950861" s="62"/>
    </row>
    <row r="950949" spans="3:3" x14ac:dyDescent="0.25">
      <c r="C950949" s="62"/>
    </row>
    <row r="950950" spans="3:3" x14ac:dyDescent="0.25">
      <c r="C950950" s="62"/>
    </row>
    <row r="951038" spans="3:3" x14ac:dyDescent="0.25">
      <c r="C951038" s="62"/>
    </row>
    <row r="951039" spans="3:3" x14ac:dyDescent="0.25">
      <c r="C951039" s="62"/>
    </row>
    <row r="951127" spans="3:3" x14ac:dyDescent="0.25">
      <c r="C951127" s="62"/>
    </row>
    <row r="951128" spans="3:3" x14ac:dyDescent="0.25">
      <c r="C951128" s="62"/>
    </row>
    <row r="951216" spans="3:3" x14ac:dyDescent="0.25">
      <c r="C951216" s="62"/>
    </row>
    <row r="951217" spans="3:3" x14ac:dyDescent="0.25">
      <c r="C951217" s="62"/>
    </row>
    <row r="951305" spans="3:3" x14ac:dyDescent="0.25">
      <c r="C951305" s="62"/>
    </row>
    <row r="951306" spans="3:3" x14ac:dyDescent="0.25">
      <c r="C951306" s="62"/>
    </row>
    <row r="951394" spans="3:3" x14ac:dyDescent="0.25">
      <c r="C951394" s="62"/>
    </row>
    <row r="951395" spans="3:3" x14ac:dyDescent="0.25">
      <c r="C951395" s="62"/>
    </row>
    <row r="951483" spans="3:3" x14ac:dyDescent="0.25">
      <c r="C951483" s="62"/>
    </row>
    <row r="951484" spans="3:3" x14ac:dyDescent="0.25">
      <c r="C951484" s="62"/>
    </row>
    <row r="951572" spans="3:3" x14ac:dyDescent="0.25">
      <c r="C951572" s="62"/>
    </row>
    <row r="951573" spans="3:3" x14ac:dyDescent="0.25">
      <c r="C951573" s="62"/>
    </row>
    <row r="951661" spans="3:3" x14ac:dyDescent="0.25">
      <c r="C951661" s="62"/>
    </row>
    <row r="951662" spans="3:3" x14ac:dyDescent="0.25">
      <c r="C951662" s="62"/>
    </row>
    <row r="951750" spans="3:3" x14ac:dyDescent="0.25">
      <c r="C951750" s="62"/>
    </row>
    <row r="951751" spans="3:3" x14ac:dyDescent="0.25">
      <c r="C951751" s="62"/>
    </row>
    <row r="951839" spans="3:3" x14ac:dyDescent="0.25">
      <c r="C951839" s="62"/>
    </row>
    <row r="951840" spans="3:3" x14ac:dyDescent="0.25">
      <c r="C951840" s="62"/>
    </row>
    <row r="951928" spans="3:3" x14ac:dyDescent="0.25">
      <c r="C951928" s="62"/>
    </row>
    <row r="951929" spans="3:3" x14ac:dyDescent="0.25">
      <c r="C951929" s="62"/>
    </row>
    <row r="952017" spans="3:3" x14ac:dyDescent="0.25">
      <c r="C952017" s="62"/>
    </row>
    <row r="952018" spans="3:3" x14ac:dyDescent="0.25">
      <c r="C952018" s="62"/>
    </row>
    <row r="952106" spans="3:3" x14ac:dyDescent="0.25">
      <c r="C952106" s="62"/>
    </row>
    <row r="952107" spans="3:3" x14ac:dyDescent="0.25">
      <c r="C952107" s="62"/>
    </row>
    <row r="952195" spans="3:3" x14ac:dyDescent="0.25">
      <c r="C952195" s="62"/>
    </row>
    <row r="952196" spans="3:3" x14ac:dyDescent="0.25">
      <c r="C952196" s="62"/>
    </row>
    <row r="952284" spans="3:3" x14ac:dyDescent="0.25">
      <c r="C952284" s="62"/>
    </row>
    <row r="952285" spans="3:3" x14ac:dyDescent="0.25">
      <c r="C952285" s="62"/>
    </row>
    <row r="952373" spans="3:3" x14ac:dyDescent="0.25">
      <c r="C952373" s="62"/>
    </row>
    <row r="952374" spans="3:3" x14ac:dyDescent="0.25">
      <c r="C952374" s="62"/>
    </row>
    <row r="952462" spans="3:3" x14ac:dyDescent="0.25">
      <c r="C952462" s="62"/>
    </row>
    <row r="952463" spans="3:3" x14ac:dyDescent="0.25">
      <c r="C952463" s="62"/>
    </row>
    <row r="952551" spans="3:3" x14ac:dyDescent="0.25">
      <c r="C952551" s="62"/>
    </row>
    <row r="952552" spans="3:3" x14ac:dyDescent="0.25">
      <c r="C952552" s="62"/>
    </row>
    <row r="952640" spans="3:3" x14ac:dyDescent="0.25">
      <c r="C952640" s="62"/>
    </row>
    <row r="952641" spans="3:3" x14ac:dyDescent="0.25">
      <c r="C952641" s="62"/>
    </row>
    <row r="952729" spans="3:3" x14ac:dyDescent="0.25">
      <c r="C952729" s="62"/>
    </row>
    <row r="952730" spans="3:3" x14ac:dyDescent="0.25">
      <c r="C952730" s="62"/>
    </row>
    <row r="952818" spans="3:3" x14ac:dyDescent="0.25">
      <c r="C952818" s="62"/>
    </row>
    <row r="952819" spans="3:3" x14ac:dyDescent="0.25">
      <c r="C952819" s="62"/>
    </row>
    <row r="952907" spans="3:3" x14ac:dyDescent="0.25">
      <c r="C952907" s="62"/>
    </row>
    <row r="952908" spans="3:3" x14ac:dyDescent="0.25">
      <c r="C952908" s="62"/>
    </row>
    <row r="952996" spans="3:3" x14ac:dyDescent="0.25">
      <c r="C952996" s="62"/>
    </row>
    <row r="952997" spans="3:3" x14ac:dyDescent="0.25">
      <c r="C952997" s="62"/>
    </row>
    <row r="953085" spans="3:3" x14ac:dyDescent="0.25">
      <c r="C953085" s="62"/>
    </row>
    <row r="953086" spans="3:3" x14ac:dyDescent="0.25">
      <c r="C953086" s="62"/>
    </row>
    <row r="953174" spans="3:3" x14ac:dyDescent="0.25">
      <c r="C953174" s="62"/>
    </row>
    <row r="953175" spans="3:3" x14ac:dyDescent="0.25">
      <c r="C953175" s="62"/>
    </row>
    <row r="953263" spans="3:3" x14ac:dyDescent="0.25">
      <c r="C953263" s="62"/>
    </row>
    <row r="953264" spans="3:3" x14ac:dyDescent="0.25">
      <c r="C953264" s="62"/>
    </row>
    <row r="953352" spans="3:3" x14ac:dyDescent="0.25">
      <c r="C953352" s="62"/>
    </row>
    <row r="953353" spans="3:3" x14ac:dyDescent="0.25">
      <c r="C953353" s="62"/>
    </row>
    <row r="953441" spans="3:3" x14ac:dyDescent="0.25">
      <c r="C953441" s="62"/>
    </row>
    <row r="953442" spans="3:3" x14ac:dyDescent="0.25">
      <c r="C953442" s="62"/>
    </row>
    <row r="953530" spans="3:3" x14ac:dyDescent="0.25">
      <c r="C953530" s="62"/>
    </row>
    <row r="953531" spans="3:3" x14ac:dyDescent="0.25">
      <c r="C953531" s="62"/>
    </row>
    <row r="953619" spans="3:3" x14ac:dyDescent="0.25">
      <c r="C953619" s="62"/>
    </row>
    <row r="953620" spans="3:3" x14ac:dyDescent="0.25">
      <c r="C953620" s="62"/>
    </row>
    <row r="953708" spans="3:3" x14ac:dyDescent="0.25">
      <c r="C953708" s="62"/>
    </row>
    <row r="953709" spans="3:3" x14ac:dyDescent="0.25">
      <c r="C953709" s="62"/>
    </row>
    <row r="953797" spans="3:3" x14ac:dyDescent="0.25">
      <c r="C953797" s="62"/>
    </row>
    <row r="953798" spans="3:3" x14ac:dyDescent="0.25">
      <c r="C953798" s="62"/>
    </row>
    <row r="953886" spans="3:3" x14ac:dyDescent="0.25">
      <c r="C953886" s="62"/>
    </row>
    <row r="953887" spans="3:3" x14ac:dyDescent="0.25">
      <c r="C953887" s="62"/>
    </row>
    <row r="953975" spans="3:3" x14ac:dyDescent="0.25">
      <c r="C953975" s="62"/>
    </row>
    <row r="953976" spans="3:3" x14ac:dyDescent="0.25">
      <c r="C953976" s="62"/>
    </row>
    <row r="954064" spans="3:3" x14ac:dyDescent="0.25">
      <c r="C954064" s="62"/>
    </row>
    <row r="954065" spans="3:3" x14ac:dyDescent="0.25">
      <c r="C954065" s="62"/>
    </row>
    <row r="954153" spans="3:3" x14ac:dyDescent="0.25">
      <c r="C954153" s="62"/>
    </row>
    <row r="954154" spans="3:3" x14ac:dyDescent="0.25">
      <c r="C954154" s="62"/>
    </row>
    <row r="954242" spans="3:3" x14ac:dyDescent="0.25">
      <c r="C954242" s="62"/>
    </row>
    <row r="954243" spans="3:3" x14ac:dyDescent="0.25">
      <c r="C954243" s="62"/>
    </row>
    <row r="954331" spans="3:3" x14ac:dyDescent="0.25">
      <c r="C954331" s="62"/>
    </row>
    <row r="954332" spans="3:3" x14ac:dyDescent="0.25">
      <c r="C954332" s="62"/>
    </row>
    <row r="954420" spans="3:3" x14ac:dyDescent="0.25">
      <c r="C954420" s="62"/>
    </row>
    <row r="954421" spans="3:3" x14ac:dyDescent="0.25">
      <c r="C954421" s="62"/>
    </row>
    <row r="954509" spans="3:3" x14ac:dyDescent="0.25">
      <c r="C954509" s="62"/>
    </row>
    <row r="954510" spans="3:3" x14ac:dyDescent="0.25">
      <c r="C954510" s="62"/>
    </row>
    <row r="954598" spans="3:3" x14ac:dyDescent="0.25">
      <c r="C954598" s="62"/>
    </row>
    <row r="954599" spans="3:3" x14ac:dyDescent="0.25">
      <c r="C954599" s="62"/>
    </row>
    <row r="954687" spans="3:3" x14ac:dyDescent="0.25">
      <c r="C954687" s="62"/>
    </row>
    <row r="954688" spans="3:3" x14ac:dyDescent="0.25">
      <c r="C954688" s="62"/>
    </row>
    <row r="954776" spans="3:3" x14ac:dyDescent="0.25">
      <c r="C954776" s="62"/>
    </row>
    <row r="954777" spans="3:3" x14ac:dyDescent="0.25">
      <c r="C954777" s="62"/>
    </row>
    <row r="954865" spans="3:3" x14ac:dyDescent="0.25">
      <c r="C954865" s="62"/>
    </row>
    <row r="954866" spans="3:3" x14ac:dyDescent="0.25">
      <c r="C954866" s="62"/>
    </row>
    <row r="954954" spans="3:3" x14ac:dyDescent="0.25">
      <c r="C954954" s="62"/>
    </row>
    <row r="954955" spans="3:3" x14ac:dyDescent="0.25">
      <c r="C954955" s="62"/>
    </row>
    <row r="955043" spans="3:3" x14ac:dyDescent="0.25">
      <c r="C955043" s="62"/>
    </row>
    <row r="955044" spans="3:3" x14ac:dyDescent="0.25">
      <c r="C955044" s="62"/>
    </row>
    <row r="955132" spans="3:3" x14ac:dyDescent="0.25">
      <c r="C955132" s="62"/>
    </row>
    <row r="955133" spans="3:3" x14ac:dyDescent="0.25">
      <c r="C955133" s="62"/>
    </row>
    <row r="955221" spans="3:3" x14ac:dyDescent="0.25">
      <c r="C955221" s="62"/>
    </row>
    <row r="955222" spans="3:3" x14ac:dyDescent="0.25">
      <c r="C955222" s="62"/>
    </row>
    <row r="955310" spans="3:3" x14ac:dyDescent="0.25">
      <c r="C955310" s="62"/>
    </row>
    <row r="955311" spans="3:3" x14ac:dyDescent="0.25">
      <c r="C955311" s="62"/>
    </row>
    <row r="955399" spans="3:3" x14ac:dyDescent="0.25">
      <c r="C955399" s="62"/>
    </row>
    <row r="955400" spans="3:3" x14ac:dyDescent="0.25">
      <c r="C955400" s="62"/>
    </row>
    <row r="955488" spans="3:3" x14ac:dyDescent="0.25">
      <c r="C955488" s="62"/>
    </row>
    <row r="955489" spans="3:3" x14ac:dyDescent="0.25">
      <c r="C955489" s="62"/>
    </row>
    <row r="955577" spans="3:3" x14ac:dyDescent="0.25">
      <c r="C955577" s="62"/>
    </row>
    <row r="955578" spans="3:3" x14ac:dyDescent="0.25">
      <c r="C955578" s="62"/>
    </row>
    <row r="955666" spans="3:3" x14ac:dyDescent="0.25">
      <c r="C955666" s="62"/>
    </row>
    <row r="955667" spans="3:3" x14ac:dyDescent="0.25">
      <c r="C955667" s="62"/>
    </row>
    <row r="955755" spans="3:3" x14ac:dyDescent="0.25">
      <c r="C955755" s="62"/>
    </row>
    <row r="955756" spans="3:3" x14ac:dyDescent="0.25">
      <c r="C955756" s="62"/>
    </row>
    <row r="955844" spans="3:3" x14ac:dyDescent="0.25">
      <c r="C955844" s="62"/>
    </row>
    <row r="955845" spans="3:3" x14ac:dyDescent="0.25">
      <c r="C955845" s="62"/>
    </row>
    <row r="955933" spans="3:3" x14ac:dyDescent="0.25">
      <c r="C955933" s="62"/>
    </row>
    <row r="955934" spans="3:3" x14ac:dyDescent="0.25">
      <c r="C955934" s="62"/>
    </row>
    <row r="956022" spans="3:3" x14ac:dyDescent="0.25">
      <c r="C956022" s="62"/>
    </row>
    <row r="956023" spans="3:3" x14ac:dyDescent="0.25">
      <c r="C956023" s="62"/>
    </row>
    <row r="956111" spans="3:3" x14ac:dyDescent="0.25">
      <c r="C956111" s="62"/>
    </row>
    <row r="956112" spans="3:3" x14ac:dyDescent="0.25">
      <c r="C956112" s="62"/>
    </row>
    <row r="956200" spans="3:3" x14ac:dyDescent="0.25">
      <c r="C956200" s="62"/>
    </row>
    <row r="956201" spans="3:3" x14ac:dyDescent="0.25">
      <c r="C956201" s="62"/>
    </row>
    <row r="956289" spans="3:3" x14ac:dyDescent="0.25">
      <c r="C956289" s="62"/>
    </row>
    <row r="956290" spans="3:3" x14ac:dyDescent="0.25">
      <c r="C956290" s="62"/>
    </row>
    <row r="956378" spans="3:3" x14ac:dyDescent="0.25">
      <c r="C956378" s="62"/>
    </row>
    <row r="956379" spans="3:3" x14ac:dyDescent="0.25">
      <c r="C956379" s="62"/>
    </row>
    <row r="956467" spans="3:3" x14ac:dyDescent="0.25">
      <c r="C956467" s="62"/>
    </row>
    <row r="956468" spans="3:3" x14ac:dyDescent="0.25">
      <c r="C956468" s="62"/>
    </row>
    <row r="956556" spans="3:3" x14ac:dyDescent="0.25">
      <c r="C956556" s="62"/>
    </row>
    <row r="956557" spans="3:3" x14ac:dyDescent="0.25">
      <c r="C956557" s="62"/>
    </row>
    <row r="956645" spans="3:3" x14ac:dyDescent="0.25">
      <c r="C956645" s="62"/>
    </row>
    <row r="956646" spans="3:3" x14ac:dyDescent="0.25">
      <c r="C956646" s="62"/>
    </row>
    <row r="956734" spans="3:3" x14ac:dyDescent="0.25">
      <c r="C956734" s="62"/>
    </row>
    <row r="956735" spans="3:3" x14ac:dyDescent="0.25">
      <c r="C956735" s="62"/>
    </row>
    <row r="956823" spans="3:3" x14ac:dyDescent="0.25">
      <c r="C956823" s="62"/>
    </row>
    <row r="956824" spans="3:3" x14ac:dyDescent="0.25">
      <c r="C956824" s="62"/>
    </row>
    <row r="956912" spans="3:3" x14ac:dyDescent="0.25">
      <c r="C956912" s="62"/>
    </row>
    <row r="956913" spans="3:3" x14ac:dyDescent="0.25">
      <c r="C956913" s="62"/>
    </row>
    <row r="957001" spans="3:3" x14ac:dyDescent="0.25">
      <c r="C957001" s="62"/>
    </row>
    <row r="957002" spans="3:3" x14ac:dyDescent="0.25">
      <c r="C957002" s="62"/>
    </row>
    <row r="957090" spans="3:3" x14ac:dyDescent="0.25">
      <c r="C957090" s="62"/>
    </row>
    <row r="957091" spans="3:3" x14ac:dyDescent="0.25">
      <c r="C957091" s="62"/>
    </row>
    <row r="957179" spans="3:3" x14ac:dyDescent="0.25">
      <c r="C957179" s="62"/>
    </row>
    <row r="957180" spans="3:3" x14ac:dyDescent="0.25">
      <c r="C957180" s="62"/>
    </row>
    <row r="957268" spans="3:3" x14ac:dyDescent="0.25">
      <c r="C957268" s="62"/>
    </row>
    <row r="957269" spans="3:3" x14ac:dyDescent="0.25">
      <c r="C957269" s="62"/>
    </row>
    <row r="957357" spans="3:3" x14ac:dyDescent="0.25">
      <c r="C957357" s="62"/>
    </row>
    <row r="957358" spans="3:3" x14ac:dyDescent="0.25">
      <c r="C957358" s="62"/>
    </row>
    <row r="957446" spans="3:3" x14ac:dyDescent="0.25">
      <c r="C957446" s="62"/>
    </row>
    <row r="957447" spans="3:3" x14ac:dyDescent="0.25">
      <c r="C957447" s="62"/>
    </row>
    <row r="957535" spans="3:3" x14ac:dyDescent="0.25">
      <c r="C957535" s="62"/>
    </row>
    <row r="957536" spans="3:3" x14ac:dyDescent="0.25">
      <c r="C957536" s="62"/>
    </row>
    <row r="957624" spans="3:3" x14ac:dyDescent="0.25">
      <c r="C957624" s="62"/>
    </row>
    <row r="957625" spans="3:3" x14ac:dyDescent="0.25">
      <c r="C957625" s="62"/>
    </row>
    <row r="957713" spans="3:3" x14ac:dyDescent="0.25">
      <c r="C957713" s="62"/>
    </row>
    <row r="957714" spans="3:3" x14ac:dyDescent="0.25">
      <c r="C957714" s="62"/>
    </row>
    <row r="957802" spans="3:3" x14ac:dyDescent="0.25">
      <c r="C957802" s="62"/>
    </row>
    <row r="957803" spans="3:3" x14ac:dyDescent="0.25">
      <c r="C957803" s="62"/>
    </row>
    <row r="957891" spans="3:3" x14ac:dyDescent="0.25">
      <c r="C957891" s="62"/>
    </row>
    <row r="957892" spans="3:3" x14ac:dyDescent="0.25">
      <c r="C957892" s="62"/>
    </row>
    <row r="957980" spans="3:3" x14ac:dyDescent="0.25">
      <c r="C957980" s="62"/>
    </row>
    <row r="957981" spans="3:3" x14ac:dyDescent="0.25">
      <c r="C957981" s="62"/>
    </row>
    <row r="958069" spans="3:3" x14ac:dyDescent="0.25">
      <c r="C958069" s="62"/>
    </row>
    <row r="958070" spans="3:3" x14ac:dyDescent="0.25">
      <c r="C958070" s="62"/>
    </row>
    <row r="958158" spans="3:3" x14ac:dyDescent="0.25">
      <c r="C958158" s="62"/>
    </row>
    <row r="958159" spans="3:3" x14ac:dyDescent="0.25">
      <c r="C958159" s="62"/>
    </row>
    <row r="958247" spans="3:3" x14ac:dyDescent="0.25">
      <c r="C958247" s="62"/>
    </row>
    <row r="958248" spans="3:3" x14ac:dyDescent="0.25">
      <c r="C958248" s="62"/>
    </row>
    <row r="958336" spans="3:3" x14ac:dyDescent="0.25">
      <c r="C958336" s="62"/>
    </row>
    <row r="958337" spans="3:3" x14ac:dyDescent="0.25">
      <c r="C958337" s="62"/>
    </row>
    <row r="958425" spans="3:3" x14ac:dyDescent="0.25">
      <c r="C958425" s="62"/>
    </row>
    <row r="958426" spans="3:3" x14ac:dyDescent="0.25">
      <c r="C958426" s="62"/>
    </row>
    <row r="958514" spans="3:3" x14ac:dyDescent="0.25">
      <c r="C958514" s="62"/>
    </row>
    <row r="958515" spans="3:3" x14ac:dyDescent="0.25">
      <c r="C958515" s="62"/>
    </row>
    <row r="958603" spans="3:3" x14ac:dyDescent="0.25">
      <c r="C958603" s="62"/>
    </row>
    <row r="958604" spans="3:3" x14ac:dyDescent="0.25">
      <c r="C958604" s="62"/>
    </row>
    <row r="958692" spans="3:3" x14ac:dyDescent="0.25">
      <c r="C958692" s="62"/>
    </row>
    <row r="958693" spans="3:3" x14ac:dyDescent="0.25">
      <c r="C958693" s="62"/>
    </row>
    <row r="958781" spans="3:3" x14ac:dyDescent="0.25">
      <c r="C958781" s="62"/>
    </row>
    <row r="958782" spans="3:3" x14ac:dyDescent="0.25">
      <c r="C958782" s="62"/>
    </row>
    <row r="958870" spans="3:3" x14ac:dyDescent="0.25">
      <c r="C958870" s="62"/>
    </row>
    <row r="958871" spans="3:3" x14ac:dyDescent="0.25">
      <c r="C958871" s="62"/>
    </row>
    <row r="958959" spans="3:3" x14ac:dyDescent="0.25">
      <c r="C958959" s="62"/>
    </row>
    <row r="958960" spans="3:3" x14ac:dyDescent="0.25">
      <c r="C958960" s="62"/>
    </row>
    <row r="959048" spans="3:3" x14ac:dyDescent="0.25">
      <c r="C959048" s="62"/>
    </row>
    <row r="959049" spans="3:3" x14ac:dyDescent="0.25">
      <c r="C959049" s="62"/>
    </row>
    <row r="959137" spans="3:3" x14ac:dyDescent="0.25">
      <c r="C959137" s="62"/>
    </row>
    <row r="959138" spans="3:3" x14ac:dyDescent="0.25">
      <c r="C959138" s="62"/>
    </row>
    <row r="959226" spans="3:3" x14ac:dyDescent="0.25">
      <c r="C959226" s="62"/>
    </row>
    <row r="959227" spans="3:3" x14ac:dyDescent="0.25">
      <c r="C959227" s="62"/>
    </row>
    <row r="959315" spans="3:3" x14ac:dyDescent="0.25">
      <c r="C959315" s="62"/>
    </row>
    <row r="959316" spans="3:3" x14ac:dyDescent="0.25">
      <c r="C959316" s="62"/>
    </row>
    <row r="959404" spans="3:3" x14ac:dyDescent="0.25">
      <c r="C959404" s="62"/>
    </row>
    <row r="959405" spans="3:3" x14ac:dyDescent="0.25">
      <c r="C959405" s="62"/>
    </row>
    <row r="959493" spans="3:3" x14ac:dyDescent="0.25">
      <c r="C959493" s="62"/>
    </row>
    <row r="959494" spans="3:3" x14ac:dyDescent="0.25">
      <c r="C959494" s="62"/>
    </row>
    <row r="959582" spans="3:3" x14ac:dyDescent="0.25">
      <c r="C959582" s="62"/>
    </row>
    <row r="959583" spans="3:3" x14ac:dyDescent="0.25">
      <c r="C959583" s="62"/>
    </row>
    <row r="959671" spans="3:3" x14ac:dyDescent="0.25">
      <c r="C959671" s="62"/>
    </row>
    <row r="959672" spans="3:3" x14ac:dyDescent="0.25">
      <c r="C959672" s="62"/>
    </row>
    <row r="959760" spans="3:3" x14ac:dyDescent="0.25">
      <c r="C959760" s="62"/>
    </row>
    <row r="959761" spans="3:3" x14ac:dyDescent="0.25">
      <c r="C959761" s="62"/>
    </row>
    <row r="959849" spans="3:3" x14ac:dyDescent="0.25">
      <c r="C959849" s="62"/>
    </row>
    <row r="959850" spans="3:3" x14ac:dyDescent="0.25">
      <c r="C959850" s="62"/>
    </row>
    <row r="959938" spans="3:3" x14ac:dyDescent="0.25">
      <c r="C959938" s="62"/>
    </row>
    <row r="959939" spans="3:3" x14ac:dyDescent="0.25">
      <c r="C959939" s="62"/>
    </row>
    <row r="960027" spans="3:3" x14ac:dyDescent="0.25">
      <c r="C960027" s="62"/>
    </row>
    <row r="960028" spans="3:3" x14ac:dyDescent="0.25">
      <c r="C960028" s="62"/>
    </row>
    <row r="960116" spans="3:3" x14ac:dyDescent="0.25">
      <c r="C960116" s="62"/>
    </row>
    <row r="960117" spans="3:3" x14ac:dyDescent="0.25">
      <c r="C960117" s="62"/>
    </row>
    <row r="960205" spans="3:3" x14ac:dyDescent="0.25">
      <c r="C960205" s="62"/>
    </row>
    <row r="960206" spans="3:3" x14ac:dyDescent="0.25">
      <c r="C960206" s="62"/>
    </row>
    <row r="960294" spans="3:3" x14ac:dyDescent="0.25">
      <c r="C960294" s="62"/>
    </row>
    <row r="960295" spans="3:3" x14ac:dyDescent="0.25">
      <c r="C960295" s="62"/>
    </row>
    <row r="960383" spans="3:3" x14ac:dyDescent="0.25">
      <c r="C960383" s="62"/>
    </row>
    <row r="960384" spans="3:3" x14ac:dyDescent="0.25">
      <c r="C960384" s="62"/>
    </row>
    <row r="960472" spans="3:3" x14ac:dyDescent="0.25">
      <c r="C960472" s="62"/>
    </row>
    <row r="960473" spans="3:3" x14ac:dyDescent="0.25">
      <c r="C960473" s="62"/>
    </row>
    <row r="960561" spans="3:3" x14ac:dyDescent="0.25">
      <c r="C960561" s="62"/>
    </row>
    <row r="960562" spans="3:3" x14ac:dyDescent="0.25">
      <c r="C960562" s="62"/>
    </row>
    <row r="960650" spans="3:3" x14ac:dyDescent="0.25">
      <c r="C960650" s="62"/>
    </row>
    <row r="960651" spans="3:3" x14ac:dyDescent="0.25">
      <c r="C960651" s="62"/>
    </row>
    <row r="960739" spans="3:3" x14ac:dyDescent="0.25">
      <c r="C960739" s="62"/>
    </row>
    <row r="960740" spans="3:3" x14ac:dyDescent="0.25">
      <c r="C960740" s="62"/>
    </row>
    <row r="960828" spans="3:3" x14ac:dyDescent="0.25">
      <c r="C960828" s="62"/>
    </row>
    <row r="960829" spans="3:3" x14ac:dyDescent="0.25">
      <c r="C960829" s="62"/>
    </row>
    <row r="960917" spans="3:3" x14ac:dyDescent="0.25">
      <c r="C960917" s="62"/>
    </row>
    <row r="960918" spans="3:3" x14ac:dyDescent="0.25">
      <c r="C960918" s="62"/>
    </row>
    <row r="961006" spans="3:3" x14ac:dyDescent="0.25">
      <c r="C961006" s="62"/>
    </row>
    <row r="961007" spans="3:3" x14ac:dyDescent="0.25">
      <c r="C961007" s="62"/>
    </row>
    <row r="961095" spans="3:3" x14ac:dyDescent="0.25">
      <c r="C961095" s="62"/>
    </row>
    <row r="961096" spans="3:3" x14ac:dyDescent="0.25">
      <c r="C961096" s="62"/>
    </row>
    <row r="961184" spans="3:3" x14ac:dyDescent="0.25">
      <c r="C961184" s="62"/>
    </row>
    <row r="961185" spans="3:3" x14ac:dyDescent="0.25">
      <c r="C961185" s="62"/>
    </row>
    <row r="961273" spans="3:3" x14ac:dyDescent="0.25">
      <c r="C961273" s="62"/>
    </row>
    <row r="961274" spans="3:3" x14ac:dyDescent="0.25">
      <c r="C961274" s="62"/>
    </row>
    <row r="961362" spans="3:3" x14ac:dyDescent="0.25">
      <c r="C961362" s="62"/>
    </row>
    <row r="961363" spans="3:3" x14ac:dyDescent="0.25">
      <c r="C961363" s="62"/>
    </row>
    <row r="961451" spans="3:3" x14ac:dyDescent="0.25">
      <c r="C961451" s="62"/>
    </row>
    <row r="961452" spans="3:3" x14ac:dyDescent="0.25">
      <c r="C961452" s="62"/>
    </row>
    <row r="961540" spans="3:3" x14ac:dyDescent="0.25">
      <c r="C961540" s="62"/>
    </row>
    <row r="961541" spans="3:3" x14ac:dyDescent="0.25">
      <c r="C961541" s="62"/>
    </row>
    <row r="961629" spans="3:3" x14ac:dyDescent="0.25">
      <c r="C961629" s="62"/>
    </row>
    <row r="961630" spans="3:3" x14ac:dyDescent="0.25">
      <c r="C961630" s="62"/>
    </row>
    <row r="961718" spans="3:3" x14ac:dyDescent="0.25">
      <c r="C961718" s="62"/>
    </row>
    <row r="961719" spans="3:3" x14ac:dyDescent="0.25">
      <c r="C961719" s="62"/>
    </row>
    <row r="961807" spans="3:3" x14ac:dyDescent="0.25">
      <c r="C961807" s="62"/>
    </row>
    <row r="961808" spans="3:3" x14ac:dyDescent="0.25">
      <c r="C961808" s="62"/>
    </row>
    <row r="961896" spans="3:3" x14ac:dyDescent="0.25">
      <c r="C961896" s="62"/>
    </row>
    <row r="961897" spans="3:3" x14ac:dyDescent="0.25">
      <c r="C961897" s="62"/>
    </row>
    <row r="961985" spans="3:3" x14ac:dyDescent="0.25">
      <c r="C961985" s="62"/>
    </row>
    <row r="961986" spans="3:3" x14ac:dyDescent="0.25">
      <c r="C961986" s="62"/>
    </row>
    <row r="962074" spans="3:3" x14ac:dyDescent="0.25">
      <c r="C962074" s="62"/>
    </row>
    <row r="962075" spans="3:3" x14ac:dyDescent="0.25">
      <c r="C962075" s="62"/>
    </row>
    <row r="962163" spans="3:3" x14ac:dyDescent="0.25">
      <c r="C962163" s="62"/>
    </row>
    <row r="962164" spans="3:3" x14ac:dyDescent="0.25">
      <c r="C962164" s="62"/>
    </row>
    <row r="962252" spans="3:3" x14ac:dyDescent="0.25">
      <c r="C962252" s="62"/>
    </row>
    <row r="962253" spans="3:3" x14ac:dyDescent="0.25">
      <c r="C962253" s="62"/>
    </row>
    <row r="962341" spans="3:3" x14ac:dyDescent="0.25">
      <c r="C962341" s="62"/>
    </row>
    <row r="962342" spans="3:3" x14ac:dyDescent="0.25">
      <c r="C962342" s="62"/>
    </row>
    <row r="962430" spans="3:3" x14ac:dyDescent="0.25">
      <c r="C962430" s="62"/>
    </row>
    <row r="962431" spans="3:3" x14ac:dyDescent="0.25">
      <c r="C962431" s="62"/>
    </row>
    <row r="962519" spans="3:3" x14ac:dyDescent="0.25">
      <c r="C962519" s="62"/>
    </row>
    <row r="962520" spans="3:3" x14ac:dyDescent="0.25">
      <c r="C962520" s="62"/>
    </row>
    <row r="962608" spans="3:3" x14ac:dyDescent="0.25">
      <c r="C962608" s="62"/>
    </row>
    <row r="962609" spans="3:3" x14ac:dyDescent="0.25">
      <c r="C962609" s="62"/>
    </row>
    <row r="962697" spans="3:3" x14ac:dyDescent="0.25">
      <c r="C962697" s="62"/>
    </row>
    <row r="962698" spans="3:3" x14ac:dyDescent="0.25">
      <c r="C962698" s="62"/>
    </row>
    <row r="962786" spans="3:3" x14ac:dyDescent="0.25">
      <c r="C962786" s="62"/>
    </row>
    <row r="962787" spans="3:3" x14ac:dyDescent="0.25">
      <c r="C962787" s="62"/>
    </row>
    <row r="962875" spans="3:3" x14ac:dyDescent="0.25">
      <c r="C962875" s="62"/>
    </row>
    <row r="962876" spans="3:3" x14ac:dyDescent="0.25">
      <c r="C962876" s="62"/>
    </row>
    <row r="962964" spans="3:3" x14ac:dyDescent="0.25">
      <c r="C962964" s="62"/>
    </row>
    <row r="962965" spans="3:3" x14ac:dyDescent="0.25">
      <c r="C962965" s="62"/>
    </row>
    <row r="963053" spans="3:3" x14ac:dyDescent="0.25">
      <c r="C963053" s="62"/>
    </row>
    <row r="963054" spans="3:3" x14ac:dyDescent="0.25">
      <c r="C963054" s="62"/>
    </row>
    <row r="963142" spans="3:3" x14ac:dyDescent="0.25">
      <c r="C963142" s="62"/>
    </row>
    <row r="963143" spans="3:3" x14ac:dyDescent="0.25">
      <c r="C963143" s="62"/>
    </row>
    <row r="963231" spans="3:3" x14ac:dyDescent="0.25">
      <c r="C963231" s="62"/>
    </row>
    <row r="963232" spans="3:3" x14ac:dyDescent="0.25">
      <c r="C963232" s="62"/>
    </row>
    <row r="963320" spans="3:3" x14ac:dyDescent="0.25">
      <c r="C963320" s="62"/>
    </row>
    <row r="963321" spans="3:3" x14ac:dyDescent="0.25">
      <c r="C963321" s="62"/>
    </row>
    <row r="963409" spans="3:3" x14ac:dyDescent="0.25">
      <c r="C963409" s="62"/>
    </row>
    <row r="963410" spans="3:3" x14ac:dyDescent="0.25">
      <c r="C963410" s="62"/>
    </row>
    <row r="963498" spans="3:3" x14ac:dyDescent="0.25">
      <c r="C963498" s="62"/>
    </row>
    <row r="963499" spans="3:3" x14ac:dyDescent="0.25">
      <c r="C963499" s="62"/>
    </row>
    <row r="963587" spans="3:3" x14ac:dyDescent="0.25">
      <c r="C963587" s="62"/>
    </row>
    <row r="963588" spans="3:3" x14ac:dyDescent="0.25">
      <c r="C963588" s="62"/>
    </row>
    <row r="963676" spans="3:3" x14ac:dyDescent="0.25">
      <c r="C963676" s="62"/>
    </row>
    <row r="963677" spans="3:3" x14ac:dyDescent="0.25">
      <c r="C963677" s="62"/>
    </row>
    <row r="963765" spans="3:3" x14ac:dyDescent="0.25">
      <c r="C963765" s="62"/>
    </row>
    <row r="963766" spans="3:3" x14ac:dyDescent="0.25">
      <c r="C963766" s="62"/>
    </row>
    <row r="963854" spans="3:3" x14ac:dyDescent="0.25">
      <c r="C963854" s="62"/>
    </row>
    <row r="963855" spans="3:3" x14ac:dyDescent="0.25">
      <c r="C963855" s="62"/>
    </row>
    <row r="963943" spans="3:3" x14ac:dyDescent="0.25">
      <c r="C963943" s="62"/>
    </row>
    <row r="963944" spans="3:3" x14ac:dyDescent="0.25">
      <c r="C963944" s="62"/>
    </row>
    <row r="964032" spans="3:3" x14ac:dyDescent="0.25">
      <c r="C964032" s="62"/>
    </row>
    <row r="964033" spans="3:3" x14ac:dyDescent="0.25">
      <c r="C964033" s="62"/>
    </row>
    <row r="964121" spans="3:3" x14ac:dyDescent="0.25">
      <c r="C964121" s="62"/>
    </row>
    <row r="964122" spans="3:3" x14ac:dyDescent="0.25">
      <c r="C964122" s="62"/>
    </row>
    <row r="964210" spans="3:3" x14ac:dyDescent="0.25">
      <c r="C964210" s="62"/>
    </row>
    <row r="964211" spans="3:3" x14ac:dyDescent="0.25">
      <c r="C964211" s="62"/>
    </row>
    <row r="964299" spans="3:3" x14ac:dyDescent="0.25">
      <c r="C964299" s="62"/>
    </row>
    <row r="964300" spans="3:3" x14ac:dyDescent="0.25">
      <c r="C964300" s="62"/>
    </row>
    <row r="964388" spans="3:3" x14ac:dyDescent="0.25">
      <c r="C964388" s="62"/>
    </row>
    <row r="964389" spans="3:3" x14ac:dyDescent="0.25">
      <c r="C964389" s="62"/>
    </row>
    <row r="964477" spans="3:3" x14ac:dyDescent="0.25">
      <c r="C964477" s="62"/>
    </row>
    <row r="964478" spans="3:3" x14ac:dyDescent="0.25">
      <c r="C964478" s="62"/>
    </row>
    <row r="964566" spans="3:3" x14ac:dyDescent="0.25">
      <c r="C964566" s="62"/>
    </row>
    <row r="964567" spans="3:3" x14ac:dyDescent="0.25">
      <c r="C964567" s="62"/>
    </row>
    <row r="964655" spans="3:3" x14ac:dyDescent="0.25">
      <c r="C964655" s="62"/>
    </row>
    <row r="964656" spans="3:3" x14ac:dyDescent="0.25">
      <c r="C964656" s="62"/>
    </row>
    <row r="964744" spans="3:3" x14ac:dyDescent="0.25">
      <c r="C964744" s="62"/>
    </row>
    <row r="964745" spans="3:3" x14ac:dyDescent="0.25">
      <c r="C964745" s="62"/>
    </row>
    <row r="964833" spans="3:3" x14ac:dyDescent="0.25">
      <c r="C964833" s="62"/>
    </row>
    <row r="964834" spans="3:3" x14ac:dyDescent="0.25">
      <c r="C964834" s="62"/>
    </row>
    <row r="964922" spans="3:3" x14ac:dyDescent="0.25">
      <c r="C964922" s="62"/>
    </row>
    <row r="964923" spans="3:3" x14ac:dyDescent="0.25">
      <c r="C964923" s="62"/>
    </row>
    <row r="965011" spans="3:3" x14ac:dyDescent="0.25">
      <c r="C965011" s="62"/>
    </row>
    <row r="965012" spans="3:3" x14ac:dyDescent="0.25">
      <c r="C965012" s="62"/>
    </row>
    <row r="965100" spans="3:3" x14ac:dyDescent="0.25">
      <c r="C965100" s="62"/>
    </row>
    <row r="965101" spans="3:3" x14ac:dyDescent="0.25">
      <c r="C965101" s="62"/>
    </row>
    <row r="965189" spans="3:3" x14ac:dyDescent="0.25">
      <c r="C965189" s="62"/>
    </row>
    <row r="965190" spans="3:3" x14ac:dyDescent="0.25">
      <c r="C965190" s="62"/>
    </row>
    <row r="965278" spans="3:3" x14ac:dyDescent="0.25">
      <c r="C965278" s="62"/>
    </row>
    <row r="965279" spans="3:3" x14ac:dyDescent="0.25">
      <c r="C965279" s="62"/>
    </row>
    <row r="965367" spans="3:3" x14ac:dyDescent="0.25">
      <c r="C965367" s="62"/>
    </row>
    <row r="965368" spans="3:3" x14ac:dyDescent="0.25">
      <c r="C965368" s="62"/>
    </row>
    <row r="965456" spans="3:3" x14ac:dyDescent="0.25">
      <c r="C965456" s="62"/>
    </row>
    <row r="965457" spans="3:3" x14ac:dyDescent="0.25">
      <c r="C965457" s="62"/>
    </row>
    <row r="965545" spans="3:3" x14ac:dyDescent="0.25">
      <c r="C965545" s="62"/>
    </row>
    <row r="965546" spans="3:3" x14ac:dyDescent="0.25">
      <c r="C965546" s="62"/>
    </row>
    <row r="965634" spans="3:3" x14ac:dyDescent="0.25">
      <c r="C965634" s="62"/>
    </row>
    <row r="965635" spans="3:3" x14ac:dyDescent="0.25">
      <c r="C965635" s="62"/>
    </row>
    <row r="965723" spans="3:3" x14ac:dyDescent="0.25">
      <c r="C965723" s="62"/>
    </row>
    <row r="965724" spans="3:3" x14ac:dyDescent="0.25">
      <c r="C965724" s="62"/>
    </row>
    <row r="965812" spans="3:3" x14ac:dyDescent="0.25">
      <c r="C965812" s="62"/>
    </row>
    <row r="965813" spans="3:3" x14ac:dyDescent="0.25">
      <c r="C965813" s="62"/>
    </row>
    <row r="965901" spans="3:3" x14ac:dyDescent="0.25">
      <c r="C965901" s="62"/>
    </row>
    <row r="965902" spans="3:3" x14ac:dyDescent="0.25">
      <c r="C965902" s="62"/>
    </row>
    <row r="965990" spans="3:3" x14ac:dyDescent="0.25">
      <c r="C965990" s="62"/>
    </row>
    <row r="965991" spans="3:3" x14ac:dyDescent="0.25">
      <c r="C965991" s="62"/>
    </row>
    <row r="966079" spans="3:3" x14ac:dyDescent="0.25">
      <c r="C966079" s="62"/>
    </row>
    <row r="966080" spans="3:3" x14ac:dyDescent="0.25">
      <c r="C966080" s="62"/>
    </row>
    <row r="966168" spans="3:3" x14ac:dyDescent="0.25">
      <c r="C966168" s="62"/>
    </row>
    <row r="966169" spans="3:3" x14ac:dyDescent="0.25">
      <c r="C966169" s="62"/>
    </row>
    <row r="966257" spans="3:3" x14ac:dyDescent="0.25">
      <c r="C966257" s="62"/>
    </row>
    <row r="966258" spans="3:3" x14ac:dyDescent="0.25">
      <c r="C966258" s="62"/>
    </row>
    <row r="966346" spans="3:3" x14ac:dyDescent="0.25">
      <c r="C966346" s="62"/>
    </row>
    <row r="966347" spans="3:3" x14ac:dyDescent="0.25">
      <c r="C966347" s="62"/>
    </row>
    <row r="966435" spans="3:3" x14ac:dyDescent="0.25">
      <c r="C966435" s="62"/>
    </row>
    <row r="966436" spans="3:3" x14ac:dyDescent="0.25">
      <c r="C966436" s="62"/>
    </row>
    <row r="966524" spans="3:3" x14ac:dyDescent="0.25">
      <c r="C966524" s="62"/>
    </row>
    <row r="966525" spans="3:3" x14ac:dyDescent="0.25">
      <c r="C966525" s="62"/>
    </row>
    <row r="966613" spans="3:3" x14ac:dyDescent="0.25">
      <c r="C966613" s="62"/>
    </row>
    <row r="966614" spans="3:3" x14ac:dyDescent="0.25">
      <c r="C966614" s="62"/>
    </row>
    <row r="966702" spans="3:3" x14ac:dyDescent="0.25">
      <c r="C966702" s="62"/>
    </row>
    <row r="966703" spans="3:3" x14ac:dyDescent="0.25">
      <c r="C966703" s="62"/>
    </row>
    <row r="966791" spans="3:3" x14ac:dyDescent="0.25">
      <c r="C966791" s="62"/>
    </row>
    <row r="966792" spans="3:3" x14ac:dyDescent="0.25">
      <c r="C966792" s="62"/>
    </row>
    <row r="966880" spans="3:3" x14ac:dyDescent="0.25">
      <c r="C966880" s="62"/>
    </row>
    <row r="966881" spans="3:3" x14ac:dyDescent="0.25">
      <c r="C966881" s="62"/>
    </row>
    <row r="966969" spans="3:3" x14ac:dyDescent="0.25">
      <c r="C966969" s="62"/>
    </row>
    <row r="966970" spans="3:3" x14ac:dyDescent="0.25">
      <c r="C966970" s="62"/>
    </row>
    <row r="967058" spans="3:3" x14ac:dyDescent="0.25">
      <c r="C967058" s="62"/>
    </row>
    <row r="967059" spans="3:3" x14ac:dyDescent="0.25">
      <c r="C967059" s="62"/>
    </row>
    <row r="967147" spans="3:3" x14ac:dyDescent="0.25">
      <c r="C967147" s="62"/>
    </row>
    <row r="967148" spans="3:3" x14ac:dyDescent="0.25">
      <c r="C967148" s="62"/>
    </row>
    <row r="967236" spans="3:3" x14ac:dyDescent="0.25">
      <c r="C967236" s="62"/>
    </row>
    <row r="967237" spans="3:3" x14ac:dyDescent="0.25">
      <c r="C967237" s="62"/>
    </row>
    <row r="967325" spans="3:3" x14ac:dyDescent="0.25">
      <c r="C967325" s="62"/>
    </row>
    <row r="967326" spans="3:3" x14ac:dyDescent="0.25">
      <c r="C967326" s="62"/>
    </row>
    <row r="967414" spans="3:3" x14ac:dyDescent="0.25">
      <c r="C967414" s="62"/>
    </row>
    <row r="967415" spans="3:3" x14ac:dyDescent="0.25">
      <c r="C967415" s="62"/>
    </row>
    <row r="967503" spans="3:3" x14ac:dyDescent="0.25">
      <c r="C967503" s="62"/>
    </row>
    <row r="967504" spans="3:3" x14ac:dyDescent="0.25">
      <c r="C967504" s="62"/>
    </row>
    <row r="967592" spans="3:3" x14ac:dyDescent="0.25">
      <c r="C967592" s="62"/>
    </row>
    <row r="967593" spans="3:3" x14ac:dyDescent="0.25">
      <c r="C967593" s="62"/>
    </row>
    <row r="967681" spans="3:3" x14ac:dyDescent="0.25">
      <c r="C967681" s="62"/>
    </row>
    <row r="967682" spans="3:3" x14ac:dyDescent="0.25">
      <c r="C967682" s="62"/>
    </row>
    <row r="967770" spans="3:3" x14ac:dyDescent="0.25">
      <c r="C967770" s="62"/>
    </row>
    <row r="967771" spans="3:3" x14ac:dyDescent="0.25">
      <c r="C967771" s="62"/>
    </row>
    <row r="967859" spans="3:3" x14ac:dyDescent="0.25">
      <c r="C967859" s="62"/>
    </row>
    <row r="967860" spans="3:3" x14ac:dyDescent="0.25">
      <c r="C967860" s="62"/>
    </row>
    <row r="967948" spans="3:3" x14ac:dyDescent="0.25">
      <c r="C967948" s="62"/>
    </row>
    <row r="967949" spans="3:3" x14ac:dyDescent="0.25">
      <c r="C967949" s="62"/>
    </row>
    <row r="968037" spans="3:3" x14ac:dyDescent="0.25">
      <c r="C968037" s="62"/>
    </row>
    <row r="968038" spans="3:3" x14ac:dyDescent="0.25">
      <c r="C968038" s="62"/>
    </row>
    <row r="968126" spans="3:3" x14ac:dyDescent="0.25">
      <c r="C968126" s="62"/>
    </row>
    <row r="968127" spans="3:3" x14ac:dyDescent="0.25">
      <c r="C968127" s="62"/>
    </row>
    <row r="968215" spans="3:3" x14ac:dyDescent="0.25">
      <c r="C968215" s="62"/>
    </row>
    <row r="968216" spans="3:3" x14ac:dyDescent="0.25">
      <c r="C968216" s="62"/>
    </row>
    <row r="968304" spans="3:3" x14ac:dyDescent="0.25">
      <c r="C968304" s="62"/>
    </row>
    <row r="968305" spans="3:3" x14ac:dyDescent="0.25">
      <c r="C968305" s="62"/>
    </row>
    <row r="968393" spans="3:3" x14ac:dyDescent="0.25">
      <c r="C968393" s="62"/>
    </row>
    <row r="968394" spans="3:3" x14ac:dyDescent="0.25">
      <c r="C968394" s="62"/>
    </row>
    <row r="968482" spans="3:3" x14ac:dyDescent="0.25">
      <c r="C968482" s="62"/>
    </row>
    <row r="968483" spans="3:3" x14ac:dyDescent="0.25">
      <c r="C968483" s="62"/>
    </row>
    <row r="968571" spans="3:3" x14ac:dyDescent="0.25">
      <c r="C968571" s="62"/>
    </row>
    <row r="968572" spans="3:3" x14ac:dyDescent="0.25">
      <c r="C968572" s="62"/>
    </row>
    <row r="968660" spans="3:3" x14ac:dyDescent="0.25">
      <c r="C968660" s="62"/>
    </row>
    <row r="968661" spans="3:3" x14ac:dyDescent="0.25">
      <c r="C968661" s="62"/>
    </row>
    <row r="968749" spans="3:3" x14ac:dyDescent="0.25">
      <c r="C968749" s="62"/>
    </row>
    <row r="968750" spans="3:3" x14ac:dyDescent="0.25">
      <c r="C968750" s="62"/>
    </row>
    <row r="968838" spans="3:3" x14ac:dyDescent="0.25">
      <c r="C968838" s="62"/>
    </row>
    <row r="968839" spans="3:3" x14ac:dyDescent="0.25">
      <c r="C968839" s="62"/>
    </row>
    <row r="968927" spans="3:3" x14ac:dyDescent="0.25">
      <c r="C968927" s="62"/>
    </row>
    <row r="968928" spans="3:3" x14ac:dyDescent="0.25">
      <c r="C968928" s="62"/>
    </row>
    <row r="969016" spans="3:3" x14ac:dyDescent="0.25">
      <c r="C969016" s="62"/>
    </row>
    <row r="969017" spans="3:3" x14ac:dyDescent="0.25">
      <c r="C969017" s="62"/>
    </row>
    <row r="969105" spans="3:3" x14ac:dyDescent="0.25">
      <c r="C969105" s="62"/>
    </row>
    <row r="969106" spans="3:3" x14ac:dyDescent="0.25">
      <c r="C969106" s="62"/>
    </row>
    <row r="969194" spans="3:3" x14ac:dyDescent="0.25">
      <c r="C969194" s="62"/>
    </row>
    <row r="969195" spans="3:3" x14ac:dyDescent="0.25">
      <c r="C969195" s="62"/>
    </row>
    <row r="969283" spans="3:3" x14ac:dyDescent="0.25">
      <c r="C969283" s="62"/>
    </row>
    <row r="969284" spans="3:3" x14ac:dyDescent="0.25">
      <c r="C969284" s="62"/>
    </row>
    <row r="969372" spans="3:3" x14ac:dyDescent="0.25">
      <c r="C969372" s="62"/>
    </row>
    <row r="969373" spans="3:3" x14ac:dyDescent="0.25">
      <c r="C969373" s="62"/>
    </row>
    <row r="969461" spans="3:3" x14ac:dyDescent="0.25">
      <c r="C969461" s="62"/>
    </row>
    <row r="969462" spans="3:3" x14ac:dyDescent="0.25">
      <c r="C969462" s="62"/>
    </row>
    <row r="969550" spans="3:3" x14ac:dyDescent="0.25">
      <c r="C969550" s="62"/>
    </row>
    <row r="969551" spans="3:3" x14ac:dyDescent="0.25">
      <c r="C969551" s="62"/>
    </row>
    <row r="969639" spans="3:3" x14ac:dyDescent="0.25">
      <c r="C969639" s="62"/>
    </row>
    <row r="969640" spans="3:3" x14ac:dyDescent="0.25">
      <c r="C969640" s="62"/>
    </row>
    <row r="969728" spans="3:3" x14ac:dyDescent="0.25">
      <c r="C969728" s="62"/>
    </row>
    <row r="969729" spans="3:3" x14ac:dyDescent="0.25">
      <c r="C969729" s="62"/>
    </row>
    <row r="969817" spans="3:3" x14ac:dyDescent="0.25">
      <c r="C969817" s="62"/>
    </row>
    <row r="969818" spans="3:3" x14ac:dyDescent="0.25">
      <c r="C969818" s="62"/>
    </row>
    <row r="969906" spans="3:3" x14ac:dyDescent="0.25">
      <c r="C969906" s="62"/>
    </row>
    <row r="969907" spans="3:3" x14ac:dyDescent="0.25">
      <c r="C969907" s="62"/>
    </row>
    <row r="969995" spans="3:3" x14ac:dyDescent="0.25">
      <c r="C969995" s="62"/>
    </row>
    <row r="969996" spans="3:3" x14ac:dyDescent="0.25">
      <c r="C969996" s="62"/>
    </row>
    <row r="970084" spans="3:3" x14ac:dyDescent="0.25">
      <c r="C970084" s="62"/>
    </row>
    <row r="970085" spans="3:3" x14ac:dyDescent="0.25">
      <c r="C970085" s="62"/>
    </row>
    <row r="970173" spans="3:3" x14ac:dyDescent="0.25">
      <c r="C970173" s="62"/>
    </row>
    <row r="970174" spans="3:3" x14ac:dyDescent="0.25">
      <c r="C970174" s="62"/>
    </row>
    <row r="970262" spans="3:3" x14ac:dyDescent="0.25">
      <c r="C970262" s="62"/>
    </row>
    <row r="970263" spans="3:3" x14ac:dyDescent="0.25">
      <c r="C970263" s="62"/>
    </row>
    <row r="970351" spans="3:3" x14ac:dyDescent="0.25">
      <c r="C970351" s="62"/>
    </row>
    <row r="970352" spans="3:3" x14ac:dyDescent="0.25">
      <c r="C970352" s="62"/>
    </row>
    <row r="970440" spans="3:3" x14ac:dyDescent="0.25">
      <c r="C970440" s="62"/>
    </row>
    <row r="970441" spans="3:3" x14ac:dyDescent="0.25">
      <c r="C970441" s="62"/>
    </row>
    <row r="970529" spans="3:3" x14ac:dyDescent="0.25">
      <c r="C970529" s="62"/>
    </row>
    <row r="970530" spans="3:3" x14ac:dyDescent="0.25">
      <c r="C970530" s="62"/>
    </row>
    <row r="970618" spans="3:3" x14ac:dyDescent="0.25">
      <c r="C970618" s="62"/>
    </row>
    <row r="970619" spans="3:3" x14ac:dyDescent="0.25">
      <c r="C970619" s="62"/>
    </row>
    <row r="970707" spans="3:3" x14ac:dyDescent="0.25">
      <c r="C970707" s="62"/>
    </row>
    <row r="970708" spans="3:3" x14ac:dyDescent="0.25">
      <c r="C970708" s="62"/>
    </row>
    <row r="970796" spans="3:3" x14ac:dyDescent="0.25">
      <c r="C970796" s="62"/>
    </row>
    <row r="970797" spans="3:3" x14ac:dyDescent="0.25">
      <c r="C970797" s="62"/>
    </row>
    <row r="970885" spans="3:3" x14ac:dyDescent="0.25">
      <c r="C970885" s="62"/>
    </row>
    <row r="970886" spans="3:3" x14ac:dyDescent="0.25">
      <c r="C970886" s="62"/>
    </row>
    <row r="970974" spans="3:3" x14ac:dyDescent="0.25">
      <c r="C970974" s="62"/>
    </row>
    <row r="970975" spans="3:3" x14ac:dyDescent="0.25">
      <c r="C970975" s="62"/>
    </row>
    <row r="971063" spans="3:3" x14ac:dyDescent="0.25">
      <c r="C971063" s="62"/>
    </row>
    <row r="971064" spans="3:3" x14ac:dyDescent="0.25">
      <c r="C971064" s="62"/>
    </row>
    <row r="971152" spans="3:3" x14ac:dyDescent="0.25">
      <c r="C971152" s="62"/>
    </row>
    <row r="971153" spans="3:3" x14ac:dyDescent="0.25">
      <c r="C971153" s="62"/>
    </row>
    <row r="971241" spans="3:3" x14ac:dyDescent="0.25">
      <c r="C971241" s="62"/>
    </row>
    <row r="971242" spans="3:3" x14ac:dyDescent="0.25">
      <c r="C971242" s="62"/>
    </row>
    <row r="971330" spans="3:3" x14ac:dyDescent="0.25">
      <c r="C971330" s="62"/>
    </row>
    <row r="971331" spans="3:3" x14ac:dyDescent="0.25">
      <c r="C971331" s="62"/>
    </row>
    <row r="971419" spans="3:3" x14ac:dyDescent="0.25">
      <c r="C971419" s="62"/>
    </row>
    <row r="971420" spans="3:3" x14ac:dyDescent="0.25">
      <c r="C971420" s="62"/>
    </row>
    <row r="971508" spans="3:3" x14ac:dyDescent="0.25">
      <c r="C971508" s="62"/>
    </row>
    <row r="971509" spans="3:3" x14ac:dyDescent="0.25">
      <c r="C971509" s="62"/>
    </row>
    <row r="971597" spans="3:3" x14ac:dyDescent="0.25">
      <c r="C971597" s="62"/>
    </row>
    <row r="971598" spans="3:3" x14ac:dyDescent="0.25">
      <c r="C971598" s="62"/>
    </row>
    <row r="971686" spans="3:3" x14ac:dyDescent="0.25">
      <c r="C971686" s="62"/>
    </row>
    <row r="971687" spans="3:3" x14ac:dyDescent="0.25">
      <c r="C971687" s="62"/>
    </row>
    <row r="971775" spans="3:3" x14ac:dyDescent="0.25">
      <c r="C971775" s="62"/>
    </row>
    <row r="971776" spans="3:3" x14ac:dyDescent="0.25">
      <c r="C971776" s="62"/>
    </row>
    <row r="971864" spans="3:3" x14ac:dyDescent="0.25">
      <c r="C971864" s="62"/>
    </row>
    <row r="971865" spans="3:3" x14ac:dyDescent="0.25">
      <c r="C971865" s="62"/>
    </row>
    <row r="971953" spans="3:3" x14ac:dyDescent="0.25">
      <c r="C971953" s="62"/>
    </row>
    <row r="971954" spans="3:3" x14ac:dyDescent="0.25">
      <c r="C971954" s="62"/>
    </row>
    <row r="972042" spans="3:3" x14ac:dyDescent="0.25">
      <c r="C972042" s="62"/>
    </row>
    <row r="972043" spans="3:3" x14ac:dyDescent="0.25">
      <c r="C972043" s="62"/>
    </row>
    <row r="972131" spans="3:3" x14ac:dyDescent="0.25">
      <c r="C972131" s="62"/>
    </row>
    <row r="972132" spans="3:3" x14ac:dyDescent="0.25">
      <c r="C972132" s="62"/>
    </row>
    <row r="972220" spans="3:3" x14ac:dyDescent="0.25">
      <c r="C972220" s="62"/>
    </row>
    <row r="972221" spans="3:3" x14ac:dyDescent="0.25">
      <c r="C972221" s="62"/>
    </row>
    <row r="972309" spans="3:3" x14ac:dyDescent="0.25">
      <c r="C972309" s="62"/>
    </row>
    <row r="972310" spans="3:3" x14ac:dyDescent="0.25">
      <c r="C972310" s="62"/>
    </row>
    <row r="972398" spans="3:3" x14ac:dyDescent="0.25">
      <c r="C972398" s="62"/>
    </row>
    <row r="972399" spans="3:3" x14ac:dyDescent="0.25">
      <c r="C972399" s="62"/>
    </row>
    <row r="972487" spans="3:3" x14ac:dyDescent="0.25">
      <c r="C972487" s="62"/>
    </row>
    <row r="972488" spans="3:3" x14ac:dyDescent="0.25">
      <c r="C972488" s="62"/>
    </row>
    <row r="972576" spans="3:3" x14ac:dyDescent="0.25">
      <c r="C972576" s="62"/>
    </row>
    <row r="972577" spans="3:3" x14ac:dyDescent="0.25">
      <c r="C972577" s="62"/>
    </row>
    <row r="972665" spans="3:3" x14ac:dyDescent="0.25">
      <c r="C972665" s="62"/>
    </row>
    <row r="972666" spans="3:3" x14ac:dyDescent="0.25">
      <c r="C972666" s="62"/>
    </row>
    <row r="972754" spans="3:3" x14ac:dyDescent="0.25">
      <c r="C972754" s="62"/>
    </row>
    <row r="972755" spans="3:3" x14ac:dyDescent="0.25">
      <c r="C972755" s="62"/>
    </row>
    <row r="972843" spans="3:3" x14ac:dyDescent="0.25">
      <c r="C972843" s="62"/>
    </row>
    <row r="972844" spans="3:3" x14ac:dyDescent="0.25">
      <c r="C972844" s="62"/>
    </row>
    <row r="972932" spans="3:3" x14ac:dyDescent="0.25">
      <c r="C972932" s="62"/>
    </row>
    <row r="972933" spans="3:3" x14ac:dyDescent="0.25">
      <c r="C972933" s="62"/>
    </row>
    <row r="973021" spans="3:3" x14ac:dyDescent="0.25">
      <c r="C973021" s="62"/>
    </row>
    <row r="973022" spans="3:3" x14ac:dyDescent="0.25">
      <c r="C973022" s="62"/>
    </row>
    <row r="973110" spans="3:3" x14ac:dyDescent="0.25">
      <c r="C973110" s="62"/>
    </row>
    <row r="973111" spans="3:3" x14ac:dyDescent="0.25">
      <c r="C973111" s="62"/>
    </row>
    <row r="973199" spans="3:3" x14ac:dyDescent="0.25">
      <c r="C973199" s="62"/>
    </row>
    <row r="973200" spans="3:3" x14ac:dyDescent="0.25">
      <c r="C973200" s="62"/>
    </row>
    <row r="973288" spans="3:3" x14ac:dyDescent="0.25">
      <c r="C973288" s="62"/>
    </row>
    <row r="973289" spans="3:3" x14ac:dyDescent="0.25">
      <c r="C973289" s="62"/>
    </row>
    <row r="973377" spans="3:3" x14ac:dyDescent="0.25">
      <c r="C973377" s="62"/>
    </row>
    <row r="973378" spans="3:3" x14ac:dyDescent="0.25">
      <c r="C973378" s="62"/>
    </row>
    <row r="973466" spans="3:3" x14ac:dyDescent="0.25">
      <c r="C973466" s="62"/>
    </row>
    <row r="973467" spans="3:3" x14ac:dyDescent="0.25">
      <c r="C973467" s="62"/>
    </row>
    <row r="973555" spans="3:3" x14ac:dyDescent="0.25">
      <c r="C973555" s="62"/>
    </row>
    <row r="973556" spans="3:3" x14ac:dyDescent="0.25">
      <c r="C973556" s="62"/>
    </row>
    <row r="973644" spans="3:3" x14ac:dyDescent="0.25">
      <c r="C973644" s="62"/>
    </row>
    <row r="973645" spans="3:3" x14ac:dyDescent="0.25">
      <c r="C973645" s="62"/>
    </row>
    <row r="973733" spans="3:3" x14ac:dyDescent="0.25">
      <c r="C973733" s="62"/>
    </row>
    <row r="973734" spans="3:3" x14ac:dyDescent="0.25">
      <c r="C973734" s="62"/>
    </row>
    <row r="973822" spans="3:3" x14ac:dyDescent="0.25">
      <c r="C973822" s="62"/>
    </row>
    <row r="973823" spans="3:3" x14ac:dyDescent="0.25">
      <c r="C973823" s="62"/>
    </row>
    <row r="973911" spans="3:3" x14ac:dyDescent="0.25">
      <c r="C973911" s="62"/>
    </row>
    <row r="973912" spans="3:3" x14ac:dyDescent="0.25">
      <c r="C973912" s="62"/>
    </row>
    <row r="974000" spans="3:3" x14ac:dyDescent="0.25">
      <c r="C974000" s="62"/>
    </row>
    <row r="974001" spans="3:3" x14ac:dyDescent="0.25">
      <c r="C974001" s="62"/>
    </row>
    <row r="974089" spans="3:3" x14ac:dyDescent="0.25">
      <c r="C974089" s="62"/>
    </row>
    <row r="974090" spans="3:3" x14ac:dyDescent="0.25">
      <c r="C974090" s="62"/>
    </row>
    <row r="974178" spans="3:3" x14ac:dyDescent="0.25">
      <c r="C974178" s="62"/>
    </row>
    <row r="974179" spans="3:3" x14ac:dyDescent="0.25">
      <c r="C974179" s="62"/>
    </row>
    <row r="974267" spans="3:3" x14ac:dyDescent="0.25">
      <c r="C974267" s="62"/>
    </row>
    <row r="974268" spans="3:3" x14ac:dyDescent="0.25">
      <c r="C974268" s="62"/>
    </row>
    <row r="974356" spans="3:3" x14ac:dyDescent="0.25">
      <c r="C974356" s="62"/>
    </row>
    <row r="974357" spans="3:3" x14ac:dyDescent="0.25">
      <c r="C974357" s="62"/>
    </row>
    <row r="974445" spans="3:3" x14ac:dyDescent="0.25">
      <c r="C974445" s="62"/>
    </row>
    <row r="974446" spans="3:3" x14ac:dyDescent="0.25">
      <c r="C974446" s="62"/>
    </row>
    <row r="974534" spans="3:3" x14ac:dyDescent="0.25">
      <c r="C974534" s="62"/>
    </row>
    <row r="974535" spans="3:3" x14ac:dyDescent="0.25">
      <c r="C974535" s="62"/>
    </row>
    <row r="974623" spans="3:3" x14ac:dyDescent="0.25">
      <c r="C974623" s="62"/>
    </row>
    <row r="974624" spans="3:3" x14ac:dyDescent="0.25">
      <c r="C974624" s="62"/>
    </row>
    <row r="974712" spans="3:3" x14ac:dyDescent="0.25">
      <c r="C974712" s="62"/>
    </row>
    <row r="974713" spans="3:3" x14ac:dyDescent="0.25">
      <c r="C974713" s="62"/>
    </row>
    <row r="974801" spans="3:3" x14ac:dyDescent="0.25">
      <c r="C974801" s="62"/>
    </row>
    <row r="974802" spans="3:3" x14ac:dyDescent="0.25">
      <c r="C974802" s="62"/>
    </row>
    <row r="974890" spans="3:3" x14ac:dyDescent="0.25">
      <c r="C974890" s="62"/>
    </row>
    <row r="974891" spans="3:3" x14ac:dyDescent="0.25">
      <c r="C974891" s="62"/>
    </row>
    <row r="974979" spans="3:3" x14ac:dyDescent="0.25">
      <c r="C974979" s="62"/>
    </row>
    <row r="974980" spans="3:3" x14ac:dyDescent="0.25">
      <c r="C974980" s="62"/>
    </row>
    <row r="975068" spans="3:3" x14ac:dyDescent="0.25">
      <c r="C975068" s="62"/>
    </row>
    <row r="975069" spans="3:3" x14ac:dyDescent="0.25">
      <c r="C975069" s="62"/>
    </row>
    <row r="975157" spans="3:3" x14ac:dyDescent="0.25">
      <c r="C975157" s="62"/>
    </row>
    <row r="975158" spans="3:3" x14ac:dyDescent="0.25">
      <c r="C975158" s="62"/>
    </row>
    <row r="975246" spans="3:3" x14ac:dyDescent="0.25">
      <c r="C975246" s="62"/>
    </row>
    <row r="975247" spans="3:3" x14ac:dyDescent="0.25">
      <c r="C975247" s="62"/>
    </row>
    <row r="975335" spans="3:3" x14ac:dyDescent="0.25">
      <c r="C975335" s="62"/>
    </row>
    <row r="975336" spans="3:3" x14ac:dyDescent="0.25">
      <c r="C975336" s="62"/>
    </row>
    <row r="975424" spans="3:3" x14ac:dyDescent="0.25">
      <c r="C975424" s="62"/>
    </row>
    <row r="975425" spans="3:3" x14ac:dyDescent="0.25">
      <c r="C975425" s="62"/>
    </row>
    <row r="975513" spans="3:3" x14ac:dyDescent="0.25">
      <c r="C975513" s="62"/>
    </row>
    <row r="975514" spans="3:3" x14ac:dyDescent="0.25">
      <c r="C975514" s="62"/>
    </row>
    <row r="975602" spans="3:3" x14ac:dyDescent="0.25">
      <c r="C975602" s="62"/>
    </row>
    <row r="975603" spans="3:3" x14ac:dyDescent="0.25">
      <c r="C975603" s="62"/>
    </row>
    <row r="975691" spans="3:3" x14ac:dyDescent="0.25">
      <c r="C975691" s="62"/>
    </row>
    <row r="975692" spans="3:3" x14ac:dyDescent="0.25">
      <c r="C975692" s="62"/>
    </row>
    <row r="975780" spans="3:3" x14ac:dyDescent="0.25">
      <c r="C975780" s="62"/>
    </row>
    <row r="975781" spans="3:3" x14ac:dyDescent="0.25">
      <c r="C975781" s="62"/>
    </row>
    <row r="975869" spans="3:3" x14ac:dyDescent="0.25">
      <c r="C975869" s="62"/>
    </row>
    <row r="975870" spans="3:3" x14ac:dyDescent="0.25">
      <c r="C975870" s="62"/>
    </row>
    <row r="975958" spans="3:3" x14ac:dyDescent="0.25">
      <c r="C975958" s="62"/>
    </row>
    <row r="975959" spans="3:3" x14ac:dyDescent="0.25">
      <c r="C975959" s="62"/>
    </row>
    <row r="976047" spans="3:3" x14ac:dyDescent="0.25">
      <c r="C976047" s="62"/>
    </row>
    <row r="976048" spans="3:3" x14ac:dyDescent="0.25">
      <c r="C976048" s="62"/>
    </row>
    <row r="976136" spans="3:3" x14ac:dyDescent="0.25">
      <c r="C976136" s="62"/>
    </row>
    <row r="976137" spans="3:3" x14ac:dyDescent="0.25">
      <c r="C976137" s="62"/>
    </row>
    <row r="976225" spans="3:3" x14ac:dyDescent="0.25">
      <c r="C976225" s="62"/>
    </row>
    <row r="976226" spans="3:3" x14ac:dyDescent="0.25">
      <c r="C976226" s="62"/>
    </row>
    <row r="976314" spans="3:3" x14ac:dyDescent="0.25">
      <c r="C976314" s="62"/>
    </row>
    <row r="976315" spans="3:3" x14ac:dyDescent="0.25">
      <c r="C976315" s="62"/>
    </row>
    <row r="976403" spans="3:3" x14ac:dyDescent="0.25">
      <c r="C976403" s="62"/>
    </row>
    <row r="976404" spans="3:3" x14ac:dyDescent="0.25">
      <c r="C976404" s="62"/>
    </row>
    <row r="976492" spans="3:3" x14ac:dyDescent="0.25">
      <c r="C976492" s="62"/>
    </row>
    <row r="976493" spans="3:3" x14ac:dyDescent="0.25">
      <c r="C976493" s="62"/>
    </row>
    <row r="976581" spans="3:3" x14ac:dyDescent="0.25">
      <c r="C976581" s="62"/>
    </row>
    <row r="976582" spans="3:3" x14ac:dyDescent="0.25">
      <c r="C976582" s="62"/>
    </row>
    <row r="976670" spans="3:3" x14ac:dyDescent="0.25">
      <c r="C976670" s="62"/>
    </row>
    <row r="976671" spans="3:3" x14ac:dyDescent="0.25">
      <c r="C976671" s="62"/>
    </row>
    <row r="976759" spans="3:3" x14ac:dyDescent="0.25">
      <c r="C976759" s="62"/>
    </row>
    <row r="976760" spans="3:3" x14ac:dyDescent="0.25">
      <c r="C976760" s="62"/>
    </row>
    <row r="976848" spans="3:3" x14ac:dyDescent="0.25">
      <c r="C976848" s="62"/>
    </row>
    <row r="976849" spans="3:3" x14ac:dyDescent="0.25">
      <c r="C976849" s="62"/>
    </row>
    <row r="976937" spans="3:3" x14ac:dyDescent="0.25">
      <c r="C976937" s="62"/>
    </row>
    <row r="976938" spans="3:3" x14ac:dyDescent="0.25">
      <c r="C976938" s="62"/>
    </row>
    <row r="977026" spans="3:3" x14ac:dyDescent="0.25">
      <c r="C977026" s="62"/>
    </row>
    <row r="977027" spans="3:3" x14ac:dyDescent="0.25">
      <c r="C977027" s="62"/>
    </row>
    <row r="977115" spans="3:3" x14ac:dyDescent="0.25">
      <c r="C977115" s="62"/>
    </row>
    <row r="977116" spans="3:3" x14ac:dyDescent="0.25">
      <c r="C977116" s="62"/>
    </row>
    <row r="977204" spans="3:3" x14ac:dyDescent="0.25">
      <c r="C977204" s="62"/>
    </row>
    <row r="977205" spans="3:3" x14ac:dyDescent="0.25">
      <c r="C977205" s="62"/>
    </row>
    <row r="977293" spans="3:3" x14ac:dyDescent="0.25">
      <c r="C977293" s="62"/>
    </row>
    <row r="977294" spans="3:3" x14ac:dyDescent="0.25">
      <c r="C977294" s="62"/>
    </row>
    <row r="977382" spans="3:3" x14ac:dyDescent="0.25">
      <c r="C977382" s="62"/>
    </row>
    <row r="977383" spans="3:3" x14ac:dyDescent="0.25">
      <c r="C977383" s="62"/>
    </row>
    <row r="977471" spans="3:3" x14ac:dyDescent="0.25">
      <c r="C977471" s="62"/>
    </row>
    <row r="977472" spans="3:3" x14ac:dyDescent="0.25">
      <c r="C977472" s="62"/>
    </row>
    <row r="977560" spans="3:3" x14ac:dyDescent="0.25">
      <c r="C977560" s="62"/>
    </row>
    <row r="977561" spans="3:3" x14ac:dyDescent="0.25">
      <c r="C977561" s="62"/>
    </row>
    <row r="977649" spans="3:3" x14ac:dyDescent="0.25">
      <c r="C977649" s="62"/>
    </row>
    <row r="977650" spans="3:3" x14ac:dyDescent="0.25">
      <c r="C977650" s="62"/>
    </row>
    <row r="977738" spans="3:3" x14ac:dyDescent="0.25">
      <c r="C977738" s="62"/>
    </row>
    <row r="977739" spans="3:3" x14ac:dyDescent="0.25">
      <c r="C977739" s="62"/>
    </row>
    <row r="977827" spans="3:3" x14ac:dyDescent="0.25">
      <c r="C977827" s="62"/>
    </row>
    <row r="977828" spans="3:3" x14ac:dyDescent="0.25">
      <c r="C977828" s="62"/>
    </row>
    <row r="977916" spans="3:3" x14ac:dyDescent="0.25">
      <c r="C977916" s="62"/>
    </row>
    <row r="977917" spans="3:3" x14ac:dyDescent="0.25">
      <c r="C977917" s="62"/>
    </row>
    <row r="978005" spans="3:3" x14ac:dyDescent="0.25">
      <c r="C978005" s="62"/>
    </row>
    <row r="978006" spans="3:3" x14ac:dyDescent="0.25">
      <c r="C978006" s="62"/>
    </row>
    <row r="978094" spans="3:3" x14ac:dyDescent="0.25">
      <c r="C978094" s="62"/>
    </row>
    <row r="978095" spans="3:3" x14ac:dyDescent="0.25">
      <c r="C978095" s="62"/>
    </row>
    <row r="978183" spans="3:3" x14ac:dyDescent="0.25">
      <c r="C978183" s="62"/>
    </row>
    <row r="978184" spans="3:3" x14ac:dyDescent="0.25">
      <c r="C978184" s="62"/>
    </row>
    <row r="978272" spans="3:3" x14ac:dyDescent="0.25">
      <c r="C978272" s="62"/>
    </row>
    <row r="978273" spans="3:3" x14ac:dyDescent="0.25">
      <c r="C978273" s="62"/>
    </row>
    <row r="978361" spans="3:3" x14ac:dyDescent="0.25">
      <c r="C978361" s="62"/>
    </row>
    <row r="978362" spans="3:3" x14ac:dyDescent="0.25">
      <c r="C978362" s="62"/>
    </row>
    <row r="978450" spans="3:3" x14ac:dyDescent="0.25">
      <c r="C978450" s="62"/>
    </row>
    <row r="978451" spans="3:3" x14ac:dyDescent="0.25">
      <c r="C978451" s="62"/>
    </row>
    <row r="978539" spans="3:3" x14ac:dyDescent="0.25">
      <c r="C978539" s="62"/>
    </row>
    <row r="978540" spans="3:3" x14ac:dyDescent="0.25">
      <c r="C978540" s="62"/>
    </row>
    <row r="978628" spans="3:3" x14ac:dyDescent="0.25">
      <c r="C978628" s="62"/>
    </row>
    <row r="978629" spans="3:3" x14ac:dyDescent="0.25">
      <c r="C978629" s="62"/>
    </row>
    <row r="978717" spans="3:3" x14ac:dyDescent="0.25">
      <c r="C978717" s="62"/>
    </row>
    <row r="978718" spans="3:3" x14ac:dyDescent="0.25">
      <c r="C978718" s="62"/>
    </row>
    <row r="978806" spans="3:3" x14ac:dyDescent="0.25">
      <c r="C978806" s="62"/>
    </row>
    <row r="978807" spans="3:3" x14ac:dyDescent="0.25">
      <c r="C978807" s="62"/>
    </row>
    <row r="978895" spans="3:3" x14ac:dyDescent="0.25">
      <c r="C978895" s="62"/>
    </row>
    <row r="978896" spans="3:3" x14ac:dyDescent="0.25">
      <c r="C978896" s="62"/>
    </row>
    <row r="978984" spans="3:3" x14ac:dyDescent="0.25">
      <c r="C978984" s="62"/>
    </row>
    <row r="978985" spans="3:3" x14ac:dyDescent="0.25">
      <c r="C978985" s="62"/>
    </row>
    <row r="979073" spans="3:3" x14ac:dyDescent="0.25">
      <c r="C979073" s="62"/>
    </row>
    <row r="979074" spans="3:3" x14ac:dyDescent="0.25">
      <c r="C979074" s="62"/>
    </row>
    <row r="979162" spans="3:3" x14ac:dyDescent="0.25">
      <c r="C979162" s="62"/>
    </row>
    <row r="979163" spans="3:3" x14ac:dyDescent="0.25">
      <c r="C979163" s="62"/>
    </row>
    <row r="979251" spans="3:3" x14ac:dyDescent="0.25">
      <c r="C979251" s="62"/>
    </row>
    <row r="979252" spans="3:3" x14ac:dyDescent="0.25">
      <c r="C979252" s="62"/>
    </row>
    <row r="979340" spans="3:3" x14ac:dyDescent="0.25">
      <c r="C979340" s="62"/>
    </row>
    <row r="979341" spans="3:3" x14ac:dyDescent="0.25">
      <c r="C979341" s="62"/>
    </row>
    <row r="979429" spans="3:3" x14ac:dyDescent="0.25">
      <c r="C979429" s="62"/>
    </row>
    <row r="979430" spans="3:3" x14ac:dyDescent="0.25">
      <c r="C979430" s="62"/>
    </row>
    <row r="979518" spans="3:3" x14ac:dyDescent="0.25">
      <c r="C979518" s="62"/>
    </row>
    <row r="979519" spans="3:3" x14ac:dyDescent="0.25">
      <c r="C979519" s="62"/>
    </row>
    <row r="979607" spans="3:3" x14ac:dyDescent="0.25">
      <c r="C979607" s="62"/>
    </row>
    <row r="979608" spans="3:3" x14ac:dyDescent="0.25">
      <c r="C979608" s="62"/>
    </row>
    <row r="979696" spans="3:3" x14ac:dyDescent="0.25">
      <c r="C979696" s="62"/>
    </row>
    <row r="979697" spans="3:3" x14ac:dyDescent="0.25">
      <c r="C979697" s="62"/>
    </row>
    <row r="979785" spans="3:3" x14ac:dyDescent="0.25">
      <c r="C979785" s="62"/>
    </row>
    <row r="979786" spans="3:3" x14ac:dyDescent="0.25">
      <c r="C979786" s="62"/>
    </row>
    <row r="979874" spans="3:3" x14ac:dyDescent="0.25">
      <c r="C979874" s="62"/>
    </row>
    <row r="979875" spans="3:3" x14ac:dyDescent="0.25">
      <c r="C979875" s="62"/>
    </row>
    <row r="979963" spans="3:3" x14ac:dyDescent="0.25">
      <c r="C979963" s="62"/>
    </row>
    <row r="979964" spans="3:3" x14ac:dyDescent="0.25">
      <c r="C979964" s="62"/>
    </row>
    <row r="980052" spans="3:3" x14ac:dyDescent="0.25">
      <c r="C980052" s="62"/>
    </row>
    <row r="980053" spans="3:3" x14ac:dyDescent="0.25">
      <c r="C980053" s="62"/>
    </row>
    <row r="980141" spans="3:3" x14ac:dyDescent="0.25">
      <c r="C980141" s="62"/>
    </row>
    <row r="980142" spans="3:3" x14ac:dyDescent="0.25">
      <c r="C980142" s="62"/>
    </row>
    <row r="980230" spans="3:3" x14ac:dyDescent="0.25">
      <c r="C980230" s="62"/>
    </row>
    <row r="980231" spans="3:3" x14ac:dyDescent="0.25">
      <c r="C980231" s="62"/>
    </row>
    <row r="980319" spans="3:3" x14ac:dyDescent="0.25">
      <c r="C980319" s="62"/>
    </row>
    <row r="980320" spans="3:3" x14ac:dyDescent="0.25">
      <c r="C980320" s="62"/>
    </row>
    <row r="980408" spans="3:3" x14ac:dyDescent="0.25">
      <c r="C980408" s="62"/>
    </row>
    <row r="980409" spans="3:3" x14ac:dyDescent="0.25">
      <c r="C980409" s="62"/>
    </row>
    <row r="980497" spans="3:3" x14ac:dyDescent="0.25">
      <c r="C980497" s="62"/>
    </row>
    <row r="980498" spans="3:3" x14ac:dyDescent="0.25">
      <c r="C980498" s="62"/>
    </row>
    <row r="980586" spans="3:3" x14ac:dyDescent="0.25">
      <c r="C980586" s="62"/>
    </row>
    <row r="980587" spans="3:3" x14ac:dyDescent="0.25">
      <c r="C980587" s="62"/>
    </row>
    <row r="980675" spans="3:3" x14ac:dyDescent="0.25">
      <c r="C980675" s="62"/>
    </row>
    <row r="980676" spans="3:3" x14ac:dyDescent="0.25">
      <c r="C980676" s="62"/>
    </row>
    <row r="980764" spans="3:3" x14ac:dyDescent="0.25">
      <c r="C980764" s="62"/>
    </row>
    <row r="980765" spans="3:3" x14ac:dyDescent="0.25">
      <c r="C980765" s="62"/>
    </row>
    <row r="980853" spans="3:3" x14ac:dyDescent="0.25">
      <c r="C980853" s="62"/>
    </row>
    <row r="980854" spans="3:3" x14ac:dyDescent="0.25">
      <c r="C980854" s="62"/>
    </row>
    <row r="980942" spans="3:3" x14ac:dyDescent="0.25">
      <c r="C980942" s="62"/>
    </row>
    <row r="980943" spans="3:3" x14ac:dyDescent="0.25">
      <c r="C980943" s="62"/>
    </row>
    <row r="981031" spans="3:3" x14ac:dyDescent="0.25">
      <c r="C981031" s="62"/>
    </row>
    <row r="981032" spans="3:3" x14ac:dyDescent="0.25">
      <c r="C981032" s="62"/>
    </row>
    <row r="981120" spans="3:3" x14ac:dyDescent="0.25">
      <c r="C981120" s="62"/>
    </row>
    <row r="981121" spans="3:3" x14ac:dyDescent="0.25">
      <c r="C981121" s="62"/>
    </row>
    <row r="981209" spans="3:3" x14ac:dyDescent="0.25">
      <c r="C981209" s="62"/>
    </row>
    <row r="981210" spans="3:3" x14ac:dyDescent="0.25">
      <c r="C981210" s="62"/>
    </row>
    <row r="981298" spans="3:3" x14ac:dyDescent="0.25">
      <c r="C981298" s="62"/>
    </row>
    <row r="981299" spans="3:3" x14ac:dyDescent="0.25">
      <c r="C981299" s="62"/>
    </row>
    <row r="981387" spans="3:3" x14ac:dyDescent="0.25">
      <c r="C981387" s="62"/>
    </row>
    <row r="981388" spans="3:3" x14ac:dyDescent="0.25">
      <c r="C981388" s="62"/>
    </row>
    <row r="981476" spans="3:3" x14ac:dyDescent="0.25">
      <c r="C981476" s="62"/>
    </row>
    <row r="981477" spans="3:3" x14ac:dyDescent="0.25">
      <c r="C981477" s="62"/>
    </row>
    <row r="981565" spans="3:3" x14ac:dyDescent="0.25">
      <c r="C981565" s="62"/>
    </row>
    <row r="981566" spans="3:3" x14ac:dyDescent="0.25">
      <c r="C981566" s="62"/>
    </row>
    <row r="981654" spans="3:3" x14ac:dyDescent="0.25">
      <c r="C981654" s="62"/>
    </row>
    <row r="981655" spans="3:3" x14ac:dyDescent="0.25">
      <c r="C981655" s="62"/>
    </row>
    <row r="981743" spans="3:3" x14ac:dyDescent="0.25">
      <c r="C981743" s="62"/>
    </row>
    <row r="981744" spans="3:3" x14ac:dyDescent="0.25">
      <c r="C981744" s="62"/>
    </row>
    <row r="981832" spans="3:3" x14ac:dyDescent="0.25">
      <c r="C981832" s="62"/>
    </row>
    <row r="981833" spans="3:3" x14ac:dyDescent="0.25">
      <c r="C981833" s="62"/>
    </row>
    <row r="981921" spans="3:3" x14ac:dyDescent="0.25">
      <c r="C981921" s="62"/>
    </row>
    <row r="981922" spans="3:3" x14ac:dyDescent="0.25">
      <c r="C981922" s="62"/>
    </row>
    <row r="982010" spans="3:3" x14ac:dyDescent="0.25">
      <c r="C982010" s="62"/>
    </row>
    <row r="982011" spans="3:3" x14ac:dyDescent="0.25">
      <c r="C982011" s="62"/>
    </row>
    <row r="982099" spans="3:3" x14ac:dyDescent="0.25">
      <c r="C982099" s="62"/>
    </row>
    <row r="982100" spans="3:3" x14ac:dyDescent="0.25">
      <c r="C982100" s="62"/>
    </row>
    <row r="982188" spans="3:3" x14ac:dyDescent="0.25">
      <c r="C982188" s="62"/>
    </row>
    <row r="982189" spans="3:3" x14ac:dyDescent="0.25">
      <c r="C982189" s="62"/>
    </row>
    <row r="982277" spans="3:3" x14ac:dyDescent="0.25">
      <c r="C982277" s="62"/>
    </row>
    <row r="982278" spans="3:3" x14ac:dyDescent="0.25">
      <c r="C982278" s="62"/>
    </row>
    <row r="982366" spans="3:3" x14ac:dyDescent="0.25">
      <c r="C982366" s="62"/>
    </row>
    <row r="982367" spans="3:3" x14ac:dyDescent="0.25">
      <c r="C982367" s="62"/>
    </row>
    <row r="982455" spans="3:3" x14ac:dyDescent="0.25">
      <c r="C982455" s="62"/>
    </row>
    <row r="982456" spans="3:3" x14ac:dyDescent="0.25">
      <c r="C982456" s="62"/>
    </row>
    <row r="982544" spans="3:3" x14ac:dyDescent="0.25">
      <c r="C982544" s="62"/>
    </row>
    <row r="982545" spans="3:3" x14ac:dyDescent="0.25">
      <c r="C982545" s="62"/>
    </row>
    <row r="982633" spans="3:3" x14ac:dyDescent="0.25">
      <c r="C982633" s="62"/>
    </row>
    <row r="982634" spans="3:3" x14ac:dyDescent="0.25">
      <c r="C982634" s="62"/>
    </row>
    <row r="982722" spans="3:3" x14ac:dyDescent="0.25">
      <c r="C982722" s="62"/>
    </row>
    <row r="982723" spans="3:3" x14ac:dyDescent="0.25">
      <c r="C982723" s="62"/>
    </row>
    <row r="982811" spans="3:3" x14ac:dyDescent="0.25">
      <c r="C982811" s="62"/>
    </row>
    <row r="982812" spans="3:3" x14ac:dyDescent="0.25">
      <c r="C982812" s="62"/>
    </row>
    <row r="982900" spans="3:3" x14ac:dyDescent="0.25">
      <c r="C982900" s="62"/>
    </row>
    <row r="982901" spans="3:3" x14ac:dyDescent="0.25">
      <c r="C982901" s="62"/>
    </row>
    <row r="982989" spans="3:3" x14ac:dyDescent="0.25">
      <c r="C982989" s="62"/>
    </row>
    <row r="982990" spans="3:3" x14ac:dyDescent="0.25">
      <c r="C982990" s="62"/>
    </row>
    <row r="983078" spans="3:3" x14ac:dyDescent="0.25">
      <c r="C983078" s="62"/>
    </row>
    <row r="983079" spans="3:3" x14ac:dyDescent="0.25">
      <c r="C983079" s="62"/>
    </row>
    <row r="983167" spans="3:3" x14ac:dyDescent="0.25">
      <c r="C983167" s="62"/>
    </row>
    <row r="983168" spans="3:3" x14ac:dyDescent="0.25">
      <c r="C983168" s="62"/>
    </row>
    <row r="983256" spans="3:3" x14ac:dyDescent="0.25">
      <c r="C983256" s="62"/>
    </row>
    <row r="983257" spans="3:3" x14ac:dyDescent="0.25">
      <c r="C983257" s="62"/>
    </row>
    <row r="983345" spans="3:3" x14ac:dyDescent="0.25">
      <c r="C983345" s="62"/>
    </row>
    <row r="983346" spans="3:3" x14ac:dyDescent="0.25">
      <c r="C983346" s="62"/>
    </row>
    <row r="983434" spans="3:3" x14ac:dyDescent="0.25">
      <c r="C983434" s="62"/>
    </row>
    <row r="983435" spans="3:3" x14ac:dyDescent="0.25">
      <c r="C983435" s="62"/>
    </row>
    <row r="983523" spans="3:3" x14ac:dyDescent="0.25">
      <c r="C983523" s="62"/>
    </row>
    <row r="983524" spans="3:3" x14ac:dyDescent="0.25">
      <c r="C983524" s="62"/>
    </row>
    <row r="983612" spans="3:3" x14ac:dyDescent="0.25">
      <c r="C983612" s="62"/>
    </row>
    <row r="983613" spans="3:3" x14ac:dyDescent="0.25">
      <c r="C983613" s="62"/>
    </row>
    <row r="983701" spans="3:3" x14ac:dyDescent="0.25">
      <c r="C983701" s="62"/>
    </row>
    <row r="983702" spans="3:3" x14ac:dyDescent="0.25">
      <c r="C983702" s="62"/>
    </row>
    <row r="983790" spans="3:3" x14ac:dyDescent="0.25">
      <c r="C983790" s="62"/>
    </row>
    <row r="983791" spans="3:3" x14ac:dyDescent="0.25">
      <c r="C983791" s="62"/>
    </row>
    <row r="983879" spans="3:3" x14ac:dyDescent="0.25">
      <c r="C983879" s="62"/>
    </row>
    <row r="983880" spans="3:3" x14ac:dyDescent="0.25">
      <c r="C983880" s="62"/>
    </row>
    <row r="983968" spans="3:3" x14ac:dyDescent="0.25">
      <c r="C983968" s="62"/>
    </row>
    <row r="983969" spans="3:3" x14ac:dyDescent="0.25">
      <c r="C983969" s="62"/>
    </row>
    <row r="984057" spans="3:3" x14ac:dyDescent="0.25">
      <c r="C984057" s="62"/>
    </row>
    <row r="984058" spans="3:3" x14ac:dyDescent="0.25">
      <c r="C984058" s="62"/>
    </row>
    <row r="984146" spans="3:3" x14ac:dyDescent="0.25">
      <c r="C984146" s="62"/>
    </row>
    <row r="984147" spans="3:3" x14ac:dyDescent="0.25">
      <c r="C984147" s="62"/>
    </row>
    <row r="984235" spans="3:3" x14ac:dyDescent="0.25">
      <c r="C984235" s="62"/>
    </row>
    <row r="984236" spans="3:3" x14ac:dyDescent="0.25">
      <c r="C984236" s="62"/>
    </row>
    <row r="984324" spans="3:3" x14ac:dyDescent="0.25">
      <c r="C984324" s="62"/>
    </row>
    <row r="984325" spans="3:3" x14ac:dyDescent="0.25">
      <c r="C984325" s="62"/>
    </row>
    <row r="984413" spans="3:3" x14ac:dyDescent="0.25">
      <c r="C984413" s="62"/>
    </row>
    <row r="984414" spans="3:3" x14ac:dyDescent="0.25">
      <c r="C984414" s="62"/>
    </row>
    <row r="984502" spans="3:3" x14ac:dyDescent="0.25">
      <c r="C984502" s="62"/>
    </row>
    <row r="984503" spans="3:3" x14ac:dyDescent="0.25">
      <c r="C984503" s="62"/>
    </row>
    <row r="984591" spans="3:3" x14ac:dyDescent="0.25">
      <c r="C984591" s="62"/>
    </row>
    <row r="984592" spans="3:3" x14ac:dyDescent="0.25">
      <c r="C984592" s="62"/>
    </row>
    <row r="984680" spans="3:3" x14ac:dyDescent="0.25">
      <c r="C984680" s="62"/>
    </row>
    <row r="984681" spans="3:3" x14ac:dyDescent="0.25">
      <c r="C984681" s="62"/>
    </row>
    <row r="984769" spans="3:3" x14ac:dyDescent="0.25">
      <c r="C984769" s="62"/>
    </row>
    <row r="984770" spans="3:3" x14ac:dyDescent="0.25">
      <c r="C984770" s="62"/>
    </row>
    <row r="984858" spans="3:3" x14ac:dyDescent="0.25">
      <c r="C984858" s="62"/>
    </row>
    <row r="984859" spans="3:3" x14ac:dyDescent="0.25">
      <c r="C984859" s="62"/>
    </row>
    <row r="984947" spans="3:3" x14ac:dyDescent="0.25">
      <c r="C984947" s="62"/>
    </row>
    <row r="984948" spans="3:3" x14ac:dyDescent="0.25">
      <c r="C984948" s="62"/>
    </row>
    <row r="985036" spans="3:3" x14ac:dyDescent="0.25">
      <c r="C985036" s="62"/>
    </row>
    <row r="985037" spans="3:3" x14ac:dyDescent="0.25">
      <c r="C985037" s="62"/>
    </row>
    <row r="985125" spans="3:3" x14ac:dyDescent="0.25">
      <c r="C985125" s="62"/>
    </row>
    <row r="985126" spans="3:3" x14ac:dyDescent="0.25">
      <c r="C985126" s="62"/>
    </row>
    <row r="985214" spans="3:3" x14ac:dyDescent="0.25">
      <c r="C985214" s="62"/>
    </row>
    <row r="985215" spans="3:3" x14ac:dyDescent="0.25">
      <c r="C985215" s="62"/>
    </row>
    <row r="985303" spans="3:3" x14ac:dyDescent="0.25">
      <c r="C985303" s="62"/>
    </row>
    <row r="985304" spans="3:3" x14ac:dyDescent="0.25">
      <c r="C985304" s="62"/>
    </row>
    <row r="985392" spans="3:3" x14ac:dyDescent="0.25">
      <c r="C985392" s="62"/>
    </row>
    <row r="985393" spans="3:3" x14ac:dyDescent="0.25">
      <c r="C985393" s="62"/>
    </row>
    <row r="985481" spans="3:3" x14ac:dyDescent="0.25">
      <c r="C985481" s="62"/>
    </row>
    <row r="985482" spans="3:3" x14ac:dyDescent="0.25">
      <c r="C985482" s="62"/>
    </row>
    <row r="985570" spans="3:3" x14ac:dyDescent="0.25">
      <c r="C985570" s="62"/>
    </row>
    <row r="985571" spans="3:3" x14ac:dyDescent="0.25">
      <c r="C985571" s="62"/>
    </row>
    <row r="985659" spans="3:3" x14ac:dyDescent="0.25">
      <c r="C985659" s="62"/>
    </row>
    <row r="985660" spans="3:3" x14ac:dyDescent="0.25">
      <c r="C985660" s="62"/>
    </row>
    <row r="985748" spans="3:3" x14ac:dyDescent="0.25">
      <c r="C985748" s="62"/>
    </row>
    <row r="985749" spans="3:3" x14ac:dyDescent="0.25">
      <c r="C985749" s="62"/>
    </row>
    <row r="985837" spans="3:3" x14ac:dyDescent="0.25">
      <c r="C985837" s="62"/>
    </row>
    <row r="985838" spans="3:3" x14ac:dyDescent="0.25">
      <c r="C985838" s="62"/>
    </row>
    <row r="985926" spans="3:3" x14ac:dyDescent="0.25">
      <c r="C985926" s="62"/>
    </row>
    <row r="985927" spans="3:3" x14ac:dyDescent="0.25">
      <c r="C985927" s="62"/>
    </row>
    <row r="986015" spans="3:3" x14ac:dyDescent="0.25">
      <c r="C986015" s="62"/>
    </row>
    <row r="986016" spans="3:3" x14ac:dyDescent="0.25">
      <c r="C986016" s="62"/>
    </row>
    <row r="986104" spans="3:3" x14ac:dyDescent="0.25">
      <c r="C986104" s="62"/>
    </row>
    <row r="986105" spans="3:3" x14ac:dyDescent="0.25">
      <c r="C986105" s="62"/>
    </row>
    <row r="986193" spans="3:3" x14ac:dyDescent="0.25">
      <c r="C986193" s="62"/>
    </row>
    <row r="986194" spans="3:3" x14ac:dyDescent="0.25">
      <c r="C986194" s="62"/>
    </row>
    <row r="986282" spans="3:3" x14ac:dyDescent="0.25">
      <c r="C986282" s="62"/>
    </row>
    <row r="986283" spans="3:3" x14ac:dyDescent="0.25">
      <c r="C986283" s="62"/>
    </row>
    <row r="986371" spans="3:3" x14ac:dyDescent="0.25">
      <c r="C986371" s="62"/>
    </row>
    <row r="986372" spans="3:3" x14ac:dyDescent="0.25">
      <c r="C986372" s="62"/>
    </row>
    <row r="986460" spans="3:3" x14ac:dyDescent="0.25">
      <c r="C986460" s="62"/>
    </row>
    <row r="986461" spans="3:3" x14ac:dyDescent="0.25">
      <c r="C986461" s="62"/>
    </row>
    <row r="986549" spans="3:3" x14ac:dyDescent="0.25">
      <c r="C986549" s="62"/>
    </row>
    <row r="986550" spans="3:3" x14ac:dyDescent="0.25">
      <c r="C986550" s="62"/>
    </row>
    <row r="986638" spans="3:3" x14ac:dyDescent="0.25">
      <c r="C986638" s="62"/>
    </row>
    <row r="986639" spans="3:3" x14ac:dyDescent="0.25">
      <c r="C986639" s="62"/>
    </row>
    <row r="986727" spans="3:3" x14ac:dyDescent="0.25">
      <c r="C986727" s="62"/>
    </row>
    <row r="986728" spans="3:3" x14ac:dyDescent="0.25">
      <c r="C986728" s="62"/>
    </row>
    <row r="986816" spans="3:3" x14ac:dyDescent="0.25">
      <c r="C986816" s="62"/>
    </row>
    <row r="986817" spans="3:3" x14ac:dyDescent="0.25">
      <c r="C986817" s="62"/>
    </row>
    <row r="986905" spans="3:3" x14ac:dyDescent="0.25">
      <c r="C986905" s="62"/>
    </row>
    <row r="986906" spans="3:3" x14ac:dyDescent="0.25">
      <c r="C986906" s="62"/>
    </row>
    <row r="986994" spans="3:3" x14ac:dyDescent="0.25">
      <c r="C986994" s="62"/>
    </row>
    <row r="986995" spans="3:3" x14ac:dyDescent="0.25">
      <c r="C986995" s="62"/>
    </row>
    <row r="987083" spans="3:3" x14ac:dyDescent="0.25">
      <c r="C987083" s="62"/>
    </row>
    <row r="987084" spans="3:3" x14ac:dyDescent="0.25">
      <c r="C987084" s="62"/>
    </row>
    <row r="987172" spans="3:3" x14ac:dyDescent="0.25">
      <c r="C987172" s="62"/>
    </row>
    <row r="987173" spans="3:3" x14ac:dyDescent="0.25">
      <c r="C987173" s="62"/>
    </row>
    <row r="987261" spans="3:3" x14ac:dyDescent="0.25">
      <c r="C987261" s="62"/>
    </row>
    <row r="987262" spans="3:3" x14ac:dyDescent="0.25">
      <c r="C987262" s="62"/>
    </row>
    <row r="987350" spans="3:3" x14ac:dyDescent="0.25">
      <c r="C987350" s="62"/>
    </row>
    <row r="987351" spans="3:3" x14ac:dyDescent="0.25">
      <c r="C987351" s="62"/>
    </row>
    <row r="987439" spans="3:3" x14ac:dyDescent="0.25">
      <c r="C987439" s="62"/>
    </row>
    <row r="987440" spans="3:3" x14ac:dyDescent="0.25">
      <c r="C987440" s="62"/>
    </row>
    <row r="987528" spans="3:3" x14ac:dyDescent="0.25">
      <c r="C987528" s="62"/>
    </row>
    <row r="987529" spans="3:3" x14ac:dyDescent="0.25">
      <c r="C987529" s="62"/>
    </row>
    <row r="987617" spans="3:3" x14ac:dyDescent="0.25">
      <c r="C987617" s="62"/>
    </row>
    <row r="987618" spans="3:3" x14ac:dyDescent="0.25">
      <c r="C987618" s="62"/>
    </row>
    <row r="987706" spans="3:3" x14ac:dyDescent="0.25">
      <c r="C987706" s="62"/>
    </row>
    <row r="987707" spans="3:3" x14ac:dyDescent="0.25">
      <c r="C987707" s="62"/>
    </row>
    <row r="987795" spans="3:3" x14ac:dyDescent="0.25">
      <c r="C987795" s="62"/>
    </row>
    <row r="987796" spans="3:3" x14ac:dyDescent="0.25">
      <c r="C987796" s="62"/>
    </row>
    <row r="987884" spans="3:3" x14ac:dyDescent="0.25">
      <c r="C987884" s="62"/>
    </row>
    <row r="987885" spans="3:3" x14ac:dyDescent="0.25">
      <c r="C987885" s="62"/>
    </row>
    <row r="987973" spans="3:3" x14ac:dyDescent="0.25">
      <c r="C987973" s="62"/>
    </row>
    <row r="987974" spans="3:3" x14ac:dyDescent="0.25">
      <c r="C987974" s="62"/>
    </row>
    <row r="988062" spans="3:3" x14ac:dyDescent="0.25">
      <c r="C988062" s="62"/>
    </row>
    <row r="988063" spans="3:3" x14ac:dyDescent="0.25">
      <c r="C988063" s="62"/>
    </row>
    <row r="988151" spans="3:3" x14ac:dyDescent="0.25">
      <c r="C988151" s="62"/>
    </row>
    <row r="988152" spans="3:3" x14ac:dyDescent="0.25">
      <c r="C988152" s="62"/>
    </row>
    <row r="988240" spans="3:3" x14ac:dyDescent="0.25">
      <c r="C988240" s="62"/>
    </row>
    <row r="988241" spans="3:3" x14ac:dyDescent="0.25">
      <c r="C988241" s="62"/>
    </row>
    <row r="988329" spans="3:3" x14ac:dyDescent="0.25">
      <c r="C988329" s="62"/>
    </row>
    <row r="988330" spans="3:3" x14ac:dyDescent="0.25">
      <c r="C988330" s="62"/>
    </row>
    <row r="988418" spans="3:3" x14ac:dyDescent="0.25">
      <c r="C988418" s="62"/>
    </row>
    <row r="988419" spans="3:3" x14ac:dyDescent="0.25">
      <c r="C988419" s="62"/>
    </row>
    <row r="988507" spans="3:3" x14ac:dyDescent="0.25">
      <c r="C988507" s="62"/>
    </row>
    <row r="988508" spans="3:3" x14ac:dyDescent="0.25">
      <c r="C988508" s="62"/>
    </row>
    <row r="988596" spans="3:3" x14ac:dyDescent="0.25">
      <c r="C988596" s="62"/>
    </row>
    <row r="988597" spans="3:3" x14ac:dyDescent="0.25">
      <c r="C988597" s="62"/>
    </row>
    <row r="988685" spans="3:3" x14ac:dyDescent="0.25">
      <c r="C988685" s="62"/>
    </row>
    <row r="988686" spans="3:3" x14ac:dyDescent="0.25">
      <c r="C988686" s="62"/>
    </row>
    <row r="988774" spans="3:3" x14ac:dyDescent="0.25">
      <c r="C988774" s="62"/>
    </row>
    <row r="988775" spans="3:3" x14ac:dyDescent="0.25">
      <c r="C988775" s="62"/>
    </row>
    <row r="988863" spans="3:3" x14ac:dyDescent="0.25">
      <c r="C988863" s="62"/>
    </row>
    <row r="988864" spans="3:3" x14ac:dyDescent="0.25">
      <c r="C988864" s="62"/>
    </row>
    <row r="988952" spans="3:3" x14ac:dyDescent="0.25">
      <c r="C988952" s="62"/>
    </row>
    <row r="988953" spans="3:3" x14ac:dyDescent="0.25">
      <c r="C988953" s="62"/>
    </row>
    <row r="989041" spans="3:3" x14ac:dyDescent="0.25">
      <c r="C989041" s="62"/>
    </row>
    <row r="989042" spans="3:3" x14ac:dyDescent="0.25">
      <c r="C989042" s="62"/>
    </row>
    <row r="989130" spans="3:3" x14ac:dyDescent="0.25">
      <c r="C989130" s="62"/>
    </row>
    <row r="989131" spans="3:3" x14ac:dyDescent="0.25">
      <c r="C989131" s="62"/>
    </row>
    <row r="989219" spans="3:3" x14ac:dyDescent="0.25">
      <c r="C989219" s="62"/>
    </row>
    <row r="989220" spans="3:3" x14ac:dyDescent="0.25">
      <c r="C989220" s="62"/>
    </row>
    <row r="989308" spans="3:3" x14ac:dyDescent="0.25">
      <c r="C989308" s="62"/>
    </row>
    <row r="989309" spans="3:3" x14ac:dyDescent="0.25">
      <c r="C989309" s="62"/>
    </row>
    <row r="989397" spans="3:3" x14ac:dyDescent="0.25">
      <c r="C989397" s="62"/>
    </row>
    <row r="989398" spans="3:3" x14ac:dyDescent="0.25">
      <c r="C989398" s="62"/>
    </row>
    <row r="989486" spans="3:3" x14ac:dyDescent="0.25">
      <c r="C989486" s="62"/>
    </row>
    <row r="989487" spans="3:3" x14ac:dyDescent="0.25">
      <c r="C989487" s="62"/>
    </row>
    <row r="989575" spans="3:3" x14ac:dyDescent="0.25">
      <c r="C989575" s="62"/>
    </row>
    <row r="989576" spans="3:3" x14ac:dyDescent="0.25">
      <c r="C989576" s="62"/>
    </row>
    <row r="989664" spans="3:3" x14ac:dyDescent="0.25">
      <c r="C989664" s="62"/>
    </row>
    <row r="989665" spans="3:3" x14ac:dyDescent="0.25">
      <c r="C989665" s="62"/>
    </row>
    <row r="989753" spans="3:3" x14ac:dyDescent="0.25">
      <c r="C989753" s="62"/>
    </row>
    <row r="989754" spans="3:3" x14ac:dyDescent="0.25">
      <c r="C989754" s="62"/>
    </row>
    <row r="989842" spans="3:3" x14ac:dyDescent="0.25">
      <c r="C989842" s="62"/>
    </row>
    <row r="989843" spans="3:3" x14ac:dyDescent="0.25">
      <c r="C989843" s="62"/>
    </row>
    <row r="989931" spans="3:3" x14ac:dyDescent="0.25">
      <c r="C989931" s="62"/>
    </row>
    <row r="989932" spans="3:3" x14ac:dyDescent="0.25">
      <c r="C989932" s="62"/>
    </row>
    <row r="990020" spans="3:3" x14ac:dyDescent="0.25">
      <c r="C990020" s="62"/>
    </row>
    <row r="990021" spans="3:3" x14ac:dyDescent="0.25">
      <c r="C990021" s="62"/>
    </row>
    <row r="990109" spans="3:3" x14ac:dyDescent="0.25">
      <c r="C990109" s="62"/>
    </row>
    <row r="990110" spans="3:3" x14ac:dyDescent="0.25">
      <c r="C990110" s="62"/>
    </row>
    <row r="990198" spans="3:3" x14ac:dyDescent="0.25">
      <c r="C990198" s="62"/>
    </row>
    <row r="990199" spans="3:3" x14ac:dyDescent="0.25">
      <c r="C990199" s="62"/>
    </row>
    <row r="990287" spans="3:3" x14ac:dyDescent="0.25">
      <c r="C990287" s="62"/>
    </row>
    <row r="990288" spans="3:3" x14ac:dyDescent="0.25">
      <c r="C990288" s="62"/>
    </row>
    <row r="990376" spans="3:3" x14ac:dyDescent="0.25">
      <c r="C990376" s="62"/>
    </row>
    <row r="990377" spans="3:3" x14ac:dyDescent="0.25">
      <c r="C990377" s="62"/>
    </row>
    <row r="990465" spans="3:3" x14ac:dyDescent="0.25">
      <c r="C990465" s="62"/>
    </row>
    <row r="990466" spans="3:3" x14ac:dyDescent="0.25">
      <c r="C990466" s="62"/>
    </row>
    <row r="990554" spans="3:3" x14ac:dyDescent="0.25">
      <c r="C990554" s="62"/>
    </row>
    <row r="990555" spans="3:3" x14ac:dyDescent="0.25">
      <c r="C990555" s="62"/>
    </row>
    <row r="990643" spans="3:3" x14ac:dyDescent="0.25">
      <c r="C990643" s="62"/>
    </row>
    <row r="990644" spans="3:3" x14ac:dyDescent="0.25">
      <c r="C990644" s="62"/>
    </row>
    <row r="990732" spans="3:3" x14ac:dyDescent="0.25">
      <c r="C990732" s="62"/>
    </row>
    <row r="990733" spans="3:3" x14ac:dyDescent="0.25">
      <c r="C990733" s="62"/>
    </row>
    <row r="990821" spans="3:3" x14ac:dyDescent="0.25">
      <c r="C990821" s="62"/>
    </row>
    <row r="990822" spans="3:3" x14ac:dyDescent="0.25">
      <c r="C990822" s="62"/>
    </row>
    <row r="990910" spans="3:3" x14ac:dyDescent="0.25">
      <c r="C990910" s="62"/>
    </row>
    <row r="990911" spans="3:3" x14ac:dyDescent="0.25">
      <c r="C990911" s="62"/>
    </row>
    <row r="990999" spans="3:3" x14ac:dyDescent="0.25">
      <c r="C990999" s="62"/>
    </row>
    <row r="991000" spans="3:3" x14ac:dyDescent="0.25">
      <c r="C991000" s="62"/>
    </row>
    <row r="991088" spans="3:3" x14ac:dyDescent="0.25">
      <c r="C991088" s="62"/>
    </row>
    <row r="991089" spans="3:3" x14ac:dyDescent="0.25">
      <c r="C991089" s="62"/>
    </row>
    <row r="991177" spans="3:3" x14ac:dyDescent="0.25">
      <c r="C991177" s="62"/>
    </row>
    <row r="991178" spans="3:3" x14ac:dyDescent="0.25">
      <c r="C991178" s="62"/>
    </row>
    <row r="991266" spans="3:3" x14ac:dyDescent="0.25">
      <c r="C991266" s="62"/>
    </row>
    <row r="991267" spans="3:3" x14ac:dyDescent="0.25">
      <c r="C991267" s="62"/>
    </row>
    <row r="991355" spans="3:3" x14ac:dyDescent="0.25">
      <c r="C991355" s="62"/>
    </row>
    <row r="991356" spans="3:3" x14ac:dyDescent="0.25">
      <c r="C991356" s="62"/>
    </row>
    <row r="991444" spans="3:3" x14ac:dyDescent="0.25">
      <c r="C991444" s="62"/>
    </row>
    <row r="991445" spans="3:3" x14ac:dyDescent="0.25">
      <c r="C991445" s="62"/>
    </row>
    <row r="991533" spans="3:3" x14ac:dyDescent="0.25">
      <c r="C991533" s="62"/>
    </row>
    <row r="991534" spans="3:3" x14ac:dyDescent="0.25">
      <c r="C991534" s="62"/>
    </row>
    <row r="991622" spans="3:3" x14ac:dyDescent="0.25">
      <c r="C991622" s="62"/>
    </row>
    <row r="991623" spans="3:3" x14ac:dyDescent="0.25">
      <c r="C991623" s="62"/>
    </row>
    <row r="991711" spans="3:3" x14ac:dyDescent="0.25">
      <c r="C991711" s="62"/>
    </row>
    <row r="991712" spans="3:3" x14ac:dyDescent="0.25">
      <c r="C991712" s="62"/>
    </row>
    <row r="991800" spans="3:3" x14ac:dyDescent="0.25">
      <c r="C991800" s="62"/>
    </row>
    <row r="991801" spans="3:3" x14ac:dyDescent="0.25">
      <c r="C991801" s="62"/>
    </row>
    <row r="991889" spans="3:3" x14ac:dyDescent="0.25">
      <c r="C991889" s="62"/>
    </row>
    <row r="991890" spans="3:3" x14ac:dyDescent="0.25">
      <c r="C991890" s="62"/>
    </row>
    <row r="991978" spans="3:3" x14ac:dyDescent="0.25">
      <c r="C991978" s="62"/>
    </row>
    <row r="991979" spans="3:3" x14ac:dyDescent="0.25">
      <c r="C991979" s="62"/>
    </row>
    <row r="992067" spans="3:3" x14ac:dyDescent="0.25">
      <c r="C992067" s="62"/>
    </row>
    <row r="992068" spans="3:3" x14ac:dyDescent="0.25">
      <c r="C992068" s="62"/>
    </row>
    <row r="992156" spans="3:3" x14ac:dyDescent="0.25">
      <c r="C992156" s="62"/>
    </row>
    <row r="992157" spans="3:3" x14ac:dyDescent="0.25">
      <c r="C992157" s="62"/>
    </row>
    <row r="992245" spans="3:3" x14ac:dyDescent="0.25">
      <c r="C992245" s="62"/>
    </row>
    <row r="992246" spans="3:3" x14ac:dyDescent="0.25">
      <c r="C992246" s="62"/>
    </row>
    <row r="992334" spans="3:3" x14ac:dyDescent="0.25">
      <c r="C992334" s="62"/>
    </row>
    <row r="992335" spans="3:3" x14ac:dyDescent="0.25">
      <c r="C992335" s="62"/>
    </row>
    <row r="992423" spans="3:3" x14ac:dyDescent="0.25">
      <c r="C992423" s="62"/>
    </row>
    <row r="992424" spans="3:3" x14ac:dyDescent="0.25">
      <c r="C992424" s="62"/>
    </row>
    <row r="992512" spans="3:3" x14ac:dyDescent="0.25">
      <c r="C992512" s="62"/>
    </row>
    <row r="992513" spans="3:3" x14ac:dyDescent="0.25">
      <c r="C992513" s="62"/>
    </row>
    <row r="992601" spans="3:3" x14ac:dyDescent="0.25">
      <c r="C992601" s="62"/>
    </row>
    <row r="992602" spans="3:3" x14ac:dyDescent="0.25">
      <c r="C992602" s="62"/>
    </row>
    <row r="992690" spans="3:3" x14ac:dyDescent="0.25">
      <c r="C992690" s="62"/>
    </row>
    <row r="992691" spans="3:3" x14ac:dyDescent="0.25">
      <c r="C992691" s="62"/>
    </row>
    <row r="992779" spans="3:3" x14ac:dyDescent="0.25">
      <c r="C992779" s="62"/>
    </row>
    <row r="992780" spans="3:3" x14ac:dyDescent="0.25">
      <c r="C992780" s="62"/>
    </row>
    <row r="992868" spans="3:3" x14ac:dyDescent="0.25">
      <c r="C992868" s="62"/>
    </row>
    <row r="992869" spans="3:3" x14ac:dyDescent="0.25">
      <c r="C992869" s="62"/>
    </row>
    <row r="992957" spans="3:3" x14ac:dyDescent="0.25">
      <c r="C992957" s="62"/>
    </row>
    <row r="992958" spans="3:3" x14ac:dyDescent="0.25">
      <c r="C992958" s="62"/>
    </row>
    <row r="993046" spans="3:3" x14ac:dyDescent="0.25">
      <c r="C993046" s="62"/>
    </row>
    <row r="993047" spans="3:3" x14ac:dyDescent="0.25">
      <c r="C993047" s="62"/>
    </row>
    <row r="993135" spans="3:3" x14ac:dyDescent="0.25">
      <c r="C993135" s="62"/>
    </row>
    <row r="993136" spans="3:3" x14ac:dyDescent="0.25">
      <c r="C993136" s="62"/>
    </row>
    <row r="993224" spans="3:3" x14ac:dyDescent="0.25">
      <c r="C993224" s="62"/>
    </row>
    <row r="993225" spans="3:3" x14ac:dyDescent="0.25">
      <c r="C993225" s="62"/>
    </row>
    <row r="993313" spans="3:3" x14ac:dyDescent="0.25">
      <c r="C993313" s="62"/>
    </row>
    <row r="993314" spans="3:3" x14ac:dyDescent="0.25">
      <c r="C993314" s="62"/>
    </row>
    <row r="993402" spans="3:3" x14ac:dyDescent="0.25">
      <c r="C993402" s="62"/>
    </row>
    <row r="993403" spans="3:3" x14ac:dyDescent="0.25">
      <c r="C993403" s="62"/>
    </row>
    <row r="993491" spans="3:3" x14ac:dyDescent="0.25">
      <c r="C993491" s="62"/>
    </row>
    <row r="993492" spans="3:3" x14ac:dyDescent="0.25">
      <c r="C993492" s="62"/>
    </row>
    <row r="993580" spans="3:3" x14ac:dyDescent="0.25">
      <c r="C993580" s="62"/>
    </row>
    <row r="993581" spans="3:3" x14ac:dyDescent="0.25">
      <c r="C993581" s="62"/>
    </row>
    <row r="993669" spans="3:3" x14ac:dyDescent="0.25">
      <c r="C993669" s="62"/>
    </row>
    <row r="993670" spans="3:3" x14ac:dyDescent="0.25">
      <c r="C993670" s="62"/>
    </row>
    <row r="993758" spans="3:3" x14ac:dyDescent="0.25">
      <c r="C993758" s="62"/>
    </row>
    <row r="993759" spans="3:3" x14ac:dyDescent="0.25">
      <c r="C993759" s="62"/>
    </row>
    <row r="993847" spans="3:3" x14ac:dyDescent="0.25">
      <c r="C993847" s="62"/>
    </row>
    <row r="993848" spans="3:3" x14ac:dyDescent="0.25">
      <c r="C993848" s="62"/>
    </row>
    <row r="993936" spans="3:3" x14ac:dyDescent="0.25">
      <c r="C993936" s="62"/>
    </row>
    <row r="993937" spans="3:3" x14ac:dyDescent="0.25">
      <c r="C993937" s="62"/>
    </row>
    <row r="994025" spans="3:3" x14ac:dyDescent="0.25">
      <c r="C994025" s="62"/>
    </row>
    <row r="994026" spans="3:3" x14ac:dyDescent="0.25">
      <c r="C994026" s="62"/>
    </row>
    <row r="994114" spans="3:3" x14ac:dyDescent="0.25">
      <c r="C994114" s="62"/>
    </row>
    <row r="994115" spans="3:3" x14ac:dyDescent="0.25">
      <c r="C994115" s="62"/>
    </row>
    <row r="994203" spans="3:3" x14ac:dyDescent="0.25">
      <c r="C994203" s="62"/>
    </row>
    <row r="994204" spans="3:3" x14ac:dyDescent="0.25">
      <c r="C994204" s="62"/>
    </row>
    <row r="994292" spans="3:3" x14ac:dyDescent="0.25">
      <c r="C994292" s="62"/>
    </row>
    <row r="994293" spans="3:3" x14ac:dyDescent="0.25">
      <c r="C994293" s="62"/>
    </row>
    <row r="994381" spans="3:3" x14ac:dyDescent="0.25">
      <c r="C994381" s="62"/>
    </row>
    <row r="994382" spans="3:3" x14ac:dyDescent="0.25">
      <c r="C994382" s="62"/>
    </row>
    <row r="994470" spans="3:3" x14ac:dyDescent="0.25">
      <c r="C994470" s="62"/>
    </row>
    <row r="994471" spans="3:3" x14ac:dyDescent="0.25">
      <c r="C994471" s="62"/>
    </row>
    <row r="994559" spans="3:3" x14ac:dyDescent="0.25">
      <c r="C994559" s="62"/>
    </row>
    <row r="994560" spans="3:3" x14ac:dyDescent="0.25">
      <c r="C994560" s="62"/>
    </row>
    <row r="994648" spans="3:3" x14ac:dyDescent="0.25">
      <c r="C994648" s="62"/>
    </row>
    <row r="994649" spans="3:3" x14ac:dyDescent="0.25">
      <c r="C994649" s="62"/>
    </row>
    <row r="994737" spans="3:3" x14ac:dyDescent="0.25">
      <c r="C994737" s="62"/>
    </row>
    <row r="994738" spans="3:3" x14ac:dyDescent="0.25">
      <c r="C994738" s="62"/>
    </row>
    <row r="994826" spans="3:3" x14ac:dyDescent="0.25">
      <c r="C994826" s="62"/>
    </row>
    <row r="994827" spans="3:3" x14ac:dyDescent="0.25">
      <c r="C994827" s="62"/>
    </row>
    <row r="994915" spans="3:3" x14ac:dyDescent="0.25">
      <c r="C994915" s="62"/>
    </row>
    <row r="994916" spans="3:3" x14ac:dyDescent="0.25">
      <c r="C994916" s="62"/>
    </row>
    <row r="995004" spans="3:3" x14ac:dyDescent="0.25">
      <c r="C995004" s="62"/>
    </row>
    <row r="995005" spans="3:3" x14ac:dyDescent="0.25">
      <c r="C995005" s="62"/>
    </row>
    <row r="995093" spans="3:3" x14ac:dyDescent="0.25">
      <c r="C995093" s="62"/>
    </row>
    <row r="995094" spans="3:3" x14ac:dyDescent="0.25">
      <c r="C995094" s="62"/>
    </row>
    <row r="995182" spans="3:3" x14ac:dyDescent="0.25">
      <c r="C995182" s="62"/>
    </row>
    <row r="995183" spans="3:3" x14ac:dyDescent="0.25">
      <c r="C995183" s="62"/>
    </row>
    <row r="995271" spans="3:3" x14ac:dyDescent="0.25">
      <c r="C995271" s="62"/>
    </row>
    <row r="995272" spans="3:3" x14ac:dyDescent="0.25">
      <c r="C995272" s="62"/>
    </row>
    <row r="995360" spans="3:3" x14ac:dyDescent="0.25">
      <c r="C995360" s="62"/>
    </row>
    <row r="995361" spans="3:3" x14ac:dyDescent="0.25">
      <c r="C995361" s="62"/>
    </row>
    <row r="995449" spans="3:3" x14ac:dyDescent="0.25">
      <c r="C995449" s="62"/>
    </row>
    <row r="995450" spans="3:3" x14ac:dyDescent="0.25">
      <c r="C995450" s="62"/>
    </row>
    <row r="995538" spans="3:3" x14ac:dyDescent="0.25">
      <c r="C995538" s="62"/>
    </row>
    <row r="995539" spans="3:3" x14ac:dyDescent="0.25">
      <c r="C995539" s="62"/>
    </row>
    <row r="995627" spans="3:3" x14ac:dyDescent="0.25">
      <c r="C995627" s="62"/>
    </row>
    <row r="995628" spans="3:3" x14ac:dyDescent="0.25">
      <c r="C995628" s="62"/>
    </row>
    <row r="995716" spans="3:3" x14ac:dyDescent="0.25">
      <c r="C995716" s="62"/>
    </row>
    <row r="995717" spans="3:3" x14ac:dyDescent="0.25">
      <c r="C995717" s="62"/>
    </row>
    <row r="995805" spans="3:3" x14ac:dyDescent="0.25">
      <c r="C995805" s="62"/>
    </row>
    <row r="995806" spans="3:3" x14ac:dyDescent="0.25">
      <c r="C995806" s="62"/>
    </row>
    <row r="995894" spans="3:3" x14ac:dyDescent="0.25">
      <c r="C995894" s="62"/>
    </row>
    <row r="995895" spans="3:3" x14ac:dyDescent="0.25">
      <c r="C995895" s="62"/>
    </row>
    <row r="995983" spans="3:3" x14ac:dyDescent="0.25">
      <c r="C995983" s="62"/>
    </row>
    <row r="995984" spans="3:3" x14ac:dyDescent="0.25">
      <c r="C995984" s="62"/>
    </row>
    <row r="996072" spans="3:3" x14ac:dyDescent="0.25">
      <c r="C996072" s="62"/>
    </row>
    <row r="996073" spans="3:3" x14ac:dyDescent="0.25">
      <c r="C996073" s="62"/>
    </row>
    <row r="996161" spans="3:3" x14ac:dyDescent="0.25">
      <c r="C996161" s="62"/>
    </row>
    <row r="996162" spans="3:3" x14ac:dyDescent="0.25">
      <c r="C996162" s="62"/>
    </row>
    <row r="996250" spans="3:3" x14ac:dyDescent="0.25">
      <c r="C996250" s="62"/>
    </row>
    <row r="996251" spans="3:3" x14ac:dyDescent="0.25">
      <c r="C996251" s="62"/>
    </row>
    <row r="996339" spans="3:3" x14ac:dyDescent="0.25">
      <c r="C996339" s="62"/>
    </row>
    <row r="996340" spans="3:3" x14ac:dyDescent="0.25">
      <c r="C996340" s="62"/>
    </row>
    <row r="996428" spans="3:3" x14ac:dyDescent="0.25">
      <c r="C996428" s="62"/>
    </row>
    <row r="996429" spans="3:3" x14ac:dyDescent="0.25">
      <c r="C996429" s="62"/>
    </row>
    <row r="996517" spans="3:3" x14ac:dyDescent="0.25">
      <c r="C996517" s="62"/>
    </row>
    <row r="996518" spans="3:3" x14ac:dyDescent="0.25">
      <c r="C996518" s="62"/>
    </row>
    <row r="996606" spans="3:3" x14ac:dyDescent="0.25">
      <c r="C996606" s="62"/>
    </row>
    <row r="996607" spans="3:3" x14ac:dyDescent="0.25">
      <c r="C996607" s="62"/>
    </row>
    <row r="996695" spans="3:3" x14ac:dyDescent="0.25">
      <c r="C996695" s="62"/>
    </row>
    <row r="996696" spans="3:3" x14ac:dyDescent="0.25">
      <c r="C996696" s="62"/>
    </row>
    <row r="996784" spans="3:3" x14ac:dyDescent="0.25">
      <c r="C996784" s="62"/>
    </row>
    <row r="996785" spans="3:3" x14ac:dyDescent="0.25">
      <c r="C996785" s="62"/>
    </row>
    <row r="996873" spans="3:3" x14ac:dyDescent="0.25">
      <c r="C996873" s="62"/>
    </row>
    <row r="996874" spans="3:3" x14ac:dyDescent="0.25">
      <c r="C996874" s="62"/>
    </row>
    <row r="996962" spans="3:3" x14ac:dyDescent="0.25">
      <c r="C996962" s="62"/>
    </row>
    <row r="996963" spans="3:3" x14ac:dyDescent="0.25">
      <c r="C996963" s="62"/>
    </row>
    <row r="997051" spans="3:3" x14ac:dyDescent="0.25">
      <c r="C997051" s="62"/>
    </row>
    <row r="997052" spans="3:3" x14ac:dyDescent="0.25">
      <c r="C997052" s="62"/>
    </row>
    <row r="997140" spans="3:3" x14ac:dyDescent="0.25">
      <c r="C997140" s="62"/>
    </row>
    <row r="997141" spans="3:3" x14ac:dyDescent="0.25">
      <c r="C997141" s="62"/>
    </row>
    <row r="997229" spans="3:3" x14ac:dyDescent="0.25">
      <c r="C997229" s="62"/>
    </row>
    <row r="997230" spans="3:3" x14ac:dyDescent="0.25">
      <c r="C997230" s="62"/>
    </row>
    <row r="997318" spans="3:3" x14ac:dyDescent="0.25">
      <c r="C997318" s="62"/>
    </row>
    <row r="997319" spans="3:3" x14ac:dyDescent="0.25">
      <c r="C997319" s="62"/>
    </row>
    <row r="997407" spans="3:3" x14ac:dyDescent="0.25">
      <c r="C997407" s="62"/>
    </row>
    <row r="997408" spans="3:3" x14ac:dyDescent="0.25">
      <c r="C997408" s="62"/>
    </row>
    <row r="997496" spans="3:3" x14ac:dyDescent="0.25">
      <c r="C997496" s="62"/>
    </row>
    <row r="997497" spans="3:3" x14ac:dyDescent="0.25">
      <c r="C997497" s="62"/>
    </row>
    <row r="997585" spans="3:3" x14ac:dyDescent="0.25">
      <c r="C997585" s="62"/>
    </row>
    <row r="997586" spans="3:3" x14ac:dyDescent="0.25">
      <c r="C997586" s="62"/>
    </row>
    <row r="997674" spans="3:3" x14ac:dyDescent="0.25">
      <c r="C997674" s="62"/>
    </row>
    <row r="997675" spans="3:3" x14ac:dyDescent="0.25">
      <c r="C997675" s="62"/>
    </row>
    <row r="997763" spans="3:3" x14ac:dyDescent="0.25">
      <c r="C997763" s="62"/>
    </row>
    <row r="997764" spans="3:3" x14ac:dyDescent="0.25">
      <c r="C997764" s="62"/>
    </row>
    <row r="997852" spans="3:3" x14ac:dyDescent="0.25">
      <c r="C997852" s="62"/>
    </row>
    <row r="997853" spans="3:3" x14ac:dyDescent="0.25">
      <c r="C997853" s="62"/>
    </row>
    <row r="997941" spans="3:3" x14ac:dyDescent="0.25">
      <c r="C997941" s="62"/>
    </row>
    <row r="997942" spans="3:3" x14ac:dyDescent="0.25">
      <c r="C997942" s="62"/>
    </row>
    <row r="998030" spans="3:3" x14ac:dyDescent="0.25">
      <c r="C998030" s="62"/>
    </row>
    <row r="998031" spans="3:3" x14ac:dyDescent="0.25">
      <c r="C998031" s="62"/>
    </row>
    <row r="998119" spans="3:3" x14ac:dyDescent="0.25">
      <c r="C998119" s="62"/>
    </row>
    <row r="998120" spans="3:3" x14ac:dyDescent="0.25">
      <c r="C998120" s="62"/>
    </row>
    <row r="998208" spans="3:3" x14ac:dyDescent="0.25">
      <c r="C998208" s="62"/>
    </row>
    <row r="998209" spans="3:3" x14ac:dyDescent="0.25">
      <c r="C998209" s="62"/>
    </row>
    <row r="998297" spans="3:3" x14ac:dyDescent="0.25">
      <c r="C998297" s="62"/>
    </row>
    <row r="998298" spans="3:3" x14ac:dyDescent="0.25">
      <c r="C998298" s="62"/>
    </row>
    <row r="998386" spans="3:3" x14ac:dyDescent="0.25">
      <c r="C998386" s="62"/>
    </row>
    <row r="998387" spans="3:3" x14ac:dyDescent="0.25">
      <c r="C998387" s="62"/>
    </row>
    <row r="998475" spans="3:3" x14ac:dyDescent="0.25">
      <c r="C998475" s="62"/>
    </row>
    <row r="998476" spans="3:3" x14ac:dyDescent="0.25">
      <c r="C998476" s="62"/>
    </row>
    <row r="998564" spans="3:3" x14ac:dyDescent="0.25">
      <c r="C998564" s="62"/>
    </row>
    <row r="998565" spans="3:3" x14ac:dyDescent="0.25">
      <c r="C998565" s="62"/>
    </row>
    <row r="998653" spans="3:3" x14ac:dyDescent="0.25">
      <c r="C998653" s="62"/>
    </row>
    <row r="998654" spans="3:3" x14ac:dyDescent="0.25">
      <c r="C998654" s="62"/>
    </row>
    <row r="998742" spans="3:3" x14ac:dyDescent="0.25">
      <c r="C998742" s="62"/>
    </row>
    <row r="998743" spans="3:3" x14ac:dyDescent="0.25">
      <c r="C998743" s="62"/>
    </row>
    <row r="998831" spans="3:3" x14ac:dyDescent="0.25">
      <c r="C998831" s="62"/>
    </row>
    <row r="998832" spans="3:3" x14ac:dyDescent="0.25">
      <c r="C998832" s="62"/>
    </row>
    <row r="998920" spans="3:3" x14ac:dyDescent="0.25">
      <c r="C998920" s="62"/>
    </row>
    <row r="998921" spans="3:3" x14ac:dyDescent="0.25">
      <c r="C998921" s="62"/>
    </row>
    <row r="999009" spans="3:3" x14ac:dyDescent="0.25">
      <c r="C999009" s="62"/>
    </row>
    <row r="999010" spans="3:3" x14ac:dyDescent="0.25">
      <c r="C999010" s="62"/>
    </row>
    <row r="999098" spans="3:3" x14ac:dyDescent="0.25">
      <c r="C999098" s="62"/>
    </row>
    <row r="999099" spans="3:3" x14ac:dyDescent="0.25">
      <c r="C999099" s="62"/>
    </row>
    <row r="999187" spans="3:3" x14ac:dyDescent="0.25">
      <c r="C999187" s="62"/>
    </row>
    <row r="999188" spans="3:3" x14ac:dyDescent="0.25">
      <c r="C999188" s="62"/>
    </row>
    <row r="999276" spans="3:3" x14ac:dyDescent="0.25">
      <c r="C999276" s="62"/>
    </row>
    <row r="999277" spans="3:3" x14ac:dyDescent="0.25">
      <c r="C999277" s="62"/>
    </row>
    <row r="999365" spans="3:3" x14ac:dyDescent="0.25">
      <c r="C999365" s="62"/>
    </row>
    <row r="999366" spans="3:3" x14ac:dyDescent="0.25">
      <c r="C999366" s="62"/>
    </row>
    <row r="999454" spans="3:3" x14ac:dyDescent="0.25">
      <c r="C999454" s="62"/>
    </row>
    <row r="999455" spans="3:3" x14ac:dyDescent="0.25">
      <c r="C999455" s="62"/>
    </row>
    <row r="999543" spans="3:3" x14ac:dyDescent="0.25">
      <c r="C999543" s="62"/>
    </row>
    <row r="999544" spans="3:3" x14ac:dyDescent="0.25">
      <c r="C999544" s="62"/>
    </row>
    <row r="999632" spans="3:3" x14ac:dyDescent="0.25">
      <c r="C999632" s="62"/>
    </row>
    <row r="999633" spans="3:3" x14ac:dyDescent="0.25">
      <c r="C999633" s="62"/>
    </row>
    <row r="999721" spans="3:3" x14ac:dyDescent="0.25">
      <c r="C999721" s="62"/>
    </row>
    <row r="999722" spans="3:3" x14ac:dyDescent="0.25">
      <c r="C999722" s="62"/>
    </row>
    <row r="999810" spans="3:3" x14ac:dyDescent="0.25">
      <c r="C999810" s="62"/>
    </row>
    <row r="999811" spans="3:3" x14ac:dyDescent="0.25">
      <c r="C999811" s="62"/>
    </row>
    <row r="999899" spans="3:3" x14ac:dyDescent="0.25">
      <c r="C999899" s="62"/>
    </row>
    <row r="999900" spans="3:3" x14ac:dyDescent="0.25">
      <c r="C999900" s="62"/>
    </row>
    <row r="999988" spans="3:3" x14ac:dyDescent="0.25">
      <c r="C999988" s="62"/>
    </row>
    <row r="999989" spans="3:3" x14ac:dyDescent="0.25">
      <c r="C999989" s="62"/>
    </row>
    <row r="1000077" spans="3:3" x14ac:dyDescent="0.25">
      <c r="C1000077" s="62"/>
    </row>
    <row r="1000078" spans="3:3" x14ac:dyDescent="0.25">
      <c r="C1000078" s="62"/>
    </row>
    <row r="1000166" spans="3:3" x14ac:dyDescent="0.25">
      <c r="C1000166" s="62"/>
    </row>
    <row r="1000167" spans="3:3" x14ac:dyDescent="0.25">
      <c r="C1000167" s="62"/>
    </row>
    <row r="1000255" spans="3:3" x14ac:dyDescent="0.25">
      <c r="C1000255" s="62"/>
    </row>
    <row r="1000256" spans="3:3" x14ac:dyDescent="0.25">
      <c r="C1000256" s="62"/>
    </row>
    <row r="1000344" spans="3:3" x14ac:dyDescent="0.25">
      <c r="C1000344" s="62"/>
    </row>
    <row r="1000345" spans="3:3" x14ac:dyDescent="0.25">
      <c r="C1000345" s="62"/>
    </row>
    <row r="1000433" spans="3:3" x14ac:dyDescent="0.25">
      <c r="C1000433" s="62"/>
    </row>
    <row r="1000434" spans="3:3" x14ac:dyDescent="0.25">
      <c r="C1000434" s="62"/>
    </row>
    <row r="1000522" spans="3:3" x14ac:dyDescent="0.25">
      <c r="C1000522" s="62"/>
    </row>
    <row r="1000523" spans="3:3" x14ac:dyDescent="0.25">
      <c r="C1000523" s="62"/>
    </row>
    <row r="1000611" spans="3:3" x14ac:dyDescent="0.25">
      <c r="C1000611" s="62"/>
    </row>
    <row r="1000612" spans="3:3" x14ac:dyDescent="0.25">
      <c r="C1000612" s="62"/>
    </row>
    <row r="1000700" spans="3:3" x14ac:dyDescent="0.25">
      <c r="C1000700" s="62"/>
    </row>
    <row r="1000701" spans="3:3" x14ac:dyDescent="0.25">
      <c r="C1000701" s="62"/>
    </row>
    <row r="1000789" spans="3:3" x14ac:dyDescent="0.25">
      <c r="C1000789" s="62"/>
    </row>
    <row r="1000790" spans="3:3" x14ac:dyDescent="0.25">
      <c r="C1000790" s="62"/>
    </row>
    <row r="1000878" spans="3:3" x14ac:dyDescent="0.25">
      <c r="C1000878" s="62"/>
    </row>
    <row r="1000879" spans="3:3" x14ac:dyDescent="0.25">
      <c r="C1000879" s="62"/>
    </row>
    <row r="1000967" spans="3:3" x14ac:dyDescent="0.25">
      <c r="C1000967" s="62"/>
    </row>
    <row r="1000968" spans="3:3" x14ac:dyDescent="0.25">
      <c r="C1000968" s="62"/>
    </row>
    <row r="1001056" spans="3:3" x14ac:dyDescent="0.25">
      <c r="C1001056" s="62"/>
    </row>
    <row r="1001057" spans="3:3" x14ac:dyDescent="0.25">
      <c r="C1001057" s="62"/>
    </row>
    <row r="1001145" spans="3:3" x14ac:dyDescent="0.25">
      <c r="C1001145" s="62"/>
    </row>
    <row r="1001146" spans="3:3" x14ac:dyDescent="0.25">
      <c r="C1001146" s="62"/>
    </row>
    <row r="1001234" spans="3:3" x14ac:dyDescent="0.25">
      <c r="C1001234" s="62"/>
    </row>
    <row r="1001235" spans="3:3" x14ac:dyDescent="0.25">
      <c r="C1001235" s="62"/>
    </row>
    <row r="1001323" spans="3:3" x14ac:dyDescent="0.25">
      <c r="C1001323" s="62"/>
    </row>
    <row r="1001324" spans="3:3" x14ac:dyDescent="0.25">
      <c r="C1001324" s="62"/>
    </row>
    <row r="1001412" spans="3:3" x14ac:dyDescent="0.25">
      <c r="C1001412" s="62"/>
    </row>
    <row r="1001413" spans="3:3" x14ac:dyDescent="0.25">
      <c r="C1001413" s="62"/>
    </row>
    <row r="1001501" spans="3:3" x14ac:dyDescent="0.25">
      <c r="C1001501" s="62"/>
    </row>
    <row r="1001502" spans="3:3" x14ac:dyDescent="0.25">
      <c r="C1001502" s="62"/>
    </row>
    <row r="1001590" spans="3:3" x14ac:dyDescent="0.25">
      <c r="C1001590" s="62"/>
    </row>
    <row r="1001591" spans="3:3" x14ac:dyDescent="0.25">
      <c r="C1001591" s="62"/>
    </row>
    <row r="1001679" spans="3:3" x14ac:dyDescent="0.25">
      <c r="C1001679" s="62"/>
    </row>
    <row r="1001680" spans="3:3" x14ac:dyDescent="0.25">
      <c r="C1001680" s="62"/>
    </row>
    <row r="1001768" spans="3:3" x14ac:dyDescent="0.25">
      <c r="C1001768" s="62"/>
    </row>
    <row r="1001769" spans="3:3" x14ac:dyDescent="0.25">
      <c r="C1001769" s="62"/>
    </row>
    <row r="1001857" spans="3:3" x14ac:dyDescent="0.25">
      <c r="C1001857" s="62"/>
    </row>
    <row r="1001858" spans="3:3" x14ac:dyDescent="0.25">
      <c r="C1001858" s="62"/>
    </row>
    <row r="1001946" spans="3:3" x14ac:dyDescent="0.25">
      <c r="C1001946" s="62"/>
    </row>
    <row r="1001947" spans="3:3" x14ac:dyDescent="0.25">
      <c r="C1001947" s="62"/>
    </row>
    <row r="1002035" spans="3:3" x14ac:dyDescent="0.25">
      <c r="C1002035" s="62"/>
    </row>
    <row r="1002036" spans="3:3" x14ac:dyDescent="0.25">
      <c r="C1002036" s="62"/>
    </row>
    <row r="1002124" spans="3:3" x14ac:dyDescent="0.25">
      <c r="C1002124" s="62"/>
    </row>
    <row r="1002125" spans="3:3" x14ac:dyDescent="0.25">
      <c r="C1002125" s="62"/>
    </row>
    <row r="1002213" spans="3:3" x14ac:dyDescent="0.25">
      <c r="C1002213" s="62"/>
    </row>
    <row r="1002214" spans="3:3" x14ac:dyDescent="0.25">
      <c r="C1002214" s="62"/>
    </row>
    <row r="1002302" spans="3:3" x14ac:dyDescent="0.25">
      <c r="C1002302" s="62"/>
    </row>
    <row r="1002303" spans="3:3" x14ac:dyDescent="0.25">
      <c r="C1002303" s="62"/>
    </row>
    <row r="1002391" spans="3:3" x14ac:dyDescent="0.25">
      <c r="C1002391" s="62"/>
    </row>
    <row r="1002392" spans="3:3" x14ac:dyDescent="0.25">
      <c r="C1002392" s="62"/>
    </row>
    <row r="1002480" spans="3:3" x14ac:dyDescent="0.25">
      <c r="C1002480" s="62"/>
    </row>
    <row r="1002481" spans="3:3" x14ac:dyDescent="0.25">
      <c r="C1002481" s="62"/>
    </row>
    <row r="1002569" spans="3:3" x14ac:dyDescent="0.25">
      <c r="C1002569" s="62"/>
    </row>
    <row r="1002570" spans="3:3" x14ac:dyDescent="0.25">
      <c r="C1002570" s="62"/>
    </row>
    <row r="1002658" spans="3:3" x14ac:dyDescent="0.25">
      <c r="C1002658" s="62"/>
    </row>
    <row r="1002659" spans="3:3" x14ac:dyDescent="0.25">
      <c r="C1002659" s="62"/>
    </row>
    <row r="1002747" spans="3:3" x14ac:dyDescent="0.25">
      <c r="C1002747" s="62"/>
    </row>
    <row r="1002748" spans="3:3" x14ac:dyDescent="0.25">
      <c r="C1002748" s="62"/>
    </row>
    <row r="1002836" spans="3:3" x14ac:dyDescent="0.25">
      <c r="C1002836" s="62"/>
    </row>
    <row r="1002837" spans="3:3" x14ac:dyDescent="0.25">
      <c r="C1002837" s="62"/>
    </row>
    <row r="1002925" spans="3:3" x14ac:dyDescent="0.25">
      <c r="C1002925" s="62"/>
    </row>
    <row r="1002926" spans="3:3" x14ac:dyDescent="0.25">
      <c r="C1002926" s="62"/>
    </row>
    <row r="1003014" spans="3:3" x14ac:dyDescent="0.25">
      <c r="C1003014" s="62"/>
    </row>
    <row r="1003015" spans="3:3" x14ac:dyDescent="0.25">
      <c r="C1003015" s="62"/>
    </row>
    <row r="1003103" spans="3:3" x14ac:dyDescent="0.25">
      <c r="C1003103" s="62"/>
    </row>
    <row r="1003104" spans="3:3" x14ac:dyDescent="0.25">
      <c r="C1003104" s="62"/>
    </row>
    <row r="1003192" spans="3:3" x14ac:dyDescent="0.25">
      <c r="C1003192" s="62"/>
    </row>
    <row r="1003193" spans="3:3" x14ac:dyDescent="0.25">
      <c r="C1003193" s="62"/>
    </row>
    <row r="1003281" spans="3:3" x14ac:dyDescent="0.25">
      <c r="C1003281" s="62"/>
    </row>
    <row r="1003282" spans="3:3" x14ac:dyDescent="0.25">
      <c r="C1003282" s="62"/>
    </row>
    <row r="1003370" spans="3:3" x14ac:dyDescent="0.25">
      <c r="C1003370" s="62"/>
    </row>
    <row r="1003371" spans="3:3" x14ac:dyDescent="0.25">
      <c r="C1003371" s="62"/>
    </row>
    <row r="1003459" spans="3:3" x14ac:dyDescent="0.25">
      <c r="C1003459" s="62"/>
    </row>
    <row r="1003460" spans="3:3" x14ac:dyDescent="0.25">
      <c r="C1003460" s="62"/>
    </row>
    <row r="1003548" spans="3:3" x14ac:dyDescent="0.25">
      <c r="C1003548" s="62"/>
    </row>
    <row r="1003549" spans="3:3" x14ac:dyDescent="0.25">
      <c r="C1003549" s="62"/>
    </row>
    <row r="1003637" spans="3:3" x14ac:dyDescent="0.25">
      <c r="C1003637" s="62"/>
    </row>
    <row r="1003638" spans="3:3" x14ac:dyDescent="0.25">
      <c r="C1003638" s="62"/>
    </row>
    <row r="1003726" spans="3:3" x14ac:dyDescent="0.25">
      <c r="C1003726" s="62"/>
    </row>
    <row r="1003727" spans="3:3" x14ac:dyDescent="0.25">
      <c r="C1003727" s="62"/>
    </row>
    <row r="1003815" spans="3:3" x14ac:dyDescent="0.25">
      <c r="C1003815" s="62"/>
    </row>
    <row r="1003816" spans="3:3" x14ac:dyDescent="0.25">
      <c r="C1003816" s="62"/>
    </row>
    <row r="1003904" spans="3:3" x14ac:dyDescent="0.25">
      <c r="C1003904" s="62"/>
    </row>
    <row r="1003905" spans="3:3" x14ac:dyDescent="0.25">
      <c r="C1003905" s="62"/>
    </row>
    <row r="1003993" spans="3:3" x14ac:dyDescent="0.25">
      <c r="C1003993" s="62"/>
    </row>
    <row r="1003994" spans="3:3" x14ac:dyDescent="0.25">
      <c r="C1003994" s="62"/>
    </row>
    <row r="1004082" spans="3:3" x14ac:dyDescent="0.25">
      <c r="C1004082" s="62"/>
    </row>
    <row r="1004083" spans="3:3" x14ac:dyDescent="0.25">
      <c r="C1004083" s="62"/>
    </row>
    <row r="1004171" spans="3:3" x14ac:dyDescent="0.25">
      <c r="C1004171" s="62"/>
    </row>
    <row r="1004172" spans="3:3" x14ac:dyDescent="0.25">
      <c r="C1004172" s="62"/>
    </row>
    <row r="1004260" spans="3:3" x14ac:dyDescent="0.25">
      <c r="C1004260" s="62"/>
    </row>
    <row r="1004261" spans="3:3" x14ac:dyDescent="0.25">
      <c r="C1004261" s="62"/>
    </row>
    <row r="1004349" spans="3:3" x14ac:dyDescent="0.25">
      <c r="C1004349" s="62"/>
    </row>
    <row r="1004350" spans="3:3" x14ac:dyDescent="0.25">
      <c r="C1004350" s="62"/>
    </row>
    <row r="1004438" spans="3:3" x14ac:dyDescent="0.25">
      <c r="C1004438" s="62"/>
    </row>
    <row r="1004439" spans="3:3" x14ac:dyDescent="0.25">
      <c r="C1004439" s="62"/>
    </row>
    <row r="1004527" spans="3:3" x14ac:dyDescent="0.25">
      <c r="C1004527" s="62"/>
    </row>
    <row r="1004528" spans="3:3" x14ac:dyDescent="0.25">
      <c r="C1004528" s="62"/>
    </row>
    <row r="1004616" spans="3:3" x14ac:dyDescent="0.25">
      <c r="C1004616" s="62"/>
    </row>
    <row r="1004617" spans="3:3" x14ac:dyDescent="0.25">
      <c r="C1004617" s="62"/>
    </row>
    <row r="1004705" spans="3:3" x14ac:dyDescent="0.25">
      <c r="C1004705" s="62"/>
    </row>
    <row r="1004706" spans="3:3" x14ac:dyDescent="0.25">
      <c r="C1004706" s="62"/>
    </row>
    <row r="1004794" spans="3:3" x14ac:dyDescent="0.25">
      <c r="C1004794" s="62"/>
    </row>
    <row r="1004795" spans="3:3" x14ac:dyDescent="0.25">
      <c r="C1004795" s="62"/>
    </row>
    <row r="1004883" spans="3:3" x14ac:dyDescent="0.25">
      <c r="C1004883" s="62"/>
    </row>
    <row r="1004884" spans="3:3" x14ac:dyDescent="0.25">
      <c r="C1004884" s="62"/>
    </row>
    <row r="1004972" spans="3:3" x14ac:dyDescent="0.25">
      <c r="C1004972" s="62"/>
    </row>
    <row r="1004973" spans="3:3" x14ac:dyDescent="0.25">
      <c r="C1004973" s="62"/>
    </row>
    <row r="1005061" spans="3:3" x14ac:dyDescent="0.25">
      <c r="C1005061" s="62"/>
    </row>
    <row r="1005062" spans="3:3" x14ac:dyDescent="0.25">
      <c r="C1005062" s="62"/>
    </row>
    <row r="1005150" spans="3:3" x14ac:dyDescent="0.25">
      <c r="C1005150" s="62"/>
    </row>
    <row r="1005151" spans="3:3" x14ac:dyDescent="0.25">
      <c r="C1005151" s="62"/>
    </row>
    <row r="1005239" spans="3:3" x14ac:dyDescent="0.25">
      <c r="C1005239" s="62"/>
    </row>
    <row r="1005240" spans="3:3" x14ac:dyDescent="0.25">
      <c r="C1005240" s="62"/>
    </row>
    <row r="1005328" spans="3:3" x14ac:dyDescent="0.25">
      <c r="C1005328" s="62"/>
    </row>
    <row r="1005329" spans="3:3" x14ac:dyDescent="0.25">
      <c r="C1005329" s="62"/>
    </row>
    <row r="1005417" spans="3:3" x14ac:dyDescent="0.25">
      <c r="C1005417" s="62"/>
    </row>
    <row r="1005418" spans="3:3" x14ac:dyDescent="0.25">
      <c r="C1005418" s="62"/>
    </row>
    <row r="1005506" spans="3:3" x14ac:dyDescent="0.25">
      <c r="C1005506" s="62"/>
    </row>
    <row r="1005507" spans="3:3" x14ac:dyDescent="0.25">
      <c r="C1005507" s="62"/>
    </row>
    <row r="1005595" spans="3:3" x14ac:dyDescent="0.25">
      <c r="C1005595" s="62"/>
    </row>
    <row r="1005596" spans="3:3" x14ac:dyDescent="0.25">
      <c r="C1005596" s="62"/>
    </row>
    <row r="1005684" spans="3:3" x14ac:dyDescent="0.25">
      <c r="C1005684" s="62"/>
    </row>
    <row r="1005685" spans="3:3" x14ac:dyDescent="0.25">
      <c r="C1005685" s="62"/>
    </row>
    <row r="1005773" spans="3:3" x14ac:dyDescent="0.25">
      <c r="C1005773" s="62"/>
    </row>
    <row r="1005774" spans="3:3" x14ac:dyDescent="0.25">
      <c r="C1005774" s="62"/>
    </row>
    <row r="1005862" spans="3:3" x14ac:dyDescent="0.25">
      <c r="C1005862" s="62"/>
    </row>
    <row r="1005863" spans="3:3" x14ac:dyDescent="0.25">
      <c r="C1005863" s="62"/>
    </row>
    <row r="1005951" spans="3:3" x14ac:dyDescent="0.25">
      <c r="C1005951" s="62"/>
    </row>
    <row r="1005952" spans="3:3" x14ac:dyDescent="0.25">
      <c r="C1005952" s="62"/>
    </row>
    <row r="1006040" spans="3:3" x14ac:dyDescent="0.25">
      <c r="C1006040" s="62"/>
    </row>
    <row r="1006041" spans="3:3" x14ac:dyDescent="0.25">
      <c r="C1006041" s="62"/>
    </row>
    <row r="1006129" spans="3:3" x14ac:dyDescent="0.25">
      <c r="C1006129" s="62"/>
    </row>
    <row r="1006130" spans="3:3" x14ac:dyDescent="0.25">
      <c r="C1006130" s="62"/>
    </row>
    <row r="1006218" spans="3:3" x14ac:dyDescent="0.25">
      <c r="C1006218" s="62"/>
    </row>
    <row r="1006219" spans="3:3" x14ac:dyDescent="0.25">
      <c r="C1006219" s="62"/>
    </row>
    <row r="1006307" spans="3:3" x14ac:dyDescent="0.25">
      <c r="C1006307" s="62"/>
    </row>
    <row r="1006308" spans="3:3" x14ac:dyDescent="0.25">
      <c r="C1006308" s="62"/>
    </row>
    <row r="1006396" spans="3:3" x14ac:dyDescent="0.25">
      <c r="C1006396" s="62"/>
    </row>
    <row r="1006397" spans="3:3" x14ac:dyDescent="0.25">
      <c r="C1006397" s="62"/>
    </row>
    <row r="1006485" spans="3:3" x14ac:dyDescent="0.25">
      <c r="C1006485" s="62"/>
    </row>
    <row r="1006486" spans="3:3" x14ac:dyDescent="0.25">
      <c r="C1006486" s="62"/>
    </row>
    <row r="1006574" spans="3:3" x14ac:dyDescent="0.25">
      <c r="C1006574" s="62"/>
    </row>
    <row r="1006575" spans="3:3" x14ac:dyDescent="0.25">
      <c r="C1006575" s="62"/>
    </row>
    <row r="1006663" spans="3:3" x14ac:dyDescent="0.25">
      <c r="C1006663" s="62"/>
    </row>
    <row r="1006664" spans="3:3" x14ac:dyDescent="0.25">
      <c r="C1006664" s="62"/>
    </row>
    <row r="1006752" spans="3:3" x14ac:dyDescent="0.25">
      <c r="C1006752" s="62"/>
    </row>
    <row r="1006753" spans="3:3" x14ac:dyDescent="0.25">
      <c r="C1006753" s="62"/>
    </row>
    <row r="1006841" spans="3:3" x14ac:dyDescent="0.25">
      <c r="C1006841" s="62"/>
    </row>
    <row r="1006842" spans="3:3" x14ac:dyDescent="0.25">
      <c r="C1006842" s="62"/>
    </row>
    <row r="1006930" spans="3:3" x14ac:dyDescent="0.25">
      <c r="C1006930" s="62"/>
    </row>
    <row r="1006931" spans="3:3" x14ac:dyDescent="0.25">
      <c r="C1006931" s="62"/>
    </row>
    <row r="1007019" spans="3:3" x14ac:dyDescent="0.25">
      <c r="C1007019" s="62"/>
    </row>
    <row r="1007020" spans="3:3" x14ac:dyDescent="0.25">
      <c r="C1007020" s="62"/>
    </row>
    <row r="1007108" spans="3:3" x14ac:dyDescent="0.25">
      <c r="C1007108" s="62"/>
    </row>
    <row r="1007109" spans="3:3" x14ac:dyDescent="0.25">
      <c r="C1007109" s="62"/>
    </row>
    <row r="1007197" spans="3:3" x14ac:dyDescent="0.25">
      <c r="C1007197" s="62"/>
    </row>
    <row r="1007198" spans="3:3" x14ac:dyDescent="0.25">
      <c r="C1007198" s="62"/>
    </row>
    <row r="1007286" spans="3:3" x14ac:dyDescent="0.25">
      <c r="C1007286" s="62"/>
    </row>
    <row r="1007287" spans="3:3" x14ac:dyDescent="0.25">
      <c r="C1007287" s="62"/>
    </row>
    <row r="1007375" spans="3:3" x14ac:dyDescent="0.25">
      <c r="C1007375" s="62"/>
    </row>
    <row r="1007376" spans="3:3" x14ac:dyDescent="0.25">
      <c r="C1007376" s="62"/>
    </row>
    <row r="1007464" spans="3:3" x14ac:dyDescent="0.25">
      <c r="C1007464" s="62"/>
    </row>
    <row r="1007465" spans="3:3" x14ac:dyDescent="0.25">
      <c r="C1007465" s="62"/>
    </row>
    <row r="1007553" spans="3:3" x14ac:dyDescent="0.25">
      <c r="C1007553" s="62"/>
    </row>
    <row r="1007554" spans="3:3" x14ac:dyDescent="0.25">
      <c r="C1007554" s="62"/>
    </row>
    <row r="1007642" spans="3:3" x14ac:dyDescent="0.25">
      <c r="C1007642" s="62"/>
    </row>
    <row r="1007643" spans="3:3" x14ac:dyDescent="0.25">
      <c r="C1007643" s="62"/>
    </row>
    <row r="1007731" spans="3:3" x14ac:dyDescent="0.25">
      <c r="C1007731" s="62"/>
    </row>
    <row r="1007732" spans="3:3" x14ac:dyDescent="0.25">
      <c r="C1007732" s="62"/>
    </row>
    <row r="1007820" spans="3:3" x14ac:dyDescent="0.25">
      <c r="C1007820" s="62"/>
    </row>
    <row r="1007821" spans="3:3" x14ac:dyDescent="0.25">
      <c r="C1007821" s="62"/>
    </row>
    <row r="1007909" spans="3:3" x14ac:dyDescent="0.25">
      <c r="C1007909" s="62"/>
    </row>
    <row r="1007910" spans="3:3" x14ac:dyDescent="0.25">
      <c r="C1007910" s="62"/>
    </row>
    <row r="1007998" spans="3:3" x14ac:dyDescent="0.25">
      <c r="C1007998" s="62"/>
    </row>
    <row r="1007999" spans="3:3" x14ac:dyDescent="0.25">
      <c r="C1007999" s="62"/>
    </row>
    <row r="1008087" spans="3:3" x14ac:dyDescent="0.25">
      <c r="C1008087" s="62"/>
    </row>
    <row r="1008088" spans="3:3" x14ac:dyDescent="0.25">
      <c r="C1008088" s="62"/>
    </row>
    <row r="1008176" spans="3:3" x14ac:dyDescent="0.25">
      <c r="C1008176" s="62"/>
    </row>
    <row r="1008177" spans="3:3" x14ac:dyDescent="0.25">
      <c r="C1008177" s="62"/>
    </row>
    <row r="1008265" spans="3:3" x14ac:dyDescent="0.25">
      <c r="C1008265" s="62"/>
    </row>
    <row r="1008266" spans="3:3" x14ac:dyDescent="0.25">
      <c r="C1008266" s="62"/>
    </row>
    <row r="1008354" spans="3:3" x14ac:dyDescent="0.25">
      <c r="C1008354" s="62"/>
    </row>
    <row r="1008355" spans="3:3" x14ac:dyDescent="0.25">
      <c r="C1008355" s="62"/>
    </row>
    <row r="1008443" spans="3:3" x14ac:dyDescent="0.25">
      <c r="C1008443" s="62"/>
    </row>
    <row r="1008444" spans="3:3" x14ac:dyDescent="0.25">
      <c r="C1008444" s="62"/>
    </row>
    <row r="1008532" spans="3:3" x14ac:dyDescent="0.25">
      <c r="C1008532" s="62"/>
    </row>
    <row r="1008533" spans="3:3" x14ac:dyDescent="0.25">
      <c r="C1008533" s="62"/>
    </row>
    <row r="1008621" spans="3:3" x14ac:dyDescent="0.25">
      <c r="C1008621" s="62"/>
    </row>
    <row r="1008622" spans="3:3" x14ac:dyDescent="0.25">
      <c r="C1008622" s="62"/>
    </row>
    <row r="1008710" spans="3:3" x14ac:dyDescent="0.25">
      <c r="C1008710" s="62"/>
    </row>
    <row r="1008711" spans="3:3" x14ac:dyDescent="0.25">
      <c r="C1008711" s="62"/>
    </row>
    <row r="1008799" spans="3:3" x14ac:dyDescent="0.25">
      <c r="C1008799" s="62"/>
    </row>
    <row r="1008800" spans="3:3" x14ac:dyDescent="0.25">
      <c r="C1008800" s="62"/>
    </row>
    <row r="1008888" spans="3:3" x14ac:dyDescent="0.25">
      <c r="C1008888" s="62"/>
    </row>
    <row r="1008889" spans="3:3" x14ac:dyDescent="0.25">
      <c r="C1008889" s="62"/>
    </row>
    <row r="1008977" spans="3:3" x14ac:dyDescent="0.25">
      <c r="C1008977" s="62"/>
    </row>
    <row r="1008978" spans="3:3" x14ac:dyDescent="0.25">
      <c r="C1008978" s="62"/>
    </row>
    <row r="1009066" spans="3:3" x14ac:dyDescent="0.25">
      <c r="C1009066" s="62"/>
    </row>
    <row r="1009067" spans="3:3" x14ac:dyDescent="0.25">
      <c r="C1009067" s="62"/>
    </row>
    <row r="1009155" spans="3:3" x14ac:dyDescent="0.25">
      <c r="C1009155" s="62"/>
    </row>
    <row r="1009156" spans="3:3" x14ac:dyDescent="0.25">
      <c r="C1009156" s="62"/>
    </row>
    <row r="1009244" spans="3:3" x14ac:dyDescent="0.25">
      <c r="C1009244" s="62"/>
    </row>
    <row r="1009245" spans="3:3" x14ac:dyDescent="0.25">
      <c r="C1009245" s="62"/>
    </row>
    <row r="1009333" spans="3:3" x14ac:dyDescent="0.25">
      <c r="C1009333" s="62"/>
    </row>
    <row r="1009334" spans="3:3" x14ac:dyDescent="0.25">
      <c r="C1009334" s="62"/>
    </row>
    <row r="1009422" spans="3:3" x14ac:dyDescent="0.25">
      <c r="C1009422" s="62"/>
    </row>
    <row r="1009423" spans="3:3" x14ac:dyDescent="0.25">
      <c r="C1009423" s="62"/>
    </row>
    <row r="1009511" spans="3:3" x14ac:dyDescent="0.25">
      <c r="C1009511" s="62"/>
    </row>
    <row r="1009512" spans="3:3" x14ac:dyDescent="0.25">
      <c r="C1009512" s="62"/>
    </row>
    <row r="1009600" spans="3:3" x14ac:dyDescent="0.25">
      <c r="C1009600" s="62"/>
    </row>
    <row r="1009601" spans="3:3" x14ac:dyDescent="0.25">
      <c r="C1009601" s="62"/>
    </row>
    <row r="1009689" spans="3:3" x14ac:dyDescent="0.25">
      <c r="C1009689" s="62"/>
    </row>
    <row r="1009690" spans="3:3" x14ac:dyDescent="0.25">
      <c r="C1009690" s="62"/>
    </row>
    <row r="1009778" spans="3:3" x14ac:dyDescent="0.25">
      <c r="C1009778" s="62"/>
    </row>
    <row r="1009779" spans="3:3" x14ac:dyDescent="0.25">
      <c r="C1009779" s="62"/>
    </row>
    <row r="1009867" spans="3:3" x14ac:dyDescent="0.25">
      <c r="C1009867" s="62"/>
    </row>
    <row r="1009868" spans="3:3" x14ac:dyDescent="0.25">
      <c r="C1009868" s="62"/>
    </row>
    <row r="1009956" spans="3:3" x14ac:dyDescent="0.25">
      <c r="C1009956" s="62"/>
    </row>
    <row r="1009957" spans="3:3" x14ac:dyDescent="0.25">
      <c r="C1009957" s="62"/>
    </row>
    <row r="1010045" spans="3:3" x14ac:dyDescent="0.25">
      <c r="C1010045" s="62"/>
    </row>
    <row r="1010046" spans="3:3" x14ac:dyDescent="0.25">
      <c r="C1010046" s="62"/>
    </row>
    <row r="1010134" spans="3:3" x14ac:dyDescent="0.25">
      <c r="C1010134" s="62"/>
    </row>
    <row r="1010135" spans="3:3" x14ac:dyDescent="0.25">
      <c r="C1010135" s="62"/>
    </row>
    <row r="1010223" spans="3:3" x14ac:dyDescent="0.25">
      <c r="C1010223" s="62"/>
    </row>
    <row r="1010224" spans="3:3" x14ac:dyDescent="0.25">
      <c r="C1010224" s="62"/>
    </row>
    <row r="1010312" spans="3:3" x14ac:dyDescent="0.25">
      <c r="C1010312" s="62"/>
    </row>
    <row r="1010313" spans="3:3" x14ac:dyDescent="0.25">
      <c r="C1010313" s="62"/>
    </row>
    <row r="1010401" spans="3:3" x14ac:dyDescent="0.25">
      <c r="C1010401" s="62"/>
    </row>
    <row r="1010402" spans="3:3" x14ac:dyDescent="0.25">
      <c r="C1010402" s="62"/>
    </row>
    <row r="1010490" spans="3:3" x14ac:dyDescent="0.25">
      <c r="C1010490" s="62"/>
    </row>
    <row r="1010491" spans="3:3" x14ac:dyDescent="0.25">
      <c r="C1010491" s="62"/>
    </row>
    <row r="1010579" spans="3:3" x14ac:dyDescent="0.25">
      <c r="C1010579" s="62"/>
    </row>
    <row r="1010580" spans="3:3" x14ac:dyDescent="0.25">
      <c r="C1010580" s="62"/>
    </row>
    <row r="1010668" spans="3:3" x14ac:dyDescent="0.25">
      <c r="C1010668" s="62"/>
    </row>
    <row r="1010669" spans="3:3" x14ac:dyDescent="0.25">
      <c r="C1010669" s="62"/>
    </row>
    <row r="1010757" spans="3:3" x14ac:dyDescent="0.25">
      <c r="C1010757" s="62"/>
    </row>
    <row r="1010758" spans="3:3" x14ac:dyDescent="0.25">
      <c r="C1010758" s="62"/>
    </row>
    <row r="1010846" spans="3:3" x14ac:dyDescent="0.25">
      <c r="C1010846" s="62"/>
    </row>
    <row r="1010847" spans="3:3" x14ac:dyDescent="0.25">
      <c r="C1010847" s="62"/>
    </row>
    <row r="1010935" spans="3:3" x14ac:dyDescent="0.25">
      <c r="C1010935" s="62"/>
    </row>
    <row r="1010936" spans="3:3" x14ac:dyDescent="0.25">
      <c r="C1010936" s="62"/>
    </row>
    <row r="1011024" spans="3:3" x14ac:dyDescent="0.25">
      <c r="C1011024" s="62"/>
    </row>
    <row r="1011025" spans="3:3" x14ac:dyDescent="0.25">
      <c r="C1011025" s="62"/>
    </row>
    <row r="1011113" spans="3:3" x14ac:dyDescent="0.25">
      <c r="C1011113" s="62"/>
    </row>
    <row r="1011114" spans="3:3" x14ac:dyDescent="0.25">
      <c r="C1011114" s="62"/>
    </row>
    <row r="1011202" spans="3:3" x14ac:dyDescent="0.25">
      <c r="C1011202" s="62"/>
    </row>
    <row r="1011203" spans="3:3" x14ac:dyDescent="0.25">
      <c r="C1011203" s="62"/>
    </row>
    <row r="1011291" spans="3:3" x14ac:dyDescent="0.25">
      <c r="C1011291" s="62"/>
    </row>
    <row r="1011292" spans="3:3" x14ac:dyDescent="0.25">
      <c r="C1011292" s="62"/>
    </row>
    <row r="1011380" spans="3:3" x14ac:dyDescent="0.25">
      <c r="C1011380" s="62"/>
    </row>
    <row r="1011381" spans="3:3" x14ac:dyDescent="0.25">
      <c r="C1011381" s="62"/>
    </row>
    <row r="1011469" spans="3:3" x14ac:dyDescent="0.25">
      <c r="C1011469" s="62"/>
    </row>
    <row r="1011470" spans="3:3" x14ac:dyDescent="0.25">
      <c r="C1011470" s="62"/>
    </row>
    <row r="1011558" spans="3:3" x14ac:dyDescent="0.25">
      <c r="C1011558" s="62"/>
    </row>
    <row r="1011559" spans="3:3" x14ac:dyDescent="0.25">
      <c r="C1011559" s="62"/>
    </row>
    <row r="1011647" spans="3:3" x14ac:dyDescent="0.25">
      <c r="C1011647" s="62"/>
    </row>
    <row r="1011648" spans="3:3" x14ac:dyDescent="0.25">
      <c r="C1011648" s="62"/>
    </row>
    <row r="1011736" spans="3:3" x14ac:dyDescent="0.25">
      <c r="C1011736" s="62"/>
    </row>
    <row r="1011737" spans="3:3" x14ac:dyDescent="0.25">
      <c r="C1011737" s="62"/>
    </row>
    <row r="1011825" spans="3:3" x14ac:dyDescent="0.25">
      <c r="C1011825" s="62"/>
    </row>
    <row r="1011826" spans="3:3" x14ac:dyDescent="0.25">
      <c r="C1011826" s="62"/>
    </row>
    <row r="1011914" spans="3:3" x14ac:dyDescent="0.25">
      <c r="C1011914" s="62"/>
    </row>
    <row r="1011915" spans="3:3" x14ac:dyDescent="0.25">
      <c r="C1011915" s="62"/>
    </row>
    <row r="1012003" spans="3:3" x14ac:dyDescent="0.25">
      <c r="C1012003" s="62"/>
    </row>
    <row r="1012004" spans="3:3" x14ac:dyDescent="0.25">
      <c r="C1012004" s="62"/>
    </row>
    <row r="1012092" spans="3:3" x14ac:dyDescent="0.25">
      <c r="C1012092" s="62"/>
    </row>
    <row r="1012093" spans="3:3" x14ac:dyDescent="0.25">
      <c r="C1012093" s="62"/>
    </row>
    <row r="1012181" spans="3:3" x14ac:dyDescent="0.25">
      <c r="C1012181" s="62"/>
    </row>
    <row r="1012182" spans="3:3" x14ac:dyDescent="0.25">
      <c r="C1012182" s="62"/>
    </row>
    <row r="1012270" spans="3:3" x14ac:dyDescent="0.25">
      <c r="C1012270" s="62"/>
    </row>
    <row r="1012271" spans="3:3" x14ac:dyDescent="0.25">
      <c r="C1012271" s="62"/>
    </row>
    <row r="1012359" spans="3:3" x14ac:dyDescent="0.25">
      <c r="C1012359" s="62"/>
    </row>
    <row r="1012360" spans="3:3" x14ac:dyDescent="0.25">
      <c r="C1012360" s="62"/>
    </row>
    <row r="1012448" spans="3:3" x14ac:dyDescent="0.25">
      <c r="C1012448" s="62"/>
    </row>
    <row r="1012449" spans="3:3" x14ac:dyDescent="0.25">
      <c r="C1012449" s="62"/>
    </row>
    <row r="1012537" spans="3:3" x14ac:dyDescent="0.25">
      <c r="C1012537" s="62"/>
    </row>
    <row r="1012538" spans="3:3" x14ac:dyDescent="0.25">
      <c r="C1012538" s="62"/>
    </row>
    <row r="1012626" spans="3:3" x14ac:dyDescent="0.25">
      <c r="C1012626" s="62"/>
    </row>
    <row r="1012627" spans="3:3" x14ac:dyDescent="0.25">
      <c r="C1012627" s="62"/>
    </row>
    <row r="1012715" spans="3:3" x14ac:dyDescent="0.25">
      <c r="C1012715" s="62"/>
    </row>
    <row r="1012716" spans="3:3" x14ac:dyDescent="0.25">
      <c r="C1012716" s="62"/>
    </row>
    <row r="1012804" spans="3:3" x14ac:dyDescent="0.25">
      <c r="C1012804" s="62"/>
    </row>
    <row r="1012805" spans="3:3" x14ac:dyDescent="0.25">
      <c r="C1012805" s="62"/>
    </row>
    <row r="1012893" spans="3:3" x14ac:dyDescent="0.25">
      <c r="C1012893" s="62"/>
    </row>
    <row r="1012894" spans="3:3" x14ac:dyDescent="0.25">
      <c r="C1012894" s="62"/>
    </row>
    <row r="1012982" spans="3:3" x14ac:dyDescent="0.25">
      <c r="C1012982" s="62"/>
    </row>
    <row r="1012983" spans="3:3" x14ac:dyDescent="0.25">
      <c r="C1012983" s="62"/>
    </row>
    <row r="1013071" spans="3:3" x14ac:dyDescent="0.25">
      <c r="C1013071" s="62"/>
    </row>
    <row r="1013072" spans="3:3" x14ac:dyDescent="0.25">
      <c r="C1013072" s="62"/>
    </row>
    <row r="1013160" spans="3:3" x14ac:dyDescent="0.25">
      <c r="C1013160" s="62"/>
    </row>
    <row r="1013161" spans="3:3" x14ac:dyDescent="0.25">
      <c r="C1013161" s="62"/>
    </row>
    <row r="1013249" spans="3:3" x14ac:dyDescent="0.25">
      <c r="C1013249" s="62"/>
    </row>
    <row r="1013250" spans="3:3" x14ac:dyDescent="0.25">
      <c r="C1013250" s="62"/>
    </row>
    <row r="1013338" spans="3:3" x14ac:dyDescent="0.25">
      <c r="C1013338" s="62"/>
    </row>
    <row r="1013339" spans="3:3" x14ac:dyDescent="0.25">
      <c r="C1013339" s="62"/>
    </row>
    <row r="1013427" spans="3:3" x14ac:dyDescent="0.25">
      <c r="C1013427" s="62"/>
    </row>
    <row r="1013428" spans="3:3" x14ac:dyDescent="0.25">
      <c r="C1013428" s="62"/>
    </row>
    <row r="1013516" spans="3:3" x14ac:dyDescent="0.25">
      <c r="C1013516" s="62"/>
    </row>
    <row r="1013517" spans="3:3" x14ac:dyDescent="0.25">
      <c r="C1013517" s="62"/>
    </row>
    <row r="1013605" spans="3:3" x14ac:dyDescent="0.25">
      <c r="C1013605" s="62"/>
    </row>
    <row r="1013606" spans="3:3" x14ac:dyDescent="0.25">
      <c r="C1013606" s="62"/>
    </row>
    <row r="1013694" spans="3:3" x14ac:dyDescent="0.25">
      <c r="C1013694" s="62"/>
    </row>
    <row r="1013695" spans="3:3" x14ac:dyDescent="0.25">
      <c r="C1013695" s="62"/>
    </row>
    <row r="1013783" spans="3:3" x14ac:dyDescent="0.25">
      <c r="C1013783" s="62"/>
    </row>
    <row r="1013784" spans="3:3" x14ac:dyDescent="0.25">
      <c r="C1013784" s="62"/>
    </row>
    <row r="1013872" spans="3:3" x14ac:dyDescent="0.25">
      <c r="C1013872" s="62"/>
    </row>
    <row r="1013873" spans="3:3" x14ac:dyDescent="0.25">
      <c r="C1013873" s="62"/>
    </row>
    <row r="1013961" spans="3:3" x14ac:dyDescent="0.25">
      <c r="C1013961" s="62"/>
    </row>
    <row r="1013962" spans="3:3" x14ac:dyDescent="0.25">
      <c r="C1013962" s="62"/>
    </row>
    <row r="1014050" spans="3:3" x14ac:dyDescent="0.25">
      <c r="C1014050" s="62"/>
    </row>
    <row r="1014051" spans="3:3" x14ac:dyDescent="0.25">
      <c r="C1014051" s="62"/>
    </row>
    <row r="1014139" spans="3:3" x14ac:dyDescent="0.25">
      <c r="C1014139" s="62"/>
    </row>
    <row r="1014140" spans="3:3" x14ac:dyDescent="0.25">
      <c r="C1014140" s="62"/>
    </row>
    <row r="1014228" spans="3:3" x14ac:dyDescent="0.25">
      <c r="C1014228" s="62"/>
    </row>
    <row r="1014229" spans="3:3" x14ac:dyDescent="0.25">
      <c r="C1014229" s="62"/>
    </row>
    <row r="1014317" spans="3:3" x14ac:dyDescent="0.25">
      <c r="C1014317" s="62"/>
    </row>
    <row r="1014318" spans="3:3" x14ac:dyDescent="0.25">
      <c r="C1014318" s="62"/>
    </row>
    <row r="1014406" spans="3:3" x14ac:dyDescent="0.25">
      <c r="C1014406" s="62"/>
    </row>
    <row r="1014407" spans="3:3" x14ac:dyDescent="0.25">
      <c r="C1014407" s="62"/>
    </row>
    <row r="1014495" spans="3:3" x14ac:dyDescent="0.25">
      <c r="C1014495" s="62"/>
    </row>
    <row r="1014496" spans="3:3" x14ac:dyDescent="0.25">
      <c r="C1014496" s="62"/>
    </row>
    <row r="1014584" spans="3:3" x14ac:dyDescent="0.25">
      <c r="C1014584" s="62"/>
    </row>
    <row r="1014585" spans="3:3" x14ac:dyDescent="0.25">
      <c r="C1014585" s="62"/>
    </row>
    <row r="1014673" spans="3:3" x14ac:dyDescent="0.25">
      <c r="C1014673" s="62"/>
    </row>
    <row r="1014674" spans="3:3" x14ac:dyDescent="0.25">
      <c r="C1014674" s="62"/>
    </row>
    <row r="1014762" spans="3:3" x14ac:dyDescent="0.25">
      <c r="C1014762" s="62"/>
    </row>
    <row r="1014763" spans="3:3" x14ac:dyDescent="0.25">
      <c r="C1014763" s="62"/>
    </row>
    <row r="1014851" spans="3:3" x14ac:dyDescent="0.25">
      <c r="C1014851" s="62"/>
    </row>
    <row r="1014852" spans="3:3" x14ac:dyDescent="0.25">
      <c r="C1014852" s="62"/>
    </row>
    <row r="1014940" spans="3:3" x14ac:dyDescent="0.25">
      <c r="C1014940" s="62"/>
    </row>
    <row r="1014941" spans="3:3" x14ac:dyDescent="0.25">
      <c r="C1014941" s="62"/>
    </row>
    <row r="1015029" spans="3:3" x14ac:dyDescent="0.25">
      <c r="C1015029" s="62"/>
    </row>
    <row r="1015030" spans="3:3" x14ac:dyDescent="0.25">
      <c r="C1015030" s="62"/>
    </row>
    <row r="1015118" spans="3:3" x14ac:dyDescent="0.25">
      <c r="C1015118" s="62"/>
    </row>
    <row r="1015119" spans="3:3" x14ac:dyDescent="0.25">
      <c r="C1015119" s="62"/>
    </row>
    <row r="1015207" spans="3:3" x14ac:dyDescent="0.25">
      <c r="C1015207" s="62"/>
    </row>
    <row r="1015208" spans="3:3" x14ac:dyDescent="0.25">
      <c r="C1015208" s="62"/>
    </row>
    <row r="1015296" spans="3:3" x14ac:dyDescent="0.25">
      <c r="C1015296" s="62"/>
    </row>
    <row r="1015297" spans="3:3" x14ac:dyDescent="0.25">
      <c r="C1015297" s="62"/>
    </row>
    <row r="1015385" spans="3:3" x14ac:dyDescent="0.25">
      <c r="C1015385" s="62"/>
    </row>
    <row r="1015386" spans="3:3" x14ac:dyDescent="0.25">
      <c r="C1015386" s="62"/>
    </row>
    <row r="1015474" spans="3:3" x14ac:dyDescent="0.25">
      <c r="C1015474" s="62"/>
    </row>
    <row r="1015475" spans="3:3" x14ac:dyDescent="0.25">
      <c r="C1015475" s="62"/>
    </row>
    <row r="1015563" spans="3:3" x14ac:dyDescent="0.25">
      <c r="C1015563" s="62"/>
    </row>
    <row r="1015564" spans="3:3" x14ac:dyDescent="0.25">
      <c r="C1015564" s="62"/>
    </row>
    <row r="1015652" spans="3:3" x14ac:dyDescent="0.25">
      <c r="C1015652" s="62"/>
    </row>
    <row r="1015653" spans="3:3" x14ac:dyDescent="0.25">
      <c r="C1015653" s="62"/>
    </row>
    <row r="1015741" spans="3:3" x14ac:dyDescent="0.25">
      <c r="C1015741" s="62"/>
    </row>
    <row r="1015742" spans="3:3" x14ac:dyDescent="0.25">
      <c r="C1015742" s="62"/>
    </row>
    <row r="1015830" spans="3:3" x14ac:dyDescent="0.25">
      <c r="C1015830" s="62"/>
    </row>
    <row r="1015831" spans="3:3" x14ac:dyDescent="0.25">
      <c r="C1015831" s="62"/>
    </row>
    <row r="1015919" spans="3:3" x14ac:dyDescent="0.25">
      <c r="C1015919" s="62"/>
    </row>
    <row r="1015920" spans="3:3" x14ac:dyDescent="0.25">
      <c r="C1015920" s="62"/>
    </row>
    <row r="1016008" spans="3:3" x14ac:dyDescent="0.25">
      <c r="C1016008" s="62"/>
    </row>
    <row r="1016009" spans="3:3" x14ac:dyDescent="0.25">
      <c r="C1016009" s="62"/>
    </row>
    <row r="1016097" spans="3:3" x14ac:dyDescent="0.25">
      <c r="C1016097" s="62"/>
    </row>
    <row r="1016098" spans="3:3" x14ac:dyDescent="0.25">
      <c r="C1016098" s="62"/>
    </row>
    <row r="1016186" spans="3:3" x14ac:dyDescent="0.25">
      <c r="C1016186" s="62"/>
    </row>
    <row r="1016187" spans="3:3" x14ac:dyDescent="0.25">
      <c r="C1016187" s="62"/>
    </row>
    <row r="1016275" spans="3:3" x14ac:dyDescent="0.25">
      <c r="C1016275" s="62"/>
    </row>
    <row r="1016276" spans="3:3" x14ac:dyDescent="0.25">
      <c r="C1016276" s="62"/>
    </row>
    <row r="1016364" spans="3:3" x14ac:dyDescent="0.25">
      <c r="C1016364" s="62"/>
    </row>
    <row r="1016365" spans="3:3" x14ac:dyDescent="0.25">
      <c r="C1016365" s="62"/>
    </row>
    <row r="1016453" spans="3:3" x14ac:dyDescent="0.25">
      <c r="C1016453" s="62"/>
    </row>
    <row r="1016454" spans="3:3" x14ac:dyDescent="0.25">
      <c r="C1016454" s="62"/>
    </row>
    <row r="1016542" spans="3:3" x14ac:dyDescent="0.25">
      <c r="C1016542" s="62"/>
    </row>
    <row r="1016543" spans="3:3" x14ac:dyDescent="0.25">
      <c r="C1016543" s="62"/>
    </row>
    <row r="1016631" spans="3:3" x14ac:dyDescent="0.25">
      <c r="C1016631" s="62"/>
    </row>
    <row r="1016632" spans="3:3" x14ac:dyDescent="0.25">
      <c r="C1016632" s="62"/>
    </row>
    <row r="1016720" spans="3:3" x14ac:dyDescent="0.25">
      <c r="C1016720" s="62"/>
    </row>
    <row r="1016721" spans="3:3" x14ac:dyDescent="0.25">
      <c r="C1016721" s="62"/>
    </row>
    <row r="1016809" spans="3:3" x14ac:dyDescent="0.25">
      <c r="C1016809" s="62"/>
    </row>
    <row r="1016810" spans="3:3" x14ac:dyDescent="0.25">
      <c r="C1016810" s="62"/>
    </row>
    <row r="1016898" spans="3:3" x14ac:dyDescent="0.25">
      <c r="C1016898" s="62"/>
    </row>
    <row r="1016899" spans="3:3" x14ac:dyDescent="0.25">
      <c r="C1016899" s="62"/>
    </row>
    <row r="1016987" spans="3:3" x14ac:dyDescent="0.25">
      <c r="C1016987" s="62"/>
    </row>
    <row r="1016988" spans="3:3" x14ac:dyDescent="0.25">
      <c r="C1016988" s="62"/>
    </row>
    <row r="1017076" spans="3:3" x14ac:dyDescent="0.25">
      <c r="C1017076" s="62"/>
    </row>
    <row r="1017077" spans="3:3" x14ac:dyDescent="0.25">
      <c r="C1017077" s="62"/>
    </row>
    <row r="1017165" spans="3:3" x14ac:dyDescent="0.25">
      <c r="C1017165" s="62"/>
    </row>
    <row r="1017166" spans="3:3" x14ac:dyDescent="0.25">
      <c r="C1017166" s="62"/>
    </row>
    <row r="1017254" spans="3:3" x14ac:dyDescent="0.25">
      <c r="C1017254" s="62"/>
    </row>
    <row r="1017255" spans="3:3" x14ac:dyDescent="0.25">
      <c r="C1017255" s="62"/>
    </row>
    <row r="1017343" spans="3:3" x14ac:dyDescent="0.25">
      <c r="C1017343" s="62"/>
    </row>
    <row r="1017344" spans="3:3" x14ac:dyDescent="0.25">
      <c r="C1017344" s="62"/>
    </row>
    <row r="1017432" spans="3:3" x14ac:dyDescent="0.25">
      <c r="C1017432" s="62"/>
    </row>
    <row r="1017433" spans="3:3" x14ac:dyDescent="0.25">
      <c r="C1017433" s="62"/>
    </row>
    <row r="1017521" spans="3:3" x14ac:dyDescent="0.25">
      <c r="C1017521" s="62"/>
    </row>
    <row r="1017522" spans="3:3" x14ac:dyDescent="0.25">
      <c r="C1017522" s="62"/>
    </row>
    <row r="1017610" spans="3:3" x14ac:dyDescent="0.25">
      <c r="C1017610" s="62"/>
    </row>
    <row r="1017611" spans="3:3" x14ac:dyDescent="0.25">
      <c r="C1017611" s="62"/>
    </row>
    <row r="1017699" spans="3:3" x14ac:dyDescent="0.25">
      <c r="C1017699" s="62"/>
    </row>
    <row r="1017700" spans="3:3" x14ac:dyDescent="0.25">
      <c r="C1017700" s="62"/>
    </row>
    <row r="1017788" spans="3:3" x14ac:dyDescent="0.25">
      <c r="C1017788" s="62"/>
    </row>
    <row r="1017789" spans="3:3" x14ac:dyDescent="0.25">
      <c r="C1017789" s="62"/>
    </row>
    <row r="1017877" spans="3:3" x14ac:dyDescent="0.25">
      <c r="C1017877" s="62"/>
    </row>
    <row r="1017878" spans="3:3" x14ac:dyDescent="0.25">
      <c r="C1017878" s="62"/>
    </row>
    <row r="1017966" spans="3:3" x14ac:dyDescent="0.25">
      <c r="C1017966" s="62"/>
    </row>
    <row r="1017967" spans="3:3" x14ac:dyDescent="0.25">
      <c r="C1017967" s="62"/>
    </row>
    <row r="1018055" spans="3:3" x14ac:dyDescent="0.25">
      <c r="C1018055" s="62"/>
    </row>
    <row r="1018056" spans="3:3" x14ac:dyDescent="0.25">
      <c r="C1018056" s="62"/>
    </row>
    <row r="1018144" spans="3:3" x14ac:dyDescent="0.25">
      <c r="C1018144" s="62"/>
    </row>
    <row r="1018145" spans="3:3" x14ac:dyDescent="0.25">
      <c r="C1018145" s="62"/>
    </row>
    <row r="1018233" spans="3:3" x14ac:dyDescent="0.25">
      <c r="C1018233" s="62"/>
    </row>
    <row r="1018234" spans="3:3" x14ac:dyDescent="0.25">
      <c r="C1018234" s="62"/>
    </row>
    <row r="1018322" spans="3:3" x14ac:dyDescent="0.25">
      <c r="C1018322" s="62"/>
    </row>
    <row r="1018323" spans="3:3" x14ac:dyDescent="0.25">
      <c r="C1018323" s="62"/>
    </row>
    <row r="1018411" spans="3:3" x14ac:dyDescent="0.25">
      <c r="C1018411" s="62"/>
    </row>
    <row r="1018412" spans="3:3" x14ac:dyDescent="0.25">
      <c r="C1018412" s="62"/>
    </row>
    <row r="1018500" spans="3:3" x14ac:dyDescent="0.25">
      <c r="C1018500" s="62"/>
    </row>
    <row r="1018501" spans="3:3" x14ac:dyDescent="0.25">
      <c r="C1018501" s="62"/>
    </row>
    <row r="1018589" spans="3:3" x14ac:dyDescent="0.25">
      <c r="C1018589" s="62"/>
    </row>
    <row r="1018590" spans="3:3" x14ac:dyDescent="0.25">
      <c r="C1018590" s="62"/>
    </row>
    <row r="1018678" spans="3:3" x14ac:dyDescent="0.25">
      <c r="C1018678" s="62"/>
    </row>
    <row r="1018679" spans="3:3" x14ac:dyDescent="0.25">
      <c r="C1018679" s="62"/>
    </row>
    <row r="1018767" spans="3:3" x14ac:dyDescent="0.25">
      <c r="C1018767" s="62"/>
    </row>
    <row r="1018768" spans="3:3" x14ac:dyDescent="0.25">
      <c r="C1018768" s="62"/>
    </row>
    <row r="1018856" spans="3:3" x14ac:dyDescent="0.25">
      <c r="C1018856" s="62"/>
    </row>
    <row r="1018857" spans="3:3" x14ac:dyDescent="0.25">
      <c r="C1018857" s="62"/>
    </row>
    <row r="1018945" spans="3:3" x14ac:dyDescent="0.25">
      <c r="C1018945" s="62"/>
    </row>
    <row r="1018946" spans="3:3" x14ac:dyDescent="0.25">
      <c r="C1018946" s="62"/>
    </row>
    <row r="1019034" spans="3:3" x14ac:dyDescent="0.25">
      <c r="C1019034" s="62"/>
    </row>
    <row r="1019035" spans="3:3" x14ac:dyDescent="0.25">
      <c r="C1019035" s="62"/>
    </row>
    <row r="1019123" spans="3:3" x14ac:dyDescent="0.25">
      <c r="C1019123" s="62"/>
    </row>
    <row r="1019124" spans="3:3" x14ac:dyDescent="0.25">
      <c r="C1019124" s="62"/>
    </row>
    <row r="1019212" spans="3:3" x14ac:dyDescent="0.25">
      <c r="C1019212" s="62"/>
    </row>
    <row r="1019213" spans="3:3" x14ac:dyDescent="0.25">
      <c r="C1019213" s="62"/>
    </row>
    <row r="1019301" spans="3:3" x14ac:dyDescent="0.25">
      <c r="C1019301" s="62"/>
    </row>
    <row r="1019302" spans="3:3" x14ac:dyDescent="0.25">
      <c r="C1019302" s="62"/>
    </row>
    <row r="1019390" spans="3:3" x14ac:dyDescent="0.25">
      <c r="C1019390" s="62"/>
    </row>
    <row r="1019391" spans="3:3" x14ac:dyDescent="0.25">
      <c r="C1019391" s="62"/>
    </row>
    <row r="1019479" spans="3:3" x14ac:dyDescent="0.25">
      <c r="C1019479" s="62"/>
    </row>
    <row r="1019480" spans="3:3" x14ac:dyDescent="0.25">
      <c r="C1019480" s="62"/>
    </row>
    <row r="1019568" spans="3:3" x14ac:dyDescent="0.25">
      <c r="C1019568" s="62"/>
    </row>
    <row r="1019569" spans="3:3" x14ac:dyDescent="0.25">
      <c r="C1019569" s="62"/>
    </row>
    <row r="1019657" spans="3:3" x14ac:dyDescent="0.25">
      <c r="C1019657" s="62"/>
    </row>
    <row r="1019658" spans="3:3" x14ac:dyDescent="0.25">
      <c r="C1019658" s="62"/>
    </row>
    <row r="1019746" spans="3:3" x14ac:dyDescent="0.25">
      <c r="C1019746" s="62"/>
    </row>
    <row r="1019747" spans="3:3" x14ac:dyDescent="0.25">
      <c r="C1019747" s="62"/>
    </row>
    <row r="1019835" spans="3:3" x14ac:dyDescent="0.25">
      <c r="C1019835" s="62"/>
    </row>
    <row r="1019836" spans="3:3" x14ac:dyDescent="0.25">
      <c r="C1019836" s="62"/>
    </row>
    <row r="1019924" spans="3:3" x14ac:dyDescent="0.25">
      <c r="C1019924" s="62"/>
    </row>
    <row r="1019925" spans="3:3" x14ac:dyDescent="0.25">
      <c r="C1019925" s="62"/>
    </row>
    <row r="1020013" spans="3:3" x14ac:dyDescent="0.25">
      <c r="C1020013" s="62"/>
    </row>
    <row r="1020014" spans="3:3" x14ac:dyDescent="0.25">
      <c r="C1020014" s="62"/>
    </row>
    <row r="1020102" spans="3:3" x14ac:dyDescent="0.25">
      <c r="C1020102" s="62"/>
    </row>
    <row r="1020103" spans="3:3" x14ac:dyDescent="0.25">
      <c r="C1020103" s="62"/>
    </row>
    <row r="1020191" spans="3:3" x14ac:dyDescent="0.25">
      <c r="C1020191" s="62"/>
    </row>
    <row r="1020192" spans="3:3" x14ac:dyDescent="0.25">
      <c r="C1020192" s="62"/>
    </row>
    <row r="1020280" spans="3:3" x14ac:dyDescent="0.25">
      <c r="C1020280" s="62"/>
    </row>
    <row r="1020281" spans="3:3" x14ac:dyDescent="0.25">
      <c r="C1020281" s="62"/>
    </row>
    <row r="1020369" spans="3:3" x14ac:dyDescent="0.25">
      <c r="C1020369" s="62"/>
    </row>
    <row r="1020370" spans="3:3" x14ac:dyDescent="0.25">
      <c r="C1020370" s="62"/>
    </row>
    <row r="1020458" spans="3:3" x14ac:dyDescent="0.25">
      <c r="C1020458" s="62"/>
    </row>
    <row r="1020459" spans="3:3" x14ac:dyDescent="0.25">
      <c r="C1020459" s="62"/>
    </row>
    <row r="1020547" spans="3:3" x14ac:dyDescent="0.25">
      <c r="C1020547" s="62"/>
    </row>
    <row r="1020548" spans="3:3" x14ac:dyDescent="0.25">
      <c r="C1020548" s="62"/>
    </row>
    <row r="1020636" spans="3:3" x14ac:dyDescent="0.25">
      <c r="C1020636" s="62"/>
    </row>
    <row r="1020637" spans="3:3" x14ac:dyDescent="0.25">
      <c r="C1020637" s="62"/>
    </row>
    <row r="1020725" spans="3:3" x14ac:dyDescent="0.25">
      <c r="C1020725" s="62"/>
    </row>
    <row r="1020726" spans="3:3" x14ac:dyDescent="0.25">
      <c r="C1020726" s="62"/>
    </row>
    <row r="1020814" spans="3:3" x14ac:dyDescent="0.25">
      <c r="C1020814" s="62"/>
    </row>
    <row r="1020815" spans="3:3" x14ac:dyDescent="0.25">
      <c r="C1020815" s="62"/>
    </row>
    <row r="1020903" spans="3:3" x14ac:dyDescent="0.25">
      <c r="C1020903" s="62"/>
    </row>
    <row r="1020904" spans="3:3" x14ac:dyDescent="0.25">
      <c r="C1020904" s="62"/>
    </row>
    <row r="1020992" spans="3:3" x14ac:dyDescent="0.25">
      <c r="C1020992" s="62"/>
    </row>
    <row r="1020993" spans="3:3" x14ac:dyDescent="0.25">
      <c r="C1020993" s="62"/>
    </row>
    <row r="1021081" spans="3:3" x14ac:dyDescent="0.25">
      <c r="C1021081" s="62"/>
    </row>
    <row r="1021082" spans="3:3" x14ac:dyDescent="0.25">
      <c r="C1021082" s="62"/>
    </row>
    <row r="1021170" spans="3:3" x14ac:dyDescent="0.25">
      <c r="C1021170" s="62"/>
    </row>
    <row r="1021171" spans="3:3" x14ac:dyDescent="0.25">
      <c r="C1021171" s="62"/>
    </row>
    <row r="1021259" spans="3:3" x14ac:dyDescent="0.25">
      <c r="C1021259" s="62"/>
    </row>
    <row r="1021260" spans="3:3" x14ac:dyDescent="0.25">
      <c r="C1021260" s="62"/>
    </row>
    <row r="1021348" spans="3:3" x14ac:dyDescent="0.25">
      <c r="C1021348" s="62"/>
    </row>
    <row r="1021349" spans="3:3" x14ac:dyDescent="0.25">
      <c r="C1021349" s="62"/>
    </row>
    <row r="1021437" spans="3:3" x14ac:dyDescent="0.25">
      <c r="C1021437" s="62"/>
    </row>
    <row r="1021438" spans="3:3" x14ac:dyDescent="0.25">
      <c r="C1021438" s="62"/>
    </row>
    <row r="1021526" spans="3:3" x14ac:dyDescent="0.25">
      <c r="C1021526" s="62"/>
    </row>
    <row r="1021527" spans="3:3" x14ac:dyDescent="0.25">
      <c r="C1021527" s="62"/>
    </row>
    <row r="1021615" spans="3:3" x14ac:dyDescent="0.25">
      <c r="C1021615" s="62"/>
    </row>
    <row r="1021616" spans="3:3" x14ac:dyDescent="0.25">
      <c r="C1021616" s="62"/>
    </row>
    <row r="1021704" spans="3:3" x14ac:dyDescent="0.25">
      <c r="C1021704" s="62"/>
    </row>
    <row r="1021705" spans="3:3" x14ac:dyDescent="0.25">
      <c r="C1021705" s="62"/>
    </row>
    <row r="1021793" spans="3:3" x14ac:dyDescent="0.25">
      <c r="C1021793" s="62"/>
    </row>
    <row r="1021794" spans="3:3" x14ac:dyDescent="0.25">
      <c r="C1021794" s="62"/>
    </row>
    <row r="1021882" spans="3:3" x14ac:dyDescent="0.25">
      <c r="C1021882" s="62"/>
    </row>
    <row r="1021883" spans="3:3" x14ac:dyDescent="0.25">
      <c r="C1021883" s="62"/>
    </row>
    <row r="1021971" spans="3:3" x14ac:dyDescent="0.25">
      <c r="C1021971" s="62"/>
    </row>
    <row r="1021972" spans="3:3" x14ac:dyDescent="0.25">
      <c r="C1021972" s="62"/>
    </row>
    <row r="1022060" spans="3:3" x14ac:dyDescent="0.25">
      <c r="C1022060" s="62"/>
    </row>
    <row r="1022061" spans="3:3" x14ac:dyDescent="0.25">
      <c r="C1022061" s="62"/>
    </row>
    <row r="1022149" spans="3:3" x14ac:dyDescent="0.25">
      <c r="C1022149" s="62"/>
    </row>
    <row r="1022150" spans="3:3" x14ac:dyDescent="0.25">
      <c r="C1022150" s="62"/>
    </row>
    <row r="1022238" spans="3:3" x14ac:dyDescent="0.25">
      <c r="C1022238" s="62"/>
    </row>
    <row r="1022239" spans="3:3" x14ac:dyDescent="0.25">
      <c r="C1022239" s="62"/>
    </row>
    <row r="1022327" spans="3:3" x14ac:dyDescent="0.25">
      <c r="C1022327" s="62"/>
    </row>
    <row r="1022328" spans="3:3" x14ac:dyDescent="0.25">
      <c r="C1022328" s="62"/>
    </row>
    <row r="1022416" spans="3:3" x14ac:dyDescent="0.25">
      <c r="C1022416" s="62"/>
    </row>
    <row r="1022417" spans="3:3" x14ac:dyDescent="0.25">
      <c r="C1022417" s="62"/>
    </row>
    <row r="1022505" spans="3:3" x14ac:dyDescent="0.25">
      <c r="C1022505" s="62"/>
    </row>
    <row r="1022506" spans="3:3" x14ac:dyDescent="0.25">
      <c r="C1022506" s="62"/>
    </row>
    <row r="1022594" spans="3:3" x14ac:dyDescent="0.25">
      <c r="C1022594" s="62"/>
    </row>
    <row r="1022595" spans="3:3" x14ac:dyDescent="0.25">
      <c r="C1022595" s="62"/>
    </row>
    <row r="1022683" spans="3:3" x14ac:dyDescent="0.25">
      <c r="C1022683" s="62"/>
    </row>
    <row r="1022684" spans="3:3" x14ac:dyDescent="0.25">
      <c r="C1022684" s="62"/>
    </row>
    <row r="1022772" spans="3:3" x14ac:dyDescent="0.25">
      <c r="C1022772" s="62"/>
    </row>
    <row r="1022773" spans="3:3" x14ac:dyDescent="0.25">
      <c r="C1022773" s="62"/>
    </row>
    <row r="1022861" spans="3:3" x14ac:dyDescent="0.25">
      <c r="C1022861" s="62"/>
    </row>
    <row r="1022862" spans="3:3" x14ac:dyDescent="0.25">
      <c r="C1022862" s="62"/>
    </row>
    <row r="1022950" spans="3:3" x14ac:dyDescent="0.25">
      <c r="C1022950" s="62"/>
    </row>
    <row r="1022951" spans="3:3" x14ac:dyDescent="0.25">
      <c r="C1022951" s="62"/>
    </row>
    <row r="1023039" spans="3:3" x14ac:dyDescent="0.25">
      <c r="C1023039" s="62"/>
    </row>
    <row r="1023040" spans="3:3" x14ac:dyDescent="0.25">
      <c r="C1023040" s="62"/>
    </row>
    <row r="1023128" spans="3:3" x14ac:dyDescent="0.25">
      <c r="C1023128" s="62"/>
    </row>
    <row r="1023129" spans="3:3" x14ac:dyDescent="0.25">
      <c r="C1023129" s="62"/>
    </row>
    <row r="1023217" spans="3:3" x14ac:dyDescent="0.25">
      <c r="C1023217" s="62"/>
    </row>
    <row r="1023218" spans="3:3" x14ac:dyDescent="0.25">
      <c r="C1023218" s="62"/>
    </row>
    <row r="1023306" spans="3:3" x14ac:dyDescent="0.25">
      <c r="C1023306" s="62"/>
    </row>
    <row r="1023307" spans="3:3" x14ac:dyDescent="0.25">
      <c r="C1023307" s="62"/>
    </row>
    <row r="1023395" spans="3:3" x14ac:dyDescent="0.25">
      <c r="C1023395" s="62"/>
    </row>
    <row r="1023396" spans="3:3" x14ac:dyDescent="0.25">
      <c r="C1023396" s="62"/>
    </row>
    <row r="1023484" spans="3:3" x14ac:dyDescent="0.25">
      <c r="C1023484" s="62"/>
    </row>
    <row r="1023485" spans="3:3" x14ac:dyDescent="0.25">
      <c r="C1023485" s="62"/>
    </row>
    <row r="1023573" spans="3:3" x14ac:dyDescent="0.25">
      <c r="C1023573" s="62"/>
    </row>
    <row r="1023574" spans="3:3" x14ac:dyDescent="0.25">
      <c r="C1023574" s="62"/>
    </row>
    <row r="1023662" spans="3:3" x14ac:dyDescent="0.25">
      <c r="C1023662" s="62"/>
    </row>
    <row r="1023663" spans="3:3" x14ac:dyDescent="0.25">
      <c r="C1023663" s="62"/>
    </row>
    <row r="1023751" spans="3:3" x14ac:dyDescent="0.25">
      <c r="C1023751" s="62"/>
    </row>
    <row r="1023752" spans="3:3" x14ac:dyDescent="0.25">
      <c r="C1023752" s="62"/>
    </row>
    <row r="1023840" spans="3:3" x14ac:dyDescent="0.25">
      <c r="C1023840" s="62"/>
    </row>
    <row r="1023841" spans="3:3" x14ac:dyDescent="0.25">
      <c r="C1023841" s="62"/>
    </row>
    <row r="1023929" spans="3:3" x14ac:dyDescent="0.25">
      <c r="C1023929" s="62"/>
    </row>
    <row r="1023930" spans="3:3" x14ac:dyDescent="0.25">
      <c r="C1023930" s="62"/>
    </row>
    <row r="1024018" spans="3:3" x14ac:dyDescent="0.25">
      <c r="C1024018" s="62"/>
    </row>
    <row r="1024019" spans="3:3" x14ac:dyDescent="0.25">
      <c r="C1024019" s="62"/>
    </row>
    <row r="1024107" spans="3:3" x14ac:dyDescent="0.25">
      <c r="C1024107" s="62"/>
    </row>
    <row r="1024108" spans="3:3" x14ac:dyDescent="0.25">
      <c r="C1024108" s="62"/>
    </row>
    <row r="1024196" spans="3:3" x14ac:dyDescent="0.25">
      <c r="C1024196" s="62"/>
    </row>
    <row r="1024197" spans="3:3" x14ac:dyDescent="0.25">
      <c r="C1024197" s="62"/>
    </row>
    <row r="1024285" spans="3:3" x14ac:dyDescent="0.25">
      <c r="C1024285" s="62"/>
    </row>
    <row r="1024286" spans="3:3" x14ac:dyDescent="0.25">
      <c r="C1024286" s="62"/>
    </row>
    <row r="1024374" spans="3:3" x14ac:dyDescent="0.25">
      <c r="C1024374" s="62"/>
    </row>
    <row r="1024375" spans="3:3" x14ac:dyDescent="0.25">
      <c r="C1024375" s="62"/>
    </row>
    <row r="1024463" spans="3:3" x14ac:dyDescent="0.25">
      <c r="C1024463" s="62"/>
    </row>
    <row r="1024464" spans="3:3" x14ac:dyDescent="0.25">
      <c r="C1024464" s="62"/>
    </row>
    <row r="1024552" spans="3:3" x14ac:dyDescent="0.25">
      <c r="C1024552" s="62"/>
    </row>
    <row r="1024553" spans="3:3" x14ac:dyDescent="0.25">
      <c r="C1024553" s="62"/>
    </row>
    <row r="1024641" spans="3:3" x14ac:dyDescent="0.25">
      <c r="C1024641" s="62"/>
    </row>
    <row r="1024642" spans="3:3" x14ac:dyDescent="0.25">
      <c r="C1024642" s="62"/>
    </row>
    <row r="1024730" spans="3:3" x14ac:dyDescent="0.25">
      <c r="C1024730" s="62"/>
    </row>
    <row r="1024731" spans="3:3" x14ac:dyDescent="0.25">
      <c r="C1024731" s="62"/>
    </row>
    <row r="1024819" spans="3:3" x14ac:dyDescent="0.25">
      <c r="C1024819" s="62"/>
    </row>
    <row r="1024820" spans="3:3" x14ac:dyDescent="0.25">
      <c r="C1024820" s="62"/>
    </row>
    <row r="1024908" spans="3:3" x14ac:dyDescent="0.25">
      <c r="C1024908" s="62"/>
    </row>
    <row r="1024909" spans="3:3" x14ac:dyDescent="0.25">
      <c r="C1024909" s="62"/>
    </row>
    <row r="1024997" spans="3:3" x14ac:dyDescent="0.25">
      <c r="C1024997" s="62"/>
    </row>
    <row r="1024998" spans="3:3" x14ac:dyDescent="0.25">
      <c r="C1024998" s="62"/>
    </row>
    <row r="1025086" spans="3:3" x14ac:dyDescent="0.25">
      <c r="C1025086" s="62"/>
    </row>
    <row r="1025087" spans="3:3" x14ac:dyDescent="0.25">
      <c r="C1025087" s="62"/>
    </row>
    <row r="1025175" spans="3:3" x14ac:dyDescent="0.25">
      <c r="C1025175" s="62"/>
    </row>
    <row r="1025176" spans="3:3" x14ac:dyDescent="0.25">
      <c r="C1025176" s="62"/>
    </row>
    <row r="1025264" spans="3:3" x14ac:dyDescent="0.25">
      <c r="C1025264" s="62"/>
    </row>
    <row r="1025265" spans="3:3" x14ac:dyDescent="0.25">
      <c r="C1025265" s="62"/>
    </row>
    <row r="1025353" spans="3:3" x14ac:dyDescent="0.25">
      <c r="C1025353" s="62"/>
    </row>
    <row r="1025354" spans="3:3" x14ac:dyDescent="0.25">
      <c r="C1025354" s="62"/>
    </row>
    <row r="1025442" spans="3:3" x14ac:dyDescent="0.25">
      <c r="C1025442" s="62"/>
    </row>
    <row r="1025443" spans="3:3" x14ac:dyDescent="0.25">
      <c r="C1025443" s="62"/>
    </row>
    <row r="1025531" spans="3:3" x14ac:dyDescent="0.25">
      <c r="C1025531" s="62"/>
    </row>
    <row r="1025532" spans="3:3" x14ac:dyDescent="0.25">
      <c r="C1025532" s="62"/>
    </row>
    <row r="1025620" spans="3:3" x14ac:dyDescent="0.25">
      <c r="C1025620" s="62"/>
    </row>
    <row r="1025621" spans="3:3" x14ac:dyDescent="0.25">
      <c r="C1025621" s="62"/>
    </row>
    <row r="1025709" spans="3:3" x14ac:dyDescent="0.25">
      <c r="C1025709" s="62"/>
    </row>
    <row r="1025710" spans="3:3" x14ac:dyDescent="0.25">
      <c r="C1025710" s="62"/>
    </row>
    <row r="1025798" spans="3:3" x14ac:dyDescent="0.25">
      <c r="C1025798" s="62"/>
    </row>
    <row r="1025799" spans="3:3" x14ac:dyDescent="0.25">
      <c r="C1025799" s="62"/>
    </row>
    <row r="1025887" spans="3:3" x14ac:dyDescent="0.25">
      <c r="C1025887" s="62"/>
    </row>
    <row r="1025888" spans="3:3" x14ac:dyDescent="0.25">
      <c r="C1025888" s="62"/>
    </row>
    <row r="1025976" spans="3:3" x14ac:dyDescent="0.25">
      <c r="C1025976" s="62"/>
    </row>
    <row r="1025977" spans="3:3" x14ac:dyDescent="0.25">
      <c r="C1025977" s="62"/>
    </row>
    <row r="1026065" spans="3:3" x14ac:dyDescent="0.25">
      <c r="C1026065" s="62"/>
    </row>
    <row r="1026066" spans="3:3" x14ac:dyDescent="0.25">
      <c r="C1026066" s="62"/>
    </row>
    <row r="1026154" spans="3:3" x14ac:dyDescent="0.25">
      <c r="C1026154" s="62"/>
    </row>
    <row r="1026155" spans="3:3" x14ac:dyDescent="0.25">
      <c r="C1026155" s="62"/>
    </row>
    <row r="1026243" spans="3:3" x14ac:dyDescent="0.25">
      <c r="C1026243" s="62"/>
    </row>
    <row r="1026244" spans="3:3" x14ac:dyDescent="0.25">
      <c r="C1026244" s="62"/>
    </row>
    <row r="1026332" spans="3:3" x14ac:dyDescent="0.25">
      <c r="C1026332" s="62"/>
    </row>
    <row r="1026333" spans="3:3" x14ac:dyDescent="0.25">
      <c r="C1026333" s="62"/>
    </row>
    <row r="1026421" spans="3:3" x14ac:dyDescent="0.25">
      <c r="C1026421" s="62"/>
    </row>
    <row r="1026422" spans="3:3" x14ac:dyDescent="0.25">
      <c r="C1026422" s="62"/>
    </row>
    <row r="1026510" spans="3:3" x14ac:dyDescent="0.25">
      <c r="C1026510" s="62"/>
    </row>
    <row r="1026511" spans="3:3" x14ac:dyDescent="0.25">
      <c r="C1026511" s="62"/>
    </row>
    <row r="1026599" spans="3:3" x14ac:dyDescent="0.25">
      <c r="C1026599" s="62"/>
    </row>
    <row r="1026600" spans="3:3" x14ac:dyDescent="0.25">
      <c r="C1026600" s="62"/>
    </row>
    <row r="1026688" spans="3:3" x14ac:dyDescent="0.25">
      <c r="C1026688" s="62"/>
    </row>
    <row r="1026689" spans="3:3" x14ac:dyDescent="0.25">
      <c r="C1026689" s="62"/>
    </row>
    <row r="1026777" spans="3:3" x14ac:dyDescent="0.25">
      <c r="C1026777" s="62"/>
    </row>
    <row r="1026778" spans="3:3" x14ac:dyDescent="0.25">
      <c r="C1026778" s="62"/>
    </row>
    <row r="1026866" spans="3:3" x14ac:dyDescent="0.25">
      <c r="C1026866" s="62"/>
    </row>
    <row r="1026867" spans="3:3" x14ac:dyDescent="0.25">
      <c r="C1026867" s="62"/>
    </row>
    <row r="1026955" spans="3:3" x14ac:dyDescent="0.25">
      <c r="C1026955" s="62"/>
    </row>
    <row r="1026956" spans="3:3" x14ac:dyDescent="0.25">
      <c r="C1026956" s="62"/>
    </row>
    <row r="1027044" spans="3:3" x14ac:dyDescent="0.25">
      <c r="C1027044" s="62"/>
    </row>
    <row r="1027045" spans="3:3" x14ac:dyDescent="0.25">
      <c r="C1027045" s="62"/>
    </row>
    <row r="1027133" spans="3:3" x14ac:dyDescent="0.25">
      <c r="C1027133" s="62"/>
    </row>
    <row r="1027134" spans="3:3" x14ac:dyDescent="0.25">
      <c r="C1027134" s="62"/>
    </row>
    <row r="1027222" spans="3:3" x14ac:dyDescent="0.25">
      <c r="C1027222" s="62"/>
    </row>
    <row r="1027223" spans="3:3" x14ac:dyDescent="0.25">
      <c r="C1027223" s="62"/>
    </row>
    <row r="1027311" spans="3:3" x14ac:dyDescent="0.25">
      <c r="C1027311" s="62"/>
    </row>
    <row r="1027312" spans="3:3" x14ac:dyDescent="0.25">
      <c r="C1027312" s="62"/>
    </row>
    <row r="1027400" spans="3:3" x14ac:dyDescent="0.25">
      <c r="C1027400" s="62"/>
    </row>
    <row r="1027401" spans="3:3" x14ac:dyDescent="0.25">
      <c r="C1027401" s="62"/>
    </row>
    <row r="1027489" spans="3:3" x14ac:dyDescent="0.25">
      <c r="C1027489" s="62"/>
    </row>
    <row r="1027490" spans="3:3" x14ac:dyDescent="0.25">
      <c r="C1027490" s="62"/>
    </row>
    <row r="1027578" spans="3:3" x14ac:dyDescent="0.25">
      <c r="C1027578" s="62"/>
    </row>
    <row r="1027579" spans="3:3" x14ac:dyDescent="0.25">
      <c r="C1027579" s="62"/>
    </row>
    <row r="1027667" spans="3:3" x14ac:dyDescent="0.25">
      <c r="C1027667" s="62"/>
    </row>
    <row r="1027668" spans="3:3" x14ac:dyDescent="0.25">
      <c r="C1027668" s="62"/>
    </row>
    <row r="1027756" spans="3:3" x14ac:dyDescent="0.25">
      <c r="C1027756" s="62"/>
    </row>
    <row r="1027757" spans="3:3" x14ac:dyDescent="0.25">
      <c r="C1027757" s="62"/>
    </row>
    <row r="1027845" spans="3:3" x14ac:dyDescent="0.25">
      <c r="C1027845" s="62"/>
    </row>
    <row r="1027846" spans="3:3" x14ac:dyDescent="0.25">
      <c r="C1027846" s="62"/>
    </row>
    <row r="1027934" spans="3:3" x14ac:dyDescent="0.25">
      <c r="C1027934" s="62"/>
    </row>
    <row r="1027935" spans="3:3" x14ac:dyDescent="0.25">
      <c r="C1027935" s="62"/>
    </row>
    <row r="1028023" spans="3:3" x14ac:dyDescent="0.25">
      <c r="C1028023" s="62"/>
    </row>
    <row r="1028024" spans="3:3" x14ac:dyDescent="0.25">
      <c r="C1028024" s="62"/>
    </row>
    <row r="1028112" spans="3:3" x14ac:dyDescent="0.25">
      <c r="C1028112" s="62"/>
    </row>
    <row r="1028113" spans="3:3" x14ac:dyDescent="0.25">
      <c r="C1028113" s="62"/>
    </row>
    <row r="1028201" spans="3:3" x14ac:dyDescent="0.25">
      <c r="C1028201" s="62"/>
    </row>
    <row r="1028202" spans="3:3" x14ac:dyDescent="0.25">
      <c r="C1028202" s="62"/>
    </row>
    <row r="1028290" spans="3:3" x14ac:dyDescent="0.25">
      <c r="C1028290" s="62"/>
    </row>
    <row r="1028291" spans="3:3" x14ac:dyDescent="0.25">
      <c r="C1028291" s="62"/>
    </row>
    <row r="1028379" spans="3:3" x14ac:dyDescent="0.25">
      <c r="C1028379" s="62"/>
    </row>
    <row r="1028380" spans="3:3" x14ac:dyDescent="0.25">
      <c r="C1028380" s="62"/>
    </row>
    <row r="1028468" spans="3:3" x14ac:dyDescent="0.25">
      <c r="C1028468" s="62"/>
    </row>
    <row r="1028469" spans="3:3" x14ac:dyDescent="0.25">
      <c r="C1028469" s="62"/>
    </row>
    <row r="1028557" spans="3:3" x14ac:dyDescent="0.25">
      <c r="C1028557" s="62"/>
    </row>
    <row r="1028558" spans="3:3" x14ac:dyDescent="0.25">
      <c r="C1028558" s="62"/>
    </row>
    <row r="1028646" spans="3:3" x14ac:dyDescent="0.25">
      <c r="C1028646" s="62"/>
    </row>
    <row r="1028647" spans="3:3" x14ac:dyDescent="0.25">
      <c r="C1028647" s="62"/>
    </row>
    <row r="1028735" spans="3:3" x14ac:dyDescent="0.25">
      <c r="C1028735" s="62"/>
    </row>
    <row r="1028736" spans="3:3" x14ac:dyDescent="0.25">
      <c r="C1028736" s="62"/>
    </row>
    <row r="1028824" spans="3:3" x14ac:dyDescent="0.25">
      <c r="C1028824" s="62"/>
    </row>
    <row r="1028825" spans="3:3" x14ac:dyDescent="0.25">
      <c r="C1028825" s="62"/>
    </row>
    <row r="1028913" spans="3:3" x14ac:dyDescent="0.25">
      <c r="C1028913" s="62"/>
    </row>
    <row r="1028914" spans="3:3" x14ac:dyDescent="0.25">
      <c r="C1028914" s="62"/>
    </row>
    <row r="1029002" spans="3:3" x14ac:dyDescent="0.25">
      <c r="C1029002" s="62"/>
    </row>
    <row r="1029003" spans="3:3" x14ac:dyDescent="0.25">
      <c r="C1029003" s="62"/>
    </row>
    <row r="1029091" spans="3:3" x14ac:dyDescent="0.25">
      <c r="C1029091" s="62"/>
    </row>
    <row r="1029092" spans="3:3" x14ac:dyDescent="0.25">
      <c r="C1029092" s="62"/>
    </row>
    <row r="1029180" spans="3:3" x14ac:dyDescent="0.25">
      <c r="C1029180" s="62"/>
    </row>
    <row r="1029181" spans="3:3" x14ac:dyDescent="0.25">
      <c r="C1029181" s="62"/>
    </row>
    <row r="1029269" spans="3:3" x14ac:dyDescent="0.25">
      <c r="C1029269" s="62"/>
    </row>
    <row r="1029270" spans="3:3" x14ac:dyDescent="0.25">
      <c r="C1029270" s="62"/>
    </row>
    <row r="1029358" spans="3:3" x14ac:dyDescent="0.25">
      <c r="C1029358" s="62"/>
    </row>
    <row r="1029359" spans="3:3" x14ac:dyDescent="0.25">
      <c r="C1029359" s="62"/>
    </row>
    <row r="1029447" spans="3:3" x14ac:dyDescent="0.25">
      <c r="C1029447" s="62"/>
    </row>
    <row r="1029448" spans="3:3" x14ac:dyDescent="0.25">
      <c r="C1029448" s="62"/>
    </row>
    <row r="1029536" spans="3:3" x14ac:dyDescent="0.25">
      <c r="C1029536" s="62"/>
    </row>
    <row r="1029537" spans="3:3" x14ac:dyDescent="0.25">
      <c r="C1029537" s="62"/>
    </row>
    <row r="1029625" spans="3:3" x14ac:dyDescent="0.25">
      <c r="C1029625" s="62"/>
    </row>
    <row r="1029626" spans="3:3" x14ac:dyDescent="0.25">
      <c r="C1029626" s="62"/>
    </row>
    <row r="1029714" spans="3:3" x14ac:dyDescent="0.25">
      <c r="C1029714" s="62"/>
    </row>
    <row r="1029715" spans="3:3" x14ac:dyDescent="0.25">
      <c r="C1029715" s="62"/>
    </row>
    <row r="1029803" spans="3:3" x14ac:dyDescent="0.25">
      <c r="C1029803" s="62"/>
    </row>
    <row r="1029804" spans="3:3" x14ac:dyDescent="0.25">
      <c r="C1029804" s="62"/>
    </row>
    <row r="1029892" spans="3:3" x14ac:dyDescent="0.25">
      <c r="C1029892" s="62"/>
    </row>
    <row r="1029893" spans="3:3" x14ac:dyDescent="0.25">
      <c r="C1029893" s="62"/>
    </row>
    <row r="1029981" spans="3:3" x14ac:dyDescent="0.25">
      <c r="C1029981" s="62"/>
    </row>
    <row r="1029982" spans="3:3" x14ac:dyDescent="0.25">
      <c r="C1029982" s="62"/>
    </row>
    <row r="1030070" spans="3:3" x14ac:dyDescent="0.25">
      <c r="C1030070" s="62"/>
    </row>
    <row r="1030071" spans="3:3" x14ac:dyDescent="0.25">
      <c r="C1030071" s="62"/>
    </row>
    <row r="1030159" spans="3:3" x14ac:dyDescent="0.25">
      <c r="C1030159" s="62"/>
    </row>
    <row r="1030160" spans="3:3" x14ac:dyDescent="0.25">
      <c r="C1030160" s="62"/>
    </row>
    <row r="1030248" spans="3:3" x14ac:dyDescent="0.25">
      <c r="C1030248" s="62"/>
    </row>
    <row r="1030249" spans="3:3" x14ac:dyDescent="0.25">
      <c r="C1030249" s="62"/>
    </row>
    <row r="1030337" spans="3:3" x14ac:dyDescent="0.25">
      <c r="C1030337" s="62"/>
    </row>
    <row r="1030338" spans="3:3" x14ac:dyDescent="0.25">
      <c r="C1030338" s="62"/>
    </row>
    <row r="1030426" spans="3:3" x14ac:dyDescent="0.25">
      <c r="C1030426" s="62"/>
    </row>
    <row r="1030427" spans="3:3" x14ac:dyDescent="0.25">
      <c r="C1030427" s="62"/>
    </row>
    <row r="1030515" spans="3:3" x14ac:dyDescent="0.25">
      <c r="C1030515" s="62"/>
    </row>
    <row r="1030516" spans="3:3" x14ac:dyDescent="0.25">
      <c r="C1030516" s="62"/>
    </row>
    <row r="1030604" spans="3:3" x14ac:dyDescent="0.25">
      <c r="C1030604" s="62"/>
    </row>
    <row r="1030605" spans="3:3" x14ac:dyDescent="0.25">
      <c r="C1030605" s="62"/>
    </row>
    <row r="1030693" spans="3:3" x14ac:dyDescent="0.25">
      <c r="C1030693" s="62"/>
    </row>
    <row r="1030694" spans="3:3" x14ac:dyDescent="0.25">
      <c r="C1030694" s="62"/>
    </row>
    <row r="1030782" spans="3:3" x14ac:dyDescent="0.25">
      <c r="C1030782" s="62"/>
    </row>
    <row r="1030783" spans="3:3" x14ac:dyDescent="0.25">
      <c r="C1030783" s="62"/>
    </row>
    <row r="1030871" spans="3:3" x14ac:dyDescent="0.25">
      <c r="C1030871" s="62"/>
    </row>
    <row r="1030872" spans="3:3" x14ac:dyDescent="0.25">
      <c r="C1030872" s="62"/>
    </row>
    <row r="1030960" spans="3:3" x14ac:dyDescent="0.25">
      <c r="C1030960" s="62"/>
    </row>
    <row r="1030961" spans="3:3" x14ac:dyDescent="0.25">
      <c r="C1030961" s="62"/>
    </row>
    <row r="1031049" spans="3:3" x14ac:dyDescent="0.25">
      <c r="C1031049" s="62"/>
    </row>
    <row r="1031050" spans="3:3" x14ac:dyDescent="0.25">
      <c r="C1031050" s="62"/>
    </row>
    <row r="1031138" spans="3:3" x14ac:dyDescent="0.25">
      <c r="C1031138" s="62"/>
    </row>
    <row r="1031139" spans="3:3" x14ac:dyDescent="0.25">
      <c r="C1031139" s="62"/>
    </row>
    <row r="1031227" spans="3:3" x14ac:dyDescent="0.25">
      <c r="C1031227" s="62"/>
    </row>
    <row r="1031228" spans="3:3" x14ac:dyDescent="0.25">
      <c r="C1031228" s="62"/>
    </row>
    <row r="1031316" spans="3:3" x14ac:dyDescent="0.25">
      <c r="C1031316" s="62"/>
    </row>
    <row r="1031317" spans="3:3" x14ac:dyDescent="0.25">
      <c r="C1031317" s="62"/>
    </row>
    <row r="1031405" spans="3:3" x14ac:dyDescent="0.25">
      <c r="C1031405" s="62"/>
    </row>
    <row r="1031406" spans="3:3" x14ac:dyDescent="0.25">
      <c r="C1031406" s="62"/>
    </row>
    <row r="1031494" spans="3:3" x14ac:dyDescent="0.25">
      <c r="C1031494" s="62"/>
    </row>
    <row r="1031495" spans="3:3" x14ac:dyDescent="0.25">
      <c r="C1031495" s="62"/>
    </row>
    <row r="1031583" spans="3:3" x14ac:dyDescent="0.25">
      <c r="C1031583" s="62"/>
    </row>
    <row r="1031584" spans="3:3" x14ac:dyDescent="0.25">
      <c r="C1031584" s="62"/>
    </row>
    <row r="1031672" spans="3:3" x14ac:dyDescent="0.25">
      <c r="C1031672" s="62"/>
    </row>
    <row r="1031673" spans="3:3" x14ac:dyDescent="0.25">
      <c r="C1031673" s="62"/>
    </row>
    <row r="1031761" spans="3:3" x14ac:dyDescent="0.25">
      <c r="C1031761" s="62"/>
    </row>
    <row r="1031762" spans="3:3" x14ac:dyDescent="0.25">
      <c r="C1031762" s="62"/>
    </row>
    <row r="1031850" spans="3:3" x14ac:dyDescent="0.25">
      <c r="C1031850" s="62"/>
    </row>
    <row r="1031851" spans="3:3" x14ac:dyDescent="0.25">
      <c r="C1031851" s="62"/>
    </row>
    <row r="1031939" spans="3:3" x14ac:dyDescent="0.25">
      <c r="C1031939" s="62"/>
    </row>
    <row r="1031940" spans="3:3" x14ac:dyDescent="0.25">
      <c r="C1031940" s="62"/>
    </row>
    <row r="1032028" spans="3:3" x14ac:dyDescent="0.25">
      <c r="C1032028" s="62"/>
    </row>
    <row r="1032029" spans="3:3" x14ac:dyDescent="0.25">
      <c r="C1032029" s="62"/>
    </row>
    <row r="1032117" spans="3:3" x14ac:dyDescent="0.25">
      <c r="C1032117" s="62"/>
    </row>
    <row r="1032118" spans="3:3" x14ac:dyDescent="0.25">
      <c r="C1032118" s="62"/>
    </row>
    <row r="1032206" spans="3:3" x14ac:dyDescent="0.25">
      <c r="C1032206" s="62"/>
    </row>
    <row r="1032207" spans="3:3" x14ac:dyDescent="0.25">
      <c r="C1032207" s="62"/>
    </row>
    <row r="1032295" spans="3:3" x14ac:dyDescent="0.25">
      <c r="C1032295" s="62"/>
    </row>
    <row r="1032296" spans="3:3" x14ac:dyDescent="0.25">
      <c r="C1032296" s="62"/>
    </row>
    <row r="1032384" spans="3:3" x14ac:dyDescent="0.25">
      <c r="C1032384" s="62"/>
    </row>
    <row r="1032385" spans="3:3" x14ac:dyDescent="0.25">
      <c r="C1032385" s="62"/>
    </row>
    <row r="1032473" spans="3:3" x14ac:dyDescent="0.25">
      <c r="C1032473" s="62"/>
    </row>
    <row r="1032474" spans="3:3" x14ac:dyDescent="0.25">
      <c r="C1032474" s="62"/>
    </row>
    <row r="1032562" spans="3:3" x14ac:dyDescent="0.25">
      <c r="C1032562" s="62"/>
    </row>
    <row r="1032563" spans="3:3" x14ac:dyDescent="0.25">
      <c r="C1032563" s="62"/>
    </row>
    <row r="1032651" spans="3:3" x14ac:dyDescent="0.25">
      <c r="C1032651" s="62"/>
    </row>
    <row r="1032652" spans="3:3" x14ac:dyDescent="0.25">
      <c r="C1032652" s="62"/>
    </row>
    <row r="1032740" spans="3:3" x14ac:dyDescent="0.25">
      <c r="C1032740" s="62"/>
    </row>
    <row r="1032741" spans="3:3" x14ac:dyDescent="0.25">
      <c r="C1032741" s="62"/>
    </row>
    <row r="1032829" spans="3:3" x14ac:dyDescent="0.25">
      <c r="C1032829" s="62"/>
    </row>
    <row r="1032830" spans="3:3" x14ac:dyDescent="0.25">
      <c r="C1032830" s="62"/>
    </row>
    <row r="1032918" spans="3:3" x14ac:dyDescent="0.25">
      <c r="C1032918" s="62"/>
    </row>
    <row r="1032919" spans="3:3" x14ac:dyDescent="0.25">
      <c r="C1032919" s="62"/>
    </row>
    <row r="1033007" spans="3:3" x14ac:dyDescent="0.25">
      <c r="C1033007" s="62"/>
    </row>
    <row r="1033008" spans="3:3" x14ac:dyDescent="0.25">
      <c r="C1033008" s="62"/>
    </row>
    <row r="1033096" spans="3:3" x14ac:dyDescent="0.25">
      <c r="C1033096" s="62"/>
    </row>
    <row r="1033097" spans="3:3" x14ac:dyDescent="0.25">
      <c r="C1033097" s="62"/>
    </row>
    <row r="1033185" spans="3:3" x14ac:dyDescent="0.25">
      <c r="C1033185" s="62"/>
    </row>
    <row r="1033186" spans="3:3" x14ac:dyDescent="0.25">
      <c r="C1033186" s="62"/>
    </row>
    <row r="1033274" spans="3:3" x14ac:dyDescent="0.25">
      <c r="C1033274" s="62"/>
    </row>
    <row r="1033275" spans="3:3" x14ac:dyDescent="0.25">
      <c r="C1033275" s="62"/>
    </row>
    <row r="1033363" spans="3:3" x14ac:dyDescent="0.25">
      <c r="C1033363" s="62"/>
    </row>
    <row r="1033364" spans="3:3" x14ac:dyDescent="0.25">
      <c r="C1033364" s="62"/>
    </row>
    <row r="1033452" spans="3:3" x14ac:dyDescent="0.25">
      <c r="C1033452" s="62"/>
    </row>
    <row r="1033453" spans="3:3" x14ac:dyDescent="0.25">
      <c r="C1033453" s="62"/>
    </row>
    <row r="1033541" spans="3:3" x14ac:dyDescent="0.25">
      <c r="C1033541" s="62"/>
    </row>
    <row r="1033542" spans="3:3" x14ac:dyDescent="0.25">
      <c r="C1033542" s="62"/>
    </row>
    <row r="1033630" spans="3:3" x14ac:dyDescent="0.25">
      <c r="C1033630" s="62"/>
    </row>
    <row r="1033631" spans="3:3" x14ac:dyDescent="0.25">
      <c r="C1033631" s="62"/>
    </row>
    <row r="1033719" spans="3:3" x14ac:dyDescent="0.25">
      <c r="C1033719" s="62"/>
    </row>
    <row r="1033720" spans="3:3" x14ac:dyDescent="0.25">
      <c r="C1033720" s="62"/>
    </row>
    <row r="1033808" spans="3:3" x14ac:dyDescent="0.25">
      <c r="C1033808" s="62"/>
    </row>
    <row r="1033809" spans="3:3" x14ac:dyDescent="0.25">
      <c r="C1033809" s="62"/>
    </row>
    <row r="1033897" spans="3:3" x14ac:dyDescent="0.25">
      <c r="C1033897" s="62"/>
    </row>
    <row r="1033898" spans="3:3" x14ac:dyDescent="0.25">
      <c r="C1033898" s="62"/>
    </row>
    <row r="1033986" spans="3:3" x14ac:dyDescent="0.25">
      <c r="C1033986" s="62"/>
    </row>
    <row r="1033987" spans="3:3" x14ac:dyDescent="0.25">
      <c r="C1033987" s="62"/>
    </row>
    <row r="1034075" spans="3:3" x14ac:dyDescent="0.25">
      <c r="C1034075" s="62"/>
    </row>
    <row r="1034076" spans="3:3" x14ac:dyDescent="0.25">
      <c r="C1034076" s="62"/>
    </row>
    <row r="1034164" spans="3:3" x14ac:dyDescent="0.25">
      <c r="C1034164" s="62"/>
    </row>
    <row r="1034165" spans="3:3" x14ac:dyDescent="0.25">
      <c r="C1034165" s="62"/>
    </row>
    <row r="1034253" spans="3:3" x14ac:dyDescent="0.25">
      <c r="C1034253" s="62"/>
    </row>
    <row r="1034254" spans="3:3" x14ac:dyDescent="0.25">
      <c r="C1034254" s="62"/>
    </row>
    <row r="1034342" spans="3:3" x14ac:dyDescent="0.25">
      <c r="C1034342" s="62"/>
    </row>
    <row r="1034343" spans="3:3" x14ac:dyDescent="0.25">
      <c r="C1034343" s="62"/>
    </row>
    <row r="1034431" spans="3:3" x14ac:dyDescent="0.25">
      <c r="C1034431" s="62"/>
    </row>
    <row r="1034432" spans="3:3" x14ac:dyDescent="0.25">
      <c r="C1034432" s="62"/>
    </row>
    <row r="1034520" spans="3:3" x14ac:dyDescent="0.25">
      <c r="C1034520" s="62"/>
    </row>
    <row r="1034521" spans="3:3" x14ac:dyDescent="0.25">
      <c r="C1034521" s="62"/>
    </row>
    <row r="1034609" spans="3:3" x14ac:dyDescent="0.25">
      <c r="C1034609" s="62"/>
    </row>
    <row r="1034610" spans="3:3" x14ac:dyDescent="0.25">
      <c r="C1034610" s="62"/>
    </row>
    <row r="1034698" spans="3:3" x14ac:dyDescent="0.25">
      <c r="C1034698" s="62"/>
    </row>
    <row r="1034699" spans="3:3" x14ac:dyDescent="0.25">
      <c r="C1034699" s="62"/>
    </row>
    <row r="1034787" spans="3:3" x14ac:dyDescent="0.25">
      <c r="C1034787" s="62"/>
    </row>
    <row r="1034788" spans="3:3" x14ac:dyDescent="0.25">
      <c r="C1034788" s="62"/>
    </row>
    <row r="1034876" spans="3:3" x14ac:dyDescent="0.25">
      <c r="C1034876" s="62"/>
    </row>
    <row r="1034877" spans="3:3" x14ac:dyDescent="0.25">
      <c r="C1034877" s="62"/>
    </row>
    <row r="1034965" spans="3:3" x14ac:dyDescent="0.25">
      <c r="C1034965" s="62"/>
    </row>
    <row r="1034966" spans="3:3" x14ac:dyDescent="0.25">
      <c r="C1034966" s="62"/>
    </row>
    <row r="1035054" spans="3:3" x14ac:dyDescent="0.25">
      <c r="C1035054" s="62"/>
    </row>
    <row r="1035055" spans="3:3" x14ac:dyDescent="0.25">
      <c r="C1035055" s="62"/>
    </row>
    <row r="1035143" spans="3:3" x14ac:dyDescent="0.25">
      <c r="C1035143" s="62"/>
    </row>
    <row r="1035144" spans="3:3" x14ac:dyDescent="0.25">
      <c r="C1035144" s="62"/>
    </row>
    <row r="1035232" spans="3:3" x14ac:dyDescent="0.25">
      <c r="C1035232" s="62"/>
    </row>
    <row r="1035233" spans="3:3" x14ac:dyDescent="0.25">
      <c r="C1035233" s="62"/>
    </row>
    <row r="1035321" spans="3:3" x14ac:dyDescent="0.25">
      <c r="C1035321" s="62"/>
    </row>
    <row r="1035322" spans="3:3" x14ac:dyDescent="0.25">
      <c r="C1035322" s="62"/>
    </row>
    <row r="1035410" spans="3:3" x14ac:dyDescent="0.25">
      <c r="C1035410" s="62"/>
    </row>
    <row r="1035411" spans="3:3" x14ac:dyDescent="0.25">
      <c r="C1035411" s="62"/>
    </row>
    <row r="1035499" spans="3:3" x14ac:dyDescent="0.25">
      <c r="C1035499" s="62"/>
    </row>
    <row r="1035500" spans="3:3" x14ac:dyDescent="0.25">
      <c r="C1035500" s="62"/>
    </row>
    <row r="1035588" spans="3:3" x14ac:dyDescent="0.25">
      <c r="C1035588" s="62"/>
    </row>
    <row r="1035589" spans="3:3" x14ac:dyDescent="0.25">
      <c r="C1035589" s="62"/>
    </row>
    <row r="1035677" spans="3:3" x14ac:dyDescent="0.25">
      <c r="C1035677" s="62"/>
    </row>
    <row r="1035678" spans="3:3" x14ac:dyDescent="0.25">
      <c r="C1035678" s="62"/>
    </row>
    <row r="1035766" spans="3:3" x14ac:dyDescent="0.25">
      <c r="C1035766" s="62"/>
    </row>
    <row r="1035767" spans="3:3" x14ac:dyDescent="0.25">
      <c r="C1035767" s="62"/>
    </row>
    <row r="1035855" spans="3:3" x14ac:dyDescent="0.25">
      <c r="C1035855" s="62"/>
    </row>
    <row r="1035856" spans="3:3" x14ac:dyDescent="0.25">
      <c r="C1035856" s="62"/>
    </row>
    <row r="1035944" spans="3:3" x14ac:dyDescent="0.25">
      <c r="C1035944" s="62"/>
    </row>
    <row r="1035945" spans="3:3" x14ac:dyDescent="0.25">
      <c r="C1035945" s="62"/>
    </row>
    <row r="1036033" spans="3:3" x14ac:dyDescent="0.25">
      <c r="C1036033" s="62"/>
    </row>
    <row r="1036034" spans="3:3" x14ac:dyDescent="0.25">
      <c r="C1036034" s="62"/>
    </row>
    <row r="1036122" spans="3:3" x14ac:dyDescent="0.25">
      <c r="C1036122" s="62"/>
    </row>
    <row r="1036123" spans="3:3" x14ac:dyDescent="0.25">
      <c r="C1036123" s="62"/>
    </row>
    <row r="1036211" spans="3:3" x14ac:dyDescent="0.25">
      <c r="C1036211" s="62"/>
    </row>
    <row r="1036212" spans="3:3" x14ac:dyDescent="0.25">
      <c r="C1036212" s="62"/>
    </row>
    <row r="1036300" spans="3:3" x14ac:dyDescent="0.25">
      <c r="C1036300" s="62"/>
    </row>
    <row r="1036301" spans="3:3" x14ac:dyDescent="0.25">
      <c r="C1036301" s="62"/>
    </row>
    <row r="1036389" spans="3:3" x14ac:dyDescent="0.25">
      <c r="C1036389" s="62"/>
    </row>
    <row r="1036390" spans="3:3" x14ac:dyDescent="0.25">
      <c r="C1036390" s="62"/>
    </row>
    <row r="1036478" spans="3:3" x14ac:dyDescent="0.25">
      <c r="C1036478" s="62"/>
    </row>
    <row r="1036479" spans="3:3" x14ac:dyDescent="0.25">
      <c r="C1036479" s="62"/>
    </row>
    <row r="1036567" spans="3:3" x14ac:dyDescent="0.25">
      <c r="C1036567" s="62"/>
    </row>
    <row r="1036568" spans="3:3" x14ac:dyDescent="0.25">
      <c r="C1036568" s="62"/>
    </row>
    <row r="1036656" spans="3:3" x14ac:dyDescent="0.25">
      <c r="C1036656" s="62"/>
    </row>
    <row r="1036657" spans="3:3" x14ac:dyDescent="0.25">
      <c r="C1036657" s="62"/>
    </row>
    <row r="1036745" spans="3:3" x14ac:dyDescent="0.25">
      <c r="C1036745" s="62"/>
    </row>
    <row r="1036746" spans="3:3" x14ac:dyDescent="0.25">
      <c r="C1036746" s="62"/>
    </row>
    <row r="1036834" spans="3:3" x14ac:dyDescent="0.25">
      <c r="C1036834" s="62"/>
    </row>
    <row r="1036835" spans="3:3" x14ac:dyDescent="0.25">
      <c r="C1036835" s="62"/>
    </row>
    <row r="1036923" spans="3:3" x14ac:dyDescent="0.25">
      <c r="C1036923" s="62"/>
    </row>
    <row r="1036924" spans="3:3" x14ac:dyDescent="0.25">
      <c r="C1036924" s="62"/>
    </row>
    <row r="1037012" spans="3:3" x14ac:dyDescent="0.25">
      <c r="C1037012" s="62"/>
    </row>
    <row r="1037013" spans="3:3" x14ac:dyDescent="0.25">
      <c r="C1037013" s="62"/>
    </row>
    <row r="1037101" spans="3:3" x14ac:dyDescent="0.25">
      <c r="C1037101" s="62"/>
    </row>
    <row r="1037102" spans="3:3" x14ac:dyDescent="0.25">
      <c r="C1037102" s="62"/>
    </row>
    <row r="1037190" spans="3:3" x14ac:dyDescent="0.25">
      <c r="C1037190" s="62"/>
    </row>
    <row r="1037191" spans="3:3" x14ac:dyDescent="0.25">
      <c r="C1037191" s="62"/>
    </row>
    <row r="1037279" spans="3:3" x14ac:dyDescent="0.25">
      <c r="C1037279" s="62"/>
    </row>
    <row r="1037280" spans="3:3" x14ac:dyDescent="0.25">
      <c r="C1037280" s="62"/>
    </row>
    <row r="1037368" spans="3:3" x14ac:dyDescent="0.25">
      <c r="C1037368" s="62"/>
    </row>
    <row r="1037369" spans="3:3" x14ac:dyDescent="0.25">
      <c r="C1037369" s="62"/>
    </row>
    <row r="1037457" spans="3:3" x14ac:dyDescent="0.25">
      <c r="C1037457" s="62"/>
    </row>
    <row r="1037458" spans="3:3" x14ac:dyDescent="0.25">
      <c r="C1037458" s="62"/>
    </row>
    <row r="1037546" spans="3:3" x14ac:dyDescent="0.25">
      <c r="C1037546" s="62"/>
    </row>
    <row r="1037547" spans="3:3" x14ac:dyDescent="0.25">
      <c r="C1037547" s="62"/>
    </row>
    <row r="1037635" spans="3:3" x14ac:dyDescent="0.25">
      <c r="C1037635" s="62"/>
    </row>
    <row r="1037636" spans="3:3" x14ac:dyDescent="0.25">
      <c r="C1037636" s="62"/>
    </row>
    <row r="1037724" spans="3:3" x14ac:dyDescent="0.25">
      <c r="C1037724" s="62"/>
    </row>
    <row r="1037725" spans="3:3" x14ac:dyDescent="0.25">
      <c r="C1037725" s="62"/>
    </row>
    <row r="1037813" spans="3:3" x14ac:dyDescent="0.25">
      <c r="C1037813" s="62"/>
    </row>
    <row r="1037814" spans="3:3" x14ac:dyDescent="0.25">
      <c r="C1037814" s="62"/>
    </row>
    <row r="1037902" spans="3:3" x14ac:dyDescent="0.25">
      <c r="C1037902" s="62"/>
    </row>
    <row r="1037903" spans="3:3" x14ac:dyDescent="0.25">
      <c r="C1037903" s="62"/>
    </row>
    <row r="1037991" spans="3:3" x14ac:dyDescent="0.25">
      <c r="C1037991" s="62"/>
    </row>
    <row r="1037992" spans="3:3" x14ac:dyDescent="0.25">
      <c r="C1037992" s="62"/>
    </row>
    <row r="1038080" spans="3:3" x14ac:dyDescent="0.25">
      <c r="C1038080" s="62"/>
    </row>
    <row r="1038081" spans="3:3" x14ac:dyDescent="0.25">
      <c r="C1038081" s="62"/>
    </row>
    <row r="1038169" spans="3:3" x14ac:dyDescent="0.25">
      <c r="C1038169" s="62"/>
    </row>
    <row r="1038170" spans="3:3" x14ac:dyDescent="0.25">
      <c r="C1038170" s="62"/>
    </row>
    <row r="1038258" spans="3:3" x14ac:dyDescent="0.25">
      <c r="C1038258" s="62"/>
    </row>
    <row r="1038259" spans="3:3" x14ac:dyDescent="0.25">
      <c r="C1038259" s="62"/>
    </row>
    <row r="1038347" spans="3:3" x14ac:dyDescent="0.25">
      <c r="C1038347" s="62"/>
    </row>
    <row r="1038348" spans="3:3" x14ac:dyDescent="0.25">
      <c r="C1038348" s="62"/>
    </row>
    <row r="1038436" spans="3:3" x14ac:dyDescent="0.25">
      <c r="C1038436" s="62"/>
    </row>
    <row r="1038437" spans="3:3" x14ac:dyDescent="0.25">
      <c r="C1038437" s="62"/>
    </row>
    <row r="1038525" spans="3:3" x14ac:dyDescent="0.25">
      <c r="C1038525" s="62"/>
    </row>
    <row r="1038526" spans="3:3" x14ac:dyDescent="0.25">
      <c r="C1038526" s="62"/>
    </row>
    <row r="1038614" spans="3:3" x14ac:dyDescent="0.25">
      <c r="C1038614" s="62"/>
    </row>
    <row r="1038615" spans="3:3" x14ac:dyDescent="0.25">
      <c r="C1038615" s="62"/>
    </row>
    <row r="1038703" spans="3:3" x14ac:dyDescent="0.25">
      <c r="C1038703" s="62"/>
    </row>
    <row r="1038704" spans="3:3" x14ac:dyDescent="0.25">
      <c r="C1038704" s="62"/>
    </row>
    <row r="1038792" spans="3:3" x14ac:dyDescent="0.25">
      <c r="C1038792" s="62"/>
    </row>
    <row r="1038793" spans="3:3" x14ac:dyDescent="0.25">
      <c r="C1038793" s="62"/>
    </row>
    <row r="1038881" spans="3:3" x14ac:dyDescent="0.25">
      <c r="C1038881" s="62"/>
    </row>
    <row r="1038882" spans="3:3" x14ac:dyDescent="0.25">
      <c r="C1038882" s="62"/>
    </row>
    <row r="1038970" spans="3:3" x14ac:dyDescent="0.25">
      <c r="C1038970" s="62"/>
    </row>
    <row r="1038971" spans="3:3" x14ac:dyDescent="0.25">
      <c r="C1038971" s="62"/>
    </row>
    <row r="1039059" spans="3:3" x14ac:dyDescent="0.25">
      <c r="C1039059" s="62"/>
    </row>
    <row r="1039060" spans="3:3" x14ac:dyDescent="0.25">
      <c r="C1039060" s="62"/>
    </row>
    <row r="1039148" spans="3:3" x14ac:dyDescent="0.25">
      <c r="C1039148" s="62"/>
    </row>
    <row r="1039149" spans="3:3" x14ac:dyDescent="0.25">
      <c r="C1039149" s="62"/>
    </row>
    <row r="1039237" spans="3:3" x14ac:dyDescent="0.25">
      <c r="C1039237" s="62"/>
    </row>
    <row r="1039238" spans="3:3" x14ac:dyDescent="0.25">
      <c r="C1039238" s="62"/>
    </row>
    <row r="1039326" spans="3:3" x14ac:dyDescent="0.25">
      <c r="C1039326" s="62"/>
    </row>
    <row r="1039327" spans="3:3" x14ac:dyDescent="0.25">
      <c r="C1039327" s="62"/>
    </row>
    <row r="1039415" spans="3:3" x14ac:dyDescent="0.25">
      <c r="C1039415" s="62"/>
    </row>
    <row r="1039416" spans="3:3" x14ac:dyDescent="0.25">
      <c r="C1039416" s="62"/>
    </row>
    <row r="1039504" spans="3:3" x14ac:dyDescent="0.25">
      <c r="C1039504" s="62"/>
    </row>
    <row r="1039505" spans="3:3" x14ac:dyDescent="0.25">
      <c r="C1039505" s="62"/>
    </row>
    <row r="1039593" spans="3:3" x14ac:dyDescent="0.25">
      <c r="C1039593" s="62"/>
    </row>
    <row r="1039594" spans="3:3" x14ac:dyDescent="0.25">
      <c r="C1039594" s="62"/>
    </row>
    <row r="1039682" spans="3:3" x14ac:dyDescent="0.25">
      <c r="C1039682" s="62"/>
    </row>
    <row r="1039683" spans="3:3" x14ac:dyDescent="0.25">
      <c r="C1039683" s="62"/>
    </row>
    <row r="1039771" spans="3:3" x14ac:dyDescent="0.25">
      <c r="C1039771" s="62"/>
    </row>
    <row r="1039772" spans="3:3" x14ac:dyDescent="0.25">
      <c r="C1039772" s="62"/>
    </row>
    <row r="1039860" spans="3:3" x14ac:dyDescent="0.25">
      <c r="C1039860" s="62"/>
    </row>
    <row r="1039861" spans="3:3" x14ac:dyDescent="0.25">
      <c r="C1039861" s="62"/>
    </row>
    <row r="1039949" spans="3:3" x14ac:dyDescent="0.25">
      <c r="C1039949" s="62"/>
    </row>
    <row r="1039950" spans="3:3" x14ac:dyDescent="0.25">
      <c r="C1039950" s="62"/>
    </row>
    <row r="1040038" spans="3:3" x14ac:dyDescent="0.25">
      <c r="C1040038" s="62"/>
    </row>
    <row r="1040039" spans="3:3" x14ac:dyDescent="0.25">
      <c r="C1040039" s="62"/>
    </row>
    <row r="1040127" spans="3:3" x14ac:dyDescent="0.25">
      <c r="C1040127" s="62"/>
    </row>
    <row r="1040128" spans="3:3" x14ac:dyDescent="0.25">
      <c r="C1040128" s="62"/>
    </row>
    <row r="1040216" spans="3:3" x14ac:dyDescent="0.25">
      <c r="C1040216" s="62"/>
    </row>
    <row r="1040217" spans="3:3" x14ac:dyDescent="0.25">
      <c r="C1040217" s="62"/>
    </row>
    <row r="1040305" spans="3:3" x14ac:dyDescent="0.25">
      <c r="C1040305" s="62"/>
    </row>
    <row r="1040306" spans="3:3" x14ac:dyDescent="0.25">
      <c r="C1040306" s="62"/>
    </row>
    <row r="1040394" spans="3:3" x14ac:dyDescent="0.25">
      <c r="C1040394" s="62"/>
    </row>
    <row r="1040395" spans="3:3" x14ac:dyDescent="0.25">
      <c r="C1040395" s="62"/>
    </row>
    <row r="1040483" spans="3:3" x14ac:dyDescent="0.25">
      <c r="C1040483" s="62"/>
    </row>
    <row r="1040484" spans="3:3" x14ac:dyDescent="0.25">
      <c r="C1040484" s="62"/>
    </row>
    <row r="1040572" spans="3:3" x14ac:dyDescent="0.25">
      <c r="C1040572" s="62"/>
    </row>
    <row r="1040573" spans="3:3" x14ac:dyDescent="0.25">
      <c r="C1040573" s="62"/>
    </row>
    <row r="1040661" spans="3:3" x14ac:dyDescent="0.25">
      <c r="C1040661" s="62"/>
    </row>
    <row r="1040662" spans="3:3" x14ac:dyDescent="0.25">
      <c r="C1040662" s="62"/>
    </row>
    <row r="1040750" spans="3:3" x14ac:dyDescent="0.25">
      <c r="C1040750" s="62"/>
    </row>
    <row r="1040751" spans="3:3" x14ac:dyDescent="0.25">
      <c r="C1040751" s="62"/>
    </row>
    <row r="1040839" spans="3:3" x14ac:dyDescent="0.25">
      <c r="C1040839" s="62"/>
    </row>
    <row r="1040840" spans="3:3" x14ac:dyDescent="0.25">
      <c r="C1040840" s="62"/>
    </row>
    <row r="1040928" spans="3:3" x14ac:dyDescent="0.25">
      <c r="C1040928" s="62"/>
    </row>
    <row r="1040929" spans="3:3" x14ac:dyDescent="0.25">
      <c r="C1040929" s="62"/>
    </row>
    <row r="1041017" spans="3:3" x14ac:dyDescent="0.25">
      <c r="C1041017" s="62"/>
    </row>
    <row r="1041018" spans="3:3" x14ac:dyDescent="0.25">
      <c r="C1041018" s="62"/>
    </row>
    <row r="1041106" spans="3:3" x14ac:dyDescent="0.25">
      <c r="C1041106" s="62"/>
    </row>
    <row r="1041107" spans="3:3" x14ac:dyDescent="0.25">
      <c r="C1041107" s="62"/>
    </row>
    <row r="1041195" spans="3:3" x14ac:dyDescent="0.25">
      <c r="C1041195" s="62"/>
    </row>
    <row r="1041196" spans="3:3" x14ac:dyDescent="0.25">
      <c r="C1041196" s="62"/>
    </row>
    <row r="1041284" spans="3:3" x14ac:dyDescent="0.25">
      <c r="C1041284" s="62"/>
    </row>
    <row r="1041285" spans="3:3" x14ac:dyDescent="0.25">
      <c r="C1041285" s="62"/>
    </row>
    <row r="1041373" spans="3:3" x14ac:dyDescent="0.25">
      <c r="C1041373" s="62"/>
    </row>
    <row r="1041374" spans="3:3" x14ac:dyDescent="0.25">
      <c r="C1041374" s="62"/>
    </row>
    <row r="1041462" spans="3:3" x14ac:dyDescent="0.25">
      <c r="C1041462" s="62"/>
    </row>
    <row r="1041463" spans="3:3" x14ac:dyDescent="0.25">
      <c r="C1041463" s="62"/>
    </row>
    <row r="1041551" spans="3:3" x14ac:dyDescent="0.25">
      <c r="C1041551" s="62"/>
    </row>
    <row r="1041552" spans="3:3" x14ac:dyDescent="0.25">
      <c r="C1041552" s="62"/>
    </row>
    <row r="1041640" spans="3:3" x14ac:dyDescent="0.25">
      <c r="C1041640" s="62"/>
    </row>
    <row r="1041641" spans="3:3" x14ac:dyDescent="0.25">
      <c r="C1041641" s="62"/>
    </row>
    <row r="1041729" spans="3:3" x14ac:dyDescent="0.25">
      <c r="C1041729" s="62"/>
    </row>
    <row r="1041730" spans="3:3" x14ac:dyDescent="0.25">
      <c r="C1041730" s="62"/>
    </row>
    <row r="1041818" spans="3:3" x14ac:dyDescent="0.25">
      <c r="C1041818" s="62"/>
    </row>
    <row r="1041819" spans="3:3" x14ac:dyDescent="0.25">
      <c r="C1041819" s="62"/>
    </row>
    <row r="1041907" spans="3:3" x14ac:dyDescent="0.25">
      <c r="C1041907" s="62"/>
    </row>
    <row r="1041908" spans="3:3" x14ac:dyDescent="0.25">
      <c r="C1041908" s="62"/>
    </row>
    <row r="1041996" spans="3:3" x14ac:dyDescent="0.25">
      <c r="C1041996" s="62"/>
    </row>
    <row r="1041997" spans="3:3" x14ac:dyDescent="0.25">
      <c r="C1041997" s="62"/>
    </row>
    <row r="1042085" spans="3:3" x14ac:dyDescent="0.25">
      <c r="C1042085" s="62"/>
    </row>
    <row r="1042086" spans="3:3" x14ac:dyDescent="0.25">
      <c r="C1042086" s="62"/>
    </row>
    <row r="1042174" spans="3:3" x14ac:dyDescent="0.25">
      <c r="C1042174" s="62"/>
    </row>
    <row r="1042175" spans="3:3" x14ac:dyDescent="0.25">
      <c r="C1042175" s="62"/>
    </row>
    <row r="1042263" spans="3:3" x14ac:dyDescent="0.25">
      <c r="C1042263" s="62"/>
    </row>
    <row r="1042264" spans="3:3" x14ac:dyDescent="0.25">
      <c r="C1042264" s="62"/>
    </row>
    <row r="1042352" spans="3:3" x14ac:dyDescent="0.25">
      <c r="C1042352" s="62"/>
    </row>
    <row r="1042353" spans="3:3" x14ac:dyDescent="0.25">
      <c r="C1042353" s="62"/>
    </row>
    <row r="1042441" spans="3:3" x14ac:dyDescent="0.25">
      <c r="C1042441" s="62"/>
    </row>
    <row r="1042442" spans="3:3" x14ac:dyDescent="0.25">
      <c r="C1042442" s="62"/>
    </row>
    <row r="1042530" spans="3:3" x14ac:dyDescent="0.25">
      <c r="C1042530" s="62"/>
    </row>
    <row r="1042531" spans="3:3" x14ac:dyDescent="0.25">
      <c r="C1042531" s="62"/>
    </row>
    <row r="1042619" spans="3:3" x14ac:dyDescent="0.25">
      <c r="C1042619" s="62"/>
    </row>
    <row r="1042620" spans="3:3" x14ac:dyDescent="0.25">
      <c r="C1042620" s="62"/>
    </row>
    <row r="1042708" spans="3:3" x14ac:dyDescent="0.25">
      <c r="C1042708" s="62"/>
    </row>
    <row r="1042709" spans="3:3" x14ac:dyDescent="0.25">
      <c r="C1042709" s="62"/>
    </row>
    <row r="1042797" spans="3:3" x14ac:dyDescent="0.25">
      <c r="C1042797" s="62"/>
    </row>
    <row r="1042798" spans="3:3" x14ac:dyDescent="0.25">
      <c r="C1042798" s="62"/>
    </row>
    <row r="1042886" spans="3:3" x14ac:dyDescent="0.25">
      <c r="C1042886" s="62"/>
    </row>
    <row r="1042887" spans="3:3" x14ac:dyDescent="0.25">
      <c r="C1042887" s="62"/>
    </row>
    <row r="1042975" spans="3:3" x14ac:dyDescent="0.25">
      <c r="C1042975" s="62"/>
    </row>
    <row r="1042976" spans="3:3" x14ac:dyDescent="0.25">
      <c r="C1042976" s="62"/>
    </row>
    <row r="1043064" spans="3:3" x14ac:dyDescent="0.25">
      <c r="C1043064" s="62"/>
    </row>
    <row r="1043065" spans="3:3" x14ac:dyDescent="0.25">
      <c r="C1043065" s="62"/>
    </row>
    <row r="1043153" spans="3:3" x14ac:dyDescent="0.25">
      <c r="C1043153" s="62"/>
    </row>
    <row r="1043154" spans="3:3" x14ac:dyDescent="0.25">
      <c r="C1043154" s="62"/>
    </row>
    <row r="1043242" spans="3:3" x14ac:dyDescent="0.25">
      <c r="C1043242" s="62"/>
    </row>
    <row r="1043243" spans="3:3" x14ac:dyDescent="0.25">
      <c r="C1043243" s="62"/>
    </row>
    <row r="1043331" spans="3:3" x14ac:dyDescent="0.25">
      <c r="C1043331" s="62"/>
    </row>
    <row r="1043332" spans="3:3" x14ac:dyDescent="0.25">
      <c r="C1043332" s="62"/>
    </row>
    <row r="1043420" spans="3:3" x14ac:dyDescent="0.25">
      <c r="C1043420" s="62"/>
    </row>
    <row r="1043421" spans="3:3" x14ac:dyDescent="0.25">
      <c r="C1043421" s="62"/>
    </row>
    <row r="1043509" spans="3:3" x14ac:dyDescent="0.25">
      <c r="C1043509" s="62"/>
    </row>
    <row r="1043510" spans="3:3" x14ac:dyDescent="0.25">
      <c r="C1043510" s="62"/>
    </row>
    <row r="1043598" spans="3:3" x14ac:dyDescent="0.25">
      <c r="C1043598" s="62"/>
    </row>
    <row r="1043599" spans="3:3" x14ac:dyDescent="0.25">
      <c r="C1043599" s="62"/>
    </row>
    <row r="1043687" spans="3:3" x14ac:dyDescent="0.25">
      <c r="C1043687" s="62"/>
    </row>
    <row r="1043688" spans="3:3" x14ac:dyDescent="0.25">
      <c r="C1043688" s="62"/>
    </row>
    <row r="1043776" spans="3:3" x14ac:dyDescent="0.25">
      <c r="C1043776" s="62"/>
    </row>
    <row r="1043777" spans="3:3" x14ac:dyDescent="0.25">
      <c r="C1043777" s="62"/>
    </row>
    <row r="1043865" spans="3:3" x14ac:dyDescent="0.25">
      <c r="C1043865" s="62"/>
    </row>
    <row r="1043866" spans="3:3" x14ac:dyDescent="0.25">
      <c r="C1043866" s="62"/>
    </row>
    <row r="1043954" spans="3:3" x14ac:dyDescent="0.25">
      <c r="C1043954" s="62"/>
    </row>
    <row r="1043955" spans="3:3" x14ac:dyDescent="0.25">
      <c r="C1043955" s="62"/>
    </row>
    <row r="1044043" spans="3:3" x14ac:dyDescent="0.25">
      <c r="C1044043" s="62"/>
    </row>
    <row r="1044044" spans="3:3" x14ac:dyDescent="0.25">
      <c r="C1044044" s="62"/>
    </row>
    <row r="1044132" spans="3:3" x14ac:dyDescent="0.25">
      <c r="C1044132" s="62"/>
    </row>
    <row r="1044133" spans="3:3" x14ac:dyDescent="0.25">
      <c r="C1044133" s="62"/>
    </row>
    <row r="1044221" spans="3:3" x14ac:dyDescent="0.25">
      <c r="C1044221" s="62"/>
    </row>
    <row r="1044222" spans="3:3" x14ac:dyDescent="0.25">
      <c r="C1044222" s="62"/>
    </row>
    <row r="1044310" spans="3:3" x14ac:dyDescent="0.25">
      <c r="C1044310" s="62"/>
    </row>
    <row r="1044311" spans="3:3" x14ac:dyDescent="0.25">
      <c r="C1044311" s="62"/>
    </row>
    <row r="1044399" spans="3:3" x14ac:dyDescent="0.25">
      <c r="C1044399" s="62"/>
    </row>
    <row r="1044400" spans="3:3" x14ac:dyDescent="0.25">
      <c r="C1044400" s="62"/>
    </row>
    <row r="1044488" spans="3:3" x14ac:dyDescent="0.25">
      <c r="C1044488" s="62"/>
    </row>
    <row r="1044489" spans="3:3" x14ac:dyDescent="0.25">
      <c r="C1044489" s="62"/>
    </row>
    <row r="1044577" spans="3:3" x14ac:dyDescent="0.25">
      <c r="C1044577" s="62"/>
    </row>
    <row r="1044578" spans="3:3" x14ac:dyDescent="0.25">
      <c r="C1044578" s="62"/>
    </row>
    <row r="1044666" spans="3:3" x14ac:dyDescent="0.25">
      <c r="C1044666" s="62"/>
    </row>
    <row r="1044667" spans="3:3" x14ac:dyDescent="0.25">
      <c r="C1044667" s="62"/>
    </row>
    <row r="1044755" spans="3:3" x14ac:dyDescent="0.25">
      <c r="C1044755" s="62"/>
    </row>
    <row r="1044756" spans="3:3" x14ac:dyDescent="0.25">
      <c r="C1044756" s="62"/>
    </row>
    <row r="1044844" spans="3:3" x14ac:dyDescent="0.25">
      <c r="C1044844" s="62"/>
    </row>
    <row r="1044845" spans="3:3" x14ac:dyDescent="0.25">
      <c r="C1044845" s="62"/>
    </row>
    <row r="1044933" spans="3:3" x14ac:dyDescent="0.25">
      <c r="C1044933" s="62"/>
    </row>
    <row r="1044934" spans="3:3" x14ac:dyDescent="0.25">
      <c r="C1044934" s="62"/>
    </row>
    <row r="1045022" spans="3:3" x14ac:dyDescent="0.25">
      <c r="C1045022" s="62"/>
    </row>
    <row r="1045023" spans="3:3" x14ac:dyDescent="0.25">
      <c r="C1045023" s="62"/>
    </row>
    <row r="1045111" spans="3:3" x14ac:dyDescent="0.25">
      <c r="C1045111" s="62"/>
    </row>
    <row r="1045112" spans="3:3" x14ac:dyDescent="0.25">
      <c r="C1045112" s="62"/>
    </row>
    <row r="1045200" spans="3:3" x14ac:dyDescent="0.25">
      <c r="C1045200" s="62"/>
    </row>
    <row r="1045201" spans="3:3" x14ac:dyDescent="0.25">
      <c r="C1045201" s="62"/>
    </row>
    <row r="1045289" spans="3:3" x14ac:dyDescent="0.25">
      <c r="C1045289" s="62"/>
    </row>
    <row r="1045290" spans="3:3" x14ac:dyDescent="0.25">
      <c r="C1045290" s="62"/>
    </row>
    <row r="1045378" spans="3:3" x14ac:dyDescent="0.25">
      <c r="C1045378" s="62"/>
    </row>
    <row r="1045379" spans="3:3" x14ac:dyDescent="0.25">
      <c r="C1045379" s="62"/>
    </row>
    <row r="1045467" spans="3:3" x14ac:dyDescent="0.25">
      <c r="C1045467" s="62"/>
    </row>
    <row r="1045468" spans="3:3" x14ac:dyDescent="0.25">
      <c r="C1045468" s="62"/>
    </row>
    <row r="1045556" spans="3:3" x14ac:dyDescent="0.25">
      <c r="C1045556" s="62"/>
    </row>
    <row r="1045557" spans="3:3" x14ac:dyDescent="0.25">
      <c r="C1045557" s="62"/>
    </row>
    <row r="1045645" spans="3:3" x14ac:dyDescent="0.25">
      <c r="C1045645" s="62"/>
    </row>
    <row r="1045646" spans="3:3" x14ac:dyDescent="0.25">
      <c r="C1045646" s="62"/>
    </row>
    <row r="1045734" spans="3:3" x14ac:dyDescent="0.25">
      <c r="C1045734" s="62"/>
    </row>
    <row r="1045735" spans="3:3" x14ac:dyDescent="0.25">
      <c r="C1045735" s="62"/>
    </row>
    <row r="1045823" spans="3:3" x14ac:dyDescent="0.25">
      <c r="C1045823" s="62"/>
    </row>
    <row r="1045824" spans="3:3" x14ac:dyDescent="0.25">
      <c r="C1045824" s="62"/>
    </row>
    <row r="1045912" spans="3:3" x14ac:dyDescent="0.25">
      <c r="C1045912" s="62"/>
    </row>
    <row r="1045913" spans="3:3" x14ac:dyDescent="0.25">
      <c r="C1045913" s="62"/>
    </row>
    <row r="1046001" spans="3:3" x14ac:dyDescent="0.25">
      <c r="C1046001" s="62"/>
    </row>
    <row r="1046002" spans="3:3" x14ac:dyDescent="0.25">
      <c r="C1046002" s="62"/>
    </row>
    <row r="1046090" spans="3:3" x14ac:dyDescent="0.25">
      <c r="C1046090" s="62"/>
    </row>
    <row r="1046091" spans="3:3" x14ac:dyDescent="0.25">
      <c r="C1046091" s="62"/>
    </row>
    <row r="1046179" spans="3:3" x14ac:dyDescent="0.25">
      <c r="C1046179" s="62"/>
    </row>
    <row r="1046180" spans="3:3" x14ac:dyDescent="0.25">
      <c r="C1046180" s="62"/>
    </row>
    <row r="1046268" spans="3:3" x14ac:dyDescent="0.25">
      <c r="C1046268" s="62"/>
    </row>
    <row r="1046269" spans="3:3" x14ac:dyDescent="0.25">
      <c r="C1046269" s="62"/>
    </row>
    <row r="1046357" spans="3:3" x14ac:dyDescent="0.25">
      <c r="C1046357" s="62"/>
    </row>
    <row r="1046358" spans="3:3" x14ac:dyDescent="0.25">
      <c r="C1046358" s="62"/>
    </row>
    <row r="1046446" spans="3:3" x14ac:dyDescent="0.25">
      <c r="C1046446" s="62"/>
    </row>
    <row r="1046447" spans="3:3" x14ac:dyDescent="0.25">
      <c r="C1046447" s="62"/>
    </row>
    <row r="1046535" spans="3:3" x14ac:dyDescent="0.25">
      <c r="C1046535" s="62"/>
    </row>
    <row r="1046536" spans="3:3" x14ac:dyDescent="0.25">
      <c r="C1046536" s="62"/>
    </row>
    <row r="1046624" spans="3:3" x14ac:dyDescent="0.25">
      <c r="C1046624" s="62"/>
    </row>
    <row r="1046625" spans="3:3" x14ac:dyDescent="0.25">
      <c r="C1046625" s="62"/>
    </row>
    <row r="1046713" spans="3:3" x14ac:dyDescent="0.25">
      <c r="C1046713" s="62"/>
    </row>
    <row r="1046714" spans="3:3" x14ac:dyDescent="0.25">
      <c r="C1046714" s="62"/>
    </row>
    <row r="1046802" spans="3:3" x14ac:dyDescent="0.25">
      <c r="C1046802" s="62"/>
    </row>
    <row r="1046803" spans="3:3" x14ac:dyDescent="0.25">
      <c r="C1046803" s="62"/>
    </row>
    <row r="1046891" spans="3:3" x14ac:dyDescent="0.25">
      <c r="C1046891" s="62"/>
    </row>
    <row r="1046892" spans="3:3" x14ac:dyDescent="0.25">
      <c r="C1046892" s="62"/>
    </row>
    <row r="1046980" spans="3:3" x14ac:dyDescent="0.25">
      <c r="C1046980" s="62"/>
    </row>
    <row r="1046981" spans="3:3" x14ac:dyDescent="0.25">
      <c r="C1046981" s="62"/>
    </row>
    <row r="1047069" spans="3:3" x14ac:dyDescent="0.25">
      <c r="C1047069" s="62"/>
    </row>
    <row r="1047070" spans="3:3" x14ac:dyDescent="0.25">
      <c r="C1047070" s="62"/>
    </row>
    <row r="1047158" spans="3:3" x14ac:dyDescent="0.25">
      <c r="C1047158" s="62"/>
    </row>
    <row r="1047159" spans="3:3" x14ac:dyDescent="0.25">
      <c r="C1047159" s="62"/>
    </row>
    <row r="1047247" spans="3:3" x14ac:dyDescent="0.25">
      <c r="C1047247" s="62"/>
    </row>
    <row r="1047248" spans="3:3" x14ac:dyDescent="0.25">
      <c r="C1047248" s="62"/>
    </row>
    <row r="1047336" spans="3:3" x14ac:dyDescent="0.25">
      <c r="C1047336" s="62"/>
    </row>
    <row r="1047337" spans="3:3" x14ac:dyDescent="0.25">
      <c r="C1047337" s="62"/>
    </row>
    <row r="1047425" spans="3:3" x14ac:dyDescent="0.25">
      <c r="C1047425" s="62"/>
    </row>
    <row r="1047426" spans="3:3" x14ac:dyDescent="0.25">
      <c r="C1047426" s="62"/>
    </row>
    <row r="1047514" spans="3:3" x14ac:dyDescent="0.25">
      <c r="C1047514" s="62"/>
    </row>
    <row r="1047515" spans="3:3" x14ac:dyDescent="0.25">
      <c r="C1047515" s="62"/>
    </row>
    <row r="1047603" spans="3:3" x14ac:dyDescent="0.25">
      <c r="C1047603" s="62"/>
    </row>
    <row r="1047604" spans="3:3" x14ac:dyDescent="0.25">
      <c r="C1047604" s="62"/>
    </row>
    <row r="1047692" spans="3:3" x14ac:dyDescent="0.25">
      <c r="C1047692" s="62"/>
    </row>
    <row r="1047693" spans="3:3" x14ac:dyDescent="0.25">
      <c r="C1047693" s="62"/>
    </row>
    <row r="1047781" spans="3:3" x14ac:dyDescent="0.25">
      <c r="C1047781" s="62"/>
    </row>
    <row r="1047782" spans="3:3" x14ac:dyDescent="0.25">
      <c r="C1047782" s="62"/>
    </row>
    <row r="1047870" spans="3:3" x14ac:dyDescent="0.25">
      <c r="C1047870" s="62"/>
    </row>
    <row r="1047871" spans="3:3" x14ac:dyDescent="0.25">
      <c r="C1047871" s="62"/>
    </row>
    <row r="1047959" spans="3:3" x14ac:dyDescent="0.25">
      <c r="C1047959" s="62"/>
    </row>
    <row r="1047960" spans="3:3" x14ac:dyDescent="0.25">
      <c r="C1047960" s="62"/>
    </row>
    <row r="1048048" spans="3:3" x14ac:dyDescent="0.25">
      <c r="C1048048" s="62"/>
    </row>
    <row r="1048049" spans="3:3" x14ac:dyDescent="0.25">
      <c r="C1048049" s="62"/>
    </row>
    <row r="1048137" spans="3:3" x14ac:dyDescent="0.25">
      <c r="C1048137" s="62"/>
    </row>
    <row r="1048138" spans="3:3" x14ac:dyDescent="0.25">
      <c r="C1048138" s="62"/>
    </row>
    <row r="1048226" spans="3:3" x14ac:dyDescent="0.25">
      <c r="C1048226" s="62"/>
    </row>
    <row r="1048227" spans="3:3" x14ac:dyDescent="0.25">
      <c r="C1048227" s="62"/>
    </row>
    <row r="1048315" spans="3:3" x14ac:dyDescent="0.25">
      <c r="C1048315" s="62"/>
    </row>
    <row r="1048316" spans="3:3" x14ac:dyDescent="0.25">
      <c r="C1048316" s="62"/>
    </row>
    <row r="1048404" spans="3:3" x14ac:dyDescent="0.25">
      <c r="C1048404" s="62"/>
    </row>
    <row r="1048405" spans="3:3" x14ac:dyDescent="0.25">
      <c r="C1048405" s="62"/>
    </row>
    <row r="1048493" spans="3:3" x14ac:dyDescent="0.25">
      <c r="C1048493" s="62"/>
    </row>
    <row r="1048494" spans="3:3" x14ac:dyDescent="0.25">
      <c r="C1048494" s="62"/>
    </row>
  </sheetData>
  <mergeCells count="2">
    <mergeCell ref="E2:F2"/>
    <mergeCell ref="E3:F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2:M99"/>
  <sheetViews>
    <sheetView topLeftCell="A43" zoomScaleNormal="100" workbookViewId="0">
      <selection activeCell="D7" sqref="D7:L7"/>
    </sheetView>
  </sheetViews>
  <sheetFormatPr defaultColWidth="9.140625" defaultRowHeight="15" x14ac:dyDescent="0.25"/>
  <cols>
    <col min="1" max="1" width="14.42578125" customWidth="1"/>
    <col min="2" max="2" width="10.7109375" customWidth="1"/>
    <col min="3" max="3" width="13.5703125" customWidth="1"/>
    <col min="4" max="4" width="10" customWidth="1"/>
    <col min="5" max="5" width="10.7109375" customWidth="1"/>
    <col min="6" max="6" width="13.5703125" customWidth="1"/>
    <col min="7" max="7" width="10" customWidth="1"/>
    <col min="8" max="8" width="10.7109375" customWidth="1"/>
    <col min="9" max="9" width="13.5703125" customWidth="1"/>
    <col min="10" max="10" width="10" customWidth="1"/>
    <col min="11" max="11" width="10.7109375" customWidth="1"/>
    <col min="12" max="12" width="13.5703125" customWidth="1"/>
    <col min="13" max="13" width="10" customWidth="1"/>
  </cols>
  <sheetData>
    <row r="2" spans="1:13" ht="26.25" x14ac:dyDescent="0.25">
      <c r="B2" s="240" t="s">
        <v>0</v>
      </c>
      <c r="C2" s="240"/>
      <c r="D2" s="240"/>
      <c r="E2" s="240"/>
      <c r="F2" s="240"/>
      <c r="G2" s="240"/>
      <c r="H2" s="240"/>
      <c r="I2" s="240"/>
      <c r="J2" s="240"/>
      <c r="K2" s="240"/>
      <c r="L2" s="240"/>
      <c r="M2" s="240"/>
    </row>
    <row r="3" spans="1:13" ht="18.75" x14ac:dyDescent="0.25">
      <c r="A3" s="1"/>
      <c r="B3" s="1"/>
      <c r="C3" s="1"/>
      <c r="D3" s="1"/>
      <c r="E3" s="1"/>
      <c r="F3" s="1"/>
      <c r="G3" s="1"/>
      <c r="H3" s="1"/>
      <c r="I3" s="1"/>
      <c r="J3" s="1"/>
      <c r="K3" s="1"/>
      <c r="L3" s="1"/>
      <c r="M3" s="1"/>
    </row>
    <row r="4" spans="1:13" ht="57.75" customHeight="1" x14ac:dyDescent="0.25">
      <c r="B4" s="212" t="s">
        <v>186</v>
      </c>
      <c r="C4" s="212"/>
      <c r="D4" s="212"/>
      <c r="E4" s="212"/>
      <c r="F4" s="212"/>
      <c r="G4" s="212"/>
      <c r="H4" s="212"/>
      <c r="I4" s="212"/>
      <c r="J4" s="212"/>
      <c r="K4" s="212"/>
      <c r="L4" s="212"/>
      <c r="M4" s="212"/>
    </row>
    <row r="5" spans="1:13" ht="18.75" x14ac:dyDescent="0.25">
      <c r="A5" s="1"/>
      <c r="B5" s="1"/>
      <c r="C5" s="1"/>
      <c r="D5" s="1"/>
      <c r="E5" s="1"/>
      <c r="F5" s="1"/>
      <c r="G5" s="1"/>
      <c r="H5" s="1"/>
      <c r="I5" s="1"/>
      <c r="J5" s="1"/>
      <c r="K5" s="1"/>
      <c r="L5" s="1"/>
      <c r="M5" s="1"/>
    </row>
    <row r="6" spans="1:13" x14ac:dyDescent="0.25">
      <c r="B6" s="2"/>
      <c r="C6" s="2"/>
      <c r="D6" s="2"/>
      <c r="E6" s="2"/>
      <c r="F6" s="2"/>
      <c r="G6" s="2"/>
      <c r="H6" s="2"/>
      <c r="I6" s="2"/>
      <c r="J6" s="2"/>
      <c r="K6" s="2"/>
      <c r="L6" s="2"/>
    </row>
    <row r="7" spans="1:13" ht="20.25" x14ac:dyDescent="0.3">
      <c r="B7" s="213" t="s">
        <v>6</v>
      </c>
      <c r="C7" s="217"/>
      <c r="D7" s="216" t="str">
        <f>IF(ISBLANK('Plan of Study'!D8:L8),"",'Plan of Study'!D8:L8)</f>
        <v/>
      </c>
      <c r="E7" s="216"/>
      <c r="F7" s="216"/>
      <c r="G7" s="216"/>
      <c r="H7" s="216"/>
      <c r="I7" s="216"/>
      <c r="J7" s="216"/>
      <c r="K7" s="216"/>
      <c r="L7" s="216"/>
    </row>
    <row r="8" spans="1:13" ht="15" customHeight="1" x14ac:dyDescent="0.25">
      <c r="B8" s="3"/>
      <c r="C8" s="3"/>
      <c r="D8" s="225" t="s">
        <v>7</v>
      </c>
      <c r="E8" s="226"/>
      <c r="F8" s="4"/>
      <c r="G8" s="4"/>
      <c r="H8" s="4"/>
      <c r="I8" s="4"/>
      <c r="J8" s="4"/>
      <c r="K8" s="4"/>
    </row>
    <row r="9" spans="1:13" ht="20.25" customHeight="1" x14ac:dyDescent="0.3">
      <c r="B9" s="218" t="s">
        <v>20</v>
      </c>
      <c r="C9" s="219"/>
      <c r="D9" s="216" t="str">
        <f>IF(ISBLANK('Plan of Study'!D10:G10),"",'Plan of Study'!D10:G10)</f>
        <v/>
      </c>
      <c r="E9" s="216"/>
      <c r="F9" s="216"/>
      <c r="G9" s="216"/>
      <c r="H9" s="6" t="s">
        <v>8</v>
      </c>
      <c r="I9" s="249" t="str">
        <f>IF(ISBLANK('Plan of Study'!I10)," ",'Plan of Study'!I10)</f>
        <v xml:space="preserve"> </v>
      </c>
      <c r="J9" s="216"/>
      <c r="K9" s="216"/>
      <c r="L9" s="216"/>
    </row>
    <row r="10" spans="1:13" x14ac:dyDescent="0.25">
      <c r="B10" s="3"/>
      <c r="C10" s="3"/>
      <c r="D10" s="2"/>
      <c r="E10" s="4"/>
      <c r="F10" s="4"/>
      <c r="G10" s="4"/>
      <c r="H10" s="4"/>
      <c r="I10" s="4"/>
      <c r="J10" s="4"/>
      <c r="K10" s="4"/>
    </row>
    <row r="11" spans="1:13" ht="20.25" x14ac:dyDescent="0.3">
      <c r="C11" s="6" t="s">
        <v>9</v>
      </c>
      <c r="D11" s="101" t="str">
        <f>IF(ISBLANK('Plan of Study'!D12:G12),"",'Plan of Study'!D12:G12)</f>
        <v/>
      </c>
      <c r="E11" s="102"/>
      <c r="F11" s="102"/>
      <c r="G11" s="102"/>
      <c r="H11" s="6" t="s">
        <v>10</v>
      </c>
      <c r="I11" s="101" t="str">
        <f>IF(ISBLANK('Plan of Study'!I12:L12),"",'Plan of Study'!I12:L12)</f>
        <v/>
      </c>
      <c r="J11" s="102"/>
      <c r="K11" s="102"/>
      <c r="L11" s="102"/>
    </row>
    <row r="12" spans="1:13" x14ac:dyDescent="0.25">
      <c r="B12" s="3"/>
      <c r="C12" s="3"/>
      <c r="D12" s="2"/>
      <c r="E12" s="4"/>
      <c r="F12" s="4"/>
      <c r="G12" s="4"/>
      <c r="H12" s="4"/>
      <c r="I12" s="4"/>
      <c r="J12" s="4"/>
      <c r="K12" s="4"/>
    </row>
    <row r="13" spans="1:13" ht="20.25" x14ac:dyDescent="0.3">
      <c r="C13" s="216" t="str">
        <f>IF(ISBLANK('Plan of Study'!C14:L14),"",'Plan of Study'!C14:L14)</f>
        <v/>
      </c>
      <c r="D13" s="216"/>
      <c r="E13" s="216"/>
      <c r="F13" s="216"/>
      <c r="G13" s="216"/>
      <c r="H13" s="216"/>
      <c r="I13" s="216"/>
      <c r="J13" s="216"/>
      <c r="K13" s="216"/>
      <c r="L13" s="216"/>
    </row>
    <row r="14" spans="1:13" ht="15.75" x14ac:dyDescent="0.25">
      <c r="C14" s="223" t="s">
        <v>11</v>
      </c>
      <c r="D14" s="224"/>
      <c r="E14" s="224"/>
      <c r="F14" s="4"/>
      <c r="G14" s="4"/>
      <c r="I14" s="7" t="s">
        <v>12</v>
      </c>
      <c r="J14" s="4"/>
      <c r="K14" s="7" t="s">
        <v>13</v>
      </c>
      <c r="L14" s="7" t="s">
        <v>14</v>
      </c>
    </row>
    <row r="15" spans="1:13" x14ac:dyDescent="0.25">
      <c r="B15" s="3"/>
      <c r="C15" s="3"/>
      <c r="D15" s="2"/>
      <c r="E15" s="4"/>
      <c r="F15" s="4"/>
      <c r="G15" s="4"/>
      <c r="H15" s="4"/>
      <c r="I15" s="4"/>
      <c r="J15" s="4"/>
      <c r="K15" s="4"/>
    </row>
    <row r="16" spans="1:13" ht="20.25" x14ac:dyDescent="0.3">
      <c r="C16" s="216" t="str">
        <f>IF(ISBLANK('Plan of Study'!C17:L17),"",'Plan of Study'!C17:L17)</f>
        <v/>
      </c>
      <c r="D16" s="216"/>
      <c r="E16" s="216"/>
      <c r="F16" s="216"/>
      <c r="G16" s="216"/>
      <c r="H16" s="216"/>
      <c r="I16" s="216"/>
      <c r="J16" s="216"/>
      <c r="K16" s="216"/>
      <c r="L16" s="216"/>
    </row>
    <row r="17" spans="2:13" ht="15.75" x14ac:dyDescent="0.25">
      <c r="C17" s="220" t="s">
        <v>15</v>
      </c>
      <c r="D17" s="221"/>
      <c r="E17" s="221"/>
      <c r="F17" s="222"/>
      <c r="G17" s="4"/>
      <c r="I17" s="7" t="s">
        <v>12</v>
      </c>
      <c r="J17" s="4"/>
      <c r="K17" s="7" t="s">
        <v>13</v>
      </c>
      <c r="L17" s="7" t="s">
        <v>14</v>
      </c>
    </row>
    <row r="18" spans="2:13" x14ac:dyDescent="0.25">
      <c r="B18" s="3"/>
      <c r="C18" s="3"/>
      <c r="D18" s="2"/>
      <c r="E18" s="4"/>
      <c r="F18" s="4"/>
      <c r="G18" s="4"/>
      <c r="H18" s="4"/>
      <c r="I18" s="4"/>
      <c r="J18" s="4"/>
      <c r="K18" s="4"/>
    </row>
    <row r="19" spans="2:13" ht="32.25" customHeight="1" x14ac:dyDescent="0.3">
      <c r="C19" s="6" t="s">
        <v>16</v>
      </c>
      <c r="D19" s="216" t="str">
        <f>IF(ISBLANK('Plan of Study'!D20:G20),"",'Plan of Study'!D20:G20)</f>
        <v/>
      </c>
      <c r="E19" s="216"/>
      <c r="F19" s="216"/>
      <c r="G19" s="216"/>
      <c r="H19" s="5" t="s">
        <v>17</v>
      </c>
      <c r="I19" s="216" t="str">
        <f>IF(ISBLANK('Plan of Study'!I20:L20),"",'Plan of Study'!I20:L20)</f>
        <v/>
      </c>
      <c r="J19" s="216"/>
      <c r="K19" s="216"/>
      <c r="L19" s="216"/>
    </row>
    <row r="20" spans="2:13" x14ac:dyDescent="0.25">
      <c r="B20" s="3"/>
      <c r="D20" s="8" t="s">
        <v>18</v>
      </c>
      <c r="E20" s="4"/>
      <c r="F20" s="4"/>
      <c r="G20" s="4"/>
      <c r="I20" s="9" t="s">
        <v>18</v>
      </c>
      <c r="J20" s="4"/>
      <c r="K20" s="4"/>
    </row>
    <row r="21" spans="2:13" x14ac:dyDescent="0.25">
      <c r="B21" s="3"/>
      <c r="C21" s="3"/>
      <c r="D21" s="2"/>
      <c r="E21" s="4"/>
      <c r="F21" s="4"/>
      <c r="G21" s="4"/>
      <c r="H21" s="4"/>
      <c r="I21" s="4"/>
      <c r="J21" s="4"/>
      <c r="K21" s="4"/>
    </row>
    <row r="22" spans="2:13" ht="20.25" x14ac:dyDescent="0.3">
      <c r="B22" s="213" t="s">
        <v>24</v>
      </c>
      <c r="C22" s="213"/>
      <c r="D22" s="216" t="str">
        <f>IF(ISBLANK('Plan of Study'!D23:I23),"",'Plan of Study'!D23:I23)</f>
        <v/>
      </c>
      <c r="E22" s="216"/>
      <c r="F22" s="216"/>
      <c r="G22" s="216"/>
      <c r="H22" s="216"/>
      <c r="I22" s="216"/>
    </row>
    <row r="23" spans="2:13" x14ac:dyDescent="0.25">
      <c r="B23" s="3"/>
      <c r="C23" s="3"/>
      <c r="D23" s="2"/>
      <c r="E23" s="4"/>
      <c r="F23" s="4"/>
      <c r="G23" s="4"/>
      <c r="H23" s="4"/>
      <c r="I23" s="4"/>
      <c r="J23" s="4"/>
      <c r="K23" s="4"/>
    </row>
    <row r="24" spans="2:13" ht="20.25" x14ac:dyDescent="0.3">
      <c r="B24" s="213" t="s">
        <v>25</v>
      </c>
      <c r="C24" s="213"/>
      <c r="D24" s="255" t="str">
        <f>IF(ISBLANK('Plan of Study'!D25:I25),"",'Plan of Study'!D25:I25)</f>
        <v/>
      </c>
      <c r="E24" s="255"/>
      <c r="F24" s="255"/>
      <c r="G24" s="255"/>
      <c r="H24" s="255"/>
      <c r="I24" s="255"/>
    </row>
    <row r="25" spans="2:13" ht="20.25" x14ac:dyDescent="0.3">
      <c r="C25" s="5"/>
      <c r="D25" s="10"/>
      <c r="E25" s="10"/>
      <c r="F25" s="10"/>
      <c r="G25" s="10"/>
      <c r="H25" s="10"/>
      <c r="I25" s="10"/>
    </row>
    <row r="26" spans="2:13" ht="61.5" customHeight="1" x14ac:dyDescent="0.25">
      <c r="B26" s="184" t="s">
        <v>19</v>
      </c>
      <c r="C26" s="184"/>
      <c r="D26" s="184"/>
      <c r="E26" s="184"/>
      <c r="F26" s="184"/>
      <c r="G26" s="184"/>
      <c r="H26" s="184"/>
      <c r="I26" s="184"/>
      <c r="J26" s="184"/>
      <c r="K26" s="184"/>
      <c r="L26" s="184"/>
      <c r="M26" s="184"/>
    </row>
    <row r="28" spans="2:13" ht="18.75" x14ac:dyDescent="0.25">
      <c r="C28" s="256" t="s">
        <v>380</v>
      </c>
      <c r="D28" s="256"/>
      <c r="E28" s="256"/>
      <c r="F28" s="256"/>
      <c r="G28" s="256"/>
      <c r="H28" s="256"/>
      <c r="I28" s="256"/>
      <c r="J28" s="256"/>
      <c r="K28" s="256"/>
      <c r="L28" s="256"/>
    </row>
    <row r="30" spans="2:13" x14ac:dyDescent="0.25">
      <c r="C30" s="144" t="str">
        <f>IF('Plan of Study'!C103="","",'Plan of Study'!C103)</f>
        <v/>
      </c>
      <c r="D30" s="144"/>
      <c r="E30" s="144"/>
      <c r="F30" s="144"/>
      <c r="G30" s="144"/>
      <c r="H30" s="144"/>
      <c r="I30" s="144"/>
      <c r="J30" s="144"/>
      <c r="K30" s="144"/>
      <c r="L30" s="144"/>
    </row>
    <row r="31" spans="2:13" x14ac:dyDescent="0.25">
      <c r="C31" s="144"/>
      <c r="D31" s="144"/>
      <c r="E31" s="144"/>
      <c r="F31" s="144"/>
      <c r="G31" s="144"/>
      <c r="H31" s="144"/>
      <c r="I31" s="144"/>
      <c r="J31" s="144"/>
      <c r="K31" s="144"/>
      <c r="L31" s="144"/>
    </row>
    <row r="32" spans="2:13" x14ac:dyDescent="0.25">
      <c r="C32" s="144"/>
      <c r="D32" s="144"/>
      <c r="E32" s="144"/>
      <c r="F32" s="144"/>
      <c r="G32" s="144"/>
      <c r="H32" s="144"/>
      <c r="I32" s="144"/>
      <c r="J32" s="144"/>
      <c r="K32" s="144"/>
      <c r="L32" s="144"/>
    </row>
    <row r="33" spans="1:12" x14ac:dyDescent="0.25">
      <c r="C33" s="144"/>
      <c r="D33" s="144"/>
      <c r="E33" s="144"/>
      <c r="F33" s="144"/>
      <c r="G33" s="144"/>
      <c r="H33" s="144"/>
      <c r="I33" s="144"/>
      <c r="J33" s="144"/>
      <c r="K33" s="144"/>
      <c r="L33" s="144"/>
    </row>
    <row r="34" spans="1:12" x14ac:dyDescent="0.25">
      <c r="C34" s="144"/>
      <c r="D34" s="144"/>
      <c r="E34" s="144"/>
      <c r="F34" s="144"/>
      <c r="G34" s="144"/>
      <c r="H34" s="144"/>
      <c r="I34" s="144"/>
      <c r="J34" s="144"/>
      <c r="K34" s="144"/>
      <c r="L34" s="144"/>
    </row>
    <row r="35" spans="1:12" x14ac:dyDescent="0.25">
      <c r="C35" s="144"/>
      <c r="D35" s="144"/>
      <c r="E35" s="144"/>
      <c r="F35" s="144"/>
      <c r="G35" s="144"/>
      <c r="H35" s="144"/>
      <c r="I35" s="144"/>
      <c r="J35" s="144"/>
      <c r="K35" s="144"/>
      <c r="L35" s="144"/>
    </row>
    <row r="36" spans="1:12" x14ac:dyDescent="0.25">
      <c r="C36" s="144"/>
      <c r="D36" s="144"/>
      <c r="E36" s="144"/>
      <c r="F36" s="144"/>
      <c r="G36" s="144"/>
      <c r="H36" s="144"/>
      <c r="I36" s="144"/>
      <c r="J36" s="144"/>
      <c r="K36" s="144"/>
      <c r="L36" s="144"/>
    </row>
    <row r="37" spans="1:12" x14ac:dyDescent="0.25">
      <c r="C37" s="144"/>
      <c r="D37" s="144"/>
      <c r="E37" s="144"/>
      <c r="F37" s="144"/>
      <c r="G37" s="144"/>
      <c r="H37" s="144"/>
      <c r="I37" s="144"/>
      <c r="J37" s="144"/>
      <c r="K37" s="144"/>
      <c r="L37" s="144"/>
    </row>
    <row r="38" spans="1:12" x14ac:dyDescent="0.25">
      <c r="C38" s="144"/>
      <c r="D38" s="144"/>
      <c r="E38" s="144"/>
      <c r="F38" s="144"/>
      <c r="G38" s="144"/>
      <c r="H38" s="144"/>
      <c r="I38" s="144"/>
      <c r="J38" s="144"/>
      <c r="K38" s="144"/>
      <c r="L38" s="144"/>
    </row>
    <row r="39" spans="1:12" x14ac:dyDescent="0.25">
      <c r="C39" s="144"/>
      <c r="D39" s="144"/>
      <c r="E39" s="144"/>
      <c r="F39" s="144"/>
      <c r="G39" s="144"/>
      <c r="H39" s="144"/>
      <c r="I39" s="144"/>
      <c r="J39" s="144"/>
      <c r="K39" s="144"/>
      <c r="L39" s="144"/>
    </row>
    <row r="41" spans="1:12" ht="15" customHeight="1" x14ac:dyDescent="0.25">
      <c r="A41" s="52"/>
      <c r="B41" s="103"/>
      <c r="C41" s="103"/>
      <c r="D41" s="104"/>
      <c r="E41" s="104"/>
      <c r="F41" s="104"/>
      <c r="G41" s="104"/>
      <c r="H41" s="31"/>
      <c r="I41" s="31"/>
    </row>
    <row r="42" spans="1:12" ht="15.75" thickBot="1" x14ac:dyDescent="0.3"/>
    <row r="43" spans="1:12" ht="40.5" customHeight="1" thickBot="1" x14ac:dyDescent="0.3">
      <c r="B43" s="187" t="s">
        <v>96</v>
      </c>
      <c r="C43" s="188"/>
      <c r="D43" s="40" t="s">
        <v>97</v>
      </c>
      <c r="F43" s="187" t="s">
        <v>98</v>
      </c>
      <c r="G43" s="188"/>
      <c r="H43" s="40" t="s">
        <v>97</v>
      </c>
      <c r="I43" s="189"/>
      <c r="J43" s="190"/>
      <c r="K43" s="40" t="s">
        <v>97</v>
      </c>
    </row>
    <row r="44" spans="1:12" ht="15" customHeight="1" x14ac:dyDescent="0.25">
      <c r="B44" s="49" t="s">
        <v>99</v>
      </c>
      <c r="C44" s="92" t="str">
        <f>IF(ISBLANK('Plan of Study'!C34),"",'Plan of Study'!C34)</f>
        <v/>
      </c>
      <c r="D44" s="43">
        <f>'Plan of Study'!D34</f>
        <v>0</v>
      </c>
      <c r="F44" s="41" t="s">
        <v>100</v>
      </c>
      <c r="G44" s="92" t="str">
        <f>IF(ISBLANK('Plan of Study'!G34),"",'Plan of Study'!G34)</f>
        <v/>
      </c>
      <c r="H44" s="43">
        <f>'Plan of Study'!H34</f>
        <v>0</v>
      </c>
      <c r="I44" s="42" t="s">
        <v>101</v>
      </c>
      <c r="J44" s="92"/>
      <c r="K44" s="43">
        <f>'Plan of Study'!K34</f>
        <v>0</v>
      </c>
    </row>
    <row r="45" spans="1:12" x14ac:dyDescent="0.25">
      <c r="B45" s="44" t="s">
        <v>102</v>
      </c>
      <c r="C45" s="93" t="str">
        <f>IF(ISBLANK('Plan of Study'!C35),"",'Plan of Study'!C35)</f>
        <v/>
      </c>
      <c r="D45" s="45">
        <f>'Plan of Study'!D35</f>
        <v>0</v>
      </c>
      <c r="F45" s="44" t="s">
        <v>103</v>
      </c>
      <c r="G45" s="93" t="str">
        <f>IF(ISBLANK('Plan of Study'!G35),"",'Plan of Study'!G35)</f>
        <v/>
      </c>
      <c r="H45" s="45">
        <f>'Plan of Study'!H35</f>
        <v>0</v>
      </c>
      <c r="I45" t="s">
        <v>104</v>
      </c>
      <c r="J45" s="93"/>
      <c r="K45" s="45">
        <f>'Plan of Study'!K35</f>
        <v>0</v>
      </c>
    </row>
    <row r="46" spans="1:12" x14ac:dyDescent="0.25">
      <c r="B46" s="44" t="s">
        <v>105</v>
      </c>
      <c r="C46" s="93" t="str">
        <f>IF(ISBLANK('Plan of Study'!C36),"",'Plan of Study'!C36)</f>
        <v/>
      </c>
      <c r="D46" s="45">
        <f>'Plan of Study'!D36</f>
        <v>0</v>
      </c>
      <c r="F46" s="44" t="s">
        <v>106</v>
      </c>
      <c r="G46" s="93" t="str">
        <f>IF(ISBLANK('Plan of Study'!G36),"",'Plan of Study'!G36)</f>
        <v/>
      </c>
      <c r="H46" s="45">
        <f>'Plan of Study'!H36</f>
        <v>0</v>
      </c>
      <c r="I46" t="s">
        <v>107</v>
      </c>
      <c r="J46" s="93"/>
      <c r="K46" s="45">
        <f>'Plan of Study'!K36</f>
        <v>0</v>
      </c>
    </row>
    <row r="47" spans="1:12" x14ac:dyDescent="0.25">
      <c r="B47" s="44" t="s">
        <v>108</v>
      </c>
      <c r="C47" s="93" t="str">
        <f>IF(ISBLANK('Plan of Study'!C37),"",'Plan of Study'!C37)</f>
        <v/>
      </c>
      <c r="D47" s="45">
        <f>'Plan of Study'!D37</f>
        <v>0</v>
      </c>
      <c r="F47" s="44" t="s">
        <v>109</v>
      </c>
      <c r="G47" s="93" t="str">
        <f>IF(ISBLANK('Plan of Study'!G37),"",'Plan of Study'!G37)</f>
        <v/>
      </c>
      <c r="H47" s="45">
        <f>'Plan of Study'!H37</f>
        <v>0</v>
      </c>
      <c r="I47" t="s">
        <v>110</v>
      </c>
      <c r="J47" s="93" t="str">
        <f>IF(ISBLANK('Plan of Study'!J37),"",'Plan of Study'!J37)</f>
        <v/>
      </c>
      <c r="K47" s="45">
        <f>'Plan of Study'!K37</f>
        <v>0</v>
      </c>
    </row>
    <row r="48" spans="1:12" x14ac:dyDescent="0.25">
      <c r="B48" s="44" t="s">
        <v>111</v>
      </c>
      <c r="C48" s="93" t="str">
        <f>IF(ISBLANK('Plan of Study'!C38),"",'Plan of Study'!C38)</f>
        <v/>
      </c>
      <c r="D48" s="45">
        <f>'Plan of Study'!D38</f>
        <v>0</v>
      </c>
      <c r="F48" s="44" t="s">
        <v>112</v>
      </c>
      <c r="G48" s="93" t="str">
        <f>IF(ISBLANK('Plan of Study'!G38),"",'Plan of Study'!G38)</f>
        <v/>
      </c>
      <c r="H48" s="45">
        <f>'Plan of Study'!H38</f>
        <v>0</v>
      </c>
      <c r="I48" t="s">
        <v>113</v>
      </c>
      <c r="J48" s="93" t="str">
        <f>IF(ISBLANK('Plan of Study'!J38),"",'Plan of Study'!J38)</f>
        <v/>
      </c>
      <c r="K48" s="45">
        <f>'Plan of Study'!K38</f>
        <v>0</v>
      </c>
    </row>
    <row r="49" spans="2:13" x14ac:dyDescent="0.25">
      <c r="B49" s="44" t="s">
        <v>114</v>
      </c>
      <c r="C49" s="93" t="str">
        <f>IF(ISBLANK('Plan of Study'!C39),"",'Plan of Study'!C39)</f>
        <v/>
      </c>
      <c r="D49" s="45">
        <f>'Plan of Study'!D39</f>
        <v>0</v>
      </c>
      <c r="F49" s="44" t="s">
        <v>115</v>
      </c>
      <c r="G49" s="93" t="str">
        <f>IF(ISBLANK('Plan of Study'!G39),"",'Plan of Study'!G39)</f>
        <v/>
      </c>
      <c r="H49" s="45">
        <f>'Plan of Study'!H39</f>
        <v>0</v>
      </c>
      <c r="I49" t="s">
        <v>116</v>
      </c>
      <c r="J49" s="93" t="str">
        <f>IF(ISBLANK('Plan of Study'!J39),"",'Plan of Study'!J39)</f>
        <v/>
      </c>
      <c r="K49" s="45">
        <f>'Plan of Study'!K39</f>
        <v>0</v>
      </c>
    </row>
    <row r="50" spans="2:13" x14ac:dyDescent="0.25">
      <c r="B50" s="50" t="s">
        <v>117</v>
      </c>
      <c r="C50" s="93" t="str">
        <f>IF(ISBLANK('Plan of Study'!C40),"",'Plan of Study'!C40)</f>
        <v/>
      </c>
      <c r="D50" s="45">
        <f>'Plan of Study'!D40</f>
        <v>0</v>
      </c>
      <c r="F50" s="44" t="s">
        <v>118</v>
      </c>
      <c r="G50" s="93" t="str">
        <f>IF(ISBLANK('Plan of Study'!G40),"",'Plan of Study'!G40)</f>
        <v/>
      </c>
      <c r="H50" s="45">
        <f>'Plan of Study'!H40</f>
        <v>0</v>
      </c>
      <c r="I50" t="s">
        <v>119</v>
      </c>
      <c r="J50" s="93" t="str">
        <f>IF(ISBLANK('Plan of Study'!J40),"",'Plan of Study'!J40)</f>
        <v/>
      </c>
      <c r="K50" s="45">
        <f>'Plan of Study'!K40</f>
        <v>0</v>
      </c>
    </row>
    <row r="51" spans="2:13" x14ac:dyDescent="0.25">
      <c r="B51" s="50" t="s">
        <v>120</v>
      </c>
      <c r="C51" s="93" t="str">
        <f>IF(ISBLANK('Plan of Study'!C41),"",'Plan of Study'!C41)</f>
        <v/>
      </c>
      <c r="D51" s="45">
        <f>'Plan of Study'!D41</f>
        <v>0</v>
      </c>
      <c r="F51" s="44" t="s">
        <v>121</v>
      </c>
      <c r="G51" s="93" t="str">
        <f>IF(ISBLANK('Plan of Study'!G41),"",'Plan of Study'!G41)</f>
        <v/>
      </c>
      <c r="H51" s="45">
        <f>'Plan of Study'!H41</f>
        <v>0</v>
      </c>
      <c r="I51" t="s">
        <v>122</v>
      </c>
      <c r="J51" s="93" t="str">
        <f>IF(ISBLANK('Plan of Study'!J41),"",'Plan of Study'!J41)</f>
        <v/>
      </c>
      <c r="K51" s="45">
        <f>'Plan of Study'!K41</f>
        <v>0</v>
      </c>
    </row>
    <row r="52" spans="2:13" x14ac:dyDescent="0.25">
      <c r="B52" s="50" t="s">
        <v>123</v>
      </c>
      <c r="C52" s="93" t="str">
        <f>IF(ISBLANK('Plan of Study'!C42),"",'Plan of Study'!C42)</f>
        <v/>
      </c>
      <c r="D52" s="45">
        <f>'Plan of Study'!D42</f>
        <v>0</v>
      </c>
      <c r="F52" s="44" t="s">
        <v>124</v>
      </c>
      <c r="G52" s="93" t="str">
        <f>IF(ISBLANK('Plan of Study'!G42),"",'Plan of Study'!G42)</f>
        <v/>
      </c>
      <c r="H52" s="45">
        <f>'Plan of Study'!H42</f>
        <v>0</v>
      </c>
      <c r="I52" t="s">
        <v>125</v>
      </c>
      <c r="J52" s="93" t="str">
        <f>IF(ISBLANK('Plan of Study'!J42),"",'Plan of Study'!J42)</f>
        <v/>
      </c>
      <c r="K52" s="45">
        <f>'Plan of Study'!K42</f>
        <v>0</v>
      </c>
    </row>
    <row r="53" spans="2:13" ht="15.75" thickBot="1" x14ac:dyDescent="0.3">
      <c r="B53" s="51" t="s">
        <v>126</v>
      </c>
      <c r="C53" s="94" t="str">
        <f>IF(ISBLANK('Plan of Study'!C43),"",'Plan of Study'!C43)</f>
        <v/>
      </c>
      <c r="D53" s="48">
        <f>'Plan of Study'!D43</f>
        <v>0</v>
      </c>
      <c r="F53" s="46" t="s">
        <v>127</v>
      </c>
      <c r="G53" s="94" t="str">
        <f>IF(ISBLANK('Plan of Study'!G43),"",'Plan of Study'!G43)</f>
        <v/>
      </c>
      <c r="H53" s="48">
        <f>'Plan of Study'!H43</f>
        <v>0</v>
      </c>
      <c r="I53" s="47" t="s">
        <v>128</v>
      </c>
      <c r="J53" s="94" t="str">
        <f>IF(ISBLANK('Plan of Study'!J43),"",'Plan of Study'!J43)</f>
        <v/>
      </c>
      <c r="K53" s="48">
        <f>'Plan of Study'!K43</f>
        <v>0</v>
      </c>
    </row>
    <row r="54" spans="2:13" ht="7.5" customHeight="1" thickBot="1" x14ac:dyDescent="0.3"/>
    <row r="55" spans="2:13" ht="15.75" thickBot="1" x14ac:dyDescent="0.3">
      <c r="B55" s="250" t="s">
        <v>130</v>
      </c>
      <c r="C55" s="251"/>
      <c r="D55" s="105">
        <f>'Plan of Study'!D45</f>
        <v>0</v>
      </c>
      <c r="G55" s="252" t="s">
        <v>131</v>
      </c>
      <c r="H55" s="253"/>
      <c r="I55" s="254"/>
      <c r="J55" s="105">
        <f>'Plan of Study'!J45</f>
        <v>0</v>
      </c>
    </row>
    <row r="56" spans="2:13" ht="15.75" thickBot="1" x14ac:dyDescent="0.3"/>
    <row r="57" spans="2:13" ht="15.75" thickTop="1" x14ac:dyDescent="0.25">
      <c r="B57" s="11" t="s">
        <v>21</v>
      </c>
      <c r="C57" s="58" t="str">
        <f>'Plan of Study'!C53</f>
        <v>Fall 2020</v>
      </c>
      <c r="D57" s="12" t="s">
        <v>22</v>
      </c>
      <c r="E57" s="13" t="s">
        <v>21</v>
      </c>
      <c r="F57" s="58" t="str">
        <f>'Plan of Study'!F53</f>
        <v>Winter 2021</v>
      </c>
      <c r="G57" s="15" t="s">
        <v>22</v>
      </c>
      <c r="H57" s="16" t="s">
        <v>21</v>
      </c>
      <c r="I57" s="58" t="str">
        <f>'Plan of Study'!I53</f>
        <v>Spring 2021</v>
      </c>
      <c r="J57" s="12" t="s">
        <v>22</v>
      </c>
      <c r="K57" s="13" t="s">
        <v>21</v>
      </c>
      <c r="L57" s="58" t="str">
        <f>'Plan of Study'!L53</f>
        <v>Summer 2021</v>
      </c>
      <c r="M57" s="17" t="s">
        <v>22</v>
      </c>
    </row>
    <row r="58" spans="2:13" x14ac:dyDescent="0.25">
      <c r="B58" s="18" t="s">
        <v>23</v>
      </c>
      <c r="C58" s="96" t="str">
        <f>IF(ISBLANK('Plan of Study'!C54),"",'Plan of Study'!C54)</f>
        <v/>
      </c>
      <c r="D58" s="19">
        <f>'Plan of Study'!D54</f>
        <v>0</v>
      </c>
      <c r="E58" s="20" t="s">
        <v>23</v>
      </c>
      <c r="F58" s="96" t="str">
        <f>IF(ISBLANK('Plan of Study'!F54),"",'Plan of Study'!F54)</f>
        <v/>
      </c>
      <c r="G58" s="19">
        <f>'Plan of Study'!G54</f>
        <v>0</v>
      </c>
      <c r="H58" s="21" t="s">
        <v>23</v>
      </c>
      <c r="I58" s="96" t="str">
        <f>IF(ISBLANK('Plan of Study'!I54),"",'Plan of Study'!I54)</f>
        <v/>
      </c>
      <c r="J58" s="19">
        <f>'Plan of Study'!J54</f>
        <v>0</v>
      </c>
      <c r="K58" s="20" t="s">
        <v>23</v>
      </c>
      <c r="L58" s="96" t="str">
        <f>IF(ISBLANK('Plan of Study'!L54),"",'Plan of Study'!L54)</f>
        <v/>
      </c>
      <c r="M58" s="22">
        <f>'Plan of Study'!M54</f>
        <v>0</v>
      </c>
    </row>
    <row r="59" spans="2:13" x14ac:dyDescent="0.25">
      <c r="B59" s="18" t="s">
        <v>23</v>
      </c>
      <c r="C59" s="96" t="str">
        <f>IF(ISBLANK('Plan of Study'!C55),"",'Plan of Study'!C55)</f>
        <v/>
      </c>
      <c r="D59" s="23">
        <f>'Plan of Study'!D55</f>
        <v>0</v>
      </c>
      <c r="E59" s="20" t="s">
        <v>23</v>
      </c>
      <c r="F59" s="96" t="str">
        <f>IF(ISBLANK('Plan of Study'!F55),"",'Plan of Study'!F55)</f>
        <v/>
      </c>
      <c r="G59" s="23">
        <f>'Plan of Study'!G55</f>
        <v>0</v>
      </c>
      <c r="H59" s="21" t="s">
        <v>23</v>
      </c>
      <c r="I59" s="96" t="str">
        <f>IF(ISBLANK('Plan of Study'!I55),"",'Plan of Study'!I55)</f>
        <v/>
      </c>
      <c r="J59" s="23">
        <f>'Plan of Study'!J55</f>
        <v>0</v>
      </c>
      <c r="K59" s="20" t="s">
        <v>23</v>
      </c>
      <c r="L59" s="96" t="str">
        <f>IF(ISBLANK('Plan of Study'!L55),"",'Plan of Study'!L55)</f>
        <v/>
      </c>
      <c r="M59" s="24">
        <f>'Plan of Study'!M55</f>
        <v>0</v>
      </c>
    </row>
    <row r="60" spans="2:13" x14ac:dyDescent="0.25">
      <c r="B60" s="18" t="s">
        <v>23</v>
      </c>
      <c r="C60" s="96" t="str">
        <f>IF(ISBLANK('Plan of Study'!C56),"",'Plan of Study'!C56)</f>
        <v/>
      </c>
      <c r="D60" s="23">
        <f>'Plan of Study'!D56</f>
        <v>0</v>
      </c>
      <c r="E60" s="20" t="s">
        <v>23</v>
      </c>
      <c r="F60" s="96" t="str">
        <f>IF(ISBLANK('Plan of Study'!F56),"",'Plan of Study'!F56)</f>
        <v/>
      </c>
      <c r="G60" s="23">
        <f>'Plan of Study'!G56</f>
        <v>0</v>
      </c>
      <c r="H60" s="21" t="s">
        <v>23</v>
      </c>
      <c r="I60" s="96" t="str">
        <f>IF(ISBLANK('Plan of Study'!I56),"",'Plan of Study'!I56)</f>
        <v/>
      </c>
      <c r="J60" s="23">
        <f>'Plan of Study'!J56</f>
        <v>0</v>
      </c>
      <c r="K60" s="20" t="s">
        <v>23</v>
      </c>
      <c r="L60" s="96" t="str">
        <f>IF(ISBLANK('Plan of Study'!L56),"",'Plan of Study'!L56)</f>
        <v/>
      </c>
      <c r="M60" s="24">
        <f>'Plan of Study'!M56</f>
        <v>0</v>
      </c>
    </row>
    <row r="61" spans="2:13" x14ac:dyDescent="0.25">
      <c r="B61" s="18" t="s">
        <v>23</v>
      </c>
      <c r="C61" s="96" t="str">
        <f>IF(ISBLANK('Plan of Study'!C57),"",'Plan of Study'!C57)</f>
        <v/>
      </c>
      <c r="D61" s="23">
        <f>'Plan of Study'!D57</f>
        <v>0</v>
      </c>
      <c r="E61" s="20" t="s">
        <v>23</v>
      </c>
      <c r="F61" s="96" t="str">
        <f>IF(ISBLANK('Plan of Study'!F57),"",'Plan of Study'!F57)</f>
        <v/>
      </c>
      <c r="G61" s="23">
        <f>'Plan of Study'!G57</f>
        <v>0</v>
      </c>
      <c r="H61" s="21" t="s">
        <v>23</v>
      </c>
      <c r="I61" s="96" t="str">
        <f>IF(ISBLANK('Plan of Study'!I57),"",'Plan of Study'!I57)</f>
        <v/>
      </c>
      <c r="J61" s="23">
        <f>'Plan of Study'!J57</f>
        <v>0</v>
      </c>
      <c r="K61" s="20" t="s">
        <v>23</v>
      </c>
      <c r="L61" s="96" t="str">
        <f>IF(ISBLANK('Plan of Study'!L57),"",'Plan of Study'!L57)</f>
        <v/>
      </c>
      <c r="M61" s="24">
        <f>'Plan of Study'!M57</f>
        <v>0</v>
      </c>
    </row>
    <row r="62" spans="2:13" ht="15.75" thickBot="1" x14ac:dyDescent="0.3">
      <c r="B62" s="25" t="s">
        <v>23</v>
      </c>
      <c r="C62" s="97" t="str">
        <f>IF(ISBLANK('Plan of Study'!C58),"",'Plan of Study'!C58)</f>
        <v/>
      </c>
      <c r="D62" s="26">
        <f>'Plan of Study'!D58</f>
        <v>0</v>
      </c>
      <c r="E62" s="27" t="s">
        <v>23</v>
      </c>
      <c r="F62" s="97" t="str">
        <f>IF(ISBLANK('Plan of Study'!F58),"",'Plan of Study'!F58)</f>
        <v/>
      </c>
      <c r="G62" s="26">
        <f>'Plan of Study'!G58</f>
        <v>0</v>
      </c>
      <c r="H62" s="28" t="s">
        <v>23</v>
      </c>
      <c r="I62" s="97" t="str">
        <f>IF(ISBLANK('Plan of Study'!I58),"",'Plan of Study'!I58)</f>
        <v/>
      </c>
      <c r="J62" s="26">
        <f>'Plan of Study'!J58</f>
        <v>0</v>
      </c>
      <c r="K62" s="27" t="s">
        <v>23</v>
      </c>
      <c r="L62" s="97" t="str">
        <f>IF(ISBLANK('Plan of Study'!L58),"",'Plan of Study'!L58)</f>
        <v/>
      </c>
      <c r="M62" s="29">
        <f>'Plan of Study'!M58</f>
        <v>0</v>
      </c>
    </row>
    <row r="63" spans="2:13" ht="16.5" thickTop="1" thickBot="1" x14ac:dyDescent="0.3"/>
    <row r="64" spans="2:13" ht="15.75" thickTop="1" x14ac:dyDescent="0.25">
      <c r="B64" s="11" t="s">
        <v>21</v>
      </c>
      <c r="C64" s="58" t="str">
        <f>'Plan of Study'!C60</f>
        <v>Fall 2021</v>
      </c>
      <c r="D64" s="12" t="s">
        <v>22</v>
      </c>
      <c r="E64" s="13" t="s">
        <v>21</v>
      </c>
      <c r="F64" s="58" t="str">
        <f>'Plan of Study'!F60</f>
        <v>Winter 2022</v>
      </c>
      <c r="G64" s="15" t="s">
        <v>22</v>
      </c>
      <c r="H64" s="16" t="s">
        <v>21</v>
      </c>
      <c r="I64" s="58" t="str">
        <f>'Plan of Study'!I60</f>
        <v>Spring 2022</v>
      </c>
      <c r="J64" s="12" t="s">
        <v>22</v>
      </c>
      <c r="K64" s="13" t="s">
        <v>21</v>
      </c>
      <c r="L64" s="58" t="str">
        <f>'Plan of Study'!L60</f>
        <v>Summer 2022</v>
      </c>
      <c r="M64" s="17" t="s">
        <v>22</v>
      </c>
    </row>
    <row r="65" spans="2:13" x14ac:dyDescent="0.25">
      <c r="B65" s="18" t="s">
        <v>23</v>
      </c>
      <c r="C65" s="96" t="str">
        <f>IF(ISBLANK('Plan of Study'!C61),"",'Plan of Study'!C61)</f>
        <v/>
      </c>
      <c r="D65" s="19">
        <f>'Plan of Study'!D61</f>
        <v>0</v>
      </c>
      <c r="E65" s="20" t="s">
        <v>23</v>
      </c>
      <c r="F65" s="96" t="str">
        <f>IF(ISBLANK('Plan of Study'!F61),"",'Plan of Study'!F61)</f>
        <v/>
      </c>
      <c r="G65" s="19">
        <f>'Plan of Study'!G61</f>
        <v>0</v>
      </c>
      <c r="H65" s="21" t="s">
        <v>23</v>
      </c>
      <c r="I65" s="96" t="str">
        <f>IF(ISBLANK('Plan of Study'!I61),"",'Plan of Study'!I61)</f>
        <v/>
      </c>
      <c r="J65" s="19">
        <f>'Plan of Study'!J61</f>
        <v>0</v>
      </c>
      <c r="K65" s="20" t="s">
        <v>23</v>
      </c>
      <c r="L65" s="96" t="str">
        <f>IF(ISBLANK('Plan of Study'!L61),"",'Plan of Study'!L61)</f>
        <v/>
      </c>
      <c r="M65" s="22">
        <f>'Plan of Study'!M61</f>
        <v>0</v>
      </c>
    </row>
    <row r="66" spans="2:13" x14ac:dyDescent="0.25">
      <c r="B66" s="18" t="s">
        <v>23</v>
      </c>
      <c r="C66" s="96" t="str">
        <f>IF(ISBLANK('Plan of Study'!C62),"",'Plan of Study'!C62)</f>
        <v/>
      </c>
      <c r="D66" s="23">
        <f>'Plan of Study'!D62</f>
        <v>0</v>
      </c>
      <c r="E66" s="20" t="s">
        <v>23</v>
      </c>
      <c r="F66" s="96" t="str">
        <f>IF(ISBLANK('Plan of Study'!F62),"",'Plan of Study'!F62)</f>
        <v/>
      </c>
      <c r="G66" s="23">
        <f>'Plan of Study'!G62</f>
        <v>0</v>
      </c>
      <c r="H66" s="21" t="s">
        <v>23</v>
      </c>
      <c r="I66" s="96" t="str">
        <f>IF(ISBLANK('Plan of Study'!I62),"",'Plan of Study'!I62)</f>
        <v/>
      </c>
      <c r="J66" s="23">
        <f>'Plan of Study'!J62</f>
        <v>0</v>
      </c>
      <c r="K66" s="20" t="s">
        <v>23</v>
      </c>
      <c r="L66" s="96" t="str">
        <f>IF(ISBLANK('Plan of Study'!L62),"",'Plan of Study'!L62)</f>
        <v/>
      </c>
      <c r="M66" s="24">
        <f>'Plan of Study'!M62</f>
        <v>0</v>
      </c>
    </row>
    <row r="67" spans="2:13" x14ac:dyDescent="0.25">
      <c r="B67" s="18" t="s">
        <v>23</v>
      </c>
      <c r="C67" s="96" t="str">
        <f>IF(ISBLANK('Plan of Study'!C63),"",'Plan of Study'!C63)</f>
        <v/>
      </c>
      <c r="D67" s="23">
        <f>'Plan of Study'!D63</f>
        <v>0</v>
      </c>
      <c r="E67" s="20" t="s">
        <v>23</v>
      </c>
      <c r="F67" s="96" t="str">
        <f>IF(ISBLANK('Plan of Study'!F63),"",'Plan of Study'!F63)</f>
        <v/>
      </c>
      <c r="G67" s="23">
        <f>'Plan of Study'!G63</f>
        <v>0</v>
      </c>
      <c r="H67" s="21" t="s">
        <v>23</v>
      </c>
      <c r="I67" s="96" t="str">
        <f>IF(ISBLANK('Plan of Study'!I63),"",'Plan of Study'!I63)</f>
        <v/>
      </c>
      <c r="J67" s="23">
        <f>'Plan of Study'!J63</f>
        <v>0</v>
      </c>
      <c r="K67" s="20" t="s">
        <v>23</v>
      </c>
      <c r="L67" s="96" t="str">
        <f>IF(ISBLANK('Plan of Study'!L63),"",'Plan of Study'!L63)</f>
        <v/>
      </c>
      <c r="M67" s="24">
        <f>'Plan of Study'!M63</f>
        <v>0</v>
      </c>
    </row>
    <row r="68" spans="2:13" x14ac:dyDescent="0.25">
      <c r="B68" s="18" t="s">
        <v>23</v>
      </c>
      <c r="C68" s="96" t="str">
        <f>IF(ISBLANK('Plan of Study'!C64),"",'Plan of Study'!C64)</f>
        <v/>
      </c>
      <c r="D68" s="23">
        <f>'Plan of Study'!D64</f>
        <v>0</v>
      </c>
      <c r="E68" s="20" t="s">
        <v>23</v>
      </c>
      <c r="F68" s="96" t="str">
        <f>IF(ISBLANK('Plan of Study'!F64),"",'Plan of Study'!F64)</f>
        <v/>
      </c>
      <c r="G68" s="23">
        <f>'Plan of Study'!G64</f>
        <v>0</v>
      </c>
      <c r="H68" s="21" t="s">
        <v>23</v>
      </c>
      <c r="I68" s="96" t="str">
        <f>IF(ISBLANK('Plan of Study'!I64),"",'Plan of Study'!I64)</f>
        <v/>
      </c>
      <c r="J68" s="23">
        <f>'Plan of Study'!J64</f>
        <v>0</v>
      </c>
      <c r="K68" s="20" t="s">
        <v>23</v>
      </c>
      <c r="L68" s="96" t="str">
        <f>IF(ISBLANK('Plan of Study'!L64),"",'Plan of Study'!L64)</f>
        <v/>
      </c>
      <c r="M68" s="24">
        <f>'Plan of Study'!M64</f>
        <v>0</v>
      </c>
    </row>
    <row r="69" spans="2:13" ht="15.75" thickBot="1" x14ac:dyDescent="0.3">
      <c r="B69" s="25" t="s">
        <v>23</v>
      </c>
      <c r="C69" s="97" t="str">
        <f>IF(ISBLANK('Plan of Study'!C65),"",'Plan of Study'!C65)</f>
        <v/>
      </c>
      <c r="D69" s="26">
        <f>'Plan of Study'!D65</f>
        <v>0</v>
      </c>
      <c r="E69" s="27" t="s">
        <v>23</v>
      </c>
      <c r="F69" s="97" t="str">
        <f>IF(ISBLANK('Plan of Study'!F65),"",'Plan of Study'!F65)</f>
        <v/>
      </c>
      <c r="G69" s="26">
        <f>'Plan of Study'!G65</f>
        <v>0</v>
      </c>
      <c r="H69" s="28" t="s">
        <v>23</v>
      </c>
      <c r="I69" s="97" t="str">
        <f>IF(ISBLANK('Plan of Study'!I65),"",'Plan of Study'!I65)</f>
        <v/>
      </c>
      <c r="J69" s="26">
        <f>'Plan of Study'!J65</f>
        <v>0</v>
      </c>
      <c r="K69" s="27" t="s">
        <v>23</v>
      </c>
      <c r="L69" s="97" t="str">
        <f>IF(ISBLANK('Plan of Study'!L65),"",'Plan of Study'!L65)</f>
        <v/>
      </c>
      <c r="M69" s="29">
        <f>'Plan of Study'!M65</f>
        <v>0</v>
      </c>
    </row>
    <row r="70" spans="2:13" ht="16.5" thickTop="1" thickBot="1" x14ac:dyDescent="0.3"/>
    <row r="71" spans="2:13" ht="15.75" thickTop="1" x14ac:dyDescent="0.25">
      <c r="B71" s="11" t="s">
        <v>21</v>
      </c>
      <c r="C71" s="58" t="str">
        <f>'Plan of Study'!C67</f>
        <v>Fall 2022</v>
      </c>
      <c r="D71" s="12" t="s">
        <v>22</v>
      </c>
      <c r="E71" s="13" t="s">
        <v>21</v>
      </c>
      <c r="F71" s="58" t="str">
        <f>'Plan of Study'!F67</f>
        <v>Winter 2023</v>
      </c>
      <c r="G71" s="15" t="s">
        <v>22</v>
      </c>
      <c r="H71" s="16" t="s">
        <v>21</v>
      </c>
      <c r="I71" s="58" t="str">
        <f>'Plan of Study'!I67</f>
        <v>Spring 2023</v>
      </c>
      <c r="J71" s="12" t="s">
        <v>22</v>
      </c>
      <c r="K71" s="13" t="s">
        <v>21</v>
      </c>
      <c r="L71" s="58" t="str">
        <f>'Plan of Study'!L67</f>
        <v>Summer 2023</v>
      </c>
      <c r="M71" s="17" t="s">
        <v>22</v>
      </c>
    </row>
    <row r="72" spans="2:13" x14ac:dyDescent="0.25">
      <c r="B72" s="18" t="s">
        <v>23</v>
      </c>
      <c r="C72" s="96" t="str">
        <f>IF(ISBLANK('Plan of Study'!C68),"",'Plan of Study'!C68)</f>
        <v/>
      </c>
      <c r="D72" s="19">
        <f>'Plan of Study'!D68</f>
        <v>0</v>
      </c>
      <c r="E72" s="20" t="s">
        <v>23</v>
      </c>
      <c r="F72" s="96" t="str">
        <f>IF(ISBLANK('Plan of Study'!F68),"",'Plan of Study'!F68)</f>
        <v/>
      </c>
      <c r="G72" s="19">
        <f>'Plan of Study'!G68</f>
        <v>0</v>
      </c>
      <c r="H72" s="21" t="s">
        <v>23</v>
      </c>
      <c r="I72" s="96" t="str">
        <f>IF(ISBLANK('Plan of Study'!I68),"",'Plan of Study'!I68)</f>
        <v/>
      </c>
      <c r="J72" s="19">
        <f>'Plan of Study'!J68</f>
        <v>0</v>
      </c>
      <c r="K72" s="20" t="s">
        <v>23</v>
      </c>
      <c r="L72" s="96" t="str">
        <f>IF(ISBLANK('Plan of Study'!L68),"",'Plan of Study'!L68)</f>
        <v/>
      </c>
      <c r="M72" s="22">
        <f>'Plan of Study'!M68</f>
        <v>0</v>
      </c>
    </row>
    <row r="73" spans="2:13" x14ac:dyDescent="0.25">
      <c r="B73" s="18" t="s">
        <v>23</v>
      </c>
      <c r="C73" s="96" t="str">
        <f>IF(ISBLANK('Plan of Study'!C69),"",'Plan of Study'!C69)</f>
        <v/>
      </c>
      <c r="D73" s="23">
        <f>'Plan of Study'!D69</f>
        <v>0</v>
      </c>
      <c r="E73" s="20" t="s">
        <v>23</v>
      </c>
      <c r="F73" s="96" t="str">
        <f>IF(ISBLANK('Plan of Study'!F69),"",'Plan of Study'!F69)</f>
        <v/>
      </c>
      <c r="G73" s="23">
        <f>'Plan of Study'!G69</f>
        <v>0</v>
      </c>
      <c r="H73" s="21" t="s">
        <v>23</v>
      </c>
      <c r="I73" s="96" t="str">
        <f>IF(ISBLANK('Plan of Study'!I69),"",'Plan of Study'!I69)</f>
        <v/>
      </c>
      <c r="J73" s="23">
        <f>'Plan of Study'!J69</f>
        <v>0</v>
      </c>
      <c r="K73" s="20" t="s">
        <v>23</v>
      </c>
      <c r="L73" s="96" t="str">
        <f>IF(ISBLANK('Plan of Study'!L69),"",'Plan of Study'!L69)</f>
        <v/>
      </c>
      <c r="M73" s="24">
        <f>'Plan of Study'!M69</f>
        <v>0</v>
      </c>
    </row>
    <row r="74" spans="2:13" x14ac:dyDescent="0.25">
      <c r="B74" s="18" t="s">
        <v>23</v>
      </c>
      <c r="C74" s="96" t="str">
        <f>IF(ISBLANK('Plan of Study'!C70),"",'Plan of Study'!C70)</f>
        <v/>
      </c>
      <c r="D74" s="23">
        <f>'Plan of Study'!D70</f>
        <v>0</v>
      </c>
      <c r="E74" s="20" t="s">
        <v>23</v>
      </c>
      <c r="F74" s="96" t="str">
        <f>IF(ISBLANK('Plan of Study'!F70),"",'Plan of Study'!F70)</f>
        <v/>
      </c>
      <c r="G74" s="23">
        <f>'Plan of Study'!G70</f>
        <v>0</v>
      </c>
      <c r="H74" s="21" t="s">
        <v>23</v>
      </c>
      <c r="I74" s="96" t="str">
        <f>IF(ISBLANK('Plan of Study'!I70),"",'Plan of Study'!I70)</f>
        <v/>
      </c>
      <c r="J74" s="23">
        <f>'Plan of Study'!J70</f>
        <v>0</v>
      </c>
      <c r="K74" s="20" t="s">
        <v>23</v>
      </c>
      <c r="L74" s="96" t="str">
        <f>IF(ISBLANK('Plan of Study'!L70),"",'Plan of Study'!L70)</f>
        <v/>
      </c>
      <c r="M74" s="24">
        <f>'Plan of Study'!M70</f>
        <v>0</v>
      </c>
    </row>
    <row r="75" spans="2:13" x14ac:dyDescent="0.25">
      <c r="B75" s="18" t="s">
        <v>23</v>
      </c>
      <c r="C75" s="96" t="str">
        <f>IF(ISBLANK('Plan of Study'!C71),"",'Plan of Study'!C71)</f>
        <v/>
      </c>
      <c r="D75" s="23">
        <f>'Plan of Study'!D71</f>
        <v>0</v>
      </c>
      <c r="E75" s="20" t="s">
        <v>23</v>
      </c>
      <c r="F75" s="96" t="str">
        <f>IF(ISBLANK('Plan of Study'!F71),"",'Plan of Study'!F71)</f>
        <v/>
      </c>
      <c r="G75" s="23">
        <f>'Plan of Study'!G71</f>
        <v>0</v>
      </c>
      <c r="H75" s="21" t="s">
        <v>23</v>
      </c>
      <c r="I75" s="96" t="str">
        <f>IF(ISBLANK('Plan of Study'!I71),"",'Plan of Study'!I71)</f>
        <v/>
      </c>
      <c r="J75" s="23">
        <f>'Plan of Study'!J71</f>
        <v>0</v>
      </c>
      <c r="K75" s="20" t="s">
        <v>23</v>
      </c>
      <c r="L75" s="96" t="str">
        <f>IF(ISBLANK('Plan of Study'!L71),"",'Plan of Study'!L71)</f>
        <v/>
      </c>
      <c r="M75" s="24">
        <f>'Plan of Study'!M71</f>
        <v>0</v>
      </c>
    </row>
    <row r="76" spans="2:13" ht="15.75" thickBot="1" x14ac:dyDescent="0.3">
      <c r="B76" s="25" t="s">
        <v>23</v>
      </c>
      <c r="C76" s="97" t="str">
        <f>IF(ISBLANK('Plan of Study'!C72),"",'Plan of Study'!C72)</f>
        <v/>
      </c>
      <c r="D76" s="26">
        <f>'Plan of Study'!D72</f>
        <v>0</v>
      </c>
      <c r="E76" s="27" t="s">
        <v>23</v>
      </c>
      <c r="F76" s="97" t="str">
        <f>IF(ISBLANK('Plan of Study'!F72),"",'Plan of Study'!F72)</f>
        <v/>
      </c>
      <c r="G76" s="26">
        <f>'Plan of Study'!G72</f>
        <v>0</v>
      </c>
      <c r="H76" s="28" t="s">
        <v>23</v>
      </c>
      <c r="I76" s="97" t="str">
        <f>IF(ISBLANK('Plan of Study'!I72),"",'Plan of Study'!I72)</f>
        <v/>
      </c>
      <c r="J76" s="26">
        <f>'Plan of Study'!J72</f>
        <v>0</v>
      </c>
      <c r="K76" s="27" t="s">
        <v>23</v>
      </c>
      <c r="L76" s="97" t="str">
        <f>IF(ISBLANK('Plan of Study'!L72),"",'Plan of Study'!L72)</f>
        <v/>
      </c>
      <c r="M76" s="29">
        <f>'Plan of Study'!M72</f>
        <v>0</v>
      </c>
    </row>
    <row r="77" spans="2:13" ht="16.5" thickTop="1" thickBot="1" x14ac:dyDescent="0.3"/>
    <row r="78" spans="2:13" ht="15.75" thickTop="1" x14ac:dyDescent="0.25">
      <c r="B78" s="11" t="s">
        <v>21</v>
      </c>
      <c r="C78" s="58" t="str">
        <f>'Plan of Study'!C74</f>
        <v>Fall 2023</v>
      </c>
      <c r="D78" s="12" t="s">
        <v>22</v>
      </c>
      <c r="E78" s="13" t="s">
        <v>21</v>
      </c>
      <c r="F78" s="58" t="str">
        <f>'Plan of Study'!F74</f>
        <v>Winter 2024</v>
      </c>
      <c r="G78" s="15" t="s">
        <v>22</v>
      </c>
      <c r="H78" s="16" t="s">
        <v>21</v>
      </c>
      <c r="I78" s="58" t="str">
        <f>'Plan of Study'!I74</f>
        <v>Spring 2024</v>
      </c>
      <c r="J78" s="12" t="s">
        <v>22</v>
      </c>
      <c r="K78" s="13" t="s">
        <v>21</v>
      </c>
      <c r="L78" s="58" t="str">
        <f>'Plan of Study'!L74</f>
        <v>Summer 2024</v>
      </c>
      <c r="M78" s="17" t="s">
        <v>22</v>
      </c>
    </row>
    <row r="79" spans="2:13" x14ac:dyDescent="0.25">
      <c r="B79" s="18" t="s">
        <v>23</v>
      </c>
      <c r="C79" s="96" t="str">
        <f>IF(ISBLANK('Plan of Study'!C75),"",'Plan of Study'!C75)</f>
        <v/>
      </c>
      <c r="D79" s="19">
        <f>'Plan of Study'!D75</f>
        <v>0</v>
      </c>
      <c r="E79" s="20" t="s">
        <v>23</v>
      </c>
      <c r="F79" s="96" t="str">
        <f>IF(ISBLANK('Plan of Study'!F75),"",'Plan of Study'!F75)</f>
        <v/>
      </c>
      <c r="G79" s="19">
        <f>'Plan of Study'!G75</f>
        <v>0</v>
      </c>
      <c r="H79" s="21" t="s">
        <v>23</v>
      </c>
      <c r="I79" s="96" t="str">
        <f>IF(ISBLANK('Plan of Study'!I75),"",'Plan of Study'!I75)</f>
        <v/>
      </c>
      <c r="J79" s="19">
        <f>'Plan of Study'!J75</f>
        <v>0</v>
      </c>
      <c r="K79" s="20" t="s">
        <v>23</v>
      </c>
      <c r="L79" s="96" t="str">
        <f>IF(ISBLANK('Plan of Study'!L75),"",'Plan of Study'!L75)</f>
        <v/>
      </c>
      <c r="M79" s="22">
        <f>'Plan of Study'!M75</f>
        <v>0</v>
      </c>
    </row>
    <row r="80" spans="2:13" x14ac:dyDescent="0.25">
      <c r="B80" s="18" t="s">
        <v>23</v>
      </c>
      <c r="C80" s="96" t="str">
        <f>IF(ISBLANK('Plan of Study'!C76),"",'Plan of Study'!C76)</f>
        <v/>
      </c>
      <c r="D80" s="23">
        <f>'Plan of Study'!D76</f>
        <v>0</v>
      </c>
      <c r="E80" s="20" t="s">
        <v>23</v>
      </c>
      <c r="F80" s="96" t="str">
        <f>IF(ISBLANK('Plan of Study'!F76),"",'Plan of Study'!F76)</f>
        <v/>
      </c>
      <c r="G80" s="23">
        <f>'Plan of Study'!G76</f>
        <v>0</v>
      </c>
      <c r="H80" s="21" t="s">
        <v>23</v>
      </c>
      <c r="I80" s="96" t="str">
        <f>IF(ISBLANK('Plan of Study'!I76),"",'Plan of Study'!I76)</f>
        <v/>
      </c>
      <c r="J80" s="23">
        <f>'Plan of Study'!J76</f>
        <v>0</v>
      </c>
      <c r="K80" s="20" t="s">
        <v>23</v>
      </c>
      <c r="L80" s="96" t="str">
        <f>IF(ISBLANK('Plan of Study'!L76),"",'Plan of Study'!L76)</f>
        <v/>
      </c>
      <c r="M80" s="24">
        <f>'Plan of Study'!M76</f>
        <v>0</v>
      </c>
    </row>
    <row r="81" spans="2:13" x14ac:dyDescent="0.25">
      <c r="B81" s="18" t="s">
        <v>23</v>
      </c>
      <c r="C81" s="96" t="str">
        <f>IF(ISBLANK('Plan of Study'!C77),"",'Plan of Study'!C77)</f>
        <v/>
      </c>
      <c r="D81" s="23">
        <f>'Plan of Study'!D77</f>
        <v>0</v>
      </c>
      <c r="E81" s="20" t="s">
        <v>23</v>
      </c>
      <c r="F81" s="96" t="str">
        <f>IF(ISBLANK('Plan of Study'!F77),"",'Plan of Study'!F77)</f>
        <v/>
      </c>
      <c r="G81" s="23">
        <f>'Plan of Study'!G77</f>
        <v>0</v>
      </c>
      <c r="H81" s="21" t="s">
        <v>23</v>
      </c>
      <c r="I81" s="96" t="str">
        <f>IF(ISBLANK('Plan of Study'!I77),"",'Plan of Study'!I77)</f>
        <v/>
      </c>
      <c r="J81" s="23">
        <f>'Plan of Study'!J77</f>
        <v>0</v>
      </c>
      <c r="K81" s="20" t="s">
        <v>23</v>
      </c>
      <c r="L81" s="96" t="str">
        <f>IF(ISBLANK('Plan of Study'!L77),"",'Plan of Study'!L77)</f>
        <v/>
      </c>
      <c r="M81" s="24">
        <f>'Plan of Study'!M77</f>
        <v>0</v>
      </c>
    </row>
    <row r="82" spans="2:13" x14ac:dyDescent="0.25">
      <c r="B82" s="18" t="s">
        <v>23</v>
      </c>
      <c r="C82" s="96" t="str">
        <f>IF(ISBLANK('Plan of Study'!C78),"",'Plan of Study'!C78)</f>
        <v/>
      </c>
      <c r="D82" s="23">
        <f>'Plan of Study'!D78</f>
        <v>0</v>
      </c>
      <c r="E82" s="20" t="s">
        <v>23</v>
      </c>
      <c r="F82" s="96" t="str">
        <f>IF(ISBLANK('Plan of Study'!F78),"",'Plan of Study'!F78)</f>
        <v/>
      </c>
      <c r="G82" s="23">
        <f>'Plan of Study'!G78</f>
        <v>0</v>
      </c>
      <c r="H82" s="21" t="s">
        <v>23</v>
      </c>
      <c r="I82" s="96" t="str">
        <f>IF(ISBLANK('Plan of Study'!I78),"",'Plan of Study'!I78)</f>
        <v/>
      </c>
      <c r="J82" s="23">
        <f>'Plan of Study'!J78</f>
        <v>0</v>
      </c>
      <c r="K82" s="20" t="s">
        <v>23</v>
      </c>
      <c r="L82" s="96" t="str">
        <f>IF(ISBLANK('Plan of Study'!L78),"",'Plan of Study'!L78)</f>
        <v/>
      </c>
      <c r="M82" s="24">
        <f>'Plan of Study'!M78</f>
        <v>0</v>
      </c>
    </row>
    <row r="83" spans="2:13" ht="15.75" thickBot="1" x14ac:dyDescent="0.3">
      <c r="B83" s="25" t="s">
        <v>23</v>
      </c>
      <c r="C83" s="97" t="str">
        <f>IF(ISBLANK('Plan of Study'!C79),"",'Plan of Study'!C79)</f>
        <v/>
      </c>
      <c r="D83" s="26">
        <f>'Plan of Study'!D79</f>
        <v>0</v>
      </c>
      <c r="E83" s="27" t="s">
        <v>23</v>
      </c>
      <c r="F83" s="97" t="str">
        <f>IF(ISBLANK('Plan of Study'!F79),"",'Plan of Study'!F79)</f>
        <v/>
      </c>
      <c r="G83" s="26">
        <f>'Plan of Study'!G79</f>
        <v>0</v>
      </c>
      <c r="H83" s="28" t="s">
        <v>23</v>
      </c>
      <c r="I83" s="97" t="str">
        <f>IF(ISBLANK('Plan of Study'!I79),"",'Plan of Study'!I79)</f>
        <v/>
      </c>
      <c r="J83" s="26">
        <f>'Plan of Study'!J79</f>
        <v>0</v>
      </c>
      <c r="K83" s="27" t="s">
        <v>23</v>
      </c>
      <c r="L83" s="97" t="str">
        <f>IF(ISBLANK('Plan of Study'!L79),"",'Plan of Study'!L79)</f>
        <v/>
      </c>
      <c r="M83" s="29">
        <f>'Plan of Study'!M79</f>
        <v>0</v>
      </c>
    </row>
    <row r="84" spans="2:13" ht="16.5" thickTop="1" thickBot="1" x14ac:dyDescent="0.3"/>
    <row r="85" spans="2:13" ht="15.75" customHeight="1" thickBot="1" x14ac:dyDescent="0.3">
      <c r="C85" s="241" t="str">
        <f>'Plan of Study'!C81</f>
        <v>ERROR!</v>
      </c>
      <c r="D85" s="227" t="str">
        <f>'Plan of Study'!D81:L81</f>
        <v>You HAVE NOT included all of Math 124, 125, 204, 224, 225, 226, 304, 312 (or equivalent).</v>
      </c>
      <c r="E85" s="227"/>
      <c r="F85" s="227"/>
      <c r="G85" s="227"/>
      <c r="H85" s="227"/>
      <c r="I85" s="227"/>
      <c r="J85" s="227"/>
      <c r="K85" s="227"/>
      <c r="L85" s="228"/>
    </row>
    <row r="86" spans="2:13" ht="15.75" thickBot="1" x14ac:dyDescent="0.3">
      <c r="C86" s="242"/>
      <c r="D86" s="227" t="str">
        <f>'Plan of Study'!D82:L82</f>
        <v>You HAVE NOT included one of Math 302, 309.</v>
      </c>
      <c r="E86" s="227"/>
      <c r="F86" s="227"/>
      <c r="G86" s="227"/>
      <c r="H86" s="227"/>
      <c r="I86" s="227"/>
      <c r="J86" s="227"/>
      <c r="K86" s="227"/>
      <c r="L86" s="228"/>
    </row>
    <row r="87" spans="2:13" ht="15.75" thickBot="1" x14ac:dyDescent="0.3">
      <c r="C87" s="242"/>
      <c r="D87" s="227" t="str">
        <f>'Plan of Study'!D83:L83</f>
        <v>You HAVE NOT included an additional 31 approved credits.</v>
      </c>
      <c r="E87" s="227"/>
      <c r="F87" s="227"/>
      <c r="G87" s="227"/>
      <c r="H87" s="227"/>
      <c r="I87" s="227"/>
      <c r="J87" s="227"/>
      <c r="K87" s="227"/>
      <c r="L87" s="228"/>
    </row>
    <row r="88" spans="2:13" ht="15.75" thickBot="1" x14ac:dyDescent="0.3">
      <c r="C88" s="242"/>
      <c r="D88" s="227" t="str">
        <f>'Plan of Study'!D84:L84</f>
        <v>You HAVE NOT included two sequences.</v>
      </c>
      <c r="E88" s="227"/>
      <c r="F88" s="227"/>
      <c r="G88" s="227"/>
      <c r="H88" s="227"/>
      <c r="I88" s="227"/>
      <c r="J88" s="227"/>
      <c r="K88" s="227"/>
      <c r="L88" s="228"/>
    </row>
    <row r="89" spans="2:13" ht="15.75" thickBot="1" x14ac:dyDescent="0.3">
      <c r="C89" s="242"/>
      <c r="D89" s="227" t="str">
        <f>'Plan of Study'!D85:L85</f>
        <v>You HAVE NOT included one of CSCI 140, 141 or Math 307.</v>
      </c>
      <c r="E89" s="227"/>
      <c r="F89" s="227"/>
      <c r="G89" s="227"/>
      <c r="H89" s="227"/>
      <c r="I89" s="227"/>
      <c r="J89" s="227"/>
      <c r="K89" s="227"/>
      <c r="L89" s="228"/>
    </row>
    <row r="90" spans="2:13" ht="15.75" thickBot="1" x14ac:dyDescent="0.3">
      <c r="C90" s="242"/>
      <c r="D90" s="227" t="str">
        <f>'Plan of Study'!D86:L86</f>
        <v>You HAVE NOT included at least 19 400-level credits.</v>
      </c>
      <c r="E90" s="227"/>
      <c r="F90" s="227"/>
      <c r="G90" s="227"/>
      <c r="H90" s="227"/>
      <c r="I90" s="227"/>
      <c r="J90" s="227"/>
      <c r="K90" s="227"/>
      <c r="L90" s="228"/>
    </row>
    <row r="91" spans="2:13" ht="15.75" thickBot="1" x14ac:dyDescent="0.3">
      <c r="C91" s="242"/>
      <c r="D91" s="227" t="str">
        <f>'Plan of Study'!D87:L87</f>
        <v>You HAVE NOT included a supporting sequence (PHYS, CHEM, CSCI, or ECON).</v>
      </c>
      <c r="E91" s="227"/>
      <c r="F91" s="227"/>
      <c r="G91" s="227"/>
      <c r="H91" s="227"/>
      <c r="I91" s="227"/>
      <c r="J91" s="227"/>
      <c r="K91" s="227"/>
      <c r="L91" s="228"/>
    </row>
    <row r="92" spans="2:13" ht="15.75" thickBot="1" x14ac:dyDescent="0.3">
      <c r="C92" s="242"/>
      <c r="D92" s="227" t="str">
        <f>'Plan of Study'!D88:L88</f>
        <v xml:space="preserve"> </v>
      </c>
      <c r="E92" s="227"/>
      <c r="F92" s="227"/>
      <c r="G92" s="227"/>
      <c r="H92" s="227"/>
      <c r="I92" s="227"/>
      <c r="J92" s="227"/>
      <c r="K92" s="227"/>
      <c r="L92" s="228"/>
    </row>
    <row r="93" spans="2:13" ht="15.75" thickBot="1" x14ac:dyDescent="0.3">
      <c r="C93" s="242"/>
      <c r="D93" s="227" t="str">
        <f>'Plan of Study'!D89:L89</f>
        <v xml:space="preserve"> </v>
      </c>
      <c r="E93" s="227"/>
      <c r="F93" s="227"/>
      <c r="G93" s="227"/>
      <c r="H93" s="227"/>
      <c r="I93" s="227"/>
      <c r="J93" s="227"/>
      <c r="K93" s="227"/>
      <c r="L93" s="228"/>
    </row>
    <row r="94" spans="2:13" ht="15.75" thickBot="1" x14ac:dyDescent="0.3">
      <c r="C94" s="243"/>
      <c r="D94" s="227" t="str">
        <f>'Plan of Study'!D90:L90</f>
        <v/>
      </c>
      <c r="E94" s="227"/>
      <c r="F94" s="227"/>
      <c r="G94" s="227"/>
      <c r="H94" s="227"/>
      <c r="I94" s="227"/>
      <c r="J94" s="227"/>
      <c r="K94" s="227"/>
      <c r="L94" s="228"/>
    </row>
    <row r="95" spans="2:13" ht="7.5" customHeight="1" thickBot="1" x14ac:dyDescent="0.3"/>
    <row r="96" spans="2:13" ht="15.75" thickBot="1" x14ac:dyDescent="0.3">
      <c r="D96" s="77" t="s">
        <v>258</v>
      </c>
      <c r="E96" s="244" t="str">
        <f>'Plan of Study'!E92</f>
        <v>You have not included Math 419; make sure you satisfy the WWU writing requirement elsewhere.</v>
      </c>
      <c r="F96" s="245"/>
      <c r="G96" s="245"/>
      <c r="H96" s="245"/>
      <c r="I96" s="245"/>
      <c r="J96" s="245"/>
      <c r="K96" s="245"/>
      <c r="L96" s="246"/>
    </row>
    <row r="97" spans="3:11" ht="7.5" customHeight="1" thickBot="1" x14ac:dyDescent="0.3"/>
    <row r="98" spans="3:11" ht="15.75" thickBot="1" x14ac:dyDescent="0.3">
      <c r="D98" s="247" t="s">
        <v>306</v>
      </c>
      <c r="E98" s="248"/>
      <c r="F98" s="248"/>
      <c r="G98" s="98">
        <f>'Plan of Study'!G94</f>
        <v>0</v>
      </c>
    </row>
    <row r="99" spans="3:11" x14ac:dyDescent="0.25">
      <c r="C99" s="56"/>
      <c r="D99" s="56"/>
      <c r="E99" s="56"/>
      <c r="F99" s="56"/>
      <c r="G99" s="56"/>
      <c r="H99" s="56"/>
      <c r="I99" s="56"/>
      <c r="J99" s="56"/>
      <c r="K99" s="56"/>
    </row>
  </sheetData>
  <sheetProtection selectLockedCells="1" selectUnlockedCells="1"/>
  <mergeCells count="38">
    <mergeCell ref="D98:F98"/>
    <mergeCell ref="C85:C94"/>
    <mergeCell ref="D85:L85"/>
    <mergeCell ref="D86:L86"/>
    <mergeCell ref="D87:L87"/>
    <mergeCell ref="D88:L88"/>
    <mergeCell ref="D89:L89"/>
    <mergeCell ref="D90:L90"/>
    <mergeCell ref="D91:L91"/>
    <mergeCell ref="D92:L92"/>
    <mergeCell ref="D93:L93"/>
    <mergeCell ref="D94:L94"/>
    <mergeCell ref="E96:L96"/>
    <mergeCell ref="I43:J43"/>
    <mergeCell ref="B55:C55"/>
    <mergeCell ref="G55:I55"/>
    <mergeCell ref="B24:C24"/>
    <mergeCell ref="D24:I24"/>
    <mergeCell ref="B26:M26"/>
    <mergeCell ref="C28:L28"/>
    <mergeCell ref="B43:C43"/>
    <mergeCell ref="F43:G43"/>
    <mergeCell ref="B22:C22"/>
    <mergeCell ref="D22:I22"/>
    <mergeCell ref="B9:C9"/>
    <mergeCell ref="D9:G9"/>
    <mergeCell ref="I9:L9"/>
    <mergeCell ref="C13:L13"/>
    <mergeCell ref="C14:E14"/>
    <mergeCell ref="C16:L16"/>
    <mergeCell ref="C17:F17"/>
    <mergeCell ref="D19:G19"/>
    <mergeCell ref="I19:L19"/>
    <mergeCell ref="B2:M2"/>
    <mergeCell ref="B4:M4"/>
    <mergeCell ref="B7:C7"/>
    <mergeCell ref="D7:L7"/>
    <mergeCell ref="D8:E8"/>
  </mergeCells>
  <pageMargins left="0.5" right="0.5" top="0.5" bottom="0.5" header="0.3" footer="0.3"/>
  <pageSetup scale="70" fitToHeight="0" orientation="portrait" r:id="rId1"/>
  <headerFooter>
    <oddHeader>&amp;R&amp;D</oddHeader>
  </headerFooter>
  <rowBreaks count="1" manualBreakCount="1">
    <brk id="41" min="1" max="12" man="1"/>
  </rowBreaks>
  <drawing r:id="rId2"/>
  <extLst>
    <ext xmlns:x14="http://schemas.microsoft.com/office/spreadsheetml/2009/9/main" uri="{78C0D931-6437-407d-A8EE-F0AAD7539E65}">
      <x14:conditionalFormattings>
        <x14:conditionalFormatting xmlns:xm="http://schemas.microsoft.com/office/excel/2006/main">
          <x14:cfRule type="expression" priority="15" id="{B09DAE2A-D0CC-4AF1-A407-C1607C1B6FBF}">
            <xm:f>OR(Messages!$T$11&gt;0,SUM('Courses-Degrees'!$M$6:$M$117)&gt;0)</xm:f>
            <x14:dxf>
              <font>
                <b/>
                <i val="0"/>
                <color rgb="FFFF0000"/>
              </font>
            </x14:dxf>
          </x14:cfRule>
          <x14:cfRule type="expression" priority="16" id="{93976F18-3546-40BC-8042-2F12748A67AF}">
            <xm:f>AND(Messages!$T$11=0,SUM('Courses-Degrees'!$M$6:$M$117)=0)</xm:f>
            <x14:dxf>
              <font>
                <color rgb="FF002060"/>
              </font>
            </x14:dxf>
          </x14:cfRule>
          <xm:sqref>C85:C94</xm:sqref>
        </x14:conditionalFormatting>
        <x14:conditionalFormatting xmlns:xm="http://schemas.microsoft.com/office/excel/2006/main">
          <x14:cfRule type="expression" priority="13" id="{98F76BFC-F55B-484E-9E41-E389689559E6}">
            <xm:f>Messages!$T2=0</xm:f>
            <x14:dxf>
              <font>
                <b/>
                <i val="0"/>
                <color rgb="FFFF0000"/>
              </font>
            </x14:dxf>
          </x14:cfRule>
          <x14:cfRule type="expression" priority="14" id="{6BD497E5-B89F-4617-B6B0-1F2A42F7B508}">
            <xm:f>Messages!$T2=1</xm:f>
            <x14:dxf>
              <font>
                <color rgb="FF002060"/>
              </font>
            </x14:dxf>
          </x14:cfRule>
          <xm:sqref>D85:D91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145"/>
  <sheetViews>
    <sheetView topLeftCell="B1" zoomScale="90" zoomScaleNormal="90" workbookViewId="0">
      <pane xSplit="2" ySplit="5" topLeftCell="D7" activePane="bottomRight" state="frozen"/>
      <selection activeCell="B1" sqref="B1"/>
      <selection pane="topRight" activeCell="D1" sqref="D1"/>
      <selection pane="bottomLeft" activeCell="B6" sqref="B6"/>
      <selection pane="bottomRight" activeCell="P19" sqref="P19"/>
    </sheetView>
  </sheetViews>
  <sheetFormatPr defaultColWidth="9.140625" defaultRowHeight="15" x14ac:dyDescent="0.25"/>
  <cols>
    <col min="1" max="1" width="3.140625" style="30" customWidth="1"/>
    <col min="2" max="2" width="12.5703125" style="30" customWidth="1"/>
    <col min="3" max="3" width="6.28515625" style="30" customWidth="1"/>
    <col min="4" max="8" width="3.7109375" style="30" customWidth="1"/>
    <col min="9" max="12" width="12.85546875" customWidth="1"/>
    <col min="13" max="13" width="3.7109375" customWidth="1"/>
    <col min="14" max="14" width="7.5703125" style="30" customWidth="1"/>
    <col min="16" max="16" width="10" bestFit="1" customWidth="1"/>
  </cols>
  <sheetData>
    <row r="2" spans="2:16" ht="21.75" customHeight="1" x14ac:dyDescent="0.25"/>
    <row r="3" spans="2:16" s="30" customFormat="1" ht="21.75" customHeight="1" x14ac:dyDescent="0.25"/>
    <row r="4" spans="2:16" ht="191.25" customHeight="1" x14ac:dyDescent="0.25">
      <c r="B4" s="257" t="s">
        <v>494</v>
      </c>
      <c r="C4" s="257"/>
      <c r="D4" s="257"/>
      <c r="E4" s="257"/>
      <c r="F4" s="257"/>
      <c r="G4" s="257"/>
      <c r="H4" s="257"/>
    </row>
    <row r="5" spans="2:16" ht="63" customHeight="1" x14ac:dyDescent="0.25">
      <c r="C5" s="62" t="s">
        <v>22</v>
      </c>
      <c r="D5" s="62" t="s">
        <v>145</v>
      </c>
      <c r="E5" s="62" t="s">
        <v>146</v>
      </c>
      <c r="F5" s="62" t="s">
        <v>147</v>
      </c>
      <c r="G5" s="62" t="s">
        <v>148</v>
      </c>
      <c r="H5" s="62" t="s">
        <v>150</v>
      </c>
      <c r="I5" s="61" t="s">
        <v>145</v>
      </c>
      <c r="J5" s="61" t="s">
        <v>146</v>
      </c>
      <c r="K5" s="61" t="s">
        <v>147</v>
      </c>
      <c r="L5" s="61" t="s">
        <v>148</v>
      </c>
      <c r="M5" s="68" t="s">
        <v>188</v>
      </c>
      <c r="N5" s="67" t="s">
        <v>187</v>
      </c>
      <c r="O5" s="61" t="s">
        <v>495</v>
      </c>
      <c r="P5" s="61" t="s">
        <v>496</v>
      </c>
    </row>
    <row r="6" spans="2:16" x14ac:dyDescent="0.25">
      <c r="B6" s="33" t="s">
        <v>30</v>
      </c>
      <c r="C6" s="33">
        <v>5</v>
      </c>
      <c r="D6" s="30" t="s">
        <v>139</v>
      </c>
      <c r="E6" s="30" t="s">
        <v>139</v>
      </c>
      <c r="F6" s="30" t="s">
        <v>139</v>
      </c>
      <c r="G6" s="30" t="s">
        <v>139</v>
      </c>
      <c r="H6" s="30" t="s">
        <v>139</v>
      </c>
      <c r="I6" s="30" t="str">
        <f t="shared" ref="I6:L11" si="0">IF(D6="X",$B6,IF(D6="M","("&amp;$B6&amp;")","-----"))</f>
        <v>Math 124</v>
      </c>
      <c r="J6" s="30" t="str">
        <f t="shared" si="0"/>
        <v>Math 124</v>
      </c>
      <c r="K6" s="30" t="str">
        <f t="shared" si="0"/>
        <v>Math 124</v>
      </c>
      <c r="L6" s="30" t="str">
        <f t="shared" si="0"/>
        <v>Math 124</v>
      </c>
      <c r="M6" s="72" t="str">
        <f>IF(COUNTIF('Plan of Study'!$C$34:$L$79,'Courses-Degrees'!B6)+COUNTIF('Plan of Study'!$C$34:$L$79,"("&amp;'Courses-Degrees'!B6&amp;")")&gt;1,1,"")</f>
        <v/>
      </c>
      <c r="N6" s="30">
        <f>O6+P6</f>
        <v>0</v>
      </c>
      <c r="O6" s="30">
        <f>IF(COUNTIF('Plan of Study'!$C$34:$C$43,'Courses-Degrees'!$B6)+COUNTIF('Plan of Study'!$G$34:$G$43,'Courses-Degrees'!$B6)+COUNTIF('Plan of Study'!$J$34:$J$43,'Courses-Degrees'!$B6)+COUNTIF('Plan of Study'!$C$54:$L$79,'Courses-Degrees'!$B6)&gt;0,1,0)</f>
        <v>0</v>
      </c>
      <c r="P6" s="30">
        <f>IF(COUNTIF('Plan of Study'!$C$34:$C$43,"("&amp;'Courses-Degrees'!$B6&amp;")")+COUNTIF('Plan of Study'!$G$34:$G$43,"("&amp;'Courses-Degrees'!$B6&amp;")")+COUNTIF('Plan of Study'!$J$34:$J$43,"("&amp;'Courses-Degrees'!$B6&amp;")")+COUNTIF('Plan of Study'!$C$54:$L$79,"("&amp;'Courses-Degrees'!$B6&amp;")")&gt;0,1,0)</f>
        <v>0</v>
      </c>
    </row>
    <row r="7" spans="2:16" ht="15" customHeight="1" x14ac:dyDescent="0.25">
      <c r="B7" s="33" t="s">
        <v>192</v>
      </c>
      <c r="C7" s="33">
        <v>5</v>
      </c>
      <c r="D7" s="30" t="s">
        <v>139</v>
      </c>
      <c r="E7" s="30" t="s">
        <v>139</v>
      </c>
      <c r="F7" s="30" t="s">
        <v>139</v>
      </c>
      <c r="G7" s="30" t="s">
        <v>139</v>
      </c>
      <c r="H7" s="30" t="s">
        <v>139</v>
      </c>
      <c r="I7" s="30" t="str">
        <f t="shared" si="0"/>
        <v>Math 125</v>
      </c>
      <c r="J7" s="30" t="str">
        <f t="shared" si="0"/>
        <v>Math 125</v>
      </c>
      <c r="K7" s="30" t="str">
        <f t="shared" si="0"/>
        <v>Math 125</v>
      </c>
      <c r="L7" s="30" t="str">
        <f t="shared" si="0"/>
        <v>Math 125</v>
      </c>
      <c r="M7" s="72" t="str">
        <f>IF(COUNTIF('Plan of Study'!$C$34:$L$79,'Courses-Degrees'!B7)+COUNTIF('Plan of Study'!$C$34:$L$79,"("&amp;'Courses-Degrees'!B7&amp;")")&gt;1,1,"")</f>
        <v/>
      </c>
      <c r="N7" s="30">
        <f t="shared" ref="N7:N69" si="1">O7+P7</f>
        <v>0</v>
      </c>
      <c r="O7" s="30">
        <f>IF(COUNTIF('Plan of Study'!$C$34:$C$43,'Courses-Degrees'!$B7)+COUNTIF('Plan of Study'!$G$34:$G$43,'Courses-Degrees'!$B7)+COUNTIF('Plan of Study'!$J$34:$J$43,'Courses-Degrees'!$B7)+COUNTIF('Plan of Study'!$C$54:$L$79,'Courses-Degrees'!$B7)&gt;0,1,0)</f>
        <v>0</v>
      </c>
      <c r="P7" s="30">
        <f>IF(COUNTIF('Plan of Study'!$C$34:$C$43,"("&amp;'Courses-Degrees'!$B7&amp;")")+COUNTIF('Plan of Study'!$G$34:$G$43,"("&amp;'Courses-Degrees'!$B7&amp;")")+COUNTIF('Plan of Study'!$J$34:$J$43,"("&amp;'Courses-Degrees'!$B7&amp;")")+COUNTIF('Plan of Study'!$C$54:$L$79,"("&amp;'Courses-Degrees'!$B7&amp;")")&gt;0,1,0)</f>
        <v>0</v>
      </c>
    </row>
    <row r="8" spans="2:16" ht="15" customHeight="1" x14ac:dyDescent="0.25">
      <c r="B8" s="33" t="s">
        <v>194</v>
      </c>
      <c r="C8" s="33">
        <v>5</v>
      </c>
      <c r="D8" s="30" t="s">
        <v>139</v>
      </c>
      <c r="E8" s="30" t="s">
        <v>139</v>
      </c>
      <c r="F8" s="30" t="s">
        <v>139</v>
      </c>
      <c r="G8" s="30" t="s">
        <v>139</v>
      </c>
      <c r="H8" s="30" t="s">
        <v>139</v>
      </c>
      <c r="I8" s="30" t="str">
        <f t="shared" si="0"/>
        <v>Math 134</v>
      </c>
      <c r="J8" s="30" t="str">
        <f t="shared" si="0"/>
        <v>Math 134</v>
      </c>
      <c r="K8" s="30" t="str">
        <f t="shared" si="0"/>
        <v>Math 134</v>
      </c>
      <c r="L8" s="30" t="str">
        <f t="shared" si="0"/>
        <v>Math 134</v>
      </c>
      <c r="M8" s="72" t="str">
        <f>IF(COUNTIF('Plan of Study'!$C$34:$L$79,'Courses-Degrees'!B8)+COUNTIF('Plan of Study'!$C$34:$L$79,"("&amp;'Courses-Degrees'!B8&amp;")")&gt;1,1,"")</f>
        <v/>
      </c>
      <c r="N8" s="30">
        <f t="shared" si="1"/>
        <v>0</v>
      </c>
      <c r="O8" s="30">
        <f>IF(COUNTIF('Plan of Study'!$C$34:$C$43,'Courses-Degrees'!$B8)+COUNTIF('Plan of Study'!$G$34:$G$43,'Courses-Degrees'!$B8)+COUNTIF('Plan of Study'!$J$34:$J$43,'Courses-Degrees'!$B8)+COUNTIF('Plan of Study'!$C$54:$L$79,'Courses-Degrees'!$B8)&gt;0,1,0)</f>
        <v>0</v>
      </c>
      <c r="P8" s="30">
        <f>IF(COUNTIF('Plan of Study'!$C$34:$C$43,"("&amp;'Courses-Degrees'!$B8&amp;")")+COUNTIF('Plan of Study'!$G$34:$G$43,"("&amp;'Courses-Degrees'!$B8&amp;")")+COUNTIF('Plan of Study'!$J$34:$J$43,"("&amp;'Courses-Degrees'!$B8&amp;")")+COUNTIF('Plan of Study'!$C$54:$L$79,"("&amp;'Courses-Degrees'!$B8&amp;")")&gt;0,1,0)</f>
        <v>0</v>
      </c>
    </row>
    <row r="9" spans="2:16" ht="15" customHeight="1" x14ac:dyDescent="0.25">
      <c r="B9" s="33" t="s">
        <v>193</v>
      </c>
      <c r="C9" s="33">
        <v>5</v>
      </c>
      <c r="D9" s="30" t="s">
        <v>139</v>
      </c>
      <c r="E9" s="30" t="s">
        <v>139</v>
      </c>
      <c r="F9" s="30" t="s">
        <v>139</v>
      </c>
      <c r="G9" s="30" t="s">
        <v>139</v>
      </c>
      <c r="H9" s="30" t="s">
        <v>139</v>
      </c>
      <c r="I9" s="30" t="str">
        <f t="shared" si="0"/>
        <v>Math 135</v>
      </c>
      <c r="J9" s="30" t="str">
        <f t="shared" si="0"/>
        <v>Math 135</v>
      </c>
      <c r="K9" s="30" t="str">
        <f t="shared" si="0"/>
        <v>Math 135</v>
      </c>
      <c r="L9" s="30" t="str">
        <f t="shared" si="0"/>
        <v>Math 135</v>
      </c>
      <c r="M9" s="72" t="str">
        <f>IF(COUNTIF('Plan of Study'!$C$34:$L$79,'Courses-Degrees'!B9)+COUNTIF('Plan of Study'!$C$34:$L$79,"("&amp;'Courses-Degrees'!B9&amp;")")&gt;1,1,"")</f>
        <v/>
      </c>
      <c r="N9" s="30">
        <f t="shared" si="1"/>
        <v>0</v>
      </c>
      <c r="O9" s="30">
        <f>IF(COUNTIF('Plan of Study'!$C$34:$C$43,'Courses-Degrees'!$B9)+COUNTIF('Plan of Study'!$G$34:$G$43,'Courses-Degrees'!$B9)+COUNTIF('Plan of Study'!$J$34:$J$43,'Courses-Degrees'!$B9)+COUNTIF('Plan of Study'!$C$54:$L$79,'Courses-Degrees'!$B9)&gt;0,1,0)</f>
        <v>0</v>
      </c>
      <c r="P9" s="30">
        <f>IF(COUNTIF('Plan of Study'!$C$34:$C$43,"("&amp;'Courses-Degrees'!$B9&amp;")")+COUNTIF('Plan of Study'!$G$34:$G$43,"("&amp;'Courses-Degrees'!$B9&amp;")")+COUNTIF('Plan of Study'!$J$34:$J$43,"("&amp;'Courses-Degrees'!$B9&amp;")")+COUNTIF('Plan of Study'!$C$54:$L$79,"("&amp;'Courses-Degrees'!$B9&amp;")")&gt;0,1,0)</f>
        <v>0</v>
      </c>
    </row>
    <row r="10" spans="2:16" ht="15" customHeight="1" x14ac:dyDescent="0.25">
      <c r="B10" s="33" t="s">
        <v>51</v>
      </c>
      <c r="C10" s="33">
        <v>5</v>
      </c>
      <c r="D10" s="30" t="s">
        <v>139</v>
      </c>
      <c r="E10" s="30" t="s">
        <v>139</v>
      </c>
      <c r="F10" s="30" t="s">
        <v>139</v>
      </c>
      <c r="G10" s="30" t="s">
        <v>139</v>
      </c>
      <c r="H10" s="30" t="s">
        <v>139</v>
      </c>
      <c r="I10" s="30" t="str">
        <f t="shared" si="0"/>
        <v>Math 138*</v>
      </c>
      <c r="J10" s="30" t="str">
        <f t="shared" si="0"/>
        <v>Math 138*</v>
      </c>
      <c r="K10" s="30" t="str">
        <f t="shared" si="0"/>
        <v>Math 138*</v>
      </c>
      <c r="L10" s="30" t="str">
        <f t="shared" si="0"/>
        <v>Math 138*</v>
      </c>
      <c r="M10" s="72" t="str">
        <f>IF(COUNTIF('Plan of Study'!$C$34:$L$79,'Courses-Degrees'!B10)+COUNTIF('Plan of Study'!$C$34:$L$79,"("&amp;'Courses-Degrees'!B10&amp;")")&gt;1,1,"")</f>
        <v/>
      </c>
      <c r="N10" s="30">
        <f t="shared" si="1"/>
        <v>0</v>
      </c>
      <c r="O10" s="30">
        <f>IF(COUNTIF('Plan of Study'!$C$34:$C$43,'Courses-Degrees'!$B10)+COUNTIF('Plan of Study'!$G$34:$G$43,'Courses-Degrees'!$B10)+COUNTIF('Plan of Study'!$J$34:$J$43,'Courses-Degrees'!$B10)+COUNTIF('Plan of Study'!$C$54:$L$79,'Courses-Degrees'!$B10)&gt;0,1,0)</f>
        <v>0</v>
      </c>
      <c r="P10" s="30">
        <f>IF(COUNTIF('Plan of Study'!$C$34:$C$43,"("&amp;'Courses-Degrees'!$B10&amp;")")+COUNTIF('Plan of Study'!$G$34:$G$43,"("&amp;'Courses-Degrees'!$B10&amp;")")+COUNTIF('Plan of Study'!$J$34:$J$43,"("&amp;'Courses-Degrees'!$B10&amp;")")+COUNTIF('Plan of Study'!$C$54:$L$79,"("&amp;'Courses-Degrees'!$B10&amp;")")&gt;0,1,0)</f>
        <v>0</v>
      </c>
    </row>
    <row r="11" spans="2:16" ht="15" customHeight="1" x14ac:dyDescent="0.25">
      <c r="B11" s="33" t="s">
        <v>52</v>
      </c>
      <c r="C11" s="33">
        <v>4</v>
      </c>
      <c r="D11" s="69"/>
      <c r="E11" s="69"/>
      <c r="F11" s="69"/>
      <c r="G11" s="70"/>
      <c r="H11" s="71"/>
      <c r="I11" s="30" t="str">
        <f t="shared" si="0"/>
        <v>-----</v>
      </c>
      <c r="J11" s="30" t="str">
        <f t="shared" si="0"/>
        <v>-----</v>
      </c>
      <c r="K11" s="30" t="str">
        <f t="shared" si="0"/>
        <v>-----</v>
      </c>
      <c r="L11" s="30" t="str">
        <f t="shared" si="0"/>
        <v>-----</v>
      </c>
      <c r="M11" s="72" t="str">
        <f>IF(COUNTIF('Plan of Study'!$C$34:$L$79,'Courses-Degrees'!B11)+COUNTIF('Plan of Study'!$C$34:$L$79,"("&amp;'Courses-Degrees'!B11&amp;")")&gt;1,1,"")</f>
        <v/>
      </c>
      <c r="N11" s="30">
        <f t="shared" si="1"/>
        <v>0</v>
      </c>
      <c r="O11" s="30">
        <f>IF(COUNTIF('Plan of Study'!$C$34:$C$43,'Courses-Degrees'!$B11)+COUNTIF('Plan of Study'!$G$34:$G$43,'Courses-Degrees'!$B11)+COUNTIF('Plan of Study'!$J$34:$J$43,'Courses-Degrees'!$B11)+COUNTIF('Plan of Study'!$C$54:$L$79,'Courses-Degrees'!$B11)&gt;0,1,0)</f>
        <v>0</v>
      </c>
      <c r="P11" s="30">
        <f>IF(COUNTIF('Plan of Study'!$C$34:$C$43,"("&amp;'Courses-Degrees'!$B11&amp;")")+COUNTIF('Plan of Study'!$G$34:$G$43,"("&amp;'Courses-Degrees'!$B11&amp;")")+COUNTIF('Plan of Study'!$J$34:$J$43,"("&amp;'Courses-Degrees'!$B11&amp;")")+COUNTIF('Plan of Study'!$C$54:$L$79,"("&amp;'Courses-Degrees'!$B11&amp;")")&gt;0,1,0)</f>
        <v>0</v>
      </c>
    </row>
    <row r="12" spans="2:16" ht="15" customHeight="1" x14ac:dyDescent="0.25">
      <c r="B12" s="33" t="s">
        <v>53</v>
      </c>
      <c r="C12" s="33">
        <v>4</v>
      </c>
      <c r="D12" s="30" t="s">
        <v>139</v>
      </c>
      <c r="E12" s="30" t="s">
        <v>139</v>
      </c>
      <c r="F12" s="30" t="s">
        <v>139</v>
      </c>
      <c r="G12" s="30" t="s">
        <v>139</v>
      </c>
      <c r="H12" s="30" t="s">
        <v>139</v>
      </c>
      <c r="I12" s="30" t="str">
        <f t="shared" ref="I12:I17" si="2">IF(D12="X",$B12,IF(D12="M","("&amp;$B12&amp;")","-----"))</f>
        <v>Math 204</v>
      </c>
      <c r="J12" s="30" t="str">
        <f t="shared" ref="J12:J17" si="3">IF(E12="X",$B12,IF(E12="M","("&amp;$B12&amp;")","-----"))</f>
        <v>Math 204</v>
      </c>
      <c r="K12" s="30" t="str">
        <f t="shared" ref="K12:K17" si="4">IF(F12="X",$B12,IF(F12="M","("&amp;$B12&amp;")","-----"))</f>
        <v>Math 204</v>
      </c>
      <c r="L12" s="30" t="str">
        <f t="shared" ref="L12:L17" si="5">IF(G12="X",$B12,IF(G12="M","("&amp;$B12&amp;")","-----"))</f>
        <v>Math 204</v>
      </c>
      <c r="M12" s="72" t="str">
        <f>IF(COUNTIF('Plan of Study'!$C$34:$L$79,'Courses-Degrees'!B12)+COUNTIF('Plan of Study'!$C$34:$L$79,"("&amp;'Courses-Degrees'!B12&amp;")")&gt;1,1,"")</f>
        <v/>
      </c>
      <c r="N12" s="30">
        <f t="shared" si="1"/>
        <v>0</v>
      </c>
      <c r="O12" s="30">
        <f>IF(COUNTIF('Plan of Study'!$C$34:$C$43,'Courses-Degrees'!$B12)+COUNTIF('Plan of Study'!$G$34:$G$43,'Courses-Degrees'!$B12)+COUNTIF('Plan of Study'!$J$34:$J$43,'Courses-Degrees'!$B12)+COUNTIF('Plan of Study'!$C$54:$L$79,'Courses-Degrees'!$B12)&gt;0,1,0)</f>
        <v>0</v>
      </c>
      <c r="P12" s="30">
        <f>IF(COUNTIF('Plan of Study'!$C$34:$C$43,"("&amp;'Courses-Degrees'!$B12&amp;")")+COUNTIF('Plan of Study'!$G$34:$G$43,"("&amp;'Courses-Degrees'!$B12&amp;")")+COUNTIF('Plan of Study'!$J$34:$J$43,"("&amp;'Courses-Degrees'!$B12&amp;")")+COUNTIF('Plan of Study'!$C$54:$L$79,"("&amp;'Courses-Degrees'!$B12&amp;")")&gt;0,1,0)</f>
        <v>0</v>
      </c>
    </row>
    <row r="13" spans="2:16" ht="15" customHeight="1" x14ac:dyDescent="0.25">
      <c r="B13" s="33" t="s">
        <v>54</v>
      </c>
      <c r="C13" s="33">
        <v>5</v>
      </c>
      <c r="D13" s="30" t="s">
        <v>139</v>
      </c>
      <c r="E13" s="30" t="s">
        <v>139</v>
      </c>
      <c r="F13" s="30" t="s">
        <v>139</v>
      </c>
      <c r="G13" s="30" t="s">
        <v>139</v>
      </c>
      <c r="H13" s="30" t="s">
        <v>139</v>
      </c>
      <c r="I13" s="30" t="str">
        <f t="shared" si="2"/>
        <v>Math 224</v>
      </c>
      <c r="J13" s="30" t="str">
        <f t="shared" si="3"/>
        <v>Math 224</v>
      </c>
      <c r="K13" s="30" t="str">
        <f t="shared" si="4"/>
        <v>Math 224</v>
      </c>
      <c r="L13" s="30" t="str">
        <f t="shared" si="5"/>
        <v>Math 224</v>
      </c>
      <c r="M13" s="72" t="str">
        <f>IF(COUNTIF('Plan of Study'!$C$34:$L$79,'Courses-Degrees'!B13)+COUNTIF('Plan of Study'!$C$34:$L$79,"("&amp;'Courses-Degrees'!B13&amp;")")&gt;1,1,"")</f>
        <v/>
      </c>
      <c r="N13" s="30">
        <f t="shared" si="1"/>
        <v>0</v>
      </c>
      <c r="O13" s="30">
        <f>IF(COUNTIF('Plan of Study'!$C$34:$C$43,'Courses-Degrees'!$B13)+COUNTIF('Plan of Study'!$G$34:$G$43,'Courses-Degrees'!$B13)+COUNTIF('Plan of Study'!$J$34:$J$43,'Courses-Degrees'!$B13)+COUNTIF('Plan of Study'!$C$54:$L$79,'Courses-Degrees'!$B13)&gt;0,1,0)</f>
        <v>0</v>
      </c>
      <c r="P13" s="30">
        <f>IF(COUNTIF('Plan of Study'!$C$34:$C$43,"("&amp;'Courses-Degrees'!$B13&amp;")")+COUNTIF('Plan of Study'!$G$34:$G$43,"("&amp;'Courses-Degrees'!$B13&amp;")")+COUNTIF('Plan of Study'!$J$34:$J$43,"("&amp;'Courses-Degrees'!$B13&amp;")")+COUNTIF('Plan of Study'!$C$54:$L$79,"("&amp;'Courses-Degrees'!$B13&amp;")")&gt;0,1,0)</f>
        <v>0</v>
      </c>
    </row>
    <row r="14" spans="2:16" ht="15" customHeight="1" x14ac:dyDescent="0.25">
      <c r="B14" s="33" t="s">
        <v>55</v>
      </c>
      <c r="C14" s="33">
        <v>4</v>
      </c>
      <c r="D14" s="30" t="s">
        <v>139</v>
      </c>
      <c r="E14" s="30" t="s">
        <v>139</v>
      </c>
      <c r="F14" s="30" t="s">
        <v>139</v>
      </c>
      <c r="G14" s="30" t="s">
        <v>139</v>
      </c>
      <c r="H14" s="30" t="s">
        <v>139</v>
      </c>
      <c r="I14" s="30" t="str">
        <f t="shared" si="2"/>
        <v>Math 225</v>
      </c>
      <c r="J14" s="30" t="str">
        <f t="shared" si="3"/>
        <v>Math 225</v>
      </c>
      <c r="K14" s="30" t="str">
        <f t="shared" si="4"/>
        <v>Math 225</v>
      </c>
      <c r="L14" s="30" t="str">
        <f t="shared" si="5"/>
        <v>Math 225</v>
      </c>
      <c r="M14" s="72" t="str">
        <f>IF(COUNTIF('Plan of Study'!$C$34:$L$79,'Courses-Degrees'!B14)+COUNTIF('Plan of Study'!$C$34:$L$79,"("&amp;'Courses-Degrees'!B14&amp;")")&gt;1,1,"")</f>
        <v/>
      </c>
      <c r="N14" s="30">
        <f t="shared" si="1"/>
        <v>0</v>
      </c>
      <c r="O14" s="30">
        <f>IF(COUNTIF('Plan of Study'!$C$34:$C$43,'Courses-Degrees'!$B14)+COUNTIF('Plan of Study'!$G$34:$G$43,'Courses-Degrees'!$B14)+COUNTIF('Plan of Study'!$J$34:$J$43,'Courses-Degrees'!$B14)+COUNTIF('Plan of Study'!$C$54:$L$79,'Courses-Degrees'!$B14)&gt;0,1,0)</f>
        <v>0</v>
      </c>
      <c r="P14" s="30">
        <f>IF(COUNTIF('Plan of Study'!$C$34:$C$43,"("&amp;'Courses-Degrees'!$B14&amp;")")+COUNTIF('Plan of Study'!$G$34:$G$43,"("&amp;'Courses-Degrees'!$B14&amp;")")+COUNTIF('Plan of Study'!$J$34:$J$43,"("&amp;'Courses-Degrees'!$B14&amp;")")+COUNTIF('Plan of Study'!$C$54:$L$79,"("&amp;'Courses-Degrees'!$B14&amp;")")&gt;0,1,0)</f>
        <v>0</v>
      </c>
    </row>
    <row r="15" spans="2:16" ht="15" customHeight="1" x14ac:dyDescent="0.25">
      <c r="B15" s="33" t="s">
        <v>56</v>
      </c>
      <c r="C15" s="33">
        <v>4</v>
      </c>
      <c r="D15" s="30" t="s">
        <v>139</v>
      </c>
      <c r="E15" s="30" t="s">
        <v>139</v>
      </c>
      <c r="F15" s="30" t="s">
        <v>139</v>
      </c>
      <c r="G15" s="30" t="s">
        <v>139</v>
      </c>
      <c r="H15" s="30" t="s">
        <v>139</v>
      </c>
      <c r="I15" s="30" t="str">
        <f t="shared" si="2"/>
        <v>Math 226</v>
      </c>
      <c r="J15" s="30" t="str">
        <f t="shared" si="3"/>
        <v>Math 226</v>
      </c>
      <c r="K15" s="30" t="str">
        <f t="shared" si="4"/>
        <v>Math 226</v>
      </c>
      <c r="L15" s="30" t="str">
        <f t="shared" si="5"/>
        <v>Math 226</v>
      </c>
      <c r="M15" s="72" t="str">
        <f>IF(COUNTIF('Plan of Study'!$C$34:$L$79,'Courses-Degrees'!B15)+COUNTIF('Plan of Study'!$C$34:$L$79,"("&amp;'Courses-Degrees'!B15&amp;")")&gt;1,1,"")</f>
        <v/>
      </c>
      <c r="N15" s="30">
        <f t="shared" si="1"/>
        <v>0</v>
      </c>
      <c r="O15" s="30">
        <f>IF(COUNTIF('Plan of Study'!$C$34:$C$43,'Courses-Degrees'!$B15)+COUNTIF('Plan of Study'!$G$34:$G$43,'Courses-Degrees'!$B15)+COUNTIF('Plan of Study'!$J$34:$J$43,'Courses-Degrees'!$B15)+COUNTIF('Plan of Study'!$C$54:$L$79,'Courses-Degrees'!$B15)&gt;0,1,0)</f>
        <v>0</v>
      </c>
      <c r="P15" s="30">
        <f>IF(COUNTIF('Plan of Study'!$C$34:$C$43,"("&amp;'Courses-Degrees'!$B15&amp;")")+COUNTIF('Plan of Study'!$G$34:$G$43,"("&amp;'Courses-Degrees'!$B15&amp;")")+COUNTIF('Plan of Study'!$J$34:$J$43,"("&amp;'Courses-Degrees'!$B15&amp;")")+COUNTIF('Plan of Study'!$C$54:$L$79,"("&amp;'Courses-Degrees'!$B15&amp;")")&gt;0,1,0)</f>
        <v>0</v>
      </c>
    </row>
    <row r="16" spans="2:16" ht="15" customHeight="1" x14ac:dyDescent="0.25">
      <c r="B16" s="33" t="s">
        <v>57</v>
      </c>
      <c r="C16" s="33">
        <v>4</v>
      </c>
      <c r="D16" s="30" t="s">
        <v>139</v>
      </c>
      <c r="E16" s="30" t="s">
        <v>139</v>
      </c>
      <c r="F16" s="30" t="s">
        <v>139</v>
      </c>
      <c r="G16" s="30" t="s">
        <v>139</v>
      </c>
      <c r="H16" s="30" t="s">
        <v>139</v>
      </c>
      <c r="I16" s="30" t="str">
        <f t="shared" si="2"/>
        <v>Math 240</v>
      </c>
      <c r="J16" s="30" t="str">
        <f t="shared" si="3"/>
        <v>Math 240</v>
      </c>
      <c r="K16" s="30" t="str">
        <f t="shared" si="4"/>
        <v>Math 240</v>
      </c>
      <c r="L16" s="30" t="str">
        <f t="shared" si="5"/>
        <v>Math 240</v>
      </c>
      <c r="M16" s="72" t="str">
        <f>IF(COUNTIF('Plan of Study'!$C$34:$L$79,'Courses-Degrees'!B16)+COUNTIF('Plan of Study'!$C$34:$L$79,"("&amp;'Courses-Degrees'!B16&amp;")")&gt;1,1,"")</f>
        <v/>
      </c>
      <c r="N16" s="30">
        <f t="shared" si="1"/>
        <v>0</v>
      </c>
      <c r="O16" s="30">
        <f>IF(COUNTIF('Plan of Study'!$C$34:$C$43,'Courses-Degrees'!$B16)+COUNTIF('Plan of Study'!$G$34:$G$43,'Courses-Degrees'!$B16)+COUNTIF('Plan of Study'!$J$34:$J$43,'Courses-Degrees'!$B16)+COUNTIF('Plan of Study'!$C$54:$L$79,'Courses-Degrees'!$B16)&gt;0,1,0)</f>
        <v>0</v>
      </c>
      <c r="P16" s="30">
        <f>IF(COUNTIF('Plan of Study'!$C$34:$C$43,"("&amp;'Courses-Degrees'!$B16&amp;")")+COUNTIF('Plan of Study'!$G$34:$G$43,"("&amp;'Courses-Degrees'!$B16&amp;")")+COUNTIF('Plan of Study'!$J$34:$J$43,"("&amp;'Courses-Degrees'!$B16&amp;")")+COUNTIF('Plan of Study'!$C$54:$L$79,"("&amp;'Courses-Degrees'!$B16&amp;")")&gt;0,1,0)</f>
        <v>0</v>
      </c>
    </row>
    <row r="17" spans="1:16" ht="15" customHeight="1" x14ac:dyDescent="0.25">
      <c r="A17" s="30" t="s">
        <v>149</v>
      </c>
      <c r="B17" s="33" t="s">
        <v>58</v>
      </c>
      <c r="C17" s="33">
        <v>4</v>
      </c>
      <c r="D17" s="69" t="s">
        <v>139</v>
      </c>
      <c r="E17" s="69" t="s">
        <v>139</v>
      </c>
      <c r="F17" s="69" t="s">
        <v>139</v>
      </c>
      <c r="G17" s="70" t="s">
        <v>139</v>
      </c>
      <c r="H17" s="71" t="s">
        <v>139</v>
      </c>
      <c r="I17" s="30" t="str">
        <f t="shared" si="2"/>
        <v>Math 302</v>
      </c>
      <c r="J17" s="30" t="str">
        <f t="shared" si="3"/>
        <v>Math 302</v>
      </c>
      <c r="K17" s="30" t="str">
        <f t="shared" si="4"/>
        <v>Math 302</v>
      </c>
      <c r="L17" s="30" t="str">
        <f t="shared" si="5"/>
        <v>Math 302</v>
      </c>
      <c r="M17" s="72" t="str">
        <f>IF(COUNTIF('Plan of Study'!$C$34:$L$79,'Courses-Degrees'!B17)+COUNTIF('Plan of Study'!$C$34:$L$79,"("&amp;'Courses-Degrees'!B17&amp;")")&gt;1,1,"")</f>
        <v/>
      </c>
      <c r="N17" s="30">
        <f t="shared" si="1"/>
        <v>0</v>
      </c>
      <c r="O17" s="30">
        <f>IF(COUNTIF('Plan of Study'!$C$34:$C$43,'Courses-Degrees'!$B17)+COUNTIF('Plan of Study'!$G$34:$G$43,'Courses-Degrees'!$B17)+COUNTIF('Plan of Study'!$J$34:$J$43,'Courses-Degrees'!$B17)+COUNTIF('Plan of Study'!$C$54:$L$79,'Courses-Degrees'!$B17)&gt;0,1,0)</f>
        <v>0</v>
      </c>
      <c r="P17" s="30">
        <f>IF(COUNTIF('Plan of Study'!$C$34:$C$43,"("&amp;'Courses-Degrees'!$B17&amp;")")+COUNTIF('Plan of Study'!$G$34:$G$43,"("&amp;'Courses-Degrees'!$B17&amp;")")+COUNTIF('Plan of Study'!$J$34:$J$43,"("&amp;'Courses-Degrees'!$B17&amp;")")+COUNTIF('Plan of Study'!$C$54:$L$79,"("&amp;'Courses-Degrees'!$B17&amp;")")&gt;0,1,0)</f>
        <v>0</v>
      </c>
    </row>
    <row r="18" spans="1:16" ht="15" customHeight="1" x14ac:dyDescent="0.25">
      <c r="B18" s="33" t="s">
        <v>59</v>
      </c>
      <c r="C18" s="33">
        <v>4</v>
      </c>
      <c r="D18" s="69"/>
      <c r="E18" s="69"/>
      <c r="F18" s="69"/>
      <c r="G18" s="70"/>
      <c r="H18" s="71"/>
      <c r="I18" s="30" t="str">
        <f t="shared" ref="I18:I68" si="6">IF(D18="X",$B18,IF(D18="M","("&amp;$B18&amp;")","-----"))</f>
        <v>-----</v>
      </c>
      <c r="J18" s="30" t="str">
        <f t="shared" ref="J18:J68" si="7">IF(E18="X",$B18,IF(E18="M","("&amp;$B18&amp;")","-----"))</f>
        <v>-----</v>
      </c>
      <c r="K18" s="30" t="str">
        <f t="shared" ref="K18:K68" si="8">IF(F18="X",$B18,IF(F18="M","("&amp;$B18&amp;")","-----"))</f>
        <v>-----</v>
      </c>
      <c r="L18" s="30" t="str">
        <f t="shared" ref="L18:L70" si="9">IF(G18="X",$B18,IF(H18="X","("&amp;$B18&amp;")","-----"))</f>
        <v>-----</v>
      </c>
      <c r="M18" s="72" t="str">
        <f>IF(COUNTIF('Plan of Study'!$C$34:$L$79,'Courses-Degrees'!B18)+COUNTIF('Plan of Study'!$C$34:$L$79,"("&amp;'Courses-Degrees'!B18&amp;")")&gt;1,1,"")</f>
        <v/>
      </c>
      <c r="N18" s="30">
        <f t="shared" si="1"/>
        <v>0</v>
      </c>
      <c r="O18" s="30">
        <f>IF(COUNTIF('Plan of Study'!$C$34:$C$43,'Courses-Degrees'!$B18)+COUNTIF('Plan of Study'!$G$34:$G$43,'Courses-Degrees'!$B18)+COUNTIF('Plan of Study'!$J$34:$J$43,'Courses-Degrees'!$B18)+COUNTIF('Plan of Study'!$C$54:$L$79,'Courses-Degrees'!$B18)&gt;0,1,0)</f>
        <v>0</v>
      </c>
      <c r="P18" s="30">
        <f>IF(COUNTIF('Plan of Study'!$C$34:$C$43,"("&amp;'Courses-Degrees'!$B18&amp;")")+COUNTIF('Plan of Study'!$G$34:$G$43,"("&amp;'Courses-Degrees'!$B18&amp;")")+COUNTIF('Plan of Study'!$J$34:$J$43,"("&amp;'Courses-Degrees'!$B18&amp;")")+COUNTIF('Plan of Study'!$C$54:$L$79,"("&amp;'Courses-Degrees'!$B18&amp;")")&gt;0,1,0)</f>
        <v>0</v>
      </c>
    </row>
    <row r="19" spans="1:16" ht="15" customHeight="1" x14ac:dyDescent="0.25">
      <c r="B19" s="33" t="s">
        <v>60</v>
      </c>
      <c r="C19" s="33">
        <v>4</v>
      </c>
      <c r="D19" s="69" t="s">
        <v>139</v>
      </c>
      <c r="E19" s="69" t="s">
        <v>139</v>
      </c>
      <c r="F19" s="69" t="s">
        <v>139</v>
      </c>
      <c r="G19" s="70" t="s">
        <v>139</v>
      </c>
      <c r="H19" s="71" t="s">
        <v>139</v>
      </c>
      <c r="I19" s="30" t="str">
        <f t="shared" si="6"/>
        <v>Math 304</v>
      </c>
      <c r="J19" s="30" t="str">
        <f t="shared" si="7"/>
        <v>Math 304</v>
      </c>
      <c r="K19" s="30" t="str">
        <f t="shared" si="8"/>
        <v>Math 304</v>
      </c>
      <c r="L19" s="30" t="str">
        <f t="shared" si="9"/>
        <v>Math 304</v>
      </c>
      <c r="M19" s="72" t="str">
        <f>IF(COUNTIF('Plan of Study'!$C$34:$L$79,'Courses-Degrees'!B19)+COUNTIF('Plan of Study'!$C$34:$L$79,"("&amp;'Courses-Degrees'!B19&amp;")")&gt;1,1,"")</f>
        <v/>
      </c>
      <c r="N19" s="30">
        <f t="shared" si="1"/>
        <v>0</v>
      </c>
      <c r="O19" s="30">
        <f>IF(COUNTIF('Plan of Study'!$C$34:$C$43,'Courses-Degrees'!$B19)+COUNTIF('Plan of Study'!$G$34:$G$43,'Courses-Degrees'!$B19)+COUNTIF('Plan of Study'!$J$34:$J$43,'Courses-Degrees'!$B19)+COUNTIF('Plan of Study'!$C$54:$L$79,'Courses-Degrees'!$B19)&gt;0,1,0)</f>
        <v>0</v>
      </c>
      <c r="P19" s="30">
        <f>IF(COUNTIF('Plan of Study'!$C$34:$C$43,"("&amp;'Courses-Degrees'!$B19&amp;")")+COUNTIF('Plan of Study'!$G$34:$G$43,"("&amp;'Courses-Degrees'!$B19&amp;")")+COUNTIF('Plan of Study'!$J$34:$J$43,"("&amp;'Courses-Degrees'!$B19&amp;")")+COUNTIF('Plan of Study'!$C$54:$L$79,"("&amp;'Courses-Degrees'!$B19&amp;")")&gt;0,1,0)</f>
        <v>0</v>
      </c>
    </row>
    <row r="20" spans="1:16" ht="15" customHeight="1" x14ac:dyDescent="0.25">
      <c r="B20" s="33" t="s">
        <v>61</v>
      </c>
      <c r="C20" s="33">
        <v>4</v>
      </c>
      <c r="D20" s="69"/>
      <c r="E20" s="69" t="s">
        <v>139</v>
      </c>
      <c r="F20" s="69" t="s">
        <v>139</v>
      </c>
      <c r="G20" s="70"/>
      <c r="H20" s="71" t="s">
        <v>139</v>
      </c>
      <c r="I20" s="30" t="str">
        <f t="shared" si="6"/>
        <v>-----</v>
      </c>
      <c r="J20" s="30" t="str">
        <f t="shared" si="7"/>
        <v>Math 307</v>
      </c>
      <c r="K20" s="30" t="str">
        <f t="shared" si="8"/>
        <v>Math 307</v>
      </c>
      <c r="L20" s="30" t="str">
        <f t="shared" si="9"/>
        <v>(Math 307)</v>
      </c>
      <c r="M20" s="72" t="str">
        <f>IF(COUNTIF('Plan of Study'!$C$34:$L$79,'Courses-Degrees'!B20)+COUNTIF('Plan of Study'!$C$34:$L$79,"("&amp;'Courses-Degrees'!B20&amp;")")&gt;1,1,"")</f>
        <v/>
      </c>
      <c r="N20" s="30">
        <f t="shared" si="1"/>
        <v>0</v>
      </c>
      <c r="O20" s="30">
        <f>IF(COUNTIF('Plan of Study'!$C$34:$C$43,'Courses-Degrees'!$B20)+COUNTIF('Plan of Study'!$G$34:$G$43,'Courses-Degrees'!$B20)+COUNTIF('Plan of Study'!$J$34:$J$43,'Courses-Degrees'!$B20)+COUNTIF('Plan of Study'!$C$54:$L$79,'Courses-Degrees'!$B20)&gt;0,1,0)</f>
        <v>0</v>
      </c>
      <c r="P20" s="30">
        <f>IF(COUNTIF('Plan of Study'!$C$34:$C$43,"("&amp;'Courses-Degrees'!$B20&amp;")")+COUNTIF('Plan of Study'!$G$34:$G$43,"("&amp;'Courses-Degrees'!$B20&amp;")")+COUNTIF('Plan of Study'!$J$34:$J$43,"("&amp;'Courses-Degrees'!$B20&amp;")")+COUNTIF('Plan of Study'!$C$54:$L$79,"("&amp;'Courses-Degrees'!$B20&amp;")")&gt;0,1,0)</f>
        <v>0</v>
      </c>
    </row>
    <row r="21" spans="1:16" ht="15" customHeight="1" x14ac:dyDescent="0.25">
      <c r="B21" s="33" t="s">
        <v>62</v>
      </c>
      <c r="C21" s="33">
        <v>4</v>
      </c>
      <c r="D21" s="69" t="s">
        <v>139</v>
      </c>
      <c r="E21" s="69" t="s">
        <v>139</v>
      </c>
      <c r="F21" s="69" t="s">
        <v>139</v>
      </c>
      <c r="G21" s="70" t="s">
        <v>139</v>
      </c>
      <c r="H21" s="71" t="s">
        <v>139</v>
      </c>
      <c r="I21" s="30" t="str">
        <f t="shared" si="6"/>
        <v>Math 309</v>
      </c>
      <c r="J21" s="30" t="str">
        <f t="shared" si="7"/>
        <v>Math 309</v>
      </c>
      <c r="K21" s="30" t="str">
        <f t="shared" si="8"/>
        <v>Math 309</v>
      </c>
      <c r="L21" s="30" t="str">
        <f t="shared" si="9"/>
        <v>Math 309</v>
      </c>
      <c r="M21" s="72" t="str">
        <f>IF(COUNTIF('Plan of Study'!$C$34:$L$79,'Courses-Degrees'!B21)+COUNTIF('Plan of Study'!$C$34:$L$79,"("&amp;'Courses-Degrees'!B21&amp;")")&gt;1,1,"")</f>
        <v/>
      </c>
      <c r="N21" s="30">
        <f t="shared" si="1"/>
        <v>0</v>
      </c>
      <c r="O21" s="30">
        <f>IF(COUNTIF('Plan of Study'!$C$34:$C$43,'Courses-Degrees'!$B21)+COUNTIF('Plan of Study'!$G$34:$G$43,'Courses-Degrees'!$B21)+COUNTIF('Plan of Study'!$J$34:$J$43,'Courses-Degrees'!$B21)+COUNTIF('Plan of Study'!$C$54:$L$79,'Courses-Degrees'!$B21)&gt;0,1,0)</f>
        <v>0</v>
      </c>
      <c r="P21" s="30">
        <f>IF(COUNTIF('Plan of Study'!$C$34:$C$43,"("&amp;'Courses-Degrees'!$B21&amp;")")+COUNTIF('Plan of Study'!$G$34:$G$43,"("&amp;'Courses-Degrees'!$B21&amp;")")+COUNTIF('Plan of Study'!$J$34:$J$43,"("&amp;'Courses-Degrees'!$B21&amp;")")+COUNTIF('Plan of Study'!$C$54:$L$79,"("&amp;'Courses-Degrees'!$B21&amp;")")&gt;0,1,0)</f>
        <v>0</v>
      </c>
    </row>
    <row r="22" spans="1:16" ht="15" customHeight="1" x14ac:dyDescent="0.25">
      <c r="B22" s="33" t="s">
        <v>63</v>
      </c>
      <c r="C22" s="33">
        <v>4</v>
      </c>
      <c r="D22" s="69" t="s">
        <v>139</v>
      </c>
      <c r="E22" s="69" t="s">
        <v>139</v>
      </c>
      <c r="F22" s="69" t="s">
        <v>139</v>
      </c>
      <c r="G22" s="70" t="s">
        <v>139</v>
      </c>
      <c r="H22" s="71" t="s">
        <v>139</v>
      </c>
      <c r="I22" s="30" t="str">
        <f t="shared" si="6"/>
        <v>Math 312</v>
      </c>
      <c r="J22" s="30" t="str">
        <f t="shared" si="7"/>
        <v>Math 312</v>
      </c>
      <c r="K22" s="30" t="str">
        <f t="shared" si="8"/>
        <v>Math 312</v>
      </c>
      <c r="L22" s="30" t="str">
        <f t="shared" si="9"/>
        <v>Math 312</v>
      </c>
      <c r="M22" s="72" t="str">
        <f>IF(COUNTIF('Plan of Study'!$C$34:$L$79,'Courses-Degrees'!B22)+COUNTIF('Plan of Study'!$C$34:$L$79,"("&amp;'Courses-Degrees'!B22&amp;")")&gt;1,1,"")</f>
        <v/>
      </c>
      <c r="N22" s="30">
        <f t="shared" si="1"/>
        <v>0</v>
      </c>
      <c r="O22" s="30">
        <f>IF(COUNTIF('Plan of Study'!$C$34:$C$43,'Courses-Degrees'!$B22)+COUNTIF('Plan of Study'!$G$34:$G$43,'Courses-Degrees'!$B22)+COUNTIF('Plan of Study'!$J$34:$J$43,'Courses-Degrees'!$B22)+COUNTIF('Plan of Study'!$C$54:$L$79,'Courses-Degrees'!$B22)&gt;0,1,0)</f>
        <v>0</v>
      </c>
      <c r="P22" s="30">
        <f>IF(COUNTIF('Plan of Study'!$C$34:$C$43,"("&amp;'Courses-Degrees'!$B22&amp;")")+COUNTIF('Plan of Study'!$G$34:$G$43,"("&amp;'Courses-Degrees'!$B22&amp;")")+COUNTIF('Plan of Study'!$J$34:$J$43,"("&amp;'Courses-Degrees'!$B22&amp;")")+COUNTIF('Plan of Study'!$C$54:$L$79,"("&amp;'Courses-Degrees'!$B22&amp;")")&gt;0,1,0)</f>
        <v>0</v>
      </c>
    </row>
    <row r="23" spans="1:16" ht="15" customHeight="1" x14ac:dyDescent="0.25">
      <c r="B23" s="33" t="s">
        <v>64</v>
      </c>
      <c r="C23" s="33">
        <v>4</v>
      </c>
      <c r="D23" s="69" t="s">
        <v>139</v>
      </c>
      <c r="E23" s="69" t="s">
        <v>139</v>
      </c>
      <c r="F23" s="69" t="s">
        <v>139</v>
      </c>
      <c r="G23" s="70" t="s">
        <v>139</v>
      </c>
      <c r="H23" s="71" t="s">
        <v>139</v>
      </c>
      <c r="I23" s="30" t="str">
        <f t="shared" si="6"/>
        <v>Math 331</v>
      </c>
      <c r="J23" s="30" t="str">
        <f t="shared" si="7"/>
        <v>Math 331</v>
      </c>
      <c r="K23" s="30" t="str">
        <f t="shared" si="8"/>
        <v>Math 331</v>
      </c>
      <c r="L23" s="30" t="str">
        <f t="shared" si="9"/>
        <v>Math 331</v>
      </c>
      <c r="M23" s="72" t="str">
        <f>IF(COUNTIF('Plan of Study'!$C$34:$L$79,'Courses-Degrees'!B23)+COUNTIF('Plan of Study'!$C$34:$L$79,"("&amp;'Courses-Degrees'!B23&amp;")")&gt;1,1,"")</f>
        <v/>
      </c>
      <c r="N23" s="30">
        <f t="shared" si="1"/>
        <v>0</v>
      </c>
      <c r="O23" s="30">
        <f>IF(COUNTIF('Plan of Study'!$C$34:$C$43,'Courses-Degrees'!$B23)+COUNTIF('Plan of Study'!$G$34:$G$43,'Courses-Degrees'!$B23)+COUNTIF('Plan of Study'!$J$34:$J$43,'Courses-Degrees'!$B23)+COUNTIF('Plan of Study'!$C$54:$L$79,'Courses-Degrees'!$B23)&gt;0,1,0)</f>
        <v>0</v>
      </c>
      <c r="P23" s="30">
        <f>IF(COUNTIF('Plan of Study'!$C$34:$C$43,"("&amp;'Courses-Degrees'!$B23&amp;")")+COUNTIF('Plan of Study'!$G$34:$G$43,"("&amp;'Courses-Degrees'!$B23&amp;")")+COUNTIF('Plan of Study'!$J$34:$J$43,"("&amp;'Courses-Degrees'!$B23&amp;")")+COUNTIF('Plan of Study'!$C$54:$L$79,"("&amp;'Courses-Degrees'!$B23&amp;")")&gt;0,1,0)</f>
        <v>0</v>
      </c>
    </row>
    <row r="24" spans="1:16" ht="15" customHeight="1" x14ac:dyDescent="0.25">
      <c r="B24" s="33" t="s">
        <v>65</v>
      </c>
      <c r="C24" s="33">
        <v>4</v>
      </c>
      <c r="D24" s="69" t="s">
        <v>139</v>
      </c>
      <c r="E24" s="69" t="s">
        <v>139</v>
      </c>
      <c r="F24" s="69" t="s">
        <v>139</v>
      </c>
      <c r="G24" s="70" t="s">
        <v>139</v>
      </c>
      <c r="H24" s="71" t="s">
        <v>139</v>
      </c>
      <c r="I24" s="30" t="str">
        <f t="shared" si="6"/>
        <v>Math 341</v>
      </c>
      <c r="J24" s="30" t="str">
        <f t="shared" si="7"/>
        <v>Math 341</v>
      </c>
      <c r="K24" s="30" t="str">
        <f t="shared" si="8"/>
        <v>Math 341</v>
      </c>
      <c r="L24" s="30" t="str">
        <f t="shared" si="9"/>
        <v>Math 341</v>
      </c>
      <c r="M24" s="72" t="str">
        <f>IF(COUNTIF('Plan of Study'!$C$34:$L$79,'Courses-Degrees'!B24)+COUNTIF('Plan of Study'!$C$34:$L$79,"("&amp;'Courses-Degrees'!B24&amp;")")&gt;1,1,"")</f>
        <v/>
      </c>
      <c r="N24" s="30">
        <f t="shared" si="1"/>
        <v>0</v>
      </c>
      <c r="O24" s="30">
        <f>IF(COUNTIF('Plan of Study'!$C$34:$C$43,'Courses-Degrees'!$B24)+COUNTIF('Plan of Study'!$G$34:$G$43,'Courses-Degrees'!$B24)+COUNTIF('Plan of Study'!$J$34:$J$43,'Courses-Degrees'!$B24)+COUNTIF('Plan of Study'!$C$54:$L$79,'Courses-Degrees'!$B24)&gt;0,1,0)</f>
        <v>0</v>
      </c>
      <c r="P24" s="30">
        <f>IF(COUNTIF('Plan of Study'!$C$34:$C$43,"("&amp;'Courses-Degrees'!$B24&amp;")")+COUNTIF('Plan of Study'!$G$34:$G$43,"("&amp;'Courses-Degrees'!$B24&amp;")")+COUNTIF('Plan of Study'!$J$34:$J$43,"("&amp;'Courses-Degrees'!$B24&amp;")")+COUNTIF('Plan of Study'!$C$54:$L$79,"("&amp;'Courses-Degrees'!$B24&amp;")")&gt;0,1,0)</f>
        <v>0</v>
      </c>
    </row>
    <row r="25" spans="1:16" ht="15" customHeight="1" x14ac:dyDescent="0.25">
      <c r="B25" s="33" t="s">
        <v>66</v>
      </c>
      <c r="C25" s="33">
        <v>4</v>
      </c>
      <c r="D25" s="69" t="s">
        <v>139</v>
      </c>
      <c r="E25" s="69" t="s">
        <v>139</v>
      </c>
      <c r="F25" s="69" t="s">
        <v>139</v>
      </c>
      <c r="G25" s="70" t="s">
        <v>139</v>
      </c>
      <c r="H25" s="71" t="s">
        <v>139</v>
      </c>
      <c r="I25" s="30" t="str">
        <f t="shared" si="6"/>
        <v>Math 342</v>
      </c>
      <c r="J25" s="30" t="str">
        <f t="shared" si="7"/>
        <v>Math 342</v>
      </c>
      <c r="K25" s="30" t="str">
        <f t="shared" si="8"/>
        <v>Math 342</v>
      </c>
      <c r="L25" s="30" t="str">
        <f t="shared" si="9"/>
        <v>Math 342</v>
      </c>
      <c r="M25" s="72" t="str">
        <f>IF(COUNTIF('Plan of Study'!$C$34:$L$79,'Courses-Degrees'!B25)+COUNTIF('Plan of Study'!$C$34:$L$79,"("&amp;'Courses-Degrees'!B25&amp;")")&gt;1,1,"")</f>
        <v/>
      </c>
      <c r="N25" s="30">
        <f t="shared" si="1"/>
        <v>0</v>
      </c>
      <c r="O25" s="30">
        <f>IF(COUNTIF('Plan of Study'!$C$34:$C$43,'Courses-Degrees'!$B25)+COUNTIF('Plan of Study'!$G$34:$G$43,'Courses-Degrees'!$B25)+COUNTIF('Plan of Study'!$J$34:$J$43,'Courses-Degrees'!$B25)+COUNTIF('Plan of Study'!$C$54:$L$79,'Courses-Degrees'!$B25)&gt;0,1,0)</f>
        <v>0</v>
      </c>
      <c r="P25" s="30">
        <f>IF(COUNTIF('Plan of Study'!$C$34:$C$43,"("&amp;'Courses-Degrees'!$B25&amp;")")+COUNTIF('Plan of Study'!$G$34:$G$43,"("&amp;'Courses-Degrees'!$B25&amp;")")+COUNTIF('Plan of Study'!$J$34:$J$43,"("&amp;'Courses-Degrees'!$B25&amp;")")+COUNTIF('Plan of Study'!$C$54:$L$79,"("&amp;'Courses-Degrees'!$B25&amp;")")&gt;0,1,0)</f>
        <v>0</v>
      </c>
    </row>
    <row r="26" spans="1:16" ht="15" customHeight="1" x14ac:dyDescent="0.25">
      <c r="B26" s="33" t="s">
        <v>308</v>
      </c>
      <c r="C26" s="33">
        <v>4</v>
      </c>
      <c r="D26" s="69"/>
      <c r="E26" s="69"/>
      <c r="F26" s="69" t="s">
        <v>139</v>
      </c>
      <c r="G26" s="70"/>
      <c r="H26" s="71"/>
      <c r="I26" s="30" t="str">
        <f t="shared" si="6"/>
        <v>-----</v>
      </c>
      <c r="J26" s="30" t="str">
        <f t="shared" si="7"/>
        <v>-----</v>
      </c>
      <c r="K26" s="30" t="str">
        <f t="shared" si="8"/>
        <v>Math 343</v>
      </c>
      <c r="L26" s="30" t="str">
        <f>IF(G26="X",$B26,IF(H26="X","("&amp;$B26&amp;")","-----"))</f>
        <v>-----</v>
      </c>
      <c r="M26" s="72" t="str">
        <f>IF(COUNTIF('Plan of Study'!$C$34:$L$79,'Courses-Degrees'!B26)+COUNTIF('Plan of Study'!$C$34:$L$79,"("&amp;'Courses-Degrees'!B26&amp;")")&gt;1,1,"")</f>
        <v/>
      </c>
      <c r="N26" s="30">
        <f t="shared" si="1"/>
        <v>0</v>
      </c>
      <c r="O26" s="30">
        <f>IF(COUNTIF('Plan of Study'!$C$34:$C$43,'Courses-Degrees'!$B26)+COUNTIF('Plan of Study'!$G$34:$G$43,'Courses-Degrees'!$B26)+COUNTIF('Plan of Study'!$J$34:$J$43,'Courses-Degrees'!$B26)+COUNTIF('Plan of Study'!$C$54:$L$79,'Courses-Degrees'!$B26)&gt;0,1,0)</f>
        <v>0</v>
      </c>
      <c r="P26" s="30">
        <f>IF(COUNTIF('Plan of Study'!$C$34:$C$43,"("&amp;'Courses-Degrees'!$B26&amp;")")+COUNTIF('Plan of Study'!$G$34:$G$43,"("&amp;'Courses-Degrees'!$B26&amp;")")+COUNTIF('Plan of Study'!$J$34:$J$43,"("&amp;'Courses-Degrees'!$B26&amp;")")+COUNTIF('Plan of Study'!$C$54:$L$79,"("&amp;'Courses-Degrees'!$B26&amp;")")&gt;0,1,0)</f>
        <v>0</v>
      </c>
    </row>
    <row r="27" spans="1:16" ht="15" customHeight="1" x14ac:dyDescent="0.25">
      <c r="B27" s="33" t="s">
        <v>309</v>
      </c>
      <c r="C27" s="33">
        <v>4</v>
      </c>
      <c r="D27" s="69"/>
      <c r="E27" s="69"/>
      <c r="F27" s="69"/>
      <c r="G27" s="70"/>
      <c r="H27" s="71"/>
      <c r="I27" s="30" t="str">
        <f t="shared" si="6"/>
        <v>-----</v>
      </c>
      <c r="J27" s="30" t="str">
        <f t="shared" si="7"/>
        <v>-----</v>
      </c>
      <c r="K27" s="30" t="str">
        <f t="shared" si="8"/>
        <v>-----</v>
      </c>
      <c r="L27" s="30" t="str">
        <f>IF(G27="X",$B27,IF(H27="X","("&amp;$B27&amp;")","-----"))</f>
        <v>-----</v>
      </c>
      <c r="M27" s="72" t="str">
        <f>IF(COUNTIF('Plan of Study'!$C$34:$L$79,'Courses-Degrees'!B27)+COUNTIF('Plan of Study'!$C$34:$L$79,"("&amp;'Courses-Degrees'!B27&amp;")")&gt;1,1,"")</f>
        <v/>
      </c>
      <c r="N27" s="30">
        <f t="shared" si="1"/>
        <v>0</v>
      </c>
      <c r="O27" s="30">
        <f>IF(COUNTIF('Plan of Study'!$C$34:$C$43,'Courses-Degrees'!$B27)+COUNTIF('Plan of Study'!$G$34:$G$43,'Courses-Degrees'!$B27)+COUNTIF('Plan of Study'!$J$34:$J$43,'Courses-Degrees'!$B27)+COUNTIF('Plan of Study'!$C$54:$L$79,'Courses-Degrees'!$B27)&gt;0,1,0)</f>
        <v>0</v>
      </c>
      <c r="P27" s="30">
        <f>IF(COUNTIF('Plan of Study'!$C$34:$C$43,"("&amp;'Courses-Degrees'!$B27&amp;")")+COUNTIF('Plan of Study'!$G$34:$G$43,"("&amp;'Courses-Degrees'!$B27&amp;")")+COUNTIF('Plan of Study'!$J$34:$J$43,"("&amp;'Courses-Degrees'!$B27&amp;")")+COUNTIF('Plan of Study'!$C$54:$L$79,"("&amp;'Courses-Degrees'!$B27&amp;")")&gt;0,1,0)</f>
        <v>0</v>
      </c>
    </row>
    <row r="28" spans="1:16" ht="15" customHeight="1" x14ac:dyDescent="0.25">
      <c r="B28" s="33" t="s">
        <v>67</v>
      </c>
      <c r="C28" s="33">
        <v>4</v>
      </c>
      <c r="D28" s="69" t="s">
        <v>139</v>
      </c>
      <c r="E28" s="69" t="s">
        <v>139</v>
      </c>
      <c r="F28" s="69" t="s">
        <v>139</v>
      </c>
      <c r="G28" s="70"/>
      <c r="H28" s="71"/>
      <c r="I28" s="30" t="str">
        <f t="shared" si="6"/>
        <v>Math 345</v>
      </c>
      <c r="J28" s="30" t="str">
        <f t="shared" si="7"/>
        <v>Math 345</v>
      </c>
      <c r="K28" s="30" t="str">
        <f t="shared" si="8"/>
        <v>Math 345</v>
      </c>
      <c r="L28" s="30" t="str">
        <f t="shared" si="9"/>
        <v>-----</v>
      </c>
      <c r="M28" s="72" t="str">
        <f>IF(COUNTIF('Plan of Study'!$C$34:$L$79,'Courses-Degrees'!B28)+COUNTIF('Plan of Study'!$C$34:$L$79,"("&amp;'Courses-Degrees'!B28&amp;")")&gt;1,1,"")</f>
        <v/>
      </c>
      <c r="N28" s="30">
        <f t="shared" si="1"/>
        <v>0</v>
      </c>
      <c r="O28" s="30">
        <f>IF(COUNTIF('Plan of Study'!$C$34:$C$43,'Courses-Degrees'!$B28)+COUNTIF('Plan of Study'!$G$34:$G$43,'Courses-Degrees'!$B28)+COUNTIF('Plan of Study'!$J$34:$J$43,'Courses-Degrees'!$B28)+COUNTIF('Plan of Study'!$C$54:$L$79,'Courses-Degrees'!$B28)&gt;0,1,0)</f>
        <v>0</v>
      </c>
      <c r="P28" s="30">
        <f>IF(COUNTIF('Plan of Study'!$C$34:$C$43,"("&amp;'Courses-Degrees'!$B28&amp;")")+COUNTIF('Plan of Study'!$G$34:$G$43,"("&amp;'Courses-Degrees'!$B28&amp;")")+COUNTIF('Plan of Study'!$J$34:$J$43,"("&amp;'Courses-Degrees'!$B28&amp;")")+COUNTIF('Plan of Study'!$C$54:$L$79,"("&amp;'Courses-Degrees'!$B28&amp;")")&gt;0,1,0)</f>
        <v>0</v>
      </c>
    </row>
    <row r="29" spans="1:16" ht="15" customHeight="1" x14ac:dyDescent="0.25">
      <c r="B29" s="33" t="s">
        <v>68</v>
      </c>
      <c r="C29" s="33">
        <v>4</v>
      </c>
      <c r="D29" s="69" t="s">
        <v>139</v>
      </c>
      <c r="E29" s="69"/>
      <c r="F29" s="69"/>
      <c r="G29" s="70"/>
      <c r="H29" s="71"/>
      <c r="I29" s="30" t="str">
        <f t="shared" si="6"/>
        <v>Math 360</v>
      </c>
      <c r="J29" s="30" t="str">
        <f t="shared" si="7"/>
        <v>-----</v>
      </c>
      <c r="K29" s="30" t="str">
        <f t="shared" si="8"/>
        <v>-----</v>
      </c>
      <c r="L29" s="30" t="str">
        <f t="shared" si="9"/>
        <v>-----</v>
      </c>
      <c r="M29" s="72" t="str">
        <f>IF(COUNTIF('Plan of Study'!$C$34:$L$79,'Courses-Degrees'!B29)+COUNTIF('Plan of Study'!$C$34:$L$79,"("&amp;'Courses-Degrees'!B29&amp;")")&gt;1,1,"")</f>
        <v/>
      </c>
      <c r="N29" s="30">
        <f t="shared" si="1"/>
        <v>0</v>
      </c>
      <c r="O29" s="30">
        <f>IF(COUNTIF('Plan of Study'!$C$34:$C$43,'Courses-Degrees'!$B29)+COUNTIF('Plan of Study'!$G$34:$G$43,'Courses-Degrees'!$B29)+COUNTIF('Plan of Study'!$J$34:$J$43,'Courses-Degrees'!$B29)+COUNTIF('Plan of Study'!$C$54:$L$79,'Courses-Degrees'!$B29)&gt;0,1,0)</f>
        <v>0</v>
      </c>
      <c r="P29" s="30">
        <f>IF(COUNTIF('Plan of Study'!$C$34:$C$43,"("&amp;'Courses-Degrees'!$B29&amp;")")+COUNTIF('Plan of Study'!$G$34:$G$43,"("&amp;'Courses-Degrees'!$B29&amp;")")+COUNTIF('Plan of Study'!$J$34:$J$43,"("&amp;'Courses-Degrees'!$B29&amp;")")+COUNTIF('Plan of Study'!$C$54:$L$79,"("&amp;'Courses-Degrees'!$B29&amp;")")&gt;0,1,0)</f>
        <v>0</v>
      </c>
    </row>
    <row r="30" spans="1:16" ht="15" customHeight="1" x14ac:dyDescent="0.25">
      <c r="B30" s="33" t="s">
        <v>69</v>
      </c>
      <c r="C30" s="33">
        <v>4</v>
      </c>
      <c r="D30" s="69" t="s">
        <v>139</v>
      </c>
      <c r="E30" s="69" t="s">
        <v>139</v>
      </c>
      <c r="F30" s="69" t="s">
        <v>139</v>
      </c>
      <c r="G30" s="70" t="s">
        <v>139</v>
      </c>
      <c r="H30" s="71" t="s">
        <v>139</v>
      </c>
      <c r="I30" s="30" t="str">
        <f t="shared" si="6"/>
        <v>Math 381</v>
      </c>
      <c r="J30" s="30" t="str">
        <f t="shared" si="7"/>
        <v>Math 381</v>
      </c>
      <c r="K30" s="30" t="str">
        <f t="shared" si="8"/>
        <v>Math 381</v>
      </c>
      <c r="L30" s="30" t="str">
        <f t="shared" si="9"/>
        <v>Math 381</v>
      </c>
      <c r="M30" s="72" t="str">
        <f>IF(COUNTIF('Plan of Study'!$C$34:$L$79,'Courses-Degrees'!B30)+COUNTIF('Plan of Study'!$C$34:$L$79,"("&amp;'Courses-Degrees'!B30&amp;")")&gt;1,1,"")</f>
        <v/>
      </c>
      <c r="N30" s="30">
        <f t="shared" si="1"/>
        <v>0</v>
      </c>
      <c r="O30" s="30">
        <f>IF(COUNTIF('Plan of Study'!$C$34:$C$43,'Courses-Degrees'!$B30)+COUNTIF('Plan of Study'!$G$34:$G$43,'Courses-Degrees'!$B30)+COUNTIF('Plan of Study'!$J$34:$J$43,'Courses-Degrees'!$B30)+COUNTIF('Plan of Study'!$C$54:$L$79,'Courses-Degrees'!$B30)&gt;0,1,0)</f>
        <v>0</v>
      </c>
      <c r="P30" s="30">
        <f>IF(COUNTIF('Plan of Study'!$C$34:$C$43,"("&amp;'Courses-Degrees'!$B30&amp;")")+COUNTIF('Plan of Study'!$G$34:$G$43,"("&amp;'Courses-Degrees'!$B30&amp;")")+COUNTIF('Plan of Study'!$J$34:$J$43,"("&amp;'Courses-Degrees'!$B30&amp;")")+COUNTIF('Plan of Study'!$C$54:$L$79,"("&amp;'Courses-Degrees'!$B30&amp;")")&gt;0,1,0)</f>
        <v>0</v>
      </c>
    </row>
    <row r="31" spans="1:16" ht="15" customHeight="1" x14ac:dyDescent="0.25">
      <c r="B31" s="33" t="s">
        <v>70</v>
      </c>
      <c r="C31" s="33">
        <v>4</v>
      </c>
      <c r="D31" s="69" t="s">
        <v>139</v>
      </c>
      <c r="E31" s="69" t="s">
        <v>139</v>
      </c>
      <c r="F31" s="69" t="s">
        <v>139</v>
      </c>
      <c r="G31" s="70"/>
      <c r="H31" s="71" t="s">
        <v>139</v>
      </c>
      <c r="I31" s="30" t="str">
        <f t="shared" si="6"/>
        <v>Math 382</v>
      </c>
      <c r="J31" s="30" t="str">
        <f t="shared" si="7"/>
        <v>Math 382</v>
      </c>
      <c r="K31" s="30" t="str">
        <f t="shared" si="8"/>
        <v>Math 382</v>
      </c>
      <c r="L31" s="30" t="str">
        <f t="shared" si="9"/>
        <v>(Math 382)</v>
      </c>
      <c r="M31" s="72" t="str">
        <f>IF(COUNTIF('Plan of Study'!$C$34:$L$79,'Courses-Degrees'!B31)+COUNTIF('Plan of Study'!$C$34:$L$79,"("&amp;'Courses-Degrees'!B31&amp;")")&gt;1,1,"")</f>
        <v/>
      </c>
      <c r="N31" s="30">
        <f t="shared" si="1"/>
        <v>0</v>
      </c>
      <c r="O31" s="30">
        <f>IF(COUNTIF('Plan of Study'!$C$34:$C$43,'Courses-Degrees'!$B31)+COUNTIF('Plan of Study'!$G$34:$G$43,'Courses-Degrees'!$B31)+COUNTIF('Plan of Study'!$J$34:$J$43,'Courses-Degrees'!$B31)+COUNTIF('Plan of Study'!$C$54:$L$79,'Courses-Degrees'!$B31)&gt;0,1,0)</f>
        <v>0</v>
      </c>
      <c r="P31" s="30">
        <f>IF(COUNTIF('Plan of Study'!$C$34:$C$43,"("&amp;'Courses-Degrees'!$B31&amp;")")+COUNTIF('Plan of Study'!$G$34:$G$43,"("&amp;'Courses-Degrees'!$B31&amp;")")+COUNTIF('Plan of Study'!$J$34:$J$43,"("&amp;'Courses-Degrees'!$B31&amp;")")+COUNTIF('Plan of Study'!$C$54:$L$79,"("&amp;'Courses-Degrees'!$B31&amp;")")&gt;0,1,0)</f>
        <v>0</v>
      </c>
    </row>
    <row r="32" spans="1:16" ht="15" customHeight="1" x14ac:dyDescent="0.25">
      <c r="B32" s="33" t="s">
        <v>71</v>
      </c>
      <c r="C32" s="33">
        <v>4</v>
      </c>
      <c r="D32" s="69" t="s">
        <v>139</v>
      </c>
      <c r="E32" s="69" t="s">
        <v>139</v>
      </c>
      <c r="F32" s="69" t="s">
        <v>139</v>
      </c>
      <c r="G32" s="70" t="s">
        <v>139</v>
      </c>
      <c r="H32" s="71" t="s">
        <v>139</v>
      </c>
      <c r="I32" s="30" t="str">
        <f t="shared" si="6"/>
        <v>Math 383</v>
      </c>
      <c r="J32" s="30" t="str">
        <f t="shared" si="7"/>
        <v>Math 383</v>
      </c>
      <c r="K32" s="30" t="str">
        <f t="shared" si="8"/>
        <v>Math 383</v>
      </c>
      <c r="L32" s="30" t="str">
        <f t="shared" si="9"/>
        <v>Math 383</v>
      </c>
      <c r="M32" s="72" t="str">
        <f>IF(COUNTIF('Plan of Study'!$C$34:$L$79,'Courses-Degrees'!B32)+COUNTIF('Plan of Study'!$C$34:$L$79,"("&amp;'Courses-Degrees'!B32&amp;")")&gt;1,1,"")</f>
        <v/>
      </c>
      <c r="N32" s="30">
        <f t="shared" si="1"/>
        <v>0</v>
      </c>
      <c r="O32" s="30">
        <f>IF(COUNTIF('Plan of Study'!$C$34:$C$43,'Courses-Degrees'!$B32)+COUNTIF('Plan of Study'!$G$34:$G$43,'Courses-Degrees'!$B32)+COUNTIF('Plan of Study'!$J$34:$J$43,'Courses-Degrees'!$B32)+COUNTIF('Plan of Study'!$C$54:$L$79,'Courses-Degrees'!$B32)&gt;0,1,0)</f>
        <v>0</v>
      </c>
      <c r="P32" s="30">
        <f>IF(COUNTIF('Plan of Study'!$C$34:$C$43,"("&amp;'Courses-Degrees'!$B32&amp;")")+COUNTIF('Plan of Study'!$G$34:$G$43,"("&amp;'Courses-Degrees'!$B32&amp;")")+COUNTIF('Plan of Study'!$J$34:$J$43,"("&amp;'Courses-Degrees'!$B32&amp;")")+COUNTIF('Plan of Study'!$C$54:$L$79,"("&amp;'Courses-Degrees'!$B32&amp;")")&gt;0,1,0)</f>
        <v>0</v>
      </c>
    </row>
    <row r="33" spans="2:16" ht="15" customHeight="1" x14ac:dyDescent="0.25">
      <c r="B33" s="33" t="s">
        <v>72</v>
      </c>
      <c r="C33" s="33">
        <v>4</v>
      </c>
      <c r="D33" s="69"/>
      <c r="E33" s="69" t="s">
        <v>139</v>
      </c>
      <c r="F33" s="69"/>
      <c r="G33" s="70"/>
      <c r="H33" s="71"/>
      <c r="I33" s="30" t="str">
        <f t="shared" si="6"/>
        <v>-----</v>
      </c>
      <c r="J33" s="30" t="str">
        <f t="shared" si="7"/>
        <v>Math 401</v>
      </c>
      <c r="K33" s="30" t="str">
        <f t="shared" si="8"/>
        <v>-----</v>
      </c>
      <c r="L33" s="30" t="str">
        <f t="shared" si="9"/>
        <v>-----</v>
      </c>
      <c r="M33" s="72" t="str">
        <f>IF(COUNTIF('Plan of Study'!$C$34:$L$79,'Courses-Degrees'!B33)+COUNTIF('Plan of Study'!$C$34:$L$79,"("&amp;'Courses-Degrees'!B33&amp;")")&gt;1,1,"")</f>
        <v/>
      </c>
      <c r="N33" s="30">
        <f t="shared" si="1"/>
        <v>0</v>
      </c>
      <c r="O33" s="30">
        <f>IF(COUNTIF('Plan of Study'!$C$34:$C$43,'Courses-Degrees'!$B33)+COUNTIF('Plan of Study'!$G$34:$G$43,'Courses-Degrees'!$B33)+COUNTIF('Plan of Study'!$J$34:$J$43,'Courses-Degrees'!$B33)+COUNTIF('Plan of Study'!$C$54:$L$79,'Courses-Degrees'!$B33)&gt;0,1,0)</f>
        <v>0</v>
      </c>
      <c r="P33" s="30">
        <f>IF(COUNTIF('Plan of Study'!$C$34:$C$43,"("&amp;'Courses-Degrees'!$B33&amp;")")+COUNTIF('Plan of Study'!$G$34:$G$43,"("&amp;'Courses-Degrees'!$B33&amp;")")+COUNTIF('Plan of Study'!$J$34:$J$43,"("&amp;'Courses-Degrees'!$B33&amp;")")+COUNTIF('Plan of Study'!$C$54:$L$79,"("&amp;'Courses-Degrees'!$B33&amp;")")&gt;0,1,0)</f>
        <v>0</v>
      </c>
    </row>
    <row r="34" spans="2:16" ht="15" customHeight="1" x14ac:dyDescent="0.25">
      <c r="B34" s="33" t="s">
        <v>73</v>
      </c>
      <c r="C34" s="33">
        <v>4</v>
      </c>
      <c r="D34" s="69"/>
      <c r="E34" s="69"/>
      <c r="F34" s="69" t="s">
        <v>139</v>
      </c>
      <c r="G34" s="70"/>
      <c r="H34" s="71"/>
      <c r="I34" s="30" t="str">
        <f t="shared" si="6"/>
        <v>-----</v>
      </c>
      <c r="J34" s="30" t="str">
        <f t="shared" si="7"/>
        <v>-----</v>
      </c>
      <c r="K34" s="30" t="str">
        <f t="shared" si="8"/>
        <v>Math 402</v>
      </c>
      <c r="L34" s="30" t="str">
        <f t="shared" si="9"/>
        <v>-----</v>
      </c>
      <c r="M34" s="72" t="str">
        <f>IF(COUNTIF('Plan of Study'!$C$34:$L$79,'Courses-Degrees'!B34)+COUNTIF('Plan of Study'!$C$34:$L$79,"("&amp;'Courses-Degrees'!B34&amp;")")&gt;1,1,"")</f>
        <v/>
      </c>
      <c r="N34" s="30">
        <f t="shared" si="1"/>
        <v>0</v>
      </c>
      <c r="O34" s="30">
        <f>IF(COUNTIF('Plan of Study'!$C$34:$C$43,'Courses-Degrees'!$B34)+COUNTIF('Plan of Study'!$G$34:$G$43,'Courses-Degrees'!$B34)+COUNTIF('Plan of Study'!$J$34:$J$43,'Courses-Degrees'!$B34)+COUNTIF('Plan of Study'!$C$54:$L$79,'Courses-Degrees'!$B34)&gt;0,1,0)</f>
        <v>0</v>
      </c>
      <c r="P34" s="30">
        <f>IF(COUNTIF('Plan of Study'!$C$34:$C$43,"("&amp;'Courses-Degrees'!$B34&amp;")")+COUNTIF('Plan of Study'!$G$34:$G$43,"("&amp;'Courses-Degrees'!$B34&amp;")")+COUNTIF('Plan of Study'!$J$34:$J$43,"("&amp;'Courses-Degrees'!$B34&amp;")")+COUNTIF('Plan of Study'!$C$54:$L$79,"("&amp;'Courses-Degrees'!$B34&amp;")")&gt;0,1,0)</f>
        <v>0</v>
      </c>
    </row>
    <row r="35" spans="2:16" ht="15" customHeight="1" x14ac:dyDescent="0.25">
      <c r="B35" s="33" t="s">
        <v>74</v>
      </c>
      <c r="C35" s="33">
        <v>4</v>
      </c>
      <c r="D35" s="69"/>
      <c r="E35" s="69"/>
      <c r="F35" s="69" t="s">
        <v>139</v>
      </c>
      <c r="G35" s="70"/>
      <c r="H35" s="71"/>
      <c r="I35" s="30" t="str">
        <f t="shared" si="6"/>
        <v>-----</v>
      </c>
      <c r="J35" s="30" t="str">
        <f t="shared" si="7"/>
        <v>-----</v>
      </c>
      <c r="K35" s="30" t="str">
        <f t="shared" si="8"/>
        <v>Math 405</v>
      </c>
      <c r="L35" s="30" t="str">
        <f t="shared" si="9"/>
        <v>-----</v>
      </c>
      <c r="M35" s="72" t="str">
        <f>IF(COUNTIF('Plan of Study'!$C$34:$L$79,'Courses-Degrees'!B35)+COUNTIF('Plan of Study'!$C$34:$L$79,"("&amp;'Courses-Degrees'!B35&amp;")")&gt;1,1,"")</f>
        <v/>
      </c>
      <c r="N35" s="30">
        <f t="shared" si="1"/>
        <v>0</v>
      </c>
      <c r="O35" s="30">
        <f>IF(COUNTIF('Plan of Study'!$C$34:$C$43,'Courses-Degrees'!$B35)+COUNTIF('Plan of Study'!$G$34:$G$43,'Courses-Degrees'!$B35)+COUNTIF('Plan of Study'!$J$34:$J$43,'Courses-Degrees'!$B35)+COUNTIF('Plan of Study'!$C$54:$L$79,'Courses-Degrees'!$B35)&gt;0,1,0)</f>
        <v>0</v>
      </c>
      <c r="P35" s="30">
        <f>IF(COUNTIF('Plan of Study'!$C$34:$C$43,"("&amp;'Courses-Degrees'!$B35&amp;")")+COUNTIF('Plan of Study'!$G$34:$G$43,"("&amp;'Courses-Degrees'!$B35&amp;")")+COUNTIF('Plan of Study'!$J$34:$J$43,"("&amp;'Courses-Degrees'!$B35&amp;")")+COUNTIF('Plan of Study'!$C$54:$L$79,"("&amp;'Courses-Degrees'!$B35&amp;")")&gt;0,1,0)</f>
        <v>0</v>
      </c>
    </row>
    <row r="36" spans="2:16" ht="15" customHeight="1" x14ac:dyDescent="0.25">
      <c r="B36" s="33" t="s">
        <v>75</v>
      </c>
      <c r="C36" s="33">
        <v>2</v>
      </c>
      <c r="D36" s="69" t="s">
        <v>139</v>
      </c>
      <c r="E36" s="69"/>
      <c r="F36" s="69"/>
      <c r="G36" s="70"/>
      <c r="H36" s="71"/>
      <c r="I36" s="30" t="str">
        <f t="shared" si="6"/>
        <v>Math 409</v>
      </c>
      <c r="J36" s="30" t="str">
        <f t="shared" si="7"/>
        <v>-----</v>
      </c>
      <c r="K36" s="30" t="str">
        <f t="shared" si="8"/>
        <v>-----</v>
      </c>
      <c r="L36" s="30" t="str">
        <f t="shared" si="9"/>
        <v>-----</v>
      </c>
      <c r="M36" s="72" t="str">
        <f>IF(COUNTIF('Plan of Study'!$C$34:$L$79,'Courses-Degrees'!B36)+COUNTIF('Plan of Study'!$C$34:$L$79,"("&amp;'Courses-Degrees'!B36&amp;")")&gt;1,1,"")</f>
        <v/>
      </c>
      <c r="N36" s="30">
        <f t="shared" si="1"/>
        <v>0</v>
      </c>
      <c r="O36" s="30">
        <f>IF(COUNTIF('Plan of Study'!$C$34:$C$43,'Courses-Degrees'!$B36)+COUNTIF('Plan of Study'!$G$34:$G$43,'Courses-Degrees'!$B36)+COUNTIF('Plan of Study'!$J$34:$J$43,'Courses-Degrees'!$B36)+COUNTIF('Plan of Study'!$C$54:$L$79,'Courses-Degrees'!$B36)&gt;0,1,0)</f>
        <v>0</v>
      </c>
      <c r="P36" s="30">
        <f>IF(COUNTIF('Plan of Study'!$C$34:$C$43,"("&amp;'Courses-Degrees'!$B36&amp;")")+COUNTIF('Plan of Study'!$G$34:$G$43,"("&amp;'Courses-Degrees'!$B36&amp;")")+COUNTIF('Plan of Study'!$J$34:$J$43,"("&amp;'Courses-Degrees'!$B36&amp;")")+COUNTIF('Plan of Study'!$C$54:$L$79,"("&amp;'Courses-Degrees'!$B36&amp;")")&gt;0,1,0)</f>
        <v>0</v>
      </c>
    </row>
    <row r="37" spans="2:16" ht="15" customHeight="1" x14ac:dyDescent="0.25">
      <c r="B37" s="33" t="s">
        <v>76</v>
      </c>
      <c r="C37" s="33">
        <v>4</v>
      </c>
      <c r="D37" s="69" t="s">
        <v>139</v>
      </c>
      <c r="E37" s="69"/>
      <c r="F37" s="69"/>
      <c r="G37" s="70"/>
      <c r="H37" s="71"/>
      <c r="I37" s="30" t="str">
        <f t="shared" si="6"/>
        <v>Math 410</v>
      </c>
      <c r="J37" s="30" t="str">
        <f t="shared" si="7"/>
        <v>-----</v>
      </c>
      <c r="K37" s="30" t="str">
        <f t="shared" si="8"/>
        <v>-----</v>
      </c>
      <c r="L37" s="30" t="str">
        <f t="shared" si="9"/>
        <v>-----</v>
      </c>
      <c r="M37" s="72" t="str">
        <f>IF(COUNTIF('Plan of Study'!$C$34:$L$79,'Courses-Degrees'!B37)+COUNTIF('Plan of Study'!$C$34:$L$79,"("&amp;'Courses-Degrees'!B37&amp;")")&gt;1,1,"")</f>
        <v/>
      </c>
      <c r="N37" s="30">
        <f t="shared" si="1"/>
        <v>0</v>
      </c>
      <c r="O37" s="30">
        <f>IF(COUNTIF('Plan of Study'!$C$34:$C$43,'Courses-Degrees'!$B37)+COUNTIF('Plan of Study'!$G$34:$G$43,'Courses-Degrees'!$B37)+COUNTIF('Plan of Study'!$J$34:$J$43,'Courses-Degrees'!$B37)+COUNTIF('Plan of Study'!$C$54:$L$79,'Courses-Degrees'!$B37)&gt;0,1,0)</f>
        <v>0</v>
      </c>
      <c r="P37" s="30">
        <f>IF(COUNTIF('Plan of Study'!$C$34:$C$43,"("&amp;'Courses-Degrees'!$B37&amp;")")+COUNTIF('Plan of Study'!$G$34:$G$43,"("&amp;'Courses-Degrees'!$B37&amp;")")+COUNTIF('Plan of Study'!$J$34:$J$43,"("&amp;'Courses-Degrees'!$B37&amp;")")+COUNTIF('Plan of Study'!$C$54:$L$79,"("&amp;'Courses-Degrees'!$B37&amp;")")&gt;0,1,0)</f>
        <v>0</v>
      </c>
    </row>
    <row r="38" spans="2:16" ht="15" customHeight="1" x14ac:dyDescent="0.25">
      <c r="B38" s="33" t="s">
        <v>77</v>
      </c>
      <c r="C38" s="33">
        <v>1</v>
      </c>
      <c r="D38" s="69"/>
      <c r="E38" s="69" t="s">
        <v>139</v>
      </c>
      <c r="F38" s="69"/>
      <c r="G38" s="70"/>
      <c r="H38" s="71"/>
      <c r="I38" s="30" t="str">
        <f t="shared" si="6"/>
        <v>-----</v>
      </c>
      <c r="J38" s="30" t="str">
        <f t="shared" si="7"/>
        <v>Math 412</v>
      </c>
      <c r="K38" s="30" t="str">
        <f t="shared" si="8"/>
        <v>-----</v>
      </c>
      <c r="L38" s="30" t="str">
        <f t="shared" si="9"/>
        <v>-----</v>
      </c>
      <c r="M38" s="72" t="str">
        <f>IF(COUNTIF('Plan of Study'!$C$34:$L$79,'Courses-Degrees'!B38)+COUNTIF('Plan of Study'!$C$34:$L$79,"("&amp;'Courses-Degrees'!B38&amp;")")&gt;1,1,"")</f>
        <v/>
      </c>
      <c r="N38" s="30">
        <f t="shared" si="1"/>
        <v>0</v>
      </c>
      <c r="O38" s="30">
        <f>IF(COUNTIF('Plan of Study'!$C$34:$C$43,'Courses-Degrees'!$B38)+COUNTIF('Plan of Study'!$G$34:$G$43,'Courses-Degrees'!$B38)+COUNTIF('Plan of Study'!$J$34:$J$43,'Courses-Degrees'!$B38)+COUNTIF('Plan of Study'!$C$54:$L$79,'Courses-Degrees'!$B38)&gt;0,1,0)</f>
        <v>0</v>
      </c>
      <c r="P38" s="30">
        <f>IF(COUNTIF('Plan of Study'!$C$34:$C$43,"("&amp;'Courses-Degrees'!$B38&amp;")")+COUNTIF('Plan of Study'!$G$34:$G$43,"("&amp;'Courses-Degrees'!$B38&amp;")")+COUNTIF('Plan of Study'!$J$34:$J$43,"("&amp;'Courses-Degrees'!$B38&amp;")")+COUNTIF('Plan of Study'!$C$54:$L$79,"("&amp;'Courses-Degrees'!$B38&amp;")")&gt;0,1,0)</f>
        <v>0</v>
      </c>
    </row>
    <row r="39" spans="2:16" ht="15" customHeight="1" x14ac:dyDescent="0.25">
      <c r="B39" s="33" t="s">
        <v>78</v>
      </c>
      <c r="C39" s="33">
        <v>4</v>
      </c>
      <c r="D39" s="69"/>
      <c r="E39" s="69" t="s">
        <v>139</v>
      </c>
      <c r="F39" s="69"/>
      <c r="G39" s="70"/>
      <c r="H39" s="71"/>
      <c r="I39" s="30" t="str">
        <f t="shared" si="6"/>
        <v>-----</v>
      </c>
      <c r="J39" s="30" t="str">
        <f t="shared" si="7"/>
        <v>Math 415</v>
      </c>
      <c r="K39" s="30" t="str">
        <f t="shared" si="8"/>
        <v>-----</v>
      </c>
      <c r="L39" s="30" t="str">
        <f t="shared" si="9"/>
        <v>-----</v>
      </c>
      <c r="M39" s="72" t="str">
        <f>IF(COUNTIF('Plan of Study'!$C$34:$L$79,'Courses-Degrees'!B39)+COUNTIF('Plan of Study'!$C$34:$L$79,"("&amp;'Courses-Degrees'!B39&amp;")")&gt;1,1,"")</f>
        <v/>
      </c>
      <c r="N39" s="30">
        <f t="shared" si="1"/>
        <v>0</v>
      </c>
      <c r="O39" s="30">
        <f>IF(COUNTIF('Plan of Study'!$C$34:$C$43,'Courses-Degrees'!$B39)+COUNTIF('Plan of Study'!$G$34:$G$43,'Courses-Degrees'!$B39)+COUNTIF('Plan of Study'!$J$34:$J$43,'Courses-Degrees'!$B39)+COUNTIF('Plan of Study'!$C$54:$L$79,'Courses-Degrees'!$B39)&gt;0,1,0)</f>
        <v>0</v>
      </c>
      <c r="P39" s="30">
        <f>IF(COUNTIF('Plan of Study'!$C$34:$C$43,"("&amp;'Courses-Degrees'!$B39&amp;")")+COUNTIF('Plan of Study'!$G$34:$G$43,"("&amp;'Courses-Degrees'!$B39&amp;")")+COUNTIF('Plan of Study'!$J$34:$J$43,"("&amp;'Courses-Degrees'!$B39&amp;")")+COUNTIF('Plan of Study'!$C$54:$L$79,"("&amp;'Courses-Degrees'!$B39&amp;")")&gt;0,1,0)</f>
        <v>0</v>
      </c>
    </row>
    <row r="40" spans="2:16" ht="15" customHeight="1" x14ac:dyDescent="0.25">
      <c r="B40" s="33" t="s">
        <v>79</v>
      </c>
      <c r="C40" s="33">
        <v>3</v>
      </c>
      <c r="D40" s="69" t="s">
        <v>139</v>
      </c>
      <c r="E40" s="69" t="s">
        <v>139</v>
      </c>
      <c r="F40" s="69" t="s">
        <v>139</v>
      </c>
      <c r="G40" s="70" t="s">
        <v>139</v>
      </c>
      <c r="H40" s="71" t="s">
        <v>139</v>
      </c>
      <c r="I40" s="30" t="str">
        <f t="shared" si="6"/>
        <v>Math 419</v>
      </c>
      <c r="J40" s="30" t="str">
        <f t="shared" si="7"/>
        <v>Math 419</v>
      </c>
      <c r="K40" s="30" t="str">
        <f t="shared" si="8"/>
        <v>Math 419</v>
      </c>
      <c r="L40" s="30" t="str">
        <f t="shared" si="9"/>
        <v>Math 419</v>
      </c>
      <c r="M40" s="72" t="str">
        <f>IF(COUNTIF('Plan of Study'!$C$34:$L$79,'Courses-Degrees'!B40)+COUNTIF('Plan of Study'!$C$34:$L$79,"("&amp;'Courses-Degrees'!B40&amp;")")&gt;1,1,"")</f>
        <v/>
      </c>
      <c r="N40" s="30">
        <f t="shared" si="1"/>
        <v>0</v>
      </c>
      <c r="O40" s="30">
        <f>IF(COUNTIF('Plan of Study'!$C$34:$C$43,'Courses-Degrees'!$B40)+COUNTIF('Plan of Study'!$G$34:$G$43,'Courses-Degrees'!$B40)+COUNTIF('Plan of Study'!$J$34:$J$43,'Courses-Degrees'!$B40)+COUNTIF('Plan of Study'!$C$54:$L$79,'Courses-Degrees'!$B40)&gt;0,1,0)</f>
        <v>0</v>
      </c>
      <c r="P40" s="30">
        <f>IF(COUNTIF('Plan of Study'!$C$34:$C$43,"("&amp;'Courses-Degrees'!$B40&amp;")")+COUNTIF('Plan of Study'!$G$34:$G$43,"("&amp;'Courses-Degrees'!$B40&amp;")")+COUNTIF('Plan of Study'!$J$34:$J$43,"("&amp;'Courses-Degrees'!$B40&amp;")")+COUNTIF('Plan of Study'!$C$54:$L$79,"("&amp;'Courses-Degrees'!$B40&amp;")")&gt;0,1,0)</f>
        <v>0</v>
      </c>
    </row>
    <row r="41" spans="2:16" ht="15" customHeight="1" x14ac:dyDescent="0.25">
      <c r="B41" s="33" t="s">
        <v>80</v>
      </c>
      <c r="C41" s="33">
        <v>3</v>
      </c>
      <c r="D41" s="69"/>
      <c r="E41" s="69"/>
      <c r="F41" s="69"/>
      <c r="G41" s="70"/>
      <c r="H41" s="71"/>
      <c r="I41" s="30" t="str">
        <f t="shared" si="6"/>
        <v>-----</v>
      </c>
      <c r="J41" s="30" t="str">
        <f t="shared" si="7"/>
        <v>-----</v>
      </c>
      <c r="K41" s="30" t="str">
        <f t="shared" si="8"/>
        <v>-----</v>
      </c>
      <c r="L41" s="30" t="str">
        <f t="shared" si="9"/>
        <v>-----</v>
      </c>
      <c r="M41" s="72" t="str">
        <f>IF(COUNTIF('Plan of Study'!$C$34:$L$79,'Courses-Degrees'!B41)+COUNTIF('Plan of Study'!$C$34:$L$79,"("&amp;'Courses-Degrees'!B41&amp;")")&gt;1,1,"")</f>
        <v/>
      </c>
      <c r="N41" s="30">
        <f t="shared" si="1"/>
        <v>0</v>
      </c>
      <c r="O41" s="30">
        <f>IF(COUNTIF('Plan of Study'!$C$34:$C$43,'Courses-Degrees'!$B41)+COUNTIF('Plan of Study'!$G$34:$G$43,'Courses-Degrees'!$B41)+COUNTIF('Plan of Study'!$J$34:$J$43,'Courses-Degrees'!$B41)+COUNTIF('Plan of Study'!$C$54:$L$79,'Courses-Degrees'!$B41)&gt;0,1,0)</f>
        <v>0</v>
      </c>
      <c r="P41" s="30">
        <f>IF(COUNTIF('Plan of Study'!$C$34:$C$43,"("&amp;'Courses-Degrees'!$B41&amp;")")+COUNTIF('Plan of Study'!$G$34:$G$43,"("&amp;'Courses-Degrees'!$B41&amp;")")+COUNTIF('Plan of Study'!$J$34:$J$43,"("&amp;'Courses-Degrees'!$B41&amp;")")+COUNTIF('Plan of Study'!$C$54:$L$79,"("&amp;'Courses-Degrees'!$B41&amp;")")&gt;0,1,0)</f>
        <v>0</v>
      </c>
    </row>
    <row r="42" spans="2:16" ht="15" customHeight="1" x14ac:dyDescent="0.25">
      <c r="B42" s="33" t="s">
        <v>81</v>
      </c>
      <c r="C42" s="33">
        <v>4</v>
      </c>
      <c r="D42" s="69" t="s">
        <v>139</v>
      </c>
      <c r="E42" s="69"/>
      <c r="F42" s="69"/>
      <c r="G42" s="70"/>
      <c r="H42" s="71"/>
      <c r="I42" s="30" t="str">
        <f t="shared" si="6"/>
        <v>Math 421</v>
      </c>
      <c r="J42" s="30" t="str">
        <f t="shared" si="7"/>
        <v>-----</v>
      </c>
      <c r="K42" s="30" t="str">
        <f t="shared" si="8"/>
        <v>-----</v>
      </c>
      <c r="L42" s="30" t="str">
        <f t="shared" si="9"/>
        <v>-----</v>
      </c>
      <c r="M42" s="72" t="str">
        <f>IF(COUNTIF('Plan of Study'!$C$34:$L$79,'Courses-Degrees'!B42)+COUNTIF('Plan of Study'!$C$34:$L$79,"("&amp;'Courses-Degrees'!B42&amp;")")&gt;1,1,"")</f>
        <v/>
      </c>
      <c r="N42" s="30">
        <f t="shared" si="1"/>
        <v>0</v>
      </c>
      <c r="O42" s="30">
        <f>IF(COUNTIF('Plan of Study'!$C$34:$C$43,'Courses-Degrees'!$B42)+COUNTIF('Plan of Study'!$G$34:$G$43,'Courses-Degrees'!$B42)+COUNTIF('Plan of Study'!$J$34:$J$43,'Courses-Degrees'!$B42)+COUNTIF('Plan of Study'!$C$54:$L$79,'Courses-Degrees'!$B42)&gt;0,1,0)</f>
        <v>0</v>
      </c>
      <c r="P42" s="30">
        <f>IF(COUNTIF('Plan of Study'!$C$34:$C$43,"("&amp;'Courses-Degrees'!$B42&amp;")")+COUNTIF('Plan of Study'!$G$34:$G$43,"("&amp;'Courses-Degrees'!$B42&amp;")")+COUNTIF('Plan of Study'!$J$34:$J$43,"("&amp;'Courses-Degrees'!$B42&amp;")")+COUNTIF('Plan of Study'!$C$54:$L$79,"("&amp;'Courses-Degrees'!$B42&amp;")")&gt;0,1,0)</f>
        <v>0</v>
      </c>
    </row>
    <row r="43" spans="2:16" ht="15" customHeight="1" x14ac:dyDescent="0.25">
      <c r="B43" s="33" t="s">
        <v>82</v>
      </c>
      <c r="C43" s="33">
        <v>4</v>
      </c>
      <c r="D43" s="69"/>
      <c r="E43" s="69" t="s">
        <v>139</v>
      </c>
      <c r="F43" s="69"/>
      <c r="G43" s="70"/>
      <c r="H43" s="71"/>
      <c r="I43" s="30" t="str">
        <f t="shared" si="6"/>
        <v>-----</v>
      </c>
      <c r="J43" s="30" t="str">
        <f t="shared" si="7"/>
        <v>Math 422</v>
      </c>
      <c r="K43" s="30" t="str">
        <f t="shared" si="8"/>
        <v>-----</v>
      </c>
      <c r="L43" s="30" t="str">
        <f t="shared" si="9"/>
        <v>-----</v>
      </c>
      <c r="M43" s="72" t="str">
        <f>IF(COUNTIF('Plan of Study'!$C$34:$L$79,'Courses-Degrees'!B43)+COUNTIF('Plan of Study'!$C$34:$L$79,"("&amp;'Courses-Degrees'!B43&amp;")")&gt;1,1,"")</f>
        <v/>
      </c>
      <c r="N43" s="30">
        <f t="shared" si="1"/>
        <v>0</v>
      </c>
      <c r="O43" s="30">
        <f>IF(COUNTIF('Plan of Study'!$C$34:$C$43,'Courses-Degrees'!$B43)+COUNTIF('Plan of Study'!$G$34:$G$43,'Courses-Degrees'!$B43)+COUNTIF('Plan of Study'!$J$34:$J$43,'Courses-Degrees'!$B43)+COUNTIF('Plan of Study'!$C$54:$L$79,'Courses-Degrees'!$B43)&gt;0,1,0)</f>
        <v>0</v>
      </c>
      <c r="P43" s="30">
        <f>IF(COUNTIF('Plan of Study'!$C$34:$C$43,"("&amp;'Courses-Degrees'!$B43&amp;")")+COUNTIF('Plan of Study'!$G$34:$G$43,"("&amp;'Courses-Degrees'!$B43&amp;")")+COUNTIF('Plan of Study'!$J$34:$J$43,"("&amp;'Courses-Degrees'!$B43&amp;")")+COUNTIF('Plan of Study'!$C$54:$L$79,"("&amp;'Courses-Degrees'!$B43&amp;")")&gt;0,1,0)</f>
        <v>0</v>
      </c>
    </row>
    <row r="44" spans="2:16" ht="15" customHeight="1" x14ac:dyDescent="0.25">
      <c r="B44" s="33" t="s">
        <v>140</v>
      </c>
      <c r="C44" s="33">
        <v>4</v>
      </c>
      <c r="D44" s="69"/>
      <c r="E44" s="69"/>
      <c r="F44" s="69"/>
      <c r="G44" s="70"/>
      <c r="H44" s="71"/>
      <c r="I44" s="30" t="str">
        <f t="shared" si="6"/>
        <v>-----</v>
      </c>
      <c r="J44" s="30" t="str">
        <f t="shared" si="7"/>
        <v>-----</v>
      </c>
      <c r="K44" s="30" t="str">
        <f t="shared" si="8"/>
        <v>-----</v>
      </c>
      <c r="L44" s="30" t="str">
        <f t="shared" si="9"/>
        <v>-----</v>
      </c>
      <c r="M44" s="72" t="str">
        <f>IF(COUNTIF('Plan of Study'!$C$34:$L$79,'Courses-Degrees'!B44)+COUNTIF('Plan of Study'!$C$34:$L$79,"("&amp;'Courses-Degrees'!B44&amp;")")&gt;1,1,"")</f>
        <v/>
      </c>
      <c r="N44" s="30">
        <f t="shared" si="1"/>
        <v>0</v>
      </c>
      <c r="O44" s="30">
        <f>IF(COUNTIF('Plan of Study'!$C$34:$C$43,'Courses-Degrees'!$B44)+COUNTIF('Plan of Study'!$G$34:$G$43,'Courses-Degrees'!$B44)+COUNTIF('Plan of Study'!$J$34:$J$43,'Courses-Degrees'!$B44)+COUNTIF('Plan of Study'!$C$54:$L$79,'Courses-Degrees'!$B44)&gt;0,1,0)</f>
        <v>0</v>
      </c>
      <c r="P44" s="30">
        <f>IF(COUNTIF('Plan of Study'!$C$34:$C$43,"("&amp;'Courses-Degrees'!$B44&amp;")")+COUNTIF('Plan of Study'!$G$34:$G$43,"("&amp;'Courses-Degrees'!$B44&amp;")")+COUNTIF('Plan of Study'!$J$34:$J$43,"("&amp;'Courses-Degrees'!$B44&amp;")")+COUNTIF('Plan of Study'!$C$54:$L$79,"("&amp;'Courses-Degrees'!$B44&amp;")")&gt;0,1,0)</f>
        <v>0</v>
      </c>
    </row>
    <row r="45" spans="2:16" ht="15" customHeight="1" x14ac:dyDescent="0.25">
      <c r="B45" s="33" t="s">
        <v>83</v>
      </c>
      <c r="C45" s="33">
        <v>4</v>
      </c>
      <c r="D45" s="69" t="s">
        <v>139</v>
      </c>
      <c r="E45" s="69"/>
      <c r="F45" s="69"/>
      <c r="G45" s="70"/>
      <c r="H45" s="71"/>
      <c r="I45" s="30" t="str">
        <f t="shared" si="6"/>
        <v>Math 430</v>
      </c>
      <c r="J45" s="30" t="str">
        <f t="shared" si="7"/>
        <v>-----</v>
      </c>
      <c r="K45" s="30" t="str">
        <f t="shared" si="8"/>
        <v>-----</v>
      </c>
      <c r="L45" s="30" t="str">
        <f t="shared" si="9"/>
        <v>-----</v>
      </c>
      <c r="M45" s="72" t="str">
        <f>IF(COUNTIF('Plan of Study'!$C$34:$L$79,'Courses-Degrees'!B45)+COUNTIF('Plan of Study'!$C$34:$L$79,"("&amp;'Courses-Degrees'!B45&amp;")")&gt;1,1,"")</f>
        <v/>
      </c>
      <c r="N45" s="30">
        <f t="shared" si="1"/>
        <v>0</v>
      </c>
      <c r="O45" s="30">
        <f>IF(COUNTIF('Plan of Study'!$C$34:$C$43,'Courses-Degrees'!$B45)+COUNTIF('Plan of Study'!$G$34:$G$43,'Courses-Degrees'!$B45)+COUNTIF('Plan of Study'!$J$34:$J$43,'Courses-Degrees'!$B45)+COUNTIF('Plan of Study'!$C$54:$L$79,'Courses-Degrees'!$B45)&gt;0,1,0)</f>
        <v>0</v>
      </c>
      <c r="P45" s="30">
        <f>IF(COUNTIF('Plan of Study'!$C$34:$C$43,"("&amp;'Courses-Degrees'!$B45&amp;")")+COUNTIF('Plan of Study'!$G$34:$G$43,"("&amp;'Courses-Degrees'!$B45&amp;")")+COUNTIF('Plan of Study'!$J$34:$J$43,"("&amp;'Courses-Degrees'!$B45&amp;")")+COUNTIF('Plan of Study'!$C$54:$L$79,"("&amp;'Courses-Degrees'!$B45&amp;")")&gt;0,1,0)</f>
        <v>0</v>
      </c>
    </row>
    <row r="46" spans="2:16" ht="15" customHeight="1" x14ac:dyDescent="0.25">
      <c r="B46" s="33" t="s">
        <v>84</v>
      </c>
      <c r="C46" s="33">
        <v>4</v>
      </c>
      <c r="D46" s="69"/>
      <c r="E46" s="69"/>
      <c r="F46" s="69"/>
      <c r="G46" s="70"/>
      <c r="H46" s="71"/>
      <c r="I46" s="30" t="str">
        <f t="shared" si="6"/>
        <v>-----</v>
      </c>
      <c r="J46" s="30" t="str">
        <f t="shared" si="7"/>
        <v>-----</v>
      </c>
      <c r="K46" s="30" t="str">
        <f t="shared" si="8"/>
        <v>-----</v>
      </c>
      <c r="L46" s="30" t="str">
        <f t="shared" si="9"/>
        <v>-----</v>
      </c>
      <c r="M46" s="72" t="str">
        <f>IF(COUNTIF('Plan of Study'!$C$34:$L$79,'Courses-Degrees'!B46)+COUNTIF('Plan of Study'!$C$34:$L$79,"("&amp;'Courses-Degrees'!B46&amp;")")&gt;1,1,"")</f>
        <v/>
      </c>
      <c r="N46" s="30">
        <f t="shared" si="1"/>
        <v>0</v>
      </c>
      <c r="O46" s="30">
        <f>IF(COUNTIF('Plan of Study'!$C$34:$C$43,'Courses-Degrees'!$B46)+COUNTIF('Plan of Study'!$G$34:$G$43,'Courses-Degrees'!$B46)+COUNTIF('Plan of Study'!$J$34:$J$43,'Courses-Degrees'!$B46)+COUNTIF('Plan of Study'!$C$54:$L$79,'Courses-Degrees'!$B46)&gt;0,1,0)</f>
        <v>0</v>
      </c>
      <c r="P46" s="30">
        <f>IF(COUNTIF('Plan of Study'!$C$34:$C$43,"("&amp;'Courses-Degrees'!$B46&amp;")")+COUNTIF('Plan of Study'!$G$34:$G$43,"("&amp;'Courses-Degrees'!$B46&amp;")")+COUNTIF('Plan of Study'!$J$34:$J$43,"("&amp;'Courses-Degrees'!$B46&amp;")")+COUNTIF('Plan of Study'!$C$54:$L$79,"("&amp;'Courses-Degrees'!$B46&amp;")")&gt;0,1,0)</f>
        <v>0</v>
      </c>
    </row>
    <row r="47" spans="2:16" ht="15" customHeight="1" x14ac:dyDescent="0.25">
      <c r="B47" s="33" t="s">
        <v>85</v>
      </c>
      <c r="C47" s="33">
        <v>4</v>
      </c>
      <c r="D47" s="69"/>
      <c r="E47" s="69"/>
      <c r="F47" s="69" t="s">
        <v>139</v>
      </c>
      <c r="G47" s="70" t="s">
        <v>139</v>
      </c>
      <c r="H47" s="71" t="s">
        <v>139</v>
      </c>
      <c r="I47" s="30" t="str">
        <f t="shared" si="6"/>
        <v>-----</v>
      </c>
      <c r="J47" s="30" t="str">
        <f t="shared" si="7"/>
        <v>-----</v>
      </c>
      <c r="K47" s="30" t="str">
        <f t="shared" si="8"/>
        <v>Math 432</v>
      </c>
      <c r="L47" s="30" t="str">
        <f t="shared" si="9"/>
        <v>Math 432</v>
      </c>
      <c r="M47" s="72" t="str">
        <f>IF(COUNTIF('Plan of Study'!$C$34:$L$79,'Courses-Degrees'!B47)+COUNTIF('Plan of Study'!$C$34:$L$79,"("&amp;'Courses-Degrees'!B47&amp;")")&gt;1,1,"")</f>
        <v/>
      </c>
      <c r="N47" s="30">
        <f t="shared" si="1"/>
        <v>0</v>
      </c>
      <c r="O47" s="30">
        <f>IF(COUNTIF('Plan of Study'!$C$34:$C$43,'Courses-Degrees'!$B47)+COUNTIF('Plan of Study'!$G$34:$G$43,'Courses-Degrees'!$B47)+COUNTIF('Plan of Study'!$J$34:$J$43,'Courses-Degrees'!$B47)+COUNTIF('Plan of Study'!$C$54:$L$79,'Courses-Degrees'!$B47)&gt;0,1,0)</f>
        <v>0</v>
      </c>
      <c r="P47" s="30">
        <f>IF(COUNTIF('Plan of Study'!$C$34:$C$43,"("&amp;'Courses-Degrees'!$B47&amp;")")+COUNTIF('Plan of Study'!$G$34:$G$43,"("&amp;'Courses-Degrees'!$B47&amp;")")+COUNTIF('Plan of Study'!$J$34:$J$43,"("&amp;'Courses-Degrees'!$B47&amp;")")+COUNTIF('Plan of Study'!$C$54:$L$79,"("&amp;'Courses-Degrees'!$B47&amp;")")&gt;0,1,0)</f>
        <v>0</v>
      </c>
    </row>
    <row r="48" spans="2:16" ht="15" customHeight="1" x14ac:dyDescent="0.25">
      <c r="B48" s="33" t="s">
        <v>86</v>
      </c>
      <c r="C48" s="33">
        <v>4</v>
      </c>
      <c r="D48" s="69"/>
      <c r="E48" s="69"/>
      <c r="F48" s="69" t="s">
        <v>139</v>
      </c>
      <c r="G48" s="70"/>
      <c r="H48" s="71"/>
      <c r="I48" s="30" t="str">
        <f t="shared" si="6"/>
        <v>-----</v>
      </c>
      <c r="J48" s="30" t="str">
        <f t="shared" si="7"/>
        <v>-----</v>
      </c>
      <c r="K48" s="30" t="str">
        <f t="shared" si="8"/>
        <v>Math 438</v>
      </c>
      <c r="L48" s="30" t="str">
        <f t="shared" si="9"/>
        <v>-----</v>
      </c>
      <c r="M48" s="72" t="str">
        <f>IF(COUNTIF('Plan of Study'!$C$34:$L$79,'Courses-Degrees'!B48)+COUNTIF('Plan of Study'!$C$34:$L$79,"("&amp;'Courses-Degrees'!B48&amp;")")&gt;1,1,"")</f>
        <v/>
      </c>
      <c r="N48" s="30">
        <f t="shared" si="1"/>
        <v>0</v>
      </c>
      <c r="O48" s="30">
        <f>IF(COUNTIF('Plan of Study'!$C$34:$C$43,'Courses-Degrees'!$B48)+COUNTIF('Plan of Study'!$G$34:$G$43,'Courses-Degrees'!$B48)+COUNTIF('Plan of Study'!$J$34:$J$43,'Courses-Degrees'!$B48)+COUNTIF('Plan of Study'!$C$54:$L$79,'Courses-Degrees'!$B48)&gt;0,1,0)</f>
        <v>0</v>
      </c>
      <c r="P48" s="30">
        <f>IF(COUNTIF('Plan of Study'!$C$34:$C$43,"("&amp;'Courses-Degrees'!$B48&amp;")")+COUNTIF('Plan of Study'!$G$34:$G$43,"("&amp;'Courses-Degrees'!$B48&amp;")")+COUNTIF('Plan of Study'!$J$34:$J$43,"("&amp;'Courses-Degrees'!$B48&amp;")")+COUNTIF('Plan of Study'!$C$54:$L$79,"("&amp;'Courses-Degrees'!$B48&amp;")")&gt;0,1,0)</f>
        <v>0</v>
      </c>
    </row>
    <row r="49" spans="2:16" ht="15" customHeight="1" x14ac:dyDescent="0.25">
      <c r="B49" s="33" t="s">
        <v>87</v>
      </c>
      <c r="C49" s="33">
        <v>4</v>
      </c>
      <c r="D49" s="69" t="s">
        <v>139</v>
      </c>
      <c r="E49" s="69"/>
      <c r="F49" s="69"/>
      <c r="G49" s="70"/>
      <c r="H49" s="71"/>
      <c r="I49" s="30" t="str">
        <f t="shared" si="6"/>
        <v>Math 441</v>
      </c>
      <c r="J49" s="30" t="str">
        <f t="shared" si="7"/>
        <v>-----</v>
      </c>
      <c r="K49" s="30" t="str">
        <f t="shared" si="8"/>
        <v>-----</v>
      </c>
      <c r="L49" s="30" t="str">
        <f t="shared" si="9"/>
        <v>-----</v>
      </c>
      <c r="M49" s="72" t="str">
        <f>IF(COUNTIF('Plan of Study'!$C$34:$L$79,'Courses-Degrees'!B49)+COUNTIF('Plan of Study'!$C$34:$L$79,"("&amp;'Courses-Degrees'!B49&amp;")")&gt;1,1,"")</f>
        <v/>
      </c>
      <c r="N49" s="30">
        <f t="shared" si="1"/>
        <v>0</v>
      </c>
      <c r="O49" s="30">
        <f>IF(COUNTIF('Plan of Study'!$C$34:$C$43,'Courses-Degrees'!$B49)+COUNTIF('Plan of Study'!$G$34:$G$43,'Courses-Degrees'!$B49)+COUNTIF('Plan of Study'!$J$34:$J$43,'Courses-Degrees'!$B49)+COUNTIF('Plan of Study'!$C$54:$L$79,'Courses-Degrees'!$B49)&gt;0,1,0)</f>
        <v>0</v>
      </c>
      <c r="P49" s="30">
        <f>IF(COUNTIF('Plan of Study'!$C$34:$C$43,"("&amp;'Courses-Degrees'!$B49&amp;")")+COUNTIF('Plan of Study'!$G$34:$G$43,"("&amp;'Courses-Degrees'!$B49&amp;")")+COUNTIF('Plan of Study'!$J$34:$J$43,"("&amp;'Courses-Degrees'!$B49&amp;")")+COUNTIF('Plan of Study'!$C$54:$L$79,"("&amp;'Courses-Degrees'!$B49&amp;")")&gt;0,1,0)</f>
        <v>0</v>
      </c>
    </row>
    <row r="50" spans="2:16" ht="15" customHeight="1" x14ac:dyDescent="0.25">
      <c r="B50" s="33" t="s">
        <v>88</v>
      </c>
      <c r="C50" s="33">
        <v>4</v>
      </c>
      <c r="D50" s="69"/>
      <c r="E50" s="69" t="s">
        <v>139</v>
      </c>
      <c r="F50" s="69"/>
      <c r="G50" s="70"/>
      <c r="H50" s="71"/>
      <c r="I50" s="30" t="str">
        <f t="shared" si="6"/>
        <v>-----</v>
      </c>
      <c r="J50" s="30" t="str">
        <f t="shared" si="7"/>
        <v>Math 442</v>
      </c>
      <c r="K50" s="30" t="str">
        <f t="shared" si="8"/>
        <v>-----</v>
      </c>
      <c r="L50" s="30" t="str">
        <f t="shared" si="9"/>
        <v>-----</v>
      </c>
      <c r="M50" s="72" t="str">
        <f>IF(COUNTIF('Plan of Study'!$C$34:$L$79,'Courses-Degrees'!B50)+COUNTIF('Plan of Study'!$C$34:$L$79,"("&amp;'Courses-Degrees'!B50&amp;")")&gt;1,1,"")</f>
        <v/>
      </c>
      <c r="N50" s="30">
        <f t="shared" si="1"/>
        <v>0</v>
      </c>
      <c r="O50" s="30">
        <f>IF(COUNTIF('Plan of Study'!$C$34:$C$43,'Courses-Degrees'!$B50)+COUNTIF('Plan of Study'!$G$34:$G$43,'Courses-Degrees'!$B50)+COUNTIF('Plan of Study'!$J$34:$J$43,'Courses-Degrees'!$B50)+COUNTIF('Plan of Study'!$C$54:$L$79,'Courses-Degrees'!$B50)&gt;0,1,0)</f>
        <v>0</v>
      </c>
      <c r="P50" s="30">
        <f>IF(COUNTIF('Plan of Study'!$C$34:$C$43,"("&amp;'Courses-Degrees'!$B50&amp;")")+COUNTIF('Plan of Study'!$G$34:$G$43,"("&amp;'Courses-Degrees'!$B50&amp;")")+COUNTIF('Plan of Study'!$J$34:$J$43,"("&amp;'Courses-Degrees'!$B50&amp;")")+COUNTIF('Plan of Study'!$C$54:$L$79,"("&amp;'Courses-Degrees'!$B50&amp;")")&gt;0,1,0)</f>
        <v>0</v>
      </c>
    </row>
    <row r="51" spans="2:16" ht="15" customHeight="1" x14ac:dyDescent="0.25">
      <c r="B51" s="33" t="s">
        <v>89</v>
      </c>
      <c r="C51" s="33">
        <v>4</v>
      </c>
      <c r="D51" s="69"/>
      <c r="E51" s="69"/>
      <c r="F51" s="140" t="s">
        <v>360</v>
      </c>
      <c r="G51" s="70"/>
      <c r="H51" s="71"/>
      <c r="I51" s="30" t="str">
        <f t="shared" si="6"/>
        <v>-----</v>
      </c>
      <c r="J51" s="30" t="str">
        <f t="shared" si="7"/>
        <v>-----</v>
      </c>
      <c r="K51" s="30" t="str">
        <f t="shared" si="8"/>
        <v>(Math 443)</v>
      </c>
      <c r="L51" s="30" t="str">
        <f t="shared" si="9"/>
        <v>-----</v>
      </c>
      <c r="M51" s="72" t="str">
        <f>IF(COUNTIF('Plan of Study'!$C$34:$L$79,'Courses-Degrees'!B51)+COUNTIF('Plan of Study'!$C$34:$L$79,"("&amp;'Courses-Degrees'!B51&amp;")")&gt;1,1,"")</f>
        <v/>
      </c>
      <c r="N51" s="30">
        <f t="shared" si="1"/>
        <v>0</v>
      </c>
      <c r="O51" s="30">
        <f>IF(COUNTIF('Plan of Study'!$C$34:$C$43,'Courses-Degrees'!$B51)+COUNTIF('Plan of Study'!$G$34:$G$43,'Courses-Degrees'!$B51)+COUNTIF('Plan of Study'!$J$34:$J$43,'Courses-Degrees'!$B51)+COUNTIF('Plan of Study'!$C$54:$L$79,'Courses-Degrees'!$B51)&gt;0,1,0)</f>
        <v>0</v>
      </c>
      <c r="P51" s="30">
        <f>IF(COUNTIF('Plan of Study'!$C$34:$C$43,"("&amp;'Courses-Degrees'!$B51&amp;")")+COUNTIF('Plan of Study'!$G$34:$G$43,"("&amp;'Courses-Degrees'!$B51&amp;")")+COUNTIF('Plan of Study'!$J$34:$J$43,"("&amp;'Courses-Degrees'!$B51&amp;")")+COUNTIF('Plan of Study'!$C$54:$L$79,"("&amp;'Courses-Degrees'!$B51&amp;")")&gt;0,1,0)</f>
        <v>0</v>
      </c>
    </row>
    <row r="52" spans="2:16" ht="15" customHeight="1" x14ac:dyDescent="0.25">
      <c r="B52" s="33" t="s">
        <v>141</v>
      </c>
      <c r="C52" s="33">
        <v>4</v>
      </c>
      <c r="D52" s="140" t="s">
        <v>139</v>
      </c>
      <c r="E52" s="69"/>
      <c r="F52" s="69"/>
      <c r="G52" s="70"/>
      <c r="H52" s="71"/>
      <c r="I52" s="30" t="str">
        <f t="shared" si="6"/>
        <v>Math 444</v>
      </c>
      <c r="J52" s="30" t="str">
        <f t="shared" si="7"/>
        <v>-----</v>
      </c>
      <c r="K52" s="30" t="str">
        <f t="shared" si="8"/>
        <v>-----</v>
      </c>
      <c r="L52" s="30" t="str">
        <f t="shared" si="9"/>
        <v>-----</v>
      </c>
      <c r="M52" s="72" t="str">
        <f>IF(COUNTIF('Plan of Study'!$C$34:$L$79,'Courses-Degrees'!B52)+COUNTIF('Plan of Study'!$C$34:$L$79,"("&amp;'Courses-Degrees'!B52&amp;")")&gt;1,1,"")</f>
        <v/>
      </c>
      <c r="N52" s="30">
        <f t="shared" si="1"/>
        <v>0</v>
      </c>
      <c r="O52" s="30">
        <f>IF(COUNTIF('Plan of Study'!$C$34:$C$43,'Courses-Degrees'!$B52)+COUNTIF('Plan of Study'!$G$34:$G$43,'Courses-Degrees'!$B52)+COUNTIF('Plan of Study'!$J$34:$J$43,'Courses-Degrees'!$B52)+COUNTIF('Plan of Study'!$C$54:$L$79,'Courses-Degrees'!$B52)&gt;0,1,0)</f>
        <v>0</v>
      </c>
      <c r="P52" s="30">
        <f>IF(COUNTIF('Plan of Study'!$C$34:$C$43,"("&amp;'Courses-Degrees'!$B52&amp;")")+COUNTIF('Plan of Study'!$G$34:$G$43,"("&amp;'Courses-Degrees'!$B52&amp;")")+COUNTIF('Plan of Study'!$J$34:$J$43,"("&amp;'Courses-Degrees'!$B52&amp;")")+COUNTIF('Plan of Study'!$C$54:$L$79,"("&amp;'Courses-Degrees'!$B52&amp;")")&gt;0,1,0)</f>
        <v>0</v>
      </c>
    </row>
    <row r="53" spans="2:16" ht="15" customHeight="1" x14ac:dyDescent="0.25">
      <c r="B53" s="33" t="s">
        <v>142</v>
      </c>
      <c r="C53" s="33">
        <v>4</v>
      </c>
      <c r="D53" s="69"/>
      <c r="E53" s="69"/>
      <c r="F53" s="69" t="s">
        <v>139</v>
      </c>
      <c r="G53" s="70"/>
      <c r="H53" s="71"/>
      <c r="I53" s="30" t="str">
        <f t="shared" si="6"/>
        <v>-----</v>
      </c>
      <c r="J53" s="30" t="str">
        <f t="shared" si="7"/>
        <v>-----</v>
      </c>
      <c r="K53" s="30" t="str">
        <f t="shared" si="8"/>
        <v>Math 445</v>
      </c>
      <c r="L53" s="30" t="str">
        <f t="shared" si="9"/>
        <v>-----</v>
      </c>
      <c r="M53" s="72" t="str">
        <f>IF(COUNTIF('Plan of Study'!$C$34:$L$79,'Courses-Degrees'!B53)+COUNTIF('Plan of Study'!$C$34:$L$79,"("&amp;'Courses-Degrees'!B53&amp;")")&gt;1,1,"")</f>
        <v/>
      </c>
      <c r="N53" s="30">
        <f t="shared" si="1"/>
        <v>0</v>
      </c>
      <c r="O53" s="30">
        <f>IF(COUNTIF('Plan of Study'!$C$34:$C$43,'Courses-Degrees'!$B53)+COUNTIF('Plan of Study'!$G$34:$G$43,'Courses-Degrees'!$B53)+COUNTIF('Plan of Study'!$J$34:$J$43,'Courses-Degrees'!$B53)+COUNTIF('Plan of Study'!$C$54:$L$79,'Courses-Degrees'!$B53)&gt;0,1,0)</f>
        <v>0</v>
      </c>
      <c r="P53" s="30">
        <f>IF(COUNTIF('Plan of Study'!$C$34:$C$43,"("&amp;'Courses-Degrees'!$B53&amp;")")+COUNTIF('Plan of Study'!$G$34:$G$43,"("&amp;'Courses-Degrees'!$B53&amp;")")+COUNTIF('Plan of Study'!$J$34:$J$43,"("&amp;'Courses-Degrees'!$B53&amp;")")+COUNTIF('Plan of Study'!$C$54:$L$79,"("&amp;'Courses-Degrees'!$B53&amp;")")&gt;0,1,0)</f>
        <v>0</v>
      </c>
    </row>
    <row r="54" spans="2:16" ht="15" customHeight="1" x14ac:dyDescent="0.25">
      <c r="B54" s="141" t="s">
        <v>359</v>
      </c>
      <c r="C54" s="33">
        <v>4</v>
      </c>
      <c r="D54" s="69"/>
      <c r="E54" s="140" t="s">
        <v>360</v>
      </c>
      <c r="F54" s="69"/>
      <c r="G54" s="70"/>
      <c r="H54" s="71"/>
      <c r="I54" s="30" t="str">
        <f t="shared" si="6"/>
        <v>-----</v>
      </c>
      <c r="J54" s="30" t="str">
        <f t="shared" si="7"/>
        <v>(Math 446)</v>
      </c>
      <c r="K54" s="30" t="str">
        <f t="shared" si="8"/>
        <v>-----</v>
      </c>
      <c r="L54" s="30" t="str">
        <f>IF(G54="X",$B54,IF(H54="X","("&amp;$B54&amp;")","-----"))</f>
        <v>-----</v>
      </c>
      <c r="M54" s="72" t="str">
        <f>IF(COUNTIF('Plan of Study'!$C$34:$L$79,'Courses-Degrees'!B54)+COUNTIF('Plan of Study'!$C$34:$L$79,"("&amp;'Courses-Degrees'!B54&amp;")")&gt;1,1,"")</f>
        <v/>
      </c>
      <c r="N54" s="30">
        <f t="shared" si="1"/>
        <v>0</v>
      </c>
      <c r="O54" s="30">
        <f>IF(COUNTIF('Plan of Study'!$C$34:$C$43,'Courses-Degrees'!$B54)+COUNTIF('Plan of Study'!$G$34:$G$43,'Courses-Degrees'!$B54)+COUNTIF('Plan of Study'!$J$34:$J$43,'Courses-Degrees'!$B54)+COUNTIF('Plan of Study'!$C$54:$L$79,'Courses-Degrees'!$B54)&gt;0,1,0)</f>
        <v>0</v>
      </c>
      <c r="P54" s="30">
        <f>IF(COUNTIF('Plan of Study'!$C$34:$C$43,"("&amp;'Courses-Degrees'!$B54&amp;")")+COUNTIF('Plan of Study'!$G$34:$G$43,"("&amp;'Courses-Degrees'!$B54&amp;")")+COUNTIF('Plan of Study'!$J$34:$J$43,"("&amp;'Courses-Degrees'!$B54&amp;")")+COUNTIF('Plan of Study'!$C$54:$L$79,"("&amp;'Courses-Degrees'!$B54&amp;")")&gt;0,1,0)</f>
        <v>0</v>
      </c>
    </row>
    <row r="55" spans="2:16" ht="15" customHeight="1" x14ac:dyDescent="0.25">
      <c r="B55" s="141" t="s">
        <v>361</v>
      </c>
      <c r="C55" s="33">
        <v>4</v>
      </c>
      <c r="D55" s="69"/>
      <c r="E55" s="139"/>
      <c r="F55" s="140" t="s">
        <v>139</v>
      </c>
      <c r="G55" s="70"/>
      <c r="H55" s="71"/>
      <c r="I55" s="30" t="str">
        <f t="shared" si="6"/>
        <v>-----</v>
      </c>
      <c r="J55" s="30" t="str">
        <f t="shared" si="7"/>
        <v>-----</v>
      </c>
      <c r="K55" s="30" t="str">
        <f t="shared" si="8"/>
        <v>Math 447</v>
      </c>
      <c r="L55" s="30" t="str">
        <f>IF(G55="X",$B55,IF(H55="X","("&amp;$B55&amp;")","-----"))</f>
        <v>-----</v>
      </c>
      <c r="M55" s="72" t="str">
        <f>IF(COUNTIF('Plan of Study'!$C$34:$L$79,'Courses-Degrees'!B55)+COUNTIF('Plan of Study'!$C$34:$L$79,"("&amp;'Courses-Degrees'!B55&amp;")")&gt;1,1,"")</f>
        <v/>
      </c>
      <c r="N55" s="30">
        <f t="shared" si="1"/>
        <v>0</v>
      </c>
      <c r="O55" s="30">
        <f>IF(COUNTIF('Plan of Study'!$C$34:$C$43,'Courses-Degrees'!$B55)+COUNTIF('Plan of Study'!$G$34:$G$43,'Courses-Degrees'!$B55)+COUNTIF('Plan of Study'!$J$34:$J$43,'Courses-Degrees'!$B55)+COUNTIF('Plan of Study'!$C$54:$L$79,'Courses-Degrees'!$B55)&gt;0,1,0)</f>
        <v>0</v>
      </c>
      <c r="P55" s="30">
        <f>IF(COUNTIF('Plan of Study'!$C$34:$C$43,"("&amp;'Courses-Degrees'!$B55&amp;")")+COUNTIF('Plan of Study'!$G$34:$G$43,"("&amp;'Courses-Degrees'!$B55&amp;")")+COUNTIF('Plan of Study'!$J$34:$J$43,"("&amp;'Courses-Degrees'!$B55&amp;")")+COUNTIF('Plan of Study'!$C$54:$L$79,"("&amp;'Courses-Degrees'!$B55&amp;")")&gt;0,1,0)</f>
        <v>0</v>
      </c>
    </row>
    <row r="56" spans="2:16" ht="15" customHeight="1" x14ac:dyDescent="0.25">
      <c r="B56" s="60" t="s">
        <v>143</v>
      </c>
      <c r="C56" s="60">
        <v>4</v>
      </c>
      <c r="D56" s="69"/>
      <c r="E56" s="69" t="s">
        <v>139</v>
      </c>
      <c r="F56" s="69"/>
      <c r="G56" s="70"/>
      <c r="H56" s="71"/>
      <c r="I56" s="30" t="str">
        <f t="shared" si="6"/>
        <v>-----</v>
      </c>
      <c r="J56" s="30" t="str">
        <f t="shared" si="7"/>
        <v>Math 451</v>
      </c>
      <c r="K56" s="30" t="str">
        <f t="shared" si="8"/>
        <v>-----</v>
      </c>
      <c r="L56" s="30" t="str">
        <f t="shared" si="9"/>
        <v>-----</v>
      </c>
      <c r="M56" s="72" t="str">
        <f>IF(COUNTIF('Plan of Study'!$C$34:$L$79,'Courses-Degrees'!B56)+COUNTIF('Plan of Study'!$C$34:$L$79,"("&amp;'Courses-Degrees'!B56&amp;")")&gt;1,1,"")</f>
        <v/>
      </c>
      <c r="N56" s="30">
        <f t="shared" si="1"/>
        <v>0</v>
      </c>
      <c r="O56" s="30">
        <f>IF(COUNTIF('Plan of Study'!$C$34:$C$43,'Courses-Degrees'!$B56)+COUNTIF('Plan of Study'!$G$34:$G$43,'Courses-Degrees'!$B56)+COUNTIF('Plan of Study'!$J$34:$J$43,'Courses-Degrees'!$B56)+COUNTIF('Plan of Study'!$C$54:$L$79,'Courses-Degrees'!$B56)&gt;0,1,0)</f>
        <v>0</v>
      </c>
      <c r="P56" s="30">
        <f>IF(COUNTIF('Plan of Study'!$C$34:$C$43,"("&amp;'Courses-Degrees'!$B56&amp;")")+COUNTIF('Plan of Study'!$G$34:$G$43,"("&amp;'Courses-Degrees'!$B56&amp;")")+COUNTIF('Plan of Study'!$J$34:$J$43,"("&amp;'Courses-Degrees'!$B56&amp;")")+COUNTIF('Plan of Study'!$C$54:$L$79,"("&amp;'Courses-Degrees'!$B56&amp;")")&gt;0,1,0)</f>
        <v>0</v>
      </c>
    </row>
    <row r="57" spans="2:16" ht="15" customHeight="1" x14ac:dyDescent="0.25">
      <c r="B57" s="33" t="s">
        <v>310</v>
      </c>
      <c r="C57" s="33">
        <v>4</v>
      </c>
      <c r="D57" s="140" t="s">
        <v>360</v>
      </c>
      <c r="E57" s="69"/>
      <c r="F57" s="69"/>
      <c r="G57" s="70"/>
      <c r="H57" s="71"/>
      <c r="I57" s="30" t="str">
        <f t="shared" si="6"/>
        <v>(Math 456)</v>
      </c>
      <c r="J57" s="30" t="str">
        <f t="shared" si="7"/>
        <v>-----</v>
      </c>
      <c r="K57" s="30" t="str">
        <f t="shared" si="8"/>
        <v>-----</v>
      </c>
      <c r="L57" s="30" t="str">
        <f t="shared" si="9"/>
        <v>-----</v>
      </c>
      <c r="M57" s="72" t="str">
        <f>IF(COUNTIF('Plan of Study'!$C$34:$L$79,'Courses-Degrees'!B57)+COUNTIF('Plan of Study'!$C$34:$L$79,"("&amp;'Courses-Degrees'!B57&amp;")")&gt;1,1,"")</f>
        <v/>
      </c>
      <c r="N57" s="30">
        <f t="shared" si="1"/>
        <v>0</v>
      </c>
      <c r="O57" s="30">
        <f>IF(COUNTIF('Plan of Study'!$C$34:$C$43,'Courses-Degrees'!$B57)+COUNTIF('Plan of Study'!$G$34:$G$43,'Courses-Degrees'!$B57)+COUNTIF('Plan of Study'!$J$34:$J$43,'Courses-Degrees'!$B57)+COUNTIF('Plan of Study'!$C$54:$L$79,'Courses-Degrees'!$B57)&gt;0,1,0)</f>
        <v>0</v>
      </c>
      <c r="P57" s="30">
        <f>IF(COUNTIF('Plan of Study'!$C$34:$C$43,"("&amp;'Courses-Degrees'!$B57&amp;")")+COUNTIF('Plan of Study'!$G$34:$G$43,"("&amp;'Courses-Degrees'!$B57&amp;")")+COUNTIF('Plan of Study'!$J$34:$J$43,"("&amp;'Courses-Degrees'!$B57&amp;")")+COUNTIF('Plan of Study'!$C$54:$L$79,"("&amp;'Courses-Degrees'!$B57&amp;")")&gt;0,1,0)</f>
        <v>0</v>
      </c>
    </row>
    <row r="58" spans="2:16" ht="15" customHeight="1" x14ac:dyDescent="0.25">
      <c r="B58" s="33" t="s">
        <v>311</v>
      </c>
      <c r="C58" s="33">
        <v>4</v>
      </c>
      <c r="D58" s="69"/>
      <c r="E58" s="69"/>
      <c r="F58" s="140" t="s">
        <v>139</v>
      </c>
      <c r="G58" s="70"/>
      <c r="H58" s="71"/>
      <c r="I58" s="30" t="str">
        <f t="shared" si="6"/>
        <v>-----</v>
      </c>
      <c r="J58" s="30" t="str">
        <f t="shared" si="7"/>
        <v>-----</v>
      </c>
      <c r="K58" s="30" t="str">
        <f t="shared" si="8"/>
        <v>Math 457</v>
      </c>
      <c r="L58" s="30" t="str">
        <f>IF(G58="X",$B58,IF(H58="X","("&amp;$B58&amp;")","-----"))</f>
        <v>-----</v>
      </c>
      <c r="M58" s="72" t="str">
        <f>IF(COUNTIF('Plan of Study'!$C$34:$L$79,'Courses-Degrees'!B58)+COUNTIF('Plan of Study'!$C$34:$L$79,"("&amp;'Courses-Degrees'!B58&amp;")")&gt;1,1,"")</f>
        <v/>
      </c>
      <c r="N58" s="30">
        <f t="shared" si="1"/>
        <v>0</v>
      </c>
      <c r="O58" s="30">
        <f>IF(COUNTIF('Plan of Study'!$C$34:$C$43,'Courses-Degrees'!$B58)+COUNTIF('Plan of Study'!$G$34:$G$43,'Courses-Degrees'!$B58)+COUNTIF('Plan of Study'!$J$34:$J$43,'Courses-Degrees'!$B58)+COUNTIF('Plan of Study'!$C$54:$L$79,'Courses-Degrees'!$B58)&gt;0,1,0)</f>
        <v>0</v>
      </c>
      <c r="P58" s="30">
        <f>IF(COUNTIF('Plan of Study'!$C$34:$C$43,"("&amp;'Courses-Degrees'!$B58&amp;")")+COUNTIF('Plan of Study'!$G$34:$G$43,"("&amp;'Courses-Degrees'!$B58&amp;")")+COUNTIF('Plan of Study'!$J$34:$J$43,"("&amp;'Courses-Degrees'!$B58&amp;")")+COUNTIF('Plan of Study'!$C$54:$L$79,"("&amp;'Courses-Degrees'!$B58&amp;")")&gt;0,1,0)</f>
        <v>0</v>
      </c>
    </row>
    <row r="59" spans="2:16" ht="15" customHeight="1" x14ac:dyDescent="0.25">
      <c r="B59" s="33" t="s">
        <v>144</v>
      </c>
      <c r="C59" s="33">
        <v>4</v>
      </c>
      <c r="D59" s="69"/>
      <c r="E59" s="140" t="s">
        <v>139</v>
      </c>
      <c r="F59" s="69"/>
      <c r="G59" s="70"/>
      <c r="H59" s="71"/>
      <c r="I59" s="30" t="str">
        <f t="shared" si="6"/>
        <v>-----</v>
      </c>
      <c r="J59" s="30" t="str">
        <f t="shared" si="7"/>
        <v>Math 458</v>
      </c>
      <c r="K59" s="30" t="str">
        <f t="shared" si="8"/>
        <v>-----</v>
      </c>
      <c r="L59" s="30" t="str">
        <f>IF(G59="X",$B59,IF(H59="X","("&amp;$B59&amp;")","-----"))</f>
        <v>-----</v>
      </c>
      <c r="M59" s="72" t="str">
        <f>IF(COUNTIF('Plan of Study'!$C$34:$L$79,'Courses-Degrees'!B59)+COUNTIF('Plan of Study'!$C$34:$L$79,"("&amp;'Courses-Degrees'!B59&amp;")")&gt;1,1,"")</f>
        <v/>
      </c>
      <c r="N59" s="30">
        <f t="shared" si="1"/>
        <v>0</v>
      </c>
      <c r="O59" s="30">
        <f>IF(COUNTIF('Plan of Study'!$C$34:$C$43,'Courses-Degrees'!$B59)+COUNTIF('Plan of Study'!$G$34:$G$43,'Courses-Degrees'!$B59)+COUNTIF('Plan of Study'!$J$34:$J$43,'Courses-Degrees'!$B59)+COUNTIF('Plan of Study'!$C$54:$L$79,'Courses-Degrees'!$B59)&gt;0,1,0)</f>
        <v>0</v>
      </c>
      <c r="P59" s="30">
        <f>IF(COUNTIF('Plan of Study'!$C$34:$C$43,"("&amp;'Courses-Degrees'!$B59&amp;")")+COUNTIF('Plan of Study'!$G$34:$G$43,"("&amp;'Courses-Degrees'!$B59&amp;")")+COUNTIF('Plan of Study'!$J$34:$J$43,"("&amp;'Courses-Degrees'!$B59&amp;")")+COUNTIF('Plan of Study'!$C$54:$L$79,"("&amp;'Courses-Degrees'!$B59&amp;")")&gt;0,1,0)</f>
        <v>0</v>
      </c>
    </row>
    <row r="60" spans="2:16" ht="15" customHeight="1" x14ac:dyDescent="0.25">
      <c r="B60" s="33" t="s">
        <v>353</v>
      </c>
      <c r="C60" s="33">
        <v>4</v>
      </c>
      <c r="D60" s="69"/>
      <c r="E60" s="69"/>
      <c r="F60" s="69" t="s">
        <v>139</v>
      </c>
      <c r="G60" s="70"/>
      <c r="H60" s="71"/>
      <c r="I60" s="30" t="str">
        <f t="shared" si="6"/>
        <v>-----</v>
      </c>
      <c r="J60" s="30" t="str">
        <f t="shared" si="7"/>
        <v>-----</v>
      </c>
      <c r="K60" s="30" t="str">
        <f t="shared" si="8"/>
        <v>Math 465</v>
      </c>
      <c r="L60" s="30" t="str">
        <f t="shared" si="9"/>
        <v>-----</v>
      </c>
      <c r="M60" s="72" t="str">
        <f>IF(COUNTIF('Plan of Study'!$C$34:$L$79,'Courses-Degrees'!B60)+COUNTIF('Plan of Study'!$C$34:$L$79,"("&amp;'Courses-Degrees'!B60&amp;")")&gt;1,1,"")</f>
        <v/>
      </c>
      <c r="N60" s="30">
        <f t="shared" si="1"/>
        <v>0</v>
      </c>
      <c r="O60" s="30">
        <f>IF(COUNTIF('Plan of Study'!$C$34:$C$43,'Courses-Degrees'!$B60)+COUNTIF('Plan of Study'!$G$34:$G$43,'Courses-Degrees'!$B60)+COUNTIF('Plan of Study'!$J$34:$J$43,'Courses-Degrees'!$B60)+COUNTIF('Plan of Study'!$C$54:$L$79,'Courses-Degrees'!$B60)&gt;0,1,0)</f>
        <v>0</v>
      </c>
      <c r="P60" s="30">
        <f>IF(COUNTIF('Plan of Study'!$C$34:$C$43,"("&amp;'Courses-Degrees'!$B60&amp;")")+COUNTIF('Plan of Study'!$G$34:$G$43,"("&amp;'Courses-Degrees'!$B60&amp;")")+COUNTIF('Plan of Study'!$J$34:$J$43,"("&amp;'Courses-Degrees'!$B60&amp;")")+COUNTIF('Plan of Study'!$C$54:$L$79,"("&amp;'Courses-Degrees'!$B60&amp;")")&gt;0,1,0)</f>
        <v>0</v>
      </c>
    </row>
    <row r="61" spans="2:16" ht="15" customHeight="1" x14ac:dyDescent="0.25">
      <c r="B61" s="33" t="s">
        <v>182</v>
      </c>
      <c r="C61" s="33">
        <v>4</v>
      </c>
      <c r="D61" s="69"/>
      <c r="E61" s="69"/>
      <c r="F61" s="69"/>
      <c r="G61" s="70"/>
      <c r="H61" s="71"/>
      <c r="I61" s="30" t="str">
        <f t="shared" si="6"/>
        <v>-----</v>
      </c>
      <c r="J61" s="30" t="str">
        <f t="shared" si="7"/>
        <v>-----</v>
      </c>
      <c r="K61" s="30" t="str">
        <f t="shared" si="8"/>
        <v>-----</v>
      </c>
      <c r="L61" s="30" t="str">
        <f t="shared" si="9"/>
        <v>-----</v>
      </c>
      <c r="M61" s="72" t="str">
        <f>IF(COUNTIF('Plan of Study'!$C$34:$L$79,'Courses-Degrees'!B61)+COUNTIF('Plan of Study'!$C$34:$L$79,"("&amp;'Courses-Degrees'!B61&amp;")")&gt;1,1,"")</f>
        <v/>
      </c>
      <c r="N61" s="30">
        <f t="shared" si="1"/>
        <v>0</v>
      </c>
      <c r="O61" s="30">
        <f>IF(COUNTIF('Plan of Study'!$C$34:$C$43,'Courses-Degrees'!$B61)+COUNTIF('Plan of Study'!$G$34:$G$43,'Courses-Degrees'!$B61)+COUNTIF('Plan of Study'!$J$34:$J$43,'Courses-Degrees'!$B61)+COUNTIF('Plan of Study'!$C$54:$L$79,'Courses-Degrees'!$B61)&gt;0,1,0)</f>
        <v>0</v>
      </c>
      <c r="P61" s="30">
        <f>IF(COUNTIF('Plan of Study'!$C$34:$C$43,"("&amp;'Courses-Degrees'!$B61&amp;")")+COUNTIF('Plan of Study'!$G$34:$G$43,"("&amp;'Courses-Degrees'!$B61&amp;")")+COUNTIF('Plan of Study'!$J$34:$J$43,"("&amp;'Courses-Degrees'!$B61&amp;")")+COUNTIF('Plan of Study'!$C$54:$L$79,"("&amp;'Courses-Degrees'!$B61&amp;")")&gt;0,1,0)</f>
        <v>0</v>
      </c>
    </row>
    <row r="62" spans="2:16" ht="15" customHeight="1" x14ac:dyDescent="0.25">
      <c r="B62" s="33" t="s">
        <v>90</v>
      </c>
      <c r="C62" s="33">
        <v>4</v>
      </c>
      <c r="D62" s="69"/>
      <c r="E62" s="69"/>
      <c r="F62" s="69" t="s">
        <v>139</v>
      </c>
      <c r="G62" s="70"/>
      <c r="H62" s="71"/>
      <c r="I62" s="30" t="str">
        <f t="shared" si="6"/>
        <v>-----</v>
      </c>
      <c r="J62" s="30" t="str">
        <f t="shared" si="7"/>
        <v>-----</v>
      </c>
      <c r="K62" s="30" t="str">
        <f t="shared" si="8"/>
        <v xml:space="preserve">Math 483 </v>
      </c>
      <c r="L62" s="30" t="str">
        <f t="shared" si="9"/>
        <v>-----</v>
      </c>
      <c r="M62" s="72" t="str">
        <f>IF(COUNTIF('Plan of Study'!$C$34:$L$79,'Courses-Degrees'!B62)+COUNTIF('Plan of Study'!$C$34:$L$79,"("&amp;'Courses-Degrees'!B62&amp;")")&gt;1,1,"")</f>
        <v/>
      </c>
      <c r="N62" s="30">
        <f t="shared" si="1"/>
        <v>0</v>
      </c>
      <c r="O62" s="30">
        <f>IF(COUNTIF('Plan of Study'!$C$34:$C$43,'Courses-Degrees'!$B62)+COUNTIF('Plan of Study'!$G$34:$G$43,'Courses-Degrees'!$B62)+COUNTIF('Plan of Study'!$J$34:$J$43,'Courses-Degrees'!$B62)+COUNTIF('Plan of Study'!$C$54:$L$79,'Courses-Degrees'!$B62)&gt;0,1,0)</f>
        <v>0</v>
      </c>
      <c r="P62" s="30">
        <f>IF(COUNTIF('Plan of Study'!$C$34:$C$43,"("&amp;'Courses-Degrees'!$B62&amp;")")+COUNTIF('Plan of Study'!$G$34:$G$43,"("&amp;'Courses-Degrees'!$B62&amp;")")+COUNTIF('Plan of Study'!$J$34:$J$43,"("&amp;'Courses-Degrees'!$B62&amp;")")+COUNTIF('Plan of Study'!$C$54:$L$79,"("&amp;'Courses-Degrees'!$B62&amp;")")&gt;0,1,0)</f>
        <v>0</v>
      </c>
    </row>
    <row r="63" spans="2:16" ht="15" customHeight="1" x14ac:dyDescent="0.25">
      <c r="B63" s="33" t="s">
        <v>312</v>
      </c>
      <c r="C63" s="33">
        <v>4</v>
      </c>
      <c r="D63" s="69"/>
      <c r="E63" s="69"/>
      <c r="F63" s="69"/>
      <c r="G63" s="70"/>
      <c r="H63" s="71"/>
      <c r="I63" s="30" t="str">
        <f t="shared" si="6"/>
        <v>-----</v>
      </c>
      <c r="J63" s="30" t="str">
        <f t="shared" si="7"/>
        <v>-----</v>
      </c>
      <c r="K63" s="30" t="str">
        <f t="shared" si="8"/>
        <v>-----</v>
      </c>
      <c r="L63" s="30" t="str">
        <f>IF(G63="X",$B63,IF(H63="X","("&amp;$B63&amp;")","-----"))</f>
        <v>-----</v>
      </c>
      <c r="M63" s="72" t="str">
        <f>IF(COUNTIF('Plan of Study'!$C$34:$L$79,'Courses-Degrees'!B63)+COUNTIF('Plan of Study'!$C$34:$L$79,"("&amp;'Courses-Degrees'!B63&amp;")")&gt;1,1,"")</f>
        <v/>
      </c>
      <c r="N63" s="30">
        <f t="shared" si="1"/>
        <v>0</v>
      </c>
      <c r="O63" s="30">
        <f>IF(COUNTIF('Plan of Study'!$C$34:$C$43,'Courses-Degrees'!$B63)+COUNTIF('Plan of Study'!$G$34:$G$43,'Courses-Degrees'!$B63)+COUNTIF('Plan of Study'!$J$34:$J$43,'Courses-Degrees'!$B63)+COUNTIF('Plan of Study'!$C$54:$L$79,'Courses-Degrees'!$B63)&gt;0,1,0)</f>
        <v>0</v>
      </c>
      <c r="P63" s="30">
        <f>IF(COUNTIF('Plan of Study'!$C$34:$C$43,"("&amp;'Courses-Degrees'!$B63&amp;")")+COUNTIF('Plan of Study'!$G$34:$G$43,"("&amp;'Courses-Degrees'!$B63&amp;")")+COUNTIF('Plan of Study'!$J$34:$J$43,"("&amp;'Courses-Degrees'!$B63&amp;")")+COUNTIF('Plan of Study'!$C$54:$L$79,"("&amp;'Courses-Degrees'!$B63&amp;")")&gt;0,1,0)</f>
        <v>0</v>
      </c>
    </row>
    <row r="64" spans="2:16" ht="15" customHeight="1" x14ac:dyDescent="0.25">
      <c r="B64" s="33" t="s">
        <v>91</v>
      </c>
      <c r="C64" s="33">
        <v>2</v>
      </c>
      <c r="D64" s="69" t="s">
        <v>139</v>
      </c>
      <c r="E64" s="69" t="s">
        <v>139</v>
      </c>
      <c r="F64" s="69" t="s">
        <v>139</v>
      </c>
      <c r="G64" s="70"/>
      <c r="H64" s="71"/>
      <c r="I64" s="30" t="str">
        <f t="shared" si="6"/>
        <v xml:space="preserve">Math 491 </v>
      </c>
      <c r="J64" s="30" t="str">
        <f t="shared" si="7"/>
        <v xml:space="preserve">Math 491 </v>
      </c>
      <c r="K64" s="30" t="str">
        <f t="shared" si="8"/>
        <v xml:space="preserve">Math 491 </v>
      </c>
      <c r="L64" s="30" t="str">
        <f t="shared" si="9"/>
        <v>-----</v>
      </c>
      <c r="M64" s="72" t="str">
        <f>IF(COUNTIF('Plan of Study'!$C$34:$L$79,'Courses-Degrees'!B64)+COUNTIF('Plan of Study'!$C$34:$L$79,"("&amp;'Courses-Degrees'!B64&amp;")")&gt;1,1,"")</f>
        <v/>
      </c>
      <c r="N64" s="30">
        <f t="shared" si="1"/>
        <v>0</v>
      </c>
      <c r="O64" s="30">
        <f>IF(COUNTIF('Plan of Study'!$C$34:$C$43,'Courses-Degrees'!$B64)+COUNTIF('Plan of Study'!$G$34:$G$43,'Courses-Degrees'!$B64)+COUNTIF('Plan of Study'!$J$34:$J$43,'Courses-Degrees'!$B64)+COUNTIF('Plan of Study'!$C$54:$L$79,'Courses-Degrees'!$B64)&gt;0,1,0)</f>
        <v>0</v>
      </c>
      <c r="P64" s="30">
        <f>IF(COUNTIF('Plan of Study'!$C$34:$C$43,"("&amp;'Courses-Degrees'!$B64&amp;")")+COUNTIF('Plan of Study'!$G$34:$G$43,"("&amp;'Courses-Degrees'!$B64&amp;")")+COUNTIF('Plan of Study'!$J$34:$J$43,"("&amp;'Courses-Degrees'!$B64&amp;")")+COUNTIF('Plan of Study'!$C$54:$L$79,"("&amp;'Courses-Degrees'!$B64&amp;")")&gt;0,1,0)</f>
        <v>0</v>
      </c>
    </row>
    <row r="65" spans="1:16" ht="15" customHeight="1" x14ac:dyDescent="0.25">
      <c r="B65" s="34" t="s">
        <v>92</v>
      </c>
      <c r="C65" s="34">
        <v>4</v>
      </c>
      <c r="D65" s="69" t="s">
        <v>139</v>
      </c>
      <c r="E65" s="69" t="s">
        <v>139</v>
      </c>
      <c r="F65" s="69" t="s">
        <v>139</v>
      </c>
      <c r="G65" s="70"/>
      <c r="H65" s="71"/>
      <c r="I65" s="30" t="str">
        <f t="shared" si="6"/>
        <v>Math/CS 335</v>
      </c>
      <c r="J65" s="30" t="str">
        <f t="shared" si="7"/>
        <v>Math/CS 335</v>
      </c>
      <c r="K65" s="30" t="str">
        <f t="shared" si="8"/>
        <v>Math/CS 335</v>
      </c>
      <c r="L65" s="30" t="str">
        <f t="shared" si="9"/>
        <v>-----</v>
      </c>
      <c r="M65" s="72" t="str">
        <f>IF(COUNTIF('Plan of Study'!$C$34:$L$79,'Courses-Degrees'!B65)+COUNTIF('Plan of Study'!$C$34:$L$79,"("&amp;'Courses-Degrees'!B65&amp;")")&gt;1,1,"")</f>
        <v/>
      </c>
      <c r="N65" s="30">
        <f t="shared" si="1"/>
        <v>0</v>
      </c>
      <c r="O65" s="30">
        <f>IF(COUNTIF('Plan of Study'!$C$34:$C$43,'Courses-Degrees'!$B65)+COUNTIF('Plan of Study'!$G$34:$G$43,'Courses-Degrees'!$B65)+COUNTIF('Plan of Study'!$J$34:$J$43,'Courses-Degrees'!$B65)+COUNTIF('Plan of Study'!$C$54:$L$79,'Courses-Degrees'!$B65)&gt;0,1,0)</f>
        <v>0</v>
      </c>
      <c r="P65" s="30">
        <f>IF(COUNTIF('Plan of Study'!$C$34:$C$43,"("&amp;'Courses-Degrees'!$B65&amp;")")+COUNTIF('Plan of Study'!$G$34:$G$43,"("&amp;'Courses-Degrees'!$B65&amp;")")+COUNTIF('Plan of Study'!$J$34:$J$43,"("&amp;'Courses-Degrees'!$B65&amp;")")+COUNTIF('Plan of Study'!$C$54:$L$79,"("&amp;'Courses-Degrees'!$B65&amp;")")&gt;0,1,0)</f>
        <v>0</v>
      </c>
    </row>
    <row r="66" spans="1:16" ht="15" customHeight="1" x14ac:dyDescent="0.25">
      <c r="B66" s="34" t="s">
        <v>93</v>
      </c>
      <c r="C66" s="34">
        <v>4</v>
      </c>
      <c r="D66" s="69" t="s">
        <v>139</v>
      </c>
      <c r="E66" s="69" t="s">
        <v>139</v>
      </c>
      <c r="F66" s="69" t="s">
        <v>139</v>
      </c>
      <c r="G66" s="70"/>
      <c r="H66" s="71" t="s">
        <v>139</v>
      </c>
      <c r="I66" s="30" t="str">
        <f t="shared" si="6"/>
        <v>Math/CS 375</v>
      </c>
      <c r="J66" s="30" t="str">
        <f t="shared" si="7"/>
        <v>Math/CS 375</v>
      </c>
      <c r="K66" s="30" t="str">
        <f t="shared" si="8"/>
        <v>Math/CS 375</v>
      </c>
      <c r="L66" s="30" t="str">
        <f t="shared" si="9"/>
        <v>(Math/CS 375)</v>
      </c>
      <c r="M66" s="72" t="str">
        <f>IF(COUNTIF('Plan of Study'!$C$34:$L$79,'Courses-Degrees'!B66)+COUNTIF('Plan of Study'!$C$34:$L$79,"("&amp;'Courses-Degrees'!B66&amp;")")&gt;1,1,"")</f>
        <v/>
      </c>
      <c r="N66" s="30">
        <f t="shared" si="1"/>
        <v>0</v>
      </c>
      <c r="O66" s="30">
        <f>IF(COUNTIF('Plan of Study'!$C$34:$C$43,'Courses-Degrees'!$B66)+COUNTIF('Plan of Study'!$G$34:$G$43,'Courses-Degrees'!$B66)+COUNTIF('Plan of Study'!$J$34:$J$43,'Courses-Degrees'!$B66)+COUNTIF('Plan of Study'!$C$54:$L$79,'Courses-Degrees'!$B66)&gt;0,1,0)</f>
        <v>0</v>
      </c>
      <c r="P66" s="30">
        <f>IF(COUNTIF('Plan of Study'!$C$34:$C$43,"("&amp;'Courses-Degrees'!$B66&amp;")")+COUNTIF('Plan of Study'!$G$34:$G$43,"("&amp;'Courses-Degrees'!$B66&amp;")")+COUNTIF('Plan of Study'!$J$34:$J$43,"("&amp;'Courses-Degrees'!$B66&amp;")")+COUNTIF('Plan of Study'!$C$54:$L$79,"("&amp;'Courses-Degrees'!$B66&amp;")")&gt;0,1,0)</f>
        <v>0</v>
      </c>
    </row>
    <row r="67" spans="1:16" ht="15" customHeight="1" x14ac:dyDescent="0.25">
      <c r="B67" s="34" t="s">
        <v>94</v>
      </c>
      <c r="C67" s="34">
        <v>4</v>
      </c>
      <c r="D67" s="69" t="s">
        <v>139</v>
      </c>
      <c r="E67" s="69" t="s">
        <v>139</v>
      </c>
      <c r="F67" s="69" t="s">
        <v>139</v>
      </c>
      <c r="G67" s="70"/>
      <c r="H67" s="71"/>
      <c r="I67" s="30" t="str">
        <f t="shared" si="6"/>
        <v>Math/CS 435</v>
      </c>
      <c r="J67" s="30" t="str">
        <f t="shared" si="7"/>
        <v>Math/CS 435</v>
      </c>
      <c r="K67" s="30" t="str">
        <f t="shared" si="8"/>
        <v>Math/CS 435</v>
      </c>
      <c r="L67" s="30" t="str">
        <f t="shared" si="9"/>
        <v>-----</v>
      </c>
      <c r="M67" s="72" t="str">
        <f>IF(COUNTIF('Plan of Study'!$C$34:$L$79,'Courses-Degrees'!B67)+COUNTIF('Plan of Study'!$C$34:$L$79,"("&amp;'Courses-Degrees'!B67&amp;")")&gt;1,1,"")</f>
        <v/>
      </c>
      <c r="N67" s="30">
        <f t="shared" si="1"/>
        <v>0</v>
      </c>
      <c r="O67" s="30">
        <f>IF(COUNTIF('Plan of Study'!$C$34:$C$43,'Courses-Degrees'!$B67)+COUNTIF('Plan of Study'!$G$34:$G$43,'Courses-Degrees'!$B67)+COUNTIF('Plan of Study'!$J$34:$J$43,'Courses-Degrees'!$B67)+COUNTIF('Plan of Study'!$C$54:$L$79,'Courses-Degrees'!$B67)&gt;0,1,0)</f>
        <v>0</v>
      </c>
      <c r="P67" s="30">
        <f>IF(COUNTIF('Plan of Study'!$C$34:$C$43,"("&amp;'Courses-Degrees'!$B67&amp;")")+COUNTIF('Plan of Study'!$G$34:$G$43,"("&amp;'Courses-Degrees'!$B67&amp;")")+COUNTIF('Plan of Study'!$J$34:$J$43,"("&amp;'Courses-Degrees'!$B67&amp;")")+COUNTIF('Plan of Study'!$C$54:$L$79,"("&amp;'Courses-Degrees'!$B67&amp;")")&gt;0,1,0)</f>
        <v>0</v>
      </c>
    </row>
    <row r="68" spans="1:16" ht="15" customHeight="1" x14ac:dyDescent="0.25">
      <c r="B68" s="34" t="s">
        <v>95</v>
      </c>
      <c r="C68" s="34">
        <v>4</v>
      </c>
      <c r="D68" s="69"/>
      <c r="E68" s="69"/>
      <c r="F68" s="69" t="s">
        <v>139</v>
      </c>
      <c r="G68" s="70"/>
      <c r="H68" s="71"/>
      <c r="I68" s="30" t="str">
        <f t="shared" si="6"/>
        <v>-----</v>
      </c>
      <c r="J68" s="30" t="str">
        <f t="shared" si="7"/>
        <v>-----</v>
      </c>
      <c r="K68" s="30" t="str">
        <f t="shared" si="8"/>
        <v>Math/CS 475</v>
      </c>
      <c r="L68" s="30" t="str">
        <f t="shared" si="9"/>
        <v>-----</v>
      </c>
      <c r="M68" s="72" t="str">
        <f>IF(COUNTIF('Plan of Study'!$C$34:$L$79,'Courses-Degrees'!B68)+COUNTIF('Plan of Study'!$C$34:$L$79,"("&amp;'Courses-Degrees'!B68&amp;")")&gt;1,1,"")</f>
        <v/>
      </c>
      <c r="N68" s="30">
        <f t="shared" si="1"/>
        <v>0</v>
      </c>
      <c r="O68" s="30">
        <f>IF(COUNTIF('Plan of Study'!$C$34:$C$43,'Courses-Degrees'!$B68)+COUNTIF('Plan of Study'!$G$34:$G$43,'Courses-Degrees'!$B68)+COUNTIF('Plan of Study'!$J$34:$J$43,'Courses-Degrees'!$B68)+COUNTIF('Plan of Study'!$C$54:$L$79,'Courses-Degrees'!$B68)&gt;0,1,0)</f>
        <v>0</v>
      </c>
      <c r="P68" s="30">
        <f>IF(COUNTIF('Plan of Study'!$C$34:$C$43,"("&amp;'Courses-Degrees'!$B68&amp;")")+COUNTIF('Plan of Study'!$G$34:$G$43,"("&amp;'Courses-Degrees'!$B68&amp;")")+COUNTIF('Plan of Study'!$J$34:$J$43,"("&amp;'Courses-Degrees'!$B68&amp;")")+COUNTIF('Plan of Study'!$C$54:$L$79,"("&amp;'Courses-Degrees'!$B68&amp;")")&gt;0,1,0)</f>
        <v>0</v>
      </c>
    </row>
    <row r="69" spans="1:16" ht="15" customHeight="1" x14ac:dyDescent="0.25">
      <c r="B69" s="34" t="s">
        <v>476</v>
      </c>
      <c r="C69" s="34">
        <v>4</v>
      </c>
      <c r="D69" s="69" t="s">
        <v>139</v>
      </c>
      <c r="E69" s="69"/>
      <c r="F69" s="69"/>
      <c r="G69" s="70"/>
      <c r="H69" s="71"/>
      <c r="I69" s="30" t="str">
        <f t="shared" ref="I69" si="10">IF(D69="X",$B69,IF(D69="M","("&amp;$B69&amp;")","-----"))</f>
        <v>Math/CS 478</v>
      </c>
      <c r="J69" s="30" t="str">
        <f t="shared" ref="J69" si="11">IF(E69="X",$B69,IF(E69="M","("&amp;$B69&amp;")","-----"))</f>
        <v>-----</v>
      </c>
      <c r="K69" s="30" t="str">
        <f t="shared" ref="K69" si="12">IF(F69="X",$B69,IF(F69="M","("&amp;$B69&amp;")","-----"))</f>
        <v>-----</v>
      </c>
      <c r="L69" s="30" t="str">
        <f>IF(G69="X",$B69,IF(H69="X","("&amp;$B69&amp;")","-----"))</f>
        <v>-----</v>
      </c>
      <c r="M69" s="72" t="str">
        <f>IF(COUNTIF('Plan of Study'!$C$34:$L$79,'Courses-Degrees'!B69)+COUNTIF('Plan of Study'!$C$34:$L$79,"("&amp;'Courses-Degrees'!B69&amp;")")&gt;1,1,"")</f>
        <v/>
      </c>
      <c r="N69" s="30">
        <f t="shared" si="1"/>
        <v>0</v>
      </c>
      <c r="O69" s="30">
        <f>IF(COUNTIF('Plan of Study'!$C$34:$C$43,'Courses-Degrees'!$B69)+COUNTIF('Plan of Study'!$G$34:$G$43,'Courses-Degrees'!$B69)+COUNTIF('Plan of Study'!$J$34:$J$43,'Courses-Degrees'!$B69)+COUNTIF('Plan of Study'!$C$54:$L$79,'Courses-Degrees'!$B69)&gt;0,1,0)</f>
        <v>0</v>
      </c>
      <c r="P69" s="30">
        <f>IF(COUNTIF('Plan of Study'!$C$34:$C$43,"("&amp;'Courses-Degrees'!$B69&amp;")")+COUNTIF('Plan of Study'!$G$34:$G$43,"("&amp;'Courses-Degrees'!$B69&amp;")")+COUNTIF('Plan of Study'!$J$34:$J$43,"("&amp;'Courses-Degrees'!$B69&amp;")")+COUNTIF('Plan of Study'!$C$54:$L$79,"("&amp;'Courses-Degrees'!$B69&amp;")")&gt;0,1,0)</f>
        <v>0</v>
      </c>
    </row>
    <row r="70" spans="1:16" ht="15" customHeight="1" x14ac:dyDescent="0.25">
      <c r="A70" s="30" t="s">
        <v>151</v>
      </c>
      <c r="B70" s="38" t="s">
        <v>414</v>
      </c>
      <c r="C70" s="38">
        <v>0</v>
      </c>
      <c r="D70" s="30" t="s">
        <v>139</v>
      </c>
      <c r="E70" s="30" t="s">
        <v>139</v>
      </c>
      <c r="F70" s="30" t="s">
        <v>139</v>
      </c>
      <c r="G70" s="30" t="s">
        <v>139</v>
      </c>
      <c r="H70" s="30" t="s">
        <v>139</v>
      </c>
      <c r="I70" s="30" t="str">
        <f>IF(D70="X",$B70,"-----")</f>
        <v>ASTR 315</v>
      </c>
      <c r="J70" s="30" t="str">
        <f>IF(E70="X",$B70,"-----")</f>
        <v>ASTR 315</v>
      </c>
      <c r="K70" s="30" t="str">
        <f>IF(F70="X",$B70,"-----")</f>
        <v>ASTR 315</v>
      </c>
      <c r="L70" s="30" t="str">
        <f t="shared" si="9"/>
        <v>ASTR 315</v>
      </c>
      <c r="M70" s="72" t="str">
        <f>IF(COUNTIF('Plan of Study'!$C$34:$L$79,'Courses-Degrees'!B70)&gt;1,1,"")</f>
        <v/>
      </c>
      <c r="N70" s="30">
        <f>IF(COUNTIF('Plan of Study'!$C$34:$C$43,'Courses-Degrees'!B70)+COUNTIF('Plan of Study'!$G$34:$G$43,'Courses-Degrees'!B70)+COUNTIF('Plan of Study'!$J$34:$J$43,'Courses-Degrees'!M6B6)+COUNTIF('Plan of Study'!$C$54:$L$79,'Courses-Degrees'!B70)&gt;0,1,0)</f>
        <v>0</v>
      </c>
    </row>
    <row r="71" spans="1:16" ht="15" customHeight="1" x14ac:dyDescent="0.25">
      <c r="B71" s="38" t="s">
        <v>31</v>
      </c>
      <c r="C71" s="38">
        <v>0</v>
      </c>
      <c r="D71" s="30" t="s">
        <v>139</v>
      </c>
      <c r="E71" s="30" t="s">
        <v>139</v>
      </c>
      <c r="F71" s="30" t="s">
        <v>139</v>
      </c>
      <c r="G71" s="30" t="s">
        <v>139</v>
      </c>
      <c r="H71" s="30" t="s">
        <v>139</v>
      </c>
      <c r="I71" s="30" t="str">
        <f t="shared" ref="I71:I101" si="13">IF(D71="X",$B71,"-----")</f>
        <v>PHYS 161</v>
      </c>
      <c r="J71" s="30" t="str">
        <f t="shared" ref="J71:J101" si="14">IF(E71="X",$B71,"-----")</f>
        <v>PHYS 161</v>
      </c>
      <c r="K71" s="30" t="str">
        <f t="shared" ref="K71:K101" si="15">IF(F71="X",$B71,"-----")</f>
        <v>PHYS 161</v>
      </c>
      <c r="L71" s="30" t="str">
        <f t="shared" ref="L71:L101" si="16">IF(G71="X",$B71,IF(H71="X","("&amp;$B71&amp;")","-----"))</f>
        <v>PHYS 161</v>
      </c>
      <c r="M71" s="72" t="str">
        <f>IF(COUNTIF('Plan of Study'!$C$34:$L$79,'Courses-Degrees'!B71)&gt;1,1,"")</f>
        <v/>
      </c>
      <c r="N71" s="30">
        <f>IF(COUNTIF('Plan of Study'!$C$34:$C$43,'Courses-Degrees'!B71)+COUNTIF('Plan of Study'!$G$34:$G$43,'Courses-Degrees'!B71)+COUNTIF('Plan of Study'!$J$34:$J$43,'Courses-Degrees'!M6B6)+COUNTIF('Plan of Study'!$C$54:$L$79,'Courses-Degrees'!B71)&gt;0,1,0)</f>
        <v>0</v>
      </c>
    </row>
    <row r="72" spans="1:16" ht="15" customHeight="1" x14ac:dyDescent="0.25">
      <c r="B72" s="38" t="s">
        <v>32</v>
      </c>
      <c r="C72" s="38">
        <v>0</v>
      </c>
      <c r="D72" s="30" t="s">
        <v>139</v>
      </c>
      <c r="E72" s="30" t="s">
        <v>139</v>
      </c>
      <c r="F72" s="30" t="s">
        <v>139</v>
      </c>
      <c r="G72" s="30" t="s">
        <v>139</v>
      </c>
      <c r="H72" s="30" t="s">
        <v>139</v>
      </c>
      <c r="I72" s="30" t="str">
        <f t="shared" si="13"/>
        <v>PHYS 162</v>
      </c>
      <c r="J72" s="30" t="str">
        <f t="shared" si="14"/>
        <v>PHYS 162</v>
      </c>
      <c r="K72" s="30" t="str">
        <f t="shared" si="15"/>
        <v>PHYS 162</v>
      </c>
      <c r="L72" s="30" t="str">
        <f t="shared" si="16"/>
        <v>PHYS 162</v>
      </c>
      <c r="M72" s="72" t="str">
        <f>IF(COUNTIF('Plan of Study'!$C$34:$L$79,'Courses-Degrees'!B72)&gt;1,1,"")</f>
        <v/>
      </c>
      <c r="N72" s="30">
        <f>IF(COUNTIF('Plan of Study'!$C$34:$C$43,'Courses-Degrees'!B72)+COUNTIF('Plan of Study'!$G$34:$G$43,'Courses-Degrees'!B72)+COUNTIF('Plan of Study'!$J$34:$J$43,'Courses-Degrees'!M6B6)+COUNTIF('Plan of Study'!$C$54:$L$79,'Courses-Degrees'!B72)&gt;0,1,0)</f>
        <v>0</v>
      </c>
    </row>
    <row r="73" spans="1:16" ht="15" customHeight="1" x14ac:dyDescent="0.25">
      <c r="B73" s="38" t="s">
        <v>33</v>
      </c>
      <c r="C73" s="38">
        <v>0</v>
      </c>
      <c r="D73" s="30" t="s">
        <v>139</v>
      </c>
      <c r="E73" s="30" t="s">
        <v>139</v>
      </c>
      <c r="F73" s="30" t="s">
        <v>139</v>
      </c>
      <c r="G73" s="30" t="s">
        <v>139</v>
      </c>
      <c r="H73" s="30" t="s">
        <v>139</v>
      </c>
      <c r="I73" s="30" t="str">
        <f t="shared" si="13"/>
        <v>PHYS 163</v>
      </c>
      <c r="J73" s="30" t="str">
        <f t="shared" si="14"/>
        <v>PHYS 163</v>
      </c>
      <c r="K73" s="30" t="str">
        <f t="shared" si="15"/>
        <v>PHYS 163</v>
      </c>
      <c r="L73" s="30" t="str">
        <f t="shared" si="16"/>
        <v>PHYS 163</v>
      </c>
      <c r="M73" s="72" t="str">
        <f>IF(COUNTIF('Plan of Study'!$C$34:$L$79,'Courses-Degrees'!B73)&gt;1,1,"")</f>
        <v/>
      </c>
      <c r="N73" s="30">
        <f>IF(COUNTIF('Plan of Study'!$C$34:$C$43,'Courses-Degrees'!B73)+COUNTIF('Plan of Study'!$G$34:$G$43,'Courses-Degrees'!B73)+COUNTIF('Plan of Study'!$J$34:$J$43,'Courses-Degrees'!M6B6)+COUNTIF('Plan of Study'!$C$54:$L$79,'Courses-Degrees'!B73)&gt;0,1,0)</f>
        <v>0</v>
      </c>
    </row>
    <row r="74" spans="1:16" ht="15" customHeight="1" x14ac:dyDescent="0.25">
      <c r="B74" s="38" t="s">
        <v>415</v>
      </c>
      <c r="C74" s="38">
        <v>0</v>
      </c>
      <c r="D74" s="30" t="s">
        <v>139</v>
      </c>
      <c r="E74" s="30" t="s">
        <v>139</v>
      </c>
      <c r="F74" s="30" t="s">
        <v>139</v>
      </c>
      <c r="G74" s="30" t="s">
        <v>139</v>
      </c>
      <c r="H74" s="30" t="s">
        <v>139</v>
      </c>
      <c r="I74" s="30" t="str">
        <f t="shared" si="13"/>
        <v>PHYS 220</v>
      </c>
      <c r="J74" s="30" t="str">
        <f t="shared" si="14"/>
        <v>PHYS 220</v>
      </c>
      <c r="K74" s="30" t="str">
        <f t="shared" si="15"/>
        <v>PHYS 220</v>
      </c>
      <c r="L74" s="30" t="str">
        <f t="shared" si="16"/>
        <v>PHYS 220</v>
      </c>
      <c r="M74" s="72" t="str">
        <f>IF(COUNTIF('Plan of Study'!$C$34:$L$79,'Courses-Degrees'!B74)&gt;1,1,"")</f>
        <v/>
      </c>
      <c r="N74" s="30">
        <f>IF(COUNTIF('Plan of Study'!$C$34:$C$43,'Courses-Degrees'!B74)+COUNTIF('Plan of Study'!$G$34:$G$43,'Courses-Degrees'!B74)+COUNTIF('Plan of Study'!$J$34:$J$43,'Courses-Degrees'!M6B6)+COUNTIF('Plan of Study'!$C$54:$L$79,'Courses-Degrees'!B74)&gt;0,1,0)</f>
        <v>0</v>
      </c>
    </row>
    <row r="75" spans="1:16" ht="15" customHeight="1" x14ac:dyDescent="0.25">
      <c r="B75" s="38" t="s">
        <v>416</v>
      </c>
      <c r="C75" s="38">
        <v>0</v>
      </c>
      <c r="D75" s="30" t="s">
        <v>139</v>
      </c>
      <c r="E75" s="30" t="s">
        <v>139</v>
      </c>
      <c r="F75" s="30" t="s">
        <v>139</v>
      </c>
      <c r="G75" s="30" t="s">
        <v>139</v>
      </c>
      <c r="H75" s="30" t="s">
        <v>139</v>
      </c>
      <c r="I75" s="30" t="str">
        <f t="shared" si="13"/>
        <v>PHYS 224</v>
      </c>
      <c r="J75" s="30" t="str">
        <f t="shared" si="14"/>
        <v>PHYS 224</v>
      </c>
      <c r="K75" s="30" t="str">
        <f t="shared" si="15"/>
        <v>PHYS 224</v>
      </c>
      <c r="L75" s="30" t="str">
        <f t="shared" si="16"/>
        <v>PHYS 224</v>
      </c>
      <c r="M75" s="72" t="str">
        <f>IF(COUNTIF('Plan of Study'!$C$34:$L$79,'Courses-Degrees'!B75)&gt;1,1,"")</f>
        <v/>
      </c>
      <c r="N75" s="30">
        <f>IF(COUNTIF('Plan of Study'!$C$34:$C$43,'Courses-Degrees'!B75)+COUNTIF('Plan of Study'!$G$34:$G$43,'Courses-Degrees'!B75)+COUNTIF('Plan of Study'!$J$34:$J$43,'Courses-Degrees'!M6B6)+COUNTIF('Plan of Study'!$C$54:$L$79,'Courses-Degrees'!B75)&gt;0,1,0)</f>
        <v>0</v>
      </c>
    </row>
    <row r="76" spans="1:16" ht="15" customHeight="1" x14ac:dyDescent="0.25">
      <c r="B76" s="38" t="s">
        <v>417</v>
      </c>
      <c r="C76" s="38">
        <v>0</v>
      </c>
      <c r="D76" s="30" t="s">
        <v>139</v>
      </c>
      <c r="E76" s="30" t="s">
        <v>139</v>
      </c>
      <c r="F76" s="30" t="s">
        <v>139</v>
      </c>
      <c r="G76" s="30" t="s">
        <v>139</v>
      </c>
      <c r="H76" s="30" t="s">
        <v>139</v>
      </c>
      <c r="I76" s="30" t="str">
        <f t="shared" ref="I76:K78" si="17">IF(D76="X",$B76,"-----")</f>
        <v>PHYS 225</v>
      </c>
      <c r="J76" s="30" t="str">
        <f t="shared" si="17"/>
        <v>PHYS 225</v>
      </c>
      <c r="K76" s="30" t="str">
        <f t="shared" si="17"/>
        <v>PHYS 225</v>
      </c>
      <c r="L76" s="30" t="str">
        <f>IF(G76="X",$B76,IF(H76="X","("&amp;$B76&amp;")","-----"))</f>
        <v>PHYS 225</v>
      </c>
      <c r="M76" s="72" t="str">
        <f>IF(COUNTIF('Plan of Study'!$C$34:$L$79,'Courses-Degrees'!B76)&gt;1,1,"")</f>
        <v/>
      </c>
      <c r="N76" s="30">
        <f>IF(COUNTIF('Plan of Study'!$C$34:$C$43,'Courses-Degrees'!B76)+COUNTIF('Plan of Study'!$G$34:$G$43,'Courses-Degrees'!B76)+COUNTIF('Plan of Study'!$J$34:$J$43,'Courses-Degrees'!M6B6)+COUNTIF('Plan of Study'!$C$54:$L$79,'Courses-Degrees'!B76)&gt;0,1,0)</f>
        <v>0</v>
      </c>
    </row>
    <row r="77" spans="1:16" ht="15" customHeight="1" x14ac:dyDescent="0.25">
      <c r="B77" s="38" t="s">
        <v>418</v>
      </c>
      <c r="C77" s="38">
        <v>0</v>
      </c>
      <c r="D77" s="30" t="s">
        <v>139</v>
      </c>
      <c r="E77" s="30" t="s">
        <v>139</v>
      </c>
      <c r="F77" s="30" t="s">
        <v>139</v>
      </c>
      <c r="G77" s="30" t="s">
        <v>139</v>
      </c>
      <c r="H77" s="30" t="s">
        <v>139</v>
      </c>
      <c r="I77" s="30" t="str">
        <f t="shared" si="17"/>
        <v>PHYS 322</v>
      </c>
      <c r="J77" s="30" t="str">
        <f t="shared" si="17"/>
        <v>PHYS 322</v>
      </c>
      <c r="K77" s="30" t="str">
        <f t="shared" si="17"/>
        <v>PHYS 322</v>
      </c>
      <c r="L77" s="30" t="str">
        <f>IF(G77="X",$B77,IF(H77="X","("&amp;$B77&amp;")","-----"))</f>
        <v>PHYS 322</v>
      </c>
      <c r="M77" s="72" t="str">
        <f>IF(COUNTIF('Plan of Study'!$C$34:$L$79,'Courses-Degrees'!B77)&gt;1,1,"")</f>
        <v/>
      </c>
      <c r="N77" s="30">
        <f>IF(COUNTIF('Plan of Study'!$C$34:$C$43,'Courses-Degrees'!B77)+COUNTIF('Plan of Study'!$G$34:$G$43,'Courses-Degrees'!B77)+COUNTIF('Plan of Study'!$J$34:$J$43,'Courses-Degrees'!M6B6)+COUNTIF('Plan of Study'!$C$54:$L$79,'Courses-Degrees'!B77)&gt;0,1,0)</f>
        <v>0</v>
      </c>
    </row>
    <row r="78" spans="1:16" ht="15" customHeight="1" x14ac:dyDescent="0.25">
      <c r="B78" s="38" t="s">
        <v>419</v>
      </c>
      <c r="C78" s="38">
        <v>0</v>
      </c>
      <c r="D78" s="30" t="s">
        <v>139</v>
      </c>
      <c r="E78" s="30" t="s">
        <v>139</v>
      </c>
      <c r="F78" s="30" t="s">
        <v>139</v>
      </c>
      <c r="G78" s="30" t="s">
        <v>139</v>
      </c>
      <c r="H78" s="30" t="s">
        <v>139</v>
      </c>
      <c r="I78" s="30" t="str">
        <f t="shared" si="17"/>
        <v>PHYS 326</v>
      </c>
      <c r="J78" s="30" t="str">
        <f t="shared" si="17"/>
        <v>PHYS 326</v>
      </c>
      <c r="K78" s="30" t="str">
        <f t="shared" si="17"/>
        <v>PHYS 326</v>
      </c>
      <c r="L78" s="30" t="str">
        <f>IF(G78="X",$B78,IF(H78="X","("&amp;$B78&amp;")","-----"))</f>
        <v>PHYS 326</v>
      </c>
      <c r="M78" s="72" t="str">
        <f>IF(COUNTIF('Plan of Study'!$C$34:$L$79,'Courses-Degrees'!B78)&gt;1,1,"")</f>
        <v/>
      </c>
      <c r="N78" s="30">
        <f>IF(COUNTIF('Plan of Study'!$C$34:$C$43,'Courses-Degrees'!B78)+COUNTIF('Plan of Study'!$G$34:$G$43,'Courses-Degrees'!B78)+COUNTIF('Plan of Study'!$J$34:$J$43,'Courses-Degrees'!M6B6)+COUNTIF('Plan of Study'!$C$54:$L$79,'Courses-Degrees'!B78)&gt;0,1,0)</f>
        <v>0</v>
      </c>
    </row>
    <row r="79" spans="1:16" ht="15" customHeight="1" x14ac:dyDescent="0.25">
      <c r="B79" s="38" t="s">
        <v>421</v>
      </c>
      <c r="C79" s="38">
        <v>0</v>
      </c>
      <c r="D79" s="30" t="s">
        <v>139</v>
      </c>
      <c r="E79" s="30" t="s">
        <v>139</v>
      </c>
      <c r="F79" s="30" t="s">
        <v>139</v>
      </c>
      <c r="G79" s="30" t="s">
        <v>139</v>
      </c>
      <c r="H79" s="30" t="s">
        <v>139</v>
      </c>
      <c r="I79" s="30" t="str">
        <f t="shared" si="13"/>
        <v>PHYS 363</v>
      </c>
      <c r="J79" s="30" t="str">
        <f t="shared" si="14"/>
        <v>PHYS 363</v>
      </c>
      <c r="K79" s="30" t="str">
        <f t="shared" si="15"/>
        <v>PHYS 363</v>
      </c>
      <c r="L79" s="30" t="str">
        <f t="shared" si="16"/>
        <v>PHYS 363</v>
      </c>
      <c r="M79" s="72" t="str">
        <f>IF(COUNTIF('Plan of Study'!$C$34:$L$79,'Courses-Degrees'!B79)&gt;1,1,"")</f>
        <v/>
      </c>
      <c r="N79" s="30">
        <f>IF(COUNTIF('Plan of Study'!$C$34:$C$43,'Courses-Degrees'!B79)+COUNTIF('Plan of Study'!$G$34:$G$43,'Courses-Degrees'!B79)+COUNTIF('Plan of Study'!$J$34:$J$43,'Courses-Degrees'!M6B6)+COUNTIF('Plan of Study'!$C$54:$L$79,'Courses-Degrees'!B79)&gt;0,1,0)</f>
        <v>0</v>
      </c>
    </row>
    <row r="80" spans="1:16" ht="15" customHeight="1" x14ac:dyDescent="0.25">
      <c r="B80" s="38" t="s">
        <v>420</v>
      </c>
      <c r="C80" s="38">
        <v>0</v>
      </c>
      <c r="D80" s="30" t="s">
        <v>139</v>
      </c>
      <c r="E80" s="30" t="s">
        <v>139</v>
      </c>
      <c r="F80" s="30" t="s">
        <v>139</v>
      </c>
      <c r="G80" s="30" t="s">
        <v>139</v>
      </c>
      <c r="H80" s="30" t="s">
        <v>139</v>
      </c>
      <c r="I80" s="30" t="str">
        <f t="shared" ref="I80:K83" si="18">IF(D80="X",$B80,"-----")</f>
        <v>PHYS 391</v>
      </c>
      <c r="J80" s="30" t="str">
        <f t="shared" si="18"/>
        <v>PHYS 391</v>
      </c>
      <c r="K80" s="30" t="str">
        <f t="shared" si="18"/>
        <v>PHYS 391</v>
      </c>
      <c r="L80" s="30" t="str">
        <f>IF(G80="X",$B80,IF(H80="X","("&amp;$B80&amp;")","-----"))</f>
        <v>PHYS 391</v>
      </c>
      <c r="M80" s="72" t="str">
        <f>IF(COUNTIF('Plan of Study'!$C$34:$L$79,'Courses-Degrees'!B80)&gt;1,1,"")</f>
        <v/>
      </c>
      <c r="N80" s="30">
        <f>IF(COUNTIF('Plan of Study'!$C$34:$C$43,'Courses-Degrees'!B80)+COUNTIF('Plan of Study'!$G$34:$G$43,'Courses-Degrees'!B80)+COUNTIF('Plan of Study'!$J$34:$J$43,'Courses-Degrees'!M6B6)+COUNTIF('Plan of Study'!$C$54:$L$79,'Courses-Degrees'!B80)&gt;0,1,0)</f>
        <v>0</v>
      </c>
    </row>
    <row r="81" spans="2:14" ht="15" customHeight="1" x14ac:dyDescent="0.25">
      <c r="B81" s="161" t="s">
        <v>422</v>
      </c>
      <c r="C81" s="161">
        <v>0</v>
      </c>
      <c r="D81" s="30" t="s">
        <v>139</v>
      </c>
      <c r="E81" s="30" t="s">
        <v>139</v>
      </c>
      <c r="F81" s="30" t="s">
        <v>139</v>
      </c>
      <c r="G81" s="30" t="s">
        <v>139</v>
      </c>
      <c r="H81" s="30" t="s">
        <v>139</v>
      </c>
      <c r="I81" s="30" t="str">
        <f t="shared" si="18"/>
        <v>SCED 370</v>
      </c>
      <c r="J81" s="30" t="str">
        <f t="shared" si="18"/>
        <v>SCED 370</v>
      </c>
      <c r="K81" s="30" t="str">
        <f t="shared" si="18"/>
        <v>SCED 370</v>
      </c>
      <c r="L81" s="30" t="str">
        <f>IF(G81="X",$B81,IF(H81="X","("&amp;$B81&amp;")","-----"))</f>
        <v>SCED 370</v>
      </c>
      <c r="M81" s="72" t="str">
        <f>IF(COUNTIF('Plan of Study'!$C$34:$L$79,'Courses-Degrees'!B81)&gt;1,1,"")</f>
        <v/>
      </c>
      <c r="N81" s="30">
        <f>IF(COUNTIF('Plan of Study'!$C$34:$C$43,'Courses-Degrees'!B81)+COUNTIF('Plan of Study'!$G$34:$G$43,'Courses-Degrees'!B81)+COUNTIF('Plan of Study'!$J$34:$J$43,'Courses-Degrees'!M6B6)+COUNTIF('Plan of Study'!$C$54:$L$79,'Courses-Degrees'!B81)&gt;0,1,0)</f>
        <v>0</v>
      </c>
    </row>
    <row r="82" spans="2:14" ht="15" customHeight="1" x14ac:dyDescent="0.25">
      <c r="B82" s="161" t="s">
        <v>423</v>
      </c>
      <c r="C82" s="161">
        <v>0</v>
      </c>
      <c r="D82" s="30" t="s">
        <v>139</v>
      </c>
      <c r="E82" s="30" t="s">
        <v>139</v>
      </c>
      <c r="F82" s="30" t="s">
        <v>139</v>
      </c>
      <c r="G82" s="30" t="s">
        <v>139</v>
      </c>
      <c r="H82" s="30" t="s">
        <v>139</v>
      </c>
      <c r="I82" s="30" t="str">
        <f t="shared" si="18"/>
        <v>SCED 480</v>
      </c>
      <c r="J82" s="30" t="str">
        <f t="shared" si="18"/>
        <v>SCED 480</v>
      </c>
      <c r="K82" s="30" t="str">
        <f t="shared" si="18"/>
        <v>SCED 480</v>
      </c>
      <c r="L82" s="30" t="str">
        <f>IF(G82="X",$B82,IF(H82="X","("&amp;$B82&amp;")","-----"))</f>
        <v>SCED 480</v>
      </c>
      <c r="M82" s="72" t="str">
        <f>IF(COUNTIF('Plan of Study'!$C$34:$L$79,'Courses-Degrees'!B82)&gt;1,1,"")</f>
        <v/>
      </c>
      <c r="N82" s="30">
        <f>IF(COUNTIF('Plan of Study'!$C$34:$C$43,'Courses-Degrees'!B82)+COUNTIF('Plan of Study'!$G$34:$G$43,'Courses-Degrees'!B82)+COUNTIF('Plan of Study'!$J$34:$J$43,'Courses-Degrees'!M6B6)+COUNTIF('Plan of Study'!$C$54:$L$79,'Courses-Degrees'!B82)&gt;0,1,0)</f>
        <v>0</v>
      </c>
    </row>
    <row r="83" spans="2:14" ht="15" customHeight="1" x14ac:dyDescent="0.25">
      <c r="B83" s="161" t="s">
        <v>424</v>
      </c>
      <c r="C83" s="161">
        <v>0</v>
      </c>
      <c r="D83" s="30" t="s">
        <v>139</v>
      </c>
      <c r="E83" s="30" t="s">
        <v>139</v>
      </c>
      <c r="F83" s="30" t="s">
        <v>139</v>
      </c>
      <c r="G83" s="30" t="s">
        <v>139</v>
      </c>
      <c r="H83" s="30" t="s">
        <v>139</v>
      </c>
      <c r="I83" s="30" t="str">
        <f t="shared" si="18"/>
        <v>SCED 490</v>
      </c>
      <c r="J83" s="30" t="str">
        <f t="shared" si="18"/>
        <v>SCED 490</v>
      </c>
      <c r="K83" s="30" t="str">
        <f t="shared" si="18"/>
        <v>SCED 490</v>
      </c>
      <c r="L83" s="30" t="str">
        <f>IF(G83="X",$B83,IF(H83="X","("&amp;$B83&amp;")","-----"))</f>
        <v>SCED 490</v>
      </c>
      <c r="M83" s="72" t="str">
        <f>IF(COUNTIF('Plan of Study'!$C$34:$L$79,'Courses-Degrees'!B83)&gt;1,1,"")</f>
        <v/>
      </c>
      <c r="N83" s="30">
        <f>IF(COUNTIF('Plan of Study'!$C$34:$C$43,'Courses-Degrees'!B83)+COUNTIF('Plan of Study'!$G$34:$G$43,'Courses-Degrees'!B83)+COUNTIF('Plan of Study'!$J$34:$J$43,'Courses-Degrees'!M6B6)+COUNTIF('Plan of Study'!$C$54:$L$79,'Courses-Degrees'!B83)&gt;0,1,0)</f>
        <v>0</v>
      </c>
    </row>
    <row r="84" spans="2:14" ht="15" customHeight="1" x14ac:dyDescent="0.25">
      <c r="B84" s="37" t="s">
        <v>485</v>
      </c>
      <c r="C84" s="37">
        <v>0</v>
      </c>
      <c r="D84" s="30" t="s">
        <v>139</v>
      </c>
      <c r="E84" s="30" t="s">
        <v>139</v>
      </c>
      <c r="F84" s="30" t="s">
        <v>139</v>
      </c>
      <c r="G84" s="30" t="s">
        <v>139</v>
      </c>
      <c r="H84" s="30" t="s">
        <v>139</v>
      </c>
      <c r="I84" s="30" t="str">
        <f t="shared" si="13"/>
        <v>CHEM 161</v>
      </c>
      <c r="J84" s="30" t="str">
        <f t="shared" si="14"/>
        <v>CHEM 161</v>
      </c>
      <c r="K84" s="30" t="str">
        <f t="shared" si="15"/>
        <v>CHEM 161</v>
      </c>
      <c r="L84" s="30" t="str">
        <f t="shared" si="16"/>
        <v>CHEM 161</v>
      </c>
      <c r="M84" s="72" t="str">
        <f>IF(COUNTIF('Plan of Study'!$C$34:$L$79,'Courses-Degrees'!B84)&gt;1,1,"")</f>
        <v/>
      </c>
      <c r="N84" s="30">
        <f>IF(COUNTIF('Plan of Study'!$C$34:$C$43,'Courses-Degrees'!B84)+COUNTIF('Plan of Study'!$G$34:$G$43,'Courses-Degrees'!B84)+COUNTIF('Plan of Study'!$J$34:$J$43,'Courses-Degrees'!M6B6)+COUNTIF('Plan of Study'!$C$54:$L$79,'Courses-Degrees'!B84)&gt;0,1,0)</f>
        <v>0</v>
      </c>
    </row>
    <row r="85" spans="2:14" ht="15" customHeight="1" x14ac:dyDescent="0.25">
      <c r="B85" s="37" t="s">
        <v>486</v>
      </c>
      <c r="C85" s="37">
        <v>0</v>
      </c>
      <c r="D85" s="30" t="s">
        <v>139</v>
      </c>
      <c r="E85" s="30" t="s">
        <v>139</v>
      </c>
      <c r="F85" s="30" t="s">
        <v>139</v>
      </c>
      <c r="G85" s="30" t="s">
        <v>139</v>
      </c>
      <c r="H85" s="30" t="s">
        <v>139</v>
      </c>
      <c r="I85" s="30" t="str">
        <f t="shared" si="13"/>
        <v>CHEM 162</v>
      </c>
      <c r="J85" s="30" t="str">
        <f t="shared" si="14"/>
        <v>CHEM 162</v>
      </c>
      <c r="K85" s="30" t="str">
        <f t="shared" si="15"/>
        <v>CHEM 162</v>
      </c>
      <c r="L85" s="30" t="str">
        <f t="shared" si="16"/>
        <v>CHEM 162</v>
      </c>
      <c r="M85" s="72" t="str">
        <f>IF(COUNTIF('Plan of Study'!$C$34:$L$79,'Courses-Degrees'!B85)&gt;1,1,"")</f>
        <v/>
      </c>
      <c r="N85" s="30">
        <f>IF(COUNTIF('Plan of Study'!$C$34:$C$43,'Courses-Degrees'!B85)+COUNTIF('Plan of Study'!$G$34:$G$43,'Courses-Degrees'!B85)+COUNTIF('Plan of Study'!$J$34:$J$43,'Courses-Degrees'!M6B6)+COUNTIF('Plan of Study'!$C$54:$L$79,'Courses-Degrees'!B85)&gt;0,1,0)</f>
        <v>0</v>
      </c>
    </row>
    <row r="86" spans="2:14" ht="15" customHeight="1" x14ac:dyDescent="0.25">
      <c r="B86" s="37" t="s">
        <v>487</v>
      </c>
      <c r="C86" s="37">
        <v>0</v>
      </c>
      <c r="D86" s="30" t="s">
        <v>139</v>
      </c>
      <c r="E86" s="30" t="s">
        <v>139</v>
      </c>
      <c r="F86" s="30" t="s">
        <v>139</v>
      </c>
      <c r="G86" s="30" t="s">
        <v>139</v>
      </c>
      <c r="H86" s="30" t="s">
        <v>139</v>
      </c>
      <c r="I86" s="30" t="str">
        <f t="shared" si="13"/>
        <v>CHEM 163</v>
      </c>
      <c r="J86" s="30" t="str">
        <f t="shared" si="14"/>
        <v>CHEM 163</v>
      </c>
      <c r="K86" s="30" t="str">
        <f t="shared" si="15"/>
        <v>CHEM 163</v>
      </c>
      <c r="L86" s="30" t="str">
        <f t="shared" si="16"/>
        <v>CHEM 163</v>
      </c>
      <c r="M86" s="72" t="str">
        <f>IF(COUNTIF('Plan of Study'!$C$34:$L$79,'Courses-Degrees'!B86)&gt;1,1,"")</f>
        <v/>
      </c>
      <c r="N86" s="30">
        <f>IF(COUNTIF('Plan of Study'!$C$34:$C$43,'Courses-Degrees'!B86)+COUNTIF('Plan of Study'!$G$34:$G$43,'Courses-Degrees'!B86)+COUNTIF('Plan of Study'!$J$34:$J$43,'Courses-Degrees'!M6B6)+COUNTIF('Plan of Study'!$C$54:$L$79,'Courses-Degrees'!B86)&gt;0,1,0)</f>
        <v>0</v>
      </c>
    </row>
    <row r="87" spans="2:14" ht="15" customHeight="1" x14ac:dyDescent="0.25">
      <c r="B87" s="37" t="s">
        <v>490</v>
      </c>
      <c r="C87" s="37">
        <v>0</v>
      </c>
      <c r="D87" s="30" t="s">
        <v>139</v>
      </c>
      <c r="E87" s="30" t="s">
        <v>139</v>
      </c>
      <c r="F87" s="30" t="s">
        <v>139</v>
      </c>
      <c r="G87" s="30" t="s">
        <v>139</v>
      </c>
      <c r="H87" s="30" t="s">
        <v>139</v>
      </c>
      <c r="I87" s="30" t="str">
        <f t="shared" si="13"/>
        <v>CHEM 175</v>
      </c>
      <c r="J87" s="30" t="str">
        <f t="shared" si="14"/>
        <v>CHEM 175</v>
      </c>
      <c r="K87" s="30" t="str">
        <f t="shared" si="15"/>
        <v>CHEM 175</v>
      </c>
      <c r="L87" s="30" t="str">
        <f t="shared" si="16"/>
        <v>CHEM 175</v>
      </c>
      <c r="M87" s="72" t="str">
        <f>IF(COUNTIF('Plan of Study'!$C$34:$L$79,'Courses-Degrees'!B87)&gt;1,1,"")</f>
        <v/>
      </c>
      <c r="N87" s="30">
        <f>IF(COUNTIF('Plan of Study'!$C$34:$C$43,'Courses-Degrees'!B87)+COUNTIF('Plan of Study'!$G$34:$G$43,'Courses-Degrees'!B87)+COUNTIF('Plan of Study'!$J$34:$J$43,'Courses-Degrees'!M6B6)+COUNTIF('Plan of Study'!$C$54:$L$79,'Courses-Degrees'!B87)&gt;0,1,0)</f>
        <v>0</v>
      </c>
    </row>
    <row r="88" spans="2:14" ht="15" customHeight="1" x14ac:dyDescent="0.25">
      <c r="B88" s="37" t="s">
        <v>491</v>
      </c>
      <c r="C88" s="37">
        <v>0</v>
      </c>
      <c r="D88" s="30" t="s">
        <v>139</v>
      </c>
      <c r="E88" s="30" t="s">
        <v>139</v>
      </c>
      <c r="F88" s="30" t="s">
        <v>139</v>
      </c>
      <c r="G88" s="30" t="s">
        <v>139</v>
      </c>
      <c r="H88" s="30" t="s">
        <v>139</v>
      </c>
      <c r="I88" s="30" t="str">
        <f t="shared" si="13"/>
        <v>CHEM 176</v>
      </c>
      <c r="J88" s="30" t="str">
        <f t="shared" si="14"/>
        <v>CHEM 176</v>
      </c>
      <c r="K88" s="30" t="str">
        <f t="shared" si="15"/>
        <v>CHEM 176</v>
      </c>
      <c r="L88" s="30" t="str">
        <f t="shared" si="16"/>
        <v>CHEM 176</v>
      </c>
      <c r="M88" s="72" t="str">
        <f>IF(COUNTIF('Plan of Study'!$C$34:$L$79,'Courses-Degrees'!B88)&gt;1,1,"")</f>
        <v/>
      </c>
      <c r="N88" s="30">
        <f>IF(COUNTIF('Plan of Study'!$C$34:$C$43,'Courses-Degrees'!B88)+COUNTIF('Plan of Study'!$G$34:$G$43,'Courses-Degrees'!B88)+COUNTIF('Plan of Study'!$J$34:$J$43,'Courses-Degrees'!M6B6)+COUNTIF('Plan of Study'!$C$54:$L$79,'Courses-Degrees'!B88)&gt;0,1,0)</f>
        <v>0</v>
      </c>
    </row>
    <row r="89" spans="2:14" ht="15" customHeight="1" x14ac:dyDescent="0.25">
      <c r="B89" s="37" t="s">
        <v>34</v>
      </c>
      <c r="C89" s="37">
        <v>0</v>
      </c>
      <c r="D89" s="30" t="s">
        <v>139</v>
      </c>
      <c r="E89" s="30" t="s">
        <v>139</v>
      </c>
      <c r="F89" s="30" t="s">
        <v>139</v>
      </c>
      <c r="G89" s="30" t="s">
        <v>139</v>
      </c>
      <c r="H89" s="30" t="s">
        <v>139</v>
      </c>
      <c r="I89" s="30" t="str">
        <f t="shared" si="13"/>
        <v>CHEM 225</v>
      </c>
      <c r="J89" s="30" t="str">
        <f t="shared" si="14"/>
        <v>CHEM 225</v>
      </c>
      <c r="K89" s="30" t="str">
        <f t="shared" si="15"/>
        <v>CHEM 225</v>
      </c>
      <c r="L89" s="30" t="str">
        <f t="shared" si="16"/>
        <v>CHEM 225</v>
      </c>
      <c r="M89" s="72" t="str">
        <f>IF(COUNTIF('Plan of Study'!$C$34:$L$79,'Courses-Degrees'!B89)&gt;1,1,"")</f>
        <v/>
      </c>
      <c r="N89" s="30">
        <f>IF(COUNTIF('Plan of Study'!$C$34:$C$43,'Courses-Degrees'!B89)+COUNTIF('Plan of Study'!$G$34:$G$43,'Courses-Degrees'!B89)+COUNTIF('Plan of Study'!$J$34:$J$43,'Courses-Degrees'!M6B6)+COUNTIF('Plan of Study'!$C$54:$L$79,'Courses-Degrees'!B89)&gt;0,1,0)</f>
        <v>0</v>
      </c>
    </row>
    <row r="90" spans="2:14" ht="15" customHeight="1" x14ac:dyDescent="0.25">
      <c r="B90" s="160" t="s">
        <v>326</v>
      </c>
      <c r="C90" s="160">
        <v>0</v>
      </c>
      <c r="D90" s="30" t="s">
        <v>139</v>
      </c>
      <c r="E90" s="30" t="s">
        <v>139</v>
      </c>
      <c r="F90" s="30" t="s">
        <v>139</v>
      </c>
      <c r="G90" s="30" t="s">
        <v>139</v>
      </c>
      <c r="H90" s="30" t="s">
        <v>139</v>
      </c>
      <c r="I90" s="30" t="str">
        <f t="shared" si="13"/>
        <v>BIO 204</v>
      </c>
      <c r="J90" s="30" t="str">
        <f t="shared" si="14"/>
        <v>BIO 204</v>
      </c>
      <c r="K90" s="30" t="str">
        <f t="shared" si="15"/>
        <v>BIO 204</v>
      </c>
      <c r="L90" s="30" t="str">
        <f t="shared" si="16"/>
        <v>BIO 204</v>
      </c>
      <c r="M90" s="72" t="str">
        <f>IF(COUNTIF('Plan of Study'!$C$34:$L$79,'Courses-Degrees'!B90)&gt;1,1,"")</f>
        <v/>
      </c>
      <c r="N90" s="30">
        <f>IF(COUNTIF('Plan of Study'!$C$34:$C$43,'Courses-Degrees'!B90)+COUNTIF('Plan of Study'!$G$34:$G$43,'Courses-Degrees'!B90)+COUNTIF('Plan of Study'!$J$34:$J$43,'Courses-Degrees'!M6B6)+COUNTIF('Plan of Study'!$C$54:$L$79,'Courses-Degrees'!B90)&gt;0,1,0)</f>
        <v>0</v>
      </c>
    </row>
    <row r="91" spans="2:14" ht="15" customHeight="1" x14ac:dyDescent="0.25">
      <c r="B91" s="160" t="s">
        <v>327</v>
      </c>
      <c r="C91" s="160">
        <v>0</v>
      </c>
      <c r="D91" s="30" t="s">
        <v>139</v>
      </c>
      <c r="E91" s="30" t="s">
        <v>139</v>
      </c>
      <c r="F91" s="30" t="s">
        <v>139</v>
      </c>
      <c r="G91" s="30" t="s">
        <v>139</v>
      </c>
      <c r="H91" s="30" t="s">
        <v>139</v>
      </c>
      <c r="I91" s="30" t="str">
        <f>IF(D91="X",$B91,"-----")</f>
        <v>BIO 205</v>
      </c>
      <c r="J91" s="30" t="str">
        <f>IF(E91="X",$B91,"-----")</f>
        <v>BIO 205</v>
      </c>
      <c r="K91" s="30" t="str">
        <f>IF(F91="X",$B91,"-----")</f>
        <v>BIO 205</v>
      </c>
      <c r="L91" s="30" t="str">
        <f>IF(G91="X",$B91,IF(H91="X","("&amp;$B91&amp;")","-----"))</f>
        <v>BIO 205</v>
      </c>
      <c r="M91" s="72" t="str">
        <f>IF(COUNTIF('Plan of Study'!$C$34:$L$79,'Courses-Degrees'!B91)&gt;1,1,"")</f>
        <v/>
      </c>
      <c r="N91" s="30">
        <f>IF(COUNTIF('Plan of Study'!$C$34:$C$43,'Courses-Degrees'!B91)+COUNTIF('Plan of Study'!$G$34:$G$43,'Courses-Degrees'!B91)+COUNTIF('Plan of Study'!$J$34:$J$43,'Courses-Degrees'!M6B6)+COUNTIF('Plan of Study'!$C$54:$L$79,'Courses-Degrees'!B91)&gt;0,1,0)</f>
        <v>0</v>
      </c>
    </row>
    <row r="92" spans="2:14" ht="15" customHeight="1" x14ac:dyDescent="0.25">
      <c r="B92" s="35" t="s">
        <v>35</v>
      </c>
      <c r="C92" s="35">
        <v>0</v>
      </c>
      <c r="D92" s="30" t="s">
        <v>139</v>
      </c>
      <c r="E92" s="30" t="s">
        <v>139</v>
      </c>
      <c r="F92" s="30" t="s">
        <v>139</v>
      </c>
      <c r="G92" s="30" t="s">
        <v>139</v>
      </c>
      <c r="H92" s="30" t="s">
        <v>139</v>
      </c>
      <c r="I92" s="30" t="str">
        <f t="shared" si="13"/>
        <v>CSCI 139</v>
      </c>
      <c r="J92" s="30" t="str">
        <f t="shared" si="14"/>
        <v>CSCI 139</v>
      </c>
      <c r="K92" s="30" t="str">
        <f t="shared" si="15"/>
        <v>CSCI 139</v>
      </c>
      <c r="L92" s="30" t="str">
        <f t="shared" si="16"/>
        <v>CSCI 139</v>
      </c>
      <c r="M92" s="72" t="str">
        <f>IF(COUNTIF('Plan of Study'!$C$34:$L$79,'Courses-Degrees'!B92)&gt;1,1,"")</f>
        <v/>
      </c>
      <c r="N92" s="30">
        <f>IF(COUNTIF('Plan of Study'!$C$34:$C$43,'Courses-Degrees'!B92)+COUNTIF('Plan of Study'!$G$34:$G$43,'Courses-Degrees'!B92)+COUNTIF('Plan of Study'!$J$34:$J$43,'Courses-Degrees'!M6B6)+COUNTIF('Plan of Study'!$C$54:$L$79,'Courses-Degrees'!B92)&gt;0,1,0)</f>
        <v>0</v>
      </c>
    </row>
    <row r="93" spans="2:14" ht="15" customHeight="1" x14ac:dyDescent="0.25">
      <c r="B93" s="35" t="s">
        <v>36</v>
      </c>
      <c r="C93" s="35">
        <v>0</v>
      </c>
      <c r="D93" s="30" t="s">
        <v>139</v>
      </c>
      <c r="E93" s="30" t="s">
        <v>139</v>
      </c>
      <c r="F93" s="30" t="s">
        <v>139</v>
      </c>
      <c r="G93" s="30" t="s">
        <v>139</v>
      </c>
      <c r="H93" s="30" t="s">
        <v>139</v>
      </c>
      <c r="I93" s="30" t="str">
        <f t="shared" si="13"/>
        <v>CSCI 140</v>
      </c>
      <c r="J93" s="30" t="str">
        <f t="shared" si="14"/>
        <v>CSCI 140</v>
      </c>
      <c r="K93" s="30" t="str">
        <f t="shared" si="15"/>
        <v>CSCI 140</v>
      </c>
      <c r="L93" s="30" t="str">
        <f t="shared" si="16"/>
        <v>CSCI 140</v>
      </c>
      <c r="M93" s="72" t="str">
        <f>IF(COUNTIF('Plan of Study'!$C$34:$L$79,'Courses-Degrees'!B93)&gt;1,1,"")</f>
        <v/>
      </c>
      <c r="N93" s="30">
        <f>IF(COUNTIF('Plan of Study'!$C$34:$C$43,'Courses-Degrees'!B93)+COUNTIF('Plan of Study'!$G$34:$G$43,'Courses-Degrees'!B93)+COUNTIF('Plan of Study'!$J$34:$J$43,'Courses-Degrees'!M6B6)+COUNTIF('Plan of Study'!$C$54:$L$79,'Courses-Degrees'!B93)&gt;0,1,0)</f>
        <v>0</v>
      </c>
    </row>
    <row r="94" spans="2:14" ht="15" customHeight="1" x14ac:dyDescent="0.25">
      <c r="B94" s="35" t="s">
        <v>37</v>
      </c>
      <c r="C94" s="35">
        <v>0</v>
      </c>
      <c r="D94" s="30" t="s">
        <v>139</v>
      </c>
      <c r="E94" s="30" t="s">
        <v>139</v>
      </c>
      <c r="F94" s="30" t="s">
        <v>139</v>
      </c>
      <c r="G94" s="30" t="s">
        <v>139</v>
      </c>
      <c r="H94" s="30" t="s">
        <v>139</v>
      </c>
      <c r="I94" s="30" t="str">
        <f t="shared" si="13"/>
        <v>CSCI 141</v>
      </c>
      <c r="J94" s="30" t="str">
        <f t="shared" si="14"/>
        <v>CSCI 141</v>
      </c>
      <c r="K94" s="30" t="str">
        <f t="shared" si="15"/>
        <v>CSCI 141</v>
      </c>
      <c r="L94" s="30" t="str">
        <f t="shared" si="16"/>
        <v>CSCI 141</v>
      </c>
      <c r="M94" s="72" t="str">
        <f>IF(COUNTIF('Plan of Study'!$C$34:$L$79,'Courses-Degrees'!B94)&gt;1,1,"")</f>
        <v/>
      </c>
      <c r="N94" s="30">
        <f>IF(COUNTIF('Plan of Study'!$C$34:$C$43,'Courses-Degrees'!B94)+COUNTIF('Plan of Study'!$G$34:$G$43,'Courses-Degrees'!B94)+COUNTIF('Plan of Study'!$J$34:$J$43,'Courses-Degrees'!M6B6)+COUNTIF('Plan of Study'!$C$54:$L$79,'Courses-Degrees'!B94)&gt;0,1,0)</f>
        <v>0</v>
      </c>
    </row>
    <row r="95" spans="2:14" ht="15" customHeight="1" x14ac:dyDescent="0.25">
      <c r="B95" s="35" t="s">
        <v>38</v>
      </c>
      <c r="C95" s="35">
        <v>0</v>
      </c>
      <c r="D95" s="30" t="s">
        <v>139</v>
      </c>
      <c r="E95" s="30" t="s">
        <v>139</v>
      </c>
      <c r="F95" s="30" t="s">
        <v>139</v>
      </c>
      <c r="G95" s="30" t="s">
        <v>139</v>
      </c>
      <c r="H95" s="30" t="s">
        <v>139</v>
      </c>
      <c r="I95" s="30" t="str">
        <f t="shared" si="13"/>
        <v>CSCI 145</v>
      </c>
      <c r="J95" s="30" t="str">
        <f t="shared" si="14"/>
        <v>CSCI 145</v>
      </c>
      <c r="K95" s="30" t="str">
        <f t="shared" si="15"/>
        <v>CSCI 145</v>
      </c>
      <c r="L95" s="30" t="str">
        <f t="shared" si="16"/>
        <v>CSCI 145</v>
      </c>
      <c r="M95" s="72" t="str">
        <f>IF(COUNTIF('Plan of Study'!$C$34:$L$79,'Courses-Degrees'!B95)&gt;1,1,"")</f>
        <v/>
      </c>
      <c r="N95" s="30">
        <f>IF(COUNTIF('Plan of Study'!$C$34:$C$43,'Courses-Degrees'!B95)+COUNTIF('Plan of Study'!$G$34:$G$43,'Courses-Degrees'!B95)+COUNTIF('Plan of Study'!$J$34:$J$43,'Courses-Degrees'!M6B6)+COUNTIF('Plan of Study'!$C$54:$L$79,'Courses-Degrees'!B95)&gt;0,1,0)</f>
        <v>0</v>
      </c>
    </row>
    <row r="96" spans="2:14" ht="15" customHeight="1" x14ac:dyDescent="0.25">
      <c r="B96" s="35" t="s">
        <v>39</v>
      </c>
      <c r="C96" s="35">
        <v>0</v>
      </c>
      <c r="D96" s="30" t="s">
        <v>139</v>
      </c>
      <c r="E96" s="30" t="s">
        <v>139</v>
      </c>
      <c r="F96" s="30" t="s">
        <v>139</v>
      </c>
      <c r="G96" s="30" t="s">
        <v>139</v>
      </c>
      <c r="H96" s="30" t="s">
        <v>139</v>
      </c>
      <c r="I96" s="30" t="str">
        <f t="shared" si="13"/>
        <v>CSCI 241</v>
      </c>
      <c r="J96" s="30" t="str">
        <f t="shared" si="14"/>
        <v>CSCI 241</v>
      </c>
      <c r="K96" s="30" t="str">
        <f t="shared" si="15"/>
        <v>CSCI 241</v>
      </c>
      <c r="L96" s="30" t="str">
        <f t="shared" si="16"/>
        <v>CSCI 241</v>
      </c>
      <c r="M96" s="72" t="str">
        <f>IF(COUNTIF('Plan of Study'!$C$34:$L$79,'Courses-Degrees'!B96)&gt;1,1,"")</f>
        <v/>
      </c>
      <c r="N96" s="30">
        <f>IF(COUNTIF('Plan of Study'!$C$34:$C$43,'Courses-Degrees'!B96)+COUNTIF('Plan of Study'!$G$34:$G$43,'Courses-Degrees'!B96)+COUNTIF('Plan of Study'!$J$34:$J$43,'Courses-Degrees'!M6B6)+COUNTIF('Plan of Study'!$C$54:$L$79,'Courses-Degrees'!B96)&gt;0,1,0)</f>
        <v>0</v>
      </c>
    </row>
    <row r="97" spans="2:14" ht="15" customHeight="1" x14ac:dyDescent="0.25">
      <c r="B97" s="35" t="s">
        <v>40</v>
      </c>
      <c r="C97" s="35">
        <v>0</v>
      </c>
      <c r="D97" s="30" t="s">
        <v>139</v>
      </c>
      <c r="E97" s="30" t="s">
        <v>139</v>
      </c>
      <c r="F97" s="30" t="s">
        <v>139</v>
      </c>
      <c r="G97" s="30" t="s">
        <v>139</v>
      </c>
      <c r="H97" s="30" t="s">
        <v>139</v>
      </c>
      <c r="I97" s="30" t="str">
        <f t="shared" si="13"/>
        <v>CSCI 301</v>
      </c>
      <c r="J97" s="30" t="str">
        <f t="shared" si="14"/>
        <v>CSCI 301</v>
      </c>
      <c r="K97" s="30" t="str">
        <f t="shared" si="15"/>
        <v>CSCI 301</v>
      </c>
      <c r="L97" s="30" t="str">
        <f t="shared" si="16"/>
        <v>CSCI 301</v>
      </c>
      <c r="M97" s="72" t="str">
        <f>IF(COUNTIF('Plan of Study'!$C$34:$L$79,'Courses-Degrees'!B97)&gt;1,1,"")</f>
        <v/>
      </c>
      <c r="N97" s="30">
        <f>IF(COUNTIF('Plan of Study'!$C$34:$C$43,'Courses-Degrees'!B97)+COUNTIF('Plan of Study'!$G$34:$G$43,'Courses-Degrees'!B97)+COUNTIF('Plan of Study'!$J$34:$J$43,'Courses-Degrees'!M6B6)+COUNTIF('Plan of Study'!$C$54:$L$79,'Courses-Degrees'!B97)&gt;0,1,0)</f>
        <v>0</v>
      </c>
    </row>
    <row r="98" spans="2:14" ht="15" customHeight="1" x14ac:dyDescent="0.25">
      <c r="B98" s="35" t="s">
        <v>41</v>
      </c>
      <c r="C98" s="35">
        <v>0</v>
      </c>
      <c r="D98" s="30" t="s">
        <v>139</v>
      </c>
      <c r="E98" s="30" t="s">
        <v>139</v>
      </c>
      <c r="F98" s="30" t="s">
        <v>139</v>
      </c>
      <c r="G98" s="30" t="s">
        <v>139</v>
      </c>
      <c r="H98" s="30" t="s">
        <v>139</v>
      </c>
      <c r="I98" s="30" t="str">
        <f t="shared" si="13"/>
        <v>CSCI 305</v>
      </c>
      <c r="J98" s="30" t="str">
        <f t="shared" si="14"/>
        <v>CSCI 305</v>
      </c>
      <c r="K98" s="30" t="str">
        <f t="shared" si="15"/>
        <v>CSCI 305</v>
      </c>
      <c r="L98" s="30" t="str">
        <f t="shared" si="16"/>
        <v>CSCI 305</v>
      </c>
      <c r="M98" s="72" t="str">
        <f>IF(COUNTIF('Plan of Study'!$C$34:$L$79,'Courses-Degrees'!B98)&gt;1,1,"")</f>
        <v/>
      </c>
      <c r="N98" s="30">
        <f>IF(COUNTIF('Plan of Study'!$C$34:$C$43,'Courses-Degrees'!B98)+COUNTIF('Plan of Study'!$G$34:$G$43,'Courses-Degrees'!B98)+COUNTIF('Plan of Study'!$J$34:$J$43,'Courses-Degrees'!M6B6)+COUNTIF('Plan of Study'!$C$54:$L$79,'Courses-Degrees'!B98)&gt;0,1,0)</f>
        <v>0</v>
      </c>
    </row>
    <row r="99" spans="2:14" ht="15" customHeight="1" x14ac:dyDescent="0.25">
      <c r="B99" s="35" t="s">
        <v>42</v>
      </c>
      <c r="C99" s="35">
        <v>0</v>
      </c>
      <c r="D99" s="30" t="s">
        <v>139</v>
      </c>
      <c r="E99" s="30" t="s">
        <v>139</v>
      </c>
      <c r="F99" s="30" t="s">
        <v>139</v>
      </c>
      <c r="G99" s="30" t="s">
        <v>139</v>
      </c>
      <c r="H99" s="30" t="s">
        <v>139</v>
      </c>
      <c r="I99" s="30" t="str">
        <f t="shared" si="13"/>
        <v>CSCI 330</v>
      </c>
      <c r="J99" s="30" t="str">
        <f t="shared" si="14"/>
        <v>CSCI 330</v>
      </c>
      <c r="K99" s="30" t="str">
        <f t="shared" si="15"/>
        <v>CSCI 330</v>
      </c>
      <c r="L99" s="30" t="str">
        <f t="shared" si="16"/>
        <v>CSCI 330</v>
      </c>
      <c r="M99" s="72" t="str">
        <f>IF(COUNTIF('Plan of Study'!$C$34:$L$79,'Courses-Degrees'!B99)&gt;1,1,"")</f>
        <v/>
      </c>
      <c r="N99" s="30">
        <f>IF(COUNTIF('Plan of Study'!$C$34:$C$43,'Courses-Degrees'!B99)+COUNTIF('Plan of Study'!$G$34:$G$43,'Courses-Degrees'!B99)+COUNTIF('Plan of Study'!$J$34:$J$43,'Courses-Degrees'!M6B6)+COUNTIF('Plan of Study'!$C$54:$L$79,'Courses-Degrees'!B99)&gt;0,1,0)</f>
        <v>0</v>
      </c>
    </row>
    <row r="100" spans="2:14" x14ac:dyDescent="0.25">
      <c r="B100" s="35" t="s">
        <v>43</v>
      </c>
      <c r="C100" s="35">
        <v>0</v>
      </c>
      <c r="D100" s="30" t="s">
        <v>139</v>
      </c>
      <c r="E100" s="30" t="s">
        <v>139</v>
      </c>
      <c r="F100" s="30" t="s">
        <v>139</v>
      </c>
      <c r="G100" s="30" t="s">
        <v>139</v>
      </c>
      <c r="H100" s="30" t="s">
        <v>139</v>
      </c>
      <c r="I100" s="30" t="str">
        <f t="shared" si="13"/>
        <v>CSCI 345</v>
      </c>
      <c r="J100" s="30" t="str">
        <f t="shared" si="14"/>
        <v>CSCI 345</v>
      </c>
      <c r="K100" s="30" t="str">
        <f t="shared" si="15"/>
        <v>CSCI 345</v>
      </c>
      <c r="L100" s="30" t="str">
        <f t="shared" si="16"/>
        <v>CSCI 345</v>
      </c>
      <c r="M100" s="72" t="str">
        <f>IF(COUNTIF('Plan of Study'!$C$34:$L$79,'Courses-Degrees'!B100)&gt;1,1,"")</f>
        <v/>
      </c>
      <c r="N100" s="30">
        <f>IF(COUNTIF('Plan of Study'!$C$34:$C$43,'Courses-Degrees'!B100)+COUNTIF('Plan of Study'!$G$34:$G$43,'Courses-Degrees'!B100)+COUNTIF('Plan of Study'!$J$34:$J$43,'Courses-Degrees'!M6B6)+COUNTIF('Plan of Study'!$C$54:$L$79,'Courses-Degrees'!B100)&gt;0,1,0)</f>
        <v>0</v>
      </c>
    </row>
    <row r="101" spans="2:14" x14ac:dyDescent="0.25">
      <c r="B101" s="35" t="s">
        <v>44</v>
      </c>
      <c r="C101" s="35">
        <v>0</v>
      </c>
      <c r="D101" s="30" t="s">
        <v>139</v>
      </c>
      <c r="E101" s="30" t="s">
        <v>139</v>
      </c>
      <c r="F101" s="30" t="s">
        <v>139</v>
      </c>
      <c r="G101" s="30" t="s">
        <v>139</v>
      </c>
      <c r="H101" s="30" t="s">
        <v>139</v>
      </c>
      <c r="I101" s="30" t="str">
        <f t="shared" si="13"/>
        <v>CSCI 401</v>
      </c>
      <c r="J101" s="30" t="str">
        <f t="shared" si="14"/>
        <v>CSCI 401</v>
      </c>
      <c r="K101" s="30" t="str">
        <f t="shared" si="15"/>
        <v>CSCI 401</v>
      </c>
      <c r="L101" s="30" t="str">
        <f t="shared" si="16"/>
        <v>CSCI 401</v>
      </c>
      <c r="M101" s="72" t="str">
        <f>IF(COUNTIF('Plan of Study'!$C$34:$L$79,'Courses-Degrees'!B101)&gt;1,1,"")</f>
        <v/>
      </c>
      <c r="N101" s="30">
        <f>IF(COUNTIF('Plan of Study'!$C$34:$C$43,'Courses-Degrees'!B101)+COUNTIF('Plan of Study'!$G$34:$G$43,'Courses-Degrees'!B101)+COUNTIF('Plan of Study'!$J$34:$J$43,'Courses-Degrees'!M6B6)+COUNTIF('Plan of Study'!$C$54:$L$79,'Courses-Degrees'!B101)&gt;0,1,0)</f>
        <v>0</v>
      </c>
    </row>
    <row r="102" spans="2:14" x14ac:dyDescent="0.25">
      <c r="B102" s="35" t="s">
        <v>230</v>
      </c>
      <c r="C102" s="35">
        <v>4</v>
      </c>
      <c r="D102" s="30" t="s">
        <v>139</v>
      </c>
      <c r="E102" s="30" t="s">
        <v>139</v>
      </c>
      <c r="F102" s="30" t="s">
        <v>139</v>
      </c>
      <c r="G102" s="30" t="s">
        <v>139</v>
      </c>
      <c r="H102" s="30" t="s">
        <v>139</v>
      </c>
      <c r="I102" s="30" t="str">
        <f>IF(D102="X",$B102,"-----")</f>
        <v>CSCI 405</v>
      </c>
      <c r="J102" s="30" t="str">
        <f>IF(E102="X",$B102,"-----")</f>
        <v>CSCI 405</v>
      </c>
      <c r="K102" s="30" t="str">
        <f>IF(F102="X",$B102,"-----")</f>
        <v>CSCI 405</v>
      </c>
      <c r="L102" s="30" t="str">
        <f>IF(G102="X",$B102,IF(H102="X","("&amp;$B102&amp;")","-----"))</f>
        <v>CSCI 405</v>
      </c>
      <c r="M102" s="72" t="str">
        <f>IF(COUNTIF('Plan of Study'!$C$34:$L$79,'Courses-Degrees'!B102)&gt;1,1,"")</f>
        <v/>
      </c>
      <c r="N102" s="30">
        <f>IF(COUNTIF('Plan of Study'!$C$34:$C$43,'Courses-Degrees'!B102)+COUNTIF('Plan of Study'!$G$34:$G$43,'Courses-Degrees'!B102)+COUNTIF('Plan of Study'!$J$34:$J$43,'Courses-Degrees'!M6B6)+COUNTIF('Plan of Study'!$C$54:$L$79,'Courses-Degrees'!B102)&gt;0,1,0)</f>
        <v>0</v>
      </c>
    </row>
    <row r="103" spans="2:14" x14ac:dyDescent="0.25">
      <c r="B103" s="35" t="s">
        <v>231</v>
      </c>
      <c r="C103" s="35">
        <v>4</v>
      </c>
      <c r="D103" s="30" t="s">
        <v>139</v>
      </c>
      <c r="E103" s="30" t="s">
        <v>139</v>
      </c>
      <c r="F103" s="30" t="s">
        <v>139</v>
      </c>
      <c r="G103" s="30" t="s">
        <v>139</v>
      </c>
      <c r="H103" s="30" t="s">
        <v>139</v>
      </c>
      <c r="I103" s="30" t="str">
        <f t="shared" ref="I103:I117" si="19">IF(D103="X",$B103,"-----")</f>
        <v>CSCI 480</v>
      </c>
      <c r="J103" s="30" t="str">
        <f t="shared" ref="J103:J117" si="20">IF(E103="X",$B103,"-----")</f>
        <v>CSCI 480</v>
      </c>
      <c r="K103" s="30" t="str">
        <f t="shared" ref="K103:K117" si="21">IF(F103="X",$B103,"-----")</f>
        <v>CSCI 480</v>
      </c>
      <c r="L103" s="30" t="str">
        <f t="shared" ref="L103:L117" si="22">IF(G103="X",$B103,IF(H103="X","("&amp;$B103&amp;")","-----"))</f>
        <v>CSCI 480</v>
      </c>
      <c r="M103" s="72" t="str">
        <f>IF(COUNTIF('Plan of Study'!$C$34:$L$79,'Courses-Degrees'!B103)&gt;1,1,"")</f>
        <v/>
      </c>
      <c r="N103" s="30">
        <f>IF(COUNTIF('Plan of Study'!$C$34:$C$43,'Courses-Degrees'!B103)+COUNTIF('Plan of Study'!$G$34:$G$43,'Courses-Degrees'!B103)+COUNTIF('Plan of Study'!$J$34:$J$43,'Courses-Degrees'!M6B6)+COUNTIF('Plan of Study'!$C$54:$L$79,'Courses-Degrees'!B103)&gt;0,1,0)</f>
        <v>0</v>
      </c>
    </row>
    <row r="104" spans="2:14" x14ac:dyDescent="0.25">
      <c r="B104" s="35" t="s">
        <v>269</v>
      </c>
      <c r="C104" s="35">
        <v>4</v>
      </c>
      <c r="D104" s="30" t="s">
        <v>139</v>
      </c>
      <c r="E104" s="30" t="s">
        <v>139</v>
      </c>
      <c r="F104" s="30" t="s">
        <v>139</v>
      </c>
      <c r="G104" s="30" t="s">
        <v>139</v>
      </c>
      <c r="H104" s="30" t="s">
        <v>139</v>
      </c>
      <c r="I104" s="30" t="str">
        <f t="shared" si="19"/>
        <v>CSCI ###</v>
      </c>
      <c r="J104" s="30" t="str">
        <f t="shared" si="20"/>
        <v>CSCI ###</v>
      </c>
      <c r="K104" s="30" t="str">
        <f t="shared" si="21"/>
        <v>CSCI ###</v>
      </c>
      <c r="L104" s="30" t="str">
        <f t="shared" si="22"/>
        <v>CSCI ###</v>
      </c>
      <c r="M104" s="72"/>
      <c r="N104" s="30">
        <f>IF(COUNTIF('Plan of Study'!$C$34:$C$43,'Courses-Degrees'!B104)+COUNTIF('Plan of Study'!$G$34:$G$43,'Courses-Degrees'!B104)+COUNTIF('Plan of Study'!$J$34:$J$43,'Courses-Degrees'!M6B6)+COUNTIF('Plan of Study'!$C$54:$L$79,'Courses-Degrees'!B104)&gt;0,1,0)</f>
        <v>0</v>
      </c>
    </row>
    <row r="105" spans="2:14" x14ac:dyDescent="0.25">
      <c r="B105" s="36" t="s">
        <v>45</v>
      </c>
      <c r="C105" s="36">
        <v>0</v>
      </c>
      <c r="D105" s="30" t="s">
        <v>139</v>
      </c>
      <c r="E105" s="30" t="s">
        <v>139</v>
      </c>
      <c r="F105" s="30" t="s">
        <v>139</v>
      </c>
      <c r="G105" s="30" t="s">
        <v>139</v>
      </c>
      <c r="H105" s="30" t="s">
        <v>139</v>
      </c>
      <c r="I105" s="30" t="str">
        <f t="shared" si="19"/>
        <v>ECON 206</v>
      </c>
      <c r="J105" s="30" t="str">
        <f t="shared" si="20"/>
        <v>ECON 206</v>
      </c>
      <c r="K105" s="30" t="str">
        <f t="shared" si="21"/>
        <v>ECON 206</v>
      </c>
      <c r="L105" s="30" t="str">
        <f t="shared" si="22"/>
        <v>ECON 206</v>
      </c>
      <c r="M105" s="72" t="str">
        <f>IF(COUNTIF('Plan of Study'!$C$34:$L$79,'Courses-Degrees'!B105)&gt;1,1,"")</f>
        <v/>
      </c>
      <c r="N105" s="30">
        <f>IF(COUNTIF('Plan of Study'!$C$34:$C$43,'Courses-Degrees'!B105)+COUNTIF('Plan of Study'!$G$34:$G$43,'Courses-Degrees'!B105)+COUNTIF('Plan of Study'!$J$34:$J$43,'Courses-Degrees'!M6B6)+COUNTIF('Plan of Study'!$C$54:$L$79,'Courses-Degrees'!B105)&gt;0,1,0)</f>
        <v>0</v>
      </c>
    </row>
    <row r="106" spans="2:14" x14ac:dyDescent="0.25">
      <c r="B106" s="36" t="s">
        <v>46</v>
      </c>
      <c r="C106" s="36">
        <v>0</v>
      </c>
      <c r="D106" s="30" t="s">
        <v>139</v>
      </c>
      <c r="E106" s="30" t="s">
        <v>139</v>
      </c>
      <c r="F106" s="30" t="s">
        <v>139</v>
      </c>
      <c r="G106" s="30" t="s">
        <v>139</v>
      </c>
      <c r="H106" s="30" t="s">
        <v>139</v>
      </c>
      <c r="I106" s="30" t="str">
        <f t="shared" si="19"/>
        <v>ECON 207</v>
      </c>
      <c r="J106" s="30" t="str">
        <f t="shared" si="20"/>
        <v>ECON 207</v>
      </c>
      <c r="K106" s="30" t="str">
        <f t="shared" si="21"/>
        <v>ECON 207</v>
      </c>
      <c r="L106" s="30" t="str">
        <f t="shared" si="22"/>
        <v>ECON 207</v>
      </c>
      <c r="M106" s="72" t="str">
        <f>IF(COUNTIF('Plan of Study'!$C$34:$L$79,'Courses-Degrees'!B106)&gt;1,1,"")</f>
        <v/>
      </c>
      <c r="N106" s="30">
        <f>IF(COUNTIF('Plan of Study'!$C$34:$C$43,'Courses-Degrees'!B106)+COUNTIF('Plan of Study'!$G$34:$G$43,'Courses-Degrees'!B106)+COUNTIF('Plan of Study'!$J$34:$J$43,'Courses-Degrees'!M6B6)+COUNTIF('Plan of Study'!$C$54:$L$79,'Courses-Degrees'!B106)&gt;0,1,0)</f>
        <v>0</v>
      </c>
    </row>
    <row r="107" spans="2:14" x14ac:dyDescent="0.25">
      <c r="B107" s="36" t="s">
        <v>392</v>
      </c>
      <c r="C107" s="36">
        <v>0</v>
      </c>
      <c r="D107" s="30" t="s">
        <v>139</v>
      </c>
      <c r="E107" s="30" t="s">
        <v>139</v>
      </c>
      <c r="F107" s="30" t="s">
        <v>139</v>
      </c>
      <c r="G107" s="30" t="s">
        <v>139</v>
      </c>
      <c r="H107" s="30" t="s">
        <v>139</v>
      </c>
      <c r="I107" s="30" t="str">
        <f>IF(D107="X",$B107,"-----")</f>
        <v>ECON 303</v>
      </c>
      <c r="J107" s="30" t="str">
        <f>IF(E107="X",$B107,"-----")</f>
        <v>ECON 303</v>
      </c>
      <c r="K107" s="30" t="str">
        <f>IF(F107="X",$B107,"-----")</f>
        <v>ECON 303</v>
      </c>
      <c r="L107" s="30" t="str">
        <f>IF(G107="X",$B107,IF(H107="X","("&amp;$B107&amp;")","-----"))</f>
        <v>ECON 303</v>
      </c>
      <c r="M107" s="72" t="str">
        <f>IF(COUNTIF('Plan of Study'!$C$34:$L$79,'Courses-Degrees'!B107)&gt;1,1,"")</f>
        <v/>
      </c>
      <c r="N107" s="30">
        <f>IF(COUNTIF('Plan of Study'!$C$34:$C$43,'Courses-Degrees'!B107)+COUNTIF('Plan of Study'!$G$34:$G$43,'Courses-Degrees'!B107)+COUNTIF('Plan of Study'!$J$34:$J$43,'Courses-Degrees'!M6B6)+COUNTIF('Plan of Study'!$C$54:$L$79,'Courses-Degrees'!B107)&gt;0,1,0)</f>
        <v>0</v>
      </c>
    </row>
    <row r="108" spans="2:14" x14ac:dyDescent="0.25">
      <c r="B108" s="36" t="s">
        <v>47</v>
      </c>
      <c r="C108" s="36">
        <v>0</v>
      </c>
      <c r="D108" s="30" t="s">
        <v>139</v>
      </c>
      <c r="E108" s="30" t="s">
        <v>139</v>
      </c>
      <c r="F108" s="30" t="s">
        <v>139</v>
      </c>
      <c r="G108" s="30" t="s">
        <v>139</v>
      </c>
      <c r="H108" s="30" t="s">
        <v>139</v>
      </c>
      <c r="I108" s="30" t="str">
        <f t="shared" si="19"/>
        <v>ECON 306</v>
      </c>
      <c r="J108" s="30" t="str">
        <f t="shared" si="20"/>
        <v>ECON 306</v>
      </c>
      <c r="K108" s="30" t="str">
        <f t="shared" si="21"/>
        <v>ECON 306</v>
      </c>
      <c r="L108" s="30" t="str">
        <f t="shared" si="22"/>
        <v>ECON 306</v>
      </c>
      <c r="M108" s="72" t="str">
        <f>IF(COUNTIF('Plan of Study'!$C$34:$L$79,'Courses-Degrees'!B108)&gt;1,1,"")</f>
        <v/>
      </c>
      <c r="N108" s="30">
        <f>IF(COUNTIF('Plan of Study'!$C$34:$C$43,'Courses-Degrees'!B108)+COUNTIF('Plan of Study'!$G$34:$G$43,'Courses-Degrees'!B108)+COUNTIF('Plan of Study'!$J$34:$J$43,'Courses-Degrees'!M6B6)+COUNTIF('Plan of Study'!$C$54:$L$79,'Courses-Degrees'!B108)&gt;0,1,0)</f>
        <v>0</v>
      </c>
    </row>
    <row r="109" spans="2:14" x14ac:dyDescent="0.25">
      <c r="B109" s="36" t="s">
        <v>393</v>
      </c>
      <c r="C109" s="36">
        <v>0</v>
      </c>
      <c r="D109" s="30" t="s">
        <v>139</v>
      </c>
      <c r="E109" s="30" t="s">
        <v>139</v>
      </c>
      <c r="F109" s="30" t="s">
        <v>139</v>
      </c>
      <c r="G109" s="30" t="s">
        <v>139</v>
      </c>
      <c r="H109" s="30" t="s">
        <v>139</v>
      </c>
      <c r="I109" s="30" t="str">
        <f>IF(D109="X",$B109,"-----")</f>
        <v>ECON 307</v>
      </c>
      <c r="J109" s="30" t="str">
        <f>IF(E109="X",$B109,"-----")</f>
        <v>ECON 307</v>
      </c>
      <c r="K109" s="30" t="str">
        <f>IF(F109="X",$B109,"-----")</f>
        <v>ECON 307</v>
      </c>
      <c r="L109" s="30" t="str">
        <f>IF(G109="X",$B109,IF(H109="X","("&amp;$B109&amp;")","-----"))</f>
        <v>ECON 307</v>
      </c>
      <c r="M109" s="72" t="str">
        <f>IF(COUNTIF('Plan of Study'!$C$34:$L$79,'Courses-Degrees'!B109)&gt;1,1,"")</f>
        <v/>
      </c>
      <c r="N109" s="30">
        <f>IF(COUNTIF('Plan of Study'!$C$34:$C$43,'Courses-Degrees'!B109)+COUNTIF('Plan of Study'!$G$34:$G$43,'Courses-Degrees'!B109)+COUNTIF('Plan of Study'!$J$34:$J$43,'Courses-Degrees'!M6B6)+COUNTIF('Plan of Study'!$C$54:$L$79,'Courses-Degrees'!B109)&gt;0,1,0)</f>
        <v>0</v>
      </c>
    </row>
    <row r="110" spans="2:14" x14ac:dyDescent="0.25">
      <c r="B110" s="36" t="s">
        <v>48</v>
      </c>
      <c r="C110" s="36">
        <v>0</v>
      </c>
      <c r="D110" s="30" t="s">
        <v>139</v>
      </c>
      <c r="E110" s="30" t="s">
        <v>139</v>
      </c>
      <c r="F110" s="30" t="s">
        <v>139</v>
      </c>
      <c r="G110" s="30" t="s">
        <v>139</v>
      </c>
      <c r="H110" s="30" t="s">
        <v>139</v>
      </c>
      <c r="I110" s="30" t="str">
        <f t="shared" si="19"/>
        <v>ECON 375</v>
      </c>
      <c r="J110" s="30" t="str">
        <f t="shared" si="20"/>
        <v>ECON 375</v>
      </c>
      <c r="K110" s="30" t="str">
        <f t="shared" si="21"/>
        <v>ECON 375</v>
      </c>
      <c r="L110" s="30" t="str">
        <f t="shared" si="22"/>
        <v>ECON 375</v>
      </c>
      <c r="M110" s="72" t="str">
        <f>IF(COUNTIF('Plan of Study'!$C$34:$L$79,'Courses-Degrees'!B110)&gt;1,1,"")</f>
        <v/>
      </c>
      <c r="N110" s="30">
        <f>IF(COUNTIF('Plan of Study'!$C$34:$C$43,'Courses-Degrees'!B110)+COUNTIF('Plan of Study'!$G$34:$G$43,'Courses-Degrees'!B110)+COUNTIF('Plan of Study'!$J$34:$J$43,'Courses-Degrees'!M6B6)+COUNTIF('Plan of Study'!$C$54:$L$79,'Courses-Degrees'!B110)&gt;0,1,0)</f>
        <v>0</v>
      </c>
    </row>
    <row r="111" spans="2:14" x14ac:dyDescent="0.25">
      <c r="B111" s="36" t="s">
        <v>402</v>
      </c>
      <c r="C111" s="36">
        <v>0</v>
      </c>
      <c r="D111" s="30" t="s">
        <v>139</v>
      </c>
      <c r="E111" s="30" t="s">
        <v>139</v>
      </c>
      <c r="F111" s="30" t="s">
        <v>139</v>
      </c>
      <c r="G111" s="30" t="s">
        <v>139</v>
      </c>
      <c r="H111" s="30" t="s">
        <v>139</v>
      </c>
      <c r="I111" s="30" t="str">
        <f t="shared" si="19"/>
        <v>ECON 406</v>
      </c>
      <c r="J111" s="30" t="str">
        <f t="shared" si="20"/>
        <v>ECON 406</v>
      </c>
      <c r="K111" s="30" t="str">
        <f t="shared" si="21"/>
        <v>ECON 406</v>
      </c>
      <c r="L111" s="30" t="str">
        <f t="shared" si="22"/>
        <v>ECON 406</v>
      </c>
      <c r="M111" s="72" t="str">
        <f>IF(COUNTIF('Plan of Study'!$C$34:$L$79,'Courses-Degrees'!B111)&gt;1,1,"")</f>
        <v/>
      </c>
      <c r="N111" s="30">
        <f>IF(COUNTIF('Plan of Study'!$C$34:$C$43,'Courses-Degrees'!B111)+COUNTIF('Plan of Study'!$G$34:$G$43,'Courses-Degrees'!B111)+COUNTIF('Plan of Study'!$J$34:$J$43,'Courses-Degrees'!M6B6)+COUNTIF('Plan of Study'!$C$54:$L$79,'Courses-Degrees'!B111)&gt;0,1,0)</f>
        <v>0</v>
      </c>
    </row>
    <row r="112" spans="2:14" x14ac:dyDescent="0.25">
      <c r="B112" s="36" t="s">
        <v>403</v>
      </c>
      <c r="C112" s="36">
        <v>0</v>
      </c>
      <c r="D112" s="30" t="s">
        <v>139</v>
      </c>
      <c r="E112" s="30" t="s">
        <v>139</v>
      </c>
      <c r="F112" s="30" t="s">
        <v>139</v>
      </c>
      <c r="G112" s="30" t="s">
        <v>139</v>
      </c>
      <c r="H112" s="30" t="s">
        <v>139</v>
      </c>
      <c r="I112" s="30" t="str">
        <f>IF(D112="X",$B112,"-----")</f>
        <v>ECON 407</v>
      </c>
      <c r="J112" s="30" t="str">
        <f>IF(E112="X",$B112,"-----")</f>
        <v>ECON 407</v>
      </c>
      <c r="K112" s="30" t="str">
        <f>IF(F112="X",$B112,"-----")</f>
        <v>ECON 407</v>
      </c>
      <c r="L112" s="30" t="str">
        <f>IF(G112="X",$B112,IF(H112="X","("&amp;$B112&amp;")","-----"))</f>
        <v>ECON 407</v>
      </c>
      <c r="M112" s="72" t="str">
        <f>IF(COUNTIF('Plan of Study'!$C$34:$L$79,'Courses-Degrees'!B112)&gt;1,1,"")</f>
        <v/>
      </c>
      <c r="N112" s="30">
        <f>IF(COUNTIF('Plan of Study'!$C$34:$C$43,'Courses-Degrees'!B112)+COUNTIF('Plan of Study'!$G$34:$G$43,'Courses-Degrees'!B112)+COUNTIF('Plan of Study'!$J$34:$J$43,'Courses-Degrees'!M6B6)+COUNTIF('Plan of Study'!$C$54:$L$79,'Courses-Degrees'!B112)&gt;0,1,0)</f>
        <v>0</v>
      </c>
    </row>
    <row r="113" spans="2:14" x14ac:dyDescent="0.25">
      <c r="B113" s="36" t="s">
        <v>49</v>
      </c>
      <c r="C113" s="36">
        <v>0</v>
      </c>
      <c r="D113" s="30" t="s">
        <v>139</v>
      </c>
      <c r="E113" s="30" t="s">
        <v>139</v>
      </c>
      <c r="F113" s="30" t="s">
        <v>139</v>
      </c>
      <c r="G113" s="30" t="s">
        <v>139</v>
      </c>
      <c r="H113" s="30" t="s">
        <v>139</v>
      </c>
      <c r="I113" s="30" t="str">
        <f t="shared" si="19"/>
        <v>ECON 470</v>
      </c>
      <c r="J113" s="30" t="str">
        <f t="shared" si="20"/>
        <v>ECON 470</v>
      </c>
      <c r="K113" s="30" t="str">
        <f t="shared" si="21"/>
        <v>ECON 470</v>
      </c>
      <c r="L113" s="30" t="str">
        <f t="shared" si="22"/>
        <v>ECON 470</v>
      </c>
      <c r="M113" s="72" t="str">
        <f>IF(COUNTIF('Plan of Study'!$C$34:$L$79,'Courses-Degrees'!B113)&gt;1,1,"")</f>
        <v/>
      </c>
      <c r="N113" s="30">
        <f>IF(COUNTIF('Plan of Study'!$C$34:$C$43,'Courses-Degrees'!B113)+COUNTIF('Plan of Study'!$G$34:$G$43,'Courses-Degrees'!B113)+COUNTIF('Plan of Study'!$J$34:$J$43,'Courses-Degrees'!M6B6)+COUNTIF('Plan of Study'!$C$54:$L$79,'Courses-Degrees'!B113)&gt;0,1,0)</f>
        <v>0</v>
      </c>
    </row>
    <row r="114" spans="2:14" x14ac:dyDescent="0.25">
      <c r="B114" s="36" t="s">
        <v>50</v>
      </c>
      <c r="C114" s="36">
        <v>0</v>
      </c>
      <c r="D114" s="30" t="s">
        <v>139</v>
      </c>
      <c r="E114" s="30" t="s">
        <v>139</v>
      </c>
      <c r="F114" s="30" t="s">
        <v>139</v>
      </c>
      <c r="G114" s="30" t="s">
        <v>139</v>
      </c>
      <c r="H114" s="30" t="s">
        <v>139</v>
      </c>
      <c r="I114" s="30" t="str">
        <f t="shared" si="19"/>
        <v>ECON 475</v>
      </c>
      <c r="J114" s="30" t="str">
        <f t="shared" si="20"/>
        <v>ECON 475</v>
      </c>
      <c r="K114" s="30" t="str">
        <f t="shared" si="21"/>
        <v>ECON 475</v>
      </c>
      <c r="L114" s="30" t="str">
        <f t="shared" si="22"/>
        <v>ECON 475</v>
      </c>
      <c r="M114" s="72" t="str">
        <f>IF(COUNTIF('Plan of Study'!$C$34:$L$79,'Courses-Degrees'!B114)&gt;1,1,"")</f>
        <v/>
      </c>
      <c r="N114" s="30">
        <f>IF(COUNTIF('Plan of Study'!$C$34:$C$43,'Courses-Degrees'!B114)+COUNTIF('Plan of Study'!$G$34:$G$43,'Courses-Degrees'!B114)+COUNTIF('Plan of Study'!$J$34:$J$43,'Courses-Degrees'!M6B6)+COUNTIF('Plan of Study'!$C$54:$L$79,'Courses-Degrees'!B114)&gt;0,1,0)</f>
        <v>0</v>
      </c>
    </row>
    <row r="115" spans="2:14" x14ac:dyDescent="0.25">
      <c r="B115" s="142" t="s">
        <v>373</v>
      </c>
      <c r="C115" s="36">
        <v>0</v>
      </c>
      <c r="D115" s="30" t="s">
        <v>139</v>
      </c>
      <c r="E115" s="30" t="s">
        <v>139</v>
      </c>
      <c r="F115" s="30" t="s">
        <v>139</v>
      </c>
      <c r="G115" s="30" t="s">
        <v>139</v>
      </c>
      <c r="H115" s="30" t="s">
        <v>139</v>
      </c>
      <c r="I115" s="30" t="str">
        <f t="shared" si="19"/>
        <v>ACCT 245</v>
      </c>
      <c r="J115" s="30" t="str">
        <f t="shared" si="20"/>
        <v>ACCT 245</v>
      </c>
      <c r="K115" s="30" t="str">
        <f t="shared" si="21"/>
        <v>ACCT 245</v>
      </c>
      <c r="L115" s="30" t="str">
        <f t="shared" si="22"/>
        <v>ACCT 245</v>
      </c>
      <c r="M115" s="72" t="str">
        <f>IF(COUNTIF('Plan of Study'!$C$34:$L$79,'Courses-Degrees'!B115)&gt;1,1,"")</f>
        <v/>
      </c>
      <c r="N115" s="30">
        <f>IF(COUNTIF('Plan of Study'!$C$34:$C$43,'Courses-Degrees'!B115)+COUNTIF('Plan of Study'!$G$34:$G$43,'Courses-Degrees'!B115)+COUNTIF('Plan of Study'!$J$34:$J$43,'Courses-Degrees'!M6B6)+COUNTIF('Plan of Study'!$C$54:$L$79,'Courses-Degrees'!B115)&gt;0,1,0)</f>
        <v>0</v>
      </c>
    </row>
    <row r="116" spans="2:14" x14ac:dyDescent="0.25">
      <c r="B116" s="142" t="s">
        <v>374</v>
      </c>
      <c r="C116" s="36">
        <v>0</v>
      </c>
      <c r="D116" s="30" t="s">
        <v>139</v>
      </c>
      <c r="E116" s="30" t="s">
        <v>139</v>
      </c>
      <c r="F116" s="30" t="s">
        <v>139</v>
      </c>
      <c r="G116" s="30" t="s">
        <v>139</v>
      </c>
      <c r="H116" s="30" t="s">
        <v>139</v>
      </c>
      <c r="I116" s="30" t="str">
        <f t="shared" si="19"/>
        <v>FIN 341</v>
      </c>
      <c r="J116" s="30" t="str">
        <f t="shared" si="20"/>
        <v>FIN 341</v>
      </c>
      <c r="K116" s="30" t="str">
        <f t="shared" si="21"/>
        <v>FIN 341</v>
      </c>
      <c r="L116" s="30" t="str">
        <f t="shared" si="22"/>
        <v>FIN 341</v>
      </c>
      <c r="M116" s="72" t="str">
        <f>IF(COUNTIF('Plan of Study'!$C$34:$L$79,'Courses-Degrees'!B116)&gt;1,1,"")</f>
        <v/>
      </c>
      <c r="N116" s="30">
        <f>IF(COUNTIF('Plan of Study'!$C$34:$C$43,'Courses-Degrees'!B116)+COUNTIF('Plan of Study'!$G$34:$G$43,'Courses-Degrees'!B116)+COUNTIF('Plan of Study'!$J$34:$J$43,'Courses-Degrees'!M6B6)+COUNTIF('Plan of Study'!$C$54:$L$79,'Courses-Degrees'!B116)&gt;0,1,0)</f>
        <v>0</v>
      </c>
    </row>
    <row r="117" spans="2:14" x14ac:dyDescent="0.25">
      <c r="B117" s="142" t="s">
        <v>375</v>
      </c>
      <c r="C117" s="36">
        <v>0</v>
      </c>
      <c r="D117" s="30" t="s">
        <v>139</v>
      </c>
      <c r="E117" s="30" t="s">
        <v>139</v>
      </c>
      <c r="F117" s="30" t="s">
        <v>139</v>
      </c>
      <c r="G117" s="30" t="s">
        <v>139</v>
      </c>
      <c r="H117" s="30" t="s">
        <v>139</v>
      </c>
      <c r="I117" s="30" t="str">
        <f t="shared" si="19"/>
        <v>FIN 440</v>
      </c>
      <c r="J117" s="30" t="str">
        <f t="shared" si="20"/>
        <v>FIN 440</v>
      </c>
      <c r="K117" s="30" t="str">
        <f t="shared" si="21"/>
        <v>FIN 440</v>
      </c>
      <c r="L117" s="30" t="str">
        <f t="shared" si="22"/>
        <v>FIN 440</v>
      </c>
      <c r="M117" s="72" t="str">
        <f>IF(COUNTIF('Plan of Study'!$C$34:$L$79,'Courses-Degrees'!B117)&gt;1,1,"")</f>
        <v/>
      </c>
      <c r="N117" s="30">
        <f>IF(COUNTIF('Plan of Study'!$C$34:$C$43,'Courses-Degrees'!B117)+COUNTIF('Plan of Study'!$G$34:$G$43,'Courses-Degrees'!B117)+COUNTIF('Plan of Study'!$J$34:$J$43,'Courses-Degrees'!M6B6)+COUNTIF('Plan of Study'!$C$54:$L$79,'Courses-Degrees'!B117)&gt;0,1,0)</f>
        <v>0</v>
      </c>
    </row>
    <row r="118" spans="2:14" ht="15.75" thickBot="1" x14ac:dyDescent="0.3">
      <c r="B118" s="39"/>
      <c r="C118" s="39"/>
    </row>
    <row r="119" spans="2:14" x14ac:dyDescent="0.25">
      <c r="H119" s="258" t="s">
        <v>458</v>
      </c>
      <c r="I119" s="174" t="str">
        <f>T(IF(LEFT('Plan of Study'!C53,1)="(",LEFT(REPLACE('Plan of Study'!C53,1,1,""),LEN('Plan of Study'!C53)-2),'Plan of Study'!C53))</f>
        <v>Fall 2020</v>
      </c>
      <c r="J119" s="175" t="str">
        <f>T(IF(LEFT('Plan of Study'!F53,1)="(",LEFT(REPLACE('Plan of Study'!F53,1,1,""),LEN('Plan of Study'!F53)-2),'Plan of Study'!F53))</f>
        <v>Winter 2021</v>
      </c>
      <c r="K119" s="175" t="str">
        <f>T(IF(LEFT('Plan of Study'!I53,1)="(",LEFT(REPLACE('Plan of Study'!I53,1,1,""),LEN('Plan of Study'!I53)-2),'Plan of Study'!I53))</f>
        <v>Spring 2021</v>
      </c>
      <c r="L119" s="176" t="str">
        <f>T(IF(LEFT('Plan of Study'!L53,1)="(",LEFT(REPLACE('Plan of Study'!L53,1,1,""),LEN('Plan of Study'!L53)-2),'Plan of Study'!L53))</f>
        <v>Summer 2021</v>
      </c>
    </row>
    <row r="120" spans="2:14" x14ac:dyDescent="0.25">
      <c r="H120" s="258"/>
      <c r="I120" s="44" t="str">
        <f>T(IF(LEFT('Plan of Study'!C54,1)="(",LEFT(REPLACE('Plan of Study'!C54,1,1,""),LEN('Plan of Study'!C54)-2),'Plan of Study'!C54))</f>
        <v/>
      </c>
      <c r="J120" t="str">
        <f>T(IF(LEFT('Plan of Study'!F54,1)="(",LEFT(REPLACE('Plan of Study'!F54,1,1,""),LEN('Plan of Study'!F54)-2),'Plan of Study'!F54))</f>
        <v/>
      </c>
      <c r="K120" t="str">
        <f>T(IF(LEFT('Plan of Study'!I54,1)="(",LEFT(REPLACE('Plan of Study'!I54,1,1,""),LEN('Plan of Study'!I54)-2),'Plan of Study'!I54))</f>
        <v/>
      </c>
      <c r="L120" s="170" t="str">
        <f>T(IF(LEFT('Plan of Study'!L54,1)="(",LEFT(REPLACE('Plan of Study'!L54,1,1,""),LEN('Plan of Study'!L54)-2),'Plan of Study'!L54))</f>
        <v/>
      </c>
    </row>
    <row r="121" spans="2:14" x14ac:dyDescent="0.25">
      <c r="H121" s="258"/>
      <c r="I121" s="44" t="str">
        <f>T(IF(LEFT('Plan of Study'!C55,1)="(",LEFT(REPLACE('Plan of Study'!C55,1,1,""),LEN('Plan of Study'!C55)-2),'Plan of Study'!C55))</f>
        <v/>
      </c>
      <c r="J121" t="str">
        <f>T(IF(LEFT('Plan of Study'!F55,1)="(",LEFT(REPLACE('Plan of Study'!F55,1,1,""),LEN('Plan of Study'!F55)-2),'Plan of Study'!F55))</f>
        <v/>
      </c>
      <c r="K121" t="str">
        <f>T(IF(LEFT('Plan of Study'!I55,1)="(",LEFT(REPLACE('Plan of Study'!I55,1,1,""),LEN('Plan of Study'!I55)-2),'Plan of Study'!I55))</f>
        <v/>
      </c>
      <c r="L121" s="170" t="str">
        <f>T(IF(LEFT('Plan of Study'!L55,1)="(",LEFT(REPLACE('Plan of Study'!L55,1,1,""),LEN('Plan of Study'!L55)-2),'Plan of Study'!L55))</f>
        <v/>
      </c>
    </row>
    <row r="122" spans="2:14" x14ac:dyDescent="0.25">
      <c r="H122" s="258"/>
      <c r="I122" s="44" t="str">
        <f>T(IF(LEFT('Plan of Study'!C56,1)="(",LEFT(REPLACE('Plan of Study'!C56,1,1,""),LEN('Plan of Study'!C56)-2),'Plan of Study'!C56))</f>
        <v/>
      </c>
      <c r="J122" t="str">
        <f>T(IF(LEFT('Plan of Study'!F56,1)="(",LEFT(REPLACE('Plan of Study'!F56,1,1,""),LEN('Plan of Study'!F56)-2),'Plan of Study'!F56))</f>
        <v/>
      </c>
      <c r="K122" t="str">
        <f>T(IF(LEFT('Plan of Study'!I56,1)="(",LEFT(REPLACE('Plan of Study'!I56,1,1,""),LEN('Plan of Study'!I56)-2),'Plan of Study'!I56))</f>
        <v/>
      </c>
      <c r="L122" s="170" t="str">
        <f>T(IF(LEFT('Plan of Study'!L56,1)="(",LEFT(REPLACE('Plan of Study'!L56,1,1,""),LEN('Plan of Study'!L56)-2),'Plan of Study'!L56))</f>
        <v/>
      </c>
    </row>
    <row r="123" spans="2:14" x14ac:dyDescent="0.25">
      <c r="H123" s="258"/>
      <c r="I123" s="44" t="str">
        <f>T(IF(LEFT('Plan of Study'!C57,1)="(",LEFT(REPLACE('Plan of Study'!C57,1,1,""),LEN('Plan of Study'!C57)-2),'Plan of Study'!C57))</f>
        <v/>
      </c>
      <c r="J123" t="str">
        <f>T(IF(LEFT('Plan of Study'!F57,1)="(",LEFT(REPLACE('Plan of Study'!F57,1,1,""),LEN('Plan of Study'!F57)-2),'Plan of Study'!F57))</f>
        <v/>
      </c>
      <c r="K123" t="str">
        <f>T(IF(LEFT('Plan of Study'!I57,1)="(",LEFT(REPLACE('Plan of Study'!I57,1,1,""),LEN('Plan of Study'!I57)-2),'Plan of Study'!I57))</f>
        <v/>
      </c>
      <c r="L123" s="170" t="str">
        <f>T(IF(LEFT('Plan of Study'!L57,1)="(",LEFT(REPLACE('Plan of Study'!L57,1,1,""),LEN('Plan of Study'!L57)-2),'Plan of Study'!L57))</f>
        <v/>
      </c>
    </row>
    <row r="124" spans="2:14" x14ac:dyDescent="0.25">
      <c r="H124" s="258"/>
      <c r="I124" s="44" t="str">
        <f>T(IF(LEFT('Plan of Study'!C58,1)="(",LEFT(REPLACE('Plan of Study'!C58,1,1,""),LEN('Plan of Study'!C58)-2),'Plan of Study'!C58))</f>
        <v/>
      </c>
      <c r="J124" t="str">
        <f>T(IF(LEFT('Plan of Study'!F58,1)="(",LEFT(REPLACE('Plan of Study'!F58,1,1,""),LEN('Plan of Study'!F58)-2),'Plan of Study'!F58))</f>
        <v/>
      </c>
      <c r="K124" t="str">
        <f>T(IF(LEFT('Plan of Study'!I58,1)="(",LEFT(REPLACE('Plan of Study'!I58,1,1,""),LEN('Plan of Study'!I58)-2),'Plan of Study'!I58))</f>
        <v/>
      </c>
      <c r="L124" s="170" t="str">
        <f>T(IF(LEFT('Plan of Study'!L58,1)="(",LEFT(REPLACE('Plan of Study'!L58,1,1,""),LEN('Plan of Study'!L58)-2),'Plan of Study'!L58))</f>
        <v/>
      </c>
    </row>
    <row r="125" spans="2:14" x14ac:dyDescent="0.25">
      <c r="H125" s="258"/>
      <c r="I125" s="44" t="str">
        <f>T(IF(LEFT('Plan of Study'!C59,1)="(",LEFT(REPLACE('Plan of Study'!C59,1,1,""),LEN('Plan of Study'!C59)-2),'Plan of Study'!C59))</f>
        <v/>
      </c>
      <c r="J125" t="str">
        <f>T(IF(LEFT('Plan of Study'!F59,1)="(",LEFT(REPLACE('Plan of Study'!F59,1,1,""),LEN('Plan of Study'!F59)-2),'Plan of Study'!F59))</f>
        <v/>
      </c>
      <c r="K125" t="str">
        <f>T(IF(LEFT('Plan of Study'!I59,1)="(",LEFT(REPLACE('Plan of Study'!I59,1,1,""),LEN('Plan of Study'!I59)-2),'Plan of Study'!I59))</f>
        <v/>
      </c>
      <c r="L125" s="170" t="str">
        <f>T(IF(LEFT('Plan of Study'!L59,1)="(",LEFT(REPLACE('Plan of Study'!L59,1,1,""),LEN('Plan of Study'!L59)-2),'Plan of Study'!L59))</f>
        <v/>
      </c>
    </row>
    <row r="126" spans="2:14" x14ac:dyDescent="0.25">
      <c r="H126" s="258"/>
      <c r="I126" s="177" t="str">
        <f>T(IF(LEFT('Plan of Study'!C60,1)="(",LEFT(REPLACE('Plan of Study'!C60,1,1,""),LEN('Plan of Study'!C60)-2),'Plan of Study'!C60))</f>
        <v>Fall 2021</v>
      </c>
      <c r="J126" s="151" t="str">
        <f>T(IF(LEFT('Plan of Study'!F60,1)="(",LEFT(REPLACE('Plan of Study'!F60,1,1,""),LEN('Plan of Study'!F60)-2),'Plan of Study'!F60))</f>
        <v>Winter 2022</v>
      </c>
      <c r="K126" s="151" t="str">
        <f>T(IF(LEFT('Plan of Study'!I60,1)="(",LEFT(REPLACE('Plan of Study'!I60,1,1,""),LEN('Plan of Study'!I60)-2),'Plan of Study'!I60))</f>
        <v>Spring 2022</v>
      </c>
      <c r="L126" s="178" t="str">
        <f>T(IF(LEFT('Plan of Study'!L60,1)="(",LEFT(REPLACE('Plan of Study'!L60,1,1,""),LEN('Plan of Study'!L60)-2),'Plan of Study'!L60))</f>
        <v>Summer 2022</v>
      </c>
    </row>
    <row r="127" spans="2:14" x14ac:dyDescent="0.25">
      <c r="H127" s="258"/>
      <c r="I127" s="44" t="str">
        <f>T(IF(LEFT('Plan of Study'!C61,1)="(",LEFT(REPLACE('Plan of Study'!C61,1,1,""),LEN('Plan of Study'!C61)-2),'Plan of Study'!C61))</f>
        <v/>
      </c>
      <c r="J127" t="str">
        <f>T(IF(LEFT('Plan of Study'!F61,1)="(",LEFT(REPLACE('Plan of Study'!F61,1,1,""),LEN('Plan of Study'!F61)-2),'Plan of Study'!F61))</f>
        <v/>
      </c>
      <c r="K127" t="str">
        <f>T(IF(LEFT('Plan of Study'!I61,1)="(",LEFT(REPLACE('Plan of Study'!I61,1,1,""),LEN('Plan of Study'!I61)-2),'Plan of Study'!I61))</f>
        <v/>
      </c>
      <c r="L127" s="170" t="str">
        <f>T(IF(LEFT('Plan of Study'!L61,1)="(",LEFT(REPLACE('Plan of Study'!L61,1,1,""),LEN('Plan of Study'!L61)-2),'Plan of Study'!L61))</f>
        <v/>
      </c>
    </row>
    <row r="128" spans="2:14" x14ac:dyDescent="0.25">
      <c r="H128" s="258"/>
      <c r="I128" s="44" t="str">
        <f>T(IF(LEFT('Plan of Study'!C62,1)="(",LEFT(REPLACE('Plan of Study'!C62,1,1,""),LEN('Plan of Study'!C62)-2),'Plan of Study'!C62))</f>
        <v/>
      </c>
      <c r="J128" t="str">
        <f>T(IF(LEFT('Plan of Study'!F62,1)="(",LEFT(REPLACE('Plan of Study'!F62,1,1,""),LEN('Plan of Study'!F62)-2),'Plan of Study'!F62))</f>
        <v/>
      </c>
      <c r="K128" t="str">
        <f>T(IF(LEFT('Plan of Study'!I62,1)="(",LEFT(REPLACE('Plan of Study'!I62,1,1,""),LEN('Plan of Study'!I62)-2),'Plan of Study'!I62))</f>
        <v/>
      </c>
      <c r="L128" s="170" t="str">
        <f>T(IF(LEFT('Plan of Study'!L62,1)="(",LEFT(REPLACE('Plan of Study'!L62,1,1,""),LEN('Plan of Study'!L62)-2),'Plan of Study'!L62))</f>
        <v/>
      </c>
    </row>
    <row r="129" spans="8:12" x14ac:dyDescent="0.25">
      <c r="H129" s="258"/>
      <c r="I129" s="44" t="str">
        <f>T(IF(LEFT('Plan of Study'!C63,1)="(",LEFT(REPLACE('Plan of Study'!C63,1,1,""),LEN('Plan of Study'!C63)-2),'Plan of Study'!C63))</f>
        <v/>
      </c>
      <c r="J129" t="str">
        <f>T(IF(LEFT('Plan of Study'!F63,1)="(",LEFT(REPLACE('Plan of Study'!F63,1,1,""),LEN('Plan of Study'!F63)-2),'Plan of Study'!F63))</f>
        <v/>
      </c>
      <c r="K129" t="str">
        <f>T(IF(LEFT('Plan of Study'!I63,1)="(",LEFT(REPLACE('Plan of Study'!I63,1,1,""),LEN('Plan of Study'!I63)-2),'Plan of Study'!I63))</f>
        <v/>
      </c>
      <c r="L129" s="170" t="str">
        <f>T(IF(LEFT('Plan of Study'!L63,1)="(",LEFT(REPLACE('Plan of Study'!L63,1,1,""),LEN('Plan of Study'!L63)-2),'Plan of Study'!L63))</f>
        <v/>
      </c>
    </row>
    <row r="130" spans="8:12" x14ac:dyDescent="0.25">
      <c r="H130" s="258"/>
      <c r="I130" s="44" t="str">
        <f>T(IF(LEFT('Plan of Study'!C64,1)="(",LEFT(REPLACE('Plan of Study'!C64,1,1,""),LEN('Plan of Study'!C64)-2),'Plan of Study'!C64))</f>
        <v/>
      </c>
      <c r="J130" t="str">
        <f>T(IF(LEFT('Plan of Study'!F64,1)="(",LEFT(REPLACE('Plan of Study'!F64,1,1,""),LEN('Plan of Study'!F64)-2),'Plan of Study'!F64))</f>
        <v/>
      </c>
      <c r="K130" t="str">
        <f>T(IF(LEFT('Plan of Study'!I64,1)="(",LEFT(REPLACE('Plan of Study'!I64,1,1,""),LEN('Plan of Study'!I64)-2),'Plan of Study'!I64))</f>
        <v/>
      </c>
      <c r="L130" s="170" t="str">
        <f>T(IF(LEFT('Plan of Study'!L64,1)="(",LEFT(REPLACE('Plan of Study'!L64,1,1,""),LEN('Plan of Study'!L64)-2),'Plan of Study'!L64))</f>
        <v/>
      </c>
    </row>
    <row r="131" spans="8:12" x14ac:dyDescent="0.25">
      <c r="H131" s="258"/>
      <c r="I131" s="44" t="str">
        <f>T(IF(LEFT('Plan of Study'!C65,1)="(",LEFT(REPLACE('Plan of Study'!C65,1,1,""),LEN('Plan of Study'!C65)-2),'Plan of Study'!C65))</f>
        <v/>
      </c>
      <c r="J131" t="str">
        <f>T(IF(LEFT('Plan of Study'!F65,1)="(",LEFT(REPLACE('Plan of Study'!F65,1,1,""),LEN('Plan of Study'!F65)-2),'Plan of Study'!F65))</f>
        <v/>
      </c>
      <c r="K131" t="str">
        <f>T(IF(LEFT('Plan of Study'!I65,1)="(",LEFT(REPLACE('Plan of Study'!I65,1,1,""),LEN('Plan of Study'!I65)-2),'Plan of Study'!I65))</f>
        <v/>
      </c>
      <c r="L131" s="170" t="str">
        <f>T(IF(LEFT('Plan of Study'!L65,1)="(",LEFT(REPLACE('Plan of Study'!L65,1,1,""),LEN('Plan of Study'!L65)-2),'Plan of Study'!L65))</f>
        <v/>
      </c>
    </row>
    <row r="132" spans="8:12" x14ac:dyDescent="0.25">
      <c r="H132" s="258"/>
      <c r="I132" s="44" t="str">
        <f>T(IF(LEFT('Plan of Study'!C66,1)="(",LEFT(REPLACE('Plan of Study'!C66,1,1,""),LEN('Plan of Study'!C66)-2),'Plan of Study'!C66))</f>
        <v/>
      </c>
      <c r="J132" t="str">
        <f>T(IF(LEFT('Plan of Study'!F66,1)="(",LEFT(REPLACE('Plan of Study'!F66,1,1,""),LEN('Plan of Study'!F66)-2),'Plan of Study'!F66))</f>
        <v/>
      </c>
      <c r="K132" t="str">
        <f>T(IF(LEFT('Plan of Study'!I66,1)="(",LEFT(REPLACE('Plan of Study'!I66,1,1,""),LEN('Plan of Study'!I66)-2),'Plan of Study'!I66))</f>
        <v/>
      </c>
      <c r="L132" s="170" t="str">
        <f>T(IF(LEFT('Plan of Study'!L66,1)="(",LEFT(REPLACE('Plan of Study'!L66,1,1,""),LEN('Plan of Study'!L66)-2),'Plan of Study'!L66))</f>
        <v/>
      </c>
    </row>
    <row r="133" spans="8:12" x14ac:dyDescent="0.25">
      <c r="H133" s="258"/>
      <c r="I133" s="177" t="str">
        <f>T(IF(LEFT('Plan of Study'!C67,1)="(",LEFT(REPLACE('Plan of Study'!C67,1,1,""),LEN('Plan of Study'!C67)-2),'Plan of Study'!C67))</f>
        <v>Fall 2022</v>
      </c>
      <c r="J133" s="151" t="str">
        <f>T(IF(LEFT('Plan of Study'!F67,1)="(",LEFT(REPLACE('Plan of Study'!F67,1,1,""),LEN('Plan of Study'!F67)-2),'Plan of Study'!F67))</f>
        <v>Winter 2023</v>
      </c>
      <c r="K133" s="151" t="str">
        <f>T(IF(LEFT('Plan of Study'!I67,1)="(",LEFT(REPLACE('Plan of Study'!I67,1,1,""),LEN('Plan of Study'!I67)-2),'Plan of Study'!I67))</f>
        <v>Spring 2023</v>
      </c>
      <c r="L133" s="178" t="str">
        <f>T(IF(LEFT('Plan of Study'!L67,1)="(",LEFT(REPLACE('Plan of Study'!L67,1,1,""),LEN('Plan of Study'!L67)-2),'Plan of Study'!L67))</f>
        <v>Summer 2023</v>
      </c>
    </row>
    <row r="134" spans="8:12" x14ac:dyDescent="0.25">
      <c r="H134" s="258"/>
      <c r="I134" s="44" t="str">
        <f>T(IF(LEFT('Plan of Study'!C68,1)="(",LEFT(REPLACE('Plan of Study'!C68,1,1,""),LEN('Plan of Study'!C68)-2),'Plan of Study'!C68))</f>
        <v/>
      </c>
      <c r="J134" t="str">
        <f>T(IF(LEFT('Plan of Study'!F68,1)="(",LEFT(REPLACE('Plan of Study'!F68,1,1,""),LEN('Plan of Study'!F68)-2),'Plan of Study'!F68))</f>
        <v/>
      </c>
      <c r="K134" t="str">
        <f>T(IF(LEFT('Plan of Study'!I68,1)="(",LEFT(REPLACE('Plan of Study'!I68,1,1,""),LEN('Plan of Study'!I68)-2),'Plan of Study'!I68))</f>
        <v/>
      </c>
      <c r="L134" s="170" t="str">
        <f>T(IF(LEFT('Plan of Study'!L68,1)="(",LEFT(REPLACE('Plan of Study'!L68,1,1,""),LEN('Plan of Study'!L68)-2),'Plan of Study'!L68))</f>
        <v/>
      </c>
    </row>
    <row r="135" spans="8:12" x14ac:dyDescent="0.25">
      <c r="H135" s="258"/>
      <c r="I135" s="44" t="str">
        <f>T(IF(LEFT('Plan of Study'!C69,1)="(",LEFT(REPLACE('Plan of Study'!C69,1,1,""),LEN('Plan of Study'!C69)-2),'Plan of Study'!C69))</f>
        <v/>
      </c>
      <c r="J135" t="str">
        <f>T(IF(LEFT('Plan of Study'!F69,1)="(",LEFT(REPLACE('Plan of Study'!F69,1,1,""),LEN('Plan of Study'!F69)-2),'Plan of Study'!F69))</f>
        <v/>
      </c>
      <c r="K135" t="str">
        <f>T(IF(LEFT('Plan of Study'!I69,1)="(",LEFT(REPLACE('Plan of Study'!I69,1,1,""),LEN('Plan of Study'!I69)-2),'Plan of Study'!I69))</f>
        <v/>
      </c>
      <c r="L135" s="170" t="str">
        <f>T(IF(LEFT('Plan of Study'!L69,1)="(",LEFT(REPLACE('Plan of Study'!L69,1,1,""),LEN('Plan of Study'!L69)-2),'Plan of Study'!L69))</f>
        <v/>
      </c>
    </row>
    <row r="136" spans="8:12" x14ac:dyDescent="0.25">
      <c r="H136" s="258"/>
      <c r="I136" s="44" t="str">
        <f>T(IF(LEFT('Plan of Study'!C70,1)="(",LEFT(REPLACE('Plan of Study'!C70,1,1,""),LEN('Plan of Study'!C70)-2),'Plan of Study'!C70))</f>
        <v/>
      </c>
      <c r="J136" t="str">
        <f>T(IF(LEFT('Plan of Study'!F70,1)="(",LEFT(REPLACE('Plan of Study'!F70,1,1,""),LEN('Plan of Study'!F70)-2),'Plan of Study'!F70))</f>
        <v/>
      </c>
      <c r="K136" t="str">
        <f>T(IF(LEFT('Plan of Study'!I70,1)="(",LEFT(REPLACE('Plan of Study'!I70,1,1,""),LEN('Plan of Study'!I70)-2),'Plan of Study'!I70))</f>
        <v/>
      </c>
      <c r="L136" s="170" t="str">
        <f>T(IF(LEFT('Plan of Study'!L70,1)="(",LEFT(REPLACE('Plan of Study'!L70,1,1,""),LEN('Plan of Study'!L70)-2),'Plan of Study'!L70))</f>
        <v/>
      </c>
    </row>
    <row r="137" spans="8:12" x14ac:dyDescent="0.25">
      <c r="H137" s="258"/>
      <c r="I137" s="44" t="str">
        <f>T(IF(LEFT('Plan of Study'!C71,1)="(",LEFT(REPLACE('Plan of Study'!C71,1,1,""),LEN('Plan of Study'!C71)-2),'Plan of Study'!C71))</f>
        <v/>
      </c>
      <c r="J137" t="str">
        <f>T(IF(LEFT('Plan of Study'!F71,1)="(",LEFT(REPLACE('Plan of Study'!F71,1,1,""),LEN('Plan of Study'!F71)-2),'Plan of Study'!F71))</f>
        <v/>
      </c>
      <c r="K137" t="str">
        <f>T(IF(LEFT('Plan of Study'!I71,1)="(",LEFT(REPLACE('Plan of Study'!I71,1,1,""),LEN('Plan of Study'!I71)-2),'Plan of Study'!I71))</f>
        <v/>
      </c>
      <c r="L137" s="170" t="str">
        <f>T(IF(LEFT('Plan of Study'!L71,1)="(",LEFT(REPLACE('Plan of Study'!L71,1,1,""),LEN('Plan of Study'!L71)-2),'Plan of Study'!L71))</f>
        <v/>
      </c>
    </row>
    <row r="138" spans="8:12" x14ac:dyDescent="0.25">
      <c r="H138" s="258"/>
      <c r="I138" s="44" t="str">
        <f>T(IF(LEFT('Plan of Study'!C72,1)="(",LEFT(REPLACE('Plan of Study'!C72,1,1,""),LEN('Plan of Study'!C72)-2),'Plan of Study'!C72))</f>
        <v/>
      </c>
      <c r="J138" t="str">
        <f>T(IF(LEFT('Plan of Study'!F72,1)="(",LEFT(REPLACE('Plan of Study'!F72,1,1,""),LEN('Plan of Study'!F72)-2),'Plan of Study'!F72))</f>
        <v/>
      </c>
      <c r="K138" t="str">
        <f>T(IF(LEFT('Plan of Study'!I72,1)="(",LEFT(REPLACE('Plan of Study'!I72,1,1,""),LEN('Plan of Study'!I72)-2),'Plan of Study'!I72))</f>
        <v/>
      </c>
      <c r="L138" s="170" t="str">
        <f>T(IF(LEFT('Plan of Study'!L72,1)="(",LEFT(REPLACE('Plan of Study'!L72,1,1,""),LEN('Plan of Study'!L72)-2),'Plan of Study'!L72))</f>
        <v/>
      </c>
    </row>
    <row r="139" spans="8:12" x14ac:dyDescent="0.25">
      <c r="H139" s="258"/>
      <c r="I139" s="44" t="str">
        <f>T(IF(LEFT('Plan of Study'!C73,1)="(",LEFT(REPLACE('Plan of Study'!C73,1,1,""),LEN('Plan of Study'!C73)-2),'Plan of Study'!C73))</f>
        <v/>
      </c>
      <c r="J139" t="str">
        <f>T(IF(LEFT('Plan of Study'!F73,1)="(",LEFT(REPLACE('Plan of Study'!F73,1,1,""),LEN('Plan of Study'!F73)-2),'Plan of Study'!F73))</f>
        <v/>
      </c>
      <c r="K139" t="str">
        <f>T(IF(LEFT('Plan of Study'!I73,1)="(",LEFT(REPLACE('Plan of Study'!I73,1,1,""),LEN('Plan of Study'!I73)-2),'Plan of Study'!I73))</f>
        <v/>
      </c>
      <c r="L139" s="170" t="str">
        <f>T(IF(LEFT('Plan of Study'!L73,1)="(",LEFT(REPLACE('Plan of Study'!L73,1,1,""),LEN('Plan of Study'!L73)-2),'Plan of Study'!L73))</f>
        <v/>
      </c>
    </row>
    <row r="140" spans="8:12" x14ac:dyDescent="0.25">
      <c r="H140" s="258"/>
      <c r="I140" s="177" t="str">
        <f>T(IF(LEFT('Plan of Study'!C74,1)="(",LEFT(REPLACE('Plan of Study'!C74,1,1,""),LEN('Plan of Study'!C74)-2),'Plan of Study'!C74))</f>
        <v>Fall 2023</v>
      </c>
      <c r="J140" s="151" t="str">
        <f>T(IF(LEFT('Plan of Study'!F74,1)="(",LEFT(REPLACE('Plan of Study'!F74,1,1,""),LEN('Plan of Study'!F74)-2),'Plan of Study'!F74))</f>
        <v>Winter 2024</v>
      </c>
      <c r="K140" s="151" t="str">
        <f>T(IF(LEFT('Plan of Study'!I74,1)="(",LEFT(REPLACE('Plan of Study'!I74,1,1,""),LEN('Plan of Study'!I74)-2),'Plan of Study'!I74))</f>
        <v>Spring 2024</v>
      </c>
      <c r="L140" s="178" t="str">
        <f>T(IF(LEFT('Plan of Study'!L74,1)="(",LEFT(REPLACE('Plan of Study'!L74,1,1,""),LEN('Plan of Study'!L74)-2),'Plan of Study'!L74))</f>
        <v>Summer 2024</v>
      </c>
    </row>
    <row r="141" spans="8:12" x14ac:dyDescent="0.25">
      <c r="H141" s="258"/>
      <c r="I141" s="44" t="str">
        <f>T(IF(LEFT('Plan of Study'!C75,1)="(",LEFT(REPLACE('Plan of Study'!C75,1,1,""),LEN('Plan of Study'!C75)-2),'Plan of Study'!C75))</f>
        <v/>
      </c>
      <c r="J141" t="str">
        <f>T(IF(LEFT('Plan of Study'!F75,1)="(",LEFT(REPLACE('Plan of Study'!F75,1,1,""),LEN('Plan of Study'!F75)-2),'Plan of Study'!F75))</f>
        <v/>
      </c>
      <c r="K141" t="str">
        <f>T(IF(LEFT('Plan of Study'!I75,1)="(",LEFT(REPLACE('Plan of Study'!I75,1,1,""),LEN('Plan of Study'!I75)-2),'Plan of Study'!I75))</f>
        <v/>
      </c>
      <c r="L141" s="170" t="str">
        <f>T(IF(LEFT('Plan of Study'!L75,1)="(",LEFT(REPLACE('Plan of Study'!L75,1,1,""),LEN('Plan of Study'!L75)-2),'Plan of Study'!L75))</f>
        <v/>
      </c>
    </row>
    <row r="142" spans="8:12" x14ac:dyDescent="0.25">
      <c r="H142" s="258"/>
      <c r="I142" s="44" t="str">
        <f>T(IF(LEFT('Plan of Study'!C76,1)="(",LEFT(REPLACE('Plan of Study'!C76,1,1,""),LEN('Plan of Study'!C76)-2),'Plan of Study'!C76))</f>
        <v/>
      </c>
      <c r="J142" t="str">
        <f>T(IF(LEFT('Plan of Study'!F76,1)="(",LEFT(REPLACE('Plan of Study'!F76,1,1,""),LEN('Plan of Study'!F76)-2),'Plan of Study'!F76))</f>
        <v/>
      </c>
      <c r="K142" t="str">
        <f>T(IF(LEFT('Plan of Study'!I76,1)="(",LEFT(REPLACE('Plan of Study'!I76,1,1,""),LEN('Plan of Study'!I76)-2),'Plan of Study'!I76))</f>
        <v/>
      </c>
      <c r="L142" s="170" t="str">
        <f>T(IF(LEFT('Plan of Study'!L76,1)="(",LEFT(REPLACE('Plan of Study'!L76,1,1,""),LEN('Plan of Study'!L76)-2),'Plan of Study'!L76))</f>
        <v/>
      </c>
    </row>
    <row r="143" spans="8:12" x14ac:dyDescent="0.25">
      <c r="H143" s="258"/>
      <c r="I143" s="44" t="str">
        <f>T(IF(LEFT('Plan of Study'!C77,1)="(",LEFT(REPLACE('Plan of Study'!C77,1,1,""),LEN('Plan of Study'!C77)-2),'Plan of Study'!C77))</f>
        <v/>
      </c>
      <c r="J143" t="str">
        <f>T(IF(LEFT('Plan of Study'!F77,1)="(",LEFT(REPLACE('Plan of Study'!F77,1,1,""),LEN('Plan of Study'!F77)-2),'Plan of Study'!F77))</f>
        <v/>
      </c>
      <c r="K143" t="str">
        <f>T(IF(LEFT('Plan of Study'!I77,1)="(",LEFT(REPLACE('Plan of Study'!I77,1,1,""),LEN('Plan of Study'!I77)-2),'Plan of Study'!I77))</f>
        <v/>
      </c>
      <c r="L143" s="170" t="str">
        <f>T(IF(LEFT('Plan of Study'!L77,1)="(",LEFT(REPLACE('Plan of Study'!L77,1,1,""),LEN('Plan of Study'!L77)-2),'Plan of Study'!L77))</f>
        <v/>
      </c>
    </row>
    <row r="144" spans="8:12" x14ac:dyDescent="0.25">
      <c r="H144" s="258"/>
      <c r="I144" s="44" t="str">
        <f>T(IF(LEFT('Plan of Study'!C78,1)="(",LEFT(REPLACE('Plan of Study'!C78,1,1,""),LEN('Plan of Study'!C78)-2),'Plan of Study'!C78))</f>
        <v/>
      </c>
      <c r="J144" t="str">
        <f>T(IF(LEFT('Plan of Study'!F78,1)="(",LEFT(REPLACE('Plan of Study'!F78,1,1,""),LEN('Plan of Study'!F78)-2),'Plan of Study'!F78))</f>
        <v/>
      </c>
      <c r="K144" t="str">
        <f>T(IF(LEFT('Plan of Study'!I78,1)="(",LEFT(REPLACE('Plan of Study'!I78,1,1,""),LEN('Plan of Study'!I78)-2),'Plan of Study'!I78))</f>
        <v/>
      </c>
      <c r="L144" s="170" t="str">
        <f>T(IF(LEFT('Plan of Study'!L78,1)="(",LEFT(REPLACE('Plan of Study'!L78,1,1,""),LEN('Plan of Study'!L78)-2),'Plan of Study'!L78))</f>
        <v/>
      </c>
    </row>
    <row r="145" spans="8:12" ht="15.75" thickBot="1" x14ac:dyDescent="0.3">
      <c r="H145" s="258"/>
      <c r="I145" s="46" t="str">
        <f>T(IF(LEFT('Plan of Study'!C79,1)="(",LEFT(REPLACE('Plan of Study'!C79,1,1,""),LEN('Plan of Study'!C79)-2),'Plan of Study'!C79))</f>
        <v/>
      </c>
      <c r="J145" s="47" t="str">
        <f>T(IF(LEFT('Plan of Study'!F79,1)="(",LEFT(REPLACE('Plan of Study'!F79,1,1,""),LEN('Plan of Study'!F79)-2),'Plan of Study'!F79))</f>
        <v/>
      </c>
      <c r="K145" s="47" t="str">
        <f>T(IF(LEFT('Plan of Study'!I79,1)="(",LEFT(REPLACE('Plan of Study'!I79,1,1,""),LEN('Plan of Study'!I79)-2),'Plan of Study'!I79))</f>
        <v/>
      </c>
      <c r="L145" s="171" t="str">
        <f>T(IF(LEFT('Plan of Study'!L79,1)="(",LEFT(REPLACE('Plan of Study'!L79,1,1,""),LEN('Plan of Study'!L79)-2),'Plan of Study'!L79))</f>
        <v/>
      </c>
    </row>
  </sheetData>
  <sheetProtection selectLockedCells="1"/>
  <mergeCells count="2">
    <mergeCell ref="B4:H4"/>
    <mergeCell ref="H119:H14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13"/>
  <sheetViews>
    <sheetView workbookViewId="0">
      <selection activeCell="L14" sqref="L14"/>
    </sheetView>
  </sheetViews>
  <sheetFormatPr defaultRowHeight="15" x14ac:dyDescent="0.25"/>
  <cols>
    <col min="1" max="1" width="1.7109375" bestFit="1" customWidth="1"/>
    <col min="2" max="2" width="20" bestFit="1" customWidth="1"/>
  </cols>
  <sheetData>
    <row r="1" spans="1:20" ht="15.75" thickBot="1" x14ac:dyDescent="0.3">
      <c r="B1" s="151" t="s">
        <v>457</v>
      </c>
    </row>
    <row r="2" spans="1:20" x14ac:dyDescent="0.25">
      <c r="B2" s="49" t="str">
        <f>INDEX(Messages!B$14:B$163,MATCH('Plan of Study'!$D$29,Messages!B$14:B$116,0)+Messages!A14,1)</f>
        <v>BS Mathematics</v>
      </c>
      <c r="C2" s="42" t="str">
        <f>T(INDEX(Messages!B$14:T$163,MATCH('Plan of Study'!$D$29,Messages!B$14:B$116,0)+Messages!A14,2))</f>
        <v>You HAVE NOT included all of Math 124, 125, 204, 224, 225, 226, 304, 312 (or equivalent).</v>
      </c>
      <c r="D2" s="42"/>
      <c r="E2" s="42"/>
      <c r="F2" s="42"/>
      <c r="G2" s="42"/>
      <c r="H2" s="42"/>
      <c r="I2" s="42"/>
      <c r="J2" s="42"/>
      <c r="K2" s="42"/>
      <c r="L2" s="42" t="str">
        <f>T(INDEX(Messages!B$14:T$163,MATCH('Plan of Study'!$D$29,Messages!B$14:B$116,0)+Messages!A14,11))</f>
        <v>You have included all of Math 124, 125, 204, 224, 225, 226, 304, 312 (or equivalent).</v>
      </c>
      <c r="M2" s="42"/>
      <c r="N2" s="42"/>
      <c r="O2" s="42"/>
      <c r="P2" s="42"/>
      <c r="Q2" s="42"/>
      <c r="R2" s="42"/>
      <c r="S2" s="42"/>
      <c r="T2" s="169">
        <f>INDEX(Messages!B$14:T$163,MATCH('Plan of Study'!$D$29,Messages!B$14:B$116,0)+Messages!A14,19)</f>
        <v>0</v>
      </c>
    </row>
    <row r="3" spans="1:20" x14ac:dyDescent="0.25">
      <c r="B3" s="44"/>
      <c r="C3" t="str">
        <f>T(INDEX(Messages!B$14:T$163,MATCH('Plan of Study'!$D$29,Messages!B$14:B$116,0)+Messages!A15,2))</f>
        <v>You HAVE NOT included one of Math 302, 309.</v>
      </c>
      <c r="L3" t="str">
        <f>T(INDEX(Messages!B$14:T$163,MATCH('Plan of Study'!$D$29,Messages!B$14:B$116,0)+Messages!A15,11))</f>
        <v>You have included one of Math 302, 309.</v>
      </c>
      <c r="T3" s="170">
        <f>INDEX(Messages!B$14:T$163,MATCH('Plan of Study'!$D$29,Messages!B$14:B$116,0)+Messages!A15,19)</f>
        <v>0</v>
      </c>
    </row>
    <row r="4" spans="1:20" x14ac:dyDescent="0.25">
      <c r="B4" s="44"/>
      <c r="C4" t="str">
        <f>T(INDEX(Messages!B$14:T$163,MATCH('Plan of Study'!$D$29,Messages!B$14:B$116,0)+Messages!A16,2))</f>
        <v>You HAVE NOT included an additional 31 approved credits.</v>
      </c>
      <c r="L4" t="str">
        <f>T(INDEX(Messages!B$14:T$163,MATCH('Plan of Study'!$D$29,Messages!B$14:B$116,0)+Messages!A16,11))</f>
        <v>You have included an additional 31 approved credits.</v>
      </c>
      <c r="T4" s="170">
        <f>INDEX(Messages!B$14:T$163,MATCH('Plan of Study'!$D$29,Messages!B$14:B$116,0)+Messages!A16,19)</f>
        <v>0</v>
      </c>
    </row>
    <row r="5" spans="1:20" x14ac:dyDescent="0.25">
      <c r="B5" s="44"/>
      <c r="C5" t="str">
        <f>T(INDEX(Messages!B$14:T$163,MATCH('Plan of Study'!$D$29,Messages!B$14:B$116,0)+Messages!A17,2))</f>
        <v>You HAVE NOT included two sequences.</v>
      </c>
      <c r="L5" t="str">
        <f>T(INDEX(Messages!B$14:T$163,MATCH('Plan of Study'!$D$29,Messages!B$14:B$116,0)+Messages!A17,11))</f>
        <v>You have included two sequences.</v>
      </c>
      <c r="T5" s="170">
        <f>INDEX(Messages!B$14:T$163,MATCH('Plan of Study'!$D$29,Messages!B$14:B$116,0)+Messages!A17,19)</f>
        <v>0</v>
      </c>
    </row>
    <row r="6" spans="1:20" x14ac:dyDescent="0.25">
      <c r="B6" s="44"/>
      <c r="C6" t="str">
        <f>T(INDEX(Messages!B$14:T$163,MATCH('Plan of Study'!$D$29,Messages!B$14:B$116,0)+Messages!A18,2))</f>
        <v>You HAVE NOT included one of CSCI 140, 141 or Math 307.</v>
      </c>
      <c r="L6" t="str">
        <f>T(INDEX(Messages!B$14:T$163,MATCH('Plan of Study'!$D$29,Messages!B$14:B$116,0)+Messages!A18,11))</f>
        <v>You have included one of CSCI 140, 141 or Math 307.</v>
      </c>
      <c r="T6" s="170">
        <f>INDEX(Messages!B$14:T$163,MATCH('Plan of Study'!$D$29,Messages!B$14:B$116,0)+Messages!A18,19)</f>
        <v>0</v>
      </c>
    </row>
    <row r="7" spans="1:20" x14ac:dyDescent="0.25">
      <c r="B7" s="44"/>
      <c r="C7" t="str">
        <f>T(INDEX(Messages!B$14:T$163,MATCH('Plan of Study'!$D$29,Messages!B$14:B$116,0)+Messages!A19,2))</f>
        <v>You HAVE NOT included at least 19 400-level credits.</v>
      </c>
      <c r="L7" t="str">
        <f>T(INDEX(Messages!B$14:T$163,MATCH('Plan of Study'!$D$29,Messages!B$14:B$116,0)+Messages!A19,11))</f>
        <v>You have included at least 19 400-level credits.</v>
      </c>
      <c r="T7" s="170">
        <f>INDEX(Messages!B$14:T$163,MATCH('Plan of Study'!$D$29,Messages!B$14:B$116,0)+Messages!A19,19)</f>
        <v>0</v>
      </c>
    </row>
    <row r="8" spans="1:20" x14ac:dyDescent="0.25">
      <c r="B8" s="44"/>
      <c r="C8" t="str">
        <f>T(INDEX(Messages!B$14:T$163,MATCH('Plan of Study'!$D$29,Messages!B$14:B$116,0)+Messages!A20,2))</f>
        <v>You HAVE NOT included a supporting sequence (PHYS, CHEM, CSCI, or ECON).</v>
      </c>
      <c r="L8" t="str">
        <f>T(INDEX(Messages!B$14:T$163,MATCH('Plan of Study'!$D$29,Messages!B$14:B$116,0)+Messages!A20,11))</f>
        <v>You have included a supporting sequence (PHYS, CHEM, CSCI, or ECON).</v>
      </c>
      <c r="T8" s="170">
        <f>INDEX(Messages!B$14:T$163,MATCH('Plan of Study'!$D$29,Messages!B$14:B$116,0)+Messages!A20,19)</f>
        <v>0</v>
      </c>
    </row>
    <row r="9" spans="1:20" x14ac:dyDescent="0.25">
      <c r="B9" s="44"/>
      <c r="C9" t="str">
        <f>T(INDEX(Messages!B$14:T$163,MATCH('Plan of Study'!$D$29,Messages!B$14:B$116,0)+Messages!A21,2))</f>
        <v xml:space="preserve"> </v>
      </c>
      <c r="L9" t="str">
        <f>T(INDEX(Messages!B$14:T$163,MATCH('Plan of Study'!$D$29,Messages!B$14:B$116,0)+Messages!A21,11))</f>
        <v xml:space="preserve"> </v>
      </c>
      <c r="T9" s="170">
        <f>INDEX(Messages!B$14:T$163,MATCH('Plan of Study'!$D$29,Messages!B$14:B$116,0)+Messages!A21,19)</f>
        <v>1</v>
      </c>
    </row>
    <row r="10" spans="1:20" ht="15.75" thickBot="1" x14ac:dyDescent="0.3">
      <c r="B10" s="46"/>
      <c r="C10" s="47" t="str">
        <f>T(INDEX(Messages!B$14:T$163,MATCH('Plan of Study'!$D$29,Messages!B$14:B$116,0)+Messages!A22,2))</f>
        <v xml:space="preserve"> </v>
      </c>
      <c r="D10" s="47"/>
      <c r="E10" s="47"/>
      <c r="F10" s="47"/>
      <c r="G10" s="47"/>
      <c r="H10" s="47"/>
      <c r="I10" s="47"/>
      <c r="J10" s="47"/>
      <c r="K10" s="47"/>
      <c r="L10" s="47" t="str">
        <f>T(INDEX(Messages!B$14:T$163,MATCH('Plan of Study'!$D$29,Messages!B$14:B$116,0)+Messages!A22,11))</f>
        <v xml:space="preserve"> </v>
      </c>
      <c r="M10" s="47"/>
      <c r="N10" s="47"/>
      <c r="O10" s="47"/>
      <c r="P10" s="47"/>
      <c r="Q10" s="47"/>
      <c r="R10" s="47"/>
      <c r="S10" s="47"/>
      <c r="T10" s="171">
        <f>INDEX(Messages!B$14:T$163,MATCH('Plan of Study'!$D$29,Messages!B$14:B$116,0)+Messages!A22,19)</f>
        <v>1</v>
      </c>
    </row>
    <row r="11" spans="1:20" ht="15.75" thickBot="1" x14ac:dyDescent="0.3">
      <c r="T11" s="171">
        <f>INDEX(Messages!B$14:T$163,MATCH('Plan of Study'!$D$29,Messages!B$14:B$116,0)+Messages!A23,19)</f>
        <v>7</v>
      </c>
    </row>
    <row r="13" spans="1:20" ht="15.75" thickBot="1" x14ac:dyDescent="0.3"/>
    <row r="14" spans="1:20" x14ac:dyDescent="0.25">
      <c r="A14">
        <v>0</v>
      </c>
      <c r="B14" s="49" t="s">
        <v>3</v>
      </c>
      <c r="C14" s="42" t="str">
        <f>'BS Mathematics'!D99</f>
        <v>You HAVE NOT included all of Math 124, 125, 204, 224, 225, 226, 304, 312 (or equivalent).</v>
      </c>
      <c r="D14" s="42"/>
      <c r="E14" s="42"/>
      <c r="F14" s="42"/>
      <c r="G14" s="42"/>
      <c r="H14" s="42"/>
      <c r="I14" s="42"/>
      <c r="J14" s="42"/>
      <c r="K14" s="42"/>
      <c r="L14" s="42" t="str">
        <f>'BS Mathematics'!N99</f>
        <v>You have included all of Math 124, 125, 204, 224, 225, 226, 304, 312 (or equivalent).</v>
      </c>
      <c r="M14" s="42"/>
      <c r="N14" s="42"/>
      <c r="O14" s="42"/>
      <c r="P14" s="42"/>
      <c r="Q14" s="42"/>
      <c r="R14" s="42"/>
      <c r="S14" s="42"/>
      <c r="T14" s="169">
        <f>'BS Mathematics'!V99</f>
        <v>0</v>
      </c>
    </row>
    <row r="15" spans="1:20" x14ac:dyDescent="0.25">
      <c r="A15">
        <v>1</v>
      </c>
      <c r="B15" s="44"/>
      <c r="C15" t="str">
        <f>'BS Mathematics'!D100</f>
        <v>You HAVE NOT included one of Math 302, 309.</v>
      </c>
      <c r="L15" t="str">
        <f>'BS Mathematics'!N100</f>
        <v>You have included one of Math 302, 309.</v>
      </c>
      <c r="T15" s="170">
        <f>'BS Mathematics'!V100</f>
        <v>0</v>
      </c>
    </row>
    <row r="16" spans="1:20" x14ac:dyDescent="0.25">
      <c r="A16">
        <v>2</v>
      </c>
      <c r="B16" s="44"/>
      <c r="C16" t="str">
        <f>'BS Mathematics'!D101</f>
        <v>You HAVE NOT included an additional 31 approved credits.</v>
      </c>
      <c r="L16" t="str">
        <f>'BS Mathematics'!N101</f>
        <v>You have included an additional 31 approved credits.</v>
      </c>
      <c r="T16" s="170">
        <f>'BS Mathematics'!V101</f>
        <v>0</v>
      </c>
    </row>
    <row r="17" spans="1:20" x14ac:dyDescent="0.25">
      <c r="A17">
        <v>3</v>
      </c>
      <c r="B17" s="44"/>
      <c r="C17" t="str">
        <f>'BS Mathematics'!D102</f>
        <v>You HAVE NOT included two sequences.</v>
      </c>
      <c r="L17" t="str">
        <f>'BS Mathematics'!N102</f>
        <v>You have included two sequences.</v>
      </c>
      <c r="T17" s="170">
        <f>'BS Mathematics'!V102</f>
        <v>0</v>
      </c>
    </row>
    <row r="18" spans="1:20" x14ac:dyDescent="0.25">
      <c r="A18">
        <v>4</v>
      </c>
      <c r="B18" s="44"/>
      <c r="C18" t="str">
        <f>'BS Mathematics'!D103</f>
        <v>You HAVE NOT included one of CSCI 140, 141 or Math 307.</v>
      </c>
      <c r="L18" t="str">
        <f>'BS Mathematics'!N103</f>
        <v>You have included one of CSCI 140, 141 or Math 307.</v>
      </c>
      <c r="T18" s="170">
        <f>'BS Mathematics'!V103</f>
        <v>0</v>
      </c>
    </row>
    <row r="19" spans="1:20" x14ac:dyDescent="0.25">
      <c r="A19">
        <v>5</v>
      </c>
      <c r="B19" s="44"/>
      <c r="C19" t="str">
        <f>'BS Mathematics'!D104</f>
        <v>You HAVE NOT included at least 19 400-level credits.</v>
      </c>
      <c r="L19" t="str">
        <f>'BS Mathematics'!N104</f>
        <v>You have included at least 19 400-level credits.</v>
      </c>
      <c r="T19" s="170">
        <f>'BS Mathematics'!V104</f>
        <v>0</v>
      </c>
    </row>
    <row r="20" spans="1:20" x14ac:dyDescent="0.25">
      <c r="A20">
        <v>6</v>
      </c>
      <c r="B20" s="44"/>
      <c r="C20" t="str">
        <f>'BS Mathematics'!D105</f>
        <v>You HAVE NOT included a supporting sequence (PHYS, CHEM, CSCI, or ECON).</v>
      </c>
      <c r="L20" t="str">
        <f>'BS Mathematics'!N105</f>
        <v>You have included a supporting sequence (PHYS, CHEM, CSCI, or ECON).</v>
      </c>
      <c r="T20" s="170">
        <f>'BS Mathematics'!V105</f>
        <v>0</v>
      </c>
    </row>
    <row r="21" spans="1:20" x14ac:dyDescent="0.25">
      <c r="A21">
        <v>7</v>
      </c>
      <c r="B21" s="44"/>
      <c r="C21" t="str">
        <f>'BS Mathematics'!D106</f>
        <v xml:space="preserve"> </v>
      </c>
      <c r="L21" t="str">
        <f>'BS Mathematics'!N106</f>
        <v xml:space="preserve"> </v>
      </c>
      <c r="T21" s="170">
        <f>'BS Mathematics'!V106</f>
        <v>1</v>
      </c>
    </row>
    <row r="22" spans="1:20" x14ac:dyDescent="0.25">
      <c r="A22">
        <v>8</v>
      </c>
      <c r="B22" s="44"/>
      <c r="C22" t="str">
        <f>'BS Mathematics'!D107</f>
        <v xml:space="preserve"> </v>
      </c>
      <c r="L22" t="str">
        <f>'BS Mathematics'!N107</f>
        <v xml:space="preserve"> </v>
      </c>
      <c r="T22" s="170">
        <f>'BS Mathematics'!V107</f>
        <v>1</v>
      </c>
    </row>
    <row r="23" spans="1:20" ht="15.75" thickBot="1" x14ac:dyDescent="0.3">
      <c r="A23">
        <v>9</v>
      </c>
      <c r="B23" s="46"/>
      <c r="C23" s="47"/>
      <c r="D23" s="47"/>
      <c r="E23" s="47"/>
      <c r="F23" s="47"/>
      <c r="G23" s="47"/>
      <c r="H23" s="47"/>
      <c r="I23" s="47"/>
      <c r="J23" s="47"/>
      <c r="K23" s="47"/>
      <c r="L23" s="47"/>
      <c r="M23" s="47"/>
      <c r="N23" s="47"/>
      <c r="O23" s="47"/>
      <c r="P23" s="47"/>
      <c r="Q23" s="47"/>
      <c r="R23" s="47"/>
      <c r="S23" s="47"/>
      <c r="T23" s="171">
        <f>'BS Mathematics'!V108</f>
        <v>7</v>
      </c>
    </row>
    <row r="24" spans="1:20" x14ac:dyDescent="0.25">
      <c r="B24" s="49" t="s">
        <v>4</v>
      </c>
      <c r="C24" s="42" t="str">
        <f>T('BS Applied Mathematics'!D104)</f>
        <v>You HAVE NOT included all of Math 124, 125, 204, 224, 225, 226, 304, 312, 331, 375, 475 (or equivalent).</v>
      </c>
      <c r="D24" s="42"/>
      <c r="E24" s="42"/>
      <c r="F24" s="42"/>
      <c r="G24" s="42"/>
      <c r="H24" s="42"/>
      <c r="I24" s="42"/>
      <c r="J24" s="42"/>
      <c r="K24" s="42"/>
      <c r="L24" s="42" t="str">
        <f>T('BS Applied Mathematics'!N104)</f>
        <v>You have included all of Math 124, 125, 204, 224, 225, 226, 304, 312, 331, 375, 475 (or equivalent).</v>
      </c>
      <c r="M24" s="42"/>
      <c r="N24" s="42"/>
      <c r="O24" s="42"/>
      <c r="P24" s="42"/>
      <c r="Q24" s="42"/>
      <c r="R24" s="42"/>
      <c r="S24" s="42"/>
      <c r="T24" s="169">
        <f>'BS Applied Mathematics'!V104</f>
        <v>0</v>
      </c>
    </row>
    <row r="25" spans="1:20" x14ac:dyDescent="0.25">
      <c r="B25" s="44"/>
      <c r="C25" t="str">
        <f>T('BS Applied Mathematics'!D105)</f>
        <v>You HAVE NOT included one of Math 302, 309.</v>
      </c>
      <c r="L25" t="str">
        <f>T('BS Applied Mathematics'!N105)</f>
        <v>You have included one of Math 302, 309.</v>
      </c>
      <c r="T25" s="170">
        <f>'BS Applied Mathematics'!V105</f>
        <v>0</v>
      </c>
    </row>
    <row r="26" spans="1:20" x14ac:dyDescent="0.25">
      <c r="B26" s="44"/>
      <c r="C26" t="str">
        <f>T('BS Applied Mathematics'!D106)</f>
        <v>You HAVE NOT included one of Math 341/342 or Math 441/442.</v>
      </c>
      <c r="L26" t="str">
        <f>T('BS Applied Mathematics'!N106)</f>
        <v>You have included one of Math 341/342 or Math 441/442.</v>
      </c>
      <c r="T26" s="170">
        <f>'BS Applied Mathematics'!V106</f>
        <v>0</v>
      </c>
    </row>
    <row r="27" spans="1:20" x14ac:dyDescent="0.25">
      <c r="B27" s="44"/>
      <c r="C27" t="str">
        <f>T('BS Applied Mathematics'!D107)</f>
        <v>You HAVE NOT included one of CSCI 140, 141 or Math 307.</v>
      </c>
      <c r="L27" t="str">
        <f>T('BS Applied Mathematics'!N107)</f>
        <v>You have included one of CSCI 140, 141 or Math 307.</v>
      </c>
      <c r="T27" s="170">
        <f>'BS Applied Mathematics'!V107</f>
        <v>0</v>
      </c>
    </row>
    <row r="28" spans="1:20" x14ac:dyDescent="0.25">
      <c r="B28" s="44"/>
      <c r="C28" t="str">
        <f>T('BS Applied Mathematics'!D108)</f>
        <v>You HAVE NOT satisfied one of the Engineering or Operations Research concentrations.</v>
      </c>
      <c r="L28" t="str">
        <f>T('BS Applied Mathematics'!N108)</f>
        <v>You have satisfied one of the Engineering or Operations Research concentrations.</v>
      </c>
      <c r="T28" s="170">
        <f>'BS Applied Mathematics'!V108</f>
        <v>0</v>
      </c>
    </row>
    <row r="29" spans="1:20" x14ac:dyDescent="0.25">
      <c r="B29" s="44"/>
      <c r="C29" t="str">
        <f>T('BS Applied Mathematics'!D109)</f>
        <v>You HAVE NOT included at least 3 additional 400-level credits.</v>
      </c>
      <c r="L29" t="str">
        <f>T('BS Applied Mathematics'!N109)</f>
        <v>You have included at least 3 additional 400-level credits.</v>
      </c>
      <c r="T29" s="170">
        <f>'BS Applied Mathematics'!V109</f>
        <v>0</v>
      </c>
    </row>
    <row r="30" spans="1:20" x14ac:dyDescent="0.25">
      <c r="B30" s="44"/>
      <c r="C30" t="str">
        <f>T('BS Applied Mathematics'!D110)</f>
        <v>You HAVE NOT included a supporting sequence (PHYS, CHEM, CSCI, or ECON).</v>
      </c>
      <c r="L30" t="str">
        <f>T('BS Applied Mathematics'!N110)</f>
        <v>You have included a supporting sequence (PHYS, CHEM, CSCI, or ECON).</v>
      </c>
      <c r="T30" s="170">
        <f>'BS Applied Mathematics'!V110</f>
        <v>0</v>
      </c>
    </row>
    <row r="31" spans="1:20" x14ac:dyDescent="0.25">
      <c r="B31" s="44"/>
      <c r="C31" t="str">
        <f>T('BS Applied Mathematics'!D111)</f>
        <v/>
      </c>
      <c r="L31" t="str">
        <f>T('BS Applied Mathematics'!N111)</f>
        <v xml:space="preserve"> </v>
      </c>
      <c r="T31" s="170">
        <f>'BS Applied Mathematics'!V111</f>
        <v>1</v>
      </c>
    </row>
    <row r="32" spans="1:20" x14ac:dyDescent="0.25">
      <c r="B32" s="44"/>
      <c r="C32" t="str">
        <f>T('BS Applied Mathematics'!D112)</f>
        <v/>
      </c>
      <c r="L32" t="str">
        <f>T('BS Applied Mathematics'!N112)</f>
        <v xml:space="preserve"> </v>
      </c>
      <c r="T32" s="170">
        <f>'BS Applied Mathematics'!V112</f>
        <v>1</v>
      </c>
    </row>
    <row r="33" spans="2:20" ht="15.75" thickBot="1" x14ac:dyDescent="0.3">
      <c r="B33" s="46"/>
      <c r="C33" s="47"/>
      <c r="D33" s="47"/>
      <c r="E33" s="47"/>
      <c r="F33" s="47"/>
      <c r="G33" s="47"/>
      <c r="H33" s="47"/>
      <c r="I33" s="47"/>
      <c r="J33" s="47"/>
      <c r="K33" s="47"/>
      <c r="L33" s="47"/>
      <c r="M33" s="47"/>
      <c r="N33" s="47"/>
      <c r="O33" s="47"/>
      <c r="P33" s="47"/>
      <c r="Q33" s="47"/>
      <c r="R33" s="47"/>
      <c r="S33" s="47"/>
      <c r="T33" s="171">
        <f>'BS Applied Mathematics'!V113</f>
        <v>7</v>
      </c>
    </row>
    <row r="34" spans="2:20" x14ac:dyDescent="0.25">
      <c r="B34" s="173" t="s">
        <v>452</v>
      </c>
      <c r="C34" s="42" t="s">
        <v>270</v>
      </c>
      <c r="D34" s="42"/>
      <c r="E34" s="42"/>
      <c r="F34" s="42"/>
      <c r="G34" s="42"/>
      <c r="H34" s="42"/>
      <c r="I34" s="42"/>
      <c r="J34" s="42"/>
      <c r="K34" s="42"/>
      <c r="L34" s="42" t="s">
        <v>271</v>
      </c>
      <c r="M34" s="42"/>
      <c r="N34" s="42"/>
      <c r="O34" s="42"/>
      <c r="P34" s="42"/>
      <c r="Q34" s="42"/>
      <c r="R34" s="42"/>
      <c r="S34" s="42"/>
      <c r="T34" s="169">
        <f>'BS Mathematics-Computer Science'!V83</f>
        <v>0</v>
      </c>
    </row>
    <row r="35" spans="2:20" x14ac:dyDescent="0.25">
      <c r="B35" s="44"/>
      <c r="C35" t="s">
        <v>272</v>
      </c>
      <c r="L35" t="s">
        <v>273</v>
      </c>
      <c r="T35" s="170">
        <f>'BS Mathematics-Computer Science'!V84</f>
        <v>0</v>
      </c>
    </row>
    <row r="36" spans="2:20" x14ac:dyDescent="0.25">
      <c r="B36" s="44"/>
      <c r="C36" t="s">
        <v>346</v>
      </c>
      <c r="L36" t="s">
        <v>349</v>
      </c>
      <c r="T36" s="170">
        <f>'BS Mathematics-Computer Science'!V85</f>
        <v>0</v>
      </c>
    </row>
    <row r="37" spans="2:20" x14ac:dyDescent="0.25">
      <c r="B37" s="44"/>
      <c r="C37" t="s">
        <v>347</v>
      </c>
      <c r="L37" t="s">
        <v>350</v>
      </c>
      <c r="T37" s="170">
        <f>'BS Mathematics-Computer Science'!V86</f>
        <v>0</v>
      </c>
    </row>
    <row r="38" spans="2:20" x14ac:dyDescent="0.25">
      <c r="B38" s="44"/>
      <c r="C38" t="s">
        <v>348</v>
      </c>
      <c r="L38" t="s">
        <v>351</v>
      </c>
      <c r="T38" s="170">
        <f>'BS Mathematics-Computer Science'!V87</f>
        <v>0</v>
      </c>
    </row>
    <row r="39" spans="2:20" x14ac:dyDescent="0.25">
      <c r="B39" s="44"/>
      <c r="C39" t="s">
        <v>275</v>
      </c>
      <c r="L39" t="s">
        <v>276</v>
      </c>
      <c r="T39" s="170">
        <f>'BS Mathematics-Computer Science'!V88</f>
        <v>0</v>
      </c>
    </row>
    <row r="40" spans="2:20" x14ac:dyDescent="0.25">
      <c r="B40" s="44"/>
      <c r="C40" t="s">
        <v>274</v>
      </c>
      <c r="L40" t="s">
        <v>277</v>
      </c>
      <c r="T40" s="170">
        <f>'BS Mathematics-Computer Science'!V89</f>
        <v>0</v>
      </c>
    </row>
    <row r="41" spans="2:20" x14ac:dyDescent="0.25">
      <c r="B41" s="44"/>
      <c r="T41" s="170">
        <f>'BS Mathematics-Computer Science'!V90</f>
        <v>1</v>
      </c>
    </row>
    <row r="42" spans="2:20" x14ac:dyDescent="0.25">
      <c r="B42" s="44"/>
      <c r="T42" s="170">
        <f>'BS Mathematics-Computer Science'!V91</f>
        <v>1</v>
      </c>
    </row>
    <row r="43" spans="2:20" ht="15.75" thickBot="1" x14ac:dyDescent="0.3">
      <c r="B43" s="46"/>
      <c r="C43" s="47"/>
      <c r="D43" s="47"/>
      <c r="E43" s="47"/>
      <c r="F43" s="47"/>
      <c r="G43" s="47"/>
      <c r="H43" s="47"/>
      <c r="I43" s="47"/>
      <c r="J43" s="47"/>
      <c r="K43" s="47"/>
      <c r="L43" s="47"/>
      <c r="M43" s="47"/>
      <c r="N43" s="47"/>
      <c r="O43" s="47"/>
      <c r="P43" s="47"/>
      <c r="Q43" s="47"/>
      <c r="R43" s="47"/>
      <c r="S43" s="47"/>
      <c r="T43" s="171">
        <f>'BS Mathematics-Computer Science'!V92</f>
        <v>7</v>
      </c>
    </row>
    <row r="44" spans="2:20" x14ac:dyDescent="0.25">
      <c r="B44" s="49" t="s">
        <v>5</v>
      </c>
      <c r="C44" t="str">
        <f>T('BS Statistics'!D107)</f>
        <v>You HAVE NOT included all of Math 124, 125, 204, 224, 226, 304 (or equivalent).</v>
      </c>
      <c r="L44" t="str">
        <f>T('BS Statistics'!N107)</f>
        <v>You have included all of Math 124, 125, 204, 224, 226, 304 (or equivalent).</v>
      </c>
      <c r="T44" s="169">
        <f>'BS Statistics'!V107</f>
        <v>0</v>
      </c>
    </row>
    <row r="45" spans="2:20" x14ac:dyDescent="0.25">
      <c r="B45" s="44"/>
      <c r="C45" t="str">
        <f>T('BS Statistics'!D108)</f>
        <v>You HAVE NOT included one of Math 302 or 309.</v>
      </c>
      <c r="L45" t="str">
        <f>T('BS Statistics'!N108)</f>
        <v>You have included one of Math 302 or 309.</v>
      </c>
      <c r="T45" s="170">
        <f>'BS Statistics'!V108</f>
        <v>0</v>
      </c>
    </row>
    <row r="46" spans="2:20" x14ac:dyDescent="0.25">
      <c r="B46" s="44"/>
      <c r="C46" t="str">
        <f>T('BS Statistics'!D109)</f>
        <v>You HAVE NOT included Math 341, 342, 343, 441, 442, 445.</v>
      </c>
      <c r="L46" t="str">
        <f>T('BS Statistics'!N109)</f>
        <v>You have included Math 341, 342, 343, 441, 442, 445.</v>
      </c>
      <c r="T46" s="170">
        <f>'BS Statistics'!V109</f>
        <v>0</v>
      </c>
    </row>
    <row r="47" spans="2:20" x14ac:dyDescent="0.25">
      <c r="B47" s="44"/>
      <c r="C47" t="str">
        <f>T('BS Statistics'!D110)</f>
        <v>You HAVE NOT included one of CSCI 140, 141 or math 307.</v>
      </c>
      <c r="L47" t="str">
        <f>T('BS Statistics'!N110)</f>
        <v>You have included one of CSCI 140, 141 or math 307.</v>
      </c>
      <c r="T47" s="170">
        <f>'BS Statistics'!V110</f>
        <v>0</v>
      </c>
    </row>
    <row r="48" spans="2:20" x14ac:dyDescent="0.25">
      <c r="B48" s="44"/>
      <c r="C48" t="str">
        <f>T('BS Statistics'!D111)</f>
        <v>You HAVE NOT included four from Math 443, 444, 446, 447, 456, 457, 458.</v>
      </c>
      <c r="L48" t="str">
        <f>T('BS Statistics'!N111)</f>
        <v>You have included four from Math 443, 444, 446, 447, 456, 457, 458.</v>
      </c>
      <c r="T48" s="170">
        <f>'BS Statistics'!V111</f>
        <v>0</v>
      </c>
    </row>
    <row r="49" spans="2:20" x14ac:dyDescent="0.25">
      <c r="B49" s="44"/>
      <c r="C49" t="str">
        <f>T('BS Statistics'!D112)</f>
        <v>You HAVE NOT included a sequence.</v>
      </c>
      <c r="L49" t="str">
        <f>T('BS Statistics'!N112)</f>
        <v>You have included a sequence.</v>
      </c>
      <c r="T49" s="170">
        <f>'BS Statistics'!V112</f>
        <v>0</v>
      </c>
    </row>
    <row r="50" spans="2:20" x14ac:dyDescent="0.25">
      <c r="B50" s="44"/>
      <c r="C50" t="str">
        <f>T('BS Statistics'!D113)</f>
        <v xml:space="preserve"> </v>
      </c>
      <c r="L50" t="str">
        <f>T('BS Statistics'!N113)</f>
        <v xml:space="preserve"> </v>
      </c>
      <c r="T50" s="170">
        <f>'BS Statistics'!V113</f>
        <v>1</v>
      </c>
    </row>
    <row r="51" spans="2:20" x14ac:dyDescent="0.25">
      <c r="B51" s="44"/>
      <c r="C51" t="str">
        <f>T('BS Statistics'!D114)</f>
        <v xml:space="preserve"> </v>
      </c>
      <c r="L51" t="str">
        <f>T('BS Statistics'!N114)</f>
        <v/>
      </c>
      <c r="T51" s="170">
        <f>'BS Statistics'!V114</f>
        <v>1</v>
      </c>
    </row>
    <row r="52" spans="2:20" x14ac:dyDescent="0.25">
      <c r="B52" s="44"/>
      <c r="C52" t="str">
        <f>T('BS Statistics'!D115)</f>
        <v/>
      </c>
      <c r="L52" t="str">
        <f>T('BS Statistics'!N115)</f>
        <v xml:space="preserve"> </v>
      </c>
      <c r="T52" s="170">
        <f>'BS Statistics'!V115</f>
        <v>1</v>
      </c>
    </row>
    <row r="53" spans="2:20" ht="15.75" thickBot="1" x14ac:dyDescent="0.3">
      <c r="B53" s="46"/>
      <c r="C53" s="47"/>
      <c r="D53" s="47"/>
      <c r="E53" s="47"/>
      <c r="F53" s="47"/>
      <c r="G53" s="47"/>
      <c r="H53" s="47"/>
      <c r="I53" s="47"/>
      <c r="J53" s="47"/>
      <c r="K53" s="47"/>
      <c r="L53" s="47"/>
      <c r="M53" s="47"/>
      <c r="N53" s="47"/>
      <c r="O53" s="47"/>
      <c r="P53" s="47"/>
      <c r="Q53" s="47"/>
      <c r="R53" s="47"/>
      <c r="S53" s="47"/>
      <c r="T53" s="171">
        <f>'BS Statistics'!V116</f>
        <v>6</v>
      </c>
    </row>
    <row r="54" spans="2:20" x14ac:dyDescent="0.25">
      <c r="B54" s="49" t="s">
        <v>305</v>
      </c>
      <c r="C54" t="str">
        <f>T('BA Mathematics'!D108)</f>
        <v>You HAVE NOT included all of Math 124, 125, 204, 224, 226, 331 (or equivalent).</v>
      </c>
      <c r="L54" t="str">
        <f>T('BA Mathematics'!N108)</f>
        <v>You have included all of Math 124, 125, 204, 224, 226, 331 (or equivalent).</v>
      </c>
      <c r="T54" s="169">
        <f>'BA Mathematics'!V108</f>
        <v>0</v>
      </c>
    </row>
    <row r="55" spans="2:20" x14ac:dyDescent="0.25">
      <c r="B55" s="44"/>
      <c r="C55" t="str">
        <f>T('BA Mathematics'!D109)</f>
        <v>You HAVE NOT included one of Math 341, 441.</v>
      </c>
      <c r="L55" t="str">
        <f>T('BA Mathematics'!N109)</f>
        <v>You have included one of Math 341, 441.</v>
      </c>
      <c r="T55" s="170">
        <f>'BA Mathematics'!V109</f>
        <v>0</v>
      </c>
    </row>
    <row r="56" spans="2:20" x14ac:dyDescent="0.25">
      <c r="B56" s="44"/>
      <c r="C56" t="str">
        <f>T('BA Mathematics'!D110)</f>
        <v>You HAVE NOT included one of Math 419, 420.</v>
      </c>
      <c r="L56" t="str">
        <f>T('BA Mathematics'!N110)</f>
        <v>You have included one of Math 419, 420.</v>
      </c>
      <c r="T56" s="170">
        <f>'BA Mathematics'!V110</f>
        <v>0</v>
      </c>
    </row>
    <row r="57" spans="2:20" x14ac:dyDescent="0.25">
      <c r="B57" s="44"/>
      <c r="C57" t="str">
        <f>T('BA Mathematics'!D111)</f>
        <v>You HAVE NOT included one of CSCI 140, 141 or Math 307.</v>
      </c>
      <c r="L57" t="str">
        <f>T('BA Mathematics'!N111)</f>
        <v>You have included one of CSCI 140, 141 or Math 307.</v>
      </c>
      <c r="T57" s="170">
        <f>'BA Mathematics'!V111</f>
        <v>0</v>
      </c>
    </row>
    <row r="58" spans="2:20" x14ac:dyDescent="0.25">
      <c r="B58" s="44"/>
      <c r="C58" t="str">
        <f>T('BA Mathematics'!D112)</f>
        <v>You HAVE NOT included three of 302, 304, 309, 312, 360.</v>
      </c>
      <c r="L58" t="str">
        <f>T('BA Mathematics'!N112)</f>
        <v>You have included three of 302, 304, 309, 312, 360.</v>
      </c>
      <c r="T58" s="170">
        <f>'BA Mathematics'!V112</f>
        <v>0</v>
      </c>
    </row>
    <row r="59" spans="2:20" x14ac:dyDescent="0.25">
      <c r="B59" s="44"/>
      <c r="C59" t="str">
        <f>T('BA Mathematics'!D113)</f>
        <v>You HAVE NOT included two of Math 410, Math/CS 335, 375, 435, 475.</v>
      </c>
      <c r="L59" t="str">
        <f>T('BA Mathematics'!N113)</f>
        <v>You have included two of Math 410, Math/CS 335, 375, 435, 475.</v>
      </c>
      <c r="T59" s="170">
        <f>'BA Mathematics'!V113</f>
        <v>0</v>
      </c>
    </row>
    <row r="60" spans="2:20" x14ac:dyDescent="0.25">
      <c r="B60" s="44"/>
      <c r="C60" t="str">
        <f>T('BA Mathematics'!D114)</f>
        <v>You HAVE NOT included at least 16 additional credits of Math ot Math/CS.</v>
      </c>
      <c r="L60" t="str">
        <f>T('BA Mathematics'!N114)</f>
        <v>You have included at least 16 additional credits of Math ot Math/CS.</v>
      </c>
      <c r="T60" s="170">
        <f>'BA Mathematics'!V114</f>
        <v>0</v>
      </c>
    </row>
    <row r="61" spans="2:20" x14ac:dyDescent="0.25">
      <c r="B61" s="44"/>
      <c r="C61" t="str">
        <f>T('BA Mathematics'!D115)</f>
        <v>You HAVE NOT included two sequences.</v>
      </c>
      <c r="L61" t="str">
        <f>T('BA Mathematics'!N115)</f>
        <v>You have included two sequences.</v>
      </c>
      <c r="T61" s="170">
        <f>'BA Mathematics'!V115</f>
        <v>0</v>
      </c>
    </row>
    <row r="62" spans="2:20" x14ac:dyDescent="0.25">
      <c r="B62" s="44"/>
      <c r="C62" t="str">
        <f>T('BA Mathematics'!D116)</f>
        <v>You HAVE NOT included a supporting sequence (PHYS, CHEM, CSCI, or ECON).</v>
      </c>
      <c r="L62" t="str">
        <f>T('BA Mathematics'!N116)</f>
        <v>You have included a supporting sequence (PHYS, CHEM, CSCI, or ECON).</v>
      </c>
      <c r="T62" s="170">
        <f>'BA Mathematics'!V116</f>
        <v>0</v>
      </c>
    </row>
    <row r="63" spans="2:20" ht="15.75" thickBot="1" x14ac:dyDescent="0.3">
      <c r="B63" s="46"/>
      <c r="C63" s="47"/>
      <c r="D63" s="47"/>
      <c r="E63" s="47"/>
      <c r="F63" s="47"/>
      <c r="G63" s="47"/>
      <c r="H63" s="47"/>
      <c r="I63" s="47"/>
      <c r="J63" s="47"/>
      <c r="K63" s="47"/>
      <c r="L63" s="47"/>
      <c r="M63" s="47"/>
      <c r="N63" s="47"/>
      <c r="O63" s="47"/>
      <c r="P63" s="47"/>
      <c r="Q63" s="47"/>
      <c r="R63" s="47"/>
      <c r="S63" s="47"/>
      <c r="T63" s="171">
        <f>'BA Mathematics'!V117</f>
        <v>9</v>
      </c>
    </row>
    <row r="64" spans="2:20" x14ac:dyDescent="0.25">
      <c r="B64" s="49" t="s">
        <v>453</v>
      </c>
      <c r="C64" s="172" t="str">
        <f>'BA Mathematics-Economics'!D82</f>
        <v>You HAVE NOT included all of Math 124, 125, 204, 224, 225, 226, 304, 331, M/CS 435 (or equivalent).</v>
      </c>
      <c r="D64" s="172"/>
      <c r="E64" s="172"/>
      <c r="F64" s="172"/>
      <c r="G64" s="172"/>
      <c r="H64" s="172"/>
      <c r="I64" s="172"/>
      <c r="J64" s="172"/>
      <c r="K64" s="172"/>
      <c r="L64" t="str">
        <f>'BA Mathematics-Economics'!N82</f>
        <v>You have included all of Math 124, 125, 204, 224, 225, 226, 304, 331, M/CS 435 (or equivalent).</v>
      </c>
      <c r="M64" s="172"/>
      <c r="N64" s="172"/>
      <c r="O64" s="172"/>
      <c r="P64" s="172"/>
      <c r="Q64" s="172"/>
      <c r="R64" s="172"/>
      <c r="S64" s="172"/>
      <c r="T64" s="169">
        <f>'BA Mathematics-Economics'!V82</f>
        <v>0</v>
      </c>
    </row>
    <row r="65" spans="2:20" x14ac:dyDescent="0.25">
      <c r="B65" s="44"/>
      <c r="C65" t="str">
        <f>'BA Mathematics-Economics'!D83</f>
        <v>You HAVE NOT included either Math 341 and 342, or Math 441 and 442.</v>
      </c>
      <c r="D65" s="172"/>
      <c r="E65" s="172"/>
      <c r="F65" s="172"/>
      <c r="G65" s="172"/>
      <c r="H65" s="172"/>
      <c r="I65" s="172"/>
      <c r="J65" s="172"/>
      <c r="K65" s="172"/>
      <c r="L65" t="str">
        <f>'BA Mathematics-Economics'!N83</f>
        <v>You have included either Math 341 and 342, or Math 441 and 442.</v>
      </c>
      <c r="M65" s="172"/>
      <c r="N65" s="172"/>
      <c r="O65" s="172"/>
      <c r="P65" s="172"/>
      <c r="Q65" s="172"/>
      <c r="R65" s="172"/>
      <c r="S65" s="172"/>
      <c r="T65" s="170">
        <f>'BA Mathematics-Economics'!V83</f>
        <v>0</v>
      </c>
    </row>
    <row r="66" spans="2:20" x14ac:dyDescent="0.25">
      <c r="B66" s="44"/>
      <c r="C66" t="str">
        <f>'BA Mathematics-Economics'!D84</f>
        <v>You HAVE NOT included one of CSCI 140, 141 or Math 307.</v>
      </c>
      <c r="D66" s="172"/>
      <c r="E66" s="172"/>
      <c r="F66" s="172"/>
      <c r="G66" s="172"/>
      <c r="H66" s="172"/>
      <c r="I66" s="172"/>
      <c r="J66" s="172"/>
      <c r="K66" s="172"/>
      <c r="L66" t="str">
        <f>'BA Mathematics-Economics'!N84</f>
        <v>You have included one of CSCI 140, 141 or Math 307.</v>
      </c>
      <c r="M66" s="172"/>
      <c r="N66" s="172"/>
      <c r="O66" s="172"/>
      <c r="P66" s="172"/>
      <c r="Q66" s="172"/>
      <c r="R66" s="172"/>
      <c r="S66" s="172"/>
      <c r="T66" s="170">
        <f>'BA Mathematics-Economics'!V84</f>
        <v>0</v>
      </c>
    </row>
    <row r="67" spans="2:20" x14ac:dyDescent="0.25">
      <c r="B67" s="44"/>
      <c r="C67" t="str">
        <f>'BA Mathematics-Economics'!D85</f>
        <v>You HAVE NOT included one of Econ 406 or 407.</v>
      </c>
      <c r="D67" s="172"/>
      <c r="E67" s="172"/>
      <c r="F67" s="172"/>
      <c r="G67" s="172"/>
      <c r="H67" s="172"/>
      <c r="I67" s="172"/>
      <c r="J67" s="172"/>
      <c r="K67" s="172"/>
      <c r="L67" t="str">
        <f>'BA Mathematics-Economics'!N85</f>
        <v>You have included one of Econ 406 or 407.</v>
      </c>
      <c r="M67" s="172"/>
      <c r="N67" s="172"/>
      <c r="O67" s="172"/>
      <c r="P67" s="172"/>
      <c r="Q67" s="172"/>
      <c r="R67" s="172"/>
      <c r="S67" s="172"/>
      <c r="T67" s="170">
        <f>'BA Mathematics-Economics'!V85</f>
        <v>0</v>
      </c>
    </row>
    <row r="68" spans="2:20" x14ac:dyDescent="0.25">
      <c r="B68" s="44"/>
      <c r="C68" t="str">
        <f>'BA Mathematics-Economics'!D86</f>
        <v>You HAVE NOT included all of Econ 206, 207, 303, 306, 307, 475.</v>
      </c>
      <c r="D68" s="172"/>
      <c r="E68" s="172"/>
      <c r="F68" s="172"/>
      <c r="G68" s="172"/>
      <c r="H68" s="172"/>
      <c r="I68" s="172"/>
      <c r="J68" s="172"/>
      <c r="K68" s="172"/>
      <c r="L68" t="str">
        <f>'BA Mathematics-Economics'!N86</f>
        <v>You have included all of Econ 206, 207, 303, 306, 307, 475.</v>
      </c>
      <c r="M68" s="172"/>
      <c r="N68" s="172"/>
      <c r="O68" s="172"/>
      <c r="P68" s="172"/>
      <c r="Q68" s="172"/>
      <c r="R68" s="172"/>
      <c r="S68" s="172"/>
      <c r="T68" s="170">
        <f>'BA Mathematics-Economics'!V86</f>
        <v>0</v>
      </c>
    </row>
    <row r="69" spans="2:20" x14ac:dyDescent="0.25">
      <c r="B69" s="44"/>
      <c r="C69" t="str">
        <f>'BA Mathematics-Economics'!D87</f>
        <v>WARNING: Other requirements of the Econ department are not checked here.</v>
      </c>
      <c r="D69" s="172"/>
      <c r="E69" s="172"/>
      <c r="F69" s="172"/>
      <c r="G69" s="172"/>
      <c r="H69" s="172"/>
      <c r="I69" s="172"/>
      <c r="J69" s="172"/>
      <c r="K69" s="172"/>
      <c r="L69" t="str">
        <f>'BA Mathematics-Economics'!N87</f>
        <v>WARNING: Other requirements of the Econ department are not checked here.</v>
      </c>
      <c r="M69" s="172"/>
      <c r="N69" s="172"/>
      <c r="O69" s="172"/>
      <c r="P69" s="172"/>
      <c r="Q69" s="172"/>
      <c r="R69" s="172"/>
      <c r="S69" s="172"/>
      <c r="T69" s="170">
        <f>'BA Mathematics-Economics'!V87</f>
        <v>0</v>
      </c>
    </row>
    <row r="70" spans="2:20" x14ac:dyDescent="0.25">
      <c r="B70" s="44"/>
      <c r="C70" t="str">
        <f>T('BA Mathematics-Economics'!D88)</f>
        <v/>
      </c>
      <c r="L70" t="str">
        <f>'BA Mathematics-Economics'!N88</f>
        <v xml:space="preserve"> </v>
      </c>
      <c r="T70" s="170">
        <f>'BA Mathematics-Economics'!V88</f>
        <v>1</v>
      </c>
    </row>
    <row r="71" spans="2:20" x14ac:dyDescent="0.25">
      <c r="B71" s="44"/>
      <c r="C71" t="str">
        <f>T('BA Mathematics-Economics'!D89)</f>
        <v/>
      </c>
      <c r="L71" t="str">
        <f>'BA Mathematics-Economics'!N89</f>
        <v xml:space="preserve"> </v>
      </c>
      <c r="T71" s="170">
        <f>'BA Mathematics-Economics'!V89</f>
        <v>1</v>
      </c>
    </row>
    <row r="72" spans="2:20" x14ac:dyDescent="0.25">
      <c r="B72" s="44"/>
      <c r="C72" t="str">
        <f>T('BA Mathematics-Economics'!D90)</f>
        <v/>
      </c>
      <c r="L72" t="str">
        <f>'BA Mathematics-Economics'!N90</f>
        <v xml:space="preserve"> </v>
      </c>
      <c r="T72" s="170">
        <f>'BA Mathematics-Economics'!V90</f>
        <v>1</v>
      </c>
    </row>
    <row r="73" spans="2:20" ht="15.75" thickBot="1" x14ac:dyDescent="0.3">
      <c r="B73" s="46"/>
      <c r="C73" s="47"/>
      <c r="D73" s="47"/>
      <c r="E73" s="47"/>
      <c r="F73" s="47"/>
      <c r="G73" s="47"/>
      <c r="H73" s="47"/>
      <c r="I73" s="47"/>
      <c r="J73" s="47"/>
      <c r="K73" s="47"/>
      <c r="L73" s="47"/>
      <c r="M73" s="47"/>
      <c r="N73" s="47"/>
      <c r="O73" s="47"/>
      <c r="P73" s="47"/>
      <c r="Q73" s="47"/>
      <c r="R73" s="47"/>
      <c r="S73" s="47"/>
      <c r="T73" s="171">
        <f>'BA Mathematics-Economics'!V91</f>
        <v>6</v>
      </c>
    </row>
    <row r="74" spans="2:20" x14ac:dyDescent="0.25">
      <c r="B74" s="49" t="s">
        <v>456</v>
      </c>
      <c r="C74" t="str">
        <f>'BAE Math-Phys - Secondary Ed'!D86</f>
        <v>You HAVE NOT included all of Math 124, 125, 204, 224, 331, 309, 360, 419, 483 (or equivalent).</v>
      </c>
      <c r="L74" t="str">
        <f>'BAE Math-Phys - Secondary Ed'!N86</f>
        <v>You have included all of Math 124, 125, 204, 224, 331, 309, 360, 419, 483 (or equivalent).</v>
      </c>
      <c r="T74" s="169">
        <f>'BAE Math-Phys - Secondary Ed'!V86</f>
        <v>0</v>
      </c>
    </row>
    <row r="75" spans="2:20" x14ac:dyDescent="0.25">
      <c r="B75" s="44"/>
      <c r="C75" t="s">
        <v>437</v>
      </c>
      <c r="L75" t="str">
        <f>'BAE Math-Phys - Secondary Ed'!N87</f>
        <v>You have included two of Math 307, 341, 410.</v>
      </c>
      <c r="T75" s="170">
        <f>'BAE Math-Phys - Secondary Ed'!V87</f>
        <v>0</v>
      </c>
    </row>
    <row r="76" spans="2:20" x14ac:dyDescent="0.25">
      <c r="B76" s="44"/>
      <c r="C76" t="s">
        <v>439</v>
      </c>
      <c r="L76" t="str">
        <f>'BAE Math-Phys - Secondary Ed'!N88</f>
        <v>You have NOT included Astr 315.</v>
      </c>
      <c r="T76" s="170">
        <f>'BAE Math-Phys - Secondary Ed'!V88</f>
        <v>0</v>
      </c>
    </row>
    <row r="77" spans="2:20" x14ac:dyDescent="0.25">
      <c r="B77" s="44"/>
      <c r="C77" t="s">
        <v>440</v>
      </c>
      <c r="L77" t="str">
        <f>'BAE Math-Phys - Secondary Ed'!N89</f>
        <v>You have included all of Phys 161, 162, 163.</v>
      </c>
      <c r="T77" s="170">
        <f>'BAE Math-Phys - Secondary Ed'!V89</f>
        <v>0</v>
      </c>
    </row>
    <row r="78" spans="2:20" x14ac:dyDescent="0.25">
      <c r="B78" s="44"/>
      <c r="C78" t="s">
        <v>441</v>
      </c>
      <c r="L78" t="str">
        <f>'BAE Math-Phys - Secondary Ed'!N90</f>
        <v>You have included all of Phys 220, 224, 225.</v>
      </c>
      <c r="T78" s="170">
        <f>'BAE Math-Phys - Secondary Ed'!V90</f>
        <v>0</v>
      </c>
    </row>
    <row r="79" spans="2:20" x14ac:dyDescent="0.25">
      <c r="B79" s="44"/>
      <c r="C79" t="s">
        <v>438</v>
      </c>
      <c r="L79" t="str">
        <f>'BAE Math-Phys - Secondary Ed'!N91</f>
        <v>You have included all of Phys 322, 326, 363, 391.</v>
      </c>
      <c r="T79" s="170">
        <f>'BAE Math-Phys - Secondary Ed'!V91</f>
        <v>0</v>
      </c>
    </row>
    <row r="80" spans="2:20" x14ac:dyDescent="0.25">
      <c r="B80" s="44"/>
      <c r="C80" t="s">
        <v>442</v>
      </c>
      <c r="L80" t="str">
        <f>'BAE Math-Phys - Secondary Ed'!N92</f>
        <v>You have included all of SCED 370, 480, 490.</v>
      </c>
      <c r="T80" s="170">
        <f>'BAE Math-Phys - Secondary Ed'!V92</f>
        <v>0</v>
      </c>
    </row>
    <row r="81" spans="2:20" x14ac:dyDescent="0.25">
      <c r="B81" s="44"/>
      <c r="C81" t="s">
        <v>443</v>
      </c>
      <c r="L81" t="str">
        <f>'BAE Math-Phys - Secondary Ed'!N93</f>
        <v>WARNING: Other requirements of the physics department are not checked here.</v>
      </c>
      <c r="T81" s="170">
        <f>'BAE Math-Phys - Secondary Ed'!V93</f>
        <v>1</v>
      </c>
    </row>
    <row r="82" spans="2:20" x14ac:dyDescent="0.25">
      <c r="B82" s="44"/>
      <c r="L82" t="str">
        <f>'BAE Math-Phys - Secondary Ed'!N94</f>
        <v xml:space="preserve"> </v>
      </c>
      <c r="T82" s="170">
        <f>'BAE Math-Phys - Secondary Ed'!V94</f>
        <v>1</v>
      </c>
    </row>
    <row r="83" spans="2:20" ht="15.75" thickBot="1" x14ac:dyDescent="0.3">
      <c r="B83" s="46"/>
      <c r="C83" s="47"/>
      <c r="D83" s="47"/>
      <c r="E83" s="47"/>
      <c r="F83" s="47"/>
      <c r="G83" s="47"/>
      <c r="H83" s="47"/>
      <c r="I83" s="47"/>
      <c r="J83" s="47"/>
      <c r="K83" s="47"/>
      <c r="L83" s="47"/>
      <c r="M83" s="47"/>
      <c r="N83" s="47"/>
      <c r="O83" s="47"/>
      <c r="P83" s="47"/>
      <c r="Q83" s="47"/>
      <c r="R83" s="47"/>
      <c r="S83" s="47"/>
      <c r="T83" s="171">
        <f>'BAE Math-Phys - Secondary Ed'!V95</f>
        <v>7</v>
      </c>
    </row>
    <row r="84" spans="2:20" x14ac:dyDescent="0.25">
      <c r="B84" s="49" t="s">
        <v>454</v>
      </c>
      <c r="C84" s="42" t="str">
        <f>T('BAE Mathematics - Elementary Ed'!D72)</f>
        <v>You HAVE NOT included all of Math 124, 125, 204, 302, 307, 309, 341, 360 (or equivalent).</v>
      </c>
      <c r="D84" s="42"/>
      <c r="E84" s="42"/>
      <c r="F84" s="42"/>
      <c r="G84" s="42"/>
      <c r="H84" s="42"/>
      <c r="I84" s="42"/>
      <c r="J84" s="42"/>
      <c r="K84" s="42"/>
      <c r="L84" s="42" t="str">
        <f>T('BAE Mathematics - Elementary Ed'!N72)</f>
        <v>You have included all of Math 124, 125, 204, 302, 307, 309, 341, 360 (or equivalent).</v>
      </c>
      <c r="M84" s="42"/>
      <c r="N84" s="42"/>
      <c r="O84" s="42"/>
      <c r="P84" s="42"/>
      <c r="Q84" s="42"/>
      <c r="R84" s="42"/>
      <c r="S84" s="42"/>
      <c r="T84" s="169">
        <f>'BAE Mathematics - Elementary Ed'!V72</f>
        <v>0</v>
      </c>
    </row>
    <row r="85" spans="2:20" x14ac:dyDescent="0.25">
      <c r="B85" s="44"/>
      <c r="C85" t="str">
        <f>T('BAE Mathematics - Elementary Ed'!D73)</f>
        <v>You HAVE NOT included all of Math 381, 382, 383.</v>
      </c>
      <c r="L85" t="str">
        <f>T('BAE Mathematics - Elementary Ed'!N73)</f>
        <v>You have included all of Math 381, 382, 383.</v>
      </c>
      <c r="T85" s="170">
        <f>'BAE Mathematics - Elementary Ed'!V73</f>
        <v>0</v>
      </c>
    </row>
    <row r="86" spans="2:20" x14ac:dyDescent="0.25">
      <c r="B86" s="44"/>
      <c r="C86" t="str">
        <f>T('BAE Mathematics - Elementary Ed'!D74)</f>
        <v>You HAVE NOT included both Math 419 and 491.</v>
      </c>
      <c r="L86" t="str">
        <f>T('BAE Mathematics - Elementary Ed'!N74)</f>
        <v>You have included both Math 419 and 491.</v>
      </c>
      <c r="T86" s="170">
        <f>'BAE Mathematics - Elementary Ed'!V74</f>
        <v>0</v>
      </c>
    </row>
    <row r="87" spans="2:20" x14ac:dyDescent="0.25">
      <c r="B87" s="44"/>
      <c r="C87" t="str">
        <f>T('BAE Mathematics - Elementary Ed'!D75)</f>
        <v>WARNING: Other requirements of the College of Education are not checked here.</v>
      </c>
      <c r="L87" t="str">
        <f>T('BAE Mathematics - Elementary Ed'!N75)</f>
        <v>WARNING: Other requirements of the College of Education are not checked here.</v>
      </c>
      <c r="T87" s="170">
        <f>'BAE Mathematics - Elementary Ed'!V75</f>
        <v>1</v>
      </c>
    </row>
    <row r="88" spans="2:20" x14ac:dyDescent="0.25">
      <c r="B88" s="44"/>
      <c r="C88" t="str">
        <f>T('BAE Mathematics - Elementary Ed'!D76)</f>
        <v/>
      </c>
      <c r="L88" t="str">
        <f>T('BAE Mathematics - Elementary Ed'!N76)</f>
        <v/>
      </c>
      <c r="T88" s="170">
        <f>'BAE Mathematics - Elementary Ed'!V76</f>
        <v>1</v>
      </c>
    </row>
    <row r="89" spans="2:20" x14ac:dyDescent="0.25">
      <c r="B89" s="44"/>
      <c r="C89" t="str">
        <f>T('BAE Mathematics - Elementary Ed'!D77)</f>
        <v/>
      </c>
      <c r="L89" t="str">
        <f>T('BAE Mathematics - Elementary Ed'!N77)</f>
        <v/>
      </c>
      <c r="T89" s="170">
        <f>'BAE Mathematics - Elementary Ed'!V77</f>
        <v>1</v>
      </c>
    </row>
    <row r="90" spans="2:20" x14ac:dyDescent="0.25">
      <c r="B90" s="44"/>
      <c r="C90" t="str">
        <f>T('BAE Mathematics - Elementary Ed'!D78)</f>
        <v/>
      </c>
      <c r="L90" t="str">
        <f>T('BAE Mathematics - Elementary Ed'!N78)</f>
        <v/>
      </c>
      <c r="T90" s="170">
        <f>'BAE Mathematics - Elementary Ed'!V78</f>
        <v>1</v>
      </c>
    </row>
    <row r="91" spans="2:20" x14ac:dyDescent="0.25">
      <c r="B91" s="44"/>
      <c r="C91" t="str">
        <f>T('BAE Mathematics - Elementary Ed'!D79)</f>
        <v/>
      </c>
      <c r="L91" t="str">
        <f>T('BAE Mathematics - Elementary Ed'!N79)</f>
        <v/>
      </c>
      <c r="T91" s="170">
        <f>'BAE Mathematics - Elementary Ed'!V79</f>
        <v>1</v>
      </c>
    </row>
    <row r="92" spans="2:20" x14ac:dyDescent="0.25">
      <c r="B92" s="44"/>
      <c r="C92" t="str">
        <f>T('BAE Mathematics - Elementary Ed'!D80)</f>
        <v/>
      </c>
      <c r="L92" t="str">
        <f>T('BAE Mathematics - Elementary Ed'!N80)</f>
        <v xml:space="preserve"> </v>
      </c>
      <c r="T92" s="170">
        <f>'BAE Mathematics - Elementary Ed'!V80</f>
        <v>1</v>
      </c>
    </row>
    <row r="93" spans="2:20" ht="15.75" thickBot="1" x14ac:dyDescent="0.3">
      <c r="B93" s="46"/>
      <c r="C93" s="47"/>
      <c r="D93" s="47"/>
      <c r="E93" s="47"/>
      <c r="F93" s="47"/>
      <c r="G93" s="47"/>
      <c r="H93" s="47"/>
      <c r="I93" s="47"/>
      <c r="J93" s="47"/>
      <c r="K93" s="47"/>
      <c r="L93" s="47"/>
      <c r="M93" s="47"/>
      <c r="N93" s="47"/>
      <c r="O93" s="47"/>
      <c r="P93" s="47"/>
      <c r="Q93" s="47"/>
      <c r="R93" s="47"/>
      <c r="S93" s="47"/>
      <c r="T93" s="171">
        <f>'BAE Mathematics - Elementary Ed'!V81</f>
        <v>3</v>
      </c>
    </row>
    <row r="94" spans="2:20" x14ac:dyDescent="0.25">
      <c r="B94" s="49" t="s">
        <v>455</v>
      </c>
      <c r="C94" s="42" t="str">
        <f>T('BAE Mathematics - Secondary Ed'!D72)</f>
        <v>You HAVE NOT included all of Math 124, 125, 204, 224, 226, 302, 331, 309, 341, 360 (or equivalent).</v>
      </c>
      <c r="D94" s="42"/>
      <c r="E94" s="42"/>
      <c r="F94" s="42"/>
      <c r="G94" s="42"/>
      <c r="H94" s="42"/>
      <c r="I94" s="42"/>
      <c r="J94" s="42"/>
      <c r="K94" s="42"/>
      <c r="L94" s="42" t="str">
        <f>T('BAE Mathematics - Secondary Ed'!N72)</f>
        <v>You have included all of Math 124, 125, 204, 224, 226, 302, 331, 309, 341, 360 (or equivalent).</v>
      </c>
      <c r="M94" s="42"/>
      <c r="N94" s="42"/>
      <c r="O94" s="42"/>
      <c r="P94" s="42"/>
      <c r="Q94" s="42"/>
      <c r="R94" s="42"/>
      <c r="S94" s="42"/>
      <c r="T94" s="169">
        <f>'BAE Mathematics - Secondary Ed'!V72</f>
        <v>0</v>
      </c>
    </row>
    <row r="95" spans="2:20" x14ac:dyDescent="0.25">
      <c r="B95" s="44"/>
      <c r="C95" t="str">
        <f>T('BAE Mathematics - Secondary Ed'!D73)</f>
        <v>You HAVE NOT included both of Math 419 and 483.</v>
      </c>
      <c r="L95" t="str">
        <f>T('BAE Mathematics - Secondary Ed'!N73)</f>
        <v>You have included both of Math 419 and 483.</v>
      </c>
      <c r="T95" s="170">
        <f>'BAE Mathematics - Secondary Ed'!V73</f>
        <v>0</v>
      </c>
    </row>
    <row r="96" spans="2:20" x14ac:dyDescent="0.25">
      <c r="B96" s="44"/>
      <c r="C96" t="str">
        <f>T('BAE Mathematics - Secondary Ed'!D74)</f>
        <v>You HAVE NOT included four additional approved Math classes.</v>
      </c>
      <c r="L96" t="str">
        <f>T('BAE Mathematics - Secondary Ed'!N74)</f>
        <v>You have included four additional approved Math classes.</v>
      </c>
      <c r="T96" s="170">
        <f>'BAE Mathematics - Secondary Ed'!V74</f>
        <v>0</v>
      </c>
    </row>
    <row r="97" spans="2:20" x14ac:dyDescent="0.25">
      <c r="B97" s="44"/>
      <c r="C97" t="str">
        <f>T('BAE Mathematics - Secondary Ed'!D75)</f>
        <v>WARNING: Other requirements of the College of Education are not checked here.</v>
      </c>
      <c r="L97" t="str">
        <f>T('BAE Mathematics - Secondary Ed'!N75)</f>
        <v>WARNING: Other requirements of the College of Education are not checked here.</v>
      </c>
      <c r="T97" s="170">
        <f>'BAE Mathematics - Secondary Ed'!V75</f>
        <v>1</v>
      </c>
    </row>
    <row r="98" spans="2:20" x14ac:dyDescent="0.25">
      <c r="B98" s="44"/>
      <c r="C98" t="str">
        <f>T('BAE Mathematics - Secondary Ed'!D76)</f>
        <v/>
      </c>
      <c r="L98" t="str">
        <f>T('BAE Mathematics - Secondary Ed'!N76)</f>
        <v/>
      </c>
      <c r="T98" s="170">
        <f>'BAE Mathematics - Secondary Ed'!V76</f>
        <v>1</v>
      </c>
    </row>
    <row r="99" spans="2:20" x14ac:dyDescent="0.25">
      <c r="B99" s="44"/>
      <c r="C99" t="str">
        <f>T('BAE Mathematics - Secondary Ed'!D77)</f>
        <v/>
      </c>
      <c r="L99" t="str">
        <f>T('BAE Mathematics - Secondary Ed'!N77)</f>
        <v/>
      </c>
      <c r="T99" s="170">
        <f>'BAE Mathematics - Secondary Ed'!V77</f>
        <v>1</v>
      </c>
    </row>
    <row r="100" spans="2:20" x14ac:dyDescent="0.25">
      <c r="B100" s="44"/>
      <c r="C100" t="str">
        <f>T('BAE Mathematics - Secondary Ed'!D78)</f>
        <v/>
      </c>
      <c r="L100" t="str">
        <f>T('BAE Mathematics - Secondary Ed'!N78)</f>
        <v/>
      </c>
      <c r="T100" s="170">
        <f>'BAE Mathematics - Secondary Ed'!V78</f>
        <v>1</v>
      </c>
    </row>
    <row r="101" spans="2:20" x14ac:dyDescent="0.25">
      <c r="B101" s="44"/>
      <c r="C101" t="str">
        <f>T('BAE Mathematics - Secondary Ed'!D79)</f>
        <v/>
      </c>
      <c r="L101" t="str">
        <f>T('BAE Mathematics - Secondary Ed'!N79)</f>
        <v/>
      </c>
      <c r="T101" s="170">
        <f>'BAE Mathematics - Secondary Ed'!V79</f>
        <v>1</v>
      </c>
    </row>
    <row r="102" spans="2:20" x14ac:dyDescent="0.25">
      <c r="B102" s="44"/>
      <c r="C102" t="str">
        <f>T('BAE Mathematics - Secondary Ed'!D80)</f>
        <v/>
      </c>
      <c r="L102" t="str">
        <f>T('BAE Mathematics - Secondary Ed'!N80)</f>
        <v xml:space="preserve"> </v>
      </c>
      <c r="T102" s="170">
        <f>'BAE Mathematics - Secondary Ed'!V80</f>
        <v>1</v>
      </c>
    </row>
    <row r="103" spans="2:20" ht="15.75" thickBot="1" x14ac:dyDescent="0.3">
      <c r="B103" s="46"/>
      <c r="C103" s="47"/>
      <c r="D103" s="47"/>
      <c r="E103" s="47"/>
      <c r="F103" s="47"/>
      <c r="G103" s="47"/>
      <c r="H103" s="47"/>
      <c r="I103" s="47"/>
      <c r="J103" s="47"/>
      <c r="K103" s="47"/>
      <c r="L103" s="47"/>
      <c r="M103" s="47"/>
      <c r="N103" s="47"/>
      <c r="O103" s="47"/>
      <c r="P103" s="47"/>
      <c r="Q103" s="47"/>
      <c r="R103" s="47"/>
      <c r="S103" s="47"/>
      <c r="T103" s="171">
        <f>'BAE Mathematics - Secondary Ed'!V81</f>
        <v>3</v>
      </c>
    </row>
    <row r="104" spans="2:20" x14ac:dyDescent="0.25">
      <c r="B104" s="49"/>
      <c r="C104" s="42"/>
      <c r="D104" s="42"/>
      <c r="E104" s="42"/>
      <c r="F104" s="42"/>
      <c r="G104" s="42"/>
      <c r="H104" s="42"/>
      <c r="I104" s="42"/>
      <c r="J104" s="42"/>
      <c r="K104" s="42"/>
      <c r="L104" s="42"/>
      <c r="M104" s="42"/>
      <c r="N104" s="42"/>
      <c r="O104" s="42"/>
      <c r="P104" s="42"/>
      <c r="Q104" s="42"/>
      <c r="R104" s="42"/>
      <c r="S104" s="42"/>
      <c r="T104" s="169"/>
    </row>
    <row r="105" spans="2:20" x14ac:dyDescent="0.25">
      <c r="B105" s="44"/>
      <c r="T105" s="170"/>
    </row>
    <row r="106" spans="2:20" x14ac:dyDescent="0.25">
      <c r="B106" s="44"/>
      <c r="T106" s="170"/>
    </row>
    <row r="107" spans="2:20" x14ac:dyDescent="0.25">
      <c r="B107" s="44"/>
      <c r="T107" s="170"/>
    </row>
    <row r="108" spans="2:20" x14ac:dyDescent="0.25">
      <c r="B108" s="44"/>
      <c r="T108" s="170"/>
    </row>
    <row r="109" spans="2:20" x14ac:dyDescent="0.25">
      <c r="B109" s="44"/>
      <c r="T109" s="170"/>
    </row>
    <row r="110" spans="2:20" x14ac:dyDescent="0.25">
      <c r="B110" s="44"/>
      <c r="T110" s="170"/>
    </row>
    <row r="111" spans="2:20" x14ac:dyDescent="0.25">
      <c r="B111" s="44"/>
      <c r="T111" s="170"/>
    </row>
    <row r="112" spans="2:20" x14ac:dyDescent="0.25">
      <c r="B112" s="44"/>
      <c r="T112" s="170"/>
    </row>
    <row r="113" spans="2:20" ht="15.75" thickBot="1" x14ac:dyDescent="0.3">
      <c r="B113" s="46"/>
      <c r="C113" s="47"/>
      <c r="D113" s="47"/>
      <c r="E113" s="47"/>
      <c r="F113" s="47"/>
      <c r="G113" s="47"/>
      <c r="H113" s="47"/>
      <c r="I113" s="47"/>
      <c r="J113" s="47"/>
      <c r="K113" s="47"/>
      <c r="L113" s="47"/>
      <c r="M113" s="47"/>
      <c r="N113" s="47"/>
      <c r="O113" s="47"/>
      <c r="P113" s="47"/>
      <c r="Q113" s="47"/>
      <c r="R113" s="47"/>
      <c r="S113" s="47"/>
      <c r="T113" s="171"/>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05"/>
  <sheetViews>
    <sheetView workbookViewId="0">
      <selection activeCell="J2" sqref="J2"/>
    </sheetView>
  </sheetViews>
  <sheetFormatPr defaultColWidth="9.140625" defaultRowHeight="15" x14ac:dyDescent="0.25"/>
  <cols>
    <col min="1" max="1" width="32.5703125" customWidth="1"/>
    <col min="2" max="2" width="11.42578125" customWidth="1"/>
    <col min="6" max="6" width="24.140625" customWidth="1"/>
    <col min="9" max="9" width="15.42578125" customWidth="1"/>
    <col min="10" max="10" width="10.5703125" customWidth="1"/>
  </cols>
  <sheetData>
    <row r="1" spans="1:14" x14ac:dyDescent="0.25">
      <c r="A1" s="179" t="s">
        <v>3</v>
      </c>
      <c r="F1" t="s">
        <v>302</v>
      </c>
      <c r="G1">
        <v>9</v>
      </c>
      <c r="J1">
        <f ca="1">COUNTIF(J2:J92,"&lt;&gt;""")</f>
        <v>91</v>
      </c>
    </row>
    <row r="2" spans="1:14" x14ac:dyDescent="0.25">
      <c r="A2" s="179" t="s">
        <v>4</v>
      </c>
      <c r="D2">
        <f ca="1">YEAR(NOW())</f>
        <v>2023</v>
      </c>
      <c r="F2" t="s">
        <v>244</v>
      </c>
      <c r="J2" t="str">
        <f>'Courses-Degrees'!I6</f>
        <v>Math 124</v>
      </c>
      <c r="K2" t="str">
        <f>'Courses-Degrees'!J6</f>
        <v>Math 124</v>
      </c>
      <c r="L2" t="str">
        <f>'Courses-Degrees'!K6</f>
        <v>Math 124</v>
      </c>
      <c r="M2" t="str">
        <f>'Courses-Degrees'!L6</f>
        <v>Math 124</v>
      </c>
      <c r="N2" t="str">
        <f>'Courses-Degrees'!M6</f>
        <v/>
      </c>
    </row>
    <row r="3" spans="1:14" ht="15.75" customHeight="1" x14ac:dyDescent="0.25">
      <c r="A3" s="179" t="s">
        <v>5</v>
      </c>
      <c r="C3" t="str">
        <f ca="1">"Fall "&amp;D3</f>
        <v>Fall 2020</v>
      </c>
      <c r="D3" s="137">
        <f ca="1">D2-3</f>
        <v>2020</v>
      </c>
      <c r="F3" s="32" t="s">
        <v>245</v>
      </c>
      <c r="J3" t="str">
        <f>'Courses-Degrees'!I7</f>
        <v>Math 125</v>
      </c>
      <c r="K3" t="str">
        <f>'Courses-Degrees'!J7</f>
        <v>Math 125</v>
      </c>
      <c r="L3" t="str">
        <f>'Courses-Degrees'!K7</f>
        <v>Math 125</v>
      </c>
      <c r="M3" t="str">
        <f>'Courses-Degrees'!L7</f>
        <v>Math 125</v>
      </c>
      <c r="N3" t="str">
        <f>'Courses-Degrees'!M7</f>
        <v/>
      </c>
    </row>
    <row r="4" spans="1:14" x14ac:dyDescent="0.25">
      <c r="A4" s="179" t="s">
        <v>452</v>
      </c>
      <c r="C4" t="str">
        <f t="shared" ref="C4:C12" ca="1" si="0">"Fall "&amp;D4</f>
        <v>Fall 2021</v>
      </c>
      <c r="D4" s="138">
        <f ca="1">D3+1</f>
        <v>2021</v>
      </c>
      <c r="F4" t="s">
        <v>256</v>
      </c>
      <c r="J4" t="str">
        <f>'Courses-Degrees'!I8</f>
        <v>Math 134</v>
      </c>
      <c r="K4" t="str">
        <f>'Courses-Degrees'!J8</f>
        <v>Math 134</v>
      </c>
      <c r="L4" t="str">
        <f>'Courses-Degrees'!K8</f>
        <v>Math 134</v>
      </c>
      <c r="M4" t="str">
        <f>'Courses-Degrees'!L8</f>
        <v>Math 134</v>
      </c>
      <c r="N4" t="str">
        <f>'Courses-Degrees'!M8</f>
        <v/>
      </c>
    </row>
    <row r="5" spans="1:14" x14ac:dyDescent="0.25">
      <c r="A5" s="179" t="s">
        <v>483</v>
      </c>
      <c r="C5" t="str">
        <f t="shared" ca="1" si="0"/>
        <v>Fall 2022</v>
      </c>
      <c r="D5" s="138">
        <f t="shared" ref="D5:D12" ca="1" si="1">D4+1</f>
        <v>2022</v>
      </c>
      <c r="J5" t="str">
        <f>'Courses-Degrees'!I9</f>
        <v>Math 135</v>
      </c>
      <c r="K5" t="str">
        <f>'Courses-Degrees'!J9</f>
        <v>Math 135</v>
      </c>
      <c r="L5" t="str">
        <f>'Courses-Degrees'!K9</f>
        <v>Math 135</v>
      </c>
      <c r="M5" t="str">
        <f>'Courses-Degrees'!L9</f>
        <v>Math 135</v>
      </c>
      <c r="N5" t="str">
        <f>'Courses-Degrees'!M9</f>
        <v/>
      </c>
    </row>
    <row r="6" spans="1:14" ht="15.75" customHeight="1" x14ac:dyDescent="0.25">
      <c r="A6" s="179" t="s">
        <v>305</v>
      </c>
      <c r="C6" t="str">
        <f t="shared" ca="1" si="0"/>
        <v>Fall 2023</v>
      </c>
      <c r="D6" s="138">
        <f t="shared" ca="1" si="1"/>
        <v>2023</v>
      </c>
      <c r="F6" s="259" t="s">
        <v>257</v>
      </c>
      <c r="G6">
        <f>IF(T('Plan of Study'!D$29)=T(A1),H6,IF(T('Plan of Study'!D$29)=T(A2),H7,IF(T('Plan of Study'!D$29)=T(A3),H8,IF(T('Plan of Study'!D$29)=T(A5),H9,IF(T('Plan of Study'!D$29)=T(A6),H10,IF(T('Plan of Study'!D$29)=T(#REF!),H11))))))</f>
        <v>0</v>
      </c>
      <c r="H6">
        <v>0</v>
      </c>
      <c r="I6" t="s">
        <v>405</v>
      </c>
      <c r="J6" t="str">
        <f>'Courses-Degrees'!I10</f>
        <v>Math 138*</v>
      </c>
      <c r="K6" t="str">
        <f>'Courses-Degrees'!J10</f>
        <v>Math 138*</v>
      </c>
      <c r="L6" t="str">
        <f>'Courses-Degrees'!K10</f>
        <v>Math 138*</v>
      </c>
      <c r="M6" t="str">
        <f>'Courses-Degrees'!L10</f>
        <v>Math 138*</v>
      </c>
      <c r="N6" t="str">
        <f>'Courses-Degrees'!M10</f>
        <v/>
      </c>
    </row>
    <row r="7" spans="1:14" x14ac:dyDescent="0.25">
      <c r="A7" s="179" t="s">
        <v>453</v>
      </c>
      <c r="C7" t="str">
        <f t="shared" ca="1" si="0"/>
        <v>Fall 2024</v>
      </c>
      <c r="D7" s="138">
        <f ca="1">D6+1</f>
        <v>2024</v>
      </c>
      <c r="F7" s="259"/>
      <c r="H7">
        <v>24</v>
      </c>
      <c r="I7" t="s">
        <v>407</v>
      </c>
      <c r="J7" t="str">
        <f>'Courses-Degrees'!I11</f>
        <v>-----</v>
      </c>
      <c r="K7" t="str">
        <f>'Courses-Degrees'!J11</f>
        <v>-----</v>
      </c>
      <c r="L7" t="str">
        <f>'Courses-Degrees'!K11</f>
        <v>-----</v>
      </c>
      <c r="M7" t="str">
        <f>'Courses-Degrees'!L11</f>
        <v>-----</v>
      </c>
      <c r="N7" t="str">
        <f>'Courses-Degrees'!M11</f>
        <v/>
      </c>
    </row>
    <row r="8" spans="1:14" x14ac:dyDescent="0.25">
      <c r="A8" s="179" t="s">
        <v>456</v>
      </c>
      <c r="C8" t="str">
        <f t="shared" ca="1" si="0"/>
        <v>Fall 2025</v>
      </c>
      <c r="D8" s="138">
        <f t="shared" ca="1" si="1"/>
        <v>2025</v>
      </c>
      <c r="F8" s="259"/>
      <c r="H8">
        <v>44</v>
      </c>
      <c r="I8" t="s">
        <v>406</v>
      </c>
      <c r="J8" t="str">
        <f>'Courses-Degrees'!I12</f>
        <v>Math 204</v>
      </c>
      <c r="K8" t="str">
        <f>'Courses-Degrees'!J12</f>
        <v>Math 204</v>
      </c>
      <c r="L8" t="str">
        <f>'Courses-Degrees'!K12</f>
        <v>Math 204</v>
      </c>
      <c r="M8" t="str">
        <f>'Courses-Degrees'!L12</f>
        <v>Math 204</v>
      </c>
      <c r="N8" t="str">
        <f>'Courses-Degrees'!M12</f>
        <v/>
      </c>
    </row>
    <row r="9" spans="1:14" x14ac:dyDescent="0.25">
      <c r="A9" s="179" t="s">
        <v>484</v>
      </c>
      <c r="C9" t="str">
        <f t="shared" ca="1" si="0"/>
        <v>Fall 2026</v>
      </c>
      <c r="D9" s="138">
        <f t="shared" ca="1" si="1"/>
        <v>2026</v>
      </c>
      <c r="F9" s="259"/>
      <c r="H9">
        <v>64</v>
      </c>
      <c r="I9" t="s">
        <v>408</v>
      </c>
      <c r="J9" t="str">
        <f>'Courses-Degrees'!I13</f>
        <v>Math 224</v>
      </c>
      <c r="K9" t="str">
        <f>'Courses-Degrees'!J13</f>
        <v>Math 224</v>
      </c>
      <c r="L9" t="str">
        <f>'Courses-Degrees'!K13</f>
        <v>Math 224</v>
      </c>
      <c r="M9" t="str">
        <f>'Courses-Degrees'!L13</f>
        <v>Math 224</v>
      </c>
      <c r="N9" t="str">
        <f>'Courses-Degrees'!M13</f>
        <v/>
      </c>
    </row>
    <row r="10" spans="1:14" x14ac:dyDescent="0.25">
      <c r="A10" s="179" t="s">
        <v>454</v>
      </c>
      <c r="C10" t="str">
        <f t="shared" ca="1" si="0"/>
        <v>Fall 2027</v>
      </c>
      <c r="D10" s="138">
        <f t="shared" ca="1" si="1"/>
        <v>2027</v>
      </c>
      <c r="F10" s="2"/>
      <c r="H10">
        <v>84</v>
      </c>
      <c r="I10" t="s">
        <v>409</v>
      </c>
      <c r="J10" t="str">
        <f>'Courses-Degrees'!I14</f>
        <v>Math 225</v>
      </c>
      <c r="K10" t="str">
        <f>'Courses-Degrees'!J14</f>
        <v>Math 225</v>
      </c>
      <c r="L10" t="str">
        <f>'Courses-Degrees'!K14</f>
        <v>Math 225</v>
      </c>
      <c r="M10" t="str">
        <f>'Courses-Degrees'!L14</f>
        <v>Math 225</v>
      </c>
      <c r="N10" t="str">
        <f>'Courses-Degrees'!M14</f>
        <v/>
      </c>
    </row>
    <row r="11" spans="1:14" x14ac:dyDescent="0.25">
      <c r="A11" s="179" t="s">
        <v>455</v>
      </c>
      <c r="C11" t="str">
        <f t="shared" ca="1" si="0"/>
        <v>Fall 2028</v>
      </c>
      <c r="D11" s="138">
        <f t="shared" ca="1" si="1"/>
        <v>2028</v>
      </c>
      <c r="F11" s="2"/>
      <c r="H11">
        <v>112</v>
      </c>
      <c r="I11" t="s">
        <v>410</v>
      </c>
      <c r="J11" t="str">
        <f>'Courses-Degrees'!I15</f>
        <v>Math 226</v>
      </c>
      <c r="K11" t="str">
        <f>'Courses-Degrees'!J15</f>
        <v>Math 226</v>
      </c>
      <c r="L11" t="str">
        <f>'Courses-Degrees'!K15</f>
        <v>Math 226</v>
      </c>
      <c r="M11" t="str">
        <f>'Courses-Degrees'!L15</f>
        <v>Math 226</v>
      </c>
      <c r="N11" t="str">
        <f>'Courses-Degrees'!M15</f>
        <v/>
      </c>
    </row>
    <row r="12" spans="1:14" x14ac:dyDescent="0.25">
      <c r="C12" t="str">
        <f t="shared" ca="1" si="0"/>
        <v>Fall 2029</v>
      </c>
      <c r="D12" s="136">
        <f t="shared" ca="1" si="1"/>
        <v>2029</v>
      </c>
      <c r="F12" s="2"/>
      <c r="H12">
        <v>132</v>
      </c>
      <c r="I12" t="s">
        <v>451</v>
      </c>
      <c r="J12" t="str">
        <f>'Courses-Degrees'!I16</f>
        <v>Math 240</v>
      </c>
      <c r="K12" t="str">
        <f>'Courses-Degrees'!J16</f>
        <v>Math 240</v>
      </c>
      <c r="L12" t="str">
        <f>'Courses-Degrees'!K16</f>
        <v>Math 240</v>
      </c>
      <c r="M12" t="str">
        <f>'Courses-Degrees'!L16</f>
        <v>Math 240</v>
      </c>
      <c r="N12" t="str">
        <f>'Courses-Degrees'!M16</f>
        <v/>
      </c>
    </row>
    <row r="13" spans="1:14" x14ac:dyDescent="0.25">
      <c r="A13">
        <f>MATCH('Plan of Study'!$D$29,Majors,0)</f>
        <v>1</v>
      </c>
      <c r="J13" t="str">
        <f>'Courses-Degrees'!I17</f>
        <v>Math 302</v>
      </c>
      <c r="K13" t="str">
        <f>'Courses-Degrees'!J17</f>
        <v>Math 302</v>
      </c>
      <c r="L13" t="str">
        <f>'Courses-Degrees'!K17</f>
        <v>Math 302</v>
      </c>
      <c r="M13" t="str">
        <f>'Courses-Degrees'!L17</f>
        <v>Math 302</v>
      </c>
      <c r="N13" t="str">
        <f>'Courses-Degrees'!M17</f>
        <v/>
      </c>
    </row>
    <row r="14" spans="1:14" x14ac:dyDescent="0.25">
      <c r="J14" t="str">
        <f>'Courses-Degrees'!I18</f>
        <v>-----</v>
      </c>
      <c r="K14" t="str">
        <f>'Courses-Degrees'!J18</f>
        <v>-----</v>
      </c>
      <c r="L14" t="str">
        <f>'Courses-Degrees'!K18</f>
        <v>-----</v>
      </c>
      <c r="M14" t="str">
        <f>'Courses-Degrees'!L18</f>
        <v>-----</v>
      </c>
      <c r="N14" t="str">
        <f>'Courses-Degrees'!M18</f>
        <v/>
      </c>
    </row>
    <row r="15" spans="1:14" x14ac:dyDescent="0.25">
      <c r="J15" t="str">
        <f>'Courses-Degrees'!I19</f>
        <v>Math 304</v>
      </c>
      <c r="K15" t="str">
        <f>'Courses-Degrees'!J19</f>
        <v>Math 304</v>
      </c>
      <c r="L15" t="str">
        <f>'Courses-Degrees'!K19</f>
        <v>Math 304</v>
      </c>
      <c r="M15" t="str">
        <f>'Courses-Degrees'!L19</f>
        <v>Math 304</v>
      </c>
      <c r="N15" t="str">
        <f>'Courses-Degrees'!M19</f>
        <v/>
      </c>
    </row>
    <row r="16" spans="1:14" x14ac:dyDescent="0.25">
      <c r="J16" t="str">
        <f>'Courses-Degrees'!I20</f>
        <v>-----</v>
      </c>
      <c r="K16" t="str">
        <f>'Courses-Degrees'!J20</f>
        <v>Math 307</v>
      </c>
      <c r="L16" t="str">
        <f>'Courses-Degrees'!K20</f>
        <v>Math 307</v>
      </c>
      <c r="M16" t="str">
        <f>'Courses-Degrees'!L20</f>
        <v>(Math 307)</v>
      </c>
      <c r="N16" t="str">
        <f>'Courses-Degrees'!M20</f>
        <v/>
      </c>
    </row>
    <row r="17" spans="10:14" x14ac:dyDescent="0.25">
      <c r="J17" t="str">
        <f>'Courses-Degrees'!I21</f>
        <v>Math 309</v>
      </c>
      <c r="K17" t="str">
        <f>'Courses-Degrees'!J21</f>
        <v>Math 309</v>
      </c>
      <c r="L17" t="str">
        <f>'Courses-Degrees'!K21</f>
        <v>Math 309</v>
      </c>
      <c r="M17" t="str">
        <f>'Courses-Degrees'!L21</f>
        <v>Math 309</v>
      </c>
      <c r="N17" t="str">
        <f>'Courses-Degrees'!M21</f>
        <v/>
      </c>
    </row>
    <row r="18" spans="10:14" x14ac:dyDescent="0.25">
      <c r="J18" t="str">
        <f>'Courses-Degrees'!I22</f>
        <v>Math 312</v>
      </c>
      <c r="K18" t="str">
        <f>'Courses-Degrees'!J22</f>
        <v>Math 312</v>
      </c>
      <c r="L18" t="str">
        <f>'Courses-Degrees'!K22</f>
        <v>Math 312</v>
      </c>
      <c r="M18" t="str">
        <f>'Courses-Degrees'!L22</f>
        <v>Math 312</v>
      </c>
      <c r="N18" t="str">
        <f>'Courses-Degrees'!M22</f>
        <v/>
      </c>
    </row>
    <row r="19" spans="10:14" x14ac:dyDescent="0.25">
      <c r="J19" t="str">
        <f>'Courses-Degrees'!I23</f>
        <v>Math 331</v>
      </c>
      <c r="K19" t="str">
        <f>'Courses-Degrees'!J23</f>
        <v>Math 331</v>
      </c>
      <c r="L19" t="str">
        <f>'Courses-Degrees'!K23</f>
        <v>Math 331</v>
      </c>
      <c r="M19" t="str">
        <f>'Courses-Degrees'!L23</f>
        <v>Math 331</v>
      </c>
      <c r="N19" t="str">
        <f>'Courses-Degrees'!M23</f>
        <v/>
      </c>
    </row>
    <row r="20" spans="10:14" x14ac:dyDescent="0.25">
      <c r="J20" t="str">
        <f>'Courses-Degrees'!I24</f>
        <v>Math 341</v>
      </c>
      <c r="K20" t="str">
        <f>'Courses-Degrees'!J24</f>
        <v>Math 341</v>
      </c>
      <c r="L20" t="str">
        <f>'Courses-Degrees'!K24</f>
        <v>Math 341</v>
      </c>
      <c r="M20" t="str">
        <f>'Courses-Degrees'!L24</f>
        <v>Math 341</v>
      </c>
      <c r="N20" t="str">
        <f>'Courses-Degrees'!M24</f>
        <v/>
      </c>
    </row>
    <row r="21" spans="10:14" x14ac:dyDescent="0.25">
      <c r="J21" t="str">
        <f>'Courses-Degrees'!I25</f>
        <v>Math 342</v>
      </c>
      <c r="K21" t="str">
        <f>'Courses-Degrees'!J25</f>
        <v>Math 342</v>
      </c>
      <c r="L21" t="str">
        <f>'Courses-Degrees'!K25</f>
        <v>Math 342</v>
      </c>
      <c r="M21" t="str">
        <f>'Courses-Degrees'!L25</f>
        <v>Math 342</v>
      </c>
      <c r="N21" t="str">
        <f>'Courses-Degrees'!M25</f>
        <v/>
      </c>
    </row>
    <row r="22" spans="10:14" x14ac:dyDescent="0.25">
      <c r="J22" t="str">
        <f>'Courses-Degrees'!I26</f>
        <v>-----</v>
      </c>
      <c r="K22" t="str">
        <f>'Courses-Degrees'!J26</f>
        <v>-----</v>
      </c>
      <c r="L22" t="str">
        <f>'Courses-Degrees'!K26</f>
        <v>Math 343</v>
      </c>
      <c r="M22" t="str">
        <f>'Courses-Degrees'!L26</f>
        <v>-----</v>
      </c>
      <c r="N22" t="str">
        <f>'Courses-Degrees'!M26</f>
        <v/>
      </c>
    </row>
    <row r="23" spans="10:14" x14ac:dyDescent="0.25">
      <c r="J23" t="str">
        <f>'Courses-Degrees'!I27</f>
        <v>-----</v>
      </c>
      <c r="K23" t="str">
        <f>'Courses-Degrees'!J27</f>
        <v>-----</v>
      </c>
      <c r="L23" t="str">
        <f>'Courses-Degrees'!K27</f>
        <v>-----</v>
      </c>
      <c r="M23" t="str">
        <f>'Courses-Degrees'!L27</f>
        <v>-----</v>
      </c>
      <c r="N23" t="str">
        <f>'Courses-Degrees'!M27</f>
        <v/>
      </c>
    </row>
    <row r="24" spans="10:14" x14ac:dyDescent="0.25">
      <c r="J24" t="str">
        <f>'Courses-Degrees'!I28</f>
        <v>Math 345</v>
      </c>
      <c r="K24" t="str">
        <f>'Courses-Degrees'!J28</f>
        <v>Math 345</v>
      </c>
      <c r="L24" t="str">
        <f>'Courses-Degrees'!K28</f>
        <v>Math 345</v>
      </c>
      <c r="M24" t="str">
        <f>'Courses-Degrees'!L28</f>
        <v>-----</v>
      </c>
      <c r="N24" t="str">
        <f>'Courses-Degrees'!M28</f>
        <v/>
      </c>
    </row>
    <row r="25" spans="10:14" x14ac:dyDescent="0.25">
      <c r="J25" t="str">
        <f>'Courses-Degrees'!I29</f>
        <v>Math 360</v>
      </c>
      <c r="K25" t="str">
        <f>'Courses-Degrees'!J29</f>
        <v>-----</v>
      </c>
      <c r="L25" t="str">
        <f>'Courses-Degrees'!K29</f>
        <v>-----</v>
      </c>
      <c r="M25" t="str">
        <f>'Courses-Degrees'!L29</f>
        <v>-----</v>
      </c>
      <c r="N25" t="str">
        <f>'Courses-Degrees'!M29</f>
        <v/>
      </c>
    </row>
    <row r="26" spans="10:14" x14ac:dyDescent="0.25">
      <c r="J26" t="str">
        <f>'Courses-Degrees'!I30</f>
        <v>Math 381</v>
      </c>
      <c r="K26" t="str">
        <f>'Courses-Degrees'!J30</f>
        <v>Math 381</v>
      </c>
      <c r="L26" t="str">
        <f>'Courses-Degrees'!K30</f>
        <v>Math 381</v>
      </c>
      <c r="M26" t="str">
        <f>'Courses-Degrees'!L30</f>
        <v>Math 381</v>
      </c>
      <c r="N26" t="str">
        <f>'Courses-Degrees'!M30</f>
        <v/>
      </c>
    </row>
    <row r="27" spans="10:14" x14ac:dyDescent="0.25">
      <c r="J27" t="str">
        <f>'Courses-Degrees'!I31</f>
        <v>Math 382</v>
      </c>
      <c r="K27" t="str">
        <f>'Courses-Degrees'!J31</f>
        <v>Math 382</v>
      </c>
      <c r="L27" t="str">
        <f>'Courses-Degrees'!K31</f>
        <v>Math 382</v>
      </c>
      <c r="M27" t="str">
        <f>'Courses-Degrees'!L31</f>
        <v>(Math 382)</v>
      </c>
      <c r="N27" t="str">
        <f>'Courses-Degrees'!M31</f>
        <v/>
      </c>
    </row>
    <row r="28" spans="10:14" x14ac:dyDescent="0.25">
      <c r="J28" t="str">
        <f>'Courses-Degrees'!I32</f>
        <v>Math 383</v>
      </c>
      <c r="K28" t="str">
        <f>'Courses-Degrees'!J32</f>
        <v>Math 383</v>
      </c>
      <c r="L28" t="str">
        <f>'Courses-Degrees'!K32</f>
        <v>Math 383</v>
      </c>
      <c r="M28" t="str">
        <f>'Courses-Degrees'!L32</f>
        <v>Math 383</v>
      </c>
      <c r="N28" t="str">
        <f>'Courses-Degrees'!M32</f>
        <v/>
      </c>
    </row>
    <row r="29" spans="10:14" x14ac:dyDescent="0.25">
      <c r="J29" t="str">
        <f>'Courses-Degrees'!I33</f>
        <v>-----</v>
      </c>
      <c r="K29" t="str">
        <f>'Courses-Degrees'!J33</f>
        <v>Math 401</v>
      </c>
      <c r="L29" t="str">
        <f>'Courses-Degrees'!K33</f>
        <v>-----</v>
      </c>
      <c r="M29" t="str">
        <f>'Courses-Degrees'!L33</f>
        <v>-----</v>
      </c>
      <c r="N29" t="str">
        <f>'Courses-Degrees'!M33</f>
        <v/>
      </c>
    </row>
    <row r="30" spans="10:14" x14ac:dyDescent="0.25">
      <c r="J30" t="str">
        <f>'Courses-Degrees'!I34</f>
        <v>-----</v>
      </c>
      <c r="K30" t="str">
        <f>'Courses-Degrees'!J34</f>
        <v>-----</v>
      </c>
      <c r="L30" t="str">
        <f>'Courses-Degrees'!K34</f>
        <v>Math 402</v>
      </c>
      <c r="M30" t="str">
        <f>'Courses-Degrees'!L34</f>
        <v>-----</v>
      </c>
      <c r="N30" t="str">
        <f>'Courses-Degrees'!M34</f>
        <v/>
      </c>
    </row>
    <row r="31" spans="10:14" x14ac:dyDescent="0.25">
      <c r="J31" t="str">
        <f>'Courses-Degrees'!I35</f>
        <v>-----</v>
      </c>
      <c r="K31" t="str">
        <f>'Courses-Degrees'!J35</f>
        <v>-----</v>
      </c>
      <c r="L31" t="str">
        <f>'Courses-Degrees'!K35</f>
        <v>Math 405</v>
      </c>
      <c r="M31" t="str">
        <f>'Courses-Degrees'!L35</f>
        <v>-----</v>
      </c>
      <c r="N31" t="str">
        <f>'Courses-Degrees'!M35</f>
        <v/>
      </c>
    </row>
    <row r="32" spans="10:14" x14ac:dyDescent="0.25">
      <c r="J32" t="str">
        <f>'Courses-Degrees'!I36</f>
        <v>Math 409</v>
      </c>
      <c r="K32" t="str">
        <f>'Courses-Degrees'!J36</f>
        <v>-----</v>
      </c>
      <c r="L32" t="str">
        <f>'Courses-Degrees'!K36</f>
        <v>-----</v>
      </c>
      <c r="M32" t="str">
        <f>'Courses-Degrees'!L36</f>
        <v>-----</v>
      </c>
      <c r="N32" t="str">
        <f>'Courses-Degrees'!M36</f>
        <v/>
      </c>
    </row>
    <row r="33" spans="10:14" x14ac:dyDescent="0.25">
      <c r="J33" t="str">
        <f>'Courses-Degrees'!I37</f>
        <v>Math 410</v>
      </c>
      <c r="K33" t="str">
        <f>'Courses-Degrees'!J37</f>
        <v>-----</v>
      </c>
      <c r="L33" t="str">
        <f>'Courses-Degrees'!K37</f>
        <v>-----</v>
      </c>
      <c r="M33" t="str">
        <f>'Courses-Degrees'!L37</f>
        <v>-----</v>
      </c>
      <c r="N33" t="str">
        <f>'Courses-Degrees'!M37</f>
        <v/>
      </c>
    </row>
    <row r="34" spans="10:14" x14ac:dyDescent="0.25">
      <c r="J34" t="str">
        <f>'Courses-Degrees'!I38</f>
        <v>-----</v>
      </c>
      <c r="K34" t="str">
        <f>'Courses-Degrees'!J38</f>
        <v>Math 412</v>
      </c>
      <c r="L34" t="str">
        <f>'Courses-Degrees'!K38</f>
        <v>-----</v>
      </c>
      <c r="M34" t="str">
        <f>'Courses-Degrees'!L38</f>
        <v>-----</v>
      </c>
      <c r="N34" t="str">
        <f>'Courses-Degrees'!M38</f>
        <v/>
      </c>
    </row>
    <row r="35" spans="10:14" x14ac:dyDescent="0.25">
      <c r="J35" t="str">
        <f>'Courses-Degrees'!I39</f>
        <v>-----</v>
      </c>
      <c r="K35" t="str">
        <f>'Courses-Degrees'!J39</f>
        <v>Math 415</v>
      </c>
      <c r="L35" t="str">
        <f>'Courses-Degrees'!K39</f>
        <v>-----</v>
      </c>
      <c r="M35" t="str">
        <f>'Courses-Degrees'!L39</f>
        <v>-----</v>
      </c>
      <c r="N35" t="str">
        <f>'Courses-Degrees'!M39</f>
        <v/>
      </c>
    </row>
    <row r="36" spans="10:14" x14ac:dyDescent="0.25">
      <c r="J36" t="str">
        <f>'Courses-Degrees'!I40</f>
        <v>Math 419</v>
      </c>
      <c r="K36" t="str">
        <f>'Courses-Degrees'!J40</f>
        <v>Math 419</v>
      </c>
      <c r="L36" t="str">
        <f>'Courses-Degrees'!K40</f>
        <v>Math 419</v>
      </c>
      <c r="M36" t="str">
        <f>'Courses-Degrees'!L40</f>
        <v>Math 419</v>
      </c>
      <c r="N36" t="str">
        <f>'Courses-Degrees'!M40</f>
        <v/>
      </c>
    </row>
    <row r="37" spans="10:14" x14ac:dyDescent="0.25">
      <c r="J37" t="str">
        <f>'Courses-Degrees'!I41</f>
        <v>-----</v>
      </c>
      <c r="K37" t="str">
        <f>'Courses-Degrees'!J41</f>
        <v>-----</v>
      </c>
      <c r="L37" t="str">
        <f>'Courses-Degrees'!K41</f>
        <v>-----</v>
      </c>
      <c r="M37" t="str">
        <f>'Courses-Degrees'!L41</f>
        <v>-----</v>
      </c>
      <c r="N37" t="str">
        <f>'Courses-Degrees'!M41</f>
        <v/>
      </c>
    </row>
    <row r="38" spans="10:14" x14ac:dyDescent="0.25">
      <c r="J38" t="str">
        <f>'Courses-Degrees'!I42</f>
        <v>Math 421</v>
      </c>
      <c r="K38" t="str">
        <f>'Courses-Degrees'!J42</f>
        <v>-----</v>
      </c>
      <c r="L38" t="str">
        <f>'Courses-Degrees'!K42</f>
        <v>-----</v>
      </c>
      <c r="M38" t="str">
        <f>'Courses-Degrees'!L42</f>
        <v>-----</v>
      </c>
      <c r="N38" t="str">
        <f>'Courses-Degrees'!M42</f>
        <v/>
      </c>
    </row>
    <row r="39" spans="10:14" x14ac:dyDescent="0.25">
      <c r="J39" t="str">
        <f>'Courses-Degrees'!I43</f>
        <v>-----</v>
      </c>
      <c r="K39" t="str">
        <f>'Courses-Degrees'!J43</f>
        <v>Math 422</v>
      </c>
      <c r="L39" t="str">
        <f>'Courses-Degrees'!K43</f>
        <v>-----</v>
      </c>
      <c r="M39" t="str">
        <f>'Courses-Degrees'!L43</f>
        <v>-----</v>
      </c>
      <c r="N39" t="str">
        <f>'Courses-Degrees'!M43</f>
        <v/>
      </c>
    </row>
    <row r="40" spans="10:14" x14ac:dyDescent="0.25">
      <c r="J40" t="str">
        <f>'Courses-Degrees'!I44</f>
        <v>-----</v>
      </c>
      <c r="K40" t="str">
        <f>'Courses-Degrees'!J44</f>
        <v>-----</v>
      </c>
      <c r="L40" t="str">
        <f>'Courses-Degrees'!K44</f>
        <v>-----</v>
      </c>
      <c r="M40" t="str">
        <f>'Courses-Degrees'!L44</f>
        <v>-----</v>
      </c>
      <c r="N40" t="str">
        <f>'Courses-Degrees'!M44</f>
        <v/>
      </c>
    </row>
    <row r="41" spans="10:14" x14ac:dyDescent="0.25">
      <c r="J41" t="str">
        <f>'Courses-Degrees'!I45</f>
        <v>Math 430</v>
      </c>
      <c r="K41" t="str">
        <f>'Courses-Degrees'!J45</f>
        <v>-----</v>
      </c>
      <c r="L41" t="str">
        <f>'Courses-Degrees'!K45</f>
        <v>-----</v>
      </c>
      <c r="M41" t="str">
        <f>'Courses-Degrees'!L45</f>
        <v>-----</v>
      </c>
      <c r="N41" t="str">
        <f>'Courses-Degrees'!M45</f>
        <v/>
      </c>
    </row>
    <row r="42" spans="10:14" x14ac:dyDescent="0.25">
      <c r="J42" t="str">
        <f>'Courses-Degrees'!I46</f>
        <v>-----</v>
      </c>
      <c r="K42" t="str">
        <f>'Courses-Degrees'!J46</f>
        <v>-----</v>
      </c>
      <c r="L42" t="str">
        <f>'Courses-Degrees'!K46</f>
        <v>-----</v>
      </c>
      <c r="M42" t="str">
        <f>'Courses-Degrees'!L46</f>
        <v>-----</v>
      </c>
      <c r="N42" t="str">
        <f>'Courses-Degrees'!M46</f>
        <v/>
      </c>
    </row>
    <row r="43" spans="10:14" x14ac:dyDescent="0.25">
      <c r="J43" t="str">
        <f>'Courses-Degrees'!I47</f>
        <v>-----</v>
      </c>
      <c r="K43" t="str">
        <f>'Courses-Degrees'!J47</f>
        <v>-----</v>
      </c>
      <c r="L43" t="str">
        <f>'Courses-Degrees'!K47</f>
        <v>Math 432</v>
      </c>
      <c r="M43" t="str">
        <f>'Courses-Degrees'!L47</f>
        <v>Math 432</v>
      </c>
      <c r="N43" t="str">
        <f>'Courses-Degrees'!M47</f>
        <v/>
      </c>
    </row>
    <row r="44" spans="10:14" x14ac:dyDescent="0.25">
      <c r="J44" t="str">
        <f>'Courses-Degrees'!I48</f>
        <v>-----</v>
      </c>
      <c r="K44" t="str">
        <f>'Courses-Degrees'!J48</f>
        <v>-----</v>
      </c>
      <c r="L44" t="str">
        <f>'Courses-Degrees'!K48</f>
        <v>Math 438</v>
      </c>
      <c r="M44" t="str">
        <f>'Courses-Degrees'!L48</f>
        <v>-----</v>
      </c>
      <c r="N44" t="str">
        <f>'Courses-Degrees'!M48</f>
        <v/>
      </c>
    </row>
    <row r="45" spans="10:14" x14ac:dyDescent="0.25">
      <c r="J45" t="str">
        <f>'Courses-Degrees'!I49</f>
        <v>Math 441</v>
      </c>
      <c r="K45" t="str">
        <f>'Courses-Degrees'!J49</f>
        <v>-----</v>
      </c>
      <c r="L45" t="str">
        <f>'Courses-Degrees'!K49</f>
        <v>-----</v>
      </c>
      <c r="M45" t="str">
        <f>'Courses-Degrees'!L49</f>
        <v>-----</v>
      </c>
      <c r="N45" t="str">
        <f>'Courses-Degrees'!M49</f>
        <v/>
      </c>
    </row>
    <row r="46" spans="10:14" x14ac:dyDescent="0.25">
      <c r="J46" t="str">
        <f>'Courses-Degrees'!I50</f>
        <v>-----</v>
      </c>
      <c r="K46" t="str">
        <f>'Courses-Degrees'!J50</f>
        <v>Math 442</v>
      </c>
      <c r="L46" t="str">
        <f>'Courses-Degrees'!K50</f>
        <v>-----</v>
      </c>
      <c r="M46" t="str">
        <f>'Courses-Degrees'!L50</f>
        <v>-----</v>
      </c>
      <c r="N46" t="str">
        <f>'Courses-Degrees'!M50</f>
        <v/>
      </c>
    </row>
    <row r="47" spans="10:14" x14ac:dyDescent="0.25">
      <c r="J47" t="str">
        <f>'Courses-Degrees'!I51</f>
        <v>-----</v>
      </c>
      <c r="K47" t="str">
        <f>'Courses-Degrees'!J51</f>
        <v>-----</v>
      </c>
      <c r="L47" t="str">
        <f>'Courses-Degrees'!K51</f>
        <v>(Math 443)</v>
      </c>
      <c r="M47" t="str">
        <f>'Courses-Degrees'!L51</f>
        <v>-----</v>
      </c>
      <c r="N47" t="str">
        <f>'Courses-Degrees'!M51</f>
        <v/>
      </c>
    </row>
    <row r="48" spans="10:14" x14ac:dyDescent="0.25">
      <c r="J48" t="str">
        <f>'Courses-Degrees'!I52</f>
        <v>Math 444</v>
      </c>
      <c r="K48" t="str">
        <f>'Courses-Degrees'!J52</f>
        <v>-----</v>
      </c>
      <c r="L48" t="str">
        <f>'Courses-Degrees'!K52</f>
        <v>-----</v>
      </c>
      <c r="M48" t="str">
        <f>'Courses-Degrees'!L52</f>
        <v>-----</v>
      </c>
      <c r="N48" t="str">
        <f>'Courses-Degrees'!M52</f>
        <v/>
      </c>
    </row>
    <row r="49" spans="10:14" x14ac:dyDescent="0.25">
      <c r="J49" t="str">
        <f>'Courses-Degrees'!I53</f>
        <v>-----</v>
      </c>
      <c r="K49" t="str">
        <f>'Courses-Degrees'!J53</f>
        <v>-----</v>
      </c>
      <c r="L49" t="str">
        <f>'Courses-Degrees'!K53</f>
        <v>Math 445</v>
      </c>
      <c r="M49" t="str">
        <f>'Courses-Degrees'!L53</f>
        <v>-----</v>
      </c>
      <c r="N49" t="str">
        <f>'Courses-Degrees'!M53</f>
        <v/>
      </c>
    </row>
    <row r="50" spans="10:14" x14ac:dyDescent="0.25">
      <c r="J50" t="str">
        <f>'Courses-Degrees'!I54</f>
        <v>-----</v>
      </c>
      <c r="K50" t="str">
        <f>'Courses-Degrees'!J54</f>
        <v>(Math 446)</v>
      </c>
      <c r="L50" t="str">
        <f>'Courses-Degrees'!K54</f>
        <v>-----</v>
      </c>
      <c r="M50" t="str">
        <f>'Courses-Degrees'!L54</f>
        <v>-----</v>
      </c>
      <c r="N50" t="str">
        <f>'Courses-Degrees'!M54</f>
        <v/>
      </c>
    </row>
    <row r="51" spans="10:14" x14ac:dyDescent="0.25">
      <c r="J51" t="str">
        <f>'Courses-Degrees'!I55</f>
        <v>-----</v>
      </c>
      <c r="K51" t="str">
        <f>'Courses-Degrees'!J55</f>
        <v>-----</v>
      </c>
      <c r="L51" t="str">
        <f>'Courses-Degrees'!K55</f>
        <v>Math 447</v>
      </c>
      <c r="M51" t="str">
        <f>'Courses-Degrees'!L55</f>
        <v>-----</v>
      </c>
      <c r="N51" t="str">
        <f>'Courses-Degrees'!M55</f>
        <v/>
      </c>
    </row>
    <row r="52" spans="10:14" x14ac:dyDescent="0.25">
      <c r="J52" t="str">
        <f>'Courses-Degrees'!I56</f>
        <v>-----</v>
      </c>
      <c r="K52" t="str">
        <f>'Courses-Degrees'!J56</f>
        <v>Math 451</v>
      </c>
      <c r="L52" t="str">
        <f>'Courses-Degrees'!K56</f>
        <v>-----</v>
      </c>
      <c r="M52" t="str">
        <f>'Courses-Degrees'!L56</f>
        <v>-----</v>
      </c>
      <c r="N52" t="str">
        <f>'Courses-Degrees'!M56</f>
        <v/>
      </c>
    </row>
    <row r="53" spans="10:14" x14ac:dyDescent="0.25">
      <c r="J53" t="str">
        <f>'Courses-Degrees'!I57</f>
        <v>(Math 456)</v>
      </c>
      <c r="K53" t="str">
        <f>'Courses-Degrees'!J57</f>
        <v>-----</v>
      </c>
      <c r="L53" t="str">
        <f>'Courses-Degrees'!K57</f>
        <v>-----</v>
      </c>
      <c r="M53" t="str">
        <f>'Courses-Degrees'!L57</f>
        <v>-----</v>
      </c>
      <c r="N53" t="str">
        <f>'Courses-Degrees'!M57</f>
        <v/>
      </c>
    </row>
    <row r="54" spans="10:14" x14ac:dyDescent="0.25">
      <c r="J54" t="str">
        <f>'Courses-Degrees'!I58</f>
        <v>-----</v>
      </c>
      <c r="K54" t="str">
        <f>'Courses-Degrees'!J58</f>
        <v>-----</v>
      </c>
      <c r="L54" t="str">
        <f>'Courses-Degrees'!K58</f>
        <v>Math 457</v>
      </c>
      <c r="M54" t="str">
        <f>'Courses-Degrees'!L58</f>
        <v>-----</v>
      </c>
      <c r="N54" t="str">
        <f>'Courses-Degrees'!M58</f>
        <v/>
      </c>
    </row>
    <row r="55" spans="10:14" x14ac:dyDescent="0.25">
      <c r="J55" t="str">
        <f>'Courses-Degrees'!I59</f>
        <v>-----</v>
      </c>
      <c r="K55" t="str">
        <f>'Courses-Degrees'!J59</f>
        <v>Math 458</v>
      </c>
      <c r="L55" t="str">
        <f>'Courses-Degrees'!K59</f>
        <v>-----</v>
      </c>
      <c r="M55" t="str">
        <f>'Courses-Degrees'!L59</f>
        <v>-----</v>
      </c>
      <c r="N55" t="str">
        <f>'Courses-Degrees'!M59</f>
        <v/>
      </c>
    </row>
    <row r="56" spans="10:14" x14ac:dyDescent="0.25">
      <c r="J56" t="str">
        <f>'Courses-Degrees'!I60</f>
        <v>-----</v>
      </c>
      <c r="K56" t="str">
        <f>'Courses-Degrees'!J60</f>
        <v>-----</v>
      </c>
      <c r="L56" t="str">
        <f>'Courses-Degrees'!K60</f>
        <v>Math 465</v>
      </c>
      <c r="M56" t="str">
        <f>'Courses-Degrees'!L60</f>
        <v>-----</v>
      </c>
      <c r="N56" t="str">
        <f>'Courses-Degrees'!M60</f>
        <v/>
      </c>
    </row>
    <row r="57" spans="10:14" x14ac:dyDescent="0.25">
      <c r="J57" t="str">
        <f>'Courses-Degrees'!I61</f>
        <v>-----</v>
      </c>
      <c r="K57" t="str">
        <f>'Courses-Degrees'!J61</f>
        <v>-----</v>
      </c>
      <c r="L57" t="str">
        <f>'Courses-Degrees'!K61</f>
        <v>-----</v>
      </c>
      <c r="M57" t="str">
        <f>'Courses-Degrees'!L61</f>
        <v>-----</v>
      </c>
      <c r="N57" t="str">
        <f>'Courses-Degrees'!M61</f>
        <v/>
      </c>
    </row>
    <row r="58" spans="10:14" x14ac:dyDescent="0.25">
      <c r="J58" t="e">
        <f>'Courses-Degrees'!#REF!</f>
        <v>#REF!</v>
      </c>
      <c r="K58" t="e">
        <f>'Courses-Degrees'!#REF!</f>
        <v>#REF!</v>
      </c>
      <c r="L58" t="e">
        <f>'Courses-Degrees'!#REF!</f>
        <v>#REF!</v>
      </c>
      <c r="M58" t="e">
        <f>'Courses-Degrees'!#REF!</f>
        <v>#REF!</v>
      </c>
      <c r="N58" t="e">
        <f>'Courses-Degrees'!#REF!</f>
        <v>#REF!</v>
      </c>
    </row>
    <row r="59" spans="10:14" x14ac:dyDescent="0.25">
      <c r="J59" t="str">
        <f>'Courses-Degrees'!I62</f>
        <v>-----</v>
      </c>
      <c r="K59" t="str">
        <f>'Courses-Degrees'!J62</f>
        <v>-----</v>
      </c>
      <c r="L59" t="str">
        <f>'Courses-Degrees'!K62</f>
        <v xml:space="preserve">Math 483 </v>
      </c>
      <c r="M59" t="str">
        <f>'Courses-Degrees'!L62</f>
        <v>-----</v>
      </c>
      <c r="N59" t="str">
        <f>'Courses-Degrees'!M62</f>
        <v/>
      </c>
    </row>
    <row r="60" spans="10:14" x14ac:dyDescent="0.25">
      <c r="J60" t="str">
        <f>'Courses-Degrees'!I63</f>
        <v>-----</v>
      </c>
      <c r="K60" t="str">
        <f>'Courses-Degrees'!J63</f>
        <v>-----</v>
      </c>
      <c r="L60" t="str">
        <f>'Courses-Degrees'!K63</f>
        <v>-----</v>
      </c>
      <c r="M60" t="str">
        <f>'Courses-Degrees'!L63</f>
        <v>-----</v>
      </c>
      <c r="N60" t="str">
        <f>'Courses-Degrees'!M63</f>
        <v/>
      </c>
    </row>
    <row r="61" spans="10:14" x14ac:dyDescent="0.25">
      <c r="J61" t="str">
        <f>'Courses-Degrees'!I64</f>
        <v xml:space="preserve">Math 491 </v>
      </c>
      <c r="K61" t="str">
        <f>'Courses-Degrees'!J64</f>
        <v xml:space="preserve">Math 491 </v>
      </c>
      <c r="L61" t="str">
        <f>'Courses-Degrees'!K64</f>
        <v xml:space="preserve">Math 491 </v>
      </c>
      <c r="M61" t="str">
        <f>'Courses-Degrees'!L64</f>
        <v>-----</v>
      </c>
      <c r="N61" t="str">
        <f>'Courses-Degrees'!M64</f>
        <v/>
      </c>
    </row>
    <row r="62" spans="10:14" x14ac:dyDescent="0.25">
      <c r="J62" t="str">
        <f>'Courses-Degrees'!I65</f>
        <v>Math/CS 335</v>
      </c>
      <c r="K62" t="str">
        <f>'Courses-Degrees'!J65</f>
        <v>Math/CS 335</v>
      </c>
      <c r="L62" t="str">
        <f>'Courses-Degrees'!K65</f>
        <v>Math/CS 335</v>
      </c>
      <c r="M62" t="str">
        <f>'Courses-Degrees'!L65</f>
        <v>-----</v>
      </c>
      <c r="N62" t="str">
        <f>'Courses-Degrees'!M65</f>
        <v/>
      </c>
    </row>
    <row r="63" spans="10:14" x14ac:dyDescent="0.25">
      <c r="J63" t="str">
        <f>'Courses-Degrees'!I66</f>
        <v>Math/CS 375</v>
      </c>
      <c r="K63" t="str">
        <f>'Courses-Degrees'!J66</f>
        <v>Math/CS 375</v>
      </c>
      <c r="L63" t="str">
        <f>'Courses-Degrees'!K66</f>
        <v>Math/CS 375</v>
      </c>
      <c r="M63" t="str">
        <f>'Courses-Degrees'!L66</f>
        <v>(Math/CS 375)</v>
      </c>
      <c r="N63" t="str">
        <f>'Courses-Degrees'!M66</f>
        <v/>
      </c>
    </row>
    <row r="64" spans="10:14" x14ac:dyDescent="0.25">
      <c r="J64" t="str">
        <f>'Courses-Degrees'!I67</f>
        <v>Math/CS 435</v>
      </c>
      <c r="K64" t="str">
        <f>'Courses-Degrees'!J67</f>
        <v>Math/CS 435</v>
      </c>
      <c r="L64" t="str">
        <f>'Courses-Degrees'!K67</f>
        <v>Math/CS 435</v>
      </c>
      <c r="M64" t="str">
        <f>'Courses-Degrees'!L67</f>
        <v>-----</v>
      </c>
      <c r="N64" t="str">
        <f>'Courses-Degrees'!M67</f>
        <v/>
      </c>
    </row>
    <row r="65" spans="9:14" x14ac:dyDescent="0.25">
      <c r="J65" t="str">
        <f>'Courses-Degrees'!I68</f>
        <v>-----</v>
      </c>
      <c r="K65" t="str">
        <f>'Courses-Degrees'!J68</f>
        <v>-----</v>
      </c>
      <c r="L65" t="str">
        <f>'Courses-Degrees'!K68</f>
        <v>Math/CS 475</v>
      </c>
      <c r="M65" t="str">
        <f>'Courses-Degrees'!L68</f>
        <v>-----</v>
      </c>
      <c r="N65" t="str">
        <f>'Courses-Degrees'!M68</f>
        <v/>
      </c>
    </row>
    <row r="66" spans="9:14" x14ac:dyDescent="0.25">
      <c r="I66">
        <v>1</v>
      </c>
      <c r="J66" t="str">
        <f ca="1">T(INDIRECT("'"&amp;'Plan of Study'!$D$29&amp;"'!B"&amp;TEXT(69+$I66,"0")))</f>
        <v>PHYS 161</v>
      </c>
      <c r="K66" t="str">
        <f ca="1">T(INDIRECT("'"&amp;'Plan of Study'!$D$29&amp;"'!B"&amp;TEXT(69+$I66,"0")))</f>
        <v>PHYS 161</v>
      </c>
      <c r="L66" t="str">
        <f ca="1">T(INDIRECT("'"&amp;'Plan of Study'!$D$29&amp;"'!B"&amp;TEXT(69+$I66,"0")))</f>
        <v>PHYS 161</v>
      </c>
      <c r="M66" t="str">
        <f ca="1">T(INDIRECT("'"&amp;'Plan of Study'!$D$29&amp;"'!B"&amp;TEXT(69+$I66,"0")))</f>
        <v>PHYS 161</v>
      </c>
    </row>
    <row r="67" spans="9:14" x14ac:dyDescent="0.25">
      <c r="I67">
        <v>2</v>
      </c>
      <c r="J67" t="str">
        <f ca="1">T(INDIRECT("'"&amp;'Plan of Study'!$D$29&amp;"'!B"&amp;TEXT(69+$I67,"0")))</f>
        <v>PHYS 162</v>
      </c>
      <c r="K67" t="str">
        <f ca="1">T(INDIRECT("'"&amp;'Plan of Study'!$D$29&amp;"'!B"&amp;TEXT(69+$I67,"0")))</f>
        <v>PHYS 162</v>
      </c>
      <c r="L67" t="str">
        <f ca="1">T(INDIRECT("'"&amp;'Plan of Study'!$D$29&amp;"'!B"&amp;TEXT(69+$I67,"0")))</f>
        <v>PHYS 162</v>
      </c>
      <c r="M67" t="str">
        <f ca="1">T(INDIRECT("'"&amp;'Plan of Study'!$D$29&amp;"'!B"&amp;TEXT(69+$I67,"0")))</f>
        <v>PHYS 162</v>
      </c>
    </row>
    <row r="68" spans="9:14" x14ac:dyDescent="0.25">
      <c r="I68">
        <v>3</v>
      </c>
      <c r="J68" t="str">
        <f ca="1">T(INDIRECT("'"&amp;'Plan of Study'!$D$29&amp;"'!B"&amp;TEXT(69+$I68,"0")))</f>
        <v>PHYS 163</v>
      </c>
      <c r="K68" t="str">
        <f ca="1">T(INDIRECT("'"&amp;'Plan of Study'!$D$29&amp;"'!B"&amp;TEXT(69+$I68,"0")))</f>
        <v>PHYS 163</v>
      </c>
      <c r="L68" t="str">
        <f ca="1">T(INDIRECT("'"&amp;'Plan of Study'!$D$29&amp;"'!B"&amp;TEXT(69+$I68,"0")))</f>
        <v>PHYS 163</v>
      </c>
      <c r="M68" t="str">
        <f ca="1">T(INDIRECT("'"&amp;'Plan of Study'!$D$29&amp;"'!B"&amp;TEXT(69+$I68,"0")))</f>
        <v>PHYS 163</v>
      </c>
    </row>
    <row r="69" spans="9:14" x14ac:dyDescent="0.25">
      <c r="I69">
        <v>4</v>
      </c>
      <c r="J69" t="str">
        <f ca="1">T(INDIRECT("'"&amp;'Plan of Study'!$D$29&amp;"'!B"&amp;TEXT(69+$I69,"0")))</f>
        <v>CHEM 161</v>
      </c>
      <c r="K69" t="str">
        <f ca="1">T(INDIRECT("'"&amp;'Plan of Study'!$D$29&amp;"'!B"&amp;TEXT(69+$I69,"0")))</f>
        <v>CHEM 161</v>
      </c>
      <c r="L69" t="str">
        <f ca="1">T(INDIRECT("'"&amp;'Plan of Study'!$D$29&amp;"'!B"&amp;TEXT(69+$I69,"0")))</f>
        <v>CHEM 161</v>
      </c>
      <c r="M69" t="str">
        <f ca="1">T(INDIRECT("'"&amp;'Plan of Study'!$D$29&amp;"'!B"&amp;TEXT(69+$I69,"0")))</f>
        <v>CHEM 161</v>
      </c>
    </row>
    <row r="70" spans="9:14" x14ac:dyDescent="0.25">
      <c r="I70">
        <v>5</v>
      </c>
      <c r="J70" t="str">
        <f ca="1">T(INDIRECT("'"&amp;'Plan of Study'!$D$29&amp;"'!B"&amp;TEXT(69+$I70,"0")))</f>
        <v>CHEM 162</v>
      </c>
      <c r="K70" t="str">
        <f ca="1">T(INDIRECT("'"&amp;'Plan of Study'!$D$29&amp;"'!B"&amp;TEXT(69+$I70,"0")))</f>
        <v>CHEM 162</v>
      </c>
      <c r="L70" t="str">
        <f ca="1">T(INDIRECT("'"&amp;'Plan of Study'!$D$29&amp;"'!B"&amp;TEXT(69+$I70,"0")))</f>
        <v>CHEM 162</v>
      </c>
      <c r="M70" t="str">
        <f ca="1">T(INDIRECT("'"&amp;'Plan of Study'!$D$29&amp;"'!B"&amp;TEXT(69+$I70,"0")))</f>
        <v>CHEM 162</v>
      </c>
    </row>
    <row r="71" spans="9:14" x14ac:dyDescent="0.25">
      <c r="I71">
        <v>6</v>
      </c>
      <c r="J71" t="str">
        <f ca="1">T(INDIRECT("'"&amp;'Plan of Study'!$D$29&amp;"'!B"&amp;TEXT(69+$I71,"0")))</f>
        <v>CHEM 163</v>
      </c>
      <c r="K71" t="str">
        <f ca="1">T(INDIRECT("'"&amp;'Plan of Study'!$D$29&amp;"'!B"&amp;TEXT(69+$I71,"0")))</f>
        <v>CHEM 163</v>
      </c>
      <c r="L71" t="str">
        <f ca="1">T(INDIRECT("'"&amp;'Plan of Study'!$D$29&amp;"'!B"&amp;TEXT(69+$I71,"0")))</f>
        <v>CHEM 163</v>
      </c>
      <c r="M71" t="str">
        <f ca="1">T(INDIRECT("'"&amp;'Plan of Study'!$D$29&amp;"'!B"&amp;TEXT(69+$I71,"0")))</f>
        <v>CHEM 163</v>
      </c>
    </row>
    <row r="72" spans="9:14" x14ac:dyDescent="0.25">
      <c r="I72">
        <v>7</v>
      </c>
      <c r="J72" t="str">
        <f ca="1">T(INDIRECT("'"&amp;'Plan of Study'!$D$29&amp;"'!B"&amp;TEXT(69+$I72,"0")))</f>
        <v>CHEM 175</v>
      </c>
      <c r="K72" t="str">
        <f ca="1">T(INDIRECT("'"&amp;'Plan of Study'!$D$29&amp;"'!B"&amp;TEXT(69+$I72,"0")))</f>
        <v>CHEM 175</v>
      </c>
      <c r="L72" t="str">
        <f ca="1">T(INDIRECT("'"&amp;'Plan of Study'!$D$29&amp;"'!B"&amp;TEXT(69+$I72,"0")))</f>
        <v>CHEM 175</v>
      </c>
      <c r="M72" t="str">
        <f ca="1">T(INDIRECT("'"&amp;'Plan of Study'!$D$29&amp;"'!B"&amp;TEXT(69+$I72,"0")))</f>
        <v>CHEM 175</v>
      </c>
    </row>
    <row r="73" spans="9:14" x14ac:dyDescent="0.25">
      <c r="I73">
        <v>8</v>
      </c>
      <c r="J73" t="str">
        <f ca="1">T(INDIRECT("'"&amp;'Plan of Study'!$D$29&amp;"'!B"&amp;TEXT(69+$I73,"0")))</f>
        <v>CHEM 176</v>
      </c>
      <c r="K73" t="str">
        <f ca="1">T(INDIRECT("'"&amp;'Plan of Study'!$D$29&amp;"'!B"&amp;TEXT(69+$I73,"0")))</f>
        <v>CHEM 176</v>
      </c>
      <c r="L73" t="str">
        <f ca="1">T(INDIRECT("'"&amp;'Plan of Study'!$D$29&amp;"'!B"&amp;TEXT(69+$I73,"0")))</f>
        <v>CHEM 176</v>
      </c>
      <c r="M73" t="str">
        <f ca="1">T(INDIRECT("'"&amp;'Plan of Study'!$D$29&amp;"'!B"&amp;TEXT(69+$I73,"0")))</f>
        <v>CHEM 176</v>
      </c>
    </row>
    <row r="74" spans="9:14" x14ac:dyDescent="0.25">
      <c r="I74">
        <v>9</v>
      </c>
      <c r="J74" t="str">
        <f ca="1">T(INDIRECT("'"&amp;'Plan of Study'!$D$29&amp;"'!B"&amp;TEXT(69+$I74,"0")))</f>
        <v>CHEM 225</v>
      </c>
      <c r="K74" t="str">
        <f ca="1">T(INDIRECT("'"&amp;'Plan of Study'!$D$29&amp;"'!B"&amp;TEXT(69+$I74,"0")))</f>
        <v>CHEM 225</v>
      </c>
      <c r="L74" t="str">
        <f ca="1">T(INDIRECT("'"&amp;'Plan of Study'!$D$29&amp;"'!B"&amp;TEXT(69+$I74,"0")))</f>
        <v>CHEM 225</v>
      </c>
      <c r="M74" t="str">
        <f ca="1">T(INDIRECT("'"&amp;'Plan of Study'!$D$29&amp;"'!B"&amp;TEXT(69+$I74,"0")))</f>
        <v>CHEM 225</v>
      </c>
    </row>
    <row r="75" spans="9:14" x14ac:dyDescent="0.25">
      <c r="I75">
        <v>10</v>
      </c>
      <c r="J75" t="str">
        <f ca="1">T(INDIRECT("'"&amp;'Plan of Study'!$D$29&amp;"'!B"&amp;TEXT(69+$I75,"0")))</f>
        <v>CSCI 139</v>
      </c>
      <c r="K75" t="str">
        <f ca="1">T(INDIRECT("'"&amp;'Plan of Study'!$D$29&amp;"'!B"&amp;TEXT(69+$I75,"0")))</f>
        <v>CSCI 139</v>
      </c>
      <c r="L75" t="str">
        <f ca="1">T(INDIRECT("'"&amp;'Plan of Study'!$D$29&amp;"'!B"&amp;TEXT(69+$I75,"0")))</f>
        <v>CSCI 139</v>
      </c>
      <c r="M75" t="str">
        <f ca="1">T(INDIRECT("'"&amp;'Plan of Study'!$D$29&amp;"'!B"&amp;TEXT(69+$I75,"0")))</f>
        <v>CSCI 139</v>
      </c>
    </row>
    <row r="76" spans="9:14" x14ac:dyDescent="0.25">
      <c r="I76">
        <v>11</v>
      </c>
      <c r="J76" t="str">
        <f ca="1">T(INDIRECT("'"&amp;'Plan of Study'!$D$29&amp;"'!B"&amp;TEXT(69+$I76,"0")))</f>
        <v>CSCI 140</v>
      </c>
      <c r="K76" t="str">
        <f ca="1">T(INDIRECT("'"&amp;'Plan of Study'!$D$29&amp;"'!B"&amp;TEXT(69+$I76,"0")))</f>
        <v>CSCI 140</v>
      </c>
      <c r="L76" t="str">
        <f ca="1">T(INDIRECT("'"&amp;'Plan of Study'!$D$29&amp;"'!B"&amp;TEXT(69+$I76,"0")))</f>
        <v>CSCI 140</v>
      </c>
      <c r="M76" t="str">
        <f ca="1">T(INDIRECT("'"&amp;'Plan of Study'!$D$29&amp;"'!B"&amp;TEXT(69+$I76,"0")))</f>
        <v>CSCI 140</v>
      </c>
    </row>
    <row r="77" spans="9:14" x14ac:dyDescent="0.25">
      <c r="I77">
        <v>12</v>
      </c>
      <c r="J77" t="str">
        <f ca="1">T(INDIRECT("'"&amp;'Plan of Study'!$D$29&amp;"'!B"&amp;TEXT(69+$I77,"0")))</f>
        <v>CSCI 141</v>
      </c>
      <c r="K77" t="str">
        <f ca="1">T(INDIRECT("'"&amp;'Plan of Study'!$D$29&amp;"'!B"&amp;TEXT(69+$I77,"0")))</f>
        <v>CSCI 141</v>
      </c>
      <c r="L77" t="str">
        <f ca="1">T(INDIRECT("'"&amp;'Plan of Study'!$D$29&amp;"'!B"&amp;TEXT(69+$I77,"0")))</f>
        <v>CSCI 141</v>
      </c>
      <c r="M77" t="str">
        <f ca="1">T(INDIRECT("'"&amp;'Plan of Study'!$D$29&amp;"'!B"&amp;TEXT(69+$I77,"0")))</f>
        <v>CSCI 141</v>
      </c>
    </row>
    <row r="78" spans="9:14" x14ac:dyDescent="0.25">
      <c r="I78">
        <v>13</v>
      </c>
      <c r="J78" t="str">
        <f ca="1">T(INDIRECT("'"&amp;'Plan of Study'!$D$29&amp;"'!B"&amp;TEXT(69+$I78,"0")))</f>
        <v>CSCI 145</v>
      </c>
      <c r="K78" t="str">
        <f ca="1">T(INDIRECT("'"&amp;'Plan of Study'!$D$29&amp;"'!B"&amp;TEXT(69+$I78,"0")))</f>
        <v>CSCI 145</v>
      </c>
      <c r="L78" t="str">
        <f ca="1">T(INDIRECT("'"&amp;'Plan of Study'!$D$29&amp;"'!B"&amp;TEXT(69+$I78,"0")))</f>
        <v>CSCI 145</v>
      </c>
      <c r="M78" t="str">
        <f ca="1">T(INDIRECT("'"&amp;'Plan of Study'!$D$29&amp;"'!B"&amp;TEXT(69+$I78,"0")))</f>
        <v>CSCI 145</v>
      </c>
    </row>
    <row r="79" spans="9:14" x14ac:dyDescent="0.25">
      <c r="I79">
        <v>14</v>
      </c>
      <c r="J79" t="str">
        <f ca="1">T(INDIRECT("'"&amp;'Plan of Study'!$D$29&amp;"'!B"&amp;TEXT(69+$I79,"0")))</f>
        <v>CSCI 241</v>
      </c>
      <c r="K79" t="str">
        <f ca="1">T(INDIRECT("'"&amp;'Plan of Study'!$D$29&amp;"'!B"&amp;TEXT(69+$I79,"0")))</f>
        <v>CSCI 241</v>
      </c>
      <c r="L79" t="str">
        <f ca="1">T(INDIRECT("'"&amp;'Plan of Study'!$D$29&amp;"'!B"&amp;TEXT(69+$I79,"0")))</f>
        <v>CSCI 241</v>
      </c>
      <c r="M79" t="str">
        <f ca="1">T(INDIRECT("'"&amp;'Plan of Study'!$D$29&amp;"'!B"&amp;TEXT(69+$I79,"0")))</f>
        <v>CSCI 241</v>
      </c>
    </row>
    <row r="80" spans="9:14" x14ac:dyDescent="0.25">
      <c r="I80">
        <v>15</v>
      </c>
      <c r="J80" t="str">
        <f ca="1">T(INDIRECT("'"&amp;'Plan of Study'!$D$29&amp;"'!B"&amp;TEXT(69+$I80,"0")))</f>
        <v>CSCI 301</v>
      </c>
      <c r="K80" t="str">
        <f ca="1">T(INDIRECT("'"&amp;'Plan of Study'!$D$29&amp;"'!B"&amp;TEXT(69+$I80,"0")))</f>
        <v>CSCI 301</v>
      </c>
      <c r="L80" t="str">
        <f ca="1">T(INDIRECT("'"&amp;'Plan of Study'!$D$29&amp;"'!B"&amp;TEXT(69+$I80,"0")))</f>
        <v>CSCI 301</v>
      </c>
      <c r="M80" t="str">
        <f ca="1">T(INDIRECT("'"&amp;'Plan of Study'!$D$29&amp;"'!B"&amp;TEXT(69+$I80,"0")))</f>
        <v>CSCI 301</v>
      </c>
    </row>
    <row r="81" spans="9:13" x14ac:dyDescent="0.25">
      <c r="I81">
        <v>16</v>
      </c>
      <c r="J81" t="str">
        <f ca="1">T(INDIRECT("'"&amp;'Plan of Study'!$D$29&amp;"'!B"&amp;TEXT(69+$I81,"0")))</f>
        <v>CSCI 305</v>
      </c>
      <c r="K81" t="str">
        <f ca="1">T(INDIRECT("'"&amp;'Plan of Study'!$D$29&amp;"'!B"&amp;TEXT(69+$I81,"0")))</f>
        <v>CSCI 305</v>
      </c>
      <c r="L81" t="str">
        <f ca="1">T(INDIRECT("'"&amp;'Plan of Study'!$D$29&amp;"'!B"&amp;TEXT(69+$I81,"0")))</f>
        <v>CSCI 305</v>
      </c>
      <c r="M81" t="str">
        <f ca="1">T(INDIRECT("'"&amp;'Plan of Study'!$D$29&amp;"'!B"&amp;TEXT(69+$I81,"0")))</f>
        <v>CSCI 305</v>
      </c>
    </row>
    <row r="82" spans="9:13" x14ac:dyDescent="0.25">
      <c r="I82">
        <v>17</v>
      </c>
      <c r="J82" t="str">
        <f ca="1">T(INDIRECT("'"&amp;'Plan of Study'!$D$29&amp;"'!B"&amp;TEXT(69+$I82,"0")))</f>
        <v>CSCI 330</v>
      </c>
      <c r="K82" t="str">
        <f ca="1">T(INDIRECT("'"&amp;'Plan of Study'!$D$29&amp;"'!B"&amp;TEXT(69+$I82,"0")))</f>
        <v>CSCI 330</v>
      </c>
      <c r="L82" t="str">
        <f ca="1">T(INDIRECT("'"&amp;'Plan of Study'!$D$29&amp;"'!B"&amp;TEXT(69+$I82,"0")))</f>
        <v>CSCI 330</v>
      </c>
      <c r="M82" t="str">
        <f ca="1">T(INDIRECT("'"&amp;'Plan of Study'!$D$29&amp;"'!B"&amp;TEXT(69+$I82,"0")))</f>
        <v>CSCI 330</v>
      </c>
    </row>
    <row r="83" spans="9:13" x14ac:dyDescent="0.25">
      <c r="I83">
        <v>18</v>
      </c>
      <c r="J83" t="str">
        <f ca="1">T(INDIRECT("'"&amp;'Plan of Study'!$D$29&amp;"'!B"&amp;TEXT(69+$I83,"0")))</f>
        <v>CSCI 345</v>
      </c>
      <c r="K83" t="str">
        <f ca="1">T(INDIRECT("'"&amp;'Plan of Study'!$D$29&amp;"'!B"&amp;TEXT(69+$I83,"0")))</f>
        <v>CSCI 345</v>
      </c>
      <c r="L83" t="str">
        <f ca="1">T(INDIRECT("'"&amp;'Plan of Study'!$D$29&amp;"'!B"&amp;TEXT(69+$I83,"0")))</f>
        <v>CSCI 345</v>
      </c>
      <c r="M83" t="str">
        <f ca="1">T(INDIRECT("'"&amp;'Plan of Study'!$D$29&amp;"'!B"&amp;TEXT(69+$I83,"0")))</f>
        <v>CSCI 345</v>
      </c>
    </row>
    <row r="84" spans="9:13" x14ac:dyDescent="0.25">
      <c r="I84">
        <v>19</v>
      </c>
      <c r="J84" t="str">
        <f ca="1">T(INDIRECT("'"&amp;'Plan of Study'!$D$29&amp;"'!B"&amp;TEXT(69+$I84,"0")))</f>
        <v>CSCI 401</v>
      </c>
      <c r="K84" t="str">
        <f ca="1">T(INDIRECT("'"&amp;'Plan of Study'!$D$29&amp;"'!B"&amp;TEXT(69+$I84,"0")))</f>
        <v>CSCI 401</v>
      </c>
      <c r="L84" t="str">
        <f ca="1">T(INDIRECT("'"&amp;'Plan of Study'!$D$29&amp;"'!B"&amp;TEXT(69+$I84,"0")))</f>
        <v>CSCI 401</v>
      </c>
      <c r="M84" t="str">
        <f ca="1">T(INDIRECT("'"&amp;'Plan of Study'!$D$29&amp;"'!B"&amp;TEXT(69+$I84,"0")))</f>
        <v>CSCI 401</v>
      </c>
    </row>
    <row r="85" spans="9:13" x14ac:dyDescent="0.25">
      <c r="I85">
        <v>20</v>
      </c>
      <c r="J85" t="str">
        <f ca="1">T(INDIRECT("'"&amp;'Plan of Study'!$D$29&amp;"'!B"&amp;TEXT(69+$I85,"0")))</f>
        <v>CSCI 405</v>
      </c>
      <c r="K85" t="str">
        <f ca="1">T(INDIRECT("'"&amp;'Plan of Study'!$D$29&amp;"'!B"&amp;TEXT(69+$I85,"0")))</f>
        <v>CSCI 405</v>
      </c>
      <c r="L85" t="str">
        <f ca="1">T(INDIRECT("'"&amp;'Plan of Study'!$D$29&amp;"'!B"&amp;TEXT(69+$I85,"0")))</f>
        <v>CSCI 405</v>
      </c>
      <c r="M85" t="str">
        <f ca="1">T(INDIRECT("'"&amp;'Plan of Study'!$D$29&amp;"'!B"&amp;TEXT(69+$I85,"0")))</f>
        <v>CSCI 405</v>
      </c>
    </row>
    <row r="86" spans="9:13" x14ac:dyDescent="0.25">
      <c r="I86">
        <v>21</v>
      </c>
      <c r="J86" t="str">
        <f ca="1">T(INDIRECT("'"&amp;'Plan of Study'!$D$29&amp;"'!B"&amp;TEXT(69+$I86,"0")))</f>
        <v>CSCI 480</v>
      </c>
      <c r="K86" t="str">
        <f ca="1">T(INDIRECT("'"&amp;'Plan of Study'!$D$29&amp;"'!B"&amp;TEXT(69+$I86,"0")))</f>
        <v>CSCI 480</v>
      </c>
      <c r="L86" t="str">
        <f ca="1">T(INDIRECT("'"&amp;'Plan of Study'!$D$29&amp;"'!B"&amp;TEXT(69+$I86,"0")))</f>
        <v>CSCI 480</v>
      </c>
      <c r="M86" t="str">
        <f ca="1">T(INDIRECT("'"&amp;'Plan of Study'!$D$29&amp;"'!B"&amp;TEXT(69+$I86,"0")))</f>
        <v>CSCI 480</v>
      </c>
    </row>
    <row r="87" spans="9:13" x14ac:dyDescent="0.25">
      <c r="I87">
        <v>22</v>
      </c>
      <c r="J87" t="str">
        <f ca="1">T(INDIRECT("'"&amp;'Plan of Study'!$D$29&amp;"'!B"&amp;TEXT(69+$I87,"0")))</f>
        <v>ECON 206</v>
      </c>
      <c r="K87" t="str">
        <f ca="1">T(INDIRECT("'"&amp;'Plan of Study'!$D$29&amp;"'!B"&amp;TEXT(69+$I87,"0")))</f>
        <v>ECON 206</v>
      </c>
      <c r="L87" t="str">
        <f ca="1">T(INDIRECT("'"&amp;'Plan of Study'!$D$29&amp;"'!B"&amp;TEXT(69+$I87,"0")))</f>
        <v>ECON 206</v>
      </c>
      <c r="M87" t="str">
        <f ca="1">T(INDIRECT("'"&amp;'Plan of Study'!$D$29&amp;"'!B"&amp;TEXT(69+$I87,"0")))</f>
        <v>ECON 206</v>
      </c>
    </row>
    <row r="88" spans="9:13" x14ac:dyDescent="0.25">
      <c r="I88">
        <v>23</v>
      </c>
      <c r="J88" t="str">
        <f ca="1">T(INDIRECT("'"&amp;'Plan of Study'!$D$29&amp;"'!B"&amp;TEXT(69+$I88,"0")))</f>
        <v>ECON 207</v>
      </c>
      <c r="K88" t="str">
        <f ca="1">T(INDIRECT("'"&amp;'Plan of Study'!$D$29&amp;"'!B"&amp;TEXT(69+$I88,"0")))</f>
        <v>ECON 207</v>
      </c>
      <c r="L88" t="str">
        <f ca="1">T(INDIRECT("'"&amp;'Plan of Study'!$D$29&amp;"'!B"&amp;TEXT(69+$I88,"0")))</f>
        <v>ECON 207</v>
      </c>
      <c r="M88" t="str">
        <f ca="1">T(INDIRECT("'"&amp;'Plan of Study'!$D$29&amp;"'!B"&amp;TEXT(69+$I88,"0")))</f>
        <v>ECON 207</v>
      </c>
    </row>
    <row r="89" spans="9:13" x14ac:dyDescent="0.25">
      <c r="I89">
        <v>24</v>
      </c>
      <c r="J89" t="str">
        <f ca="1">T(INDIRECT("'"&amp;'Plan of Study'!$D$29&amp;"'!B"&amp;TEXT(69+$I89,"0")))</f>
        <v>ECON 306</v>
      </c>
      <c r="K89" t="str">
        <f ca="1">T(INDIRECT("'"&amp;'Plan of Study'!$D$29&amp;"'!B"&amp;TEXT(69+$I89,"0")))</f>
        <v>ECON 306</v>
      </c>
      <c r="L89" t="str">
        <f ca="1">T(INDIRECT("'"&amp;'Plan of Study'!$D$29&amp;"'!B"&amp;TEXT(69+$I89,"0")))</f>
        <v>ECON 306</v>
      </c>
      <c r="M89" t="str">
        <f ca="1">T(INDIRECT("'"&amp;'Plan of Study'!$D$29&amp;"'!B"&amp;TEXT(69+$I89,"0")))</f>
        <v>ECON 306</v>
      </c>
    </row>
    <row r="90" spans="9:13" x14ac:dyDescent="0.25">
      <c r="I90">
        <v>25</v>
      </c>
      <c r="J90" t="str">
        <f ca="1">T(INDIRECT("'"&amp;'Plan of Study'!$D$29&amp;"'!B"&amp;TEXT(69+$I90,"0")))</f>
        <v>ECON 375</v>
      </c>
      <c r="K90" t="str">
        <f ca="1">T(INDIRECT("'"&amp;'Plan of Study'!$D$29&amp;"'!B"&amp;TEXT(69+$I90,"0")))</f>
        <v>ECON 375</v>
      </c>
      <c r="L90" t="str">
        <f ca="1">T(INDIRECT("'"&amp;'Plan of Study'!$D$29&amp;"'!B"&amp;TEXT(69+$I90,"0")))</f>
        <v>ECON 375</v>
      </c>
      <c r="M90" t="str">
        <f ca="1">T(INDIRECT("'"&amp;'Plan of Study'!$D$29&amp;"'!B"&amp;TEXT(69+$I90,"0")))</f>
        <v>ECON 375</v>
      </c>
    </row>
    <row r="91" spans="9:13" x14ac:dyDescent="0.25">
      <c r="I91">
        <v>26</v>
      </c>
      <c r="J91" t="str">
        <f ca="1">T(INDIRECT("'"&amp;'Plan of Study'!$D$29&amp;"'!B"&amp;TEXT(69+$I91,"0")))</f>
        <v>ECON 470</v>
      </c>
      <c r="K91" t="str">
        <f ca="1">T(INDIRECT("'"&amp;'Plan of Study'!$D$29&amp;"'!B"&amp;TEXT(69+$I91,"0")))</f>
        <v>ECON 470</v>
      </c>
      <c r="L91" t="str">
        <f ca="1">T(INDIRECT("'"&amp;'Plan of Study'!$D$29&amp;"'!B"&amp;TEXT(69+$I91,"0")))</f>
        <v>ECON 470</v>
      </c>
      <c r="M91" t="str">
        <f ca="1">T(INDIRECT("'"&amp;'Plan of Study'!$D$29&amp;"'!B"&amp;TEXT(69+$I91,"0")))</f>
        <v>ECON 470</v>
      </c>
    </row>
    <row r="92" spans="9:13" x14ac:dyDescent="0.25">
      <c r="I92">
        <v>27</v>
      </c>
      <c r="J92" t="str">
        <f ca="1">T(INDIRECT("'"&amp;'Plan of Study'!$D$29&amp;"'!B"&amp;TEXT(69+$I92,"0")))</f>
        <v>ECON 475</v>
      </c>
      <c r="K92" t="str">
        <f ca="1">T(INDIRECT("'"&amp;'Plan of Study'!$D$29&amp;"'!B"&amp;TEXT(69+$I92,"0")))</f>
        <v>ECON 475</v>
      </c>
      <c r="L92" t="str">
        <f ca="1">T(INDIRECT("'"&amp;'Plan of Study'!$D$29&amp;"'!B"&amp;TEXT(69+$I92,"0")))</f>
        <v>ECON 475</v>
      </c>
      <c r="M92" t="str">
        <f ca="1">T(INDIRECT("'"&amp;'Plan of Study'!$D$29&amp;"'!B"&amp;TEXT(69+$I92,"0")))</f>
        <v>ECON 475</v>
      </c>
    </row>
    <row r="93" spans="9:13" x14ac:dyDescent="0.25">
      <c r="I93">
        <v>28</v>
      </c>
      <c r="J93" t="str">
        <f ca="1">T(INDIRECT("'"&amp;'Plan of Study'!$D$29&amp;"'!B"&amp;TEXT(69+$I93,"0")))</f>
        <v/>
      </c>
      <c r="K93" t="str">
        <f ca="1">T(INDIRECT("'"&amp;'Plan of Study'!$D$29&amp;"'!B"&amp;TEXT(69+$I93,"0")))</f>
        <v/>
      </c>
      <c r="L93" t="str">
        <f ca="1">T(INDIRECT("'"&amp;'Plan of Study'!$D$29&amp;"'!B"&amp;TEXT(69+$I93,"0")))</f>
        <v/>
      </c>
      <c r="M93" t="str">
        <f ca="1">T(INDIRECT("'"&amp;'Plan of Study'!$D$29&amp;"'!B"&amp;TEXT(69+$I93,"0")))</f>
        <v/>
      </c>
    </row>
    <row r="94" spans="9:13" x14ac:dyDescent="0.25">
      <c r="I94">
        <v>29</v>
      </c>
      <c r="J94" t="str">
        <f ca="1">T(INDIRECT("'"&amp;'Plan of Study'!$D$29&amp;"'!B"&amp;TEXT(69+$I94,"0")))</f>
        <v/>
      </c>
      <c r="K94" t="str">
        <f ca="1">T(INDIRECT("'"&amp;'Plan of Study'!$D$29&amp;"'!B"&amp;TEXT(69+$I94,"0")))</f>
        <v/>
      </c>
      <c r="L94" t="str">
        <f ca="1">T(INDIRECT("'"&amp;'Plan of Study'!$D$29&amp;"'!B"&amp;TEXT(69+$I94,"0")))</f>
        <v/>
      </c>
      <c r="M94" t="str">
        <f ca="1">T(INDIRECT("'"&amp;'Plan of Study'!$D$29&amp;"'!B"&amp;TEXT(69+$I94,"0")))</f>
        <v/>
      </c>
    </row>
    <row r="95" spans="9:13" x14ac:dyDescent="0.25">
      <c r="I95">
        <v>30</v>
      </c>
      <c r="J95" t="str">
        <f ca="1">T(INDIRECT("'"&amp;'Plan of Study'!$D$29&amp;"'!B"&amp;TEXT(69+$I95,"0")))</f>
        <v/>
      </c>
      <c r="K95" t="str">
        <f ca="1">T(INDIRECT("'"&amp;'Plan of Study'!$D$29&amp;"'!B"&amp;TEXT(69+$I95,"0")))</f>
        <v/>
      </c>
      <c r="L95" t="str">
        <f ca="1">T(INDIRECT("'"&amp;'Plan of Study'!$D$29&amp;"'!B"&amp;TEXT(69+$I95,"0")))</f>
        <v/>
      </c>
      <c r="M95" t="str">
        <f ca="1">T(INDIRECT("'"&amp;'Plan of Study'!$D$29&amp;"'!B"&amp;TEXT(69+$I95,"0")))</f>
        <v/>
      </c>
    </row>
    <row r="96" spans="9:13" x14ac:dyDescent="0.25">
      <c r="I96">
        <v>31</v>
      </c>
      <c r="J96" t="str">
        <f ca="1">T(INDIRECT("'"&amp;'Plan of Study'!$D$29&amp;"'!B"&amp;TEXT(69+$I96,"0")))</f>
        <v/>
      </c>
      <c r="K96" t="str">
        <f ca="1">T(INDIRECT("'"&amp;'Plan of Study'!$D$29&amp;"'!B"&amp;TEXT(69+$I96,"0")))</f>
        <v/>
      </c>
      <c r="L96" t="str">
        <f ca="1">T(INDIRECT("'"&amp;'Plan of Study'!$D$29&amp;"'!B"&amp;TEXT(69+$I96,"0")))</f>
        <v/>
      </c>
      <c r="M96" t="str">
        <f ca="1">T(INDIRECT("'"&amp;'Plan of Study'!$D$29&amp;"'!B"&amp;TEXT(69+$I96,"0")))</f>
        <v/>
      </c>
    </row>
    <row r="97" spans="9:13" x14ac:dyDescent="0.25">
      <c r="I97">
        <v>32</v>
      </c>
      <c r="J97" t="str">
        <f ca="1">T(INDIRECT("'"&amp;'Plan of Study'!$D$29&amp;"'!B"&amp;TEXT(69+$I97,"0")))</f>
        <v/>
      </c>
      <c r="K97" t="str">
        <f ca="1">T(INDIRECT("'"&amp;'Plan of Study'!$D$29&amp;"'!B"&amp;TEXT(69+$I97,"0")))</f>
        <v/>
      </c>
      <c r="L97" t="str">
        <f ca="1">T(INDIRECT("'"&amp;'Plan of Study'!$D$29&amp;"'!B"&amp;TEXT(69+$I97,"0")))</f>
        <v/>
      </c>
      <c r="M97" t="str">
        <f ca="1">T(INDIRECT("'"&amp;'Plan of Study'!$D$29&amp;"'!B"&amp;TEXT(69+$I97,"0")))</f>
        <v/>
      </c>
    </row>
    <row r="98" spans="9:13" x14ac:dyDescent="0.25">
      <c r="I98">
        <v>33</v>
      </c>
      <c r="J98" t="str">
        <f ca="1">T(INDIRECT("'"&amp;'Plan of Study'!$D$29&amp;"'!B"&amp;TEXT(69+$I98,"0")))</f>
        <v/>
      </c>
      <c r="K98" t="str">
        <f ca="1">T(INDIRECT("'"&amp;'Plan of Study'!$D$29&amp;"'!B"&amp;TEXT(69+$I98,"0")))</f>
        <v/>
      </c>
      <c r="L98" t="str">
        <f ca="1">T(INDIRECT("'"&amp;'Plan of Study'!$D$29&amp;"'!B"&amp;TEXT(69+$I98,"0")))</f>
        <v/>
      </c>
      <c r="M98" t="str">
        <f ca="1">T(INDIRECT("'"&amp;'Plan of Study'!$D$29&amp;"'!B"&amp;TEXT(69+$I98,"0")))</f>
        <v/>
      </c>
    </row>
    <row r="99" spans="9:13" x14ac:dyDescent="0.25">
      <c r="I99">
        <v>34</v>
      </c>
      <c r="J99" t="str">
        <f ca="1">T(INDIRECT("'"&amp;'Plan of Study'!$D$29&amp;"'!B"&amp;TEXT(69+$I99,"0")))</f>
        <v/>
      </c>
      <c r="K99" t="str">
        <f ca="1">T(INDIRECT("'"&amp;'Plan of Study'!$D$29&amp;"'!B"&amp;TEXT(69+$I99,"0")))</f>
        <v/>
      </c>
      <c r="L99" t="str">
        <f ca="1">T(INDIRECT("'"&amp;'Plan of Study'!$D$29&amp;"'!B"&amp;TEXT(69+$I99,"0")))</f>
        <v/>
      </c>
      <c r="M99" t="str">
        <f ca="1">T(INDIRECT("'"&amp;'Plan of Study'!$D$29&amp;"'!B"&amp;TEXT(69+$I99,"0")))</f>
        <v/>
      </c>
    </row>
    <row r="100" spans="9:13" x14ac:dyDescent="0.25">
      <c r="I100">
        <v>35</v>
      </c>
      <c r="J100" t="str">
        <f ca="1">T(INDIRECT("'"&amp;'Plan of Study'!$D$29&amp;"'!B"&amp;TEXT(69+$I100,"0")))</f>
        <v/>
      </c>
      <c r="K100" t="str">
        <f ca="1">T(INDIRECT("'"&amp;'Plan of Study'!$D$29&amp;"'!B"&amp;TEXT(69+$I100,"0")))</f>
        <v/>
      </c>
      <c r="L100" t="str">
        <f ca="1">T(INDIRECT("'"&amp;'Plan of Study'!$D$29&amp;"'!B"&amp;TEXT(69+$I100,"0")))</f>
        <v/>
      </c>
      <c r="M100" t="str">
        <f ca="1">T(INDIRECT("'"&amp;'Plan of Study'!$D$29&amp;"'!B"&amp;TEXT(69+$I100,"0")))</f>
        <v/>
      </c>
    </row>
    <row r="101" spans="9:13" x14ac:dyDescent="0.25">
      <c r="I101">
        <v>36</v>
      </c>
      <c r="J101" t="str">
        <f ca="1">T(INDIRECT("'"&amp;'Plan of Study'!$D$29&amp;"'!B"&amp;TEXT(69+$I101,"0")))</f>
        <v/>
      </c>
      <c r="K101" t="str">
        <f ca="1">T(INDIRECT("'"&amp;'Plan of Study'!$D$29&amp;"'!B"&amp;TEXT(69+$I101,"0")))</f>
        <v/>
      </c>
      <c r="L101" t="str">
        <f ca="1">T(INDIRECT("'"&amp;'Plan of Study'!$D$29&amp;"'!B"&amp;TEXT(69+$I101,"0")))</f>
        <v/>
      </c>
      <c r="M101" t="str">
        <f ca="1">T(INDIRECT("'"&amp;'Plan of Study'!$D$29&amp;"'!B"&amp;TEXT(69+$I101,"0")))</f>
        <v/>
      </c>
    </row>
    <row r="102" spans="9:13" x14ac:dyDescent="0.25">
      <c r="I102">
        <v>37</v>
      </c>
      <c r="J102" t="str">
        <f ca="1">T(INDIRECT("'"&amp;'Plan of Study'!$D$29&amp;"'!B"&amp;TEXT(69+$I102,"0")))</f>
        <v/>
      </c>
      <c r="K102" t="str">
        <f ca="1">T(INDIRECT("'"&amp;'Plan of Study'!$D$29&amp;"'!B"&amp;TEXT(69+$I102,"0")))</f>
        <v/>
      </c>
      <c r="L102" t="str">
        <f ca="1">T(INDIRECT("'"&amp;'Plan of Study'!$D$29&amp;"'!B"&amp;TEXT(69+$I102,"0")))</f>
        <v/>
      </c>
      <c r="M102" t="str">
        <f ca="1">T(INDIRECT("'"&amp;'Plan of Study'!$D$29&amp;"'!B"&amp;TEXT(69+$I102,"0")))</f>
        <v/>
      </c>
    </row>
    <row r="103" spans="9:13" x14ac:dyDescent="0.25">
      <c r="I103">
        <v>38</v>
      </c>
      <c r="J103" t="str">
        <f ca="1">T(INDIRECT("'"&amp;'Plan of Study'!$D$29&amp;"'!B"&amp;TEXT(69+$I103,"0")))</f>
        <v/>
      </c>
      <c r="K103" t="str">
        <f ca="1">T(INDIRECT("'"&amp;'Plan of Study'!$D$29&amp;"'!B"&amp;TEXT(69+$I103,"0")))</f>
        <v/>
      </c>
      <c r="L103" t="str">
        <f ca="1">T(INDIRECT("'"&amp;'Plan of Study'!$D$29&amp;"'!B"&amp;TEXT(69+$I103,"0")))</f>
        <v/>
      </c>
      <c r="M103" t="str">
        <f ca="1">T(INDIRECT("'"&amp;'Plan of Study'!$D$29&amp;"'!B"&amp;TEXT(69+$I103,"0")))</f>
        <v/>
      </c>
    </row>
    <row r="104" spans="9:13" x14ac:dyDescent="0.25">
      <c r="I104">
        <v>39</v>
      </c>
      <c r="J104" t="str">
        <f ca="1">T(INDIRECT("'"&amp;'Plan of Study'!$D$29&amp;"'!B"&amp;TEXT(69+$I104,"0")))</f>
        <v/>
      </c>
      <c r="K104" t="str">
        <f ca="1">T(INDIRECT("'"&amp;'Plan of Study'!$D$29&amp;"'!B"&amp;TEXT(69+$I104,"0")))</f>
        <v/>
      </c>
      <c r="L104" t="str">
        <f ca="1">T(INDIRECT("'"&amp;'Plan of Study'!$D$29&amp;"'!B"&amp;TEXT(69+$I104,"0")))</f>
        <v/>
      </c>
      <c r="M104" t="str">
        <f ca="1">T(INDIRECT("'"&amp;'Plan of Study'!$D$29&amp;"'!B"&amp;TEXT(69+$I104,"0")))</f>
        <v/>
      </c>
    </row>
    <row r="105" spans="9:13" x14ac:dyDescent="0.25">
      <c r="I105">
        <v>40</v>
      </c>
      <c r="J105" t="str">
        <f ca="1">T(INDIRECT("'"&amp;'Plan of Study'!$D$29&amp;"'!B"&amp;TEXT(69+$I105,"0")))</f>
        <v/>
      </c>
      <c r="K105" t="str">
        <f ca="1">T(INDIRECT("'"&amp;'Plan of Study'!$D$29&amp;"'!B"&amp;TEXT(69+$I105,"0")))</f>
        <v/>
      </c>
      <c r="L105" t="str">
        <f ca="1">T(INDIRECT("'"&amp;'Plan of Study'!$D$29&amp;"'!B"&amp;TEXT(69+$I105,"0")))</f>
        <v/>
      </c>
      <c r="M105" t="str">
        <f ca="1">T(INDIRECT("'"&amp;'Plan of Study'!$D$29&amp;"'!B"&amp;TEXT(69+$I105,"0")))</f>
        <v/>
      </c>
    </row>
  </sheetData>
  <sheetProtection selectLockedCells="1"/>
  <mergeCells count="1">
    <mergeCell ref="F6:F9"/>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12"/>
  <sheetViews>
    <sheetView zoomScale="103" zoomScaleNormal="103" workbookViewId="0">
      <pane xSplit="3" ySplit="5" topLeftCell="D65" activePane="bottomRight" state="frozen"/>
      <selection activeCell="N64" sqref="N64:EQ64"/>
      <selection pane="topRight" activeCell="N64" sqref="N64:EQ64"/>
      <selection pane="bottomLeft" activeCell="N64" sqref="N64:EQ64"/>
      <selection pane="bottomRight" activeCell="O4" sqref="O4"/>
    </sheetView>
  </sheetViews>
  <sheetFormatPr defaultRowHeight="15" x14ac:dyDescent="0.25"/>
  <cols>
    <col min="1" max="1" width="2.7109375" bestFit="1" customWidth="1"/>
    <col min="2" max="2" width="12.5703125" style="30" customWidth="1"/>
    <col min="3" max="3" width="2.85546875" style="30" customWidth="1"/>
    <col min="4" max="7" width="8.140625" style="30" customWidth="1"/>
    <col min="8" max="9" width="5.140625" style="30" customWidth="1"/>
    <col min="10" max="10" width="9.7109375" style="30" customWidth="1"/>
    <col min="11" max="23" width="9.140625" style="30" customWidth="1"/>
    <col min="24" max="24" width="9.42578125" style="30" customWidth="1"/>
    <col min="25" max="25" width="9.5703125" style="30" customWidth="1"/>
    <col min="26" max="26" width="9.42578125" style="30" customWidth="1"/>
  </cols>
  <sheetData>
    <row r="1" spans="1:26" x14ac:dyDescent="0.25">
      <c r="C1" s="135"/>
      <c r="D1" s="159"/>
      <c r="E1" s="159"/>
      <c r="F1" s="159"/>
      <c r="G1" s="159"/>
      <c r="H1" s="159"/>
      <c r="I1" s="159"/>
      <c r="J1" s="159"/>
      <c r="K1" s="159"/>
      <c r="L1" s="159"/>
      <c r="M1" s="159"/>
      <c r="N1" s="159"/>
      <c r="O1" s="159"/>
      <c r="P1" s="159"/>
      <c r="Q1" s="159"/>
      <c r="R1" s="159"/>
      <c r="S1" s="159"/>
      <c r="T1" s="159"/>
      <c r="U1" s="159"/>
      <c r="V1" s="159"/>
      <c r="W1" s="159"/>
      <c r="X1" s="159"/>
      <c r="Y1" s="159"/>
      <c r="Z1" s="159"/>
    </row>
    <row r="2" spans="1:26" x14ac:dyDescent="0.25">
      <c r="C2" s="135"/>
      <c r="D2" s="159"/>
      <c r="E2" s="159"/>
      <c r="F2" s="159"/>
      <c r="G2" s="159"/>
      <c r="H2" s="260" t="s">
        <v>196</v>
      </c>
      <c r="I2" s="260"/>
      <c r="J2" s="73" t="s">
        <v>196</v>
      </c>
      <c r="K2" s="73" t="s">
        <v>196</v>
      </c>
      <c r="L2" s="73" t="s">
        <v>196</v>
      </c>
      <c r="M2" s="73" t="s">
        <v>196</v>
      </c>
      <c r="N2" s="73" t="s">
        <v>196</v>
      </c>
      <c r="O2" s="73" t="s">
        <v>196</v>
      </c>
      <c r="P2" s="73" t="s">
        <v>196</v>
      </c>
      <c r="Q2" s="159"/>
      <c r="R2" s="260" t="s">
        <v>205</v>
      </c>
      <c r="S2" s="260"/>
      <c r="T2" s="159" t="s">
        <v>208</v>
      </c>
      <c r="U2" s="260" t="s">
        <v>210</v>
      </c>
      <c r="V2" s="260"/>
      <c r="W2" s="260" t="s">
        <v>211</v>
      </c>
      <c r="X2" s="260"/>
      <c r="Y2" s="159" t="s">
        <v>227</v>
      </c>
      <c r="Z2" s="159" t="s">
        <v>228</v>
      </c>
    </row>
    <row r="3" spans="1:26" x14ac:dyDescent="0.25">
      <c r="C3" s="135"/>
      <c r="D3" s="159" t="str">
        <f>D5</f>
        <v>not met</v>
      </c>
      <c r="E3" s="159" t="str">
        <f>E5</f>
        <v>not met</v>
      </c>
      <c r="F3" s="159" t="str">
        <f>F5</f>
        <v>not met</v>
      </c>
      <c r="G3" s="159" t="str">
        <f>G5</f>
        <v>not met</v>
      </c>
      <c r="H3" s="260" t="str">
        <f>IF(AND(H5="MET",I5="MET"),"MET","not met")</f>
        <v>not met</v>
      </c>
      <c r="I3" s="260"/>
      <c r="J3" s="159" t="str">
        <f t="shared" ref="J3:Q3" si="0">J5</f>
        <v>not met</v>
      </c>
      <c r="K3" s="159" t="str">
        <f t="shared" si="0"/>
        <v>not met</v>
      </c>
      <c r="L3" s="159" t="str">
        <f t="shared" si="0"/>
        <v>not met</v>
      </c>
      <c r="M3" s="159" t="str">
        <f t="shared" si="0"/>
        <v>not met</v>
      </c>
      <c r="N3" s="159" t="str">
        <f t="shared" si="0"/>
        <v>not met</v>
      </c>
      <c r="O3" s="159" t="str">
        <f t="shared" si="0"/>
        <v>not met</v>
      </c>
      <c r="P3" s="159" t="str">
        <f t="shared" si="0"/>
        <v>not met</v>
      </c>
      <c r="Q3" s="159" t="str">
        <f t="shared" si="0"/>
        <v>not met</v>
      </c>
      <c r="R3" s="260" t="str">
        <f>IF(AND(R5="MET",S5="MET"),"MET","not met")</f>
        <v>not met</v>
      </c>
      <c r="S3" s="260"/>
      <c r="T3" s="159" t="str">
        <f>T5</f>
        <v>not met</v>
      </c>
      <c r="U3" s="260" t="str">
        <f>IF(OR(U5="MET",V5="MET"),"MET","not met")</f>
        <v>not met</v>
      </c>
      <c r="V3" s="260"/>
      <c r="W3" s="260" t="str">
        <f>IF(AND(W5="MET",X5="MET"),"MET","not met")</f>
        <v>not met</v>
      </c>
      <c r="X3" s="260"/>
      <c r="Y3" s="159" t="str">
        <f>Y5</f>
        <v>not met</v>
      </c>
      <c r="Z3" s="159" t="str">
        <f>Z5</f>
        <v>not met</v>
      </c>
    </row>
    <row r="4" spans="1:26" ht="126.75" x14ac:dyDescent="0.25">
      <c r="B4"/>
      <c r="C4" s="115" t="s">
        <v>220</v>
      </c>
      <c r="D4" s="116" t="s">
        <v>189</v>
      </c>
      <c r="E4" s="117" t="s">
        <v>190</v>
      </c>
      <c r="F4" s="117" t="s">
        <v>191</v>
      </c>
      <c r="G4" s="117" t="s">
        <v>195</v>
      </c>
      <c r="H4" s="117" t="s">
        <v>197</v>
      </c>
      <c r="I4" s="117" t="s">
        <v>198</v>
      </c>
      <c r="J4" s="117" t="s">
        <v>331</v>
      </c>
      <c r="K4" s="117" t="s">
        <v>199</v>
      </c>
      <c r="L4" s="117" t="s">
        <v>200</v>
      </c>
      <c r="M4" s="117" t="s">
        <v>201</v>
      </c>
      <c r="N4" s="117" t="s">
        <v>202</v>
      </c>
      <c r="O4" s="117" t="s">
        <v>203</v>
      </c>
      <c r="P4" s="117" t="s">
        <v>204</v>
      </c>
      <c r="Q4" s="118" t="s">
        <v>330</v>
      </c>
      <c r="R4" s="117" t="s">
        <v>206</v>
      </c>
      <c r="S4" s="117" t="s">
        <v>207</v>
      </c>
      <c r="T4" s="117" t="s">
        <v>209</v>
      </c>
      <c r="U4" s="117" t="s">
        <v>488</v>
      </c>
      <c r="V4" s="117" t="s">
        <v>489</v>
      </c>
      <c r="W4" s="117" t="s">
        <v>212</v>
      </c>
      <c r="X4" s="119" t="s">
        <v>213</v>
      </c>
      <c r="Y4" s="117" t="s">
        <v>222</v>
      </c>
      <c r="Z4" s="120" t="s">
        <v>229</v>
      </c>
    </row>
    <row r="5" spans="1:26" ht="42" x14ac:dyDescent="0.25">
      <c r="A5">
        <f>COUNTIF(D5:Z5,"&lt;&gt;""")</f>
        <v>23</v>
      </c>
      <c r="B5" s="30" t="s">
        <v>149</v>
      </c>
      <c r="C5" s="90"/>
      <c r="D5" s="74" t="str">
        <f>IF(SUM(D6:D97)=5,"MET","not met")</f>
        <v>not met</v>
      </c>
      <c r="E5" s="74" t="str">
        <f>IF(SUM(E6:E97)&gt;=2,"MET","not met")</f>
        <v>not met</v>
      </c>
      <c r="F5" s="74" t="str">
        <f>IF(SUM(F6:F97)&gt;=2,"MET","not met")</f>
        <v>not met</v>
      </c>
      <c r="G5" s="74" t="str">
        <f>IF(SUM(G6:G97)&gt;=1,"MET","not met")</f>
        <v>not met</v>
      </c>
      <c r="H5" s="74" t="str">
        <f>IF(SUM(H6:H97)&gt;=1,"MET","not met")</f>
        <v>not met</v>
      </c>
      <c r="I5" s="74" t="str">
        <f>IF(SUM(I6:I97)&gt;=1,"MET","not met")</f>
        <v>not met</v>
      </c>
      <c r="J5" s="74" t="str">
        <f t="shared" ref="J5:P5" si="1">IF(SUM(J6:J97)&gt;=2,"MET","not met")</f>
        <v>not met</v>
      </c>
      <c r="K5" s="74" t="str">
        <f t="shared" si="1"/>
        <v>not met</v>
      </c>
      <c r="L5" s="74" t="str">
        <f t="shared" si="1"/>
        <v>not met</v>
      </c>
      <c r="M5" s="74" t="str">
        <f t="shared" si="1"/>
        <v>not met</v>
      </c>
      <c r="N5" s="74" t="str">
        <f t="shared" si="1"/>
        <v>not met</v>
      </c>
      <c r="O5" s="74" t="str">
        <f t="shared" si="1"/>
        <v>not met</v>
      </c>
      <c r="P5" s="74" t="str">
        <f t="shared" si="1"/>
        <v>not met</v>
      </c>
      <c r="Q5" s="74" t="str">
        <f>IF(OR(SUM(Q6:Q97)&gt;=1,R3="MET"),"MET","not met")</f>
        <v>not met</v>
      </c>
      <c r="R5" s="74" t="str">
        <f>IF(SUM(R6:R97)&gt;=4,"MET","not met")</f>
        <v>not met</v>
      </c>
      <c r="S5" s="74" t="str">
        <f>IF(SUM(S6:S97)&gt;=1,"MET","not met")</f>
        <v>not met</v>
      </c>
      <c r="T5" s="74" t="str">
        <f>IF(SUM(T6:T97)&gt;=3,"MET","not met")</f>
        <v>not met</v>
      </c>
      <c r="U5" s="74" t="str">
        <f>IF(SUM(U6:U97)&gt;=3,"MET","not met")</f>
        <v>not met</v>
      </c>
      <c r="V5" s="74" t="str">
        <f>IF(SUM(V6:V97)&gt;=3,"MET","not met")</f>
        <v>not met</v>
      </c>
      <c r="W5" s="74" t="str">
        <f>IF(SUM(W6:W97)&gt;=3,"MET","not met")</f>
        <v>not met</v>
      </c>
      <c r="X5" s="74" t="str">
        <f>IF(SUM(X6:X97)&gt;=1,"MET","not met")</f>
        <v>not met</v>
      </c>
      <c r="Y5" s="74" t="str">
        <f>IF(SUM(Y6:Y97)&gt;=31,"MET","not met")</f>
        <v>not met</v>
      </c>
      <c r="Z5" s="74" t="str">
        <f>IF(SUM(Z6:Z97)&gt;=19,"MET","not met")</f>
        <v>not met</v>
      </c>
    </row>
    <row r="6" spans="1:26" x14ac:dyDescent="0.25">
      <c r="B6" s="33" t="s">
        <v>30</v>
      </c>
      <c r="C6" s="76"/>
      <c r="D6" s="107"/>
      <c r="E6" s="107"/>
      <c r="F6" s="159">
        <f>IF('Courses-Degrees'!$N6=1,1,0)</f>
        <v>0</v>
      </c>
      <c r="G6" s="107"/>
      <c r="H6" s="107"/>
      <c r="I6" s="107"/>
      <c r="J6" s="107"/>
      <c r="K6" s="107"/>
      <c r="L6" s="107"/>
      <c r="M6" s="107"/>
      <c r="N6" s="107"/>
      <c r="O6" s="107"/>
      <c r="P6" s="107"/>
      <c r="Q6" s="107"/>
      <c r="R6" s="107"/>
      <c r="S6" s="107"/>
      <c r="T6" s="107"/>
      <c r="U6" s="107"/>
      <c r="V6" s="107"/>
      <c r="W6" s="107"/>
      <c r="X6" s="107"/>
      <c r="Y6" s="107"/>
      <c r="Z6" s="108"/>
    </row>
    <row r="7" spans="1:26" x14ac:dyDescent="0.25">
      <c r="B7" s="33" t="s">
        <v>192</v>
      </c>
      <c r="C7" s="76"/>
      <c r="D7" s="159"/>
      <c r="E7" s="159"/>
      <c r="F7" s="159">
        <f>IF('Courses-Degrees'!$N7=1,1,0)</f>
        <v>0</v>
      </c>
      <c r="G7" s="159"/>
      <c r="H7" s="159"/>
      <c r="I7" s="159"/>
      <c r="J7" s="159"/>
      <c r="K7" s="159"/>
      <c r="L7" s="159"/>
      <c r="M7" s="159"/>
      <c r="N7" s="159"/>
      <c r="O7" s="159"/>
      <c r="P7" s="159"/>
      <c r="Q7" s="159"/>
      <c r="R7" s="159"/>
      <c r="S7" s="159"/>
      <c r="T7" s="159"/>
      <c r="U7" s="159"/>
      <c r="V7" s="159"/>
      <c r="W7" s="159"/>
      <c r="X7" s="159"/>
      <c r="Y7" s="159"/>
      <c r="Z7" s="87"/>
    </row>
    <row r="8" spans="1:26" x14ac:dyDescent="0.25">
      <c r="B8" s="33" t="s">
        <v>194</v>
      </c>
      <c r="C8" s="76"/>
      <c r="D8" s="159"/>
      <c r="E8" s="159"/>
      <c r="F8" s="159">
        <f>IF('Courses-Degrees'!$N8=1,1,0)</f>
        <v>0</v>
      </c>
      <c r="G8" s="159"/>
      <c r="H8" s="159"/>
      <c r="I8" s="159"/>
      <c r="J8" s="159"/>
      <c r="K8" s="159"/>
      <c r="L8" s="159"/>
      <c r="M8" s="159"/>
      <c r="N8" s="159"/>
      <c r="O8" s="159"/>
      <c r="P8" s="159"/>
      <c r="Q8" s="159"/>
      <c r="R8" s="159"/>
      <c r="S8" s="159"/>
      <c r="T8" s="159"/>
      <c r="U8" s="159"/>
      <c r="V8" s="159"/>
      <c r="W8" s="159"/>
      <c r="X8" s="159"/>
      <c r="Y8" s="159"/>
      <c r="Z8" s="87"/>
    </row>
    <row r="9" spans="1:26" x14ac:dyDescent="0.25">
      <c r="B9" s="33" t="s">
        <v>193</v>
      </c>
      <c r="C9" s="76"/>
      <c r="D9" s="159"/>
      <c r="E9" s="159"/>
      <c r="F9" s="159">
        <f>IF('Courses-Degrees'!$N9=1,1,0)</f>
        <v>0</v>
      </c>
      <c r="G9" s="159"/>
      <c r="H9" s="159"/>
      <c r="I9" s="159"/>
      <c r="J9" s="159"/>
      <c r="K9" s="159"/>
      <c r="L9" s="159"/>
      <c r="M9" s="159"/>
      <c r="N9" s="159"/>
      <c r="O9" s="159"/>
      <c r="P9" s="159"/>
      <c r="Q9" s="159"/>
      <c r="R9" s="159"/>
      <c r="S9" s="159"/>
      <c r="T9" s="159"/>
      <c r="U9" s="159"/>
      <c r="V9" s="159"/>
      <c r="W9" s="159"/>
      <c r="X9" s="159"/>
      <c r="Y9" s="159"/>
      <c r="Z9" s="87"/>
    </row>
    <row r="10" spans="1:26" x14ac:dyDescent="0.25">
      <c r="B10" s="33" t="s">
        <v>51</v>
      </c>
      <c r="C10" s="76"/>
      <c r="D10" s="159"/>
      <c r="E10" s="159"/>
      <c r="F10" s="159">
        <f>IF('Courses-Degrees'!$N10=1,1,0)</f>
        <v>0</v>
      </c>
      <c r="G10" s="159"/>
      <c r="H10" s="159"/>
      <c r="I10" s="159"/>
      <c r="J10" s="159"/>
      <c r="K10" s="159"/>
      <c r="L10" s="159"/>
      <c r="M10" s="159"/>
      <c r="N10" s="159"/>
      <c r="O10" s="159"/>
      <c r="P10" s="159"/>
      <c r="Q10" s="159"/>
      <c r="R10" s="159"/>
      <c r="S10" s="159"/>
      <c r="T10" s="159"/>
      <c r="U10" s="159"/>
      <c r="V10" s="159"/>
      <c r="W10" s="159"/>
      <c r="X10" s="159"/>
      <c r="Y10" s="159"/>
      <c r="Z10" s="87"/>
    </row>
    <row r="11" spans="1:26" x14ac:dyDescent="0.25">
      <c r="B11" s="33" t="s">
        <v>52</v>
      </c>
      <c r="C11" s="76"/>
      <c r="D11" s="159"/>
      <c r="E11" s="159">
        <f>IF('Courses-Degrees'!$N11=1,1,0)</f>
        <v>0</v>
      </c>
      <c r="F11" s="159"/>
      <c r="G11" s="159"/>
      <c r="H11" s="159"/>
      <c r="I11" s="159"/>
      <c r="J11" s="159"/>
      <c r="K11" s="159"/>
      <c r="L11" s="159"/>
      <c r="M11" s="159"/>
      <c r="N11" s="159"/>
      <c r="O11" s="159"/>
      <c r="P11" s="159"/>
      <c r="Q11" s="159"/>
      <c r="R11" s="159"/>
      <c r="S11" s="159"/>
      <c r="T11" s="159"/>
      <c r="U11" s="159"/>
      <c r="V11" s="159"/>
      <c r="W11" s="159"/>
      <c r="X11" s="159"/>
      <c r="Y11" s="159"/>
      <c r="Z11" s="87"/>
    </row>
    <row r="12" spans="1:26" x14ac:dyDescent="0.25">
      <c r="B12" s="33" t="s">
        <v>53</v>
      </c>
      <c r="C12" s="76"/>
      <c r="D12" s="159"/>
      <c r="E12" s="159">
        <f>IF('Courses-Degrees'!$N12=1,2,0)</f>
        <v>0</v>
      </c>
      <c r="F12" s="159"/>
      <c r="G12" s="159"/>
      <c r="H12" s="159"/>
      <c r="I12" s="159"/>
      <c r="J12" s="159"/>
      <c r="K12" s="159"/>
      <c r="L12" s="159"/>
      <c r="M12" s="159"/>
      <c r="N12" s="159"/>
      <c r="O12" s="159"/>
      <c r="P12" s="159"/>
      <c r="Q12" s="159"/>
      <c r="R12" s="159"/>
      <c r="S12" s="159"/>
      <c r="T12" s="159"/>
      <c r="U12" s="159"/>
      <c r="V12" s="159"/>
      <c r="W12" s="159"/>
      <c r="X12" s="159"/>
      <c r="Y12" s="159"/>
      <c r="Z12" s="87"/>
    </row>
    <row r="13" spans="1:26" x14ac:dyDescent="0.25">
      <c r="B13" s="33" t="s">
        <v>54</v>
      </c>
      <c r="C13" s="76"/>
      <c r="D13" s="159">
        <f>IF('Courses-Degrees'!$N13=1,1,0)</f>
        <v>0</v>
      </c>
      <c r="E13" s="159"/>
      <c r="F13" s="159"/>
      <c r="G13" s="159"/>
      <c r="H13" s="159"/>
      <c r="I13" s="159"/>
      <c r="J13" s="159"/>
      <c r="K13" s="159"/>
      <c r="L13" s="159"/>
      <c r="M13" s="159"/>
      <c r="N13" s="159"/>
      <c r="O13" s="159"/>
      <c r="P13" s="159"/>
      <c r="Q13" s="159"/>
      <c r="R13" s="159"/>
      <c r="S13" s="159"/>
      <c r="T13" s="159"/>
      <c r="U13" s="159"/>
      <c r="V13" s="159"/>
      <c r="W13" s="159"/>
      <c r="X13" s="159"/>
      <c r="Y13" s="159"/>
      <c r="Z13" s="87"/>
    </row>
    <row r="14" spans="1:26" x14ac:dyDescent="0.25">
      <c r="B14" s="33" t="s">
        <v>55</v>
      </c>
      <c r="C14" s="76"/>
      <c r="D14" s="159">
        <f>IF('Courses-Degrees'!$N14=1,1,0)</f>
        <v>0</v>
      </c>
      <c r="E14" s="159"/>
      <c r="F14" s="159"/>
      <c r="G14" s="159"/>
      <c r="H14" s="159"/>
      <c r="I14" s="159"/>
      <c r="J14" s="159"/>
      <c r="K14" s="159"/>
      <c r="L14" s="159"/>
      <c r="M14" s="159"/>
      <c r="N14" s="159"/>
      <c r="O14" s="159"/>
      <c r="P14" s="159"/>
      <c r="Q14" s="159"/>
      <c r="R14" s="159"/>
      <c r="S14" s="159"/>
      <c r="T14" s="159"/>
      <c r="U14" s="159"/>
      <c r="V14" s="159"/>
      <c r="W14" s="159"/>
      <c r="X14" s="159"/>
      <c r="Y14" s="159"/>
      <c r="Z14" s="87"/>
    </row>
    <row r="15" spans="1:26" x14ac:dyDescent="0.25">
      <c r="B15" s="33" t="s">
        <v>56</v>
      </c>
      <c r="C15" s="76"/>
      <c r="D15" s="159">
        <f>IF('Courses-Degrees'!$N15=1,1,0)</f>
        <v>0</v>
      </c>
      <c r="E15" s="159"/>
      <c r="F15" s="159"/>
      <c r="G15" s="159"/>
      <c r="H15" s="159"/>
      <c r="I15" s="159"/>
      <c r="J15" s="159"/>
      <c r="K15" s="159"/>
      <c r="L15" s="159"/>
      <c r="M15" s="159"/>
      <c r="N15" s="159"/>
      <c r="O15" s="159"/>
      <c r="P15" s="159"/>
      <c r="Q15" s="159"/>
      <c r="R15" s="159"/>
      <c r="S15" s="159"/>
      <c r="T15" s="159"/>
      <c r="U15" s="159"/>
      <c r="V15" s="159"/>
      <c r="W15" s="159"/>
      <c r="X15" s="159"/>
      <c r="Y15" s="159"/>
      <c r="Z15" s="87"/>
    </row>
    <row r="16" spans="1:26" x14ac:dyDescent="0.25">
      <c r="B16" s="33" t="s">
        <v>57</v>
      </c>
      <c r="C16" s="76"/>
      <c r="D16" s="159"/>
      <c r="E16" s="159"/>
      <c r="F16" s="159"/>
      <c r="G16" s="159"/>
      <c r="H16" s="159"/>
      <c r="I16" s="159"/>
      <c r="J16" s="159"/>
      <c r="K16" s="159"/>
      <c r="L16" s="159"/>
      <c r="M16" s="159"/>
      <c r="N16" s="159"/>
      <c r="O16" s="159"/>
      <c r="P16" s="159"/>
      <c r="Q16" s="159"/>
      <c r="R16" s="159"/>
      <c r="S16" s="159"/>
      <c r="T16" s="159"/>
      <c r="U16" s="159"/>
      <c r="V16" s="159"/>
      <c r="W16" s="159"/>
      <c r="X16" s="159"/>
      <c r="Y16" s="159"/>
      <c r="Z16" s="87"/>
    </row>
    <row r="17" spans="2:26" x14ac:dyDescent="0.25">
      <c r="B17" s="33" t="s">
        <v>58</v>
      </c>
      <c r="C17" s="76"/>
      <c r="D17" s="159"/>
      <c r="E17" s="159"/>
      <c r="F17" s="159"/>
      <c r="G17" s="159">
        <f>IF('Courses-Degrees'!$N17=1,1,0)</f>
        <v>0</v>
      </c>
      <c r="H17" s="159"/>
      <c r="I17" s="159"/>
      <c r="J17" s="159">
        <f>IF('Courses-Degrees'!$N17=1,1,0)</f>
        <v>0</v>
      </c>
      <c r="K17" s="159"/>
      <c r="L17" s="159"/>
      <c r="M17" s="159"/>
      <c r="N17" s="159"/>
      <c r="O17" s="159"/>
      <c r="P17" s="159"/>
      <c r="Q17" s="159"/>
      <c r="R17" s="159"/>
      <c r="S17" s="159"/>
      <c r="T17" s="159"/>
      <c r="U17" s="159"/>
      <c r="V17" s="159"/>
      <c r="W17" s="159"/>
      <c r="X17" s="159"/>
      <c r="Y17" s="159">
        <f>IF(G$17+G$21=2,0.5*'Courses-Degrees'!C17,0)</f>
        <v>0</v>
      </c>
      <c r="Z17" s="87"/>
    </row>
    <row r="18" spans="2:26" x14ac:dyDescent="0.25">
      <c r="B18" s="33" t="s">
        <v>59</v>
      </c>
      <c r="C18" s="76"/>
      <c r="D18" s="159"/>
      <c r="E18" s="159">
        <f>IF('Courses-Degrees'!$N18=1,1,0)</f>
        <v>0</v>
      </c>
      <c r="F18" s="159"/>
      <c r="G18" s="159"/>
      <c r="H18" s="159">
        <f>IF('Courses-Degrees'!$N18=1,1,0)</f>
        <v>0</v>
      </c>
      <c r="I18" s="159"/>
      <c r="J18" s="159"/>
      <c r="K18" s="159"/>
      <c r="L18" s="159"/>
      <c r="M18" s="159"/>
      <c r="N18" s="159"/>
      <c r="O18" s="159"/>
      <c r="P18" s="159"/>
      <c r="Q18" s="159"/>
      <c r="R18" s="159"/>
      <c r="S18" s="159"/>
      <c r="T18" s="159"/>
      <c r="U18" s="159"/>
      <c r="V18" s="159"/>
      <c r="W18" s="159"/>
      <c r="X18" s="159"/>
      <c r="Y18" s="159">
        <f>IF('Courses-Degrees'!$N18=1,'Courses-Degrees'!$C18,0)</f>
        <v>0</v>
      </c>
      <c r="Z18" s="87"/>
    </row>
    <row r="19" spans="2:26" x14ac:dyDescent="0.25">
      <c r="B19" s="33" t="s">
        <v>60</v>
      </c>
      <c r="C19" s="76"/>
      <c r="D19" s="159">
        <f>IF('Courses-Degrees'!$N19=1,1,0)</f>
        <v>0</v>
      </c>
      <c r="E19" s="159"/>
      <c r="F19" s="159"/>
      <c r="G19" s="159"/>
      <c r="H19" s="159"/>
      <c r="I19" s="159"/>
      <c r="J19" s="159"/>
      <c r="K19" s="159"/>
      <c r="L19" s="159"/>
      <c r="M19" s="159"/>
      <c r="N19" s="159"/>
      <c r="O19" s="159"/>
      <c r="P19" s="159"/>
      <c r="Q19" s="159"/>
      <c r="R19" s="159"/>
      <c r="S19" s="159"/>
      <c r="T19" s="159"/>
      <c r="U19" s="159"/>
      <c r="V19" s="159"/>
      <c r="W19" s="159"/>
      <c r="X19" s="159"/>
      <c r="Y19" s="159"/>
      <c r="Z19" s="87"/>
    </row>
    <row r="20" spans="2:26" x14ac:dyDescent="0.25">
      <c r="B20" s="33" t="s">
        <v>61</v>
      </c>
      <c r="C20" s="76"/>
      <c r="D20" s="159"/>
      <c r="E20" s="159"/>
      <c r="F20" s="159"/>
      <c r="G20" s="159"/>
      <c r="H20" s="159"/>
      <c r="I20" s="159"/>
      <c r="J20" s="159"/>
      <c r="K20" s="159"/>
      <c r="L20" s="159"/>
      <c r="M20" s="159"/>
      <c r="N20" s="159"/>
      <c r="O20" s="159"/>
      <c r="P20" s="159"/>
      <c r="Q20" s="159">
        <f>IF('Courses-Degrees'!$N20=1,1,0)</f>
        <v>0</v>
      </c>
      <c r="R20" s="159"/>
      <c r="S20" s="159"/>
      <c r="T20" s="159"/>
      <c r="U20" s="159"/>
      <c r="V20" s="159"/>
      <c r="W20" s="159"/>
      <c r="X20" s="159"/>
      <c r="Y20" s="159">
        <f>IF(Q80+Q81&gt;=1,'Courses-Degrees'!$N20*'Courses-Degrees'!$C20,0)</f>
        <v>0</v>
      </c>
      <c r="Z20" s="87"/>
    </row>
    <row r="21" spans="2:26" x14ac:dyDescent="0.25">
      <c r="B21" s="33" t="s">
        <v>62</v>
      </c>
      <c r="C21" s="76"/>
      <c r="D21" s="159"/>
      <c r="E21" s="159"/>
      <c r="F21" s="159"/>
      <c r="G21" s="159">
        <f>IF('Courses-Degrees'!$N21=1,1,0)</f>
        <v>0</v>
      </c>
      <c r="H21" s="159"/>
      <c r="I21" s="159"/>
      <c r="J21" s="159"/>
      <c r="K21" s="159"/>
      <c r="L21" s="159"/>
      <c r="M21" s="159"/>
      <c r="N21" s="159"/>
      <c r="O21" s="159"/>
      <c r="P21" s="159"/>
      <c r="Q21" s="159"/>
      <c r="R21" s="159"/>
      <c r="S21" s="159"/>
      <c r="T21" s="159"/>
      <c r="U21" s="159"/>
      <c r="V21" s="159"/>
      <c r="W21" s="159"/>
      <c r="X21" s="159"/>
      <c r="Y21" s="159">
        <f>IF(G$17+G$21=2,0.5*'Courses-Degrees'!C21,0)</f>
        <v>0</v>
      </c>
      <c r="Z21" s="87"/>
    </row>
    <row r="22" spans="2:26" x14ac:dyDescent="0.25">
      <c r="B22" s="33" t="s">
        <v>63</v>
      </c>
      <c r="C22" s="76"/>
      <c r="D22" s="159">
        <f>IF('Courses-Degrees'!$N22=1,1,0)</f>
        <v>0</v>
      </c>
      <c r="E22" s="159"/>
      <c r="F22" s="159"/>
      <c r="G22" s="159"/>
      <c r="H22" s="159"/>
      <c r="I22" s="159"/>
      <c r="J22" s="159"/>
      <c r="K22" s="159"/>
      <c r="L22" s="159"/>
      <c r="M22" s="159"/>
      <c r="N22" s="159"/>
      <c r="O22" s="159"/>
      <c r="P22" s="159"/>
      <c r="Q22" s="159"/>
      <c r="R22" s="159"/>
      <c r="S22" s="159"/>
      <c r="T22" s="159"/>
      <c r="U22" s="159"/>
      <c r="V22" s="159"/>
      <c r="W22" s="159"/>
      <c r="X22" s="159"/>
      <c r="Y22" s="159"/>
      <c r="Z22" s="87"/>
    </row>
    <row r="23" spans="2:26" x14ac:dyDescent="0.25">
      <c r="B23" s="33" t="s">
        <v>64</v>
      </c>
      <c r="C23" s="76"/>
      <c r="D23" s="159"/>
      <c r="E23" s="159"/>
      <c r="F23" s="159"/>
      <c r="G23" s="159"/>
      <c r="H23" s="159">
        <f>IF('Courses-Degrees'!$N23=1,1,0)</f>
        <v>0</v>
      </c>
      <c r="I23" s="159"/>
      <c r="J23" s="159"/>
      <c r="K23" s="159"/>
      <c r="L23" s="159"/>
      <c r="M23" s="159"/>
      <c r="N23" s="159"/>
      <c r="O23" s="159"/>
      <c r="P23" s="159"/>
      <c r="Q23" s="159"/>
      <c r="R23" s="159"/>
      <c r="S23" s="159"/>
      <c r="T23" s="159"/>
      <c r="U23" s="159"/>
      <c r="V23" s="159"/>
      <c r="W23" s="159"/>
      <c r="X23" s="159"/>
      <c r="Y23" s="159">
        <f>IF('Courses-Degrees'!$N23=1,'Courses-Degrees'!$C23,0)</f>
        <v>0</v>
      </c>
      <c r="Z23" s="87"/>
    </row>
    <row r="24" spans="2:26" x14ac:dyDescent="0.25">
      <c r="B24" s="33" t="s">
        <v>65</v>
      </c>
      <c r="C24" s="76"/>
      <c r="D24" s="159"/>
      <c r="E24" s="159"/>
      <c r="F24" s="159"/>
      <c r="G24" s="159"/>
      <c r="H24" s="159"/>
      <c r="I24" s="159"/>
      <c r="J24" s="159"/>
      <c r="K24" s="159">
        <f>IF('Courses-Degrees'!$N24=1,1,0)</f>
        <v>0</v>
      </c>
      <c r="L24" s="159"/>
      <c r="M24" s="159"/>
      <c r="N24" s="159"/>
      <c r="O24" s="159"/>
      <c r="P24" s="159"/>
      <c r="Q24" s="159"/>
      <c r="R24" s="159"/>
      <c r="S24" s="159"/>
      <c r="T24" s="159"/>
      <c r="U24" s="159"/>
      <c r="V24" s="159"/>
      <c r="W24" s="159"/>
      <c r="X24" s="159"/>
      <c r="Y24" s="159">
        <f>IF('Courses-Degrees'!$N24=1,'Courses-Degrees'!$C24,0)</f>
        <v>0</v>
      </c>
      <c r="Z24" s="87"/>
    </row>
    <row r="25" spans="2:26" x14ac:dyDescent="0.25">
      <c r="B25" s="33" t="s">
        <v>66</v>
      </c>
      <c r="C25" s="76"/>
      <c r="D25" s="159"/>
      <c r="E25" s="159"/>
      <c r="F25" s="159"/>
      <c r="G25" s="159"/>
      <c r="H25" s="159"/>
      <c r="I25" s="159"/>
      <c r="J25" s="159"/>
      <c r="K25" s="159">
        <f>IF('Courses-Degrees'!$N25=1,1,0)</f>
        <v>0</v>
      </c>
      <c r="L25" s="159"/>
      <c r="M25" s="159"/>
      <c r="N25" s="159"/>
      <c r="O25" s="159"/>
      <c r="P25" s="159"/>
      <c r="Q25" s="159"/>
      <c r="R25" s="159"/>
      <c r="S25" s="159"/>
      <c r="T25" s="159"/>
      <c r="U25" s="159"/>
      <c r="V25" s="159"/>
      <c r="W25" s="159"/>
      <c r="X25" s="159"/>
      <c r="Y25" s="159">
        <f>IF('Courses-Degrees'!$N25=1,'Courses-Degrees'!$C25,0)</f>
        <v>0</v>
      </c>
      <c r="Z25" s="87"/>
    </row>
    <row r="26" spans="2:26" x14ac:dyDescent="0.25">
      <c r="B26" s="33" t="s">
        <v>308</v>
      </c>
      <c r="C26" s="76"/>
      <c r="D26" s="159"/>
      <c r="E26" s="159"/>
      <c r="F26" s="159"/>
      <c r="G26" s="159"/>
      <c r="H26" s="159"/>
      <c r="I26" s="159"/>
      <c r="J26" s="159"/>
      <c r="K26" s="159"/>
      <c r="L26" s="159"/>
      <c r="M26" s="159"/>
      <c r="N26" s="159"/>
      <c r="O26" s="159"/>
      <c r="P26" s="159"/>
      <c r="Q26" s="159"/>
      <c r="R26" s="159"/>
      <c r="S26" s="159"/>
      <c r="T26" s="159"/>
      <c r="U26" s="159"/>
      <c r="V26" s="159"/>
      <c r="W26" s="159"/>
      <c r="X26" s="159"/>
      <c r="Y26" s="159">
        <f>IF('Courses-Degrees'!$N26=1,'Courses-Degrees'!$C26,0)</f>
        <v>0</v>
      </c>
      <c r="Z26" s="87"/>
    </row>
    <row r="27" spans="2:26" x14ac:dyDescent="0.25">
      <c r="B27" s="33" t="s">
        <v>309</v>
      </c>
      <c r="C27" s="76"/>
      <c r="D27" s="159"/>
      <c r="E27" s="159"/>
      <c r="F27" s="159"/>
      <c r="G27" s="159"/>
      <c r="H27" s="159"/>
      <c r="I27" s="159"/>
      <c r="J27" s="159"/>
      <c r="K27" s="159"/>
      <c r="L27" s="159"/>
      <c r="M27" s="159"/>
      <c r="N27" s="159"/>
      <c r="O27" s="159"/>
      <c r="P27" s="159"/>
      <c r="Q27" s="159"/>
      <c r="R27" s="159"/>
      <c r="S27" s="159"/>
      <c r="T27" s="159"/>
      <c r="U27" s="159"/>
      <c r="V27" s="159"/>
      <c r="W27" s="159"/>
      <c r="X27" s="159"/>
      <c r="Y27" s="159">
        <f>IF('Courses-Degrees'!$N27=1,'Courses-Degrees'!$C27,0)</f>
        <v>0</v>
      </c>
      <c r="Z27" s="87"/>
    </row>
    <row r="28" spans="2:26" x14ac:dyDescent="0.25">
      <c r="B28" s="33" t="s">
        <v>67</v>
      </c>
      <c r="C28" s="76"/>
      <c r="D28" s="159"/>
      <c r="E28" s="159"/>
      <c r="F28" s="159"/>
      <c r="G28" s="159"/>
      <c r="H28" s="159"/>
      <c r="I28" s="159"/>
      <c r="J28" s="159"/>
      <c r="K28" s="159"/>
      <c r="L28" s="159"/>
      <c r="M28" s="159"/>
      <c r="N28" s="159"/>
      <c r="O28" s="159"/>
      <c r="P28" s="159"/>
      <c r="Q28" s="159"/>
      <c r="R28" s="159"/>
      <c r="S28" s="159"/>
      <c r="T28" s="159"/>
      <c r="U28" s="159"/>
      <c r="V28" s="159"/>
      <c r="W28" s="159"/>
      <c r="X28" s="159"/>
      <c r="Y28" s="159">
        <f>IF('Courses-Degrees'!$N28=1,'Courses-Degrees'!$C28,0)</f>
        <v>0</v>
      </c>
      <c r="Z28" s="87"/>
    </row>
    <row r="29" spans="2:26" x14ac:dyDescent="0.25">
      <c r="B29" s="33" t="s">
        <v>68</v>
      </c>
      <c r="C29" s="76"/>
      <c r="D29" s="159"/>
      <c r="E29" s="159"/>
      <c r="F29" s="159"/>
      <c r="G29" s="159"/>
      <c r="H29" s="159"/>
      <c r="I29" s="159"/>
      <c r="J29" s="159"/>
      <c r="K29" s="159"/>
      <c r="L29" s="159"/>
      <c r="M29" s="159"/>
      <c r="N29" s="159"/>
      <c r="O29" s="159"/>
      <c r="P29" s="159"/>
      <c r="Q29" s="159"/>
      <c r="R29" s="159"/>
      <c r="S29" s="159"/>
      <c r="T29" s="159"/>
      <c r="U29" s="159"/>
      <c r="V29" s="159"/>
      <c r="W29" s="159"/>
      <c r="X29" s="159"/>
      <c r="Y29" s="159">
        <f>IF('Courses-Degrees'!$N29=1,'Courses-Degrees'!$C29,0)</f>
        <v>0</v>
      </c>
      <c r="Z29" s="87"/>
    </row>
    <row r="30" spans="2:26" x14ac:dyDescent="0.25">
      <c r="B30" s="33" t="s">
        <v>69</v>
      </c>
      <c r="C30" s="76"/>
      <c r="D30" s="159"/>
      <c r="E30" s="159"/>
      <c r="F30" s="159"/>
      <c r="G30" s="159"/>
      <c r="H30" s="159"/>
      <c r="I30" s="159"/>
      <c r="J30" s="159"/>
      <c r="K30" s="159"/>
      <c r="L30" s="159"/>
      <c r="M30" s="159"/>
      <c r="N30" s="159"/>
      <c r="O30" s="159"/>
      <c r="P30" s="159"/>
      <c r="Q30" s="159"/>
      <c r="R30" s="159"/>
      <c r="S30" s="159"/>
      <c r="T30" s="159"/>
      <c r="U30" s="159"/>
      <c r="V30" s="159"/>
      <c r="W30" s="159"/>
      <c r="X30" s="159"/>
      <c r="Y30" s="159"/>
      <c r="Z30" s="87"/>
    </row>
    <row r="31" spans="2:26" x14ac:dyDescent="0.25">
      <c r="B31" s="33" t="s">
        <v>70</v>
      </c>
      <c r="C31" s="76"/>
      <c r="D31" s="159"/>
      <c r="E31" s="159"/>
      <c r="F31" s="159"/>
      <c r="G31" s="159"/>
      <c r="H31" s="159"/>
      <c r="I31" s="159"/>
      <c r="J31" s="159"/>
      <c r="K31" s="159"/>
      <c r="L31" s="159"/>
      <c r="M31" s="159"/>
      <c r="N31" s="159"/>
      <c r="O31" s="159"/>
      <c r="P31" s="159"/>
      <c r="Q31" s="159"/>
      <c r="R31" s="159"/>
      <c r="S31" s="159"/>
      <c r="T31" s="159"/>
      <c r="U31" s="159"/>
      <c r="V31" s="159"/>
      <c r="W31" s="159"/>
      <c r="X31" s="159"/>
      <c r="Y31" s="159"/>
      <c r="Z31" s="87"/>
    </row>
    <row r="32" spans="2:26" x14ac:dyDescent="0.25">
      <c r="B32" s="33" t="s">
        <v>71</v>
      </c>
      <c r="C32" s="76"/>
      <c r="D32" s="159"/>
      <c r="E32" s="159"/>
      <c r="F32" s="159"/>
      <c r="G32" s="159"/>
      <c r="H32" s="159"/>
      <c r="I32" s="159"/>
      <c r="J32" s="159"/>
      <c r="K32" s="159"/>
      <c r="L32" s="159"/>
      <c r="M32" s="159"/>
      <c r="N32" s="159"/>
      <c r="O32" s="159"/>
      <c r="P32" s="159"/>
      <c r="Q32" s="159"/>
      <c r="R32" s="159"/>
      <c r="S32" s="159"/>
      <c r="T32" s="159"/>
      <c r="U32" s="159"/>
      <c r="V32" s="159"/>
      <c r="W32" s="159"/>
      <c r="X32" s="159"/>
      <c r="Y32" s="159"/>
      <c r="Z32" s="87"/>
    </row>
    <row r="33" spans="2:26" x14ac:dyDescent="0.25">
      <c r="B33" s="33" t="s">
        <v>72</v>
      </c>
      <c r="C33" s="76"/>
      <c r="D33" s="159"/>
      <c r="E33" s="159"/>
      <c r="F33" s="159"/>
      <c r="G33" s="159"/>
      <c r="H33" s="159"/>
      <c r="I33" s="159"/>
      <c r="J33" s="159"/>
      <c r="K33" s="159"/>
      <c r="L33" s="159">
        <f>IF('Courses-Degrees'!$N33=1,1,0)</f>
        <v>0</v>
      </c>
      <c r="M33" s="159"/>
      <c r="N33" s="159"/>
      <c r="O33" s="159"/>
      <c r="P33" s="159"/>
      <c r="Q33" s="159"/>
      <c r="R33" s="159"/>
      <c r="S33" s="159"/>
      <c r="T33" s="159"/>
      <c r="U33" s="159"/>
      <c r="V33" s="159"/>
      <c r="W33" s="159"/>
      <c r="X33" s="159"/>
      <c r="Y33" s="159">
        <f>IF('Courses-Degrees'!$N33=1,'Courses-Degrees'!$C33,0)</f>
        <v>0</v>
      </c>
      <c r="Z33" s="159">
        <f>IF('Courses-Degrees'!$N33=1,'Courses-Degrees'!$C33,0)</f>
        <v>0</v>
      </c>
    </row>
    <row r="34" spans="2:26" x14ac:dyDescent="0.25">
      <c r="B34" s="33" t="s">
        <v>73</v>
      </c>
      <c r="C34" s="76"/>
      <c r="D34" s="159"/>
      <c r="E34" s="159"/>
      <c r="F34" s="159"/>
      <c r="G34" s="159"/>
      <c r="H34" s="159"/>
      <c r="I34" s="159"/>
      <c r="J34" s="159"/>
      <c r="K34" s="159"/>
      <c r="L34" s="159">
        <f>IF('Courses-Degrees'!$N34=1,1,0)</f>
        <v>0</v>
      </c>
      <c r="M34" s="159"/>
      <c r="N34" s="159"/>
      <c r="O34" s="159"/>
      <c r="P34" s="159"/>
      <c r="Q34" s="159"/>
      <c r="R34" s="159"/>
      <c r="S34" s="159"/>
      <c r="T34" s="159"/>
      <c r="U34" s="159"/>
      <c r="V34" s="159"/>
      <c r="W34" s="159"/>
      <c r="X34" s="159"/>
      <c r="Y34" s="159">
        <f>IF('Courses-Degrees'!$N34=1,'Courses-Degrees'!$C34,0)</f>
        <v>0</v>
      </c>
      <c r="Z34" s="159">
        <f>IF('Courses-Degrees'!$N34=1,'Courses-Degrees'!$C34,0)</f>
        <v>0</v>
      </c>
    </row>
    <row r="35" spans="2:26" x14ac:dyDescent="0.25">
      <c r="B35" s="33" t="s">
        <v>74</v>
      </c>
      <c r="C35" s="76"/>
      <c r="D35" s="159"/>
      <c r="E35" s="159"/>
      <c r="F35" s="159"/>
      <c r="G35" s="159"/>
      <c r="H35" s="159"/>
      <c r="I35" s="159"/>
      <c r="J35" s="159">
        <f>IF('Courses-Degrees'!$N35=1,1,0)</f>
        <v>0</v>
      </c>
      <c r="K35" s="159"/>
      <c r="L35" s="159"/>
      <c r="M35" s="159"/>
      <c r="N35" s="159"/>
      <c r="O35" s="159"/>
      <c r="P35" s="159"/>
      <c r="Q35" s="159"/>
      <c r="R35" s="159"/>
      <c r="S35" s="159"/>
      <c r="T35" s="159"/>
      <c r="U35" s="159"/>
      <c r="V35" s="159"/>
      <c r="W35" s="159"/>
      <c r="X35" s="159"/>
      <c r="Y35" s="159">
        <f>IF('Courses-Degrees'!$N35=1,'Courses-Degrees'!$C35,0)</f>
        <v>0</v>
      </c>
      <c r="Z35" s="159">
        <f>IF('Courses-Degrees'!$N35=1,'Courses-Degrees'!$C35,0)</f>
        <v>0</v>
      </c>
    </row>
    <row r="36" spans="2:26" x14ac:dyDescent="0.25">
      <c r="B36" s="33" t="s">
        <v>75</v>
      </c>
      <c r="C36" s="76"/>
      <c r="D36" s="159"/>
      <c r="E36" s="159"/>
      <c r="F36" s="159"/>
      <c r="G36" s="159"/>
      <c r="H36" s="159"/>
      <c r="I36" s="159"/>
      <c r="J36" s="159"/>
      <c r="K36" s="159"/>
      <c r="L36" s="159"/>
      <c r="M36" s="159"/>
      <c r="N36" s="159"/>
      <c r="O36" s="159"/>
      <c r="P36" s="159"/>
      <c r="Q36" s="159"/>
      <c r="R36" s="159"/>
      <c r="S36" s="159"/>
      <c r="T36" s="159"/>
      <c r="U36" s="159"/>
      <c r="V36" s="159"/>
      <c r="W36" s="159"/>
      <c r="X36" s="159"/>
      <c r="Y36" s="159">
        <f>IF('Courses-Degrees'!$N36=1,'Courses-Degrees'!$C36,0)</f>
        <v>0</v>
      </c>
      <c r="Z36" s="159">
        <f>IF('Courses-Degrees'!$N36=1,'Courses-Degrees'!$C36,0)</f>
        <v>0</v>
      </c>
    </row>
    <row r="37" spans="2:26" x14ac:dyDescent="0.25">
      <c r="B37" s="33" t="s">
        <v>76</v>
      </c>
      <c r="C37" s="76"/>
      <c r="D37" s="159"/>
      <c r="E37" s="159"/>
      <c r="F37" s="159"/>
      <c r="G37" s="159"/>
      <c r="H37" s="159"/>
      <c r="I37" s="159"/>
      <c r="J37" s="159"/>
      <c r="K37" s="159"/>
      <c r="L37" s="159"/>
      <c r="M37" s="159"/>
      <c r="N37" s="159"/>
      <c r="O37" s="159"/>
      <c r="P37" s="159"/>
      <c r="Q37" s="159"/>
      <c r="R37" s="159"/>
      <c r="S37" s="159"/>
      <c r="T37" s="159"/>
      <c r="U37" s="159"/>
      <c r="V37" s="159"/>
      <c r="W37" s="159"/>
      <c r="X37" s="159"/>
      <c r="Y37" s="159">
        <f>IF('Courses-Degrees'!$N37=1,'Courses-Degrees'!$C37,0)</f>
        <v>0</v>
      </c>
      <c r="Z37" s="159">
        <f>IF('Courses-Degrees'!$N37=1,'Courses-Degrees'!$C37,0)</f>
        <v>0</v>
      </c>
    </row>
    <row r="38" spans="2:26" x14ac:dyDescent="0.25">
      <c r="B38" s="33" t="s">
        <v>77</v>
      </c>
      <c r="C38" s="76"/>
      <c r="D38" s="159"/>
      <c r="E38" s="159"/>
      <c r="F38" s="159"/>
      <c r="G38" s="159"/>
      <c r="H38" s="159"/>
      <c r="I38" s="159"/>
      <c r="J38" s="159"/>
      <c r="K38" s="159"/>
      <c r="L38" s="159"/>
      <c r="M38" s="159"/>
      <c r="N38" s="159"/>
      <c r="O38" s="159"/>
      <c r="P38" s="159"/>
      <c r="Q38" s="159"/>
      <c r="R38" s="159"/>
      <c r="S38" s="159"/>
      <c r="T38" s="159"/>
      <c r="U38" s="159"/>
      <c r="V38" s="159"/>
      <c r="W38" s="159"/>
      <c r="X38" s="159"/>
      <c r="Y38" s="159">
        <f>IF('Courses-Degrees'!$N38=1,'Courses-Degrees'!$C38,0)</f>
        <v>0</v>
      </c>
      <c r="Z38" s="159">
        <f>IF('Courses-Degrees'!$N38=1,'Courses-Degrees'!$C38,0)</f>
        <v>0</v>
      </c>
    </row>
    <row r="39" spans="2:26" x14ac:dyDescent="0.25">
      <c r="B39" s="33" t="s">
        <v>78</v>
      </c>
      <c r="C39" s="76"/>
      <c r="D39" s="159"/>
      <c r="E39" s="159"/>
      <c r="F39" s="159"/>
      <c r="G39" s="159"/>
      <c r="H39" s="159"/>
      <c r="I39" s="159">
        <f>IF('Courses-Degrees'!$N39=1,1,0)</f>
        <v>0</v>
      </c>
      <c r="J39" s="159"/>
      <c r="K39" s="159"/>
      <c r="L39" s="159"/>
      <c r="M39" s="159"/>
      <c r="N39" s="159"/>
      <c r="O39" s="159"/>
      <c r="P39" s="159"/>
      <c r="Q39" s="159"/>
      <c r="R39" s="159"/>
      <c r="S39" s="159"/>
      <c r="T39" s="159"/>
      <c r="U39" s="159"/>
      <c r="V39" s="159"/>
      <c r="W39" s="159"/>
      <c r="X39" s="159"/>
      <c r="Y39" s="159">
        <f>IF('Courses-Degrees'!$N39=1,'Courses-Degrees'!$C39,0)</f>
        <v>0</v>
      </c>
      <c r="Z39" s="159">
        <f>IF('Courses-Degrees'!$N39=1,'Courses-Degrees'!$C39,0)</f>
        <v>0</v>
      </c>
    </row>
    <row r="40" spans="2:26" x14ac:dyDescent="0.25">
      <c r="B40" s="33" t="s">
        <v>79</v>
      </c>
      <c r="C40" s="76"/>
      <c r="D40" s="159"/>
      <c r="E40" s="159"/>
      <c r="F40" s="159"/>
      <c r="G40" s="159"/>
      <c r="H40" s="159"/>
      <c r="I40" s="159"/>
      <c r="J40" s="159"/>
      <c r="K40" s="159"/>
      <c r="L40" s="159"/>
      <c r="M40" s="159"/>
      <c r="N40" s="159"/>
      <c r="O40" s="159"/>
      <c r="P40" s="159"/>
      <c r="Q40" s="159"/>
      <c r="R40" s="159"/>
      <c r="S40" s="159"/>
      <c r="T40" s="159"/>
      <c r="U40" s="159"/>
      <c r="V40" s="159"/>
      <c r="W40" s="159"/>
      <c r="X40" s="159"/>
      <c r="Y40" s="159">
        <f>IF(AND('Courses-Degrees'!$N40=1,'Courses-Degrees'!$N41=0),'Courses-Degrees'!$C40,IF(AND('Courses-Degrees'!$N40=1,'Courses-Degrees'!$N41=1),0.5*'Courses-Degrees'!$C40,0))</f>
        <v>0</v>
      </c>
      <c r="Z40" s="159">
        <f>IF(AND('Courses-Degrees'!$N40=1,'Courses-Degrees'!$N41=0),'Courses-Degrees'!$C40,IF(AND('Courses-Degrees'!$N40=1,'Courses-Degrees'!$N41=1),0.5*'Courses-Degrees'!$C40,0))</f>
        <v>0</v>
      </c>
    </row>
    <row r="41" spans="2:26" x14ac:dyDescent="0.25">
      <c r="B41" s="33" t="s">
        <v>80</v>
      </c>
      <c r="C41" s="76"/>
      <c r="D41" s="159"/>
      <c r="E41" s="159"/>
      <c r="F41" s="159"/>
      <c r="G41" s="159"/>
      <c r="H41" s="159"/>
      <c r="I41" s="159"/>
      <c r="J41" s="159"/>
      <c r="K41" s="159"/>
      <c r="L41" s="159"/>
      <c r="M41" s="159"/>
      <c r="N41" s="159"/>
      <c r="O41" s="159"/>
      <c r="P41" s="159"/>
      <c r="Q41" s="159"/>
      <c r="R41" s="159"/>
      <c r="S41" s="159"/>
      <c r="T41" s="159"/>
      <c r="U41" s="159"/>
      <c r="V41" s="159"/>
      <c r="W41" s="159"/>
      <c r="X41" s="159"/>
      <c r="Y41" s="159">
        <f>IF(AND('Courses-Degrees'!$N40=0,'Courses-Degrees'!$N41=1),'Courses-Degrees'!$C41,IF(AND('Courses-Degrees'!$N40=1,'Courses-Degrees'!$N41=1),0.5*'Courses-Degrees'!$C41,0))</f>
        <v>0</v>
      </c>
      <c r="Z41" s="159">
        <f>IF(AND('Courses-Degrees'!$N40=0,'Courses-Degrees'!$N41=1),'Courses-Degrees'!$C41,IF(AND('Courses-Degrees'!$N40=1,'Courses-Degrees'!$N41=1),0.5*'Courses-Degrees'!$C41,0))</f>
        <v>0</v>
      </c>
    </row>
    <row r="42" spans="2:26" x14ac:dyDescent="0.25">
      <c r="B42" s="33" t="s">
        <v>81</v>
      </c>
      <c r="C42" s="76"/>
      <c r="D42" s="159"/>
      <c r="E42" s="159"/>
      <c r="F42" s="159"/>
      <c r="G42" s="159"/>
      <c r="H42" s="159"/>
      <c r="I42" s="159"/>
      <c r="J42" s="159"/>
      <c r="K42" s="159"/>
      <c r="L42" s="159"/>
      <c r="M42" s="159">
        <f>IF('Courses-Degrees'!$N42=1,1,0)</f>
        <v>0</v>
      </c>
      <c r="N42" s="159"/>
      <c r="O42" s="159"/>
      <c r="P42" s="159"/>
      <c r="Q42" s="159"/>
      <c r="R42" s="159"/>
      <c r="S42" s="159"/>
      <c r="T42" s="159"/>
      <c r="U42" s="159"/>
      <c r="V42" s="159"/>
      <c r="W42" s="159"/>
      <c r="X42" s="159"/>
      <c r="Y42" s="159">
        <f>IF('Courses-Degrees'!$N42=1,'Courses-Degrees'!$C42,0)</f>
        <v>0</v>
      </c>
      <c r="Z42" s="159">
        <f>IF('Courses-Degrees'!$N42=1,'Courses-Degrees'!$C42,0)</f>
        <v>0</v>
      </c>
    </row>
    <row r="43" spans="2:26" x14ac:dyDescent="0.25">
      <c r="B43" s="33" t="s">
        <v>82</v>
      </c>
      <c r="C43" s="76"/>
      <c r="D43" s="159"/>
      <c r="E43" s="159"/>
      <c r="F43" s="159"/>
      <c r="G43" s="159"/>
      <c r="H43" s="159"/>
      <c r="I43" s="159"/>
      <c r="J43" s="159"/>
      <c r="K43" s="159"/>
      <c r="L43" s="159"/>
      <c r="M43" s="159">
        <f>IF('Courses-Degrees'!$N43=1,1,0)</f>
        <v>0</v>
      </c>
      <c r="N43" s="159"/>
      <c r="O43" s="159"/>
      <c r="P43" s="159"/>
      <c r="Q43" s="159"/>
      <c r="R43" s="159"/>
      <c r="S43" s="159"/>
      <c r="T43" s="159"/>
      <c r="U43" s="159"/>
      <c r="V43" s="159"/>
      <c r="W43" s="159"/>
      <c r="X43" s="159"/>
      <c r="Y43" s="159">
        <f>IF('Courses-Degrees'!$N43=1,'Courses-Degrees'!$C43,0)</f>
        <v>0</v>
      </c>
      <c r="Z43" s="159">
        <f>IF('Courses-Degrees'!$N43=1,'Courses-Degrees'!$C43,0)</f>
        <v>0</v>
      </c>
    </row>
    <row r="44" spans="2:26" x14ac:dyDescent="0.25">
      <c r="B44" s="33" t="s">
        <v>140</v>
      </c>
      <c r="C44" s="76"/>
      <c r="D44" s="159"/>
      <c r="E44" s="159"/>
      <c r="F44" s="159"/>
      <c r="G44" s="159"/>
      <c r="H44" s="159"/>
      <c r="I44" s="159"/>
      <c r="J44" s="159"/>
      <c r="K44" s="159"/>
      <c r="L44" s="159"/>
      <c r="M44" s="159"/>
      <c r="N44" s="159"/>
      <c r="O44" s="159"/>
      <c r="P44" s="159"/>
      <c r="Q44" s="159"/>
      <c r="R44" s="159"/>
      <c r="S44" s="159"/>
      <c r="T44" s="159"/>
      <c r="U44" s="159"/>
      <c r="V44" s="159"/>
      <c r="W44" s="159"/>
      <c r="X44" s="159"/>
      <c r="Y44" s="159">
        <f>IF('Courses-Degrees'!$N44=1,'Courses-Degrees'!$C44,0)</f>
        <v>0</v>
      </c>
      <c r="Z44" s="159">
        <f>IF('Courses-Degrees'!$N44=1,'Courses-Degrees'!$C44,0)</f>
        <v>0</v>
      </c>
    </row>
    <row r="45" spans="2:26" x14ac:dyDescent="0.25">
      <c r="B45" s="33" t="s">
        <v>83</v>
      </c>
      <c r="C45" s="76"/>
      <c r="D45" s="159"/>
      <c r="E45" s="159"/>
      <c r="F45" s="159"/>
      <c r="G45" s="159"/>
      <c r="H45" s="159"/>
      <c r="I45" s="159">
        <f>IF('Courses-Degrees'!$N45=1,1,0)</f>
        <v>0</v>
      </c>
      <c r="J45" s="159"/>
      <c r="K45" s="159"/>
      <c r="L45" s="159"/>
      <c r="M45" s="159"/>
      <c r="N45" s="159"/>
      <c r="O45" s="159"/>
      <c r="P45" s="159"/>
      <c r="Q45" s="159"/>
      <c r="R45" s="159"/>
      <c r="S45" s="159"/>
      <c r="T45" s="159"/>
      <c r="U45" s="159"/>
      <c r="V45" s="159"/>
      <c r="W45" s="159"/>
      <c r="X45" s="159"/>
      <c r="Y45" s="159">
        <f>IF('Courses-Degrees'!$N45=1,'Courses-Degrees'!$C45,0)</f>
        <v>0</v>
      </c>
      <c r="Z45" s="159">
        <f>IF('Courses-Degrees'!$N45=1,'Courses-Degrees'!$C45,0)</f>
        <v>0</v>
      </c>
    </row>
    <row r="46" spans="2:26" x14ac:dyDescent="0.25">
      <c r="B46" s="33" t="s">
        <v>84</v>
      </c>
      <c r="C46" s="76"/>
      <c r="D46" s="159"/>
      <c r="E46" s="159"/>
      <c r="F46" s="159"/>
      <c r="G46" s="159"/>
      <c r="H46" s="159"/>
      <c r="I46" s="159">
        <f>IF('Courses-Degrees'!$N46=1,1,0)</f>
        <v>0</v>
      </c>
      <c r="J46" s="159"/>
      <c r="K46" s="159"/>
      <c r="L46" s="159"/>
      <c r="M46" s="159"/>
      <c r="N46" s="159"/>
      <c r="O46" s="159"/>
      <c r="P46" s="159"/>
      <c r="Q46" s="159"/>
      <c r="R46" s="159"/>
      <c r="S46" s="159"/>
      <c r="T46" s="159"/>
      <c r="U46" s="159"/>
      <c r="V46" s="159"/>
      <c r="W46" s="159"/>
      <c r="X46" s="159"/>
      <c r="Y46" s="159">
        <f>IF('Courses-Degrees'!$N46=1,'Courses-Degrees'!$C46,0)</f>
        <v>0</v>
      </c>
      <c r="Z46" s="159">
        <f>IF('Courses-Degrees'!$N46=1,'Courses-Degrees'!$C46,0)</f>
        <v>0</v>
      </c>
    </row>
    <row r="47" spans="2:26" x14ac:dyDescent="0.25">
      <c r="B47" s="33" t="s">
        <v>85</v>
      </c>
      <c r="C47" s="76"/>
      <c r="D47" s="159"/>
      <c r="E47" s="159"/>
      <c r="F47" s="159"/>
      <c r="G47" s="159"/>
      <c r="H47" s="159"/>
      <c r="I47" s="159">
        <f>IF('Courses-Degrees'!$N47=1,1,0)</f>
        <v>0</v>
      </c>
      <c r="J47" s="159"/>
      <c r="K47" s="159"/>
      <c r="L47" s="159"/>
      <c r="M47" s="159"/>
      <c r="N47" s="159"/>
      <c r="O47" s="159"/>
      <c r="P47" s="159"/>
      <c r="Q47" s="159"/>
      <c r="R47" s="159"/>
      <c r="S47" s="159"/>
      <c r="T47" s="159"/>
      <c r="U47" s="159"/>
      <c r="V47" s="159"/>
      <c r="W47" s="159"/>
      <c r="X47" s="159"/>
      <c r="Y47" s="159">
        <f>IF('Courses-Degrees'!$N47=1,'Courses-Degrees'!$C47,0)</f>
        <v>0</v>
      </c>
      <c r="Z47" s="159">
        <f>IF('Courses-Degrees'!$N47=1,'Courses-Degrees'!$C47,0)</f>
        <v>0</v>
      </c>
    </row>
    <row r="48" spans="2:26" x14ac:dyDescent="0.25">
      <c r="B48" s="33" t="s">
        <v>86</v>
      </c>
      <c r="C48" s="76"/>
      <c r="D48" s="159"/>
      <c r="E48" s="159"/>
      <c r="F48" s="159"/>
      <c r="G48" s="159"/>
      <c r="H48" s="159"/>
      <c r="I48" s="159"/>
      <c r="J48" s="159"/>
      <c r="K48" s="159"/>
      <c r="L48" s="159"/>
      <c r="M48" s="159"/>
      <c r="N48" s="159"/>
      <c r="O48" s="159"/>
      <c r="P48" s="159"/>
      <c r="Q48" s="159"/>
      <c r="R48" s="159"/>
      <c r="S48" s="159"/>
      <c r="T48" s="159"/>
      <c r="U48" s="159"/>
      <c r="V48" s="159"/>
      <c r="W48" s="159"/>
      <c r="X48" s="159"/>
      <c r="Y48" s="159">
        <f>IF('Courses-Degrees'!$N48=1,'Courses-Degrees'!$C48,0)</f>
        <v>0</v>
      </c>
      <c r="Z48" s="159">
        <f>IF('Courses-Degrees'!$N48=1,'Courses-Degrees'!$C48,0)</f>
        <v>0</v>
      </c>
    </row>
    <row r="49" spans="2:26" x14ac:dyDescent="0.25">
      <c r="B49" s="33" t="s">
        <v>87</v>
      </c>
      <c r="C49" s="76"/>
      <c r="D49" s="159"/>
      <c r="E49" s="159"/>
      <c r="F49" s="159"/>
      <c r="G49" s="159"/>
      <c r="H49" s="159"/>
      <c r="I49" s="159"/>
      <c r="J49" s="159"/>
      <c r="K49" s="159"/>
      <c r="L49" s="159"/>
      <c r="M49" s="159"/>
      <c r="N49" s="159">
        <f>IF('Courses-Degrees'!$N49=1,1,0)</f>
        <v>0</v>
      </c>
      <c r="O49" s="159"/>
      <c r="P49" s="159"/>
      <c r="Q49" s="159"/>
      <c r="R49" s="159"/>
      <c r="S49" s="159"/>
      <c r="T49" s="159"/>
      <c r="U49" s="159"/>
      <c r="V49" s="159"/>
      <c r="W49" s="159"/>
      <c r="X49" s="159"/>
      <c r="Y49" s="159">
        <f>IF('Courses-Degrees'!$N49=1,'Courses-Degrees'!$C49,0)</f>
        <v>0</v>
      </c>
      <c r="Z49" s="159">
        <f>IF('Courses-Degrees'!$N49=1,'Courses-Degrees'!$C49,0)</f>
        <v>0</v>
      </c>
    </row>
    <row r="50" spans="2:26" x14ac:dyDescent="0.25">
      <c r="B50" s="33" t="s">
        <v>88</v>
      </c>
      <c r="C50" s="76"/>
      <c r="D50" s="159"/>
      <c r="E50" s="159"/>
      <c r="F50" s="159"/>
      <c r="G50" s="159"/>
      <c r="H50" s="159"/>
      <c r="I50" s="159"/>
      <c r="J50" s="159"/>
      <c r="K50" s="159"/>
      <c r="L50" s="159"/>
      <c r="M50" s="159"/>
      <c r="N50" s="159">
        <f>IF('Courses-Degrees'!$N50=1,1,0)</f>
        <v>0</v>
      </c>
      <c r="O50" s="159"/>
      <c r="P50" s="159"/>
      <c r="Q50" s="159"/>
      <c r="R50" s="159"/>
      <c r="S50" s="159"/>
      <c r="T50" s="159"/>
      <c r="U50" s="159"/>
      <c r="V50" s="159"/>
      <c r="W50" s="159"/>
      <c r="X50" s="159"/>
      <c r="Y50" s="159">
        <f>IF('Courses-Degrees'!$N50=1,'Courses-Degrees'!$C50,0)</f>
        <v>0</v>
      </c>
      <c r="Z50" s="159">
        <f>IF('Courses-Degrees'!$N50=1,'Courses-Degrees'!$C50,0)</f>
        <v>0</v>
      </c>
    </row>
    <row r="51" spans="2:26" x14ac:dyDescent="0.25">
      <c r="B51" s="33" t="s">
        <v>89</v>
      </c>
      <c r="C51" s="76"/>
      <c r="D51" s="159"/>
      <c r="E51" s="159"/>
      <c r="F51" s="159"/>
      <c r="G51" s="159"/>
      <c r="H51" s="159"/>
      <c r="I51" s="159"/>
      <c r="J51" s="159"/>
      <c r="K51" s="159"/>
      <c r="L51" s="159"/>
      <c r="M51" s="159"/>
      <c r="N51" s="159"/>
      <c r="O51" s="159"/>
      <c r="P51" s="159"/>
      <c r="Q51" s="159"/>
      <c r="R51" s="159"/>
      <c r="S51" s="159"/>
      <c r="T51" s="159"/>
      <c r="U51" s="159"/>
      <c r="V51" s="159"/>
      <c r="W51" s="159"/>
      <c r="X51" s="159"/>
      <c r="Y51" s="159">
        <f>IF('Courses-Degrees'!$N51=1,'Courses-Degrees'!$C51,0)</f>
        <v>0</v>
      </c>
      <c r="Z51" s="159">
        <f>IF('Courses-Degrees'!$N51=1,'Courses-Degrees'!$C51,0)</f>
        <v>0</v>
      </c>
    </row>
    <row r="52" spans="2:26" x14ac:dyDescent="0.25">
      <c r="B52" s="33" t="s">
        <v>141</v>
      </c>
      <c r="C52" s="76"/>
      <c r="D52" s="159"/>
      <c r="E52" s="159"/>
      <c r="F52" s="159"/>
      <c r="G52" s="159"/>
      <c r="H52" s="159"/>
      <c r="I52" s="159"/>
      <c r="J52" s="159"/>
      <c r="K52" s="159"/>
      <c r="L52" s="159"/>
      <c r="M52" s="159"/>
      <c r="N52" s="159"/>
      <c r="O52" s="159"/>
      <c r="P52" s="159"/>
      <c r="Q52" s="159"/>
      <c r="R52" s="159"/>
      <c r="S52" s="159"/>
      <c r="T52" s="159"/>
      <c r="U52" s="159"/>
      <c r="V52" s="159"/>
      <c r="W52" s="159"/>
      <c r="X52" s="159"/>
      <c r="Y52" s="159">
        <f>IF('Courses-Degrees'!$N52=1,'Courses-Degrees'!$C52,0)</f>
        <v>0</v>
      </c>
      <c r="Z52" s="159">
        <f>IF('Courses-Degrees'!$N52=1,'Courses-Degrees'!$C52,0)</f>
        <v>0</v>
      </c>
    </row>
    <row r="53" spans="2:26" x14ac:dyDescent="0.25">
      <c r="B53" s="33" t="s">
        <v>142</v>
      </c>
      <c r="C53" s="76"/>
      <c r="D53" s="159"/>
      <c r="E53" s="159"/>
      <c r="F53" s="159"/>
      <c r="G53" s="159"/>
      <c r="H53" s="159"/>
      <c r="I53" s="159"/>
      <c r="J53" s="159"/>
      <c r="K53" s="159"/>
      <c r="L53" s="159"/>
      <c r="M53" s="159"/>
      <c r="N53" s="159"/>
      <c r="O53" s="159"/>
      <c r="P53" s="159"/>
      <c r="Q53" s="159"/>
      <c r="R53" s="159"/>
      <c r="S53" s="159"/>
      <c r="T53" s="159"/>
      <c r="U53" s="159"/>
      <c r="V53" s="159"/>
      <c r="W53" s="159"/>
      <c r="X53" s="159"/>
      <c r="Y53" s="159">
        <f>IF('Courses-Degrees'!$N53=1,'Courses-Degrees'!$C53,0)</f>
        <v>0</v>
      </c>
      <c r="Z53" s="159">
        <f>IF('Courses-Degrees'!$N53=1,'Courses-Degrees'!$C53,0)</f>
        <v>0</v>
      </c>
    </row>
    <row r="54" spans="2:26" x14ac:dyDescent="0.25">
      <c r="B54" s="141" t="s">
        <v>359</v>
      </c>
      <c r="C54" s="76"/>
      <c r="D54" s="159"/>
      <c r="E54" s="159"/>
      <c r="F54" s="159"/>
      <c r="G54" s="159"/>
      <c r="H54" s="159"/>
      <c r="I54" s="159"/>
      <c r="J54" s="159"/>
      <c r="K54" s="159"/>
      <c r="L54" s="159"/>
      <c r="M54" s="159"/>
      <c r="N54" s="159"/>
      <c r="O54" s="159"/>
      <c r="P54" s="159"/>
      <c r="Q54" s="159"/>
      <c r="R54" s="159"/>
      <c r="S54" s="159"/>
      <c r="T54" s="159"/>
      <c r="U54" s="159"/>
      <c r="V54" s="159"/>
      <c r="W54" s="159"/>
      <c r="X54" s="159"/>
      <c r="Y54" s="159">
        <f>IF('Courses-Degrees'!$N54=1,'Courses-Degrees'!$C54,0)</f>
        <v>0</v>
      </c>
      <c r="Z54" s="159">
        <f>IF('Courses-Degrees'!$N54=1,'Courses-Degrees'!$C54,0)</f>
        <v>0</v>
      </c>
    </row>
    <row r="55" spans="2:26" x14ac:dyDescent="0.25">
      <c r="B55" s="141" t="s">
        <v>361</v>
      </c>
      <c r="C55" s="76"/>
      <c r="D55" s="159"/>
      <c r="E55" s="159"/>
      <c r="F55" s="159"/>
      <c r="G55" s="159"/>
      <c r="H55" s="159"/>
      <c r="I55" s="159"/>
      <c r="J55" s="159"/>
      <c r="K55" s="159"/>
      <c r="L55" s="159"/>
      <c r="M55" s="159"/>
      <c r="N55" s="159"/>
      <c r="O55" s="159"/>
      <c r="P55" s="159"/>
      <c r="Q55" s="159"/>
      <c r="R55" s="159"/>
      <c r="S55" s="159"/>
      <c r="T55" s="159"/>
      <c r="U55" s="159"/>
      <c r="V55" s="159"/>
      <c r="W55" s="159"/>
      <c r="X55" s="159"/>
      <c r="Y55" s="159">
        <f>IF('Courses-Degrees'!$N55=1,'Courses-Degrees'!$C55,0)</f>
        <v>0</v>
      </c>
      <c r="Z55" s="159">
        <f>IF('Courses-Degrees'!$N55=1,'Courses-Degrees'!$C55,0)</f>
        <v>0</v>
      </c>
    </row>
    <row r="56" spans="2:26" x14ac:dyDescent="0.25">
      <c r="B56" s="60" t="s">
        <v>143</v>
      </c>
      <c r="C56" s="76"/>
      <c r="D56" s="159"/>
      <c r="E56" s="159"/>
      <c r="F56" s="159"/>
      <c r="G56" s="159"/>
      <c r="H56" s="159"/>
      <c r="I56" s="159"/>
      <c r="J56" s="159">
        <f>IF($P56=1,IF($P77=1,0.5,1),0)</f>
        <v>0</v>
      </c>
      <c r="K56" s="159"/>
      <c r="L56" s="159"/>
      <c r="M56" s="159"/>
      <c r="N56" s="159"/>
      <c r="O56" s="159"/>
      <c r="P56" s="159"/>
      <c r="Q56" s="159"/>
      <c r="R56" s="159"/>
      <c r="S56" s="159"/>
      <c r="T56" s="159"/>
      <c r="U56" s="159"/>
      <c r="V56" s="159"/>
      <c r="W56" s="159"/>
      <c r="X56" s="159"/>
      <c r="Y56" s="159">
        <f>IF('Courses-Degrees'!$N56=1,'Courses-Degrees'!$C56,0)</f>
        <v>0</v>
      </c>
      <c r="Z56" s="159">
        <f>IF('Courses-Degrees'!$N56=1,'Courses-Degrees'!$C56,0)</f>
        <v>0</v>
      </c>
    </row>
    <row r="57" spans="2:26" x14ac:dyDescent="0.25">
      <c r="B57" s="33" t="s">
        <v>310</v>
      </c>
      <c r="C57" s="76"/>
      <c r="D57" s="159"/>
      <c r="E57" s="159"/>
      <c r="F57" s="159"/>
      <c r="G57" s="159"/>
      <c r="H57" s="159"/>
      <c r="I57" s="159"/>
      <c r="J57" s="159"/>
      <c r="K57" s="159"/>
      <c r="L57" s="159"/>
      <c r="M57" s="159"/>
      <c r="N57" s="159"/>
      <c r="O57" s="159"/>
      <c r="P57" s="159"/>
      <c r="Q57" s="159"/>
      <c r="R57" s="159"/>
      <c r="S57" s="159"/>
      <c r="T57" s="159"/>
      <c r="U57" s="159"/>
      <c r="V57" s="159"/>
      <c r="W57" s="159"/>
      <c r="X57" s="159"/>
      <c r="Y57" s="159">
        <f>IF('Courses-Degrees'!$N57=1,'Courses-Degrees'!$C57,0)</f>
        <v>0</v>
      </c>
      <c r="Z57" s="159">
        <f>IF('Courses-Degrees'!$N57=1,'Courses-Degrees'!$C57,0)</f>
        <v>0</v>
      </c>
    </row>
    <row r="58" spans="2:26" x14ac:dyDescent="0.25">
      <c r="B58" s="33" t="s">
        <v>311</v>
      </c>
      <c r="C58" s="76"/>
      <c r="D58" s="159"/>
      <c r="E58" s="159"/>
      <c r="F58" s="159"/>
      <c r="G58" s="159"/>
      <c r="H58" s="159"/>
      <c r="I58" s="159"/>
      <c r="J58" s="159"/>
      <c r="K58" s="159"/>
      <c r="L58" s="159"/>
      <c r="M58" s="159"/>
      <c r="N58" s="159"/>
      <c r="O58" s="159"/>
      <c r="P58" s="159"/>
      <c r="Q58" s="159"/>
      <c r="R58" s="159"/>
      <c r="S58" s="159"/>
      <c r="T58" s="159"/>
      <c r="U58" s="159"/>
      <c r="V58" s="159"/>
      <c r="W58" s="159"/>
      <c r="X58" s="159"/>
      <c r="Y58" s="159">
        <f>IF('Courses-Degrees'!$N58=1,'Courses-Degrees'!$C58,0)</f>
        <v>0</v>
      </c>
      <c r="Z58" s="159">
        <f>IF('Courses-Degrees'!$N58=1,'Courses-Degrees'!$C58,0)</f>
        <v>0</v>
      </c>
    </row>
    <row r="59" spans="2:26" x14ac:dyDescent="0.25">
      <c r="B59" s="33" t="s">
        <v>144</v>
      </c>
      <c r="C59" s="76"/>
      <c r="D59" s="159"/>
      <c r="E59" s="159"/>
      <c r="F59" s="159"/>
      <c r="G59" s="159"/>
      <c r="H59" s="159"/>
      <c r="I59" s="159"/>
      <c r="J59" s="159"/>
      <c r="K59" s="159"/>
      <c r="L59" s="159"/>
      <c r="M59" s="159"/>
      <c r="N59" s="159"/>
      <c r="O59" s="159"/>
      <c r="P59" s="159"/>
      <c r="Q59" s="159"/>
      <c r="R59" s="159"/>
      <c r="S59" s="159"/>
      <c r="T59" s="159"/>
      <c r="U59" s="159"/>
      <c r="V59" s="159"/>
      <c r="W59" s="159"/>
      <c r="X59" s="159"/>
      <c r="Y59" s="159">
        <f>IF('Courses-Degrees'!$N59=1,'Courses-Degrees'!$C59,0)</f>
        <v>0</v>
      </c>
      <c r="Z59" s="159">
        <f>IF('Courses-Degrees'!$N59=1,'Courses-Degrees'!$C59,0)</f>
        <v>0</v>
      </c>
    </row>
    <row r="60" spans="2:26" x14ac:dyDescent="0.25">
      <c r="B60" s="33" t="s">
        <v>353</v>
      </c>
      <c r="C60" s="76"/>
      <c r="D60" s="159"/>
      <c r="E60" s="159"/>
      <c r="F60" s="159"/>
      <c r="G60" s="159"/>
      <c r="H60" s="159"/>
      <c r="I60" s="159"/>
      <c r="J60" s="159"/>
      <c r="K60" s="159"/>
      <c r="L60" s="159"/>
      <c r="M60" s="159"/>
      <c r="N60" s="159"/>
      <c r="O60" s="159"/>
      <c r="P60" s="159"/>
      <c r="Q60" s="159"/>
      <c r="R60" s="159"/>
      <c r="S60" s="159"/>
      <c r="T60" s="159"/>
      <c r="U60" s="159"/>
      <c r="V60" s="159"/>
      <c r="W60" s="159"/>
      <c r="X60" s="159"/>
      <c r="Y60" s="159">
        <f>IF('Courses-Degrees'!$N60=1,'Courses-Degrees'!$C60,0)</f>
        <v>0</v>
      </c>
      <c r="Z60" s="159">
        <f>IF('Courses-Degrees'!$N60=1,'Courses-Degrees'!$C60,0)</f>
        <v>0</v>
      </c>
    </row>
    <row r="61" spans="2:26" x14ac:dyDescent="0.25">
      <c r="B61" s="33" t="s">
        <v>182</v>
      </c>
      <c r="C61" s="76"/>
      <c r="D61" s="159"/>
      <c r="E61" s="159"/>
      <c r="F61" s="159"/>
      <c r="G61" s="159"/>
      <c r="H61" s="159"/>
      <c r="I61" s="159"/>
      <c r="J61" s="159"/>
      <c r="K61" s="159"/>
      <c r="L61" s="159"/>
      <c r="M61" s="159"/>
      <c r="N61" s="159"/>
      <c r="O61" s="159"/>
      <c r="P61" s="159"/>
      <c r="Q61" s="159"/>
      <c r="R61" s="159"/>
      <c r="S61" s="159"/>
      <c r="T61" s="159"/>
      <c r="U61" s="159"/>
      <c r="V61" s="159"/>
      <c r="W61" s="159"/>
      <c r="X61" s="159"/>
      <c r="Y61" s="159">
        <f>IF('Courses-Degrees'!$N61=1,'Courses-Degrees'!$C61,0)</f>
        <v>0</v>
      </c>
      <c r="Z61" s="159">
        <f>IF('Courses-Degrees'!$N61=1,'Courses-Degrees'!$C61,0)</f>
        <v>0</v>
      </c>
    </row>
    <row r="62" spans="2:26" x14ac:dyDescent="0.25">
      <c r="B62" s="33" t="s">
        <v>90</v>
      </c>
      <c r="C62" s="76"/>
      <c r="D62" s="159"/>
      <c r="E62" s="159"/>
      <c r="F62" s="159"/>
      <c r="G62" s="159"/>
      <c r="H62" s="159"/>
      <c r="I62" s="159"/>
      <c r="J62" s="159"/>
      <c r="K62" s="159"/>
      <c r="L62" s="159"/>
      <c r="M62" s="159"/>
      <c r="N62" s="159"/>
      <c r="O62" s="159"/>
      <c r="P62" s="159"/>
      <c r="Q62" s="159"/>
      <c r="R62" s="159"/>
      <c r="S62" s="159"/>
      <c r="T62" s="159"/>
      <c r="U62" s="159"/>
      <c r="V62" s="159"/>
      <c r="W62" s="159"/>
      <c r="X62" s="159"/>
      <c r="Y62" s="159"/>
      <c r="Z62" s="87"/>
    </row>
    <row r="63" spans="2:26" x14ac:dyDescent="0.25">
      <c r="B63" s="33" t="s">
        <v>312</v>
      </c>
      <c r="C63" s="76"/>
      <c r="D63" s="159"/>
      <c r="E63" s="159"/>
      <c r="F63" s="159"/>
      <c r="G63" s="159"/>
      <c r="H63" s="159"/>
      <c r="I63" s="159"/>
      <c r="J63" s="159"/>
      <c r="K63" s="159"/>
      <c r="L63" s="159"/>
      <c r="M63" s="159"/>
      <c r="N63" s="159"/>
      <c r="O63" s="159"/>
      <c r="P63" s="159"/>
      <c r="Q63" s="159"/>
      <c r="R63" s="159"/>
      <c r="S63" s="159"/>
      <c r="T63" s="159"/>
      <c r="U63" s="159"/>
      <c r="V63" s="159"/>
      <c r="W63" s="159"/>
      <c r="X63" s="159"/>
      <c r="Y63" s="159">
        <f>IF('Courses-Degrees'!$N63=1,'Courses-Degrees'!$C63,0)</f>
        <v>0</v>
      </c>
      <c r="Z63" s="159">
        <f>IF('Courses-Degrees'!$N63=1,'Courses-Degrees'!$C63,0)</f>
        <v>0</v>
      </c>
    </row>
    <row r="64" spans="2:26" x14ac:dyDescent="0.25">
      <c r="B64" s="33" t="s">
        <v>91</v>
      </c>
      <c r="C64" s="76"/>
      <c r="D64" s="159"/>
      <c r="E64" s="159"/>
      <c r="F64" s="159"/>
      <c r="G64" s="159"/>
      <c r="H64" s="159"/>
      <c r="I64" s="159"/>
      <c r="J64" s="159"/>
      <c r="K64" s="159"/>
      <c r="L64" s="159"/>
      <c r="M64" s="159"/>
      <c r="N64" s="159"/>
      <c r="O64" s="159"/>
      <c r="P64" s="159"/>
      <c r="Q64" s="159"/>
      <c r="R64" s="159"/>
      <c r="S64" s="159"/>
      <c r="T64" s="159"/>
      <c r="U64" s="159"/>
      <c r="V64" s="159"/>
      <c r="W64" s="159"/>
      <c r="X64" s="159"/>
      <c r="Y64" s="159"/>
      <c r="Z64" s="87"/>
    </row>
    <row r="65" spans="1:26" x14ac:dyDescent="0.25">
      <c r="B65" s="34" t="s">
        <v>92</v>
      </c>
      <c r="C65" s="76"/>
      <c r="D65" s="159"/>
      <c r="E65" s="159"/>
      <c r="F65" s="159"/>
      <c r="G65" s="159"/>
      <c r="H65" s="159"/>
      <c r="I65" s="159"/>
      <c r="J65" s="159"/>
      <c r="K65" s="159"/>
      <c r="L65" s="159"/>
      <c r="M65" s="159"/>
      <c r="N65" s="159"/>
      <c r="O65" s="159">
        <f>IF('Courses-Degrees'!$N65=1,1,0)</f>
        <v>0</v>
      </c>
      <c r="P65" s="159"/>
      <c r="Q65" s="159"/>
      <c r="R65" s="159"/>
      <c r="S65" s="159"/>
      <c r="T65" s="159"/>
      <c r="U65" s="159"/>
      <c r="V65" s="159"/>
      <c r="W65" s="159"/>
      <c r="X65" s="159"/>
      <c r="Y65" s="159">
        <f>IF('Courses-Degrees'!$N65=1,'Courses-Degrees'!$C65,0)</f>
        <v>0</v>
      </c>
      <c r="Z65" s="87"/>
    </row>
    <row r="66" spans="1:26" x14ac:dyDescent="0.25">
      <c r="B66" s="34" t="s">
        <v>93</v>
      </c>
      <c r="C66" s="76"/>
      <c r="D66" s="159"/>
      <c r="E66" s="159"/>
      <c r="F66" s="159"/>
      <c r="G66" s="159"/>
      <c r="H66" s="159"/>
      <c r="I66" s="159"/>
      <c r="J66" s="159"/>
      <c r="K66" s="159"/>
      <c r="L66" s="159"/>
      <c r="M66" s="159"/>
      <c r="N66" s="159"/>
      <c r="O66" s="159"/>
      <c r="P66" s="159">
        <f>IF('Courses-Degrees'!$N66=1,1,0)</f>
        <v>0</v>
      </c>
      <c r="Q66" s="159"/>
      <c r="R66" s="159"/>
      <c r="S66" s="159"/>
      <c r="T66" s="159"/>
      <c r="U66" s="159"/>
      <c r="V66" s="159"/>
      <c r="W66" s="159"/>
      <c r="X66" s="159"/>
      <c r="Y66" s="159">
        <f>IF('Courses-Degrees'!$N66=1,'Courses-Degrees'!$C66,0)</f>
        <v>0</v>
      </c>
      <c r="Z66" s="87"/>
    </row>
    <row r="67" spans="1:26" x14ac:dyDescent="0.25">
      <c r="B67" s="34" t="s">
        <v>94</v>
      </c>
      <c r="C67" s="76"/>
      <c r="D67" s="159"/>
      <c r="E67" s="159"/>
      <c r="F67" s="159"/>
      <c r="G67" s="159"/>
      <c r="H67" s="159"/>
      <c r="I67" s="159"/>
      <c r="J67" s="159"/>
      <c r="K67" s="159"/>
      <c r="L67" s="159"/>
      <c r="M67" s="159"/>
      <c r="N67" s="159"/>
      <c r="O67" s="159">
        <f>IF('Courses-Degrees'!$N67=1,1,0)</f>
        <v>0</v>
      </c>
      <c r="P67" s="159"/>
      <c r="Q67" s="159"/>
      <c r="R67" s="159"/>
      <c r="S67" s="159"/>
      <c r="T67" s="159"/>
      <c r="U67" s="159"/>
      <c r="V67" s="159"/>
      <c r="W67" s="159"/>
      <c r="X67" s="159"/>
      <c r="Y67" s="159">
        <f>IF('Courses-Degrees'!$N67=1,'Courses-Degrees'!$C67,0)</f>
        <v>0</v>
      </c>
      <c r="Z67" s="159">
        <f>IF('Courses-Degrees'!$N67=1,'Courses-Degrees'!$C67,0)</f>
        <v>0</v>
      </c>
    </row>
    <row r="68" spans="1:26" x14ac:dyDescent="0.25">
      <c r="B68" s="34" t="s">
        <v>95</v>
      </c>
      <c r="C68" s="76"/>
      <c r="D68" s="159"/>
      <c r="E68" s="159"/>
      <c r="F68" s="159"/>
      <c r="G68" s="159"/>
      <c r="H68" s="159"/>
      <c r="I68" s="159"/>
      <c r="J68" s="159"/>
      <c r="K68" s="159"/>
      <c r="L68" s="159"/>
      <c r="M68" s="159"/>
      <c r="N68" s="159"/>
      <c r="O68" s="159"/>
      <c r="P68" s="159">
        <f>IF('Courses-Degrees'!$N68=1,1,0)</f>
        <v>0</v>
      </c>
      <c r="Q68" s="159"/>
      <c r="R68" s="159"/>
      <c r="S68" s="159"/>
      <c r="T68" s="159"/>
      <c r="U68" s="159"/>
      <c r="V68" s="159"/>
      <c r="W68" s="159"/>
      <c r="X68" s="159"/>
      <c r="Y68" s="159">
        <f>IF('Courses-Degrees'!$N68=1,'Courses-Degrees'!$C68,0)</f>
        <v>0</v>
      </c>
      <c r="Z68" s="159">
        <f>IF('Courses-Degrees'!$N68=1,'Courses-Degrees'!$C68,0)</f>
        <v>0</v>
      </c>
    </row>
    <row r="69" spans="1:26" x14ac:dyDescent="0.25">
      <c r="B69" s="34" t="s">
        <v>476</v>
      </c>
      <c r="C69" s="76"/>
      <c r="D69" s="159"/>
      <c r="E69" s="159"/>
      <c r="F69" s="159"/>
      <c r="G69" s="159"/>
      <c r="H69" s="159"/>
      <c r="I69" s="159"/>
      <c r="J69" s="159"/>
      <c r="K69" s="159"/>
      <c r="L69" s="159"/>
      <c r="M69" s="159"/>
      <c r="N69" s="159"/>
      <c r="O69" s="159"/>
      <c r="P69" s="159"/>
      <c r="Q69" s="159"/>
      <c r="R69" s="159"/>
      <c r="S69" s="159"/>
      <c r="T69" s="159"/>
      <c r="U69" s="159"/>
      <c r="V69" s="159"/>
      <c r="W69" s="159"/>
      <c r="X69" s="159"/>
      <c r="Y69" s="159">
        <f>IF('Courses-Degrees'!$N69=1,'Courses-Degrees'!$C69,0)</f>
        <v>0</v>
      </c>
      <c r="Z69" s="159">
        <f>IF('Courses-Degrees'!$N69=1,'Courses-Degrees'!$C69,0)</f>
        <v>0</v>
      </c>
    </row>
    <row r="70" spans="1:26" x14ac:dyDescent="0.25">
      <c r="A70">
        <f>A$5-COUNTIF(D70:Z70,"")</f>
        <v>1</v>
      </c>
      <c r="B70" s="38" t="s">
        <v>31</v>
      </c>
      <c r="C70" s="76"/>
      <c r="D70" s="159"/>
      <c r="E70" s="159"/>
      <c r="F70" s="159"/>
      <c r="G70" s="159"/>
      <c r="H70" s="159"/>
      <c r="I70" s="159"/>
      <c r="J70" s="159"/>
      <c r="K70" s="159"/>
      <c r="L70" s="159"/>
      <c r="M70" s="159"/>
      <c r="N70" s="159"/>
      <c r="O70" s="159"/>
      <c r="P70" s="159"/>
      <c r="Q70" s="159"/>
      <c r="R70" s="159"/>
      <c r="S70" s="159"/>
      <c r="T70" s="159">
        <f>IF('Courses-Degrees'!$N71=1,1,0)</f>
        <v>0</v>
      </c>
      <c r="U70" s="159"/>
      <c r="V70" s="159"/>
      <c r="W70" s="159"/>
      <c r="X70" s="159"/>
      <c r="Y70" s="159"/>
      <c r="Z70" s="87"/>
    </row>
    <row r="71" spans="1:26" x14ac:dyDescent="0.25">
      <c r="A71">
        <f t="shared" ref="A71:A96" si="2">A$5-COUNTIF(D71:Z71,"")</f>
        <v>1</v>
      </c>
      <c r="B71" s="38" t="s">
        <v>32</v>
      </c>
      <c r="C71" s="76"/>
      <c r="D71" s="159"/>
      <c r="E71" s="159"/>
      <c r="F71" s="159"/>
      <c r="G71" s="159"/>
      <c r="H71" s="159"/>
      <c r="I71" s="159"/>
      <c r="J71" s="159"/>
      <c r="K71" s="159"/>
      <c r="L71" s="159"/>
      <c r="M71" s="159"/>
      <c r="N71" s="159"/>
      <c r="O71" s="159"/>
      <c r="P71" s="159"/>
      <c r="Q71" s="159"/>
      <c r="R71" s="159"/>
      <c r="S71" s="159"/>
      <c r="T71" s="159">
        <f>IF('Courses-Degrees'!$N72=1,1,0)</f>
        <v>0</v>
      </c>
      <c r="U71" s="159"/>
      <c r="V71" s="159"/>
      <c r="W71" s="159"/>
      <c r="X71" s="159"/>
      <c r="Y71" s="159"/>
      <c r="Z71" s="87"/>
    </row>
    <row r="72" spans="1:26" x14ac:dyDescent="0.25">
      <c r="A72">
        <f t="shared" si="2"/>
        <v>1</v>
      </c>
      <c r="B72" s="38" t="s">
        <v>33</v>
      </c>
      <c r="C72" s="76"/>
      <c r="D72" s="159"/>
      <c r="E72" s="159"/>
      <c r="F72" s="159"/>
      <c r="G72" s="159"/>
      <c r="H72" s="159"/>
      <c r="I72" s="159"/>
      <c r="J72" s="159"/>
      <c r="K72" s="159"/>
      <c r="L72" s="159"/>
      <c r="M72" s="159"/>
      <c r="N72" s="159"/>
      <c r="O72" s="159"/>
      <c r="P72" s="159"/>
      <c r="Q72" s="159"/>
      <c r="R72" s="159"/>
      <c r="S72" s="159"/>
      <c r="T72" s="159">
        <f>IF('Courses-Degrees'!$N73=1,1,0)</f>
        <v>0</v>
      </c>
      <c r="U72" s="159"/>
      <c r="V72" s="159"/>
      <c r="W72" s="159"/>
      <c r="X72" s="159"/>
      <c r="Y72" s="159"/>
      <c r="Z72" s="87"/>
    </row>
    <row r="73" spans="1:26" x14ac:dyDescent="0.25">
      <c r="A73">
        <f t="shared" si="2"/>
        <v>1</v>
      </c>
      <c r="B73" s="37" t="s">
        <v>485</v>
      </c>
      <c r="C73" s="76"/>
      <c r="D73" s="159"/>
      <c r="E73" s="159"/>
      <c r="F73" s="159"/>
      <c r="G73" s="159"/>
      <c r="H73" s="159"/>
      <c r="I73" s="159"/>
      <c r="J73" s="159"/>
      <c r="K73" s="159"/>
      <c r="L73" s="159"/>
      <c r="M73" s="159"/>
      <c r="N73" s="159"/>
      <c r="O73" s="159"/>
      <c r="P73" s="159"/>
      <c r="Q73" s="159"/>
      <c r="R73" s="159"/>
      <c r="S73" s="159"/>
      <c r="T73" s="159"/>
      <c r="U73" s="159">
        <f>IF('Courses-Degrees'!$N84=1,1,0)</f>
        <v>0</v>
      </c>
      <c r="V73" s="159"/>
      <c r="W73" s="159"/>
      <c r="X73" s="159"/>
      <c r="Y73" s="159"/>
      <c r="Z73" s="87"/>
    </row>
    <row r="74" spans="1:26" x14ac:dyDescent="0.25">
      <c r="A74">
        <f t="shared" si="2"/>
        <v>1</v>
      </c>
      <c r="B74" s="37" t="s">
        <v>486</v>
      </c>
      <c r="C74" s="76"/>
      <c r="D74" s="159"/>
      <c r="E74" s="159"/>
      <c r="F74" s="159"/>
      <c r="G74" s="159"/>
      <c r="H74" s="159"/>
      <c r="I74" s="159"/>
      <c r="J74" s="159"/>
      <c r="K74" s="159"/>
      <c r="L74" s="159"/>
      <c r="M74" s="159"/>
      <c r="N74" s="159"/>
      <c r="O74" s="159"/>
      <c r="P74" s="159"/>
      <c r="Q74" s="159"/>
      <c r="R74" s="159"/>
      <c r="S74" s="159"/>
      <c r="T74" s="159"/>
      <c r="U74" s="159">
        <f>IF('Courses-Degrees'!$N85=1,1,0)</f>
        <v>0</v>
      </c>
      <c r="V74" s="159"/>
      <c r="W74" s="159"/>
      <c r="X74" s="159"/>
      <c r="Y74" s="159"/>
      <c r="Z74" s="87"/>
    </row>
    <row r="75" spans="1:26" x14ac:dyDescent="0.25">
      <c r="A75">
        <f t="shared" si="2"/>
        <v>1</v>
      </c>
      <c r="B75" s="37" t="s">
        <v>487</v>
      </c>
      <c r="C75" s="76"/>
      <c r="D75" s="159"/>
      <c r="E75" s="159"/>
      <c r="F75" s="159"/>
      <c r="G75" s="159"/>
      <c r="H75" s="159"/>
      <c r="I75" s="159"/>
      <c r="J75" s="159"/>
      <c r="K75" s="159"/>
      <c r="L75" s="159"/>
      <c r="M75" s="159"/>
      <c r="N75" s="159"/>
      <c r="O75" s="159"/>
      <c r="P75" s="159"/>
      <c r="Q75" s="159"/>
      <c r="R75" s="159"/>
      <c r="S75" s="159"/>
      <c r="T75" s="159"/>
      <c r="U75" s="159">
        <f>IF('Courses-Degrees'!$N86=1,1,0)</f>
        <v>0</v>
      </c>
      <c r="V75" s="159"/>
      <c r="W75" s="159"/>
      <c r="X75" s="159"/>
      <c r="Y75" s="159"/>
      <c r="Z75" s="87"/>
    </row>
    <row r="76" spans="1:26" x14ac:dyDescent="0.25">
      <c r="A76">
        <f t="shared" si="2"/>
        <v>1</v>
      </c>
      <c r="B76" s="37" t="s">
        <v>490</v>
      </c>
      <c r="C76" s="76"/>
      <c r="D76" s="159"/>
      <c r="E76" s="159"/>
      <c r="F76" s="159"/>
      <c r="G76" s="159"/>
      <c r="H76" s="159"/>
      <c r="I76" s="159"/>
      <c r="J76" s="159"/>
      <c r="K76" s="159"/>
      <c r="L76" s="159"/>
      <c r="M76" s="159"/>
      <c r="N76" s="159"/>
      <c r="O76" s="159"/>
      <c r="P76" s="159"/>
      <c r="Q76" s="159"/>
      <c r="R76" s="159"/>
      <c r="S76" s="159"/>
      <c r="T76" s="159"/>
      <c r="U76" s="159"/>
      <c r="V76" s="159">
        <f>IF('Courses-Degrees'!$N87=1,1,0)</f>
        <v>0</v>
      </c>
      <c r="W76" s="159"/>
      <c r="X76" s="159"/>
      <c r="Y76" s="159"/>
      <c r="Z76" s="87"/>
    </row>
    <row r="77" spans="1:26" x14ac:dyDescent="0.25">
      <c r="A77">
        <f t="shared" si="2"/>
        <v>1</v>
      </c>
      <c r="B77" s="37" t="s">
        <v>491</v>
      </c>
      <c r="C77" s="76"/>
      <c r="D77" s="159"/>
      <c r="E77" s="159"/>
      <c r="F77" s="159"/>
      <c r="G77" s="159"/>
      <c r="H77" s="159"/>
      <c r="I77" s="159"/>
      <c r="J77" s="159"/>
      <c r="K77" s="159"/>
      <c r="L77" s="159"/>
      <c r="M77" s="159"/>
      <c r="N77" s="159"/>
      <c r="O77" s="159"/>
      <c r="P77" s="159"/>
      <c r="Q77" s="159"/>
      <c r="R77" s="159"/>
      <c r="S77" s="159"/>
      <c r="T77" s="159"/>
      <c r="U77" s="159"/>
      <c r="V77" s="159">
        <f>IF('Courses-Degrees'!$N88=1,1,0)</f>
        <v>0</v>
      </c>
      <c r="W77" s="159"/>
      <c r="X77" s="159"/>
      <c r="Y77" s="159"/>
      <c r="Z77" s="87"/>
    </row>
    <row r="78" spans="1:26" x14ac:dyDescent="0.25">
      <c r="A78">
        <f t="shared" si="2"/>
        <v>1</v>
      </c>
      <c r="B78" s="37" t="s">
        <v>34</v>
      </c>
      <c r="C78" s="76"/>
      <c r="D78" s="159"/>
      <c r="E78" s="159"/>
      <c r="F78" s="159"/>
      <c r="G78" s="159"/>
      <c r="H78" s="159"/>
      <c r="I78" s="159"/>
      <c r="J78" s="159"/>
      <c r="K78" s="159"/>
      <c r="L78" s="159"/>
      <c r="M78" s="159"/>
      <c r="N78" s="159"/>
      <c r="O78" s="159"/>
      <c r="P78" s="159"/>
      <c r="Q78" s="159"/>
      <c r="R78" s="159"/>
      <c r="S78" s="159"/>
      <c r="T78" s="159"/>
      <c r="U78" s="159"/>
      <c r="V78" s="159">
        <f>IF('Courses-Degrees'!$N89=1,1,0)</f>
        <v>0</v>
      </c>
      <c r="W78" s="159"/>
      <c r="X78" s="159"/>
      <c r="Y78" s="159"/>
      <c r="Z78" s="87"/>
    </row>
    <row r="79" spans="1:26" x14ac:dyDescent="0.25">
      <c r="A79">
        <f t="shared" si="2"/>
        <v>1</v>
      </c>
      <c r="B79" s="35" t="s">
        <v>35</v>
      </c>
      <c r="C79" s="76"/>
      <c r="D79" s="159"/>
      <c r="E79" s="159"/>
      <c r="F79" s="159"/>
      <c r="G79" s="159"/>
      <c r="H79" s="159"/>
      <c r="I79" s="159"/>
      <c r="J79" s="159"/>
      <c r="K79" s="159"/>
      <c r="L79" s="159"/>
      <c r="M79" s="159"/>
      <c r="N79" s="159"/>
      <c r="O79" s="159"/>
      <c r="P79" s="159"/>
      <c r="Q79" s="159">
        <f>IF('Courses-Degrees'!$N92=1,1,0)</f>
        <v>0</v>
      </c>
      <c r="R79" s="159"/>
      <c r="S79" s="159"/>
      <c r="T79" s="159"/>
      <c r="U79" s="159"/>
      <c r="V79" s="159"/>
      <c r="W79" s="159"/>
      <c r="X79" s="159"/>
      <c r="Y79" s="159"/>
      <c r="Z79" s="87"/>
    </row>
    <row r="80" spans="1:26" x14ac:dyDescent="0.25">
      <c r="A80">
        <f t="shared" si="2"/>
        <v>1</v>
      </c>
      <c r="B80" s="35" t="s">
        <v>36</v>
      </c>
      <c r="C80" s="76"/>
      <c r="D80" s="159"/>
      <c r="E80" s="159"/>
      <c r="F80" s="159"/>
      <c r="G80" s="159"/>
      <c r="H80" s="159"/>
      <c r="I80" s="159"/>
      <c r="J80" s="159"/>
      <c r="K80" s="159"/>
      <c r="L80" s="159"/>
      <c r="M80" s="159"/>
      <c r="N80" s="159"/>
      <c r="O80" s="159"/>
      <c r="P80" s="159"/>
      <c r="Q80" s="159">
        <f>IF('Courses-Degrees'!$N93=1,1,0)</f>
        <v>0</v>
      </c>
      <c r="R80" s="159"/>
      <c r="S80" s="159"/>
      <c r="T80" s="159"/>
      <c r="U80" s="159"/>
      <c r="V80" s="159"/>
      <c r="W80" s="159"/>
      <c r="X80" s="159"/>
      <c r="Y80" s="159"/>
      <c r="Z80" s="87"/>
    </row>
    <row r="81" spans="1:26" x14ac:dyDescent="0.25">
      <c r="A81">
        <f t="shared" si="2"/>
        <v>2</v>
      </c>
      <c r="B81" s="35" t="s">
        <v>37</v>
      </c>
      <c r="C81" s="76"/>
      <c r="D81" s="159"/>
      <c r="E81" s="159"/>
      <c r="F81" s="159"/>
      <c r="G81" s="159"/>
      <c r="H81" s="159"/>
      <c r="I81" s="159"/>
      <c r="J81" s="159"/>
      <c r="K81" s="159"/>
      <c r="L81" s="159"/>
      <c r="M81" s="159"/>
      <c r="N81" s="159"/>
      <c r="O81" s="159"/>
      <c r="P81" s="159"/>
      <c r="Q81" s="159">
        <f>IF('Courses-Degrees'!$N94=1,1,0)</f>
        <v>0</v>
      </c>
      <c r="R81" s="159">
        <f>IF('Courses-Degrees'!$N94=1,1,0)</f>
        <v>0</v>
      </c>
      <c r="S81" s="159"/>
      <c r="T81" s="159"/>
      <c r="U81" s="159"/>
      <c r="V81" s="159"/>
      <c r="W81" s="159"/>
      <c r="X81" s="159"/>
      <c r="Y81" s="159"/>
      <c r="Z81" s="87"/>
    </row>
    <row r="82" spans="1:26" x14ac:dyDescent="0.25">
      <c r="A82">
        <f t="shared" si="2"/>
        <v>1</v>
      </c>
      <c r="B82" s="35" t="s">
        <v>38</v>
      </c>
      <c r="C82" s="76"/>
      <c r="D82" s="159"/>
      <c r="E82" s="159"/>
      <c r="F82" s="159"/>
      <c r="G82" s="159"/>
      <c r="H82" s="159"/>
      <c r="I82" s="159"/>
      <c r="J82" s="159"/>
      <c r="K82" s="159"/>
      <c r="L82" s="159"/>
      <c r="M82" s="159"/>
      <c r="N82" s="159"/>
      <c r="O82" s="159"/>
      <c r="P82" s="159"/>
      <c r="Q82" s="159"/>
      <c r="R82" s="159">
        <f>IF('Courses-Degrees'!$N95=1,1,0)</f>
        <v>0</v>
      </c>
      <c r="S82" s="159"/>
      <c r="T82" s="159"/>
      <c r="U82" s="159"/>
      <c r="V82" s="159"/>
      <c r="W82" s="159"/>
      <c r="X82" s="159"/>
      <c r="Y82" s="159"/>
      <c r="Z82" s="87"/>
    </row>
    <row r="83" spans="1:26" x14ac:dyDescent="0.25">
      <c r="A83">
        <f t="shared" si="2"/>
        <v>1</v>
      </c>
      <c r="B83" s="35" t="s">
        <v>39</v>
      </c>
      <c r="C83" s="76"/>
      <c r="D83" s="159"/>
      <c r="E83" s="159"/>
      <c r="F83" s="159"/>
      <c r="G83" s="159"/>
      <c r="H83" s="159"/>
      <c r="I83" s="159"/>
      <c r="J83" s="159"/>
      <c r="K83" s="159"/>
      <c r="L83" s="159"/>
      <c r="M83" s="159"/>
      <c r="N83" s="159"/>
      <c r="O83" s="159"/>
      <c r="P83" s="159"/>
      <c r="Q83" s="159"/>
      <c r="R83" s="159">
        <f>IF('Courses-Degrees'!$N96=1,1,0)</f>
        <v>0</v>
      </c>
      <c r="S83" s="159"/>
      <c r="T83" s="159"/>
      <c r="U83" s="159"/>
      <c r="V83" s="159"/>
      <c r="W83" s="159"/>
      <c r="X83" s="159"/>
      <c r="Y83" s="159"/>
      <c r="Z83" s="87"/>
    </row>
    <row r="84" spans="1:26" x14ac:dyDescent="0.25">
      <c r="A84">
        <f t="shared" si="2"/>
        <v>1</v>
      </c>
      <c r="B84" s="35" t="s">
        <v>40</v>
      </c>
      <c r="C84" s="76"/>
      <c r="D84" s="159"/>
      <c r="E84" s="159"/>
      <c r="F84" s="159"/>
      <c r="G84" s="159"/>
      <c r="H84" s="159"/>
      <c r="I84" s="159"/>
      <c r="J84" s="159"/>
      <c r="K84" s="159"/>
      <c r="L84" s="159"/>
      <c r="M84" s="159"/>
      <c r="N84" s="159"/>
      <c r="O84" s="159"/>
      <c r="P84" s="159"/>
      <c r="Q84" s="159"/>
      <c r="R84" s="159">
        <f>IF('Courses-Degrees'!$N97=1,1,0)</f>
        <v>0</v>
      </c>
      <c r="S84" s="159"/>
      <c r="T84" s="159"/>
      <c r="U84" s="159"/>
      <c r="V84" s="159"/>
      <c r="W84" s="159"/>
      <c r="X84" s="159"/>
      <c r="Y84" s="159"/>
      <c r="Z84" s="87"/>
    </row>
    <row r="85" spans="1:26" x14ac:dyDescent="0.25">
      <c r="A85">
        <f t="shared" si="2"/>
        <v>1</v>
      </c>
      <c r="B85" s="35" t="s">
        <v>41</v>
      </c>
      <c r="C85" s="76"/>
      <c r="D85" s="159"/>
      <c r="E85" s="159"/>
      <c r="F85" s="159"/>
      <c r="G85" s="159"/>
      <c r="H85" s="159"/>
      <c r="I85" s="159"/>
      <c r="J85" s="159"/>
      <c r="K85" s="159"/>
      <c r="L85" s="159"/>
      <c r="M85" s="159"/>
      <c r="N85" s="159"/>
      <c r="O85" s="159"/>
      <c r="P85" s="159"/>
      <c r="Q85" s="159"/>
      <c r="R85" s="159"/>
      <c r="S85" s="159">
        <f>IF('Courses-Degrees'!$N98=1,1,0)</f>
        <v>0</v>
      </c>
      <c r="T85" s="159"/>
      <c r="U85" s="159"/>
      <c r="V85" s="159"/>
      <c r="W85" s="159"/>
      <c r="X85" s="159"/>
      <c r="Y85" s="159"/>
      <c r="Z85" s="87"/>
    </row>
    <row r="86" spans="1:26" x14ac:dyDescent="0.25">
      <c r="A86">
        <f t="shared" si="2"/>
        <v>1</v>
      </c>
      <c r="B86" s="35" t="s">
        <v>42</v>
      </c>
      <c r="C86" s="76"/>
      <c r="D86" s="159"/>
      <c r="E86" s="159"/>
      <c r="F86" s="159"/>
      <c r="G86" s="159"/>
      <c r="H86" s="159"/>
      <c r="I86" s="159"/>
      <c r="J86" s="159"/>
      <c r="K86" s="159"/>
      <c r="L86" s="159"/>
      <c r="M86" s="159"/>
      <c r="N86" s="159"/>
      <c r="O86" s="159"/>
      <c r="P86" s="159"/>
      <c r="Q86" s="159"/>
      <c r="R86" s="159"/>
      <c r="S86" s="159">
        <f>IF('Courses-Degrees'!$N99=1,1,0)</f>
        <v>0</v>
      </c>
      <c r="T86" s="159"/>
      <c r="U86" s="159"/>
      <c r="V86" s="159"/>
      <c r="W86" s="159"/>
      <c r="X86" s="159"/>
      <c r="Y86" s="159"/>
      <c r="Z86" s="87"/>
    </row>
    <row r="87" spans="1:26" x14ac:dyDescent="0.25">
      <c r="A87">
        <f t="shared" si="2"/>
        <v>1</v>
      </c>
      <c r="B87" s="35" t="s">
        <v>43</v>
      </c>
      <c r="C87" s="76"/>
      <c r="D87" s="159"/>
      <c r="E87" s="159"/>
      <c r="F87" s="159"/>
      <c r="G87" s="159"/>
      <c r="H87" s="159"/>
      <c r="I87" s="159"/>
      <c r="J87" s="159"/>
      <c r="K87" s="159"/>
      <c r="L87" s="159"/>
      <c r="M87" s="159"/>
      <c r="N87" s="159"/>
      <c r="O87" s="159"/>
      <c r="P87" s="159"/>
      <c r="Q87" s="159"/>
      <c r="R87" s="159"/>
      <c r="S87" s="159">
        <f>IF('Courses-Degrees'!$N100=1,1,0)</f>
        <v>0</v>
      </c>
      <c r="T87" s="159"/>
      <c r="U87" s="159"/>
      <c r="V87" s="159"/>
      <c r="W87" s="159"/>
      <c r="X87" s="159"/>
      <c r="Y87" s="159"/>
      <c r="Z87" s="87"/>
    </row>
    <row r="88" spans="1:26" x14ac:dyDescent="0.25">
      <c r="A88">
        <f t="shared" si="2"/>
        <v>1</v>
      </c>
      <c r="B88" s="35" t="s">
        <v>44</v>
      </c>
      <c r="C88" s="76"/>
      <c r="D88" s="159"/>
      <c r="E88" s="159"/>
      <c r="F88" s="159"/>
      <c r="G88" s="159"/>
      <c r="H88" s="159"/>
      <c r="I88" s="159"/>
      <c r="J88" s="159"/>
      <c r="K88" s="159"/>
      <c r="L88" s="159"/>
      <c r="M88" s="159"/>
      <c r="N88" s="159"/>
      <c r="O88" s="159"/>
      <c r="P88" s="159"/>
      <c r="Q88" s="159"/>
      <c r="R88" s="159"/>
      <c r="S88" s="159">
        <f>IF('Courses-Degrees'!$N101=1,1,0)</f>
        <v>0</v>
      </c>
      <c r="T88" s="159"/>
      <c r="U88" s="159"/>
      <c r="V88" s="159"/>
      <c r="W88" s="159"/>
      <c r="X88" s="159"/>
      <c r="Y88" s="159"/>
      <c r="Z88" s="87"/>
    </row>
    <row r="89" spans="1:26" x14ac:dyDescent="0.25">
      <c r="A89">
        <f>A$5-COUNTIF(D89:Z89,"")</f>
        <v>1</v>
      </c>
      <c r="B89" s="35" t="s">
        <v>230</v>
      </c>
      <c r="C89" s="76"/>
      <c r="D89" s="159"/>
      <c r="E89" s="159"/>
      <c r="F89" s="159"/>
      <c r="G89" s="159"/>
      <c r="H89" s="159"/>
      <c r="I89" s="159"/>
      <c r="J89" s="159"/>
      <c r="K89" s="159"/>
      <c r="L89" s="159"/>
      <c r="M89" s="159"/>
      <c r="N89" s="159"/>
      <c r="O89" s="159"/>
      <c r="P89" s="159"/>
      <c r="Q89" s="159"/>
      <c r="R89" s="159"/>
      <c r="S89" s="159">
        <f>IF('Courses-Degrees'!$N102=1,1,0)</f>
        <v>0</v>
      </c>
      <c r="T89" s="159"/>
      <c r="U89" s="159"/>
      <c r="V89" s="159"/>
      <c r="W89" s="159"/>
      <c r="X89" s="159"/>
      <c r="Y89" s="159"/>
      <c r="Z89" s="87"/>
    </row>
    <row r="90" spans="1:26" x14ac:dyDescent="0.25">
      <c r="A90">
        <f t="shared" si="2"/>
        <v>1</v>
      </c>
      <c r="B90" s="35" t="s">
        <v>231</v>
      </c>
      <c r="C90" s="76"/>
      <c r="D90" s="159"/>
      <c r="E90" s="159"/>
      <c r="F90" s="159"/>
      <c r="G90" s="159"/>
      <c r="H90" s="159"/>
      <c r="I90" s="159"/>
      <c r="J90" s="159"/>
      <c r="K90" s="159"/>
      <c r="L90" s="159"/>
      <c r="M90" s="159"/>
      <c r="N90" s="159"/>
      <c r="O90" s="159"/>
      <c r="P90" s="159"/>
      <c r="Q90" s="159"/>
      <c r="R90" s="159"/>
      <c r="S90" s="159">
        <f>IF('Courses-Degrees'!$N103=1,1,0)</f>
        <v>0</v>
      </c>
      <c r="T90" s="159"/>
      <c r="U90" s="159"/>
      <c r="V90" s="159"/>
      <c r="W90" s="159"/>
      <c r="X90" s="159"/>
      <c r="Y90" s="159"/>
      <c r="Z90" s="87"/>
    </row>
    <row r="91" spans="1:26" x14ac:dyDescent="0.25">
      <c r="A91">
        <f t="shared" si="2"/>
        <v>1</v>
      </c>
      <c r="B91" s="36" t="s">
        <v>45</v>
      </c>
      <c r="C91" s="76"/>
      <c r="D91" s="159"/>
      <c r="E91" s="159"/>
      <c r="F91" s="159"/>
      <c r="G91" s="159"/>
      <c r="H91" s="159"/>
      <c r="I91" s="159"/>
      <c r="J91" s="159"/>
      <c r="K91" s="159"/>
      <c r="L91" s="159"/>
      <c r="M91" s="159"/>
      <c r="N91" s="159"/>
      <c r="O91" s="159"/>
      <c r="P91" s="159"/>
      <c r="Q91" s="159"/>
      <c r="R91" s="159"/>
      <c r="S91" s="159"/>
      <c r="T91" s="159"/>
      <c r="U91" s="159"/>
      <c r="V91" s="159"/>
      <c r="W91" s="159">
        <f>IF('Courses-Degrees'!$N105=1,1,0)</f>
        <v>0</v>
      </c>
      <c r="X91" s="159"/>
      <c r="Y91" s="159"/>
      <c r="Z91" s="87"/>
    </row>
    <row r="92" spans="1:26" x14ac:dyDescent="0.25">
      <c r="A92">
        <f t="shared" si="2"/>
        <v>1</v>
      </c>
      <c r="B92" s="36" t="s">
        <v>46</v>
      </c>
      <c r="C92" s="76"/>
      <c r="D92" s="159"/>
      <c r="E92" s="159"/>
      <c r="F92" s="159"/>
      <c r="G92" s="159"/>
      <c r="H92" s="159"/>
      <c r="I92" s="159"/>
      <c r="J92" s="159"/>
      <c r="K92" s="159"/>
      <c r="L92" s="159"/>
      <c r="M92" s="159"/>
      <c r="N92" s="159"/>
      <c r="O92" s="159"/>
      <c r="P92" s="159"/>
      <c r="Q92" s="159"/>
      <c r="R92" s="159"/>
      <c r="S92" s="159"/>
      <c r="T92" s="159"/>
      <c r="U92" s="159"/>
      <c r="V92" s="159"/>
      <c r="W92" s="159">
        <f>IF('Courses-Degrees'!$N106=1,1,0)</f>
        <v>0</v>
      </c>
      <c r="X92" s="159"/>
      <c r="Y92" s="159"/>
      <c r="Z92" s="87"/>
    </row>
    <row r="93" spans="1:26" x14ac:dyDescent="0.25">
      <c r="A93">
        <f t="shared" si="2"/>
        <v>1</v>
      </c>
      <c r="B93" s="36" t="s">
        <v>47</v>
      </c>
      <c r="C93" s="76"/>
      <c r="D93" s="159"/>
      <c r="E93" s="159"/>
      <c r="F93" s="159"/>
      <c r="G93" s="159"/>
      <c r="H93" s="159"/>
      <c r="I93" s="159"/>
      <c r="J93" s="159"/>
      <c r="K93" s="159"/>
      <c r="L93" s="159"/>
      <c r="M93" s="159"/>
      <c r="N93" s="159"/>
      <c r="O93" s="159"/>
      <c r="P93" s="159"/>
      <c r="Q93" s="159"/>
      <c r="R93" s="159"/>
      <c r="S93" s="159"/>
      <c r="T93" s="159"/>
      <c r="U93" s="159"/>
      <c r="V93" s="159"/>
      <c r="W93" s="159">
        <f>IF('Courses-Degrees'!$N108=1,1,0)</f>
        <v>0</v>
      </c>
      <c r="X93" s="159"/>
      <c r="Y93" s="159"/>
      <c r="Z93" s="87"/>
    </row>
    <row r="94" spans="1:26" x14ac:dyDescent="0.25">
      <c r="A94">
        <f t="shared" si="2"/>
        <v>1</v>
      </c>
      <c r="B94" s="36" t="s">
        <v>48</v>
      </c>
      <c r="C94" s="76"/>
      <c r="D94" s="159"/>
      <c r="E94" s="159"/>
      <c r="F94" s="159"/>
      <c r="G94" s="159"/>
      <c r="H94" s="159"/>
      <c r="I94" s="159"/>
      <c r="J94" s="159"/>
      <c r="K94" s="159"/>
      <c r="L94" s="159"/>
      <c r="M94" s="159"/>
      <c r="N94" s="159"/>
      <c r="O94" s="159"/>
      <c r="P94" s="159"/>
      <c r="Q94" s="159"/>
      <c r="R94" s="159"/>
      <c r="S94" s="159"/>
      <c r="T94" s="159"/>
      <c r="U94" s="159"/>
      <c r="V94" s="159"/>
      <c r="W94" s="159"/>
      <c r="X94" s="159">
        <f>IF('Courses-Degrees'!$N110=1,1,0)</f>
        <v>0</v>
      </c>
      <c r="Y94" s="159"/>
      <c r="Z94" s="87"/>
    </row>
    <row r="95" spans="1:26" x14ac:dyDescent="0.25">
      <c r="A95">
        <f t="shared" si="2"/>
        <v>1</v>
      </c>
      <c r="B95" s="36" t="s">
        <v>49</v>
      </c>
      <c r="C95" s="76"/>
      <c r="D95" s="159"/>
      <c r="E95" s="159"/>
      <c r="F95" s="159"/>
      <c r="G95" s="159"/>
      <c r="H95" s="159"/>
      <c r="I95" s="159"/>
      <c r="J95" s="159"/>
      <c r="K95" s="159"/>
      <c r="L95" s="159"/>
      <c r="M95" s="159"/>
      <c r="N95" s="159"/>
      <c r="O95" s="159"/>
      <c r="P95" s="159"/>
      <c r="Q95" s="159"/>
      <c r="R95" s="159"/>
      <c r="S95" s="159"/>
      <c r="T95" s="159"/>
      <c r="U95" s="159"/>
      <c r="V95" s="159"/>
      <c r="W95" s="159"/>
      <c r="X95" s="159">
        <f>IF('Courses-Degrees'!$N113=1,1,0)</f>
        <v>0</v>
      </c>
      <c r="Y95" s="159"/>
      <c r="Z95" s="87"/>
    </row>
    <row r="96" spans="1:26" x14ac:dyDescent="0.25">
      <c r="A96">
        <f t="shared" si="2"/>
        <v>1</v>
      </c>
      <c r="B96" s="36" t="s">
        <v>50</v>
      </c>
      <c r="C96" s="76"/>
      <c r="D96" s="159"/>
      <c r="E96" s="159"/>
      <c r="F96" s="159"/>
      <c r="G96" s="159"/>
      <c r="H96" s="159"/>
      <c r="I96" s="159"/>
      <c r="J96" s="159"/>
      <c r="K96" s="159"/>
      <c r="L96" s="159"/>
      <c r="M96" s="159"/>
      <c r="N96" s="159"/>
      <c r="O96" s="159"/>
      <c r="P96" s="159"/>
      <c r="Q96" s="159"/>
      <c r="R96" s="159"/>
      <c r="S96" s="159"/>
      <c r="T96" s="159"/>
      <c r="U96" s="159"/>
      <c r="V96" s="159"/>
      <c r="W96" s="159"/>
      <c r="X96" s="159">
        <f>IF('Courses-Degrees'!$N114=1,1,0)</f>
        <v>0</v>
      </c>
      <c r="Y96" s="159"/>
      <c r="Z96" s="87"/>
    </row>
    <row r="97" spans="2:22" x14ac:dyDescent="0.25">
      <c r="B97" s="39"/>
    </row>
    <row r="99" spans="2:22" x14ac:dyDescent="0.25">
      <c r="D99" s="261" t="s">
        <v>243</v>
      </c>
      <c r="E99" s="261"/>
      <c r="F99" s="261"/>
      <c r="G99" s="261"/>
      <c r="H99" s="261"/>
      <c r="I99" s="261"/>
      <c r="J99" s="261"/>
      <c r="K99" s="261"/>
      <c r="L99" s="261"/>
      <c r="M99" s="261"/>
      <c r="N99" s="261" t="s">
        <v>242</v>
      </c>
      <c r="O99" s="261"/>
      <c r="P99" s="261"/>
      <c r="Q99" s="261"/>
      <c r="R99" s="261"/>
      <c r="S99" s="261"/>
      <c r="T99" s="261"/>
      <c r="U99" s="261"/>
      <c r="V99" s="30">
        <f>IF(COUNTIF($D$3:$F$3,"not met")&gt;0,0,1)</f>
        <v>0</v>
      </c>
    </row>
    <row r="100" spans="2:22" x14ac:dyDescent="0.25">
      <c r="D100" s="261" t="s">
        <v>232</v>
      </c>
      <c r="E100" s="261"/>
      <c r="F100" s="261"/>
      <c r="G100" s="261"/>
      <c r="H100" s="261"/>
      <c r="I100" s="261"/>
      <c r="J100" s="261"/>
      <c r="K100" s="261"/>
      <c r="L100" s="261"/>
      <c r="M100" s="261"/>
      <c r="N100" s="261" t="s">
        <v>233</v>
      </c>
      <c r="O100" s="261"/>
      <c r="P100" s="261"/>
      <c r="Q100" s="261"/>
      <c r="R100" s="261"/>
      <c r="S100" s="261"/>
      <c r="T100" s="261"/>
      <c r="U100" s="261"/>
      <c r="V100" s="30">
        <f>IF(COUNTIF(G3,"not met")&gt;0,0,1)</f>
        <v>0</v>
      </c>
    </row>
    <row r="101" spans="2:22" x14ac:dyDescent="0.25">
      <c r="D101" s="261" t="s">
        <v>234</v>
      </c>
      <c r="E101" s="261"/>
      <c r="F101" s="261"/>
      <c r="G101" s="261"/>
      <c r="H101" s="261"/>
      <c r="I101" s="261"/>
      <c r="J101" s="261"/>
      <c r="K101" s="261"/>
      <c r="L101" s="261"/>
      <c r="M101" s="261"/>
      <c r="N101" s="261" t="s">
        <v>235</v>
      </c>
      <c r="O101" s="261"/>
      <c r="P101" s="261"/>
      <c r="Q101" s="261"/>
      <c r="R101" s="261"/>
      <c r="S101" s="261"/>
      <c r="T101" s="261"/>
      <c r="U101" s="261"/>
      <c r="V101" s="30">
        <f>IF(COUNTIF(Y3,"not met")&gt;0,0,1)</f>
        <v>0</v>
      </c>
    </row>
    <row r="102" spans="2:22" x14ac:dyDescent="0.25">
      <c r="D102" s="261" t="s">
        <v>236</v>
      </c>
      <c r="E102" s="261"/>
      <c r="F102" s="261"/>
      <c r="G102" s="261"/>
      <c r="H102" s="261"/>
      <c r="I102" s="261"/>
      <c r="J102" s="261"/>
      <c r="K102" s="261"/>
      <c r="L102" s="261"/>
      <c r="M102" s="261"/>
      <c r="N102" s="261" t="s">
        <v>237</v>
      </c>
      <c r="O102" s="261"/>
      <c r="P102" s="261"/>
      <c r="Q102" s="261"/>
      <c r="R102" s="261"/>
      <c r="S102" s="261"/>
      <c r="T102" s="261"/>
      <c r="U102" s="261"/>
      <c r="V102" s="30">
        <f>IF(COUNTIF(H3:P3,"MET")&lt;2,0,1)</f>
        <v>0</v>
      </c>
    </row>
    <row r="103" spans="2:22" x14ac:dyDescent="0.25">
      <c r="D103" s="261" t="s">
        <v>343</v>
      </c>
      <c r="E103" s="261"/>
      <c r="F103" s="261"/>
      <c r="G103" s="261"/>
      <c r="H103" s="261"/>
      <c r="I103" s="261"/>
      <c r="J103" s="261"/>
      <c r="K103" s="261"/>
      <c r="L103" s="261"/>
      <c r="M103" s="261"/>
      <c r="N103" s="261" t="s">
        <v>342</v>
      </c>
      <c r="O103" s="261"/>
      <c r="P103" s="261"/>
      <c r="Q103" s="261"/>
      <c r="R103" s="261"/>
      <c r="S103" s="261"/>
      <c r="T103" s="261"/>
      <c r="U103" s="261"/>
      <c r="V103" s="30">
        <f>IF(COUNTIF(Q3,"not met")&gt;0,0,1)</f>
        <v>0</v>
      </c>
    </row>
    <row r="104" spans="2:22" x14ac:dyDescent="0.25">
      <c r="D104" s="261" t="s">
        <v>238</v>
      </c>
      <c r="E104" s="261"/>
      <c r="F104" s="261"/>
      <c r="G104" s="261"/>
      <c r="H104" s="261"/>
      <c r="I104" s="261"/>
      <c r="J104" s="261"/>
      <c r="K104" s="261"/>
      <c r="L104" s="261"/>
      <c r="M104" s="261"/>
      <c r="N104" s="261" t="s">
        <v>239</v>
      </c>
      <c r="O104" s="261"/>
      <c r="P104" s="261"/>
      <c r="Q104" s="261"/>
      <c r="R104" s="261"/>
      <c r="S104" s="261"/>
      <c r="T104" s="261"/>
      <c r="U104" s="261"/>
      <c r="V104" s="30">
        <f>IF(COUNTIF(Z3,"not met")&gt;0,0,1)</f>
        <v>0</v>
      </c>
    </row>
    <row r="105" spans="2:22" x14ac:dyDescent="0.25">
      <c r="D105" s="261" t="s">
        <v>240</v>
      </c>
      <c r="E105" s="261"/>
      <c r="F105" s="261"/>
      <c r="G105" s="261"/>
      <c r="H105" s="261"/>
      <c r="I105" s="261"/>
      <c r="J105" s="261"/>
      <c r="K105" s="261"/>
      <c r="L105" s="261"/>
      <c r="M105" s="261"/>
      <c r="N105" s="261" t="s">
        <v>241</v>
      </c>
      <c r="O105" s="261"/>
      <c r="P105" s="261"/>
      <c r="Q105" s="261"/>
      <c r="R105" s="261"/>
      <c r="S105" s="261"/>
      <c r="T105" s="261"/>
      <c r="U105" s="261"/>
      <c r="V105" s="30">
        <f>IF(COUNTIF(R3:X3,"MET")&lt;1,0,1)</f>
        <v>0</v>
      </c>
    </row>
    <row r="106" spans="2:22" x14ac:dyDescent="0.25">
      <c r="D106" s="261" t="s">
        <v>301</v>
      </c>
      <c r="E106" s="261"/>
      <c r="F106" s="261"/>
      <c r="G106" s="261"/>
      <c r="H106" s="261"/>
      <c r="I106" s="261"/>
      <c r="J106" s="261"/>
      <c r="K106" s="261"/>
      <c r="L106" s="261"/>
      <c r="M106" s="261"/>
      <c r="N106" s="261" t="s">
        <v>301</v>
      </c>
      <c r="O106" s="261"/>
      <c r="P106" s="261"/>
      <c r="Q106" s="261"/>
      <c r="R106" s="261"/>
      <c r="S106" s="261"/>
      <c r="T106" s="261"/>
      <c r="U106" s="261"/>
      <c r="V106" s="30">
        <v>1</v>
      </c>
    </row>
    <row r="107" spans="2:22" x14ac:dyDescent="0.25">
      <c r="D107" s="261" t="s">
        <v>301</v>
      </c>
      <c r="E107" s="261"/>
      <c r="F107" s="261"/>
      <c r="G107" s="261"/>
      <c r="H107" s="261"/>
      <c r="I107" s="261"/>
      <c r="J107" s="261"/>
      <c r="K107" s="261"/>
      <c r="L107" s="261"/>
      <c r="M107" s="261"/>
      <c r="N107" s="261" t="s">
        <v>301</v>
      </c>
      <c r="O107" s="261"/>
      <c r="P107" s="261"/>
      <c r="Q107" s="261"/>
      <c r="R107" s="261"/>
      <c r="S107" s="261"/>
      <c r="T107" s="261"/>
      <c r="U107" s="261"/>
      <c r="V107" s="30">
        <v>1</v>
      </c>
    </row>
    <row r="108" spans="2:22" x14ac:dyDescent="0.25">
      <c r="D108"/>
      <c r="E108"/>
      <c r="F108"/>
      <c r="G108"/>
      <c r="H108"/>
      <c r="I108"/>
      <c r="J108"/>
      <c r="K108"/>
      <c r="L108"/>
      <c r="M108"/>
      <c r="N108"/>
      <c r="V108" s="30">
        <f>COUNTIF(V99:V107,0)</f>
        <v>7</v>
      </c>
    </row>
    <row r="109" spans="2:22" x14ac:dyDescent="0.25">
      <c r="D109"/>
      <c r="E109"/>
      <c r="F109"/>
      <c r="G109"/>
      <c r="H109"/>
      <c r="I109"/>
      <c r="J109"/>
      <c r="K109"/>
      <c r="L109"/>
      <c r="M109"/>
      <c r="N109"/>
    </row>
    <row r="110" spans="2:22" x14ac:dyDescent="0.25">
      <c r="D110"/>
      <c r="E110"/>
      <c r="F110"/>
      <c r="G110"/>
      <c r="H110"/>
      <c r="I110"/>
      <c r="J110"/>
      <c r="K110"/>
      <c r="L110"/>
      <c r="M110"/>
      <c r="N110"/>
    </row>
    <row r="111" spans="2:22" x14ac:dyDescent="0.25">
      <c r="D111"/>
      <c r="E111"/>
      <c r="F111"/>
      <c r="G111"/>
      <c r="H111"/>
      <c r="I111"/>
      <c r="J111"/>
      <c r="K111"/>
      <c r="L111"/>
      <c r="M111"/>
      <c r="N111"/>
    </row>
    <row r="112" spans="2:22" x14ac:dyDescent="0.25">
      <c r="D112"/>
      <c r="E112"/>
      <c r="F112"/>
      <c r="G112"/>
      <c r="H112"/>
      <c r="I112"/>
      <c r="J112"/>
      <c r="K112"/>
      <c r="L112"/>
      <c r="M112"/>
      <c r="N112"/>
    </row>
  </sheetData>
  <mergeCells count="26">
    <mergeCell ref="D105:M105"/>
    <mergeCell ref="N105:U105"/>
    <mergeCell ref="D106:M106"/>
    <mergeCell ref="N106:U106"/>
    <mergeCell ref="D107:M107"/>
    <mergeCell ref="N107:U107"/>
    <mergeCell ref="D102:M102"/>
    <mergeCell ref="N102:U102"/>
    <mergeCell ref="D103:M103"/>
    <mergeCell ref="N103:U103"/>
    <mergeCell ref="D104:M104"/>
    <mergeCell ref="N104:U104"/>
    <mergeCell ref="D99:M99"/>
    <mergeCell ref="N99:U99"/>
    <mergeCell ref="D100:M100"/>
    <mergeCell ref="N100:U100"/>
    <mergeCell ref="D101:M101"/>
    <mergeCell ref="N101:U101"/>
    <mergeCell ref="H2:I2"/>
    <mergeCell ref="R2:S2"/>
    <mergeCell ref="U2:V2"/>
    <mergeCell ref="W2:X2"/>
    <mergeCell ref="H3:I3"/>
    <mergeCell ref="R3:S3"/>
    <mergeCell ref="U3:V3"/>
    <mergeCell ref="W3:X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074FC-ED88-4002-8673-5275F45395CC}">
  <dimension ref="A1"/>
  <sheetViews>
    <sheetView workbookViewId="0"/>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C8AB4-3DFC-43B0-9D11-5E3A4FCB0465}">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V1048529"/>
  <sheetViews>
    <sheetView zoomScale="81" zoomScaleNormal="83" workbookViewId="0">
      <pane ySplit="5" topLeftCell="A44" activePane="bottomLeft" state="frozen"/>
      <selection activeCell="N64" sqref="N64:EQ64"/>
      <selection pane="bottomLeft" activeCell="J52" sqref="J52"/>
    </sheetView>
  </sheetViews>
  <sheetFormatPr defaultRowHeight="15" x14ac:dyDescent="0.25"/>
  <cols>
    <col min="2" max="2" width="12.5703125" style="30" customWidth="1"/>
    <col min="3" max="3" width="2.85546875" style="30" customWidth="1"/>
    <col min="4" max="4" width="9.140625" style="30" customWidth="1"/>
    <col min="5" max="6" width="8.140625" style="30" customWidth="1"/>
    <col min="7" max="7" width="8.7109375" style="30" customWidth="1"/>
    <col min="8" max="8" width="8.140625" style="30" customWidth="1"/>
    <col min="9" max="9" width="9.7109375" style="30" customWidth="1"/>
    <col min="10" max="16" width="9.140625" style="30" customWidth="1"/>
    <col min="17" max="17" width="10.42578125" style="30" customWidth="1"/>
    <col min="18" max="22" width="9.140625" style="30" customWidth="1"/>
  </cols>
  <sheetData>
    <row r="1" spans="2:22" x14ac:dyDescent="0.25">
      <c r="C1" s="135"/>
      <c r="D1" s="165"/>
      <c r="E1" s="165"/>
      <c r="F1" s="165"/>
      <c r="G1" s="165"/>
      <c r="H1" s="165"/>
      <c r="I1" s="165"/>
      <c r="J1" s="165"/>
      <c r="K1" s="165"/>
      <c r="L1" s="165"/>
      <c r="M1" s="165"/>
      <c r="N1" s="165"/>
      <c r="O1" s="165"/>
      <c r="P1" s="165"/>
      <c r="Q1" s="165"/>
      <c r="R1" s="165"/>
      <c r="S1" s="165"/>
      <c r="T1" s="81"/>
      <c r="U1" s="81"/>
      <c r="V1" s="81"/>
    </row>
    <row r="2" spans="2:22" x14ac:dyDescent="0.25">
      <c r="C2" s="135"/>
      <c r="D2" s="165"/>
      <c r="E2" s="165"/>
      <c r="F2" s="165"/>
      <c r="G2" s="165" t="s">
        <v>321</v>
      </c>
      <c r="H2" s="81"/>
      <c r="I2" s="165"/>
      <c r="J2" s="165" t="s">
        <v>22</v>
      </c>
      <c r="K2" s="262" t="s">
        <v>205</v>
      </c>
      <c r="L2" s="262"/>
      <c r="M2" s="165" t="s">
        <v>208</v>
      </c>
      <c r="N2" s="262" t="s">
        <v>210</v>
      </c>
      <c r="O2" s="262"/>
      <c r="P2" s="262" t="s">
        <v>211</v>
      </c>
      <c r="Q2" s="262"/>
      <c r="R2" s="165" t="s">
        <v>324</v>
      </c>
      <c r="S2" s="165" t="s">
        <v>328</v>
      </c>
      <c r="T2" s="81" t="s">
        <v>376</v>
      </c>
      <c r="U2" s="81"/>
      <c r="V2" s="81"/>
    </row>
    <row r="3" spans="2:22" x14ac:dyDescent="0.25">
      <c r="C3" s="135"/>
      <c r="D3" s="165" t="str">
        <f t="shared" ref="D3:J3" si="0">D5</f>
        <v>not met</v>
      </c>
      <c r="E3" s="165" t="str">
        <f t="shared" si="0"/>
        <v>not met</v>
      </c>
      <c r="F3" s="165" t="str">
        <f t="shared" si="0"/>
        <v>not met</v>
      </c>
      <c r="G3" s="165" t="str">
        <f t="shared" si="0"/>
        <v>not met</v>
      </c>
      <c r="H3" s="165" t="str">
        <f t="shared" si="0"/>
        <v>not met</v>
      </c>
      <c r="I3" s="165" t="str">
        <f t="shared" si="0"/>
        <v>not met</v>
      </c>
      <c r="J3" s="165" t="str">
        <f t="shared" si="0"/>
        <v>not met</v>
      </c>
      <c r="K3" s="262" t="str">
        <f>IF(AND(K5="MET",L5="MET"),"MET","not met")</f>
        <v>not met</v>
      </c>
      <c r="L3" s="262"/>
      <c r="M3" s="165" t="str">
        <f>M5</f>
        <v>not met</v>
      </c>
      <c r="N3" s="262" t="str">
        <f>IF(OR(N5="MET",O5="MET"),"MET","not met")</f>
        <v>not met</v>
      </c>
      <c r="O3" s="262"/>
      <c r="P3" s="262" t="str">
        <f>IF(AND(P5="MET",Q5="MET"),"MET","not met")</f>
        <v>not met</v>
      </c>
      <c r="Q3" s="262"/>
      <c r="R3" s="165" t="str">
        <f>R5</f>
        <v>not met</v>
      </c>
      <c r="S3" s="165" t="str">
        <f>S5</f>
        <v>not met</v>
      </c>
      <c r="T3" s="165" t="str">
        <f>T5</f>
        <v>not met</v>
      </c>
      <c r="U3" s="165"/>
      <c r="V3" s="165"/>
    </row>
    <row r="4" spans="2:22" ht="150" x14ac:dyDescent="0.25">
      <c r="B4"/>
      <c r="C4" s="115" t="s">
        <v>278</v>
      </c>
      <c r="D4" s="131" t="s">
        <v>322</v>
      </c>
      <c r="E4" s="131" t="s">
        <v>190</v>
      </c>
      <c r="F4" s="131" t="s">
        <v>191</v>
      </c>
      <c r="G4" s="131" t="s">
        <v>195</v>
      </c>
      <c r="H4" s="131" t="s">
        <v>323</v>
      </c>
      <c r="I4" s="132" t="s">
        <v>330</v>
      </c>
      <c r="J4" s="132" t="s">
        <v>370</v>
      </c>
      <c r="K4" s="132" t="s">
        <v>206</v>
      </c>
      <c r="L4" s="132" t="s">
        <v>207</v>
      </c>
      <c r="M4" s="131" t="s">
        <v>209</v>
      </c>
      <c r="N4" s="131" t="s">
        <v>488</v>
      </c>
      <c r="O4" s="131" t="s">
        <v>492</v>
      </c>
      <c r="P4" s="131" t="s">
        <v>212</v>
      </c>
      <c r="Q4" s="131" t="s">
        <v>213</v>
      </c>
      <c r="R4" s="131" t="s">
        <v>325</v>
      </c>
      <c r="S4" s="131" t="s">
        <v>329</v>
      </c>
      <c r="T4" s="132" t="s">
        <v>377</v>
      </c>
      <c r="U4" s="133"/>
      <c r="V4" s="134"/>
    </row>
    <row r="5" spans="2:22" ht="42" x14ac:dyDescent="0.25">
      <c r="C5" s="90"/>
      <c r="D5" s="82" t="str">
        <f>IF(SUM(D6:D105)&gt;=3,"MET","not met")</f>
        <v>not met</v>
      </c>
      <c r="E5" s="82" t="str">
        <f>IF(SUM(E6:E105)&gt;=2,"MET","not met")</f>
        <v>not met</v>
      </c>
      <c r="F5" s="82" t="str">
        <f>IF(SUM(F6:F105)&gt;=2,"MET","not met")</f>
        <v>not met</v>
      </c>
      <c r="G5" s="82" t="str">
        <f>IF(SUM(G6:G105)&gt;=1,"MET","not met")</f>
        <v>not met</v>
      </c>
      <c r="H5" s="82" t="str">
        <f>IF(SUM(H6:H105)&gt;=6,"MET","not met")</f>
        <v>not met</v>
      </c>
      <c r="I5" s="82" t="str">
        <f>IF(OR(SUM(I6:I105)&gt;=1,K3="MET"),"MET","not met")</f>
        <v>not met</v>
      </c>
      <c r="J5" s="82" t="str">
        <f>IF(SUM(J6:J105)&gt;=4,"MET","not met")</f>
        <v>not met</v>
      </c>
      <c r="K5" s="82" t="str">
        <f>IF(SUM(K6:K105)&gt;=4,"MET","not met")</f>
        <v>not met</v>
      </c>
      <c r="L5" s="82" t="str">
        <f>IF(SUM(L6:L105)&gt;=1,"MET","not met")</f>
        <v>not met</v>
      </c>
      <c r="M5" s="82" t="str">
        <f>IF(SUM(M6:M105)&gt;=3,"MET","not met")</f>
        <v>not met</v>
      </c>
      <c r="N5" s="82" t="str">
        <f>IF(SUM(N6:N105)&gt;=3,"MET","not met")</f>
        <v>not met</v>
      </c>
      <c r="O5" s="82" t="str">
        <f>IF(SUM(O6:O105)&gt;=3,"MET","not met")</f>
        <v>not met</v>
      </c>
      <c r="P5" s="82" t="str">
        <f>IF(SUM(P6:P105)&gt;=3,"MET","not met")</f>
        <v>not met</v>
      </c>
      <c r="Q5" s="82" t="str">
        <f>IF(SUM(Q6:Q105)&gt;=1,"MET","not met")</f>
        <v>not met</v>
      </c>
      <c r="R5" s="82" t="str">
        <f>IF(SUM(R6:R105)&gt;=4,"MET","not met")</f>
        <v>not met</v>
      </c>
      <c r="S5" s="82" t="str">
        <f>IF(SUM(S6:S105)&gt;=3,"MET","not met")</f>
        <v>not met</v>
      </c>
      <c r="T5" s="82" t="str">
        <f>IF(SUM(T6:T105)&gt;=5,"MET","not met")</f>
        <v>not met</v>
      </c>
      <c r="U5" s="81"/>
      <c r="V5" s="81"/>
    </row>
    <row r="6" spans="2:22" x14ac:dyDescent="0.25">
      <c r="B6" s="33" t="s">
        <v>30</v>
      </c>
      <c r="C6" s="88"/>
      <c r="D6" s="113"/>
      <c r="E6" s="113"/>
      <c r="F6" s="113">
        <f>IF('Courses-Degrees'!$N6=1,1,0)</f>
        <v>0</v>
      </c>
      <c r="G6" s="113"/>
      <c r="H6" s="113"/>
      <c r="I6" s="113"/>
      <c r="J6" s="113"/>
      <c r="K6" s="113"/>
      <c r="L6" s="113"/>
      <c r="M6" s="113"/>
      <c r="N6" s="113"/>
      <c r="O6" s="113"/>
      <c r="P6" s="113"/>
      <c r="Q6" s="113"/>
      <c r="R6" s="113"/>
      <c r="S6" s="113"/>
      <c r="T6" s="114"/>
      <c r="U6" s="114"/>
      <c r="V6" s="114"/>
    </row>
    <row r="7" spans="2:22" x14ac:dyDescent="0.25">
      <c r="B7" s="33" t="s">
        <v>192</v>
      </c>
      <c r="C7" s="88"/>
      <c r="D7" s="165"/>
      <c r="E7" s="165"/>
      <c r="F7" s="113">
        <f>IF('Courses-Degrees'!$N7=1,1,0)</f>
        <v>0</v>
      </c>
      <c r="G7" s="165"/>
      <c r="H7" s="165"/>
      <c r="I7" s="165"/>
      <c r="J7" s="165"/>
      <c r="K7" s="165"/>
      <c r="L7" s="165"/>
      <c r="M7" s="165"/>
      <c r="N7" s="165"/>
      <c r="O7" s="165"/>
      <c r="P7" s="165"/>
      <c r="Q7" s="165"/>
      <c r="R7" s="165"/>
      <c r="S7" s="165"/>
      <c r="T7" s="81"/>
      <c r="U7" s="81"/>
      <c r="V7" s="81"/>
    </row>
    <row r="8" spans="2:22" x14ac:dyDescent="0.25">
      <c r="B8" s="33" t="s">
        <v>194</v>
      </c>
      <c r="C8" s="88"/>
      <c r="D8" s="165"/>
      <c r="E8" s="165"/>
      <c r="F8" s="113">
        <f>IF('Courses-Degrees'!$N8=1,1,0)</f>
        <v>0</v>
      </c>
      <c r="G8" s="165"/>
      <c r="H8" s="165"/>
      <c r="I8" s="165"/>
      <c r="J8" s="165"/>
      <c r="K8" s="165"/>
      <c r="L8" s="165"/>
      <c r="M8" s="165"/>
      <c r="N8" s="165"/>
      <c r="O8" s="165"/>
      <c r="P8" s="165"/>
      <c r="Q8" s="165"/>
      <c r="R8" s="165"/>
      <c r="S8" s="165"/>
      <c r="T8" s="81"/>
      <c r="U8" s="81"/>
      <c r="V8" s="81"/>
    </row>
    <row r="9" spans="2:22" x14ac:dyDescent="0.25">
      <c r="B9" s="33" t="s">
        <v>193</v>
      </c>
      <c r="C9" s="88"/>
      <c r="D9" s="165"/>
      <c r="E9" s="165"/>
      <c r="F9" s="113">
        <f>IF('Courses-Degrees'!$N9=1,1,0)</f>
        <v>0</v>
      </c>
      <c r="G9" s="165"/>
      <c r="H9" s="165"/>
      <c r="I9" s="165"/>
      <c r="J9" s="165"/>
      <c r="K9" s="165"/>
      <c r="L9" s="165"/>
      <c r="M9" s="165"/>
      <c r="N9" s="165"/>
      <c r="O9" s="165"/>
      <c r="P9" s="165"/>
      <c r="Q9" s="165"/>
      <c r="R9" s="165"/>
      <c r="S9" s="165"/>
      <c r="T9" s="81"/>
      <c r="U9" s="81"/>
      <c r="V9" s="81"/>
    </row>
    <row r="10" spans="2:22" x14ac:dyDescent="0.25">
      <c r="B10" s="33" t="s">
        <v>51</v>
      </c>
      <c r="C10" s="88"/>
      <c r="D10" s="165"/>
      <c r="E10" s="165"/>
      <c r="F10" s="113">
        <f>IF('Courses-Degrees'!$N10=1,1,0)</f>
        <v>0</v>
      </c>
      <c r="G10" s="165"/>
      <c r="H10" s="165"/>
      <c r="I10" s="165"/>
      <c r="J10" s="165"/>
      <c r="K10" s="165"/>
      <c r="L10" s="165"/>
      <c r="M10" s="165"/>
      <c r="N10" s="165"/>
      <c r="O10" s="165"/>
      <c r="P10" s="165"/>
      <c r="Q10" s="165"/>
      <c r="R10" s="165"/>
      <c r="S10" s="165"/>
      <c r="T10" s="81"/>
      <c r="U10" s="81"/>
      <c r="V10" s="81"/>
    </row>
    <row r="11" spans="2:22" x14ac:dyDescent="0.25">
      <c r="B11" s="33" t="s">
        <v>52</v>
      </c>
      <c r="C11" s="88"/>
      <c r="D11" s="165"/>
      <c r="E11" s="113">
        <f>IF('Courses-Degrees'!$N11=1,1,0)</f>
        <v>0</v>
      </c>
      <c r="F11" s="165"/>
      <c r="G11" s="165"/>
      <c r="H11" s="165"/>
      <c r="I11" s="165"/>
      <c r="J11" s="165"/>
      <c r="K11" s="165"/>
      <c r="L11" s="165"/>
      <c r="M11" s="165"/>
      <c r="N11" s="165"/>
      <c r="O11" s="165"/>
      <c r="P11" s="165"/>
      <c r="Q11" s="165"/>
      <c r="R11" s="165"/>
      <c r="S11" s="165"/>
      <c r="T11" s="81"/>
      <c r="U11" s="81"/>
      <c r="V11" s="81"/>
    </row>
    <row r="12" spans="2:22" x14ac:dyDescent="0.25">
      <c r="B12" s="33" t="s">
        <v>53</v>
      </c>
      <c r="C12" s="88"/>
      <c r="D12" s="165"/>
      <c r="E12" s="113">
        <f>IF('Courses-Degrees'!$N12=1,2,0)</f>
        <v>0</v>
      </c>
      <c r="F12" s="165"/>
      <c r="G12" s="165"/>
      <c r="H12" s="165"/>
      <c r="I12" s="165"/>
      <c r="J12" s="165"/>
      <c r="K12" s="165"/>
      <c r="L12" s="165"/>
      <c r="M12" s="165"/>
      <c r="N12" s="165"/>
      <c r="O12" s="165"/>
      <c r="P12" s="165"/>
      <c r="Q12" s="165"/>
      <c r="R12" s="165"/>
      <c r="S12" s="165"/>
      <c r="T12" s="81"/>
      <c r="U12" s="81"/>
      <c r="V12" s="81"/>
    </row>
    <row r="13" spans="2:22" x14ac:dyDescent="0.25">
      <c r="B13" s="33" t="s">
        <v>54</v>
      </c>
      <c r="C13" s="88"/>
      <c r="D13" s="113">
        <f>IF('Courses-Degrees'!$N13=1,1,0)</f>
        <v>0</v>
      </c>
      <c r="E13" s="165"/>
      <c r="F13" s="165"/>
      <c r="G13" s="165"/>
      <c r="H13" s="165"/>
      <c r="I13" s="165"/>
      <c r="J13" s="165"/>
      <c r="K13" s="165"/>
      <c r="L13" s="165"/>
      <c r="M13" s="165"/>
      <c r="N13" s="165"/>
      <c r="O13" s="165"/>
      <c r="P13" s="165"/>
      <c r="Q13" s="165"/>
      <c r="R13" s="165"/>
      <c r="S13" s="165"/>
      <c r="T13" s="81"/>
      <c r="U13" s="81"/>
      <c r="V13" s="81"/>
    </row>
    <row r="14" spans="2:22" x14ac:dyDescent="0.25">
      <c r="B14" s="33" t="s">
        <v>55</v>
      </c>
      <c r="C14" s="88"/>
      <c r="D14" s="165"/>
      <c r="E14" s="165"/>
      <c r="F14" s="165"/>
      <c r="G14" s="165"/>
      <c r="H14" s="165"/>
      <c r="I14" s="165"/>
      <c r="J14" s="165"/>
      <c r="K14" s="165"/>
      <c r="L14" s="165"/>
      <c r="M14" s="165"/>
      <c r="N14" s="165"/>
      <c r="O14" s="165"/>
      <c r="P14" s="165"/>
      <c r="Q14" s="165"/>
      <c r="R14" s="165"/>
      <c r="S14" s="165"/>
      <c r="T14" s="81"/>
      <c r="U14" s="81"/>
      <c r="V14" s="81"/>
    </row>
    <row r="15" spans="2:22" x14ac:dyDescent="0.25">
      <c r="B15" s="33" t="s">
        <v>56</v>
      </c>
      <c r="C15" s="88"/>
      <c r="D15" s="113">
        <f>IF('Courses-Degrees'!$N15=1,1,0)</f>
        <v>0</v>
      </c>
      <c r="E15" s="165"/>
      <c r="F15" s="165"/>
      <c r="G15" s="165"/>
      <c r="H15" s="165"/>
      <c r="I15" s="165"/>
      <c r="J15" s="165"/>
      <c r="K15" s="165"/>
      <c r="L15" s="165"/>
      <c r="M15" s="165"/>
      <c r="N15" s="165"/>
      <c r="O15" s="165"/>
      <c r="P15" s="165"/>
      <c r="Q15" s="165"/>
      <c r="R15" s="165"/>
      <c r="S15" s="165"/>
      <c r="T15" s="81"/>
      <c r="U15" s="81"/>
      <c r="V15" s="81"/>
    </row>
    <row r="16" spans="2:22" x14ac:dyDescent="0.25">
      <c r="B16" s="33" t="s">
        <v>57</v>
      </c>
      <c r="C16" s="88"/>
      <c r="D16" s="165"/>
      <c r="E16" s="165"/>
      <c r="F16" s="165"/>
      <c r="G16" s="165"/>
      <c r="H16" s="165"/>
      <c r="I16" s="165"/>
      <c r="J16" s="165"/>
      <c r="K16" s="165"/>
      <c r="L16" s="165"/>
      <c r="M16" s="165"/>
      <c r="N16" s="165"/>
      <c r="O16" s="165"/>
      <c r="P16" s="165"/>
      <c r="Q16" s="165"/>
      <c r="R16" s="165"/>
      <c r="S16" s="165"/>
      <c r="T16" s="81"/>
      <c r="U16" s="81"/>
      <c r="V16" s="81"/>
    </row>
    <row r="17" spans="2:22" x14ac:dyDescent="0.25">
      <c r="B17" s="33" t="s">
        <v>58</v>
      </c>
      <c r="C17" s="88"/>
      <c r="D17" s="165"/>
      <c r="E17" s="165"/>
      <c r="F17" s="165"/>
      <c r="G17" s="113">
        <f>IF('Courses-Degrees'!$N17=1,1,0)</f>
        <v>0</v>
      </c>
      <c r="H17" s="165"/>
      <c r="I17" s="165"/>
      <c r="J17" s="165"/>
      <c r="K17" s="165"/>
      <c r="L17" s="165"/>
      <c r="M17" s="165"/>
      <c r="N17" s="165"/>
      <c r="O17" s="165"/>
      <c r="P17" s="165"/>
      <c r="Q17" s="165"/>
      <c r="R17" s="165"/>
      <c r="S17" s="165"/>
      <c r="T17" s="81"/>
      <c r="U17" s="81"/>
      <c r="V17" s="81"/>
    </row>
    <row r="18" spans="2:22" x14ac:dyDescent="0.25">
      <c r="B18" s="33" t="s">
        <v>59</v>
      </c>
      <c r="C18" s="88"/>
      <c r="D18" s="165"/>
      <c r="E18" s="113">
        <f>IF('Courses-Degrees'!$N18=1,1,0)</f>
        <v>0</v>
      </c>
      <c r="F18" s="165"/>
      <c r="G18" s="165"/>
      <c r="H18" s="165"/>
      <c r="I18" s="165"/>
      <c r="J18" s="165"/>
      <c r="K18" s="165"/>
      <c r="L18" s="165"/>
      <c r="M18" s="165"/>
      <c r="N18" s="165"/>
      <c r="O18" s="165"/>
      <c r="P18" s="165"/>
      <c r="Q18" s="165"/>
      <c r="R18" s="165"/>
      <c r="S18" s="165"/>
      <c r="T18" s="81"/>
      <c r="U18" s="81"/>
      <c r="V18" s="81"/>
    </row>
    <row r="19" spans="2:22" x14ac:dyDescent="0.25">
      <c r="B19" s="33" t="s">
        <v>60</v>
      </c>
      <c r="C19" s="88"/>
      <c r="D19" s="113">
        <f>IF('Courses-Degrees'!$N19=1,1,0)</f>
        <v>0</v>
      </c>
      <c r="E19" s="165"/>
      <c r="F19" s="165"/>
      <c r="G19" s="165"/>
      <c r="H19" s="165"/>
      <c r="I19" s="165"/>
      <c r="J19" s="165"/>
      <c r="K19" s="165"/>
      <c r="L19" s="165"/>
      <c r="M19" s="165"/>
      <c r="N19" s="165"/>
      <c r="O19" s="165"/>
      <c r="P19" s="165"/>
      <c r="Q19" s="165"/>
      <c r="R19" s="165"/>
      <c r="S19" s="165"/>
      <c r="T19" s="81"/>
      <c r="U19" s="81"/>
      <c r="V19" s="81"/>
    </row>
    <row r="20" spans="2:22" x14ac:dyDescent="0.25">
      <c r="B20" s="33" t="s">
        <v>61</v>
      </c>
      <c r="C20" s="88"/>
      <c r="D20" s="165"/>
      <c r="E20" s="165"/>
      <c r="F20" s="165"/>
      <c r="G20" s="165"/>
      <c r="H20" s="165"/>
      <c r="I20" s="113">
        <f>IF('Courses-Degrees'!$N20=1,1,0)</f>
        <v>0</v>
      </c>
      <c r="J20" s="165"/>
      <c r="K20" s="165"/>
      <c r="L20" s="165"/>
      <c r="M20" s="165"/>
      <c r="N20" s="165"/>
      <c r="O20" s="165"/>
      <c r="P20" s="165"/>
      <c r="Q20" s="165"/>
      <c r="R20" s="165"/>
      <c r="S20" s="165"/>
      <c r="T20" s="81"/>
      <c r="U20" s="81"/>
      <c r="V20" s="81"/>
    </row>
    <row r="21" spans="2:22" x14ac:dyDescent="0.25">
      <c r="B21" s="33" t="s">
        <v>62</v>
      </c>
      <c r="C21" s="88"/>
      <c r="D21" s="165"/>
      <c r="E21" s="165"/>
      <c r="F21" s="165"/>
      <c r="G21" s="113">
        <f>IF('Courses-Degrees'!$N21=1,1,0)</f>
        <v>0</v>
      </c>
      <c r="H21" s="165"/>
      <c r="I21" s="165"/>
      <c r="J21" s="165"/>
      <c r="K21" s="165"/>
      <c r="L21" s="165"/>
      <c r="M21" s="165"/>
      <c r="N21" s="165"/>
      <c r="O21" s="165"/>
      <c r="P21" s="165"/>
      <c r="Q21" s="165"/>
      <c r="R21" s="165"/>
      <c r="S21" s="165"/>
      <c r="T21" s="81"/>
      <c r="U21" s="81"/>
      <c r="V21" s="81"/>
    </row>
    <row r="22" spans="2:22" x14ac:dyDescent="0.25">
      <c r="B22" s="33" t="s">
        <v>63</v>
      </c>
      <c r="C22" s="88"/>
      <c r="D22" s="165"/>
      <c r="E22" s="165"/>
      <c r="F22" s="165"/>
      <c r="G22" s="165"/>
      <c r="H22" s="165"/>
      <c r="I22" s="165"/>
      <c r="J22" s="165"/>
      <c r="K22" s="165"/>
      <c r="L22" s="165"/>
      <c r="M22" s="165"/>
      <c r="N22" s="165"/>
      <c r="O22" s="165"/>
      <c r="P22" s="165"/>
      <c r="Q22" s="165"/>
      <c r="R22" s="165"/>
      <c r="S22" s="113">
        <f>IF('Courses-Degrees'!$N22=1,1,0)</f>
        <v>0</v>
      </c>
      <c r="T22" s="81"/>
      <c r="U22" s="81"/>
      <c r="V22" s="81"/>
    </row>
    <row r="23" spans="2:22" x14ac:dyDescent="0.25">
      <c r="B23" s="33" t="s">
        <v>64</v>
      </c>
      <c r="C23" s="88"/>
      <c r="D23" s="165"/>
      <c r="E23" s="165"/>
      <c r="F23" s="165"/>
      <c r="G23" s="165"/>
      <c r="H23" s="165"/>
      <c r="I23" s="165"/>
      <c r="J23" s="165"/>
      <c r="K23" s="165"/>
      <c r="L23" s="165"/>
      <c r="M23" s="165"/>
      <c r="N23" s="165"/>
      <c r="O23" s="165"/>
      <c r="P23" s="165"/>
      <c r="Q23" s="165"/>
      <c r="R23" s="165"/>
      <c r="S23" s="165"/>
      <c r="T23" s="81"/>
      <c r="U23" s="81"/>
      <c r="V23" s="81"/>
    </row>
    <row r="24" spans="2:22" x14ac:dyDescent="0.25">
      <c r="B24" s="33" t="s">
        <v>65</v>
      </c>
      <c r="C24" s="88"/>
      <c r="D24" s="165"/>
      <c r="E24" s="165"/>
      <c r="F24" s="165"/>
      <c r="G24" s="165"/>
      <c r="H24" s="113">
        <f>IF('Courses-Degrees'!$N24=1,1,0)</f>
        <v>0</v>
      </c>
      <c r="I24" s="165"/>
      <c r="J24" s="165"/>
      <c r="K24" s="165"/>
      <c r="L24" s="165"/>
      <c r="M24" s="165"/>
      <c r="N24" s="165"/>
      <c r="O24" s="165"/>
      <c r="P24" s="165"/>
      <c r="Q24" s="165"/>
      <c r="R24" s="165"/>
      <c r="S24" s="165"/>
      <c r="T24" s="81"/>
      <c r="U24" s="81"/>
      <c r="V24" s="81"/>
    </row>
    <row r="25" spans="2:22" x14ac:dyDescent="0.25">
      <c r="B25" s="33" t="s">
        <v>66</v>
      </c>
      <c r="C25" s="88"/>
      <c r="D25" s="165"/>
      <c r="E25" s="165"/>
      <c r="F25" s="165"/>
      <c r="G25" s="165"/>
      <c r="H25" s="113">
        <f>IF('Courses-Degrees'!$N25=1,1,0)</f>
        <v>0</v>
      </c>
      <c r="I25" s="165"/>
      <c r="J25" s="165"/>
      <c r="K25" s="165"/>
      <c r="L25" s="165"/>
      <c r="M25" s="165"/>
      <c r="N25" s="165"/>
      <c r="O25" s="165"/>
      <c r="P25" s="165"/>
      <c r="Q25" s="165"/>
      <c r="R25" s="165"/>
      <c r="S25" s="165"/>
      <c r="T25" s="81"/>
      <c r="U25" s="81"/>
      <c r="V25" s="81"/>
    </row>
    <row r="26" spans="2:22" x14ac:dyDescent="0.25">
      <c r="B26" s="33" t="s">
        <v>308</v>
      </c>
      <c r="C26" s="88"/>
      <c r="D26" s="165"/>
      <c r="E26" s="165"/>
      <c r="F26" s="165"/>
      <c r="G26" s="165"/>
      <c r="H26" s="113">
        <f>IF('Courses-Degrees'!$N26=1,1,0)</f>
        <v>0</v>
      </c>
      <c r="I26" s="165"/>
      <c r="J26" s="165"/>
      <c r="K26" s="165"/>
      <c r="L26" s="165"/>
      <c r="M26" s="165"/>
      <c r="N26" s="165"/>
      <c r="O26" s="165"/>
      <c r="P26" s="165"/>
      <c r="Q26" s="165"/>
      <c r="R26" s="165"/>
      <c r="S26" s="165"/>
      <c r="T26" s="81"/>
      <c r="U26" s="81"/>
      <c r="V26" s="81"/>
    </row>
    <row r="27" spans="2:22" x14ac:dyDescent="0.25">
      <c r="B27" s="33" t="s">
        <v>309</v>
      </c>
      <c r="C27" s="88"/>
      <c r="D27" s="165"/>
      <c r="E27" s="165"/>
      <c r="F27" s="165"/>
      <c r="G27" s="165"/>
      <c r="H27" s="165"/>
      <c r="I27" s="165"/>
      <c r="J27" s="165"/>
      <c r="K27" s="165"/>
      <c r="L27" s="165"/>
      <c r="M27" s="165"/>
      <c r="N27" s="165"/>
      <c r="O27" s="165"/>
      <c r="P27" s="165"/>
      <c r="Q27" s="165"/>
      <c r="R27" s="165"/>
      <c r="S27" s="165"/>
      <c r="T27" s="81"/>
      <c r="U27" s="81"/>
      <c r="V27" s="81"/>
    </row>
    <row r="28" spans="2:22" x14ac:dyDescent="0.25">
      <c r="B28" s="33" t="s">
        <v>67</v>
      </c>
      <c r="C28" s="88"/>
      <c r="D28" s="165"/>
      <c r="E28" s="165"/>
      <c r="F28" s="165"/>
      <c r="G28" s="165"/>
      <c r="H28" s="165"/>
      <c r="I28" s="165"/>
      <c r="J28" s="165"/>
      <c r="K28" s="165"/>
      <c r="L28" s="165"/>
      <c r="M28" s="165"/>
      <c r="N28" s="165"/>
      <c r="O28" s="165"/>
      <c r="P28" s="165"/>
      <c r="Q28" s="165"/>
      <c r="R28" s="165"/>
      <c r="S28" s="165"/>
      <c r="T28" s="81"/>
      <c r="U28" s="81"/>
      <c r="V28" s="81"/>
    </row>
    <row r="29" spans="2:22" x14ac:dyDescent="0.25">
      <c r="B29" s="33" t="s">
        <v>68</v>
      </c>
      <c r="C29" s="88"/>
      <c r="D29" s="165"/>
      <c r="E29" s="165"/>
      <c r="F29" s="165"/>
      <c r="G29" s="165"/>
      <c r="H29" s="165"/>
      <c r="I29" s="165"/>
      <c r="J29" s="165"/>
      <c r="K29" s="165"/>
      <c r="L29" s="165"/>
      <c r="M29" s="165"/>
      <c r="N29" s="165"/>
      <c r="O29" s="165"/>
      <c r="P29" s="165"/>
      <c r="Q29" s="165"/>
      <c r="R29" s="165"/>
      <c r="S29" s="165"/>
      <c r="T29" s="81"/>
      <c r="U29" s="81"/>
      <c r="V29" s="81"/>
    </row>
    <row r="30" spans="2:22" x14ac:dyDescent="0.25">
      <c r="B30" s="33" t="s">
        <v>69</v>
      </c>
      <c r="C30" s="88"/>
      <c r="D30" s="165"/>
      <c r="E30" s="165"/>
      <c r="F30" s="165"/>
      <c r="G30" s="165"/>
      <c r="H30" s="165"/>
      <c r="I30" s="165"/>
      <c r="J30" s="165"/>
      <c r="K30" s="165"/>
      <c r="L30" s="165"/>
      <c r="M30" s="165"/>
      <c r="N30" s="165"/>
      <c r="O30" s="165"/>
      <c r="P30" s="165"/>
      <c r="Q30" s="165"/>
      <c r="R30" s="165"/>
      <c r="S30" s="165"/>
      <c r="T30" s="81"/>
      <c r="U30" s="81"/>
      <c r="V30" s="81"/>
    </row>
    <row r="31" spans="2:22" x14ac:dyDescent="0.25">
      <c r="B31" s="33" t="s">
        <v>70</v>
      </c>
      <c r="C31" s="88"/>
      <c r="D31" s="165"/>
      <c r="E31" s="165"/>
      <c r="F31" s="165"/>
      <c r="G31" s="165"/>
      <c r="H31" s="165"/>
      <c r="I31" s="165"/>
      <c r="J31" s="165"/>
      <c r="K31" s="165"/>
      <c r="L31" s="165"/>
      <c r="M31" s="165"/>
      <c r="N31" s="165"/>
      <c r="O31" s="165"/>
      <c r="P31" s="165"/>
      <c r="Q31" s="165"/>
      <c r="R31" s="165"/>
      <c r="S31" s="165"/>
      <c r="T31" s="81"/>
      <c r="U31" s="81"/>
      <c r="V31" s="81"/>
    </row>
    <row r="32" spans="2:22" x14ac:dyDescent="0.25">
      <c r="B32" s="33" t="s">
        <v>71</v>
      </c>
      <c r="C32" s="88"/>
      <c r="D32" s="165"/>
      <c r="E32" s="165"/>
      <c r="F32" s="165"/>
      <c r="G32" s="165"/>
      <c r="H32" s="165"/>
      <c r="I32" s="165"/>
      <c r="J32" s="165"/>
      <c r="K32" s="165"/>
      <c r="L32" s="165"/>
      <c r="M32" s="165"/>
      <c r="N32" s="165"/>
      <c r="O32" s="165"/>
      <c r="P32" s="165"/>
      <c r="Q32" s="165"/>
      <c r="R32" s="165"/>
      <c r="S32" s="165"/>
      <c r="T32" s="81"/>
      <c r="U32" s="81"/>
      <c r="V32" s="81"/>
    </row>
    <row r="33" spans="2:22" x14ac:dyDescent="0.25">
      <c r="B33" s="33" t="s">
        <v>72</v>
      </c>
      <c r="C33" s="88"/>
      <c r="D33" s="165"/>
      <c r="E33" s="165"/>
      <c r="F33" s="165"/>
      <c r="G33" s="165"/>
      <c r="H33" s="165"/>
      <c r="I33" s="165"/>
      <c r="J33" s="165"/>
      <c r="K33" s="165"/>
      <c r="L33" s="165"/>
      <c r="M33" s="165"/>
      <c r="N33" s="165"/>
      <c r="O33" s="165"/>
      <c r="P33" s="165"/>
      <c r="Q33" s="165"/>
      <c r="R33" s="165"/>
      <c r="S33" s="165"/>
      <c r="T33" s="81"/>
      <c r="U33" s="81"/>
      <c r="V33" s="81"/>
    </row>
    <row r="34" spans="2:22" x14ac:dyDescent="0.25">
      <c r="B34" s="33" t="s">
        <v>73</v>
      </c>
      <c r="C34" s="88"/>
      <c r="D34" s="165"/>
      <c r="E34" s="165"/>
      <c r="F34" s="165"/>
      <c r="G34" s="165"/>
      <c r="H34" s="165"/>
      <c r="I34" s="165"/>
      <c r="J34" s="165"/>
      <c r="K34" s="165"/>
      <c r="L34" s="165"/>
      <c r="M34" s="165"/>
      <c r="N34" s="165"/>
      <c r="O34" s="165"/>
      <c r="P34" s="165"/>
      <c r="Q34" s="165"/>
      <c r="R34" s="165"/>
      <c r="S34" s="165"/>
      <c r="T34" s="81"/>
      <c r="U34" s="81"/>
      <c r="V34" s="81"/>
    </row>
    <row r="35" spans="2:22" x14ac:dyDescent="0.25">
      <c r="B35" s="33" t="s">
        <v>74</v>
      </c>
      <c r="C35" s="88"/>
      <c r="D35" s="165"/>
      <c r="E35" s="165"/>
      <c r="F35" s="165"/>
      <c r="G35" s="165"/>
      <c r="H35" s="165"/>
      <c r="I35" s="165"/>
      <c r="J35" s="165"/>
      <c r="K35" s="165"/>
      <c r="L35" s="165"/>
      <c r="M35" s="165"/>
      <c r="N35" s="165"/>
      <c r="O35" s="165"/>
      <c r="P35" s="165"/>
      <c r="Q35" s="165"/>
      <c r="R35" s="165"/>
      <c r="S35" s="165"/>
      <c r="T35" s="81"/>
      <c r="U35" s="81"/>
      <c r="V35" s="81"/>
    </row>
    <row r="36" spans="2:22" x14ac:dyDescent="0.25">
      <c r="B36" s="33" t="s">
        <v>75</v>
      </c>
      <c r="C36" s="88"/>
      <c r="D36" s="165"/>
      <c r="E36" s="165"/>
      <c r="F36" s="165"/>
      <c r="G36" s="165"/>
      <c r="H36" s="165"/>
      <c r="I36" s="165"/>
      <c r="J36" s="165"/>
      <c r="K36" s="165"/>
      <c r="L36" s="165"/>
      <c r="M36" s="165"/>
      <c r="N36" s="165"/>
      <c r="O36" s="165"/>
      <c r="P36" s="165"/>
      <c r="Q36" s="165"/>
      <c r="R36" s="165"/>
      <c r="S36" s="165"/>
      <c r="T36" s="81"/>
      <c r="U36" s="81"/>
      <c r="V36" s="81"/>
    </row>
    <row r="37" spans="2:22" x14ac:dyDescent="0.25">
      <c r="B37" s="33" t="s">
        <v>76</v>
      </c>
      <c r="C37" s="88"/>
      <c r="D37" s="165"/>
      <c r="E37" s="165"/>
      <c r="F37" s="165"/>
      <c r="G37" s="165"/>
      <c r="H37" s="165"/>
      <c r="I37" s="165"/>
      <c r="J37" s="165"/>
      <c r="K37" s="165"/>
      <c r="L37" s="165"/>
      <c r="M37" s="165"/>
      <c r="N37" s="165"/>
      <c r="O37" s="165"/>
      <c r="P37" s="165"/>
      <c r="Q37" s="165"/>
      <c r="R37" s="165"/>
      <c r="S37" s="165"/>
      <c r="T37" s="81"/>
      <c r="U37" s="81"/>
      <c r="V37" s="81"/>
    </row>
    <row r="38" spans="2:22" x14ac:dyDescent="0.25">
      <c r="B38" s="33" t="s">
        <v>77</v>
      </c>
      <c r="C38" s="88"/>
      <c r="D38" s="165"/>
      <c r="E38" s="165"/>
      <c r="F38" s="165"/>
      <c r="G38" s="165"/>
      <c r="H38" s="165"/>
      <c r="I38" s="165"/>
      <c r="J38" s="165"/>
      <c r="K38" s="165"/>
      <c r="L38" s="165"/>
      <c r="M38" s="165"/>
      <c r="N38" s="165"/>
      <c r="O38" s="165"/>
      <c r="P38" s="165"/>
      <c r="Q38" s="165"/>
      <c r="R38" s="165"/>
      <c r="S38" s="165"/>
      <c r="T38" s="81"/>
      <c r="U38" s="81"/>
      <c r="V38" s="81"/>
    </row>
    <row r="39" spans="2:22" x14ac:dyDescent="0.25">
      <c r="B39" s="33" t="s">
        <v>78</v>
      </c>
      <c r="C39" s="88"/>
      <c r="D39" s="165"/>
      <c r="E39" s="165"/>
      <c r="F39" s="165"/>
      <c r="G39" s="165"/>
      <c r="H39" s="165"/>
      <c r="I39" s="165"/>
      <c r="J39" s="165"/>
      <c r="K39" s="165"/>
      <c r="L39" s="165"/>
      <c r="M39" s="165"/>
      <c r="N39" s="165"/>
      <c r="O39" s="165"/>
      <c r="P39" s="165"/>
      <c r="Q39" s="165"/>
      <c r="R39" s="165"/>
      <c r="S39" s="165"/>
      <c r="T39" s="81"/>
      <c r="U39" s="81"/>
      <c r="V39" s="81"/>
    </row>
    <row r="40" spans="2:22" x14ac:dyDescent="0.25">
      <c r="B40" s="33" t="s">
        <v>79</v>
      </c>
      <c r="C40" s="88"/>
      <c r="D40" s="165"/>
      <c r="E40" s="165"/>
      <c r="F40" s="165"/>
      <c r="G40" s="165"/>
      <c r="H40" s="165"/>
      <c r="I40" s="165"/>
      <c r="J40" s="165"/>
      <c r="K40" s="165"/>
      <c r="L40" s="165"/>
      <c r="M40" s="165"/>
      <c r="N40" s="165"/>
      <c r="O40" s="165"/>
      <c r="P40" s="165"/>
      <c r="Q40" s="165"/>
      <c r="R40" s="165"/>
      <c r="S40" s="165"/>
      <c r="T40" s="81"/>
      <c r="U40" s="81"/>
      <c r="V40" s="81"/>
    </row>
    <row r="41" spans="2:22" x14ac:dyDescent="0.25">
      <c r="B41" s="33" t="s">
        <v>80</v>
      </c>
      <c r="C41" s="88"/>
      <c r="D41" s="165"/>
      <c r="E41" s="165"/>
      <c r="F41" s="165"/>
      <c r="G41" s="165"/>
      <c r="H41" s="165"/>
      <c r="I41" s="165"/>
      <c r="J41" s="165"/>
      <c r="K41" s="165"/>
      <c r="L41" s="165"/>
      <c r="M41" s="165"/>
      <c r="N41" s="165"/>
      <c r="O41" s="165"/>
      <c r="P41" s="165"/>
      <c r="Q41" s="165"/>
      <c r="R41" s="165"/>
      <c r="S41" s="165"/>
      <c r="T41" s="81"/>
      <c r="U41" s="81"/>
      <c r="V41" s="81"/>
    </row>
    <row r="42" spans="2:22" x14ac:dyDescent="0.25">
      <c r="B42" s="33" t="s">
        <v>81</v>
      </c>
      <c r="C42" s="88"/>
      <c r="D42" s="165"/>
      <c r="E42" s="165"/>
      <c r="F42" s="165"/>
      <c r="G42" s="165"/>
      <c r="H42" s="165"/>
      <c r="I42" s="165"/>
      <c r="J42" s="165"/>
      <c r="K42" s="165"/>
      <c r="L42" s="165"/>
      <c r="M42" s="165"/>
      <c r="N42" s="165"/>
      <c r="O42" s="165"/>
      <c r="P42" s="165"/>
      <c r="Q42" s="165"/>
      <c r="R42" s="165"/>
      <c r="S42" s="113">
        <f>IF('Courses-Degrees'!$N42=1,1,0)</f>
        <v>0</v>
      </c>
      <c r="T42" s="81"/>
      <c r="U42" s="81"/>
      <c r="V42" s="81"/>
    </row>
    <row r="43" spans="2:22" x14ac:dyDescent="0.25">
      <c r="B43" s="33" t="s">
        <v>82</v>
      </c>
      <c r="C43" s="88"/>
      <c r="D43" s="165"/>
      <c r="E43" s="165"/>
      <c r="F43" s="165"/>
      <c r="G43" s="165"/>
      <c r="H43" s="165"/>
      <c r="I43" s="165"/>
      <c r="J43" s="165"/>
      <c r="K43" s="165"/>
      <c r="L43" s="165"/>
      <c r="M43" s="165"/>
      <c r="N43" s="165"/>
      <c r="O43" s="165"/>
      <c r="P43" s="165"/>
      <c r="Q43" s="165"/>
      <c r="R43" s="165"/>
      <c r="S43" s="113">
        <f>IF('Courses-Degrees'!$N43=1,1,0)</f>
        <v>0</v>
      </c>
      <c r="T43" s="81"/>
      <c r="U43" s="81"/>
      <c r="V43" s="81"/>
    </row>
    <row r="44" spans="2:22" x14ac:dyDescent="0.25">
      <c r="B44" s="33" t="s">
        <v>140</v>
      </c>
      <c r="C44" s="88"/>
      <c r="D44" s="165"/>
      <c r="E44" s="165"/>
      <c r="F44" s="165"/>
      <c r="G44" s="165"/>
      <c r="H44" s="165"/>
      <c r="I44" s="165"/>
      <c r="J44" s="165"/>
      <c r="K44" s="165"/>
      <c r="L44" s="165"/>
      <c r="M44" s="165"/>
      <c r="N44" s="165"/>
      <c r="O44" s="165"/>
      <c r="P44" s="165"/>
      <c r="Q44" s="165"/>
      <c r="R44" s="165"/>
      <c r="S44" s="165"/>
      <c r="T44" s="81"/>
      <c r="U44" s="81"/>
      <c r="V44" s="81"/>
    </row>
    <row r="45" spans="2:22" x14ac:dyDescent="0.25">
      <c r="B45" s="33" t="s">
        <v>83</v>
      </c>
      <c r="C45" s="88"/>
      <c r="D45" s="165"/>
      <c r="E45" s="165"/>
      <c r="F45" s="165"/>
      <c r="G45" s="165"/>
      <c r="H45" s="165"/>
      <c r="I45" s="165"/>
      <c r="J45" s="165"/>
      <c r="K45" s="165"/>
      <c r="L45" s="165"/>
      <c r="M45" s="165"/>
      <c r="N45" s="165"/>
      <c r="O45" s="165"/>
      <c r="P45" s="165"/>
      <c r="Q45" s="165"/>
      <c r="R45" s="165"/>
      <c r="S45" s="165"/>
      <c r="T45" s="81"/>
      <c r="U45" s="81"/>
      <c r="V45" s="81"/>
    </row>
    <row r="46" spans="2:22" x14ac:dyDescent="0.25">
      <c r="B46" s="33" t="s">
        <v>84</v>
      </c>
      <c r="C46" s="88"/>
      <c r="D46" s="165"/>
      <c r="E46" s="165"/>
      <c r="F46" s="165"/>
      <c r="G46" s="165"/>
      <c r="H46" s="165"/>
      <c r="I46" s="165"/>
      <c r="J46" s="165"/>
      <c r="K46" s="165"/>
      <c r="L46" s="165"/>
      <c r="M46" s="165"/>
      <c r="N46" s="165"/>
      <c r="O46" s="165"/>
      <c r="P46" s="165"/>
      <c r="Q46" s="165"/>
      <c r="R46" s="165"/>
      <c r="S46" s="165"/>
      <c r="T46" s="81"/>
      <c r="U46" s="81"/>
      <c r="V46" s="81"/>
    </row>
    <row r="47" spans="2:22" x14ac:dyDescent="0.25">
      <c r="B47" s="33" t="s">
        <v>85</v>
      </c>
      <c r="C47" s="88"/>
      <c r="D47" s="165"/>
      <c r="E47" s="165"/>
      <c r="F47" s="165"/>
      <c r="G47" s="165"/>
      <c r="H47" s="165"/>
      <c r="I47" s="165"/>
      <c r="J47" s="165"/>
      <c r="K47" s="165"/>
      <c r="L47" s="165"/>
      <c r="M47" s="165"/>
      <c r="N47" s="165"/>
      <c r="O47" s="165"/>
      <c r="P47" s="165"/>
      <c r="Q47" s="165"/>
      <c r="R47" s="165"/>
      <c r="S47" s="165"/>
      <c r="T47" s="81"/>
      <c r="U47" s="81"/>
      <c r="V47" s="81"/>
    </row>
    <row r="48" spans="2:22" x14ac:dyDescent="0.25">
      <c r="B48" s="33" t="s">
        <v>86</v>
      </c>
      <c r="C48" s="88"/>
      <c r="D48" s="165"/>
      <c r="E48" s="165"/>
      <c r="F48" s="165"/>
      <c r="G48" s="165"/>
      <c r="H48" s="165"/>
      <c r="I48" s="165"/>
      <c r="J48" s="165"/>
      <c r="K48" s="165"/>
      <c r="L48" s="165"/>
      <c r="M48" s="165"/>
      <c r="N48" s="165"/>
      <c r="O48" s="165"/>
      <c r="P48" s="165"/>
      <c r="Q48" s="165"/>
      <c r="R48" s="165"/>
      <c r="S48" s="165"/>
      <c r="T48" s="81"/>
      <c r="U48" s="81"/>
      <c r="V48" s="81"/>
    </row>
    <row r="49" spans="2:22" x14ac:dyDescent="0.25">
      <c r="B49" s="33" t="s">
        <v>87</v>
      </c>
      <c r="C49" s="88"/>
      <c r="D49" s="165"/>
      <c r="E49" s="165"/>
      <c r="F49" s="165"/>
      <c r="G49" s="165"/>
      <c r="H49" s="113">
        <f>IF('Courses-Degrees'!$N49=1,1,0)</f>
        <v>0</v>
      </c>
      <c r="I49" s="165"/>
      <c r="J49" s="165"/>
      <c r="K49" s="165"/>
      <c r="L49" s="165"/>
      <c r="M49" s="165"/>
      <c r="N49" s="165"/>
      <c r="O49" s="165"/>
      <c r="P49" s="165"/>
      <c r="Q49" s="165"/>
      <c r="R49" s="165"/>
      <c r="S49" s="165"/>
      <c r="T49" s="81"/>
      <c r="U49" s="81"/>
      <c r="V49" s="81"/>
    </row>
    <row r="50" spans="2:22" x14ac:dyDescent="0.25">
      <c r="B50" s="33" t="s">
        <v>88</v>
      </c>
      <c r="C50" s="88"/>
      <c r="D50" s="165"/>
      <c r="E50" s="165"/>
      <c r="F50" s="165"/>
      <c r="G50" s="165"/>
      <c r="H50" s="113">
        <f>IF('Courses-Degrees'!$N50=1,1,0)</f>
        <v>0</v>
      </c>
      <c r="I50" s="165"/>
      <c r="J50" s="165"/>
      <c r="K50" s="165"/>
      <c r="L50" s="165"/>
      <c r="M50" s="165"/>
      <c r="N50" s="165"/>
      <c r="O50" s="165"/>
      <c r="P50" s="165"/>
      <c r="Q50" s="165"/>
      <c r="R50" s="165"/>
      <c r="S50" s="165"/>
      <c r="T50" s="81"/>
      <c r="U50" s="81"/>
      <c r="V50" s="81"/>
    </row>
    <row r="51" spans="2:22" x14ac:dyDescent="0.25">
      <c r="B51" s="33" t="s">
        <v>89</v>
      </c>
      <c r="C51" s="88"/>
      <c r="D51" s="165"/>
      <c r="E51" s="165"/>
      <c r="F51" s="165"/>
      <c r="G51" s="165"/>
      <c r="H51" s="165"/>
      <c r="I51" s="165"/>
      <c r="J51" s="113">
        <f>IF('Courses-Degrees'!$N51=1,1,0)</f>
        <v>0</v>
      </c>
      <c r="K51" s="165"/>
      <c r="L51" s="165"/>
      <c r="M51" s="165"/>
      <c r="N51" s="165"/>
      <c r="O51" s="165"/>
      <c r="P51" s="165"/>
      <c r="Q51" s="165"/>
      <c r="R51" s="165"/>
      <c r="S51" s="165"/>
      <c r="T51" s="81"/>
      <c r="U51" s="81"/>
      <c r="V51" s="81"/>
    </row>
    <row r="52" spans="2:22" x14ac:dyDescent="0.25">
      <c r="B52" s="33" t="s">
        <v>141</v>
      </c>
      <c r="C52" s="88"/>
      <c r="D52" s="165"/>
      <c r="E52" s="165"/>
      <c r="F52" s="165"/>
      <c r="G52" s="165"/>
      <c r="H52" s="165"/>
      <c r="I52" s="165"/>
      <c r="J52" s="113">
        <f>IF('Courses-Degrees'!$N52=1,1,0)</f>
        <v>0</v>
      </c>
      <c r="K52" s="165"/>
      <c r="L52" s="165"/>
      <c r="M52" s="165"/>
      <c r="N52" s="165"/>
      <c r="O52" s="165"/>
      <c r="P52" s="165"/>
      <c r="Q52" s="165"/>
      <c r="R52" s="165"/>
      <c r="S52" s="165"/>
      <c r="T52" s="81"/>
      <c r="U52" s="81"/>
      <c r="V52" s="81"/>
    </row>
    <row r="53" spans="2:22" x14ac:dyDescent="0.25">
      <c r="B53" s="33" t="s">
        <v>142</v>
      </c>
      <c r="C53" s="88"/>
      <c r="D53" s="165"/>
      <c r="E53" s="165"/>
      <c r="F53" s="165"/>
      <c r="G53" s="165"/>
      <c r="H53" s="113">
        <f>IF('Courses-Degrees'!$N53=1,1,0)</f>
        <v>0</v>
      </c>
      <c r="I53" s="165"/>
      <c r="J53" s="165"/>
      <c r="K53" s="165"/>
      <c r="L53" s="165"/>
      <c r="M53" s="165"/>
      <c r="N53" s="165"/>
      <c r="O53" s="165"/>
      <c r="P53" s="165"/>
      <c r="Q53" s="165"/>
      <c r="R53" s="165"/>
      <c r="S53" s="165"/>
      <c r="T53" s="81"/>
      <c r="U53" s="81"/>
      <c r="V53" s="81"/>
    </row>
    <row r="54" spans="2:22" x14ac:dyDescent="0.25">
      <c r="B54" s="141" t="s">
        <v>359</v>
      </c>
      <c r="C54" s="88"/>
      <c r="D54" s="165"/>
      <c r="E54" s="165"/>
      <c r="F54" s="165"/>
      <c r="G54" s="165"/>
      <c r="H54" s="165"/>
      <c r="I54" s="165"/>
      <c r="J54" s="113">
        <f>IF('Courses-Degrees'!$N54=1,1,0)</f>
        <v>0</v>
      </c>
      <c r="K54" s="165"/>
      <c r="L54" s="165"/>
      <c r="M54" s="165"/>
      <c r="N54" s="165"/>
      <c r="O54" s="165"/>
      <c r="P54" s="165"/>
      <c r="Q54" s="165"/>
      <c r="R54" s="165"/>
      <c r="S54" s="165"/>
      <c r="T54" s="81"/>
      <c r="U54" s="81"/>
      <c r="V54" s="81"/>
    </row>
    <row r="55" spans="2:22" x14ac:dyDescent="0.25">
      <c r="B55" s="141" t="s">
        <v>361</v>
      </c>
      <c r="C55" s="88"/>
      <c r="D55" s="165"/>
      <c r="E55" s="165"/>
      <c r="F55" s="165"/>
      <c r="G55" s="165"/>
      <c r="H55" s="165"/>
      <c r="I55" s="165"/>
      <c r="J55" s="113">
        <f>IF('Courses-Degrees'!$N55=1,1,0)</f>
        <v>0</v>
      </c>
      <c r="K55" s="165"/>
      <c r="L55" s="165"/>
      <c r="M55" s="165"/>
      <c r="N55" s="165"/>
      <c r="O55" s="165"/>
      <c r="P55" s="165"/>
      <c r="Q55" s="165"/>
      <c r="R55" s="165"/>
      <c r="S55" s="165"/>
      <c r="T55" s="81"/>
      <c r="U55" s="81"/>
      <c r="V55" s="81"/>
    </row>
    <row r="56" spans="2:22" x14ac:dyDescent="0.25">
      <c r="B56" s="60" t="s">
        <v>143</v>
      </c>
      <c r="C56" s="88"/>
      <c r="D56" s="165"/>
      <c r="E56" s="165"/>
      <c r="F56" s="165"/>
      <c r="G56" s="165"/>
      <c r="H56" s="165"/>
      <c r="I56" s="165"/>
      <c r="J56" s="165"/>
      <c r="K56" s="165"/>
      <c r="L56" s="165"/>
      <c r="M56" s="165"/>
      <c r="N56" s="165"/>
      <c r="O56" s="165"/>
      <c r="P56" s="165"/>
      <c r="Q56" s="165"/>
      <c r="R56" s="165"/>
      <c r="S56" s="165"/>
      <c r="T56" s="81"/>
      <c r="U56" s="81"/>
      <c r="V56" s="81"/>
    </row>
    <row r="57" spans="2:22" x14ac:dyDescent="0.25">
      <c r="B57" s="33" t="s">
        <v>310</v>
      </c>
      <c r="C57" s="88"/>
      <c r="D57" s="165"/>
      <c r="E57" s="165"/>
      <c r="F57" s="165"/>
      <c r="G57" s="165"/>
      <c r="H57" s="165"/>
      <c r="I57" s="165"/>
      <c r="J57" s="113">
        <f>IF('Courses-Degrees'!$N57=1,1,0)</f>
        <v>0</v>
      </c>
      <c r="K57" s="165"/>
      <c r="L57" s="165"/>
      <c r="M57" s="165"/>
      <c r="N57" s="165"/>
      <c r="O57" s="165"/>
      <c r="P57" s="165"/>
      <c r="Q57" s="165"/>
      <c r="R57" s="165"/>
      <c r="S57" s="165"/>
      <c r="T57" s="81"/>
      <c r="U57" s="81"/>
      <c r="V57" s="81"/>
    </row>
    <row r="58" spans="2:22" x14ac:dyDescent="0.25">
      <c r="B58" s="33" t="s">
        <v>311</v>
      </c>
      <c r="C58" s="88"/>
      <c r="D58" s="165"/>
      <c r="E58" s="165"/>
      <c r="F58" s="165"/>
      <c r="G58" s="165"/>
      <c r="H58" s="165"/>
      <c r="I58" s="165"/>
      <c r="J58" s="113">
        <f>IF('Courses-Degrees'!$N58=1,1,0)</f>
        <v>0</v>
      </c>
      <c r="K58" s="165"/>
      <c r="L58" s="165"/>
      <c r="M58" s="165"/>
      <c r="N58" s="165"/>
      <c r="O58" s="165"/>
      <c r="P58" s="165"/>
      <c r="Q58" s="165"/>
      <c r="R58" s="165"/>
      <c r="S58" s="165"/>
      <c r="T58" s="81"/>
      <c r="U58" s="81"/>
      <c r="V58" s="81"/>
    </row>
    <row r="59" spans="2:22" x14ac:dyDescent="0.25">
      <c r="B59" s="33" t="s">
        <v>144</v>
      </c>
      <c r="C59" s="88"/>
      <c r="D59" s="165"/>
      <c r="E59" s="165"/>
      <c r="F59" s="165"/>
      <c r="G59" s="165"/>
      <c r="H59" s="165"/>
      <c r="I59" s="165"/>
      <c r="J59" s="113">
        <f>IF('Courses-Degrees'!$N59=1,1,0)</f>
        <v>0</v>
      </c>
      <c r="K59" s="165"/>
      <c r="L59" s="165"/>
      <c r="M59" s="165"/>
      <c r="N59" s="165"/>
      <c r="O59" s="165"/>
      <c r="P59" s="165"/>
      <c r="Q59" s="165"/>
      <c r="R59" s="165"/>
      <c r="S59" s="165"/>
      <c r="T59" s="81"/>
      <c r="U59" s="81"/>
      <c r="V59" s="81"/>
    </row>
    <row r="60" spans="2:22" x14ac:dyDescent="0.25">
      <c r="B60" s="33" t="s">
        <v>353</v>
      </c>
      <c r="C60" s="88"/>
      <c r="D60" s="165"/>
      <c r="E60" s="165"/>
      <c r="F60" s="165"/>
      <c r="G60" s="165"/>
      <c r="H60" s="165"/>
      <c r="I60" s="165"/>
      <c r="J60" s="113">
        <f>IF('Courses-Degrees'!$N60=1,1,0)</f>
        <v>0</v>
      </c>
      <c r="K60" s="165"/>
      <c r="L60" s="165"/>
      <c r="M60" s="165"/>
      <c r="N60" s="165"/>
      <c r="O60" s="165"/>
      <c r="P60" s="165"/>
      <c r="Q60" s="165"/>
      <c r="R60" s="165"/>
      <c r="S60" s="165"/>
      <c r="T60" s="81"/>
      <c r="U60" s="81"/>
      <c r="V60" s="81"/>
    </row>
    <row r="61" spans="2:22" x14ac:dyDescent="0.25">
      <c r="B61" s="33" t="s">
        <v>182</v>
      </c>
      <c r="C61" s="88"/>
      <c r="D61" s="165"/>
      <c r="E61" s="165"/>
      <c r="F61" s="165"/>
      <c r="G61" s="165"/>
      <c r="H61" s="165"/>
      <c r="I61" s="165"/>
      <c r="J61" s="165"/>
      <c r="K61" s="165"/>
      <c r="L61" s="165"/>
      <c r="M61" s="165"/>
      <c r="N61" s="165"/>
      <c r="O61" s="165"/>
      <c r="P61" s="165"/>
      <c r="Q61" s="165"/>
      <c r="R61" s="165"/>
      <c r="S61" s="165"/>
      <c r="T61" s="81"/>
      <c r="U61" s="81"/>
      <c r="V61" s="81"/>
    </row>
    <row r="62" spans="2:22" x14ac:dyDescent="0.25">
      <c r="B62" s="33" t="s">
        <v>90</v>
      </c>
      <c r="C62" s="88"/>
      <c r="D62" s="165"/>
      <c r="E62" s="165"/>
      <c r="F62" s="165"/>
      <c r="G62" s="165"/>
      <c r="H62" s="165"/>
      <c r="I62" s="165"/>
      <c r="J62" s="165"/>
      <c r="K62" s="165"/>
      <c r="L62" s="165"/>
      <c r="M62" s="165"/>
      <c r="N62" s="165"/>
      <c r="O62" s="165"/>
      <c r="P62" s="165"/>
      <c r="Q62" s="165"/>
      <c r="R62" s="165"/>
      <c r="S62" s="165"/>
      <c r="T62" s="81"/>
      <c r="U62" s="81"/>
      <c r="V62" s="81"/>
    </row>
    <row r="63" spans="2:22" x14ac:dyDescent="0.25">
      <c r="B63" s="33" t="s">
        <v>312</v>
      </c>
      <c r="C63" s="88"/>
      <c r="D63" s="165"/>
      <c r="E63" s="165"/>
      <c r="F63" s="165"/>
      <c r="G63" s="165"/>
      <c r="H63" s="165"/>
      <c r="I63" s="165"/>
      <c r="J63" s="165"/>
      <c r="K63" s="165"/>
      <c r="L63" s="165"/>
      <c r="M63" s="165"/>
      <c r="N63" s="165"/>
      <c r="O63" s="165"/>
      <c r="P63" s="165"/>
      <c r="Q63" s="165"/>
      <c r="R63" s="165"/>
      <c r="S63" s="165"/>
      <c r="T63" s="81"/>
      <c r="U63" s="81"/>
      <c r="V63" s="81"/>
    </row>
    <row r="64" spans="2:22" x14ac:dyDescent="0.25">
      <c r="B64" s="33" t="s">
        <v>91</v>
      </c>
      <c r="C64" s="88"/>
      <c r="D64" s="165"/>
      <c r="E64" s="165"/>
      <c r="F64" s="165"/>
      <c r="G64" s="165"/>
      <c r="H64" s="165"/>
      <c r="I64" s="165"/>
      <c r="J64" s="165"/>
      <c r="K64" s="165"/>
      <c r="L64" s="165"/>
      <c r="M64" s="165"/>
      <c r="N64" s="165"/>
      <c r="O64" s="165"/>
      <c r="P64" s="165"/>
      <c r="Q64" s="165"/>
      <c r="R64" s="165"/>
      <c r="S64" s="165"/>
      <c r="T64" s="81"/>
      <c r="U64" s="81"/>
      <c r="V64" s="81"/>
    </row>
    <row r="65" spans="2:22" x14ac:dyDescent="0.25">
      <c r="B65" s="34" t="s">
        <v>92</v>
      </c>
      <c r="C65" s="88"/>
      <c r="D65" s="165"/>
      <c r="E65" s="165"/>
      <c r="F65" s="165"/>
      <c r="G65" s="165"/>
      <c r="H65" s="165"/>
      <c r="I65" s="165"/>
      <c r="J65" s="165"/>
      <c r="K65" s="165"/>
      <c r="L65" s="165"/>
      <c r="M65" s="165"/>
      <c r="N65" s="165"/>
      <c r="O65" s="165"/>
      <c r="P65" s="165"/>
      <c r="Q65" s="165"/>
      <c r="R65" s="165"/>
      <c r="S65" s="165"/>
      <c r="T65" s="81"/>
      <c r="U65" s="81"/>
      <c r="V65" s="81"/>
    </row>
    <row r="66" spans="2:22" x14ac:dyDescent="0.25">
      <c r="B66" s="34" t="s">
        <v>93</v>
      </c>
      <c r="C66" s="88"/>
      <c r="D66" s="165"/>
      <c r="E66" s="165"/>
      <c r="F66" s="165"/>
      <c r="G66" s="165"/>
      <c r="H66" s="165"/>
      <c r="I66" s="165"/>
      <c r="J66" s="165"/>
      <c r="K66" s="165"/>
      <c r="L66" s="165"/>
      <c r="M66" s="165"/>
      <c r="N66" s="165"/>
      <c r="O66" s="165"/>
      <c r="P66" s="165"/>
      <c r="Q66" s="165"/>
      <c r="R66" s="165"/>
      <c r="S66" s="165"/>
      <c r="T66" s="81"/>
      <c r="U66" s="81"/>
      <c r="V66" s="81"/>
    </row>
    <row r="67" spans="2:22" x14ac:dyDescent="0.25">
      <c r="B67" s="34" t="s">
        <v>94</v>
      </c>
      <c r="C67" s="88"/>
      <c r="D67" s="165"/>
      <c r="E67" s="165"/>
      <c r="F67" s="165"/>
      <c r="G67" s="165"/>
      <c r="H67" s="165"/>
      <c r="I67" s="165"/>
      <c r="J67" s="165"/>
      <c r="K67" s="165"/>
      <c r="L67" s="165"/>
      <c r="M67" s="165"/>
      <c r="N67" s="165"/>
      <c r="O67" s="165"/>
      <c r="P67" s="165"/>
      <c r="Q67" s="165"/>
      <c r="R67" s="165"/>
      <c r="S67" s="165"/>
      <c r="T67" s="81"/>
      <c r="U67" s="81"/>
      <c r="V67" s="81"/>
    </row>
    <row r="68" spans="2:22" x14ac:dyDescent="0.25">
      <c r="B68" s="34" t="s">
        <v>95</v>
      </c>
      <c r="C68" s="88"/>
      <c r="D68" s="165"/>
      <c r="E68" s="165"/>
      <c r="F68" s="165"/>
      <c r="G68" s="165"/>
      <c r="H68" s="165"/>
      <c r="I68" s="165"/>
      <c r="J68" s="165"/>
      <c r="K68" s="165"/>
      <c r="L68" s="165"/>
      <c r="M68" s="165"/>
      <c r="N68" s="165"/>
      <c r="O68" s="165"/>
      <c r="P68" s="165"/>
      <c r="Q68" s="165"/>
      <c r="R68" s="165"/>
      <c r="S68" s="165"/>
      <c r="T68" s="81"/>
      <c r="U68" s="81"/>
      <c r="V68" s="81"/>
    </row>
    <row r="69" spans="2:22" x14ac:dyDescent="0.25">
      <c r="B69" s="34" t="s">
        <v>476</v>
      </c>
      <c r="C69" s="88"/>
      <c r="D69" s="165"/>
      <c r="E69" s="165"/>
      <c r="F69" s="165"/>
      <c r="G69" s="165"/>
      <c r="H69" s="165"/>
      <c r="I69" s="165"/>
      <c r="J69" s="165"/>
      <c r="K69" s="165"/>
      <c r="L69" s="165"/>
      <c r="M69" s="165"/>
      <c r="N69" s="165"/>
      <c r="O69" s="165"/>
      <c r="P69" s="165"/>
      <c r="Q69" s="165"/>
      <c r="R69" s="165"/>
      <c r="S69" s="165"/>
      <c r="T69" s="81"/>
      <c r="U69" s="81"/>
      <c r="V69" s="81"/>
    </row>
    <row r="70" spans="2:22" x14ac:dyDescent="0.25">
      <c r="B70" s="38" t="s">
        <v>31</v>
      </c>
      <c r="C70" s="88"/>
      <c r="D70" s="165"/>
      <c r="E70" s="165"/>
      <c r="F70" s="165"/>
      <c r="G70" s="165"/>
      <c r="H70" s="165"/>
      <c r="I70" s="165"/>
      <c r="J70" s="165"/>
      <c r="K70" s="165"/>
      <c r="L70" s="165"/>
      <c r="M70" s="113">
        <f>IF('Courses-Degrees'!$N71=1,1,0)</f>
        <v>0</v>
      </c>
      <c r="N70" s="165"/>
      <c r="O70" s="165"/>
      <c r="P70" s="165"/>
      <c r="Q70" s="165"/>
      <c r="R70" s="165"/>
      <c r="S70" s="165"/>
      <c r="T70" s="81"/>
      <c r="U70" s="81"/>
      <c r="V70" s="81"/>
    </row>
    <row r="71" spans="2:22" x14ac:dyDescent="0.25">
      <c r="B71" s="38" t="s">
        <v>32</v>
      </c>
      <c r="C71" s="88"/>
      <c r="D71" s="165"/>
      <c r="E71" s="165"/>
      <c r="F71" s="165"/>
      <c r="G71" s="165"/>
      <c r="H71" s="165"/>
      <c r="I71" s="165"/>
      <c r="J71" s="165"/>
      <c r="K71" s="165"/>
      <c r="L71" s="165"/>
      <c r="M71" s="113">
        <f>IF('Courses-Degrees'!$N72=1,1,0)</f>
        <v>0</v>
      </c>
      <c r="N71" s="165"/>
      <c r="O71" s="165"/>
      <c r="P71" s="165"/>
      <c r="Q71" s="165"/>
      <c r="R71" s="165"/>
      <c r="S71" s="165"/>
      <c r="T71" s="81"/>
      <c r="U71" s="81"/>
      <c r="V71" s="81"/>
    </row>
    <row r="72" spans="2:22" x14ac:dyDescent="0.25">
      <c r="B72" s="38" t="s">
        <v>33</v>
      </c>
      <c r="C72" s="88"/>
      <c r="D72" s="165"/>
      <c r="E72" s="165"/>
      <c r="F72" s="165"/>
      <c r="G72" s="165"/>
      <c r="H72" s="165"/>
      <c r="I72" s="165"/>
      <c r="J72" s="165"/>
      <c r="K72" s="165"/>
      <c r="L72" s="165"/>
      <c r="M72" s="113">
        <f>IF('Courses-Degrees'!$N73=1,1,0)</f>
        <v>0</v>
      </c>
      <c r="N72" s="165"/>
      <c r="O72" s="165"/>
      <c r="P72" s="165"/>
      <c r="Q72" s="165"/>
      <c r="R72" s="165"/>
      <c r="S72" s="165"/>
      <c r="T72" s="81"/>
      <c r="U72" s="81"/>
      <c r="V72" s="81"/>
    </row>
    <row r="73" spans="2:22" x14ac:dyDescent="0.25">
      <c r="B73" s="37" t="s">
        <v>485</v>
      </c>
      <c r="C73" s="88"/>
      <c r="D73" s="165"/>
      <c r="E73" s="165"/>
      <c r="F73" s="165"/>
      <c r="G73" s="165"/>
      <c r="H73" s="165"/>
      <c r="I73" s="165"/>
      <c r="J73" s="165"/>
      <c r="K73" s="165"/>
      <c r="L73" s="165"/>
      <c r="M73" s="165"/>
      <c r="N73" s="113">
        <f>IF('Courses-Degrees'!$N84=1,1,0)</f>
        <v>0</v>
      </c>
      <c r="O73" s="165"/>
      <c r="P73" s="165"/>
      <c r="Q73" s="165"/>
      <c r="R73" s="113">
        <f>IF('Courses-Degrees'!$N84=1,1,0)</f>
        <v>0</v>
      </c>
      <c r="S73" s="165"/>
      <c r="T73" s="81"/>
      <c r="U73" s="81"/>
      <c r="V73" s="81"/>
    </row>
    <row r="74" spans="2:22" x14ac:dyDescent="0.25">
      <c r="B74" s="37" t="s">
        <v>486</v>
      </c>
      <c r="C74" s="88"/>
      <c r="D74" s="165"/>
      <c r="E74" s="165"/>
      <c r="F74" s="165"/>
      <c r="G74" s="165"/>
      <c r="H74" s="165"/>
      <c r="I74" s="165"/>
      <c r="J74" s="165"/>
      <c r="K74" s="165"/>
      <c r="L74" s="165"/>
      <c r="M74" s="165"/>
      <c r="N74" s="113">
        <f>IF('Courses-Degrees'!$N85=1,1,0)</f>
        <v>0</v>
      </c>
      <c r="O74" s="165"/>
      <c r="P74" s="165"/>
      <c r="Q74" s="165"/>
      <c r="R74" s="113">
        <f>IF('Courses-Degrees'!$N85=1,1,0)</f>
        <v>0</v>
      </c>
      <c r="S74" s="165"/>
      <c r="T74" s="81"/>
      <c r="U74" s="81"/>
      <c r="V74" s="81"/>
    </row>
    <row r="75" spans="2:22" x14ac:dyDescent="0.25">
      <c r="B75" s="37" t="s">
        <v>487</v>
      </c>
      <c r="C75" s="88"/>
      <c r="D75" s="165"/>
      <c r="E75" s="165"/>
      <c r="F75" s="165"/>
      <c r="G75" s="165"/>
      <c r="H75" s="165"/>
      <c r="I75" s="165"/>
      <c r="J75" s="165"/>
      <c r="K75" s="165"/>
      <c r="L75" s="165"/>
      <c r="M75" s="165"/>
      <c r="N75" s="113">
        <f>IF('Courses-Degrees'!$N86=1,1,0)</f>
        <v>0</v>
      </c>
      <c r="O75" s="165"/>
      <c r="P75" s="165"/>
      <c r="Q75" s="165"/>
      <c r="R75" s="165"/>
      <c r="S75" s="165"/>
      <c r="T75" s="81"/>
      <c r="U75" s="81"/>
      <c r="V75" s="81"/>
    </row>
    <row r="76" spans="2:22" x14ac:dyDescent="0.25">
      <c r="B76" s="37" t="s">
        <v>490</v>
      </c>
      <c r="C76" s="88"/>
      <c r="D76" s="165"/>
      <c r="E76" s="165"/>
      <c r="F76" s="165"/>
      <c r="G76" s="165"/>
      <c r="H76" s="165"/>
      <c r="I76" s="165"/>
      <c r="J76" s="165"/>
      <c r="K76" s="165"/>
      <c r="L76" s="165"/>
      <c r="M76" s="165"/>
      <c r="N76" s="165"/>
      <c r="O76" s="113">
        <f>IF('Courses-Degrees'!$N87=1,1,0)</f>
        <v>0</v>
      </c>
      <c r="P76" s="165"/>
      <c r="Q76" s="165"/>
      <c r="R76" s="165"/>
      <c r="S76" s="165"/>
      <c r="T76" s="81"/>
      <c r="U76" s="81"/>
      <c r="V76" s="81"/>
    </row>
    <row r="77" spans="2:22" x14ac:dyDescent="0.25">
      <c r="B77" s="37" t="s">
        <v>491</v>
      </c>
      <c r="C77" s="88"/>
      <c r="D77" s="165"/>
      <c r="E77" s="165"/>
      <c r="F77" s="165"/>
      <c r="G77" s="165"/>
      <c r="H77" s="165"/>
      <c r="I77" s="165"/>
      <c r="J77" s="165"/>
      <c r="K77" s="165"/>
      <c r="L77" s="165"/>
      <c r="M77" s="165"/>
      <c r="N77" s="165"/>
      <c r="O77" s="113">
        <f>IF('Courses-Degrees'!$N88=1,1,0)</f>
        <v>0</v>
      </c>
      <c r="P77" s="165"/>
      <c r="Q77" s="165"/>
      <c r="R77" s="165"/>
      <c r="S77" s="165"/>
      <c r="T77" s="81"/>
      <c r="U77" s="81"/>
      <c r="V77" s="81"/>
    </row>
    <row r="78" spans="2:22" x14ac:dyDescent="0.25">
      <c r="B78" s="37" t="s">
        <v>34</v>
      </c>
      <c r="C78" s="88"/>
      <c r="D78" s="165"/>
      <c r="E78" s="165"/>
      <c r="F78" s="165"/>
      <c r="G78" s="165"/>
      <c r="H78" s="165"/>
      <c r="I78" s="165"/>
      <c r="J78" s="165"/>
      <c r="K78" s="165"/>
      <c r="L78" s="165"/>
      <c r="M78" s="165"/>
      <c r="N78" s="165"/>
      <c r="O78" s="113">
        <f>IF('Courses-Degrees'!$N89=1,1,0)</f>
        <v>0</v>
      </c>
      <c r="P78" s="165"/>
      <c r="Q78" s="165"/>
      <c r="R78" s="165"/>
      <c r="S78" s="165"/>
      <c r="T78" s="81"/>
      <c r="U78" s="81"/>
      <c r="V78" s="81"/>
    </row>
    <row r="79" spans="2:22" x14ac:dyDescent="0.25">
      <c r="B79" s="160" t="s">
        <v>326</v>
      </c>
      <c r="C79" s="88"/>
      <c r="D79" s="165"/>
      <c r="E79" s="165"/>
      <c r="F79" s="165"/>
      <c r="G79" s="165"/>
      <c r="H79" s="165"/>
      <c r="I79" s="165"/>
      <c r="J79" s="165"/>
      <c r="K79" s="165"/>
      <c r="L79" s="165"/>
      <c r="M79" s="165"/>
      <c r="N79" s="165"/>
      <c r="O79" s="165"/>
      <c r="P79" s="165"/>
      <c r="Q79" s="165"/>
      <c r="R79" s="113">
        <f>IF('Courses-Degrees'!$N90=1,1,0)</f>
        <v>0</v>
      </c>
      <c r="S79" s="165"/>
      <c r="T79" s="81"/>
      <c r="U79" s="81"/>
      <c r="V79" s="81"/>
    </row>
    <row r="80" spans="2:22" x14ac:dyDescent="0.25">
      <c r="B80" s="160" t="s">
        <v>327</v>
      </c>
      <c r="C80" s="88"/>
      <c r="D80" s="165"/>
      <c r="E80" s="165"/>
      <c r="F80" s="165"/>
      <c r="G80" s="165"/>
      <c r="H80" s="165"/>
      <c r="I80" s="165"/>
      <c r="J80" s="165"/>
      <c r="K80" s="165"/>
      <c r="L80" s="165"/>
      <c r="M80" s="165"/>
      <c r="N80" s="165"/>
      <c r="O80" s="165"/>
      <c r="P80" s="165"/>
      <c r="Q80" s="165"/>
      <c r="R80" s="113">
        <f>IF('Courses-Degrees'!$N91=1,1,0)</f>
        <v>0</v>
      </c>
      <c r="S80" s="165"/>
      <c r="T80" s="81"/>
      <c r="U80" s="81"/>
      <c r="V80" s="81"/>
    </row>
    <row r="81" spans="2:22" x14ac:dyDescent="0.25">
      <c r="B81" s="35" t="s">
        <v>35</v>
      </c>
      <c r="C81" s="88"/>
      <c r="D81" s="165"/>
      <c r="E81" s="165"/>
      <c r="F81" s="165"/>
      <c r="G81" s="165"/>
      <c r="H81" s="165"/>
      <c r="I81" s="165"/>
      <c r="J81" s="165"/>
      <c r="K81" s="165"/>
      <c r="L81" s="165"/>
      <c r="M81" s="165"/>
      <c r="N81" s="165"/>
      <c r="O81" s="165"/>
      <c r="P81" s="165"/>
      <c r="Q81" s="165"/>
      <c r="R81" s="165"/>
      <c r="S81" s="165"/>
      <c r="T81" s="81"/>
      <c r="U81" s="81"/>
      <c r="V81" s="81"/>
    </row>
    <row r="82" spans="2:22" x14ac:dyDescent="0.25">
      <c r="B82" s="35" t="s">
        <v>36</v>
      </c>
      <c r="C82" s="88"/>
      <c r="D82" s="165"/>
      <c r="E82" s="165"/>
      <c r="F82" s="165"/>
      <c r="G82" s="165"/>
      <c r="H82" s="165"/>
      <c r="I82" s="113">
        <f>IF('Courses-Degrees'!$N93=1,1,0)</f>
        <v>0</v>
      </c>
      <c r="J82" s="165"/>
      <c r="K82" s="165"/>
      <c r="L82" s="165"/>
      <c r="M82" s="165"/>
      <c r="N82" s="165"/>
      <c r="O82" s="165"/>
      <c r="P82" s="165"/>
      <c r="Q82" s="165"/>
      <c r="R82" s="165"/>
      <c r="S82" s="165"/>
      <c r="T82" s="81"/>
      <c r="U82" s="81"/>
      <c r="V82" s="81"/>
    </row>
    <row r="83" spans="2:22" x14ac:dyDescent="0.25">
      <c r="B83" s="35" t="s">
        <v>37</v>
      </c>
      <c r="C83" s="88"/>
      <c r="D83" s="165"/>
      <c r="E83" s="165"/>
      <c r="F83" s="165"/>
      <c r="G83" s="165"/>
      <c r="H83" s="165"/>
      <c r="I83" s="113">
        <f>IF('Courses-Degrees'!$N94=1,1,0)</f>
        <v>0</v>
      </c>
      <c r="J83" s="165"/>
      <c r="K83" s="113">
        <f>IF('Courses-Degrees'!$N94=1,1,0)</f>
        <v>0</v>
      </c>
      <c r="L83" s="165"/>
      <c r="M83" s="165"/>
      <c r="N83" s="165"/>
      <c r="O83" s="165"/>
      <c r="P83" s="165"/>
      <c r="Q83" s="165"/>
      <c r="R83" s="165"/>
      <c r="S83" s="165"/>
      <c r="T83" s="81"/>
      <c r="U83" s="81"/>
      <c r="V83" s="81"/>
    </row>
    <row r="84" spans="2:22" x14ac:dyDescent="0.25">
      <c r="B84" s="35" t="s">
        <v>38</v>
      </c>
      <c r="C84" s="88"/>
      <c r="D84" s="165"/>
      <c r="E84" s="165"/>
      <c r="F84" s="165"/>
      <c r="G84" s="165"/>
      <c r="H84" s="165"/>
      <c r="I84" s="165"/>
      <c r="J84" s="165"/>
      <c r="K84" s="113">
        <f>IF('Courses-Degrees'!$N95=1,1,0)</f>
        <v>0</v>
      </c>
      <c r="L84" s="165"/>
      <c r="M84" s="165"/>
      <c r="N84" s="165"/>
      <c r="O84" s="165"/>
      <c r="P84" s="165"/>
      <c r="Q84" s="165"/>
      <c r="R84" s="165"/>
      <c r="S84" s="165"/>
      <c r="T84" s="81"/>
      <c r="U84" s="81"/>
      <c r="V84" s="81"/>
    </row>
    <row r="85" spans="2:22" x14ac:dyDescent="0.25">
      <c r="B85" s="35" t="s">
        <v>39</v>
      </c>
      <c r="C85" s="88"/>
      <c r="D85" s="165"/>
      <c r="E85" s="165"/>
      <c r="F85" s="165"/>
      <c r="G85" s="165"/>
      <c r="H85" s="165"/>
      <c r="I85" s="165"/>
      <c r="J85" s="165"/>
      <c r="K85" s="113">
        <f>IF('Courses-Degrees'!$N96=1,1,0)</f>
        <v>0</v>
      </c>
      <c r="L85" s="165"/>
      <c r="M85" s="165"/>
      <c r="N85" s="165"/>
      <c r="O85" s="165"/>
      <c r="P85" s="165"/>
      <c r="Q85" s="165"/>
      <c r="R85" s="165"/>
      <c r="S85" s="165"/>
      <c r="T85" s="81"/>
      <c r="U85" s="81"/>
      <c r="V85" s="81"/>
    </row>
    <row r="86" spans="2:22" x14ac:dyDescent="0.25">
      <c r="B86" s="35" t="s">
        <v>40</v>
      </c>
      <c r="C86" s="88"/>
      <c r="D86" s="165"/>
      <c r="E86" s="165"/>
      <c r="F86" s="165"/>
      <c r="G86" s="165"/>
      <c r="H86" s="165"/>
      <c r="I86" s="165"/>
      <c r="J86" s="165"/>
      <c r="K86" s="113">
        <f>IF('Courses-Degrees'!$N97=1,1,0)</f>
        <v>0</v>
      </c>
      <c r="L86" s="165"/>
      <c r="M86" s="165"/>
      <c r="N86" s="165"/>
      <c r="O86" s="165"/>
      <c r="P86" s="165"/>
      <c r="Q86" s="165"/>
      <c r="R86" s="165"/>
      <c r="S86" s="165"/>
      <c r="T86" s="81"/>
      <c r="U86" s="81"/>
      <c r="V86" s="81"/>
    </row>
    <row r="87" spans="2:22" x14ac:dyDescent="0.25">
      <c r="B87" s="35" t="s">
        <v>41</v>
      </c>
      <c r="C87" s="88"/>
      <c r="D87" s="165"/>
      <c r="E87" s="165"/>
      <c r="F87" s="165"/>
      <c r="G87" s="165"/>
      <c r="H87" s="165"/>
      <c r="I87" s="165"/>
      <c r="J87" s="165"/>
      <c r="K87" s="165"/>
      <c r="L87" s="113">
        <f>IF('Courses-Degrees'!$N98=1,1,0)</f>
        <v>0</v>
      </c>
      <c r="M87" s="165"/>
      <c r="N87" s="165"/>
      <c r="O87" s="165"/>
      <c r="P87" s="165"/>
      <c r="Q87" s="165"/>
      <c r="R87" s="165"/>
      <c r="S87" s="165"/>
      <c r="T87" s="81"/>
      <c r="U87" s="81"/>
      <c r="V87" s="81"/>
    </row>
    <row r="88" spans="2:22" x14ac:dyDescent="0.25">
      <c r="B88" s="35" t="s">
        <v>42</v>
      </c>
      <c r="C88" s="88"/>
      <c r="D88" s="165"/>
      <c r="E88" s="165"/>
      <c r="F88" s="165"/>
      <c r="G88" s="165"/>
      <c r="H88" s="165"/>
      <c r="I88" s="165"/>
      <c r="J88" s="165"/>
      <c r="K88" s="165"/>
      <c r="L88" s="113">
        <f>IF('Courses-Degrees'!$N99=1,1,0)</f>
        <v>0</v>
      </c>
      <c r="M88" s="165"/>
      <c r="N88" s="165"/>
      <c r="O88" s="165"/>
      <c r="P88" s="165"/>
      <c r="Q88" s="165"/>
      <c r="R88" s="165"/>
      <c r="S88" s="165"/>
      <c r="T88" s="81"/>
      <c r="U88" s="81"/>
      <c r="V88" s="81"/>
    </row>
    <row r="89" spans="2:22" x14ac:dyDescent="0.25">
      <c r="B89" s="35" t="s">
        <v>43</v>
      </c>
      <c r="C89" s="88"/>
      <c r="D89" s="165"/>
      <c r="E89" s="165"/>
      <c r="F89" s="165"/>
      <c r="G89" s="165"/>
      <c r="H89" s="165"/>
      <c r="I89" s="165"/>
      <c r="J89" s="165"/>
      <c r="K89" s="165"/>
      <c r="L89" s="113">
        <f>IF('Courses-Degrees'!$N100=1,1,0)</f>
        <v>0</v>
      </c>
      <c r="M89" s="165"/>
      <c r="N89" s="165"/>
      <c r="O89" s="165"/>
      <c r="P89" s="165"/>
      <c r="Q89" s="165"/>
      <c r="R89" s="165"/>
      <c r="S89" s="165"/>
      <c r="T89" s="81"/>
      <c r="U89" s="81"/>
      <c r="V89" s="81"/>
    </row>
    <row r="90" spans="2:22" x14ac:dyDescent="0.25">
      <c r="B90" s="35" t="s">
        <v>44</v>
      </c>
      <c r="C90" s="88"/>
      <c r="D90" s="165"/>
      <c r="E90" s="165"/>
      <c r="F90" s="165"/>
      <c r="G90" s="165"/>
      <c r="H90" s="165"/>
      <c r="I90" s="165"/>
      <c r="J90" s="165"/>
      <c r="K90" s="165"/>
      <c r="L90" s="113">
        <f>IF('Courses-Degrees'!$N101=1,1,0)</f>
        <v>0</v>
      </c>
      <c r="M90" s="165"/>
      <c r="N90" s="165"/>
      <c r="O90" s="165"/>
      <c r="P90" s="165"/>
      <c r="Q90" s="165"/>
      <c r="R90" s="165"/>
      <c r="S90" s="165"/>
      <c r="T90" s="81"/>
      <c r="U90" s="81"/>
      <c r="V90" s="81"/>
    </row>
    <row r="91" spans="2:22" x14ac:dyDescent="0.25">
      <c r="B91" s="35" t="s">
        <v>230</v>
      </c>
      <c r="C91" s="88"/>
      <c r="D91" s="165"/>
      <c r="E91" s="165"/>
      <c r="F91" s="165"/>
      <c r="G91" s="165"/>
      <c r="H91" s="165"/>
      <c r="I91" s="165"/>
      <c r="J91" s="165"/>
      <c r="K91" s="165"/>
      <c r="L91" s="113">
        <f>IF('Courses-Degrees'!$N102=1,1,0)</f>
        <v>0</v>
      </c>
      <c r="M91" s="165"/>
      <c r="N91" s="165"/>
      <c r="O91" s="165"/>
      <c r="P91" s="165"/>
      <c r="Q91" s="165"/>
      <c r="R91" s="165"/>
      <c r="S91" s="165"/>
      <c r="T91" s="81"/>
      <c r="U91" s="81"/>
      <c r="V91" s="81"/>
    </row>
    <row r="92" spans="2:22" x14ac:dyDescent="0.25">
      <c r="B92" s="35" t="s">
        <v>231</v>
      </c>
      <c r="C92" s="88"/>
      <c r="D92" s="165"/>
      <c r="E92" s="165"/>
      <c r="F92" s="165"/>
      <c r="G92" s="165"/>
      <c r="H92" s="165"/>
      <c r="I92" s="165"/>
      <c r="J92" s="165"/>
      <c r="K92" s="165"/>
      <c r="L92" s="113">
        <f>IF('Courses-Degrees'!$N103=1,1,0)</f>
        <v>0</v>
      </c>
      <c r="M92" s="165"/>
      <c r="N92" s="165"/>
      <c r="O92" s="165"/>
      <c r="P92" s="165"/>
      <c r="Q92" s="165"/>
      <c r="R92" s="165"/>
      <c r="S92" s="165"/>
      <c r="T92" s="81"/>
      <c r="U92" s="81"/>
      <c r="V92" s="81"/>
    </row>
    <row r="93" spans="2:22" x14ac:dyDescent="0.25">
      <c r="B93" s="36" t="s">
        <v>45</v>
      </c>
      <c r="C93" s="88"/>
      <c r="D93" s="165"/>
      <c r="E93" s="165"/>
      <c r="F93" s="165"/>
      <c r="G93" s="165"/>
      <c r="H93" s="165"/>
      <c r="I93" s="165"/>
      <c r="J93" s="165"/>
      <c r="K93" s="165"/>
      <c r="L93" s="165"/>
      <c r="M93" s="165"/>
      <c r="N93" s="165"/>
      <c r="O93" s="165"/>
      <c r="P93" s="113">
        <f>IF('Courses-Degrees'!$N105=1,1,0)</f>
        <v>0</v>
      </c>
      <c r="Q93" s="165"/>
      <c r="R93" s="165"/>
      <c r="S93" s="165"/>
      <c r="T93" s="113">
        <f>IF('Courses-Degrees'!$N105=1,1,0)</f>
        <v>0</v>
      </c>
      <c r="U93" s="81"/>
      <c r="V93" s="81"/>
    </row>
    <row r="94" spans="2:22" x14ac:dyDescent="0.25">
      <c r="B94" s="36" t="s">
        <v>46</v>
      </c>
      <c r="C94" s="88"/>
      <c r="D94" s="165"/>
      <c r="E94" s="165"/>
      <c r="F94" s="165"/>
      <c r="G94" s="165"/>
      <c r="H94" s="165"/>
      <c r="I94" s="165"/>
      <c r="J94" s="165"/>
      <c r="K94" s="165"/>
      <c r="L94" s="165"/>
      <c r="M94" s="165"/>
      <c r="N94" s="165"/>
      <c r="O94" s="165"/>
      <c r="P94" s="113">
        <f>IF('Courses-Degrees'!$N106=1,1,0)</f>
        <v>0</v>
      </c>
      <c r="Q94" s="165"/>
      <c r="R94" s="165"/>
      <c r="S94" s="165"/>
      <c r="T94" s="113">
        <f>IF('Courses-Degrees'!$N106=1,1,0)</f>
        <v>0</v>
      </c>
      <c r="U94" s="81"/>
      <c r="V94" s="81"/>
    </row>
    <row r="95" spans="2:22" x14ac:dyDescent="0.25">
      <c r="B95" s="36" t="s">
        <v>47</v>
      </c>
      <c r="C95" s="88"/>
      <c r="D95" s="165"/>
      <c r="E95" s="165"/>
      <c r="F95" s="165"/>
      <c r="G95" s="165"/>
      <c r="H95" s="165"/>
      <c r="I95" s="165"/>
      <c r="J95" s="165"/>
      <c r="K95" s="165"/>
      <c r="L95" s="165"/>
      <c r="M95" s="165"/>
      <c r="N95" s="165"/>
      <c r="O95" s="165"/>
      <c r="P95" s="113">
        <f>IF('Courses-Degrees'!$N108=1,1,0)</f>
        <v>0</v>
      </c>
      <c r="Q95" s="165"/>
      <c r="R95" s="165"/>
      <c r="S95" s="165"/>
      <c r="T95" s="81"/>
      <c r="U95" s="81"/>
      <c r="V95" s="81"/>
    </row>
    <row r="96" spans="2:22" x14ac:dyDescent="0.25">
      <c r="B96" s="36" t="s">
        <v>393</v>
      </c>
      <c r="C96" s="88"/>
      <c r="D96" s="165"/>
      <c r="E96" s="165"/>
      <c r="F96" s="165"/>
      <c r="G96" s="165"/>
      <c r="H96" s="165"/>
      <c r="I96" s="165"/>
      <c r="J96" s="165"/>
      <c r="K96" s="165"/>
      <c r="L96" s="165"/>
      <c r="M96" s="165"/>
      <c r="N96" s="165"/>
      <c r="O96" s="165"/>
      <c r="P96" s="113">
        <f>IF('Courses-Degrees'!$N109=1,1,0)</f>
        <v>0</v>
      </c>
      <c r="Q96" s="165"/>
      <c r="R96" s="165"/>
      <c r="S96" s="165"/>
      <c r="T96" s="81"/>
      <c r="U96" s="81"/>
      <c r="V96" s="81"/>
    </row>
    <row r="97" spans="2:22" x14ac:dyDescent="0.25">
      <c r="B97" s="36" t="s">
        <v>48</v>
      </c>
      <c r="C97" s="88"/>
      <c r="D97" s="165"/>
      <c r="E97" s="165"/>
      <c r="F97" s="165"/>
      <c r="G97" s="165"/>
      <c r="H97" s="165"/>
      <c r="I97" s="165"/>
      <c r="J97" s="165"/>
      <c r="K97" s="165"/>
      <c r="L97" s="165"/>
      <c r="M97" s="165"/>
      <c r="N97" s="165"/>
      <c r="O97" s="165"/>
      <c r="P97" s="165"/>
      <c r="Q97" s="113">
        <f>IF('Courses-Degrees'!$N110=1,1,0)</f>
        <v>0</v>
      </c>
      <c r="R97" s="165"/>
      <c r="S97" s="165"/>
      <c r="T97" s="81"/>
      <c r="U97" s="81"/>
      <c r="V97" s="81"/>
    </row>
    <row r="98" spans="2:22" x14ac:dyDescent="0.25">
      <c r="B98" s="36" t="s">
        <v>402</v>
      </c>
      <c r="C98" s="88"/>
      <c r="D98" s="165"/>
      <c r="E98" s="165"/>
      <c r="F98" s="165"/>
      <c r="G98" s="165"/>
      <c r="H98" s="165"/>
      <c r="I98" s="165"/>
      <c r="J98" s="165"/>
      <c r="K98" s="165"/>
      <c r="L98" s="165"/>
      <c r="M98" s="165"/>
      <c r="N98" s="165"/>
      <c r="O98" s="165"/>
      <c r="P98" s="113">
        <f>IF('Courses-Degrees'!$N111=1,1,0)</f>
        <v>0</v>
      </c>
      <c r="Q98" s="165"/>
      <c r="R98" s="165"/>
      <c r="S98" s="165"/>
      <c r="T98" s="81"/>
      <c r="U98" s="81"/>
      <c r="V98" s="81"/>
    </row>
    <row r="99" spans="2:22" x14ac:dyDescent="0.25">
      <c r="B99" s="36" t="s">
        <v>403</v>
      </c>
      <c r="C99" s="88"/>
      <c r="D99" s="165"/>
      <c r="E99" s="165"/>
      <c r="F99" s="165"/>
      <c r="G99" s="165"/>
      <c r="H99" s="165"/>
      <c r="I99" s="165"/>
      <c r="J99" s="165"/>
      <c r="K99" s="165"/>
      <c r="L99" s="165"/>
      <c r="M99" s="165"/>
      <c r="N99" s="165"/>
      <c r="O99" s="165"/>
      <c r="P99" s="113">
        <f>IF('Courses-Degrees'!$N112=1,1,0)</f>
        <v>0</v>
      </c>
      <c r="Q99" s="165"/>
      <c r="R99" s="165"/>
      <c r="S99" s="165"/>
      <c r="T99" s="81"/>
      <c r="U99" s="81"/>
      <c r="V99" s="81"/>
    </row>
    <row r="100" spans="2:22" x14ac:dyDescent="0.25">
      <c r="B100" s="36" t="s">
        <v>49</v>
      </c>
      <c r="C100" s="88"/>
      <c r="D100" s="165"/>
      <c r="E100" s="165"/>
      <c r="F100" s="165"/>
      <c r="G100" s="165"/>
      <c r="H100" s="165"/>
      <c r="I100" s="165"/>
      <c r="J100" s="165"/>
      <c r="K100" s="165"/>
      <c r="L100" s="165"/>
      <c r="M100" s="165"/>
      <c r="N100" s="165"/>
      <c r="O100" s="165"/>
      <c r="P100" s="165"/>
      <c r="Q100" s="113">
        <f>IF('Courses-Degrees'!$N113=1,1,0)</f>
        <v>0</v>
      </c>
      <c r="R100" s="165"/>
      <c r="S100" s="165"/>
      <c r="T100" s="81"/>
      <c r="U100" s="81"/>
      <c r="V100" s="81"/>
    </row>
    <row r="101" spans="2:22" x14ac:dyDescent="0.25">
      <c r="B101" s="36" t="s">
        <v>50</v>
      </c>
      <c r="C101" s="88"/>
      <c r="D101" s="165"/>
      <c r="E101" s="165"/>
      <c r="F101" s="165"/>
      <c r="G101" s="165"/>
      <c r="H101" s="165"/>
      <c r="I101" s="165"/>
      <c r="J101" s="165"/>
      <c r="K101" s="165"/>
      <c r="L101" s="165"/>
      <c r="M101" s="165"/>
      <c r="N101" s="165"/>
      <c r="O101" s="165"/>
      <c r="P101" s="165"/>
      <c r="Q101" s="113">
        <f>IF('Courses-Degrees'!$N114=1,1,0)</f>
        <v>0</v>
      </c>
      <c r="R101" s="165"/>
      <c r="S101" s="165"/>
      <c r="T101" s="81"/>
      <c r="U101" s="81"/>
      <c r="V101" s="81"/>
    </row>
    <row r="102" spans="2:22" x14ac:dyDescent="0.25">
      <c r="B102" s="142" t="s">
        <v>373</v>
      </c>
      <c r="C102" s="88"/>
      <c r="D102" s="165"/>
      <c r="E102" s="165"/>
      <c r="F102" s="165"/>
      <c r="G102" s="165"/>
      <c r="H102" s="165"/>
      <c r="I102" s="165"/>
      <c r="J102" s="165"/>
      <c r="K102" s="165"/>
      <c r="L102" s="165"/>
      <c r="M102" s="165"/>
      <c r="N102" s="165"/>
      <c r="O102" s="165"/>
      <c r="P102" s="165"/>
      <c r="Q102" s="165"/>
      <c r="R102" s="165"/>
      <c r="S102" s="165"/>
      <c r="T102" s="113">
        <f>IF('Courses-Degrees'!$N115=1,1,0)</f>
        <v>0</v>
      </c>
      <c r="U102" s="81"/>
      <c r="V102" s="81"/>
    </row>
    <row r="103" spans="2:22" x14ac:dyDescent="0.25">
      <c r="B103" s="142" t="s">
        <v>374</v>
      </c>
      <c r="C103" s="88"/>
      <c r="D103" s="165"/>
      <c r="E103" s="165"/>
      <c r="F103" s="165"/>
      <c r="G103" s="165"/>
      <c r="H103" s="165"/>
      <c r="I103" s="165"/>
      <c r="J103" s="165"/>
      <c r="K103" s="165"/>
      <c r="L103" s="165"/>
      <c r="M103" s="165"/>
      <c r="N103" s="165"/>
      <c r="O103" s="165"/>
      <c r="P103" s="165"/>
      <c r="Q103" s="165"/>
      <c r="R103" s="165"/>
      <c r="S103" s="165"/>
      <c r="T103" s="113">
        <f>IF('Courses-Degrees'!$N116=1,1,0)</f>
        <v>0</v>
      </c>
      <c r="U103" s="81"/>
      <c r="V103" s="81"/>
    </row>
    <row r="104" spans="2:22" x14ac:dyDescent="0.25">
      <c r="B104" s="142" t="s">
        <v>375</v>
      </c>
      <c r="C104" s="88"/>
      <c r="D104" s="165"/>
      <c r="E104" s="165"/>
      <c r="F104" s="165"/>
      <c r="G104" s="165"/>
      <c r="H104" s="165"/>
      <c r="I104" s="165"/>
      <c r="J104" s="165"/>
      <c r="K104" s="165"/>
      <c r="L104" s="165"/>
      <c r="M104" s="165"/>
      <c r="N104" s="165"/>
      <c r="O104" s="165"/>
      <c r="P104" s="165"/>
      <c r="Q104" s="165"/>
      <c r="R104" s="165"/>
      <c r="S104" s="165"/>
      <c r="T104" s="113">
        <f>IF('Courses-Degrees'!$N117=1,1,0)</f>
        <v>0</v>
      </c>
      <c r="U104" s="81"/>
      <c r="V104" s="81"/>
    </row>
    <row r="105" spans="2:22" x14ac:dyDescent="0.25">
      <c r="B105" s="39"/>
    </row>
    <row r="107" spans="2:22" x14ac:dyDescent="0.25">
      <c r="D107" s="261" t="s">
        <v>332</v>
      </c>
      <c r="E107" s="261"/>
      <c r="F107" s="261"/>
      <c r="G107" s="261"/>
      <c r="H107" s="261"/>
      <c r="I107" s="261"/>
      <c r="J107" s="261"/>
      <c r="K107" s="261"/>
      <c r="L107" s="261"/>
      <c r="M107" s="261"/>
      <c r="N107" s="261" t="s">
        <v>333</v>
      </c>
      <c r="O107" s="261"/>
      <c r="P107" s="261"/>
      <c r="Q107" s="261"/>
      <c r="R107" s="261"/>
      <c r="S107" s="261"/>
      <c r="T107" s="261"/>
      <c r="U107" s="261"/>
      <c r="V107" s="30">
        <f>IF(COUNTIF(D3:F3,"not met")&gt;0,0,1)</f>
        <v>0</v>
      </c>
    </row>
    <row r="108" spans="2:22" x14ac:dyDescent="0.25">
      <c r="C108" s="62"/>
      <c r="D108" s="261" t="s">
        <v>334</v>
      </c>
      <c r="E108" s="261"/>
      <c r="F108" s="261"/>
      <c r="G108" s="261"/>
      <c r="H108" s="261"/>
      <c r="I108" s="261"/>
      <c r="J108" s="261"/>
      <c r="K108" s="261"/>
      <c r="L108" s="261"/>
      <c r="M108" s="261"/>
      <c r="N108" s="261" t="s">
        <v>337</v>
      </c>
      <c r="O108" s="261"/>
      <c r="P108" s="261"/>
      <c r="Q108" s="261"/>
      <c r="R108" s="261"/>
      <c r="S108" s="261"/>
      <c r="T108" s="261"/>
      <c r="U108" s="261"/>
      <c r="V108" s="30">
        <f>IF(COUNTIF(G3,"not met")&gt;0,0,1)</f>
        <v>0</v>
      </c>
    </row>
    <row r="109" spans="2:22" x14ac:dyDescent="0.25">
      <c r="C109" s="62"/>
      <c r="D109" s="261" t="s">
        <v>335</v>
      </c>
      <c r="E109" s="261"/>
      <c r="F109" s="261"/>
      <c r="G109" s="261"/>
      <c r="H109" s="261"/>
      <c r="I109" s="261"/>
      <c r="J109" s="261"/>
      <c r="K109" s="261"/>
      <c r="L109" s="261"/>
      <c r="M109" s="261"/>
      <c r="N109" s="261" t="s">
        <v>338</v>
      </c>
      <c r="O109" s="261"/>
      <c r="P109" s="261"/>
      <c r="Q109" s="261"/>
      <c r="R109" s="261"/>
      <c r="S109" s="261"/>
      <c r="T109" s="261"/>
      <c r="U109" s="261"/>
      <c r="V109" s="30">
        <f>IF(COUNTIF(H3,"not met")&gt;0,0,1)</f>
        <v>0</v>
      </c>
    </row>
    <row r="110" spans="2:22" x14ac:dyDescent="0.25">
      <c r="D110" s="261" t="s">
        <v>340</v>
      </c>
      <c r="E110" s="261"/>
      <c r="F110" s="261"/>
      <c r="G110" s="261"/>
      <c r="H110" s="261"/>
      <c r="I110" s="261"/>
      <c r="J110" s="261"/>
      <c r="K110" s="261"/>
      <c r="L110" s="261"/>
      <c r="M110" s="261"/>
      <c r="N110" s="261" t="s">
        <v>339</v>
      </c>
      <c r="O110" s="261"/>
      <c r="P110" s="261"/>
      <c r="Q110" s="261"/>
      <c r="R110" s="261"/>
      <c r="S110" s="261"/>
      <c r="T110" s="261"/>
      <c r="U110" s="261"/>
      <c r="V110" s="30">
        <f>IF(COUNTIF(I3,"not met")&gt;0,0,1)</f>
        <v>0</v>
      </c>
    </row>
    <row r="111" spans="2:22" x14ac:dyDescent="0.25">
      <c r="D111" s="261" t="s">
        <v>371</v>
      </c>
      <c r="E111" s="261"/>
      <c r="F111" s="261"/>
      <c r="G111" s="261"/>
      <c r="H111" s="261"/>
      <c r="I111" s="261"/>
      <c r="J111" s="261"/>
      <c r="K111" s="261"/>
      <c r="L111" s="261"/>
      <c r="M111" s="261"/>
      <c r="N111" s="261" t="s">
        <v>372</v>
      </c>
      <c r="O111" s="261"/>
      <c r="P111" s="261"/>
      <c r="Q111" s="261"/>
      <c r="R111" s="261"/>
      <c r="S111" s="261"/>
      <c r="T111" s="261"/>
      <c r="U111" s="261"/>
      <c r="V111" s="30">
        <f>IF(COUNTIF(J3,"not met")&gt;0,0,1)</f>
        <v>0</v>
      </c>
    </row>
    <row r="112" spans="2:22" x14ac:dyDescent="0.25">
      <c r="D112" s="261" t="s">
        <v>336</v>
      </c>
      <c r="E112" s="261"/>
      <c r="F112" s="261"/>
      <c r="G112" s="261"/>
      <c r="H112" s="261"/>
      <c r="I112" s="261"/>
      <c r="J112" s="261"/>
      <c r="K112" s="261"/>
      <c r="L112" s="261"/>
      <c r="M112" s="261"/>
      <c r="N112" s="261" t="s">
        <v>341</v>
      </c>
      <c r="O112" s="261"/>
      <c r="P112" s="261"/>
      <c r="Q112" s="261"/>
      <c r="R112" s="261"/>
      <c r="S112" s="261"/>
      <c r="T112" s="261"/>
      <c r="U112" s="261"/>
      <c r="V112" s="30">
        <f>IF(COUNTIF(K3:T3,"MET")&lt;1,0,1)</f>
        <v>0</v>
      </c>
    </row>
    <row r="113" spans="4:22" x14ac:dyDescent="0.25">
      <c r="D113" s="261" t="s">
        <v>301</v>
      </c>
      <c r="E113" s="261"/>
      <c r="F113" s="261"/>
      <c r="G113" s="261"/>
      <c r="H113" s="261"/>
      <c r="I113" s="261"/>
      <c r="J113" s="261"/>
      <c r="K113" s="261"/>
      <c r="L113" s="261"/>
      <c r="M113" s="261"/>
      <c r="N113" s="261" t="s">
        <v>301</v>
      </c>
      <c r="O113" s="261"/>
      <c r="P113" s="261"/>
      <c r="Q113" s="261"/>
      <c r="R113" s="261"/>
      <c r="S113" s="261"/>
      <c r="T113" s="261"/>
      <c r="U113" s="261"/>
      <c r="V113" s="30">
        <v>1</v>
      </c>
    </row>
    <row r="114" spans="4:22" x14ac:dyDescent="0.25">
      <c r="D114" s="261" t="s">
        <v>301</v>
      </c>
      <c r="E114" s="261"/>
      <c r="F114" s="261"/>
      <c r="G114" s="261"/>
      <c r="H114" s="261"/>
      <c r="I114" s="261"/>
      <c r="J114" s="261"/>
      <c r="K114" s="261"/>
      <c r="L114" s="261"/>
      <c r="M114" s="261"/>
      <c r="N114" s="261"/>
      <c r="O114" s="261"/>
      <c r="P114" s="261"/>
      <c r="Q114" s="261"/>
      <c r="R114" s="261"/>
      <c r="S114" s="261"/>
      <c r="T114" s="261"/>
      <c r="U114" s="261"/>
      <c r="V114" s="30">
        <v>1</v>
      </c>
    </row>
    <row r="115" spans="4:22" x14ac:dyDescent="0.25">
      <c r="D115" s="151"/>
      <c r="E115" s="151"/>
      <c r="F115" s="151"/>
      <c r="G115" s="151"/>
      <c r="H115" s="151"/>
      <c r="I115" s="151"/>
      <c r="J115" s="151"/>
      <c r="K115" s="151"/>
      <c r="L115" s="151"/>
      <c r="M115" s="151"/>
      <c r="N115" s="261" t="s">
        <v>301</v>
      </c>
      <c r="O115" s="261"/>
      <c r="P115" s="261">
        <v>1</v>
      </c>
      <c r="Q115" s="261"/>
      <c r="R115" s="261"/>
      <c r="S115" s="261"/>
      <c r="T115" s="261"/>
      <c r="U115" s="261"/>
      <c r="V115" s="30">
        <v>1</v>
      </c>
    </row>
    <row r="116" spans="4:22" x14ac:dyDescent="0.25">
      <c r="V116" s="30">
        <f>COUNTIF(V107:V115,0)</f>
        <v>6</v>
      </c>
    </row>
    <row r="197" spans="3:3" x14ac:dyDescent="0.25">
      <c r="C197" s="62"/>
    </row>
    <row r="198" spans="3:3" x14ac:dyDescent="0.25">
      <c r="C198" s="62"/>
    </row>
    <row r="286" spans="3:3" x14ac:dyDescent="0.25">
      <c r="C286" s="62"/>
    </row>
    <row r="287" spans="3:3" x14ac:dyDescent="0.25">
      <c r="C287" s="62"/>
    </row>
    <row r="375" spans="3:3" x14ac:dyDescent="0.25">
      <c r="C375" s="62"/>
    </row>
    <row r="376" spans="3:3" x14ac:dyDescent="0.25">
      <c r="C376" s="62"/>
    </row>
    <row r="464" spans="3:3" x14ac:dyDescent="0.25">
      <c r="C464" s="62"/>
    </row>
    <row r="465" spans="3:3" x14ac:dyDescent="0.25">
      <c r="C465" s="62"/>
    </row>
    <row r="553" spans="3:3" x14ac:dyDescent="0.25">
      <c r="C553" s="62"/>
    </row>
    <row r="554" spans="3:3" x14ac:dyDescent="0.25">
      <c r="C554" s="62"/>
    </row>
    <row r="642" spans="3:3" x14ac:dyDescent="0.25">
      <c r="C642" s="62"/>
    </row>
    <row r="643" spans="3:3" x14ac:dyDescent="0.25">
      <c r="C643" s="62"/>
    </row>
    <row r="731" spans="3:3" x14ac:dyDescent="0.25">
      <c r="C731" s="62"/>
    </row>
    <row r="732" spans="3:3" x14ac:dyDescent="0.25">
      <c r="C732" s="62"/>
    </row>
    <row r="820" spans="3:3" x14ac:dyDescent="0.25">
      <c r="C820" s="62"/>
    </row>
    <row r="821" spans="3:3" x14ac:dyDescent="0.25">
      <c r="C821" s="62"/>
    </row>
    <row r="909" spans="3:3" x14ac:dyDescent="0.25">
      <c r="C909" s="62"/>
    </row>
    <row r="910" spans="3:3" x14ac:dyDescent="0.25">
      <c r="C910" s="62"/>
    </row>
    <row r="998" spans="3:3" x14ac:dyDescent="0.25">
      <c r="C998" s="62"/>
    </row>
    <row r="999" spans="3:3" x14ac:dyDescent="0.25">
      <c r="C999" s="62"/>
    </row>
    <row r="1087" spans="3:3" x14ac:dyDescent="0.25">
      <c r="C1087" s="62"/>
    </row>
    <row r="1088" spans="3:3" x14ac:dyDescent="0.25">
      <c r="C1088" s="62"/>
    </row>
    <row r="1176" spans="3:3" x14ac:dyDescent="0.25">
      <c r="C1176" s="62"/>
    </row>
    <row r="1177" spans="3:3" x14ac:dyDescent="0.25">
      <c r="C1177" s="62"/>
    </row>
    <row r="1265" spans="3:3" x14ac:dyDescent="0.25">
      <c r="C1265" s="62"/>
    </row>
    <row r="1266" spans="3:3" x14ac:dyDescent="0.25">
      <c r="C1266" s="62"/>
    </row>
    <row r="1354" spans="3:3" x14ac:dyDescent="0.25">
      <c r="C1354" s="62"/>
    </row>
    <row r="1355" spans="3:3" x14ac:dyDescent="0.25">
      <c r="C1355" s="62"/>
    </row>
    <row r="1443" spans="3:3" x14ac:dyDescent="0.25">
      <c r="C1443" s="62"/>
    </row>
    <row r="1444" spans="3:3" x14ac:dyDescent="0.25">
      <c r="C1444" s="62"/>
    </row>
    <row r="1532" spans="3:3" x14ac:dyDescent="0.25">
      <c r="C1532" s="62"/>
    </row>
    <row r="1533" spans="3:3" x14ac:dyDescent="0.25">
      <c r="C1533" s="62"/>
    </row>
    <row r="1621" spans="3:3" x14ac:dyDescent="0.25">
      <c r="C1621" s="62"/>
    </row>
    <row r="1622" spans="3:3" x14ac:dyDescent="0.25">
      <c r="C1622" s="62"/>
    </row>
    <row r="1710" spans="3:3" x14ac:dyDescent="0.25">
      <c r="C1710" s="62"/>
    </row>
    <row r="1711" spans="3:3" x14ac:dyDescent="0.25">
      <c r="C1711" s="62"/>
    </row>
    <row r="1799" spans="3:3" x14ac:dyDescent="0.25">
      <c r="C1799" s="62"/>
    </row>
    <row r="1800" spans="3:3" x14ac:dyDescent="0.25">
      <c r="C1800" s="62"/>
    </row>
    <row r="1888" spans="3:3" x14ac:dyDescent="0.25">
      <c r="C1888" s="62"/>
    </row>
    <row r="1889" spans="3:3" x14ac:dyDescent="0.25">
      <c r="C1889" s="62"/>
    </row>
    <row r="1977" spans="3:3" x14ac:dyDescent="0.25">
      <c r="C1977" s="62"/>
    </row>
    <row r="1978" spans="3:3" x14ac:dyDescent="0.25">
      <c r="C1978" s="62"/>
    </row>
    <row r="2066" spans="3:3" x14ac:dyDescent="0.25">
      <c r="C2066" s="62"/>
    </row>
    <row r="2067" spans="3:3" x14ac:dyDescent="0.25">
      <c r="C2067" s="62"/>
    </row>
    <row r="2155" spans="3:3" x14ac:dyDescent="0.25">
      <c r="C2155" s="62"/>
    </row>
    <row r="2156" spans="3:3" x14ac:dyDescent="0.25">
      <c r="C2156" s="62"/>
    </row>
    <row r="2244" spans="3:3" x14ac:dyDescent="0.25">
      <c r="C2244" s="62"/>
    </row>
    <row r="2245" spans="3:3" x14ac:dyDescent="0.25">
      <c r="C2245" s="62"/>
    </row>
    <row r="2333" spans="3:3" x14ac:dyDescent="0.25">
      <c r="C2333" s="62"/>
    </row>
    <row r="2334" spans="3:3" x14ac:dyDescent="0.25">
      <c r="C2334" s="62"/>
    </row>
    <row r="2422" spans="3:3" x14ac:dyDescent="0.25">
      <c r="C2422" s="62"/>
    </row>
    <row r="2423" spans="3:3" x14ac:dyDescent="0.25">
      <c r="C2423" s="62"/>
    </row>
    <row r="2511" spans="3:3" x14ac:dyDescent="0.25">
      <c r="C2511" s="62"/>
    </row>
    <row r="2512" spans="3:3" x14ac:dyDescent="0.25">
      <c r="C2512" s="62"/>
    </row>
    <row r="2600" spans="3:3" x14ac:dyDescent="0.25">
      <c r="C2600" s="62"/>
    </row>
    <row r="2601" spans="3:3" x14ac:dyDescent="0.25">
      <c r="C2601" s="62"/>
    </row>
    <row r="2689" spans="3:3" x14ac:dyDescent="0.25">
      <c r="C2689" s="62"/>
    </row>
    <row r="2690" spans="3:3" x14ac:dyDescent="0.25">
      <c r="C2690" s="62"/>
    </row>
    <row r="2778" spans="3:3" x14ac:dyDescent="0.25">
      <c r="C2778" s="62"/>
    </row>
    <row r="2779" spans="3:3" x14ac:dyDescent="0.25">
      <c r="C2779" s="62"/>
    </row>
    <row r="2867" spans="3:3" x14ac:dyDescent="0.25">
      <c r="C2867" s="62"/>
    </row>
    <row r="2868" spans="3:3" x14ac:dyDescent="0.25">
      <c r="C2868" s="62"/>
    </row>
    <row r="2956" spans="3:3" x14ac:dyDescent="0.25">
      <c r="C2956" s="62"/>
    </row>
    <row r="2957" spans="3:3" x14ac:dyDescent="0.25">
      <c r="C2957" s="62"/>
    </row>
    <row r="3045" spans="3:3" x14ac:dyDescent="0.25">
      <c r="C3045" s="62"/>
    </row>
    <row r="3046" spans="3:3" x14ac:dyDescent="0.25">
      <c r="C3046" s="62"/>
    </row>
    <row r="3134" spans="3:3" x14ac:dyDescent="0.25">
      <c r="C3134" s="62"/>
    </row>
    <row r="3135" spans="3:3" x14ac:dyDescent="0.25">
      <c r="C3135" s="62"/>
    </row>
    <row r="3223" spans="3:3" x14ac:dyDescent="0.25">
      <c r="C3223" s="62"/>
    </row>
    <row r="3224" spans="3:3" x14ac:dyDescent="0.25">
      <c r="C3224" s="62"/>
    </row>
    <row r="3312" spans="3:3" x14ac:dyDescent="0.25">
      <c r="C3312" s="62"/>
    </row>
    <row r="3313" spans="3:3" x14ac:dyDescent="0.25">
      <c r="C3313" s="62"/>
    </row>
    <row r="3401" spans="3:3" x14ac:dyDescent="0.25">
      <c r="C3401" s="62"/>
    </row>
    <row r="3402" spans="3:3" x14ac:dyDescent="0.25">
      <c r="C3402" s="62"/>
    </row>
    <row r="3490" spans="3:3" x14ac:dyDescent="0.25">
      <c r="C3490" s="62"/>
    </row>
    <row r="3491" spans="3:3" x14ac:dyDescent="0.25">
      <c r="C3491" s="62"/>
    </row>
    <row r="3579" spans="3:3" x14ac:dyDescent="0.25">
      <c r="C3579" s="62"/>
    </row>
    <row r="3580" spans="3:3" x14ac:dyDescent="0.25">
      <c r="C3580" s="62"/>
    </row>
    <row r="3668" spans="3:3" x14ac:dyDescent="0.25">
      <c r="C3668" s="62"/>
    </row>
    <row r="3669" spans="3:3" x14ac:dyDescent="0.25">
      <c r="C3669" s="62"/>
    </row>
    <row r="3757" spans="3:3" x14ac:dyDescent="0.25">
      <c r="C3757" s="62"/>
    </row>
    <row r="3758" spans="3:3" x14ac:dyDescent="0.25">
      <c r="C3758" s="62"/>
    </row>
    <row r="3846" spans="3:3" x14ac:dyDescent="0.25">
      <c r="C3846" s="62"/>
    </row>
    <row r="3847" spans="3:3" x14ac:dyDescent="0.25">
      <c r="C3847" s="62"/>
    </row>
    <row r="3935" spans="3:3" x14ac:dyDescent="0.25">
      <c r="C3935" s="62"/>
    </row>
    <row r="3936" spans="3:3" x14ac:dyDescent="0.25">
      <c r="C3936" s="62"/>
    </row>
    <row r="4024" spans="3:3" x14ac:dyDescent="0.25">
      <c r="C4024" s="62"/>
    </row>
    <row r="4025" spans="3:3" x14ac:dyDescent="0.25">
      <c r="C4025" s="62"/>
    </row>
    <row r="4113" spans="3:3" x14ac:dyDescent="0.25">
      <c r="C4113" s="62"/>
    </row>
    <row r="4114" spans="3:3" x14ac:dyDescent="0.25">
      <c r="C4114" s="62"/>
    </row>
    <row r="4202" spans="3:3" x14ac:dyDescent="0.25">
      <c r="C4202" s="62"/>
    </row>
    <row r="4203" spans="3:3" x14ac:dyDescent="0.25">
      <c r="C4203" s="62"/>
    </row>
    <row r="4291" spans="3:3" x14ac:dyDescent="0.25">
      <c r="C4291" s="62"/>
    </row>
    <row r="4292" spans="3:3" x14ac:dyDescent="0.25">
      <c r="C4292" s="62"/>
    </row>
    <row r="4380" spans="3:3" x14ac:dyDescent="0.25">
      <c r="C4380" s="62"/>
    </row>
    <row r="4381" spans="3:3" x14ac:dyDescent="0.25">
      <c r="C4381" s="62"/>
    </row>
    <row r="4469" spans="3:3" x14ac:dyDescent="0.25">
      <c r="C4469" s="62"/>
    </row>
    <row r="4470" spans="3:3" x14ac:dyDescent="0.25">
      <c r="C4470" s="62"/>
    </row>
    <row r="4558" spans="3:3" x14ac:dyDescent="0.25">
      <c r="C4558" s="62"/>
    </row>
    <row r="4559" spans="3:3" x14ac:dyDescent="0.25">
      <c r="C4559" s="62"/>
    </row>
    <row r="4647" spans="3:3" x14ac:dyDescent="0.25">
      <c r="C4647" s="62"/>
    </row>
    <row r="4648" spans="3:3" x14ac:dyDescent="0.25">
      <c r="C4648" s="62"/>
    </row>
    <row r="4736" spans="3:3" x14ac:dyDescent="0.25">
      <c r="C4736" s="62"/>
    </row>
    <row r="4737" spans="3:3" x14ac:dyDescent="0.25">
      <c r="C4737" s="62"/>
    </row>
    <row r="4825" spans="3:3" x14ac:dyDescent="0.25">
      <c r="C4825" s="62"/>
    </row>
    <row r="4826" spans="3:3" x14ac:dyDescent="0.25">
      <c r="C4826" s="62"/>
    </row>
    <row r="4914" spans="3:3" x14ac:dyDescent="0.25">
      <c r="C4914" s="62"/>
    </row>
    <row r="4915" spans="3:3" x14ac:dyDescent="0.25">
      <c r="C4915" s="62"/>
    </row>
    <row r="5003" spans="3:3" x14ac:dyDescent="0.25">
      <c r="C5003" s="62"/>
    </row>
    <row r="5004" spans="3:3" x14ac:dyDescent="0.25">
      <c r="C5004" s="62"/>
    </row>
    <row r="5092" spans="3:3" x14ac:dyDescent="0.25">
      <c r="C5092" s="62"/>
    </row>
    <row r="5093" spans="3:3" x14ac:dyDescent="0.25">
      <c r="C5093" s="62"/>
    </row>
    <row r="5181" spans="3:3" x14ac:dyDescent="0.25">
      <c r="C5181" s="62"/>
    </row>
    <row r="5182" spans="3:3" x14ac:dyDescent="0.25">
      <c r="C5182" s="62"/>
    </row>
    <row r="5270" spans="3:3" x14ac:dyDescent="0.25">
      <c r="C5270" s="62"/>
    </row>
    <row r="5271" spans="3:3" x14ac:dyDescent="0.25">
      <c r="C5271" s="62"/>
    </row>
    <row r="5359" spans="3:3" x14ac:dyDescent="0.25">
      <c r="C5359" s="62"/>
    </row>
    <row r="5360" spans="3:3" x14ac:dyDescent="0.25">
      <c r="C5360" s="62"/>
    </row>
    <row r="5448" spans="3:3" x14ac:dyDescent="0.25">
      <c r="C5448" s="62"/>
    </row>
    <row r="5449" spans="3:3" x14ac:dyDescent="0.25">
      <c r="C5449" s="62"/>
    </row>
    <row r="5537" spans="3:3" x14ac:dyDescent="0.25">
      <c r="C5537" s="62"/>
    </row>
    <row r="5538" spans="3:3" x14ac:dyDescent="0.25">
      <c r="C5538" s="62"/>
    </row>
    <row r="5626" spans="3:3" x14ac:dyDescent="0.25">
      <c r="C5626" s="62"/>
    </row>
    <row r="5627" spans="3:3" x14ac:dyDescent="0.25">
      <c r="C5627" s="62"/>
    </row>
    <row r="5715" spans="3:3" x14ac:dyDescent="0.25">
      <c r="C5715" s="62"/>
    </row>
    <row r="5716" spans="3:3" x14ac:dyDescent="0.25">
      <c r="C5716" s="62"/>
    </row>
    <row r="5804" spans="3:3" x14ac:dyDescent="0.25">
      <c r="C5804" s="62"/>
    </row>
    <row r="5805" spans="3:3" x14ac:dyDescent="0.25">
      <c r="C5805" s="62"/>
    </row>
    <row r="5893" spans="3:3" x14ac:dyDescent="0.25">
      <c r="C5893" s="62"/>
    </row>
    <row r="5894" spans="3:3" x14ac:dyDescent="0.25">
      <c r="C5894" s="62"/>
    </row>
    <row r="5982" spans="3:3" x14ac:dyDescent="0.25">
      <c r="C5982" s="62"/>
    </row>
    <row r="5983" spans="3:3" x14ac:dyDescent="0.25">
      <c r="C5983" s="62"/>
    </row>
    <row r="6071" spans="3:3" x14ac:dyDescent="0.25">
      <c r="C6071" s="62"/>
    </row>
    <row r="6072" spans="3:3" x14ac:dyDescent="0.25">
      <c r="C6072" s="62"/>
    </row>
    <row r="6160" spans="3:3" x14ac:dyDescent="0.25">
      <c r="C6160" s="62"/>
    </row>
    <row r="6161" spans="3:3" x14ac:dyDescent="0.25">
      <c r="C6161" s="62"/>
    </row>
    <row r="6249" spans="3:3" x14ac:dyDescent="0.25">
      <c r="C6249" s="62"/>
    </row>
    <row r="6250" spans="3:3" x14ac:dyDescent="0.25">
      <c r="C6250" s="62"/>
    </row>
    <row r="6338" spans="3:3" x14ac:dyDescent="0.25">
      <c r="C6338" s="62"/>
    </row>
    <row r="6339" spans="3:3" x14ac:dyDescent="0.25">
      <c r="C6339" s="62"/>
    </row>
    <row r="6427" spans="3:3" x14ac:dyDescent="0.25">
      <c r="C6427" s="62"/>
    </row>
    <row r="6428" spans="3:3" x14ac:dyDescent="0.25">
      <c r="C6428" s="62"/>
    </row>
    <row r="6516" spans="3:3" x14ac:dyDescent="0.25">
      <c r="C6516" s="62"/>
    </row>
    <row r="6517" spans="3:3" x14ac:dyDescent="0.25">
      <c r="C6517" s="62"/>
    </row>
    <row r="6605" spans="3:3" x14ac:dyDescent="0.25">
      <c r="C6605" s="62"/>
    </row>
    <row r="6606" spans="3:3" x14ac:dyDescent="0.25">
      <c r="C6606" s="62"/>
    </row>
    <row r="6694" spans="3:3" x14ac:dyDescent="0.25">
      <c r="C6694" s="62"/>
    </row>
    <row r="6695" spans="3:3" x14ac:dyDescent="0.25">
      <c r="C6695" s="62"/>
    </row>
    <row r="6783" spans="3:3" x14ac:dyDescent="0.25">
      <c r="C6783" s="62"/>
    </row>
    <row r="6784" spans="3:3" x14ac:dyDescent="0.25">
      <c r="C6784" s="62"/>
    </row>
    <row r="6872" spans="3:3" x14ac:dyDescent="0.25">
      <c r="C6872" s="62"/>
    </row>
    <row r="6873" spans="3:3" x14ac:dyDescent="0.25">
      <c r="C6873" s="62"/>
    </row>
    <row r="6961" spans="3:3" x14ac:dyDescent="0.25">
      <c r="C6961" s="62"/>
    </row>
    <row r="6962" spans="3:3" x14ac:dyDescent="0.25">
      <c r="C6962" s="62"/>
    </row>
    <row r="7050" spans="3:3" x14ac:dyDescent="0.25">
      <c r="C7050" s="62"/>
    </row>
    <row r="7051" spans="3:3" x14ac:dyDescent="0.25">
      <c r="C7051" s="62"/>
    </row>
    <row r="7139" spans="3:3" x14ac:dyDescent="0.25">
      <c r="C7139" s="62"/>
    </row>
    <row r="7140" spans="3:3" x14ac:dyDescent="0.25">
      <c r="C7140" s="62"/>
    </row>
    <row r="7228" spans="3:3" x14ac:dyDescent="0.25">
      <c r="C7228" s="62"/>
    </row>
    <row r="7229" spans="3:3" x14ac:dyDescent="0.25">
      <c r="C7229" s="62"/>
    </row>
    <row r="7317" spans="3:3" x14ac:dyDescent="0.25">
      <c r="C7317" s="62"/>
    </row>
    <row r="7318" spans="3:3" x14ac:dyDescent="0.25">
      <c r="C7318" s="62"/>
    </row>
    <row r="7406" spans="3:3" x14ac:dyDescent="0.25">
      <c r="C7406" s="62"/>
    </row>
    <row r="7407" spans="3:3" x14ac:dyDescent="0.25">
      <c r="C7407" s="62"/>
    </row>
    <row r="7495" spans="3:3" x14ac:dyDescent="0.25">
      <c r="C7495" s="62"/>
    </row>
    <row r="7496" spans="3:3" x14ac:dyDescent="0.25">
      <c r="C7496" s="62"/>
    </row>
    <row r="7584" spans="3:3" x14ac:dyDescent="0.25">
      <c r="C7584" s="62"/>
    </row>
    <row r="7585" spans="3:3" x14ac:dyDescent="0.25">
      <c r="C7585" s="62"/>
    </row>
    <row r="7673" spans="3:3" x14ac:dyDescent="0.25">
      <c r="C7673" s="62"/>
    </row>
    <row r="7674" spans="3:3" x14ac:dyDescent="0.25">
      <c r="C7674" s="62"/>
    </row>
    <row r="7762" spans="3:3" x14ac:dyDescent="0.25">
      <c r="C7762" s="62"/>
    </row>
    <row r="7763" spans="3:3" x14ac:dyDescent="0.25">
      <c r="C7763" s="62"/>
    </row>
    <row r="7851" spans="3:3" x14ac:dyDescent="0.25">
      <c r="C7851" s="62"/>
    </row>
    <row r="7852" spans="3:3" x14ac:dyDescent="0.25">
      <c r="C7852" s="62"/>
    </row>
    <row r="7940" spans="3:3" x14ac:dyDescent="0.25">
      <c r="C7940" s="62"/>
    </row>
    <row r="7941" spans="3:3" x14ac:dyDescent="0.25">
      <c r="C7941" s="62"/>
    </row>
    <row r="8029" spans="3:3" x14ac:dyDescent="0.25">
      <c r="C8029" s="62"/>
    </row>
    <row r="8030" spans="3:3" x14ac:dyDescent="0.25">
      <c r="C8030" s="62"/>
    </row>
    <row r="8118" spans="3:3" x14ac:dyDescent="0.25">
      <c r="C8118" s="62"/>
    </row>
    <row r="8119" spans="3:3" x14ac:dyDescent="0.25">
      <c r="C8119" s="62"/>
    </row>
    <row r="8207" spans="3:3" x14ac:dyDescent="0.25">
      <c r="C8207" s="62"/>
    </row>
    <row r="8208" spans="3:3" x14ac:dyDescent="0.25">
      <c r="C8208" s="62"/>
    </row>
    <row r="8296" spans="3:3" x14ac:dyDescent="0.25">
      <c r="C8296" s="62"/>
    </row>
    <row r="8297" spans="3:3" x14ac:dyDescent="0.25">
      <c r="C8297" s="62"/>
    </row>
    <row r="8385" spans="3:3" x14ac:dyDescent="0.25">
      <c r="C8385" s="62"/>
    </row>
    <row r="8386" spans="3:3" x14ac:dyDescent="0.25">
      <c r="C8386" s="62"/>
    </row>
    <row r="8474" spans="3:3" x14ac:dyDescent="0.25">
      <c r="C8474" s="62"/>
    </row>
    <row r="8475" spans="3:3" x14ac:dyDescent="0.25">
      <c r="C8475" s="62"/>
    </row>
    <row r="8563" spans="3:3" x14ac:dyDescent="0.25">
      <c r="C8563" s="62"/>
    </row>
    <row r="8564" spans="3:3" x14ac:dyDescent="0.25">
      <c r="C8564" s="62"/>
    </row>
    <row r="8652" spans="3:3" x14ac:dyDescent="0.25">
      <c r="C8652" s="62"/>
    </row>
    <row r="8653" spans="3:3" x14ac:dyDescent="0.25">
      <c r="C8653" s="62"/>
    </row>
    <row r="8741" spans="3:3" x14ac:dyDescent="0.25">
      <c r="C8741" s="62"/>
    </row>
    <row r="8742" spans="3:3" x14ac:dyDescent="0.25">
      <c r="C8742" s="62"/>
    </row>
    <row r="8830" spans="3:3" x14ac:dyDescent="0.25">
      <c r="C8830" s="62"/>
    </row>
    <row r="8831" spans="3:3" x14ac:dyDescent="0.25">
      <c r="C8831" s="62"/>
    </row>
    <row r="8919" spans="3:3" x14ac:dyDescent="0.25">
      <c r="C8919" s="62"/>
    </row>
    <row r="8920" spans="3:3" x14ac:dyDescent="0.25">
      <c r="C8920" s="62"/>
    </row>
    <row r="9008" spans="3:3" x14ac:dyDescent="0.25">
      <c r="C9008" s="62"/>
    </row>
    <row r="9009" spans="3:3" x14ac:dyDescent="0.25">
      <c r="C9009" s="62"/>
    </row>
    <row r="9097" spans="3:3" x14ac:dyDescent="0.25">
      <c r="C9097" s="62"/>
    </row>
    <row r="9098" spans="3:3" x14ac:dyDescent="0.25">
      <c r="C9098" s="62"/>
    </row>
    <row r="9186" spans="3:3" x14ac:dyDescent="0.25">
      <c r="C9186" s="62"/>
    </row>
    <row r="9187" spans="3:3" x14ac:dyDescent="0.25">
      <c r="C9187" s="62"/>
    </row>
    <row r="9275" spans="3:3" x14ac:dyDescent="0.25">
      <c r="C9275" s="62"/>
    </row>
    <row r="9276" spans="3:3" x14ac:dyDescent="0.25">
      <c r="C9276" s="62"/>
    </row>
    <row r="9364" spans="3:3" x14ac:dyDescent="0.25">
      <c r="C9364" s="62"/>
    </row>
    <row r="9365" spans="3:3" x14ac:dyDescent="0.25">
      <c r="C9365" s="62"/>
    </row>
    <row r="9453" spans="3:3" x14ac:dyDescent="0.25">
      <c r="C9453" s="62"/>
    </row>
    <row r="9454" spans="3:3" x14ac:dyDescent="0.25">
      <c r="C9454" s="62"/>
    </row>
    <row r="9542" spans="3:3" x14ac:dyDescent="0.25">
      <c r="C9542" s="62"/>
    </row>
    <row r="9543" spans="3:3" x14ac:dyDescent="0.25">
      <c r="C9543" s="62"/>
    </row>
    <row r="9631" spans="3:3" x14ac:dyDescent="0.25">
      <c r="C9631" s="62"/>
    </row>
    <row r="9632" spans="3:3" x14ac:dyDescent="0.25">
      <c r="C9632" s="62"/>
    </row>
    <row r="9720" spans="3:3" x14ac:dyDescent="0.25">
      <c r="C9720" s="62"/>
    </row>
    <row r="9721" spans="3:3" x14ac:dyDescent="0.25">
      <c r="C9721" s="62"/>
    </row>
    <row r="9809" spans="3:3" x14ac:dyDescent="0.25">
      <c r="C9809" s="62"/>
    </row>
    <row r="9810" spans="3:3" x14ac:dyDescent="0.25">
      <c r="C9810" s="62"/>
    </row>
    <row r="9898" spans="3:3" x14ac:dyDescent="0.25">
      <c r="C9898" s="62"/>
    </row>
    <row r="9899" spans="3:3" x14ac:dyDescent="0.25">
      <c r="C9899" s="62"/>
    </row>
    <row r="9987" spans="3:3" x14ac:dyDescent="0.25">
      <c r="C9987" s="62"/>
    </row>
    <row r="9988" spans="3:3" x14ac:dyDescent="0.25">
      <c r="C9988" s="62"/>
    </row>
    <row r="10076" spans="3:3" x14ac:dyDescent="0.25">
      <c r="C10076" s="62"/>
    </row>
    <row r="10077" spans="3:3" x14ac:dyDescent="0.25">
      <c r="C10077" s="62"/>
    </row>
    <row r="10165" spans="3:3" x14ac:dyDescent="0.25">
      <c r="C10165" s="62"/>
    </row>
    <row r="10166" spans="3:3" x14ac:dyDescent="0.25">
      <c r="C10166" s="62"/>
    </row>
    <row r="10254" spans="3:3" x14ac:dyDescent="0.25">
      <c r="C10254" s="62"/>
    </row>
    <row r="10255" spans="3:3" x14ac:dyDescent="0.25">
      <c r="C10255" s="62"/>
    </row>
    <row r="10343" spans="3:3" x14ac:dyDescent="0.25">
      <c r="C10343" s="62"/>
    </row>
    <row r="10344" spans="3:3" x14ac:dyDescent="0.25">
      <c r="C10344" s="62"/>
    </row>
    <row r="10432" spans="3:3" x14ac:dyDescent="0.25">
      <c r="C10432" s="62"/>
    </row>
    <row r="10433" spans="3:3" x14ac:dyDescent="0.25">
      <c r="C10433" s="62"/>
    </row>
    <row r="10521" spans="3:3" x14ac:dyDescent="0.25">
      <c r="C10521" s="62"/>
    </row>
    <row r="10522" spans="3:3" x14ac:dyDescent="0.25">
      <c r="C10522" s="62"/>
    </row>
    <row r="10610" spans="3:3" x14ac:dyDescent="0.25">
      <c r="C10610" s="62"/>
    </row>
    <row r="10611" spans="3:3" x14ac:dyDescent="0.25">
      <c r="C10611" s="62"/>
    </row>
    <row r="10699" spans="3:3" x14ac:dyDescent="0.25">
      <c r="C10699" s="62"/>
    </row>
    <row r="10700" spans="3:3" x14ac:dyDescent="0.25">
      <c r="C10700" s="62"/>
    </row>
    <row r="10788" spans="3:3" x14ac:dyDescent="0.25">
      <c r="C10788" s="62"/>
    </row>
    <row r="10789" spans="3:3" x14ac:dyDescent="0.25">
      <c r="C10789" s="62"/>
    </row>
    <row r="10877" spans="3:3" x14ac:dyDescent="0.25">
      <c r="C10877" s="62"/>
    </row>
    <row r="10878" spans="3:3" x14ac:dyDescent="0.25">
      <c r="C10878" s="62"/>
    </row>
    <row r="10966" spans="3:3" x14ac:dyDescent="0.25">
      <c r="C10966" s="62"/>
    </row>
    <row r="10967" spans="3:3" x14ac:dyDescent="0.25">
      <c r="C10967" s="62"/>
    </row>
    <row r="11055" spans="3:3" x14ac:dyDescent="0.25">
      <c r="C11055" s="62"/>
    </row>
    <row r="11056" spans="3:3" x14ac:dyDescent="0.25">
      <c r="C11056" s="62"/>
    </row>
    <row r="11144" spans="3:3" x14ac:dyDescent="0.25">
      <c r="C11144" s="62"/>
    </row>
    <row r="11145" spans="3:3" x14ac:dyDescent="0.25">
      <c r="C11145" s="62"/>
    </row>
    <row r="11233" spans="3:3" x14ac:dyDescent="0.25">
      <c r="C11233" s="62"/>
    </row>
    <row r="11234" spans="3:3" x14ac:dyDescent="0.25">
      <c r="C11234" s="62"/>
    </row>
    <row r="11322" spans="3:3" x14ac:dyDescent="0.25">
      <c r="C11322" s="62"/>
    </row>
    <row r="11323" spans="3:3" x14ac:dyDescent="0.25">
      <c r="C11323" s="62"/>
    </row>
    <row r="11411" spans="3:3" x14ac:dyDescent="0.25">
      <c r="C11411" s="62"/>
    </row>
    <row r="11412" spans="3:3" x14ac:dyDescent="0.25">
      <c r="C11412" s="62"/>
    </row>
    <row r="11500" spans="3:3" x14ac:dyDescent="0.25">
      <c r="C11500" s="62"/>
    </row>
    <row r="11501" spans="3:3" x14ac:dyDescent="0.25">
      <c r="C11501" s="62"/>
    </row>
    <row r="11589" spans="3:3" x14ac:dyDescent="0.25">
      <c r="C11589" s="62"/>
    </row>
    <row r="11590" spans="3:3" x14ac:dyDescent="0.25">
      <c r="C11590" s="62"/>
    </row>
    <row r="11678" spans="3:3" x14ac:dyDescent="0.25">
      <c r="C11678" s="62"/>
    </row>
    <row r="11679" spans="3:3" x14ac:dyDescent="0.25">
      <c r="C11679" s="62"/>
    </row>
    <row r="11767" spans="3:3" x14ac:dyDescent="0.25">
      <c r="C11767" s="62"/>
    </row>
    <row r="11768" spans="3:3" x14ac:dyDescent="0.25">
      <c r="C11768" s="62"/>
    </row>
    <row r="11856" spans="3:3" x14ac:dyDescent="0.25">
      <c r="C11856" s="62"/>
    </row>
    <row r="11857" spans="3:3" x14ac:dyDescent="0.25">
      <c r="C11857" s="62"/>
    </row>
    <row r="11945" spans="3:3" x14ac:dyDescent="0.25">
      <c r="C11945" s="62"/>
    </row>
    <row r="11946" spans="3:3" x14ac:dyDescent="0.25">
      <c r="C11946" s="62"/>
    </row>
    <row r="12034" spans="3:3" x14ac:dyDescent="0.25">
      <c r="C12034" s="62"/>
    </row>
    <row r="12035" spans="3:3" x14ac:dyDescent="0.25">
      <c r="C12035" s="62"/>
    </row>
    <row r="12123" spans="3:3" x14ac:dyDescent="0.25">
      <c r="C12123" s="62"/>
    </row>
    <row r="12124" spans="3:3" x14ac:dyDescent="0.25">
      <c r="C12124" s="62"/>
    </row>
    <row r="12212" spans="3:3" x14ac:dyDescent="0.25">
      <c r="C12212" s="62"/>
    </row>
    <row r="12213" spans="3:3" x14ac:dyDescent="0.25">
      <c r="C12213" s="62"/>
    </row>
    <row r="12301" spans="3:3" x14ac:dyDescent="0.25">
      <c r="C12301" s="62"/>
    </row>
    <row r="12302" spans="3:3" x14ac:dyDescent="0.25">
      <c r="C12302" s="62"/>
    </row>
    <row r="12390" spans="3:3" x14ac:dyDescent="0.25">
      <c r="C12390" s="62"/>
    </row>
    <row r="12391" spans="3:3" x14ac:dyDescent="0.25">
      <c r="C12391" s="62"/>
    </row>
    <row r="12479" spans="3:3" x14ac:dyDescent="0.25">
      <c r="C12479" s="62"/>
    </row>
    <row r="12480" spans="3:3" x14ac:dyDescent="0.25">
      <c r="C12480" s="62"/>
    </row>
    <row r="12568" spans="3:3" x14ac:dyDescent="0.25">
      <c r="C12568" s="62"/>
    </row>
    <row r="12569" spans="3:3" x14ac:dyDescent="0.25">
      <c r="C12569" s="62"/>
    </row>
    <row r="12657" spans="3:3" x14ac:dyDescent="0.25">
      <c r="C12657" s="62"/>
    </row>
    <row r="12658" spans="3:3" x14ac:dyDescent="0.25">
      <c r="C12658" s="62"/>
    </row>
    <row r="12746" spans="3:3" x14ac:dyDescent="0.25">
      <c r="C12746" s="62"/>
    </row>
    <row r="12747" spans="3:3" x14ac:dyDescent="0.25">
      <c r="C12747" s="62"/>
    </row>
    <row r="12835" spans="3:3" x14ac:dyDescent="0.25">
      <c r="C12835" s="62"/>
    </row>
    <row r="12836" spans="3:3" x14ac:dyDescent="0.25">
      <c r="C12836" s="62"/>
    </row>
    <row r="12924" spans="3:3" x14ac:dyDescent="0.25">
      <c r="C12924" s="62"/>
    </row>
    <row r="12925" spans="3:3" x14ac:dyDescent="0.25">
      <c r="C12925" s="62"/>
    </row>
    <row r="13013" spans="3:3" x14ac:dyDescent="0.25">
      <c r="C13013" s="62"/>
    </row>
    <row r="13014" spans="3:3" x14ac:dyDescent="0.25">
      <c r="C13014" s="62"/>
    </row>
    <row r="13102" spans="3:3" x14ac:dyDescent="0.25">
      <c r="C13102" s="62"/>
    </row>
    <row r="13103" spans="3:3" x14ac:dyDescent="0.25">
      <c r="C13103" s="62"/>
    </row>
    <row r="13191" spans="3:3" x14ac:dyDescent="0.25">
      <c r="C13191" s="62"/>
    </row>
    <row r="13192" spans="3:3" x14ac:dyDescent="0.25">
      <c r="C13192" s="62"/>
    </row>
    <row r="13280" spans="3:3" x14ac:dyDescent="0.25">
      <c r="C13280" s="62"/>
    </row>
    <row r="13281" spans="3:3" x14ac:dyDescent="0.25">
      <c r="C13281" s="62"/>
    </row>
    <row r="13369" spans="3:3" x14ac:dyDescent="0.25">
      <c r="C13369" s="62"/>
    </row>
    <row r="13370" spans="3:3" x14ac:dyDescent="0.25">
      <c r="C13370" s="62"/>
    </row>
    <row r="13458" spans="3:3" x14ac:dyDescent="0.25">
      <c r="C13458" s="62"/>
    </row>
    <row r="13459" spans="3:3" x14ac:dyDescent="0.25">
      <c r="C13459" s="62"/>
    </row>
    <row r="13547" spans="3:3" x14ac:dyDescent="0.25">
      <c r="C13547" s="62"/>
    </row>
    <row r="13548" spans="3:3" x14ac:dyDescent="0.25">
      <c r="C13548" s="62"/>
    </row>
    <row r="13636" spans="3:3" x14ac:dyDescent="0.25">
      <c r="C13636" s="62"/>
    </row>
    <row r="13637" spans="3:3" x14ac:dyDescent="0.25">
      <c r="C13637" s="62"/>
    </row>
    <row r="13725" spans="3:3" x14ac:dyDescent="0.25">
      <c r="C13725" s="62"/>
    </row>
    <row r="13726" spans="3:3" x14ac:dyDescent="0.25">
      <c r="C13726" s="62"/>
    </row>
    <row r="13814" spans="3:3" x14ac:dyDescent="0.25">
      <c r="C13814" s="62"/>
    </row>
    <row r="13815" spans="3:3" x14ac:dyDescent="0.25">
      <c r="C13815" s="62"/>
    </row>
    <row r="13903" spans="3:3" x14ac:dyDescent="0.25">
      <c r="C13903" s="62"/>
    </row>
    <row r="13904" spans="3:3" x14ac:dyDescent="0.25">
      <c r="C13904" s="62"/>
    </row>
    <row r="13992" spans="3:3" x14ac:dyDescent="0.25">
      <c r="C13992" s="62"/>
    </row>
    <row r="13993" spans="3:3" x14ac:dyDescent="0.25">
      <c r="C13993" s="62"/>
    </row>
    <row r="14081" spans="3:3" x14ac:dyDescent="0.25">
      <c r="C14081" s="62"/>
    </row>
    <row r="14082" spans="3:3" x14ac:dyDescent="0.25">
      <c r="C14082" s="62"/>
    </row>
    <row r="14170" spans="3:3" x14ac:dyDescent="0.25">
      <c r="C14170" s="62"/>
    </row>
    <row r="14171" spans="3:3" x14ac:dyDescent="0.25">
      <c r="C14171" s="62"/>
    </row>
    <row r="14259" spans="3:3" x14ac:dyDescent="0.25">
      <c r="C14259" s="62"/>
    </row>
    <row r="14260" spans="3:3" x14ac:dyDescent="0.25">
      <c r="C14260" s="62"/>
    </row>
    <row r="14348" spans="3:3" x14ac:dyDescent="0.25">
      <c r="C14348" s="62"/>
    </row>
    <row r="14349" spans="3:3" x14ac:dyDescent="0.25">
      <c r="C14349" s="62"/>
    </row>
    <row r="14437" spans="3:3" x14ac:dyDescent="0.25">
      <c r="C14437" s="62"/>
    </row>
    <row r="14438" spans="3:3" x14ac:dyDescent="0.25">
      <c r="C14438" s="62"/>
    </row>
    <row r="14526" spans="3:3" x14ac:dyDescent="0.25">
      <c r="C14526" s="62"/>
    </row>
    <row r="14527" spans="3:3" x14ac:dyDescent="0.25">
      <c r="C14527" s="62"/>
    </row>
    <row r="14615" spans="3:3" x14ac:dyDescent="0.25">
      <c r="C14615" s="62"/>
    </row>
    <row r="14616" spans="3:3" x14ac:dyDescent="0.25">
      <c r="C14616" s="62"/>
    </row>
    <row r="14704" spans="3:3" x14ac:dyDescent="0.25">
      <c r="C14704" s="62"/>
    </row>
    <row r="14705" spans="3:3" x14ac:dyDescent="0.25">
      <c r="C14705" s="62"/>
    </row>
    <row r="14793" spans="3:3" x14ac:dyDescent="0.25">
      <c r="C14793" s="62"/>
    </row>
    <row r="14794" spans="3:3" x14ac:dyDescent="0.25">
      <c r="C14794" s="62"/>
    </row>
    <row r="14882" spans="3:3" x14ac:dyDescent="0.25">
      <c r="C14882" s="62"/>
    </row>
    <row r="14883" spans="3:3" x14ac:dyDescent="0.25">
      <c r="C14883" s="62"/>
    </row>
    <row r="14971" spans="3:3" x14ac:dyDescent="0.25">
      <c r="C14971" s="62"/>
    </row>
    <row r="14972" spans="3:3" x14ac:dyDescent="0.25">
      <c r="C14972" s="62"/>
    </row>
    <row r="15060" spans="3:3" x14ac:dyDescent="0.25">
      <c r="C15060" s="62"/>
    </row>
    <row r="15061" spans="3:3" x14ac:dyDescent="0.25">
      <c r="C15061" s="62"/>
    </row>
    <row r="15149" spans="3:3" x14ac:dyDescent="0.25">
      <c r="C15149" s="62"/>
    </row>
    <row r="15150" spans="3:3" x14ac:dyDescent="0.25">
      <c r="C15150" s="62"/>
    </row>
    <row r="15238" spans="3:3" x14ac:dyDescent="0.25">
      <c r="C15238" s="62"/>
    </row>
    <row r="15239" spans="3:3" x14ac:dyDescent="0.25">
      <c r="C15239" s="62"/>
    </row>
    <row r="15327" spans="3:3" x14ac:dyDescent="0.25">
      <c r="C15327" s="62"/>
    </row>
    <row r="15328" spans="3:3" x14ac:dyDescent="0.25">
      <c r="C15328" s="62"/>
    </row>
    <row r="15416" spans="3:3" x14ac:dyDescent="0.25">
      <c r="C15416" s="62"/>
    </row>
    <row r="15417" spans="3:3" x14ac:dyDescent="0.25">
      <c r="C15417" s="62"/>
    </row>
    <row r="15505" spans="3:3" x14ac:dyDescent="0.25">
      <c r="C15505" s="62"/>
    </row>
    <row r="15506" spans="3:3" x14ac:dyDescent="0.25">
      <c r="C15506" s="62"/>
    </row>
    <row r="15594" spans="3:3" x14ac:dyDescent="0.25">
      <c r="C15594" s="62"/>
    </row>
    <row r="15595" spans="3:3" x14ac:dyDescent="0.25">
      <c r="C15595" s="62"/>
    </row>
    <row r="15683" spans="3:3" x14ac:dyDescent="0.25">
      <c r="C15683" s="62"/>
    </row>
    <row r="15684" spans="3:3" x14ac:dyDescent="0.25">
      <c r="C15684" s="62"/>
    </row>
    <row r="15772" spans="3:3" x14ac:dyDescent="0.25">
      <c r="C15772" s="62"/>
    </row>
    <row r="15773" spans="3:3" x14ac:dyDescent="0.25">
      <c r="C15773" s="62"/>
    </row>
    <row r="15861" spans="3:3" x14ac:dyDescent="0.25">
      <c r="C15861" s="62"/>
    </row>
    <row r="15862" spans="3:3" x14ac:dyDescent="0.25">
      <c r="C15862" s="62"/>
    </row>
    <row r="15950" spans="3:3" x14ac:dyDescent="0.25">
      <c r="C15950" s="62"/>
    </row>
    <row r="15951" spans="3:3" x14ac:dyDescent="0.25">
      <c r="C15951" s="62"/>
    </row>
    <row r="16039" spans="3:3" x14ac:dyDescent="0.25">
      <c r="C16039" s="62"/>
    </row>
    <row r="16040" spans="3:3" x14ac:dyDescent="0.25">
      <c r="C16040" s="62"/>
    </row>
    <row r="16128" spans="3:3" x14ac:dyDescent="0.25">
      <c r="C16128" s="62"/>
    </row>
    <row r="16129" spans="3:3" x14ac:dyDescent="0.25">
      <c r="C16129" s="62"/>
    </row>
    <row r="16217" spans="3:3" x14ac:dyDescent="0.25">
      <c r="C16217" s="62"/>
    </row>
    <row r="16218" spans="3:3" x14ac:dyDescent="0.25">
      <c r="C16218" s="62"/>
    </row>
    <row r="16306" spans="3:3" x14ac:dyDescent="0.25">
      <c r="C16306" s="62"/>
    </row>
    <row r="16307" spans="3:3" x14ac:dyDescent="0.25">
      <c r="C16307" s="62"/>
    </row>
    <row r="16395" spans="3:3" x14ac:dyDescent="0.25">
      <c r="C16395" s="62"/>
    </row>
    <row r="16396" spans="3:3" x14ac:dyDescent="0.25">
      <c r="C16396" s="62"/>
    </row>
    <row r="16484" spans="3:3" x14ac:dyDescent="0.25">
      <c r="C16484" s="62"/>
    </row>
    <row r="16485" spans="3:3" x14ac:dyDescent="0.25">
      <c r="C16485" s="62"/>
    </row>
    <row r="16573" spans="3:3" x14ac:dyDescent="0.25">
      <c r="C16573" s="62"/>
    </row>
    <row r="16574" spans="3:3" x14ac:dyDescent="0.25">
      <c r="C16574" s="62"/>
    </row>
    <row r="16662" spans="3:3" x14ac:dyDescent="0.25">
      <c r="C16662" s="62"/>
    </row>
    <row r="16663" spans="3:3" x14ac:dyDescent="0.25">
      <c r="C16663" s="62"/>
    </row>
    <row r="16751" spans="3:3" x14ac:dyDescent="0.25">
      <c r="C16751" s="62"/>
    </row>
    <row r="16752" spans="3:3" x14ac:dyDescent="0.25">
      <c r="C16752" s="62"/>
    </row>
    <row r="16840" spans="3:3" x14ac:dyDescent="0.25">
      <c r="C16840" s="62"/>
    </row>
    <row r="16841" spans="3:3" x14ac:dyDescent="0.25">
      <c r="C16841" s="62"/>
    </row>
    <row r="16929" spans="3:3" x14ac:dyDescent="0.25">
      <c r="C16929" s="62"/>
    </row>
    <row r="16930" spans="3:3" x14ac:dyDescent="0.25">
      <c r="C16930" s="62"/>
    </row>
    <row r="17018" spans="3:3" x14ac:dyDescent="0.25">
      <c r="C17018" s="62"/>
    </row>
    <row r="17019" spans="3:3" x14ac:dyDescent="0.25">
      <c r="C17019" s="62"/>
    </row>
    <row r="17107" spans="3:3" x14ac:dyDescent="0.25">
      <c r="C17107" s="62"/>
    </row>
    <row r="17108" spans="3:3" x14ac:dyDescent="0.25">
      <c r="C17108" s="62"/>
    </row>
    <row r="17196" spans="3:3" x14ac:dyDescent="0.25">
      <c r="C17196" s="62"/>
    </row>
    <row r="17197" spans="3:3" x14ac:dyDescent="0.25">
      <c r="C17197" s="62"/>
    </row>
    <row r="17285" spans="3:3" x14ac:dyDescent="0.25">
      <c r="C17285" s="62"/>
    </row>
    <row r="17286" spans="3:3" x14ac:dyDescent="0.25">
      <c r="C17286" s="62"/>
    </row>
    <row r="17374" spans="3:3" x14ac:dyDescent="0.25">
      <c r="C17374" s="62"/>
    </row>
    <row r="17375" spans="3:3" x14ac:dyDescent="0.25">
      <c r="C17375" s="62"/>
    </row>
    <row r="17463" spans="3:3" x14ac:dyDescent="0.25">
      <c r="C17463" s="62"/>
    </row>
    <row r="17464" spans="3:3" x14ac:dyDescent="0.25">
      <c r="C17464" s="62"/>
    </row>
    <row r="17552" spans="3:3" x14ac:dyDescent="0.25">
      <c r="C17552" s="62"/>
    </row>
    <row r="17553" spans="3:3" x14ac:dyDescent="0.25">
      <c r="C17553" s="62"/>
    </row>
    <row r="17641" spans="3:3" x14ac:dyDescent="0.25">
      <c r="C17641" s="62"/>
    </row>
    <row r="17642" spans="3:3" x14ac:dyDescent="0.25">
      <c r="C17642" s="62"/>
    </row>
    <row r="17730" spans="3:3" x14ac:dyDescent="0.25">
      <c r="C17730" s="62"/>
    </row>
    <row r="17731" spans="3:3" x14ac:dyDescent="0.25">
      <c r="C17731" s="62"/>
    </row>
    <row r="17819" spans="3:3" x14ac:dyDescent="0.25">
      <c r="C17819" s="62"/>
    </row>
    <row r="17820" spans="3:3" x14ac:dyDescent="0.25">
      <c r="C17820" s="62"/>
    </row>
    <row r="17908" spans="3:3" x14ac:dyDescent="0.25">
      <c r="C17908" s="62"/>
    </row>
    <row r="17909" spans="3:3" x14ac:dyDescent="0.25">
      <c r="C17909" s="62"/>
    </row>
    <row r="17997" spans="3:3" x14ac:dyDescent="0.25">
      <c r="C17997" s="62"/>
    </row>
    <row r="17998" spans="3:3" x14ac:dyDescent="0.25">
      <c r="C17998" s="62"/>
    </row>
    <row r="18086" spans="3:3" x14ac:dyDescent="0.25">
      <c r="C18086" s="62"/>
    </row>
    <row r="18087" spans="3:3" x14ac:dyDescent="0.25">
      <c r="C18087" s="62"/>
    </row>
    <row r="18175" spans="3:3" x14ac:dyDescent="0.25">
      <c r="C18175" s="62"/>
    </row>
    <row r="18176" spans="3:3" x14ac:dyDescent="0.25">
      <c r="C18176" s="62"/>
    </row>
    <row r="18264" spans="3:3" x14ac:dyDescent="0.25">
      <c r="C18264" s="62"/>
    </row>
    <row r="18265" spans="3:3" x14ac:dyDescent="0.25">
      <c r="C18265" s="62"/>
    </row>
    <row r="18353" spans="3:3" x14ac:dyDescent="0.25">
      <c r="C18353" s="62"/>
    </row>
    <row r="18354" spans="3:3" x14ac:dyDescent="0.25">
      <c r="C18354" s="62"/>
    </row>
    <row r="18442" spans="3:3" x14ac:dyDescent="0.25">
      <c r="C18442" s="62"/>
    </row>
    <row r="18443" spans="3:3" x14ac:dyDescent="0.25">
      <c r="C18443" s="62"/>
    </row>
    <row r="18531" spans="3:3" x14ac:dyDescent="0.25">
      <c r="C18531" s="62"/>
    </row>
    <row r="18532" spans="3:3" x14ac:dyDescent="0.25">
      <c r="C18532" s="62"/>
    </row>
    <row r="18620" spans="3:3" x14ac:dyDescent="0.25">
      <c r="C18620" s="62"/>
    </row>
    <row r="18621" spans="3:3" x14ac:dyDescent="0.25">
      <c r="C18621" s="62"/>
    </row>
    <row r="18709" spans="3:3" x14ac:dyDescent="0.25">
      <c r="C18709" s="62"/>
    </row>
    <row r="18710" spans="3:3" x14ac:dyDescent="0.25">
      <c r="C18710" s="62"/>
    </row>
    <row r="18798" spans="3:3" x14ac:dyDescent="0.25">
      <c r="C18798" s="62"/>
    </row>
    <row r="18799" spans="3:3" x14ac:dyDescent="0.25">
      <c r="C18799" s="62"/>
    </row>
    <row r="18887" spans="3:3" x14ac:dyDescent="0.25">
      <c r="C18887" s="62"/>
    </row>
    <row r="18888" spans="3:3" x14ac:dyDescent="0.25">
      <c r="C18888" s="62"/>
    </row>
    <row r="18976" spans="3:3" x14ac:dyDescent="0.25">
      <c r="C18976" s="62"/>
    </row>
    <row r="18977" spans="3:3" x14ac:dyDescent="0.25">
      <c r="C18977" s="62"/>
    </row>
    <row r="19065" spans="3:3" x14ac:dyDescent="0.25">
      <c r="C19065" s="62"/>
    </row>
    <row r="19066" spans="3:3" x14ac:dyDescent="0.25">
      <c r="C19066" s="62"/>
    </row>
    <row r="19154" spans="3:3" x14ac:dyDescent="0.25">
      <c r="C19154" s="62"/>
    </row>
    <row r="19155" spans="3:3" x14ac:dyDescent="0.25">
      <c r="C19155" s="62"/>
    </row>
    <row r="19243" spans="3:3" x14ac:dyDescent="0.25">
      <c r="C19243" s="62"/>
    </row>
    <row r="19244" spans="3:3" x14ac:dyDescent="0.25">
      <c r="C19244" s="62"/>
    </row>
    <row r="19332" spans="3:3" x14ac:dyDescent="0.25">
      <c r="C19332" s="62"/>
    </row>
    <row r="19333" spans="3:3" x14ac:dyDescent="0.25">
      <c r="C19333" s="62"/>
    </row>
    <row r="19421" spans="3:3" x14ac:dyDescent="0.25">
      <c r="C19421" s="62"/>
    </row>
    <row r="19422" spans="3:3" x14ac:dyDescent="0.25">
      <c r="C19422" s="62"/>
    </row>
    <row r="19510" spans="3:3" x14ac:dyDescent="0.25">
      <c r="C19510" s="62"/>
    </row>
    <row r="19511" spans="3:3" x14ac:dyDescent="0.25">
      <c r="C19511" s="62"/>
    </row>
    <row r="19599" spans="3:3" x14ac:dyDescent="0.25">
      <c r="C19599" s="62"/>
    </row>
    <row r="19600" spans="3:3" x14ac:dyDescent="0.25">
      <c r="C19600" s="62"/>
    </row>
    <row r="19688" spans="3:3" x14ac:dyDescent="0.25">
      <c r="C19688" s="62"/>
    </row>
    <row r="19689" spans="3:3" x14ac:dyDescent="0.25">
      <c r="C19689" s="62"/>
    </row>
    <row r="19777" spans="3:3" x14ac:dyDescent="0.25">
      <c r="C19777" s="62"/>
    </row>
    <row r="19778" spans="3:3" x14ac:dyDescent="0.25">
      <c r="C19778" s="62"/>
    </row>
    <row r="19866" spans="3:3" x14ac:dyDescent="0.25">
      <c r="C19866" s="62"/>
    </row>
    <row r="19867" spans="3:3" x14ac:dyDescent="0.25">
      <c r="C19867" s="62"/>
    </row>
    <row r="19955" spans="3:3" x14ac:dyDescent="0.25">
      <c r="C19955" s="62"/>
    </row>
    <row r="19956" spans="3:3" x14ac:dyDescent="0.25">
      <c r="C19956" s="62"/>
    </row>
    <row r="20044" spans="3:3" x14ac:dyDescent="0.25">
      <c r="C20044" s="62"/>
    </row>
    <row r="20045" spans="3:3" x14ac:dyDescent="0.25">
      <c r="C20045" s="62"/>
    </row>
    <row r="20133" spans="3:3" x14ac:dyDescent="0.25">
      <c r="C20133" s="62"/>
    </row>
    <row r="20134" spans="3:3" x14ac:dyDescent="0.25">
      <c r="C20134" s="62"/>
    </row>
    <row r="20222" spans="3:3" x14ac:dyDescent="0.25">
      <c r="C20222" s="62"/>
    </row>
    <row r="20223" spans="3:3" x14ac:dyDescent="0.25">
      <c r="C20223" s="62"/>
    </row>
    <row r="20311" spans="3:3" x14ac:dyDescent="0.25">
      <c r="C20311" s="62"/>
    </row>
    <row r="20312" spans="3:3" x14ac:dyDescent="0.25">
      <c r="C20312" s="62"/>
    </row>
    <row r="20400" spans="3:3" x14ac:dyDescent="0.25">
      <c r="C20400" s="62"/>
    </row>
    <row r="20401" spans="3:3" x14ac:dyDescent="0.25">
      <c r="C20401" s="62"/>
    </row>
    <row r="20489" spans="3:3" x14ac:dyDescent="0.25">
      <c r="C20489" s="62"/>
    </row>
    <row r="20490" spans="3:3" x14ac:dyDescent="0.25">
      <c r="C20490" s="62"/>
    </row>
    <row r="20578" spans="3:3" x14ac:dyDescent="0.25">
      <c r="C20578" s="62"/>
    </row>
    <row r="20579" spans="3:3" x14ac:dyDescent="0.25">
      <c r="C20579" s="62"/>
    </row>
    <row r="20667" spans="3:3" x14ac:dyDescent="0.25">
      <c r="C20667" s="62"/>
    </row>
    <row r="20668" spans="3:3" x14ac:dyDescent="0.25">
      <c r="C20668" s="62"/>
    </row>
    <row r="20756" spans="3:3" x14ac:dyDescent="0.25">
      <c r="C20756" s="62"/>
    </row>
    <row r="20757" spans="3:3" x14ac:dyDescent="0.25">
      <c r="C20757" s="62"/>
    </row>
    <row r="20845" spans="3:3" x14ac:dyDescent="0.25">
      <c r="C20845" s="62"/>
    </row>
    <row r="20846" spans="3:3" x14ac:dyDescent="0.25">
      <c r="C20846" s="62"/>
    </row>
    <row r="20934" spans="3:3" x14ac:dyDescent="0.25">
      <c r="C20934" s="62"/>
    </row>
    <row r="20935" spans="3:3" x14ac:dyDescent="0.25">
      <c r="C20935" s="62"/>
    </row>
    <row r="21023" spans="3:3" x14ac:dyDescent="0.25">
      <c r="C21023" s="62"/>
    </row>
    <row r="21024" spans="3:3" x14ac:dyDescent="0.25">
      <c r="C21024" s="62"/>
    </row>
    <row r="21112" spans="3:3" x14ac:dyDescent="0.25">
      <c r="C21112" s="62"/>
    </row>
    <row r="21113" spans="3:3" x14ac:dyDescent="0.25">
      <c r="C21113" s="62"/>
    </row>
    <row r="21201" spans="3:3" x14ac:dyDescent="0.25">
      <c r="C21201" s="62"/>
    </row>
    <row r="21202" spans="3:3" x14ac:dyDescent="0.25">
      <c r="C21202" s="62"/>
    </row>
    <row r="21290" spans="3:3" x14ac:dyDescent="0.25">
      <c r="C21290" s="62"/>
    </row>
    <row r="21291" spans="3:3" x14ac:dyDescent="0.25">
      <c r="C21291" s="62"/>
    </row>
    <row r="21379" spans="3:3" x14ac:dyDescent="0.25">
      <c r="C21379" s="62"/>
    </row>
    <row r="21380" spans="3:3" x14ac:dyDescent="0.25">
      <c r="C21380" s="62"/>
    </row>
    <row r="21468" spans="3:3" x14ac:dyDescent="0.25">
      <c r="C21468" s="62"/>
    </row>
    <row r="21469" spans="3:3" x14ac:dyDescent="0.25">
      <c r="C21469" s="62"/>
    </row>
    <row r="21557" spans="3:3" x14ac:dyDescent="0.25">
      <c r="C21557" s="62"/>
    </row>
    <row r="21558" spans="3:3" x14ac:dyDescent="0.25">
      <c r="C21558" s="62"/>
    </row>
    <row r="21646" spans="3:3" x14ac:dyDescent="0.25">
      <c r="C21646" s="62"/>
    </row>
    <row r="21647" spans="3:3" x14ac:dyDescent="0.25">
      <c r="C21647" s="62"/>
    </row>
    <row r="21735" spans="3:3" x14ac:dyDescent="0.25">
      <c r="C21735" s="62"/>
    </row>
    <row r="21736" spans="3:3" x14ac:dyDescent="0.25">
      <c r="C21736" s="62"/>
    </row>
    <row r="21824" spans="3:3" x14ac:dyDescent="0.25">
      <c r="C21824" s="62"/>
    </row>
    <row r="21825" spans="3:3" x14ac:dyDescent="0.25">
      <c r="C21825" s="62"/>
    </row>
    <row r="21913" spans="3:3" x14ac:dyDescent="0.25">
      <c r="C21913" s="62"/>
    </row>
    <row r="21914" spans="3:3" x14ac:dyDescent="0.25">
      <c r="C21914" s="62"/>
    </row>
    <row r="22002" spans="3:3" x14ac:dyDescent="0.25">
      <c r="C22002" s="62"/>
    </row>
    <row r="22003" spans="3:3" x14ac:dyDescent="0.25">
      <c r="C22003" s="62"/>
    </row>
    <row r="22091" spans="3:3" x14ac:dyDescent="0.25">
      <c r="C22091" s="62"/>
    </row>
    <row r="22092" spans="3:3" x14ac:dyDescent="0.25">
      <c r="C22092" s="62"/>
    </row>
    <row r="22180" spans="3:3" x14ac:dyDescent="0.25">
      <c r="C22180" s="62"/>
    </row>
    <row r="22181" spans="3:3" x14ac:dyDescent="0.25">
      <c r="C22181" s="62"/>
    </row>
    <row r="22269" spans="3:3" x14ac:dyDescent="0.25">
      <c r="C22269" s="62"/>
    </row>
    <row r="22270" spans="3:3" x14ac:dyDescent="0.25">
      <c r="C22270" s="62"/>
    </row>
    <row r="22358" spans="3:3" x14ac:dyDescent="0.25">
      <c r="C22358" s="62"/>
    </row>
    <row r="22359" spans="3:3" x14ac:dyDescent="0.25">
      <c r="C22359" s="62"/>
    </row>
    <row r="22447" spans="3:3" x14ac:dyDescent="0.25">
      <c r="C22447" s="62"/>
    </row>
    <row r="22448" spans="3:3" x14ac:dyDescent="0.25">
      <c r="C22448" s="62"/>
    </row>
    <row r="22536" spans="3:3" x14ac:dyDescent="0.25">
      <c r="C22536" s="62"/>
    </row>
    <row r="22537" spans="3:3" x14ac:dyDescent="0.25">
      <c r="C22537" s="62"/>
    </row>
    <row r="22625" spans="3:3" x14ac:dyDescent="0.25">
      <c r="C22625" s="62"/>
    </row>
    <row r="22626" spans="3:3" x14ac:dyDescent="0.25">
      <c r="C22626" s="62"/>
    </row>
    <row r="22714" spans="3:3" x14ac:dyDescent="0.25">
      <c r="C22714" s="62"/>
    </row>
    <row r="22715" spans="3:3" x14ac:dyDescent="0.25">
      <c r="C22715" s="62"/>
    </row>
    <row r="22803" spans="3:3" x14ac:dyDescent="0.25">
      <c r="C22803" s="62"/>
    </row>
    <row r="22804" spans="3:3" x14ac:dyDescent="0.25">
      <c r="C22804" s="62"/>
    </row>
    <row r="22892" spans="3:3" x14ac:dyDescent="0.25">
      <c r="C22892" s="62"/>
    </row>
    <row r="22893" spans="3:3" x14ac:dyDescent="0.25">
      <c r="C22893" s="62"/>
    </row>
    <row r="22981" spans="3:3" x14ac:dyDescent="0.25">
      <c r="C22981" s="62"/>
    </row>
    <row r="22982" spans="3:3" x14ac:dyDescent="0.25">
      <c r="C22982" s="62"/>
    </row>
    <row r="23070" spans="3:3" x14ac:dyDescent="0.25">
      <c r="C23070" s="62"/>
    </row>
    <row r="23071" spans="3:3" x14ac:dyDescent="0.25">
      <c r="C23071" s="62"/>
    </row>
    <row r="23159" spans="3:3" x14ac:dyDescent="0.25">
      <c r="C23159" s="62"/>
    </row>
    <row r="23160" spans="3:3" x14ac:dyDescent="0.25">
      <c r="C23160" s="62"/>
    </row>
    <row r="23248" spans="3:3" x14ac:dyDescent="0.25">
      <c r="C23248" s="62"/>
    </row>
    <row r="23249" spans="3:3" x14ac:dyDescent="0.25">
      <c r="C23249" s="62"/>
    </row>
    <row r="23337" spans="3:3" x14ac:dyDescent="0.25">
      <c r="C23337" s="62"/>
    </row>
    <row r="23338" spans="3:3" x14ac:dyDescent="0.25">
      <c r="C23338" s="62"/>
    </row>
    <row r="23426" spans="3:3" x14ac:dyDescent="0.25">
      <c r="C23426" s="62"/>
    </row>
    <row r="23427" spans="3:3" x14ac:dyDescent="0.25">
      <c r="C23427" s="62"/>
    </row>
    <row r="23515" spans="3:3" x14ac:dyDescent="0.25">
      <c r="C23515" s="62"/>
    </row>
    <row r="23516" spans="3:3" x14ac:dyDescent="0.25">
      <c r="C23516" s="62"/>
    </row>
    <row r="23604" spans="3:3" x14ac:dyDescent="0.25">
      <c r="C23604" s="62"/>
    </row>
    <row r="23605" spans="3:3" x14ac:dyDescent="0.25">
      <c r="C23605" s="62"/>
    </row>
    <row r="23693" spans="3:3" x14ac:dyDescent="0.25">
      <c r="C23693" s="62"/>
    </row>
    <row r="23694" spans="3:3" x14ac:dyDescent="0.25">
      <c r="C23694" s="62"/>
    </row>
    <row r="23782" spans="3:3" x14ac:dyDescent="0.25">
      <c r="C23782" s="62"/>
    </row>
    <row r="23783" spans="3:3" x14ac:dyDescent="0.25">
      <c r="C23783" s="62"/>
    </row>
    <row r="23871" spans="3:3" x14ac:dyDescent="0.25">
      <c r="C23871" s="62"/>
    </row>
    <row r="23872" spans="3:3" x14ac:dyDescent="0.25">
      <c r="C23872" s="62"/>
    </row>
    <row r="23960" spans="3:3" x14ac:dyDescent="0.25">
      <c r="C23960" s="62"/>
    </row>
    <row r="23961" spans="3:3" x14ac:dyDescent="0.25">
      <c r="C23961" s="62"/>
    </row>
    <row r="24049" spans="3:3" x14ac:dyDescent="0.25">
      <c r="C24049" s="62"/>
    </row>
    <row r="24050" spans="3:3" x14ac:dyDescent="0.25">
      <c r="C24050" s="62"/>
    </row>
    <row r="24138" spans="3:3" x14ac:dyDescent="0.25">
      <c r="C24138" s="62"/>
    </row>
    <row r="24139" spans="3:3" x14ac:dyDescent="0.25">
      <c r="C24139" s="62"/>
    </row>
    <row r="24227" spans="3:3" x14ac:dyDescent="0.25">
      <c r="C24227" s="62"/>
    </row>
    <row r="24228" spans="3:3" x14ac:dyDescent="0.25">
      <c r="C24228" s="62"/>
    </row>
    <row r="24316" spans="3:3" x14ac:dyDescent="0.25">
      <c r="C24316" s="62"/>
    </row>
    <row r="24317" spans="3:3" x14ac:dyDescent="0.25">
      <c r="C24317" s="62"/>
    </row>
    <row r="24405" spans="3:3" x14ac:dyDescent="0.25">
      <c r="C24405" s="62"/>
    </row>
    <row r="24406" spans="3:3" x14ac:dyDescent="0.25">
      <c r="C24406" s="62"/>
    </row>
    <row r="24494" spans="3:3" x14ac:dyDescent="0.25">
      <c r="C24494" s="62"/>
    </row>
    <row r="24495" spans="3:3" x14ac:dyDescent="0.25">
      <c r="C24495" s="62"/>
    </row>
    <row r="24583" spans="3:3" x14ac:dyDescent="0.25">
      <c r="C24583" s="62"/>
    </row>
    <row r="24584" spans="3:3" x14ac:dyDescent="0.25">
      <c r="C24584" s="62"/>
    </row>
    <row r="24672" spans="3:3" x14ac:dyDescent="0.25">
      <c r="C24672" s="62"/>
    </row>
    <row r="24673" spans="3:3" x14ac:dyDescent="0.25">
      <c r="C24673" s="62"/>
    </row>
    <row r="24761" spans="3:3" x14ac:dyDescent="0.25">
      <c r="C24761" s="62"/>
    </row>
    <row r="24762" spans="3:3" x14ac:dyDescent="0.25">
      <c r="C24762" s="62"/>
    </row>
    <row r="24850" spans="3:3" x14ac:dyDescent="0.25">
      <c r="C24850" s="62"/>
    </row>
    <row r="24851" spans="3:3" x14ac:dyDescent="0.25">
      <c r="C24851" s="62"/>
    </row>
    <row r="24939" spans="3:3" x14ac:dyDescent="0.25">
      <c r="C24939" s="62"/>
    </row>
    <row r="24940" spans="3:3" x14ac:dyDescent="0.25">
      <c r="C24940" s="62"/>
    </row>
    <row r="25028" spans="3:3" x14ac:dyDescent="0.25">
      <c r="C25028" s="62"/>
    </row>
    <row r="25029" spans="3:3" x14ac:dyDescent="0.25">
      <c r="C25029" s="62"/>
    </row>
    <row r="25117" spans="3:3" x14ac:dyDescent="0.25">
      <c r="C25117" s="62"/>
    </row>
    <row r="25118" spans="3:3" x14ac:dyDescent="0.25">
      <c r="C25118" s="62"/>
    </row>
    <row r="25206" spans="3:3" x14ac:dyDescent="0.25">
      <c r="C25206" s="62"/>
    </row>
    <row r="25207" spans="3:3" x14ac:dyDescent="0.25">
      <c r="C25207" s="62"/>
    </row>
    <row r="25295" spans="3:3" x14ac:dyDescent="0.25">
      <c r="C25295" s="62"/>
    </row>
    <row r="25296" spans="3:3" x14ac:dyDescent="0.25">
      <c r="C25296" s="62"/>
    </row>
    <row r="25384" spans="3:3" x14ac:dyDescent="0.25">
      <c r="C25384" s="62"/>
    </row>
    <row r="25385" spans="3:3" x14ac:dyDescent="0.25">
      <c r="C25385" s="62"/>
    </row>
    <row r="25473" spans="3:3" x14ac:dyDescent="0.25">
      <c r="C25473" s="62"/>
    </row>
    <row r="25474" spans="3:3" x14ac:dyDescent="0.25">
      <c r="C25474" s="62"/>
    </row>
    <row r="25562" spans="3:3" x14ac:dyDescent="0.25">
      <c r="C25562" s="62"/>
    </row>
    <row r="25563" spans="3:3" x14ac:dyDescent="0.25">
      <c r="C25563" s="62"/>
    </row>
    <row r="25651" spans="3:3" x14ac:dyDescent="0.25">
      <c r="C25651" s="62"/>
    </row>
    <row r="25652" spans="3:3" x14ac:dyDescent="0.25">
      <c r="C25652" s="62"/>
    </row>
    <row r="25740" spans="3:3" x14ac:dyDescent="0.25">
      <c r="C25740" s="62"/>
    </row>
    <row r="25741" spans="3:3" x14ac:dyDescent="0.25">
      <c r="C25741" s="62"/>
    </row>
    <row r="25829" spans="3:3" x14ac:dyDescent="0.25">
      <c r="C25829" s="62"/>
    </row>
    <row r="25830" spans="3:3" x14ac:dyDescent="0.25">
      <c r="C25830" s="62"/>
    </row>
    <row r="25918" spans="3:3" x14ac:dyDescent="0.25">
      <c r="C25918" s="62"/>
    </row>
    <row r="25919" spans="3:3" x14ac:dyDescent="0.25">
      <c r="C25919" s="62"/>
    </row>
    <row r="26007" spans="3:3" x14ac:dyDescent="0.25">
      <c r="C26007" s="62"/>
    </row>
    <row r="26008" spans="3:3" x14ac:dyDescent="0.25">
      <c r="C26008" s="62"/>
    </row>
    <row r="26096" spans="3:3" x14ac:dyDescent="0.25">
      <c r="C26096" s="62"/>
    </row>
    <row r="26097" spans="3:3" x14ac:dyDescent="0.25">
      <c r="C26097" s="62"/>
    </row>
    <row r="26185" spans="3:3" x14ac:dyDescent="0.25">
      <c r="C26185" s="62"/>
    </row>
    <row r="26186" spans="3:3" x14ac:dyDescent="0.25">
      <c r="C26186" s="62"/>
    </row>
    <row r="26274" spans="3:3" x14ac:dyDescent="0.25">
      <c r="C26274" s="62"/>
    </row>
    <row r="26275" spans="3:3" x14ac:dyDescent="0.25">
      <c r="C26275" s="62"/>
    </row>
    <row r="26363" spans="3:3" x14ac:dyDescent="0.25">
      <c r="C26363" s="62"/>
    </row>
    <row r="26364" spans="3:3" x14ac:dyDescent="0.25">
      <c r="C26364" s="62"/>
    </row>
    <row r="26452" spans="3:3" x14ac:dyDescent="0.25">
      <c r="C26452" s="62"/>
    </row>
    <row r="26453" spans="3:3" x14ac:dyDescent="0.25">
      <c r="C26453" s="62"/>
    </row>
    <row r="26541" spans="3:3" x14ac:dyDescent="0.25">
      <c r="C26541" s="62"/>
    </row>
    <row r="26542" spans="3:3" x14ac:dyDescent="0.25">
      <c r="C26542" s="62"/>
    </row>
    <row r="26630" spans="3:3" x14ac:dyDescent="0.25">
      <c r="C26630" s="62"/>
    </row>
    <row r="26631" spans="3:3" x14ac:dyDescent="0.25">
      <c r="C26631" s="62"/>
    </row>
    <row r="26719" spans="3:3" x14ac:dyDescent="0.25">
      <c r="C26719" s="62"/>
    </row>
    <row r="26720" spans="3:3" x14ac:dyDescent="0.25">
      <c r="C26720" s="62"/>
    </row>
    <row r="26808" spans="3:3" x14ac:dyDescent="0.25">
      <c r="C26808" s="62"/>
    </row>
    <row r="26809" spans="3:3" x14ac:dyDescent="0.25">
      <c r="C26809" s="62"/>
    </row>
    <row r="26897" spans="3:3" x14ac:dyDescent="0.25">
      <c r="C26897" s="62"/>
    </row>
    <row r="26898" spans="3:3" x14ac:dyDescent="0.25">
      <c r="C26898" s="62"/>
    </row>
    <row r="26986" spans="3:3" x14ac:dyDescent="0.25">
      <c r="C26986" s="62"/>
    </row>
    <row r="26987" spans="3:3" x14ac:dyDescent="0.25">
      <c r="C26987" s="62"/>
    </row>
    <row r="27075" spans="3:3" x14ac:dyDescent="0.25">
      <c r="C27075" s="62"/>
    </row>
    <row r="27076" spans="3:3" x14ac:dyDescent="0.25">
      <c r="C27076" s="62"/>
    </row>
    <row r="27164" spans="3:3" x14ac:dyDescent="0.25">
      <c r="C27164" s="62"/>
    </row>
    <row r="27165" spans="3:3" x14ac:dyDescent="0.25">
      <c r="C27165" s="62"/>
    </row>
    <row r="27253" spans="3:3" x14ac:dyDescent="0.25">
      <c r="C27253" s="62"/>
    </row>
    <row r="27254" spans="3:3" x14ac:dyDescent="0.25">
      <c r="C27254" s="62"/>
    </row>
    <row r="27342" spans="3:3" x14ac:dyDescent="0.25">
      <c r="C27342" s="62"/>
    </row>
    <row r="27343" spans="3:3" x14ac:dyDescent="0.25">
      <c r="C27343" s="62"/>
    </row>
    <row r="27431" spans="3:3" x14ac:dyDescent="0.25">
      <c r="C27431" s="62"/>
    </row>
    <row r="27432" spans="3:3" x14ac:dyDescent="0.25">
      <c r="C27432" s="62"/>
    </row>
    <row r="27520" spans="3:3" x14ac:dyDescent="0.25">
      <c r="C27520" s="62"/>
    </row>
    <row r="27521" spans="3:3" x14ac:dyDescent="0.25">
      <c r="C27521" s="62"/>
    </row>
    <row r="27609" spans="3:3" x14ac:dyDescent="0.25">
      <c r="C27609" s="62"/>
    </row>
    <row r="27610" spans="3:3" x14ac:dyDescent="0.25">
      <c r="C27610" s="62"/>
    </row>
    <row r="27698" spans="3:3" x14ac:dyDescent="0.25">
      <c r="C27698" s="62"/>
    </row>
    <row r="27699" spans="3:3" x14ac:dyDescent="0.25">
      <c r="C27699" s="62"/>
    </row>
    <row r="27787" spans="3:3" x14ac:dyDescent="0.25">
      <c r="C27787" s="62"/>
    </row>
    <row r="27788" spans="3:3" x14ac:dyDescent="0.25">
      <c r="C27788" s="62"/>
    </row>
    <row r="27876" spans="3:3" x14ac:dyDescent="0.25">
      <c r="C27876" s="62"/>
    </row>
    <row r="27877" spans="3:3" x14ac:dyDescent="0.25">
      <c r="C27877" s="62"/>
    </row>
    <row r="27965" spans="3:3" x14ac:dyDescent="0.25">
      <c r="C27965" s="62"/>
    </row>
    <row r="27966" spans="3:3" x14ac:dyDescent="0.25">
      <c r="C27966" s="62"/>
    </row>
    <row r="28054" spans="3:3" x14ac:dyDescent="0.25">
      <c r="C28054" s="62"/>
    </row>
    <row r="28055" spans="3:3" x14ac:dyDescent="0.25">
      <c r="C28055" s="62"/>
    </row>
    <row r="28143" spans="3:3" x14ac:dyDescent="0.25">
      <c r="C28143" s="62"/>
    </row>
    <row r="28144" spans="3:3" x14ac:dyDescent="0.25">
      <c r="C28144" s="62"/>
    </row>
    <row r="28232" spans="3:3" x14ac:dyDescent="0.25">
      <c r="C28232" s="62"/>
    </row>
    <row r="28233" spans="3:3" x14ac:dyDescent="0.25">
      <c r="C28233" s="62"/>
    </row>
    <row r="28321" spans="3:3" x14ac:dyDescent="0.25">
      <c r="C28321" s="62"/>
    </row>
    <row r="28322" spans="3:3" x14ac:dyDescent="0.25">
      <c r="C28322" s="62"/>
    </row>
    <row r="28410" spans="3:3" x14ac:dyDescent="0.25">
      <c r="C28410" s="62"/>
    </row>
    <row r="28411" spans="3:3" x14ac:dyDescent="0.25">
      <c r="C28411" s="62"/>
    </row>
    <row r="28499" spans="3:3" x14ac:dyDescent="0.25">
      <c r="C28499" s="62"/>
    </row>
    <row r="28500" spans="3:3" x14ac:dyDescent="0.25">
      <c r="C28500" s="62"/>
    </row>
    <row r="28588" spans="3:3" x14ac:dyDescent="0.25">
      <c r="C28588" s="62"/>
    </row>
    <row r="28589" spans="3:3" x14ac:dyDescent="0.25">
      <c r="C28589" s="62"/>
    </row>
    <row r="28677" spans="3:3" x14ac:dyDescent="0.25">
      <c r="C28677" s="62"/>
    </row>
    <row r="28678" spans="3:3" x14ac:dyDescent="0.25">
      <c r="C28678" s="62"/>
    </row>
    <row r="28766" spans="3:3" x14ac:dyDescent="0.25">
      <c r="C28766" s="62"/>
    </row>
    <row r="28767" spans="3:3" x14ac:dyDescent="0.25">
      <c r="C28767" s="62"/>
    </row>
    <row r="28855" spans="3:3" x14ac:dyDescent="0.25">
      <c r="C28855" s="62"/>
    </row>
    <row r="28856" spans="3:3" x14ac:dyDescent="0.25">
      <c r="C28856" s="62"/>
    </row>
    <row r="28944" spans="3:3" x14ac:dyDescent="0.25">
      <c r="C28944" s="62"/>
    </row>
    <row r="28945" spans="3:3" x14ac:dyDescent="0.25">
      <c r="C28945" s="62"/>
    </row>
    <row r="29033" spans="3:3" x14ac:dyDescent="0.25">
      <c r="C29033" s="62"/>
    </row>
    <row r="29034" spans="3:3" x14ac:dyDescent="0.25">
      <c r="C29034" s="62"/>
    </row>
    <row r="29122" spans="3:3" x14ac:dyDescent="0.25">
      <c r="C29122" s="62"/>
    </row>
    <row r="29123" spans="3:3" x14ac:dyDescent="0.25">
      <c r="C29123" s="62"/>
    </row>
    <row r="29211" spans="3:3" x14ac:dyDescent="0.25">
      <c r="C29211" s="62"/>
    </row>
    <row r="29212" spans="3:3" x14ac:dyDescent="0.25">
      <c r="C29212" s="62"/>
    </row>
    <row r="29300" spans="3:3" x14ac:dyDescent="0.25">
      <c r="C29300" s="62"/>
    </row>
    <row r="29301" spans="3:3" x14ac:dyDescent="0.25">
      <c r="C29301" s="62"/>
    </row>
    <row r="29389" spans="3:3" x14ac:dyDescent="0.25">
      <c r="C29389" s="62"/>
    </row>
    <row r="29390" spans="3:3" x14ac:dyDescent="0.25">
      <c r="C29390" s="62"/>
    </row>
    <row r="29478" spans="3:3" x14ac:dyDescent="0.25">
      <c r="C29478" s="62"/>
    </row>
    <row r="29479" spans="3:3" x14ac:dyDescent="0.25">
      <c r="C29479" s="62"/>
    </row>
    <row r="29567" spans="3:3" x14ac:dyDescent="0.25">
      <c r="C29567" s="62"/>
    </row>
    <row r="29568" spans="3:3" x14ac:dyDescent="0.25">
      <c r="C29568" s="62"/>
    </row>
    <row r="29656" spans="3:3" x14ac:dyDescent="0.25">
      <c r="C29656" s="62"/>
    </row>
    <row r="29657" spans="3:3" x14ac:dyDescent="0.25">
      <c r="C29657" s="62"/>
    </row>
    <row r="29745" spans="3:3" x14ac:dyDescent="0.25">
      <c r="C29745" s="62"/>
    </row>
    <row r="29746" spans="3:3" x14ac:dyDescent="0.25">
      <c r="C29746" s="62"/>
    </row>
    <row r="29834" spans="3:3" x14ac:dyDescent="0.25">
      <c r="C29834" s="62"/>
    </row>
    <row r="29835" spans="3:3" x14ac:dyDescent="0.25">
      <c r="C29835" s="62"/>
    </row>
    <row r="29923" spans="3:3" x14ac:dyDescent="0.25">
      <c r="C29923" s="62"/>
    </row>
    <row r="29924" spans="3:3" x14ac:dyDescent="0.25">
      <c r="C29924" s="62"/>
    </row>
    <row r="30012" spans="3:3" x14ac:dyDescent="0.25">
      <c r="C30012" s="62"/>
    </row>
    <row r="30013" spans="3:3" x14ac:dyDescent="0.25">
      <c r="C30013" s="62"/>
    </row>
    <row r="30101" spans="3:3" x14ac:dyDescent="0.25">
      <c r="C30101" s="62"/>
    </row>
    <row r="30102" spans="3:3" x14ac:dyDescent="0.25">
      <c r="C30102" s="62"/>
    </row>
    <row r="30190" spans="3:3" x14ac:dyDescent="0.25">
      <c r="C30190" s="62"/>
    </row>
    <row r="30191" spans="3:3" x14ac:dyDescent="0.25">
      <c r="C30191" s="62"/>
    </row>
    <row r="30279" spans="3:3" x14ac:dyDescent="0.25">
      <c r="C30279" s="62"/>
    </row>
    <row r="30280" spans="3:3" x14ac:dyDescent="0.25">
      <c r="C30280" s="62"/>
    </row>
    <row r="30368" spans="3:3" x14ac:dyDescent="0.25">
      <c r="C30368" s="62"/>
    </row>
    <row r="30369" spans="3:3" x14ac:dyDescent="0.25">
      <c r="C30369" s="62"/>
    </row>
    <row r="30457" spans="3:3" x14ac:dyDescent="0.25">
      <c r="C30457" s="62"/>
    </row>
    <row r="30458" spans="3:3" x14ac:dyDescent="0.25">
      <c r="C30458" s="62"/>
    </row>
    <row r="30546" spans="3:3" x14ac:dyDescent="0.25">
      <c r="C30546" s="62"/>
    </row>
    <row r="30547" spans="3:3" x14ac:dyDescent="0.25">
      <c r="C30547" s="62"/>
    </row>
    <row r="30635" spans="3:3" x14ac:dyDescent="0.25">
      <c r="C30635" s="62"/>
    </row>
    <row r="30636" spans="3:3" x14ac:dyDescent="0.25">
      <c r="C30636" s="62"/>
    </row>
    <row r="30724" spans="3:3" x14ac:dyDescent="0.25">
      <c r="C30724" s="62"/>
    </row>
    <row r="30725" spans="3:3" x14ac:dyDescent="0.25">
      <c r="C30725" s="62"/>
    </row>
    <row r="30813" spans="3:3" x14ac:dyDescent="0.25">
      <c r="C30813" s="62"/>
    </row>
    <row r="30814" spans="3:3" x14ac:dyDescent="0.25">
      <c r="C30814" s="62"/>
    </row>
    <row r="30902" spans="3:3" x14ac:dyDescent="0.25">
      <c r="C30902" s="62"/>
    </row>
    <row r="30903" spans="3:3" x14ac:dyDescent="0.25">
      <c r="C30903" s="62"/>
    </row>
    <row r="30991" spans="3:3" x14ac:dyDescent="0.25">
      <c r="C30991" s="62"/>
    </row>
    <row r="30992" spans="3:3" x14ac:dyDescent="0.25">
      <c r="C30992" s="62"/>
    </row>
    <row r="31080" spans="3:3" x14ac:dyDescent="0.25">
      <c r="C31080" s="62"/>
    </row>
    <row r="31081" spans="3:3" x14ac:dyDescent="0.25">
      <c r="C31081" s="62"/>
    </row>
    <row r="31169" spans="3:3" x14ac:dyDescent="0.25">
      <c r="C31169" s="62"/>
    </row>
    <row r="31170" spans="3:3" x14ac:dyDescent="0.25">
      <c r="C31170" s="62"/>
    </row>
    <row r="31258" spans="3:3" x14ac:dyDescent="0.25">
      <c r="C31258" s="62"/>
    </row>
    <row r="31259" spans="3:3" x14ac:dyDescent="0.25">
      <c r="C31259" s="62"/>
    </row>
    <row r="31347" spans="3:3" x14ac:dyDescent="0.25">
      <c r="C31347" s="62"/>
    </row>
    <row r="31348" spans="3:3" x14ac:dyDescent="0.25">
      <c r="C31348" s="62"/>
    </row>
    <row r="31436" spans="3:3" x14ac:dyDescent="0.25">
      <c r="C31436" s="62"/>
    </row>
    <row r="31437" spans="3:3" x14ac:dyDescent="0.25">
      <c r="C31437" s="62"/>
    </row>
    <row r="31525" spans="3:3" x14ac:dyDescent="0.25">
      <c r="C31525" s="62"/>
    </row>
    <row r="31526" spans="3:3" x14ac:dyDescent="0.25">
      <c r="C31526" s="62"/>
    </row>
    <row r="31614" spans="3:3" x14ac:dyDescent="0.25">
      <c r="C31614" s="62"/>
    </row>
    <row r="31615" spans="3:3" x14ac:dyDescent="0.25">
      <c r="C31615" s="62"/>
    </row>
    <row r="31703" spans="3:3" x14ac:dyDescent="0.25">
      <c r="C31703" s="62"/>
    </row>
    <row r="31704" spans="3:3" x14ac:dyDescent="0.25">
      <c r="C31704" s="62"/>
    </row>
    <row r="31792" spans="3:3" x14ac:dyDescent="0.25">
      <c r="C31792" s="62"/>
    </row>
    <row r="31793" spans="3:3" x14ac:dyDescent="0.25">
      <c r="C31793" s="62"/>
    </row>
    <row r="31881" spans="3:3" x14ac:dyDescent="0.25">
      <c r="C31881" s="62"/>
    </row>
    <row r="31882" spans="3:3" x14ac:dyDescent="0.25">
      <c r="C31882" s="62"/>
    </row>
    <row r="31970" spans="3:3" x14ac:dyDescent="0.25">
      <c r="C31970" s="62"/>
    </row>
    <row r="31971" spans="3:3" x14ac:dyDescent="0.25">
      <c r="C31971" s="62"/>
    </row>
    <row r="32059" spans="3:3" x14ac:dyDescent="0.25">
      <c r="C32059" s="62"/>
    </row>
    <row r="32060" spans="3:3" x14ac:dyDescent="0.25">
      <c r="C32060" s="62"/>
    </row>
    <row r="32148" spans="3:3" x14ac:dyDescent="0.25">
      <c r="C32148" s="62"/>
    </row>
    <row r="32149" spans="3:3" x14ac:dyDescent="0.25">
      <c r="C32149" s="62"/>
    </row>
    <row r="32237" spans="3:3" x14ac:dyDescent="0.25">
      <c r="C32237" s="62"/>
    </row>
    <row r="32238" spans="3:3" x14ac:dyDescent="0.25">
      <c r="C32238" s="62"/>
    </row>
    <row r="32326" spans="3:3" x14ac:dyDescent="0.25">
      <c r="C32326" s="62"/>
    </row>
    <row r="32327" spans="3:3" x14ac:dyDescent="0.25">
      <c r="C32327" s="62"/>
    </row>
    <row r="32415" spans="3:3" x14ac:dyDescent="0.25">
      <c r="C32415" s="62"/>
    </row>
    <row r="32416" spans="3:3" x14ac:dyDescent="0.25">
      <c r="C32416" s="62"/>
    </row>
    <row r="32504" spans="3:3" x14ac:dyDescent="0.25">
      <c r="C32504" s="62"/>
    </row>
    <row r="32505" spans="3:3" x14ac:dyDescent="0.25">
      <c r="C32505" s="62"/>
    </row>
    <row r="32593" spans="3:3" x14ac:dyDescent="0.25">
      <c r="C32593" s="62"/>
    </row>
    <row r="32594" spans="3:3" x14ac:dyDescent="0.25">
      <c r="C32594" s="62"/>
    </row>
    <row r="32682" spans="3:3" x14ac:dyDescent="0.25">
      <c r="C32682" s="62"/>
    </row>
    <row r="32683" spans="3:3" x14ac:dyDescent="0.25">
      <c r="C32683" s="62"/>
    </row>
    <row r="32771" spans="3:3" x14ac:dyDescent="0.25">
      <c r="C32771" s="62"/>
    </row>
    <row r="32772" spans="3:3" x14ac:dyDescent="0.25">
      <c r="C32772" s="62"/>
    </row>
    <row r="32860" spans="3:3" x14ac:dyDescent="0.25">
      <c r="C32860" s="62"/>
    </row>
    <row r="32861" spans="3:3" x14ac:dyDescent="0.25">
      <c r="C32861" s="62"/>
    </row>
    <row r="32949" spans="3:3" x14ac:dyDescent="0.25">
      <c r="C32949" s="62"/>
    </row>
    <row r="32950" spans="3:3" x14ac:dyDescent="0.25">
      <c r="C32950" s="62"/>
    </row>
    <row r="33038" spans="3:3" x14ac:dyDescent="0.25">
      <c r="C33038" s="62"/>
    </row>
    <row r="33039" spans="3:3" x14ac:dyDescent="0.25">
      <c r="C33039" s="62"/>
    </row>
    <row r="33127" spans="3:3" x14ac:dyDescent="0.25">
      <c r="C33127" s="62"/>
    </row>
    <row r="33128" spans="3:3" x14ac:dyDescent="0.25">
      <c r="C33128" s="62"/>
    </row>
    <row r="33216" spans="3:3" x14ac:dyDescent="0.25">
      <c r="C33216" s="62"/>
    </row>
    <row r="33217" spans="3:3" x14ac:dyDescent="0.25">
      <c r="C33217" s="62"/>
    </row>
    <row r="33305" spans="3:3" x14ac:dyDescent="0.25">
      <c r="C33305" s="62"/>
    </row>
    <row r="33306" spans="3:3" x14ac:dyDescent="0.25">
      <c r="C33306" s="62"/>
    </row>
    <row r="33394" spans="3:3" x14ac:dyDescent="0.25">
      <c r="C33394" s="62"/>
    </row>
    <row r="33395" spans="3:3" x14ac:dyDescent="0.25">
      <c r="C33395" s="62"/>
    </row>
    <row r="33483" spans="3:3" x14ac:dyDescent="0.25">
      <c r="C33483" s="62"/>
    </row>
    <row r="33484" spans="3:3" x14ac:dyDescent="0.25">
      <c r="C33484" s="62"/>
    </row>
    <row r="33572" spans="3:3" x14ac:dyDescent="0.25">
      <c r="C33572" s="62"/>
    </row>
    <row r="33573" spans="3:3" x14ac:dyDescent="0.25">
      <c r="C33573" s="62"/>
    </row>
    <row r="33661" spans="3:3" x14ac:dyDescent="0.25">
      <c r="C33661" s="62"/>
    </row>
    <row r="33662" spans="3:3" x14ac:dyDescent="0.25">
      <c r="C33662" s="62"/>
    </row>
    <row r="33750" spans="3:3" x14ac:dyDescent="0.25">
      <c r="C33750" s="62"/>
    </row>
    <row r="33751" spans="3:3" x14ac:dyDescent="0.25">
      <c r="C33751" s="62"/>
    </row>
    <row r="33839" spans="3:3" x14ac:dyDescent="0.25">
      <c r="C33839" s="62"/>
    </row>
    <row r="33840" spans="3:3" x14ac:dyDescent="0.25">
      <c r="C33840" s="62"/>
    </row>
    <row r="33928" spans="3:3" x14ac:dyDescent="0.25">
      <c r="C33928" s="62"/>
    </row>
    <row r="33929" spans="3:3" x14ac:dyDescent="0.25">
      <c r="C33929" s="62"/>
    </row>
    <row r="34017" spans="3:3" x14ac:dyDescent="0.25">
      <c r="C34017" s="62"/>
    </row>
    <row r="34018" spans="3:3" x14ac:dyDescent="0.25">
      <c r="C34018" s="62"/>
    </row>
    <row r="34106" spans="3:3" x14ac:dyDescent="0.25">
      <c r="C34106" s="62"/>
    </row>
    <row r="34107" spans="3:3" x14ac:dyDescent="0.25">
      <c r="C34107" s="62"/>
    </row>
    <row r="34195" spans="3:3" x14ac:dyDescent="0.25">
      <c r="C34195" s="62"/>
    </row>
    <row r="34196" spans="3:3" x14ac:dyDescent="0.25">
      <c r="C34196" s="62"/>
    </row>
    <row r="34284" spans="3:3" x14ac:dyDescent="0.25">
      <c r="C34284" s="62"/>
    </row>
    <row r="34285" spans="3:3" x14ac:dyDescent="0.25">
      <c r="C34285" s="62"/>
    </row>
    <row r="34373" spans="3:3" x14ac:dyDescent="0.25">
      <c r="C34373" s="62"/>
    </row>
    <row r="34374" spans="3:3" x14ac:dyDescent="0.25">
      <c r="C34374" s="62"/>
    </row>
    <row r="34462" spans="3:3" x14ac:dyDescent="0.25">
      <c r="C34462" s="62"/>
    </row>
    <row r="34463" spans="3:3" x14ac:dyDescent="0.25">
      <c r="C34463" s="62"/>
    </row>
    <row r="34551" spans="3:3" x14ac:dyDescent="0.25">
      <c r="C34551" s="62"/>
    </row>
    <row r="34552" spans="3:3" x14ac:dyDescent="0.25">
      <c r="C34552" s="62"/>
    </row>
    <row r="34640" spans="3:3" x14ac:dyDescent="0.25">
      <c r="C34640" s="62"/>
    </row>
    <row r="34641" spans="3:3" x14ac:dyDescent="0.25">
      <c r="C34641" s="62"/>
    </row>
    <row r="34729" spans="3:3" x14ac:dyDescent="0.25">
      <c r="C34729" s="62"/>
    </row>
    <row r="34730" spans="3:3" x14ac:dyDescent="0.25">
      <c r="C34730" s="62"/>
    </row>
    <row r="34818" spans="3:3" x14ac:dyDescent="0.25">
      <c r="C34818" s="62"/>
    </row>
    <row r="34819" spans="3:3" x14ac:dyDescent="0.25">
      <c r="C34819" s="62"/>
    </row>
    <row r="34907" spans="3:3" x14ac:dyDescent="0.25">
      <c r="C34907" s="62"/>
    </row>
    <row r="34908" spans="3:3" x14ac:dyDescent="0.25">
      <c r="C34908" s="62"/>
    </row>
    <row r="34996" spans="3:3" x14ac:dyDescent="0.25">
      <c r="C34996" s="62"/>
    </row>
    <row r="34997" spans="3:3" x14ac:dyDescent="0.25">
      <c r="C34997" s="62"/>
    </row>
    <row r="35085" spans="3:3" x14ac:dyDescent="0.25">
      <c r="C35085" s="62"/>
    </row>
    <row r="35086" spans="3:3" x14ac:dyDescent="0.25">
      <c r="C35086" s="62"/>
    </row>
    <row r="35174" spans="3:3" x14ac:dyDescent="0.25">
      <c r="C35174" s="62"/>
    </row>
    <row r="35175" spans="3:3" x14ac:dyDescent="0.25">
      <c r="C35175" s="62"/>
    </row>
    <row r="35263" spans="3:3" x14ac:dyDescent="0.25">
      <c r="C35263" s="62"/>
    </row>
    <row r="35264" spans="3:3" x14ac:dyDescent="0.25">
      <c r="C35264" s="62"/>
    </row>
    <row r="35352" spans="3:3" x14ac:dyDescent="0.25">
      <c r="C35352" s="62"/>
    </row>
    <row r="35353" spans="3:3" x14ac:dyDescent="0.25">
      <c r="C35353" s="62"/>
    </row>
    <row r="35441" spans="3:3" x14ac:dyDescent="0.25">
      <c r="C35441" s="62"/>
    </row>
    <row r="35442" spans="3:3" x14ac:dyDescent="0.25">
      <c r="C35442" s="62"/>
    </row>
    <row r="35530" spans="3:3" x14ac:dyDescent="0.25">
      <c r="C35530" s="62"/>
    </row>
    <row r="35531" spans="3:3" x14ac:dyDescent="0.25">
      <c r="C35531" s="62"/>
    </row>
    <row r="35619" spans="3:3" x14ac:dyDescent="0.25">
      <c r="C35619" s="62"/>
    </row>
    <row r="35620" spans="3:3" x14ac:dyDescent="0.25">
      <c r="C35620" s="62"/>
    </row>
    <row r="35708" spans="3:3" x14ac:dyDescent="0.25">
      <c r="C35708" s="62"/>
    </row>
    <row r="35709" spans="3:3" x14ac:dyDescent="0.25">
      <c r="C35709" s="62"/>
    </row>
    <row r="35797" spans="3:3" x14ac:dyDescent="0.25">
      <c r="C35797" s="62"/>
    </row>
    <row r="35798" spans="3:3" x14ac:dyDescent="0.25">
      <c r="C35798" s="62"/>
    </row>
    <row r="35886" spans="3:3" x14ac:dyDescent="0.25">
      <c r="C35886" s="62"/>
    </row>
    <row r="35887" spans="3:3" x14ac:dyDescent="0.25">
      <c r="C35887" s="62"/>
    </row>
    <row r="35975" spans="3:3" x14ac:dyDescent="0.25">
      <c r="C35975" s="62"/>
    </row>
    <row r="35976" spans="3:3" x14ac:dyDescent="0.25">
      <c r="C35976" s="62"/>
    </row>
    <row r="36064" spans="3:3" x14ac:dyDescent="0.25">
      <c r="C36064" s="62"/>
    </row>
    <row r="36065" spans="3:3" x14ac:dyDescent="0.25">
      <c r="C36065" s="62"/>
    </row>
    <row r="36153" spans="3:3" x14ac:dyDescent="0.25">
      <c r="C36153" s="62"/>
    </row>
    <row r="36154" spans="3:3" x14ac:dyDescent="0.25">
      <c r="C36154" s="62"/>
    </row>
    <row r="36242" spans="3:3" x14ac:dyDescent="0.25">
      <c r="C36242" s="62"/>
    </row>
    <row r="36243" spans="3:3" x14ac:dyDescent="0.25">
      <c r="C36243" s="62"/>
    </row>
    <row r="36331" spans="3:3" x14ac:dyDescent="0.25">
      <c r="C36331" s="62"/>
    </row>
    <row r="36332" spans="3:3" x14ac:dyDescent="0.25">
      <c r="C36332" s="62"/>
    </row>
    <row r="36420" spans="3:3" x14ac:dyDescent="0.25">
      <c r="C36420" s="62"/>
    </row>
    <row r="36421" spans="3:3" x14ac:dyDescent="0.25">
      <c r="C36421" s="62"/>
    </row>
    <row r="36509" spans="3:3" x14ac:dyDescent="0.25">
      <c r="C36509" s="62"/>
    </row>
    <row r="36510" spans="3:3" x14ac:dyDescent="0.25">
      <c r="C36510" s="62"/>
    </row>
    <row r="36598" spans="3:3" x14ac:dyDescent="0.25">
      <c r="C36598" s="62"/>
    </row>
    <row r="36599" spans="3:3" x14ac:dyDescent="0.25">
      <c r="C36599" s="62"/>
    </row>
    <row r="36687" spans="3:3" x14ac:dyDescent="0.25">
      <c r="C36687" s="62"/>
    </row>
    <row r="36688" spans="3:3" x14ac:dyDescent="0.25">
      <c r="C36688" s="62"/>
    </row>
    <row r="36776" spans="3:3" x14ac:dyDescent="0.25">
      <c r="C36776" s="62"/>
    </row>
    <row r="36777" spans="3:3" x14ac:dyDescent="0.25">
      <c r="C36777" s="62"/>
    </row>
    <row r="36865" spans="3:3" x14ac:dyDescent="0.25">
      <c r="C36865" s="62"/>
    </row>
    <row r="36866" spans="3:3" x14ac:dyDescent="0.25">
      <c r="C36866" s="62"/>
    </row>
    <row r="36954" spans="3:3" x14ac:dyDescent="0.25">
      <c r="C36954" s="62"/>
    </row>
    <row r="36955" spans="3:3" x14ac:dyDescent="0.25">
      <c r="C36955" s="62"/>
    </row>
    <row r="37043" spans="3:3" x14ac:dyDescent="0.25">
      <c r="C37043" s="62"/>
    </row>
    <row r="37044" spans="3:3" x14ac:dyDescent="0.25">
      <c r="C37044" s="62"/>
    </row>
    <row r="37132" spans="3:3" x14ac:dyDescent="0.25">
      <c r="C37132" s="62"/>
    </row>
    <row r="37133" spans="3:3" x14ac:dyDescent="0.25">
      <c r="C37133" s="62"/>
    </row>
    <row r="37221" spans="3:3" x14ac:dyDescent="0.25">
      <c r="C37221" s="62"/>
    </row>
    <row r="37222" spans="3:3" x14ac:dyDescent="0.25">
      <c r="C37222" s="62"/>
    </row>
    <row r="37310" spans="3:3" x14ac:dyDescent="0.25">
      <c r="C37310" s="62"/>
    </row>
    <row r="37311" spans="3:3" x14ac:dyDescent="0.25">
      <c r="C37311" s="62"/>
    </row>
    <row r="37399" spans="3:3" x14ac:dyDescent="0.25">
      <c r="C37399" s="62"/>
    </row>
    <row r="37400" spans="3:3" x14ac:dyDescent="0.25">
      <c r="C37400" s="62"/>
    </row>
    <row r="37488" spans="3:3" x14ac:dyDescent="0.25">
      <c r="C37488" s="62"/>
    </row>
    <row r="37489" spans="3:3" x14ac:dyDescent="0.25">
      <c r="C37489" s="62"/>
    </row>
    <row r="37577" spans="3:3" x14ac:dyDescent="0.25">
      <c r="C37577" s="62"/>
    </row>
    <row r="37578" spans="3:3" x14ac:dyDescent="0.25">
      <c r="C37578" s="62"/>
    </row>
    <row r="37666" spans="3:3" x14ac:dyDescent="0.25">
      <c r="C37666" s="62"/>
    </row>
    <row r="37667" spans="3:3" x14ac:dyDescent="0.25">
      <c r="C37667" s="62"/>
    </row>
    <row r="37755" spans="3:3" x14ac:dyDescent="0.25">
      <c r="C37755" s="62"/>
    </row>
    <row r="37756" spans="3:3" x14ac:dyDescent="0.25">
      <c r="C37756" s="62"/>
    </row>
    <row r="37844" spans="3:3" x14ac:dyDescent="0.25">
      <c r="C37844" s="62"/>
    </row>
    <row r="37845" spans="3:3" x14ac:dyDescent="0.25">
      <c r="C37845" s="62"/>
    </row>
    <row r="37933" spans="3:3" x14ac:dyDescent="0.25">
      <c r="C37933" s="62"/>
    </row>
    <row r="37934" spans="3:3" x14ac:dyDescent="0.25">
      <c r="C37934" s="62"/>
    </row>
    <row r="38022" spans="3:3" x14ac:dyDescent="0.25">
      <c r="C38022" s="62"/>
    </row>
    <row r="38023" spans="3:3" x14ac:dyDescent="0.25">
      <c r="C38023" s="62"/>
    </row>
    <row r="38111" spans="3:3" x14ac:dyDescent="0.25">
      <c r="C38111" s="62"/>
    </row>
    <row r="38112" spans="3:3" x14ac:dyDescent="0.25">
      <c r="C38112" s="62"/>
    </row>
    <row r="38200" spans="3:3" x14ac:dyDescent="0.25">
      <c r="C38200" s="62"/>
    </row>
    <row r="38201" spans="3:3" x14ac:dyDescent="0.25">
      <c r="C38201" s="62"/>
    </row>
    <row r="38289" spans="3:3" x14ac:dyDescent="0.25">
      <c r="C38289" s="62"/>
    </row>
    <row r="38290" spans="3:3" x14ac:dyDescent="0.25">
      <c r="C38290" s="62"/>
    </row>
    <row r="38378" spans="3:3" x14ac:dyDescent="0.25">
      <c r="C38378" s="62"/>
    </row>
    <row r="38379" spans="3:3" x14ac:dyDescent="0.25">
      <c r="C38379" s="62"/>
    </row>
    <row r="38467" spans="3:3" x14ac:dyDescent="0.25">
      <c r="C38467" s="62"/>
    </row>
    <row r="38468" spans="3:3" x14ac:dyDescent="0.25">
      <c r="C38468" s="62"/>
    </row>
    <row r="38556" spans="3:3" x14ac:dyDescent="0.25">
      <c r="C38556" s="62"/>
    </row>
    <row r="38557" spans="3:3" x14ac:dyDescent="0.25">
      <c r="C38557" s="62"/>
    </row>
    <row r="38645" spans="3:3" x14ac:dyDescent="0.25">
      <c r="C38645" s="62"/>
    </row>
    <row r="38646" spans="3:3" x14ac:dyDescent="0.25">
      <c r="C38646" s="62"/>
    </row>
    <row r="38734" spans="3:3" x14ac:dyDescent="0.25">
      <c r="C38734" s="62"/>
    </row>
    <row r="38735" spans="3:3" x14ac:dyDescent="0.25">
      <c r="C38735" s="62"/>
    </row>
    <row r="38823" spans="3:3" x14ac:dyDescent="0.25">
      <c r="C38823" s="62"/>
    </row>
    <row r="38824" spans="3:3" x14ac:dyDescent="0.25">
      <c r="C38824" s="62"/>
    </row>
    <row r="38912" spans="3:3" x14ac:dyDescent="0.25">
      <c r="C38912" s="62"/>
    </row>
    <row r="38913" spans="3:3" x14ac:dyDescent="0.25">
      <c r="C38913" s="62"/>
    </row>
    <row r="39001" spans="3:3" x14ac:dyDescent="0.25">
      <c r="C39001" s="62"/>
    </row>
    <row r="39002" spans="3:3" x14ac:dyDescent="0.25">
      <c r="C39002" s="62"/>
    </row>
    <row r="39090" spans="3:3" x14ac:dyDescent="0.25">
      <c r="C39090" s="62"/>
    </row>
    <row r="39091" spans="3:3" x14ac:dyDescent="0.25">
      <c r="C39091" s="62"/>
    </row>
    <row r="39179" spans="3:3" x14ac:dyDescent="0.25">
      <c r="C39179" s="62"/>
    </row>
    <row r="39180" spans="3:3" x14ac:dyDescent="0.25">
      <c r="C39180" s="62"/>
    </row>
    <row r="39268" spans="3:3" x14ac:dyDescent="0.25">
      <c r="C39268" s="62"/>
    </row>
    <row r="39269" spans="3:3" x14ac:dyDescent="0.25">
      <c r="C39269" s="62"/>
    </row>
    <row r="39357" spans="3:3" x14ac:dyDescent="0.25">
      <c r="C39357" s="62"/>
    </row>
    <row r="39358" spans="3:3" x14ac:dyDescent="0.25">
      <c r="C39358" s="62"/>
    </row>
    <row r="39446" spans="3:3" x14ac:dyDescent="0.25">
      <c r="C39446" s="62"/>
    </row>
    <row r="39447" spans="3:3" x14ac:dyDescent="0.25">
      <c r="C39447" s="62"/>
    </row>
    <row r="39535" spans="3:3" x14ac:dyDescent="0.25">
      <c r="C39535" s="62"/>
    </row>
    <row r="39536" spans="3:3" x14ac:dyDescent="0.25">
      <c r="C39536" s="62"/>
    </row>
    <row r="39624" spans="3:3" x14ac:dyDescent="0.25">
      <c r="C39624" s="62"/>
    </row>
    <row r="39625" spans="3:3" x14ac:dyDescent="0.25">
      <c r="C39625" s="62"/>
    </row>
    <row r="39713" spans="3:3" x14ac:dyDescent="0.25">
      <c r="C39713" s="62"/>
    </row>
    <row r="39714" spans="3:3" x14ac:dyDescent="0.25">
      <c r="C39714" s="62"/>
    </row>
    <row r="39802" spans="3:3" x14ac:dyDescent="0.25">
      <c r="C39802" s="62"/>
    </row>
    <row r="39803" spans="3:3" x14ac:dyDescent="0.25">
      <c r="C39803" s="62"/>
    </row>
    <row r="39891" spans="3:3" x14ac:dyDescent="0.25">
      <c r="C39891" s="62"/>
    </row>
    <row r="39892" spans="3:3" x14ac:dyDescent="0.25">
      <c r="C39892" s="62"/>
    </row>
    <row r="39980" spans="3:3" x14ac:dyDescent="0.25">
      <c r="C39980" s="62"/>
    </row>
    <row r="39981" spans="3:3" x14ac:dyDescent="0.25">
      <c r="C39981" s="62"/>
    </row>
    <row r="40069" spans="3:3" x14ac:dyDescent="0.25">
      <c r="C40069" s="62"/>
    </row>
    <row r="40070" spans="3:3" x14ac:dyDescent="0.25">
      <c r="C40070" s="62"/>
    </row>
    <row r="40158" spans="3:3" x14ac:dyDescent="0.25">
      <c r="C40158" s="62"/>
    </row>
    <row r="40159" spans="3:3" x14ac:dyDescent="0.25">
      <c r="C40159" s="62"/>
    </row>
    <row r="40247" spans="3:3" x14ac:dyDescent="0.25">
      <c r="C40247" s="62"/>
    </row>
    <row r="40248" spans="3:3" x14ac:dyDescent="0.25">
      <c r="C40248" s="62"/>
    </row>
    <row r="40336" spans="3:3" x14ac:dyDescent="0.25">
      <c r="C40336" s="62"/>
    </row>
    <row r="40337" spans="3:3" x14ac:dyDescent="0.25">
      <c r="C40337" s="62"/>
    </row>
    <row r="40425" spans="3:3" x14ac:dyDescent="0.25">
      <c r="C40425" s="62"/>
    </row>
    <row r="40426" spans="3:3" x14ac:dyDescent="0.25">
      <c r="C40426" s="62"/>
    </row>
    <row r="40514" spans="3:3" x14ac:dyDescent="0.25">
      <c r="C40514" s="62"/>
    </row>
    <row r="40515" spans="3:3" x14ac:dyDescent="0.25">
      <c r="C40515" s="62"/>
    </row>
    <row r="40603" spans="3:3" x14ac:dyDescent="0.25">
      <c r="C40603" s="62"/>
    </row>
    <row r="40604" spans="3:3" x14ac:dyDescent="0.25">
      <c r="C40604" s="62"/>
    </row>
    <row r="40692" spans="3:3" x14ac:dyDescent="0.25">
      <c r="C40692" s="62"/>
    </row>
    <row r="40693" spans="3:3" x14ac:dyDescent="0.25">
      <c r="C40693" s="62"/>
    </row>
    <row r="40781" spans="3:3" x14ac:dyDescent="0.25">
      <c r="C40781" s="62"/>
    </row>
    <row r="40782" spans="3:3" x14ac:dyDescent="0.25">
      <c r="C40782" s="62"/>
    </row>
    <row r="40870" spans="3:3" x14ac:dyDescent="0.25">
      <c r="C40870" s="62"/>
    </row>
    <row r="40871" spans="3:3" x14ac:dyDescent="0.25">
      <c r="C40871" s="62"/>
    </row>
    <row r="40959" spans="3:3" x14ac:dyDescent="0.25">
      <c r="C40959" s="62"/>
    </row>
    <row r="40960" spans="3:3" x14ac:dyDescent="0.25">
      <c r="C40960" s="62"/>
    </row>
    <row r="41048" spans="3:3" x14ac:dyDescent="0.25">
      <c r="C41048" s="62"/>
    </row>
    <row r="41049" spans="3:3" x14ac:dyDescent="0.25">
      <c r="C41049" s="62"/>
    </row>
    <row r="41137" spans="3:3" x14ac:dyDescent="0.25">
      <c r="C41137" s="62"/>
    </row>
    <row r="41138" spans="3:3" x14ac:dyDescent="0.25">
      <c r="C41138" s="62"/>
    </row>
    <row r="41226" spans="3:3" x14ac:dyDescent="0.25">
      <c r="C41226" s="62"/>
    </row>
    <row r="41227" spans="3:3" x14ac:dyDescent="0.25">
      <c r="C41227" s="62"/>
    </row>
    <row r="41315" spans="3:3" x14ac:dyDescent="0.25">
      <c r="C41315" s="62"/>
    </row>
    <row r="41316" spans="3:3" x14ac:dyDescent="0.25">
      <c r="C41316" s="62"/>
    </row>
    <row r="41404" spans="3:3" x14ac:dyDescent="0.25">
      <c r="C41404" s="62"/>
    </row>
    <row r="41405" spans="3:3" x14ac:dyDescent="0.25">
      <c r="C41405" s="62"/>
    </row>
    <row r="41493" spans="3:3" x14ac:dyDescent="0.25">
      <c r="C41493" s="62"/>
    </row>
    <row r="41494" spans="3:3" x14ac:dyDescent="0.25">
      <c r="C41494" s="62"/>
    </row>
    <row r="41582" spans="3:3" x14ac:dyDescent="0.25">
      <c r="C41582" s="62"/>
    </row>
    <row r="41583" spans="3:3" x14ac:dyDescent="0.25">
      <c r="C41583" s="62"/>
    </row>
    <row r="41671" spans="3:3" x14ac:dyDescent="0.25">
      <c r="C41671" s="62"/>
    </row>
    <row r="41672" spans="3:3" x14ac:dyDescent="0.25">
      <c r="C41672" s="62"/>
    </row>
    <row r="41760" spans="3:3" x14ac:dyDescent="0.25">
      <c r="C41760" s="62"/>
    </row>
    <row r="41761" spans="3:3" x14ac:dyDescent="0.25">
      <c r="C41761" s="62"/>
    </row>
    <row r="41849" spans="3:3" x14ac:dyDescent="0.25">
      <c r="C41849" s="62"/>
    </row>
    <row r="41850" spans="3:3" x14ac:dyDescent="0.25">
      <c r="C41850" s="62"/>
    </row>
    <row r="41938" spans="3:3" x14ac:dyDescent="0.25">
      <c r="C41938" s="62"/>
    </row>
    <row r="41939" spans="3:3" x14ac:dyDescent="0.25">
      <c r="C41939" s="62"/>
    </row>
    <row r="42027" spans="3:3" x14ac:dyDescent="0.25">
      <c r="C42027" s="62"/>
    </row>
    <row r="42028" spans="3:3" x14ac:dyDescent="0.25">
      <c r="C42028" s="62"/>
    </row>
    <row r="42116" spans="3:3" x14ac:dyDescent="0.25">
      <c r="C42116" s="62"/>
    </row>
    <row r="42117" spans="3:3" x14ac:dyDescent="0.25">
      <c r="C42117" s="62"/>
    </row>
    <row r="42205" spans="3:3" x14ac:dyDescent="0.25">
      <c r="C42205" s="62"/>
    </row>
    <row r="42206" spans="3:3" x14ac:dyDescent="0.25">
      <c r="C42206" s="62"/>
    </row>
    <row r="42294" spans="3:3" x14ac:dyDescent="0.25">
      <c r="C42294" s="62"/>
    </row>
    <row r="42295" spans="3:3" x14ac:dyDescent="0.25">
      <c r="C42295" s="62"/>
    </row>
    <row r="42383" spans="3:3" x14ac:dyDescent="0.25">
      <c r="C42383" s="62"/>
    </row>
    <row r="42384" spans="3:3" x14ac:dyDescent="0.25">
      <c r="C42384" s="62"/>
    </row>
    <row r="42472" spans="3:3" x14ac:dyDescent="0.25">
      <c r="C42472" s="62"/>
    </row>
    <row r="42473" spans="3:3" x14ac:dyDescent="0.25">
      <c r="C42473" s="62"/>
    </row>
    <row r="42561" spans="3:3" x14ac:dyDescent="0.25">
      <c r="C42561" s="62"/>
    </row>
    <row r="42562" spans="3:3" x14ac:dyDescent="0.25">
      <c r="C42562" s="62"/>
    </row>
    <row r="42650" spans="3:3" x14ac:dyDescent="0.25">
      <c r="C42650" s="62"/>
    </row>
    <row r="42651" spans="3:3" x14ac:dyDescent="0.25">
      <c r="C42651" s="62"/>
    </row>
    <row r="42739" spans="3:3" x14ac:dyDescent="0.25">
      <c r="C42739" s="62"/>
    </row>
    <row r="42740" spans="3:3" x14ac:dyDescent="0.25">
      <c r="C42740" s="62"/>
    </row>
    <row r="42828" spans="3:3" x14ac:dyDescent="0.25">
      <c r="C42828" s="62"/>
    </row>
    <row r="42829" spans="3:3" x14ac:dyDescent="0.25">
      <c r="C42829" s="62"/>
    </row>
    <row r="42917" spans="3:3" x14ac:dyDescent="0.25">
      <c r="C42917" s="62"/>
    </row>
    <row r="42918" spans="3:3" x14ac:dyDescent="0.25">
      <c r="C42918" s="62"/>
    </row>
    <row r="43006" spans="3:3" x14ac:dyDescent="0.25">
      <c r="C43006" s="62"/>
    </row>
    <row r="43007" spans="3:3" x14ac:dyDescent="0.25">
      <c r="C43007" s="62"/>
    </row>
    <row r="43095" spans="3:3" x14ac:dyDescent="0.25">
      <c r="C43095" s="62"/>
    </row>
    <row r="43096" spans="3:3" x14ac:dyDescent="0.25">
      <c r="C43096" s="62"/>
    </row>
    <row r="43184" spans="3:3" x14ac:dyDescent="0.25">
      <c r="C43184" s="62"/>
    </row>
    <row r="43185" spans="3:3" x14ac:dyDescent="0.25">
      <c r="C43185" s="62"/>
    </row>
    <row r="43273" spans="3:3" x14ac:dyDescent="0.25">
      <c r="C43273" s="62"/>
    </row>
    <row r="43274" spans="3:3" x14ac:dyDescent="0.25">
      <c r="C43274" s="62"/>
    </row>
    <row r="43362" spans="3:3" x14ac:dyDescent="0.25">
      <c r="C43362" s="62"/>
    </row>
    <row r="43363" spans="3:3" x14ac:dyDescent="0.25">
      <c r="C43363" s="62"/>
    </row>
    <row r="43451" spans="3:3" x14ac:dyDescent="0.25">
      <c r="C43451" s="62"/>
    </row>
    <row r="43452" spans="3:3" x14ac:dyDescent="0.25">
      <c r="C43452" s="62"/>
    </row>
    <row r="43540" spans="3:3" x14ac:dyDescent="0.25">
      <c r="C43540" s="62"/>
    </row>
    <row r="43541" spans="3:3" x14ac:dyDescent="0.25">
      <c r="C43541" s="62"/>
    </row>
    <row r="43629" spans="3:3" x14ac:dyDescent="0.25">
      <c r="C43629" s="62"/>
    </row>
    <row r="43630" spans="3:3" x14ac:dyDescent="0.25">
      <c r="C43630" s="62"/>
    </row>
    <row r="43718" spans="3:3" x14ac:dyDescent="0.25">
      <c r="C43718" s="62"/>
    </row>
    <row r="43719" spans="3:3" x14ac:dyDescent="0.25">
      <c r="C43719" s="62"/>
    </row>
    <row r="43807" spans="3:3" x14ac:dyDescent="0.25">
      <c r="C43807" s="62"/>
    </row>
    <row r="43808" spans="3:3" x14ac:dyDescent="0.25">
      <c r="C43808" s="62"/>
    </row>
    <row r="43896" spans="3:3" x14ac:dyDescent="0.25">
      <c r="C43896" s="62"/>
    </row>
    <row r="43897" spans="3:3" x14ac:dyDescent="0.25">
      <c r="C43897" s="62"/>
    </row>
    <row r="43985" spans="3:3" x14ac:dyDescent="0.25">
      <c r="C43985" s="62"/>
    </row>
    <row r="43986" spans="3:3" x14ac:dyDescent="0.25">
      <c r="C43986" s="62"/>
    </row>
    <row r="44074" spans="3:3" x14ac:dyDescent="0.25">
      <c r="C44074" s="62"/>
    </row>
    <row r="44075" spans="3:3" x14ac:dyDescent="0.25">
      <c r="C44075" s="62"/>
    </row>
    <row r="44163" spans="3:3" x14ac:dyDescent="0.25">
      <c r="C44163" s="62"/>
    </row>
    <row r="44164" spans="3:3" x14ac:dyDescent="0.25">
      <c r="C44164" s="62"/>
    </row>
    <row r="44252" spans="3:3" x14ac:dyDescent="0.25">
      <c r="C44252" s="62"/>
    </row>
    <row r="44253" spans="3:3" x14ac:dyDescent="0.25">
      <c r="C44253" s="62"/>
    </row>
    <row r="44341" spans="3:3" x14ac:dyDescent="0.25">
      <c r="C44341" s="62"/>
    </row>
    <row r="44342" spans="3:3" x14ac:dyDescent="0.25">
      <c r="C44342" s="62"/>
    </row>
    <row r="44430" spans="3:3" x14ac:dyDescent="0.25">
      <c r="C44430" s="62"/>
    </row>
    <row r="44431" spans="3:3" x14ac:dyDescent="0.25">
      <c r="C44431" s="62"/>
    </row>
    <row r="44519" spans="3:3" x14ac:dyDescent="0.25">
      <c r="C44519" s="62"/>
    </row>
    <row r="44520" spans="3:3" x14ac:dyDescent="0.25">
      <c r="C44520" s="62"/>
    </row>
    <row r="44608" spans="3:3" x14ac:dyDescent="0.25">
      <c r="C44608" s="62"/>
    </row>
    <row r="44609" spans="3:3" x14ac:dyDescent="0.25">
      <c r="C44609" s="62"/>
    </row>
    <row r="44697" spans="3:3" x14ac:dyDescent="0.25">
      <c r="C44697" s="62"/>
    </row>
    <row r="44698" spans="3:3" x14ac:dyDescent="0.25">
      <c r="C44698" s="62"/>
    </row>
    <row r="44786" spans="3:3" x14ac:dyDescent="0.25">
      <c r="C44786" s="62"/>
    </row>
    <row r="44787" spans="3:3" x14ac:dyDescent="0.25">
      <c r="C44787" s="62"/>
    </row>
    <row r="44875" spans="3:3" x14ac:dyDescent="0.25">
      <c r="C44875" s="62"/>
    </row>
    <row r="44876" spans="3:3" x14ac:dyDescent="0.25">
      <c r="C44876" s="62"/>
    </row>
    <row r="44964" spans="3:3" x14ac:dyDescent="0.25">
      <c r="C44964" s="62"/>
    </row>
    <row r="44965" spans="3:3" x14ac:dyDescent="0.25">
      <c r="C44965" s="62"/>
    </row>
    <row r="45053" spans="3:3" x14ac:dyDescent="0.25">
      <c r="C45053" s="62"/>
    </row>
    <row r="45054" spans="3:3" x14ac:dyDescent="0.25">
      <c r="C45054" s="62"/>
    </row>
    <row r="45142" spans="3:3" x14ac:dyDescent="0.25">
      <c r="C45142" s="62"/>
    </row>
    <row r="45143" spans="3:3" x14ac:dyDescent="0.25">
      <c r="C45143" s="62"/>
    </row>
    <row r="45231" spans="3:3" x14ac:dyDescent="0.25">
      <c r="C45231" s="62"/>
    </row>
    <row r="45232" spans="3:3" x14ac:dyDescent="0.25">
      <c r="C45232" s="62"/>
    </row>
    <row r="45320" spans="3:3" x14ac:dyDescent="0.25">
      <c r="C45320" s="62"/>
    </row>
    <row r="45321" spans="3:3" x14ac:dyDescent="0.25">
      <c r="C45321" s="62"/>
    </row>
    <row r="45409" spans="3:3" x14ac:dyDescent="0.25">
      <c r="C45409" s="62"/>
    </row>
    <row r="45410" spans="3:3" x14ac:dyDescent="0.25">
      <c r="C45410" s="62"/>
    </row>
    <row r="45498" spans="3:3" x14ac:dyDescent="0.25">
      <c r="C45498" s="62"/>
    </row>
    <row r="45499" spans="3:3" x14ac:dyDescent="0.25">
      <c r="C45499" s="62"/>
    </row>
    <row r="45587" spans="3:3" x14ac:dyDescent="0.25">
      <c r="C45587" s="62"/>
    </row>
    <row r="45588" spans="3:3" x14ac:dyDescent="0.25">
      <c r="C45588" s="62"/>
    </row>
    <row r="45676" spans="3:3" x14ac:dyDescent="0.25">
      <c r="C45676" s="62"/>
    </row>
    <row r="45677" spans="3:3" x14ac:dyDescent="0.25">
      <c r="C45677" s="62"/>
    </row>
    <row r="45765" spans="3:3" x14ac:dyDescent="0.25">
      <c r="C45765" s="62"/>
    </row>
    <row r="45766" spans="3:3" x14ac:dyDescent="0.25">
      <c r="C45766" s="62"/>
    </row>
    <row r="45854" spans="3:3" x14ac:dyDescent="0.25">
      <c r="C45854" s="62"/>
    </row>
    <row r="45855" spans="3:3" x14ac:dyDescent="0.25">
      <c r="C45855" s="62"/>
    </row>
    <row r="45943" spans="3:3" x14ac:dyDescent="0.25">
      <c r="C45943" s="62"/>
    </row>
    <row r="45944" spans="3:3" x14ac:dyDescent="0.25">
      <c r="C45944" s="62"/>
    </row>
    <row r="46032" spans="3:3" x14ac:dyDescent="0.25">
      <c r="C46032" s="62"/>
    </row>
    <row r="46033" spans="3:3" x14ac:dyDescent="0.25">
      <c r="C46033" s="62"/>
    </row>
    <row r="46121" spans="3:3" x14ac:dyDescent="0.25">
      <c r="C46121" s="62"/>
    </row>
    <row r="46122" spans="3:3" x14ac:dyDescent="0.25">
      <c r="C46122" s="62"/>
    </row>
    <row r="46210" spans="3:3" x14ac:dyDescent="0.25">
      <c r="C46210" s="62"/>
    </row>
    <row r="46211" spans="3:3" x14ac:dyDescent="0.25">
      <c r="C46211" s="62"/>
    </row>
    <row r="46299" spans="3:3" x14ac:dyDescent="0.25">
      <c r="C46299" s="62"/>
    </row>
    <row r="46300" spans="3:3" x14ac:dyDescent="0.25">
      <c r="C46300" s="62"/>
    </row>
    <row r="46388" spans="3:3" x14ac:dyDescent="0.25">
      <c r="C46388" s="62"/>
    </row>
    <row r="46389" spans="3:3" x14ac:dyDescent="0.25">
      <c r="C46389" s="62"/>
    </row>
    <row r="46477" spans="3:3" x14ac:dyDescent="0.25">
      <c r="C46477" s="62"/>
    </row>
    <row r="46478" spans="3:3" x14ac:dyDescent="0.25">
      <c r="C46478" s="62"/>
    </row>
    <row r="46566" spans="3:3" x14ac:dyDescent="0.25">
      <c r="C46566" s="62"/>
    </row>
    <row r="46567" spans="3:3" x14ac:dyDescent="0.25">
      <c r="C46567" s="62"/>
    </row>
    <row r="46655" spans="3:3" x14ac:dyDescent="0.25">
      <c r="C46655" s="62"/>
    </row>
    <row r="46656" spans="3:3" x14ac:dyDescent="0.25">
      <c r="C46656" s="62"/>
    </row>
    <row r="46744" spans="3:3" x14ac:dyDescent="0.25">
      <c r="C46744" s="62"/>
    </row>
    <row r="46745" spans="3:3" x14ac:dyDescent="0.25">
      <c r="C46745" s="62"/>
    </row>
    <row r="46833" spans="3:3" x14ac:dyDescent="0.25">
      <c r="C46833" s="62"/>
    </row>
    <row r="46834" spans="3:3" x14ac:dyDescent="0.25">
      <c r="C46834" s="62"/>
    </row>
    <row r="46922" spans="3:3" x14ac:dyDescent="0.25">
      <c r="C46922" s="62"/>
    </row>
    <row r="46923" spans="3:3" x14ac:dyDescent="0.25">
      <c r="C46923" s="62"/>
    </row>
    <row r="47011" spans="3:3" x14ac:dyDescent="0.25">
      <c r="C47011" s="62"/>
    </row>
    <row r="47012" spans="3:3" x14ac:dyDescent="0.25">
      <c r="C47012" s="62"/>
    </row>
    <row r="47100" spans="3:3" x14ac:dyDescent="0.25">
      <c r="C47100" s="62"/>
    </row>
    <row r="47101" spans="3:3" x14ac:dyDescent="0.25">
      <c r="C47101" s="62"/>
    </row>
    <row r="47189" spans="3:3" x14ac:dyDescent="0.25">
      <c r="C47189" s="62"/>
    </row>
    <row r="47190" spans="3:3" x14ac:dyDescent="0.25">
      <c r="C47190" s="62"/>
    </row>
    <row r="47278" spans="3:3" x14ac:dyDescent="0.25">
      <c r="C47278" s="62"/>
    </row>
    <row r="47279" spans="3:3" x14ac:dyDescent="0.25">
      <c r="C47279" s="62"/>
    </row>
    <row r="47367" spans="3:3" x14ac:dyDescent="0.25">
      <c r="C47367" s="62"/>
    </row>
    <row r="47368" spans="3:3" x14ac:dyDescent="0.25">
      <c r="C47368" s="62"/>
    </row>
    <row r="47456" spans="3:3" x14ac:dyDescent="0.25">
      <c r="C47456" s="62"/>
    </row>
    <row r="47457" spans="3:3" x14ac:dyDescent="0.25">
      <c r="C47457" s="62"/>
    </row>
    <row r="47545" spans="3:3" x14ac:dyDescent="0.25">
      <c r="C47545" s="62"/>
    </row>
    <row r="47546" spans="3:3" x14ac:dyDescent="0.25">
      <c r="C47546" s="62"/>
    </row>
    <row r="47634" spans="3:3" x14ac:dyDescent="0.25">
      <c r="C47634" s="62"/>
    </row>
    <row r="47635" spans="3:3" x14ac:dyDescent="0.25">
      <c r="C47635" s="62"/>
    </row>
    <row r="47723" spans="3:3" x14ac:dyDescent="0.25">
      <c r="C47723" s="62"/>
    </row>
    <row r="47724" spans="3:3" x14ac:dyDescent="0.25">
      <c r="C47724" s="62"/>
    </row>
    <row r="47812" spans="3:3" x14ac:dyDescent="0.25">
      <c r="C47812" s="62"/>
    </row>
    <row r="47813" spans="3:3" x14ac:dyDescent="0.25">
      <c r="C47813" s="62"/>
    </row>
    <row r="47901" spans="3:3" x14ac:dyDescent="0.25">
      <c r="C47901" s="62"/>
    </row>
    <row r="47902" spans="3:3" x14ac:dyDescent="0.25">
      <c r="C47902" s="62"/>
    </row>
    <row r="47990" spans="3:3" x14ac:dyDescent="0.25">
      <c r="C47990" s="62"/>
    </row>
    <row r="47991" spans="3:3" x14ac:dyDescent="0.25">
      <c r="C47991" s="62"/>
    </row>
    <row r="48079" spans="3:3" x14ac:dyDescent="0.25">
      <c r="C48079" s="62"/>
    </row>
    <row r="48080" spans="3:3" x14ac:dyDescent="0.25">
      <c r="C48080" s="62"/>
    </row>
    <row r="48168" spans="3:3" x14ac:dyDescent="0.25">
      <c r="C48168" s="62"/>
    </row>
    <row r="48169" spans="3:3" x14ac:dyDescent="0.25">
      <c r="C48169" s="62"/>
    </row>
    <row r="48257" spans="3:3" x14ac:dyDescent="0.25">
      <c r="C48257" s="62"/>
    </row>
    <row r="48258" spans="3:3" x14ac:dyDescent="0.25">
      <c r="C48258" s="62"/>
    </row>
    <row r="48346" spans="3:3" x14ac:dyDescent="0.25">
      <c r="C48346" s="62"/>
    </row>
    <row r="48347" spans="3:3" x14ac:dyDescent="0.25">
      <c r="C48347" s="62"/>
    </row>
    <row r="48435" spans="3:3" x14ac:dyDescent="0.25">
      <c r="C48435" s="62"/>
    </row>
    <row r="48436" spans="3:3" x14ac:dyDescent="0.25">
      <c r="C48436" s="62"/>
    </row>
    <row r="48524" spans="3:3" x14ac:dyDescent="0.25">
      <c r="C48524" s="62"/>
    </row>
    <row r="48525" spans="3:3" x14ac:dyDescent="0.25">
      <c r="C48525" s="62"/>
    </row>
    <row r="48613" spans="3:3" x14ac:dyDescent="0.25">
      <c r="C48613" s="62"/>
    </row>
    <row r="48614" spans="3:3" x14ac:dyDescent="0.25">
      <c r="C48614" s="62"/>
    </row>
    <row r="48702" spans="3:3" x14ac:dyDescent="0.25">
      <c r="C48702" s="62"/>
    </row>
    <row r="48703" spans="3:3" x14ac:dyDescent="0.25">
      <c r="C48703" s="62"/>
    </row>
    <row r="48791" spans="3:3" x14ac:dyDescent="0.25">
      <c r="C48791" s="62"/>
    </row>
    <row r="48792" spans="3:3" x14ac:dyDescent="0.25">
      <c r="C48792" s="62"/>
    </row>
    <row r="48880" spans="3:3" x14ac:dyDescent="0.25">
      <c r="C48880" s="62"/>
    </row>
    <row r="48881" spans="3:3" x14ac:dyDescent="0.25">
      <c r="C48881" s="62"/>
    </row>
    <row r="48969" spans="3:3" x14ac:dyDescent="0.25">
      <c r="C48969" s="62"/>
    </row>
    <row r="48970" spans="3:3" x14ac:dyDescent="0.25">
      <c r="C48970" s="62"/>
    </row>
    <row r="49058" spans="3:3" x14ac:dyDescent="0.25">
      <c r="C49058" s="62"/>
    </row>
    <row r="49059" spans="3:3" x14ac:dyDescent="0.25">
      <c r="C49059" s="62"/>
    </row>
    <row r="49147" spans="3:3" x14ac:dyDescent="0.25">
      <c r="C49147" s="62"/>
    </row>
    <row r="49148" spans="3:3" x14ac:dyDescent="0.25">
      <c r="C49148" s="62"/>
    </row>
    <row r="49236" spans="3:3" x14ac:dyDescent="0.25">
      <c r="C49236" s="62"/>
    </row>
    <row r="49237" spans="3:3" x14ac:dyDescent="0.25">
      <c r="C49237" s="62"/>
    </row>
    <row r="49325" spans="3:3" x14ac:dyDescent="0.25">
      <c r="C49325" s="62"/>
    </row>
    <row r="49326" spans="3:3" x14ac:dyDescent="0.25">
      <c r="C49326" s="62"/>
    </row>
    <row r="49414" spans="3:3" x14ac:dyDescent="0.25">
      <c r="C49414" s="62"/>
    </row>
    <row r="49415" spans="3:3" x14ac:dyDescent="0.25">
      <c r="C49415" s="62"/>
    </row>
    <row r="49503" spans="3:3" x14ac:dyDescent="0.25">
      <c r="C49503" s="62"/>
    </row>
    <row r="49504" spans="3:3" x14ac:dyDescent="0.25">
      <c r="C49504" s="62"/>
    </row>
    <row r="49592" spans="3:3" x14ac:dyDescent="0.25">
      <c r="C49592" s="62"/>
    </row>
    <row r="49593" spans="3:3" x14ac:dyDescent="0.25">
      <c r="C49593" s="62"/>
    </row>
    <row r="49681" spans="3:3" x14ac:dyDescent="0.25">
      <c r="C49681" s="62"/>
    </row>
    <row r="49682" spans="3:3" x14ac:dyDescent="0.25">
      <c r="C49682" s="62"/>
    </row>
    <row r="49770" spans="3:3" x14ac:dyDescent="0.25">
      <c r="C49770" s="62"/>
    </row>
    <row r="49771" spans="3:3" x14ac:dyDescent="0.25">
      <c r="C49771" s="62"/>
    </row>
    <row r="49859" spans="3:3" x14ac:dyDescent="0.25">
      <c r="C49859" s="62"/>
    </row>
    <row r="49860" spans="3:3" x14ac:dyDescent="0.25">
      <c r="C49860" s="62"/>
    </row>
    <row r="49948" spans="3:3" x14ac:dyDescent="0.25">
      <c r="C49948" s="62"/>
    </row>
    <row r="49949" spans="3:3" x14ac:dyDescent="0.25">
      <c r="C49949" s="62"/>
    </row>
    <row r="50037" spans="3:3" x14ac:dyDescent="0.25">
      <c r="C50037" s="62"/>
    </row>
    <row r="50038" spans="3:3" x14ac:dyDescent="0.25">
      <c r="C50038" s="62"/>
    </row>
    <row r="50126" spans="3:3" x14ac:dyDescent="0.25">
      <c r="C50126" s="62"/>
    </row>
    <row r="50127" spans="3:3" x14ac:dyDescent="0.25">
      <c r="C50127" s="62"/>
    </row>
    <row r="50215" spans="3:3" x14ac:dyDescent="0.25">
      <c r="C50215" s="62"/>
    </row>
    <row r="50216" spans="3:3" x14ac:dyDescent="0.25">
      <c r="C50216" s="62"/>
    </row>
    <row r="50304" spans="3:3" x14ac:dyDescent="0.25">
      <c r="C50304" s="62"/>
    </row>
    <row r="50305" spans="3:3" x14ac:dyDescent="0.25">
      <c r="C50305" s="62"/>
    </row>
    <row r="50393" spans="3:3" x14ac:dyDescent="0.25">
      <c r="C50393" s="62"/>
    </row>
    <row r="50394" spans="3:3" x14ac:dyDescent="0.25">
      <c r="C50394" s="62"/>
    </row>
    <row r="50482" spans="3:3" x14ac:dyDescent="0.25">
      <c r="C50482" s="62"/>
    </row>
    <row r="50483" spans="3:3" x14ac:dyDescent="0.25">
      <c r="C50483" s="62"/>
    </row>
    <row r="50571" spans="3:3" x14ac:dyDescent="0.25">
      <c r="C50571" s="62"/>
    </row>
    <row r="50572" spans="3:3" x14ac:dyDescent="0.25">
      <c r="C50572" s="62"/>
    </row>
    <row r="50660" spans="3:3" x14ac:dyDescent="0.25">
      <c r="C50660" s="62"/>
    </row>
    <row r="50661" spans="3:3" x14ac:dyDescent="0.25">
      <c r="C50661" s="62"/>
    </row>
    <row r="50749" spans="3:3" x14ac:dyDescent="0.25">
      <c r="C50749" s="62"/>
    </row>
    <row r="50750" spans="3:3" x14ac:dyDescent="0.25">
      <c r="C50750" s="62"/>
    </row>
    <row r="50838" spans="3:3" x14ac:dyDescent="0.25">
      <c r="C50838" s="62"/>
    </row>
    <row r="50839" spans="3:3" x14ac:dyDescent="0.25">
      <c r="C50839" s="62"/>
    </row>
    <row r="50927" spans="3:3" x14ac:dyDescent="0.25">
      <c r="C50927" s="62"/>
    </row>
    <row r="50928" spans="3:3" x14ac:dyDescent="0.25">
      <c r="C50928" s="62"/>
    </row>
    <row r="51016" spans="3:3" x14ac:dyDescent="0.25">
      <c r="C51016" s="62"/>
    </row>
    <row r="51017" spans="3:3" x14ac:dyDescent="0.25">
      <c r="C51017" s="62"/>
    </row>
    <row r="51105" spans="3:3" x14ac:dyDescent="0.25">
      <c r="C51105" s="62"/>
    </row>
    <row r="51106" spans="3:3" x14ac:dyDescent="0.25">
      <c r="C51106" s="62"/>
    </row>
    <row r="51194" spans="3:3" x14ac:dyDescent="0.25">
      <c r="C51194" s="62"/>
    </row>
    <row r="51195" spans="3:3" x14ac:dyDescent="0.25">
      <c r="C51195" s="62"/>
    </row>
    <row r="51283" spans="3:3" x14ac:dyDescent="0.25">
      <c r="C51283" s="62"/>
    </row>
    <row r="51284" spans="3:3" x14ac:dyDescent="0.25">
      <c r="C51284" s="62"/>
    </row>
    <row r="51372" spans="3:3" x14ac:dyDescent="0.25">
      <c r="C51372" s="62"/>
    </row>
    <row r="51373" spans="3:3" x14ac:dyDescent="0.25">
      <c r="C51373" s="62"/>
    </row>
    <row r="51461" spans="3:3" x14ac:dyDescent="0.25">
      <c r="C51461" s="62"/>
    </row>
    <row r="51462" spans="3:3" x14ac:dyDescent="0.25">
      <c r="C51462" s="62"/>
    </row>
    <row r="51550" spans="3:3" x14ac:dyDescent="0.25">
      <c r="C51550" s="62"/>
    </row>
    <row r="51551" spans="3:3" x14ac:dyDescent="0.25">
      <c r="C51551" s="62"/>
    </row>
    <row r="51639" spans="3:3" x14ac:dyDescent="0.25">
      <c r="C51639" s="62"/>
    </row>
    <row r="51640" spans="3:3" x14ac:dyDescent="0.25">
      <c r="C51640" s="62"/>
    </row>
    <row r="51728" spans="3:3" x14ac:dyDescent="0.25">
      <c r="C51728" s="62"/>
    </row>
    <row r="51729" spans="3:3" x14ac:dyDescent="0.25">
      <c r="C51729" s="62"/>
    </row>
    <row r="51817" spans="3:3" x14ac:dyDescent="0.25">
      <c r="C51817" s="62"/>
    </row>
    <row r="51818" spans="3:3" x14ac:dyDescent="0.25">
      <c r="C51818" s="62"/>
    </row>
    <row r="51906" spans="3:3" x14ac:dyDescent="0.25">
      <c r="C51906" s="62"/>
    </row>
    <row r="51907" spans="3:3" x14ac:dyDescent="0.25">
      <c r="C51907" s="62"/>
    </row>
    <row r="51995" spans="3:3" x14ac:dyDescent="0.25">
      <c r="C51995" s="62"/>
    </row>
    <row r="51996" spans="3:3" x14ac:dyDescent="0.25">
      <c r="C51996" s="62"/>
    </row>
    <row r="52084" spans="3:3" x14ac:dyDescent="0.25">
      <c r="C52084" s="62"/>
    </row>
    <row r="52085" spans="3:3" x14ac:dyDescent="0.25">
      <c r="C52085" s="62"/>
    </row>
    <row r="52173" spans="3:3" x14ac:dyDescent="0.25">
      <c r="C52173" s="62"/>
    </row>
    <row r="52174" spans="3:3" x14ac:dyDescent="0.25">
      <c r="C52174" s="62"/>
    </row>
    <row r="52262" spans="3:3" x14ac:dyDescent="0.25">
      <c r="C52262" s="62"/>
    </row>
    <row r="52263" spans="3:3" x14ac:dyDescent="0.25">
      <c r="C52263" s="62"/>
    </row>
    <row r="52351" spans="3:3" x14ac:dyDescent="0.25">
      <c r="C52351" s="62"/>
    </row>
    <row r="52352" spans="3:3" x14ac:dyDescent="0.25">
      <c r="C52352" s="62"/>
    </row>
    <row r="52440" spans="3:3" x14ac:dyDescent="0.25">
      <c r="C52440" s="62"/>
    </row>
    <row r="52441" spans="3:3" x14ac:dyDescent="0.25">
      <c r="C52441" s="62"/>
    </row>
    <row r="52529" spans="3:3" x14ac:dyDescent="0.25">
      <c r="C52529" s="62"/>
    </row>
    <row r="52530" spans="3:3" x14ac:dyDescent="0.25">
      <c r="C52530" s="62"/>
    </row>
    <row r="52618" spans="3:3" x14ac:dyDescent="0.25">
      <c r="C52618" s="62"/>
    </row>
    <row r="52619" spans="3:3" x14ac:dyDescent="0.25">
      <c r="C52619" s="62"/>
    </row>
    <row r="52707" spans="3:3" x14ac:dyDescent="0.25">
      <c r="C52707" s="62"/>
    </row>
    <row r="52708" spans="3:3" x14ac:dyDescent="0.25">
      <c r="C52708" s="62"/>
    </row>
    <row r="52796" spans="3:3" x14ac:dyDescent="0.25">
      <c r="C52796" s="62"/>
    </row>
    <row r="52797" spans="3:3" x14ac:dyDescent="0.25">
      <c r="C52797" s="62"/>
    </row>
    <row r="52885" spans="3:3" x14ac:dyDescent="0.25">
      <c r="C52885" s="62"/>
    </row>
    <row r="52886" spans="3:3" x14ac:dyDescent="0.25">
      <c r="C52886" s="62"/>
    </row>
    <row r="52974" spans="3:3" x14ac:dyDescent="0.25">
      <c r="C52974" s="62"/>
    </row>
    <row r="52975" spans="3:3" x14ac:dyDescent="0.25">
      <c r="C52975" s="62"/>
    </row>
    <row r="53063" spans="3:3" x14ac:dyDescent="0.25">
      <c r="C53063" s="62"/>
    </row>
    <row r="53064" spans="3:3" x14ac:dyDescent="0.25">
      <c r="C53064" s="62"/>
    </row>
    <row r="53152" spans="3:3" x14ac:dyDescent="0.25">
      <c r="C53152" s="62"/>
    </row>
    <row r="53153" spans="3:3" x14ac:dyDescent="0.25">
      <c r="C53153" s="62"/>
    </row>
    <row r="53241" spans="3:3" x14ac:dyDescent="0.25">
      <c r="C53241" s="62"/>
    </row>
    <row r="53242" spans="3:3" x14ac:dyDescent="0.25">
      <c r="C53242" s="62"/>
    </row>
    <row r="53330" spans="3:3" x14ac:dyDescent="0.25">
      <c r="C53330" s="62"/>
    </row>
    <row r="53331" spans="3:3" x14ac:dyDescent="0.25">
      <c r="C53331" s="62"/>
    </row>
    <row r="53419" spans="3:3" x14ac:dyDescent="0.25">
      <c r="C53419" s="62"/>
    </row>
    <row r="53420" spans="3:3" x14ac:dyDescent="0.25">
      <c r="C53420" s="62"/>
    </row>
    <row r="53508" spans="3:3" x14ac:dyDescent="0.25">
      <c r="C53508" s="62"/>
    </row>
    <row r="53509" spans="3:3" x14ac:dyDescent="0.25">
      <c r="C53509" s="62"/>
    </row>
    <row r="53597" spans="3:3" x14ac:dyDescent="0.25">
      <c r="C53597" s="62"/>
    </row>
    <row r="53598" spans="3:3" x14ac:dyDescent="0.25">
      <c r="C53598" s="62"/>
    </row>
    <row r="53686" spans="3:3" x14ac:dyDescent="0.25">
      <c r="C53686" s="62"/>
    </row>
    <row r="53687" spans="3:3" x14ac:dyDescent="0.25">
      <c r="C53687" s="62"/>
    </row>
    <row r="53775" spans="3:3" x14ac:dyDescent="0.25">
      <c r="C53775" s="62"/>
    </row>
    <row r="53776" spans="3:3" x14ac:dyDescent="0.25">
      <c r="C53776" s="62"/>
    </row>
    <row r="53864" spans="3:3" x14ac:dyDescent="0.25">
      <c r="C53864" s="62"/>
    </row>
    <row r="53865" spans="3:3" x14ac:dyDescent="0.25">
      <c r="C53865" s="62"/>
    </row>
    <row r="53953" spans="3:3" x14ac:dyDescent="0.25">
      <c r="C53953" s="62"/>
    </row>
    <row r="53954" spans="3:3" x14ac:dyDescent="0.25">
      <c r="C53954" s="62"/>
    </row>
    <row r="54042" spans="3:3" x14ac:dyDescent="0.25">
      <c r="C54042" s="62"/>
    </row>
    <row r="54043" spans="3:3" x14ac:dyDescent="0.25">
      <c r="C54043" s="62"/>
    </row>
    <row r="54131" spans="3:3" x14ac:dyDescent="0.25">
      <c r="C54131" s="62"/>
    </row>
    <row r="54132" spans="3:3" x14ac:dyDescent="0.25">
      <c r="C54132" s="62"/>
    </row>
    <row r="54220" spans="3:3" x14ac:dyDescent="0.25">
      <c r="C54220" s="62"/>
    </row>
    <row r="54221" spans="3:3" x14ac:dyDescent="0.25">
      <c r="C54221" s="62"/>
    </row>
    <row r="54309" spans="3:3" x14ac:dyDescent="0.25">
      <c r="C54309" s="62"/>
    </row>
    <row r="54310" spans="3:3" x14ac:dyDescent="0.25">
      <c r="C54310" s="62"/>
    </row>
    <row r="54398" spans="3:3" x14ac:dyDescent="0.25">
      <c r="C54398" s="62"/>
    </row>
    <row r="54399" spans="3:3" x14ac:dyDescent="0.25">
      <c r="C54399" s="62"/>
    </row>
    <row r="54487" spans="3:3" x14ac:dyDescent="0.25">
      <c r="C54487" s="62"/>
    </row>
    <row r="54488" spans="3:3" x14ac:dyDescent="0.25">
      <c r="C54488" s="62"/>
    </row>
    <row r="54576" spans="3:3" x14ac:dyDescent="0.25">
      <c r="C54576" s="62"/>
    </row>
    <row r="54577" spans="3:3" x14ac:dyDescent="0.25">
      <c r="C54577" s="62"/>
    </row>
    <row r="54665" spans="3:3" x14ac:dyDescent="0.25">
      <c r="C54665" s="62"/>
    </row>
    <row r="54666" spans="3:3" x14ac:dyDescent="0.25">
      <c r="C54666" s="62"/>
    </row>
    <row r="54754" spans="3:3" x14ac:dyDescent="0.25">
      <c r="C54754" s="62"/>
    </row>
    <row r="54755" spans="3:3" x14ac:dyDescent="0.25">
      <c r="C54755" s="62"/>
    </row>
    <row r="54843" spans="3:3" x14ac:dyDescent="0.25">
      <c r="C54843" s="62"/>
    </row>
    <row r="54844" spans="3:3" x14ac:dyDescent="0.25">
      <c r="C54844" s="62"/>
    </row>
    <row r="54932" spans="3:3" x14ac:dyDescent="0.25">
      <c r="C54932" s="62"/>
    </row>
    <row r="54933" spans="3:3" x14ac:dyDescent="0.25">
      <c r="C54933" s="62"/>
    </row>
    <row r="55021" spans="3:3" x14ac:dyDescent="0.25">
      <c r="C55021" s="62"/>
    </row>
    <row r="55022" spans="3:3" x14ac:dyDescent="0.25">
      <c r="C55022" s="62"/>
    </row>
    <row r="55110" spans="3:3" x14ac:dyDescent="0.25">
      <c r="C55110" s="62"/>
    </row>
    <row r="55111" spans="3:3" x14ac:dyDescent="0.25">
      <c r="C55111" s="62"/>
    </row>
    <row r="55199" spans="3:3" x14ac:dyDescent="0.25">
      <c r="C55199" s="62"/>
    </row>
    <row r="55200" spans="3:3" x14ac:dyDescent="0.25">
      <c r="C55200" s="62"/>
    </row>
    <row r="55288" spans="3:3" x14ac:dyDescent="0.25">
      <c r="C55288" s="62"/>
    </row>
    <row r="55289" spans="3:3" x14ac:dyDescent="0.25">
      <c r="C55289" s="62"/>
    </row>
    <row r="55377" spans="3:3" x14ac:dyDescent="0.25">
      <c r="C55377" s="62"/>
    </row>
    <row r="55378" spans="3:3" x14ac:dyDescent="0.25">
      <c r="C55378" s="62"/>
    </row>
    <row r="55466" spans="3:3" x14ac:dyDescent="0.25">
      <c r="C55466" s="62"/>
    </row>
    <row r="55467" spans="3:3" x14ac:dyDescent="0.25">
      <c r="C55467" s="62"/>
    </row>
    <row r="55555" spans="3:3" x14ac:dyDescent="0.25">
      <c r="C55555" s="62"/>
    </row>
    <row r="55556" spans="3:3" x14ac:dyDescent="0.25">
      <c r="C55556" s="62"/>
    </row>
    <row r="55644" spans="3:3" x14ac:dyDescent="0.25">
      <c r="C55644" s="62"/>
    </row>
    <row r="55645" spans="3:3" x14ac:dyDescent="0.25">
      <c r="C55645" s="62"/>
    </row>
    <row r="55733" spans="3:3" x14ac:dyDescent="0.25">
      <c r="C55733" s="62"/>
    </row>
    <row r="55734" spans="3:3" x14ac:dyDescent="0.25">
      <c r="C55734" s="62"/>
    </row>
    <row r="55822" spans="3:3" x14ac:dyDescent="0.25">
      <c r="C55822" s="62"/>
    </row>
    <row r="55823" spans="3:3" x14ac:dyDescent="0.25">
      <c r="C55823" s="62"/>
    </row>
    <row r="55911" spans="3:3" x14ac:dyDescent="0.25">
      <c r="C55911" s="62"/>
    </row>
    <row r="55912" spans="3:3" x14ac:dyDescent="0.25">
      <c r="C55912" s="62"/>
    </row>
    <row r="56000" spans="3:3" x14ac:dyDescent="0.25">
      <c r="C56000" s="62"/>
    </row>
    <row r="56001" spans="3:3" x14ac:dyDescent="0.25">
      <c r="C56001" s="62"/>
    </row>
    <row r="56089" spans="3:3" x14ac:dyDescent="0.25">
      <c r="C56089" s="62"/>
    </row>
    <row r="56090" spans="3:3" x14ac:dyDescent="0.25">
      <c r="C56090" s="62"/>
    </row>
    <row r="56178" spans="3:3" x14ac:dyDescent="0.25">
      <c r="C56178" s="62"/>
    </row>
    <row r="56179" spans="3:3" x14ac:dyDescent="0.25">
      <c r="C56179" s="62"/>
    </row>
    <row r="56267" spans="3:3" x14ac:dyDescent="0.25">
      <c r="C56267" s="62"/>
    </row>
    <row r="56268" spans="3:3" x14ac:dyDescent="0.25">
      <c r="C56268" s="62"/>
    </row>
    <row r="56356" spans="3:3" x14ac:dyDescent="0.25">
      <c r="C56356" s="62"/>
    </row>
    <row r="56357" spans="3:3" x14ac:dyDescent="0.25">
      <c r="C56357" s="62"/>
    </row>
    <row r="56445" spans="3:3" x14ac:dyDescent="0.25">
      <c r="C56445" s="62"/>
    </row>
    <row r="56446" spans="3:3" x14ac:dyDescent="0.25">
      <c r="C56446" s="62"/>
    </row>
    <row r="56534" spans="3:3" x14ac:dyDescent="0.25">
      <c r="C56534" s="62"/>
    </row>
    <row r="56535" spans="3:3" x14ac:dyDescent="0.25">
      <c r="C56535" s="62"/>
    </row>
    <row r="56623" spans="3:3" x14ac:dyDescent="0.25">
      <c r="C56623" s="62"/>
    </row>
    <row r="56624" spans="3:3" x14ac:dyDescent="0.25">
      <c r="C56624" s="62"/>
    </row>
    <row r="56712" spans="3:3" x14ac:dyDescent="0.25">
      <c r="C56712" s="62"/>
    </row>
    <row r="56713" spans="3:3" x14ac:dyDescent="0.25">
      <c r="C56713" s="62"/>
    </row>
    <row r="56801" spans="3:3" x14ac:dyDescent="0.25">
      <c r="C56801" s="62"/>
    </row>
    <row r="56802" spans="3:3" x14ac:dyDescent="0.25">
      <c r="C56802" s="62"/>
    </row>
    <row r="56890" spans="3:3" x14ac:dyDescent="0.25">
      <c r="C56890" s="62"/>
    </row>
    <row r="56891" spans="3:3" x14ac:dyDescent="0.25">
      <c r="C56891" s="62"/>
    </row>
    <row r="56979" spans="3:3" x14ac:dyDescent="0.25">
      <c r="C56979" s="62"/>
    </row>
    <row r="56980" spans="3:3" x14ac:dyDescent="0.25">
      <c r="C56980" s="62"/>
    </row>
    <row r="57068" spans="3:3" x14ac:dyDescent="0.25">
      <c r="C57068" s="62"/>
    </row>
    <row r="57069" spans="3:3" x14ac:dyDescent="0.25">
      <c r="C57069" s="62"/>
    </row>
    <row r="57157" spans="3:3" x14ac:dyDescent="0.25">
      <c r="C57157" s="62"/>
    </row>
    <row r="57158" spans="3:3" x14ac:dyDescent="0.25">
      <c r="C57158" s="62"/>
    </row>
    <row r="57246" spans="3:3" x14ac:dyDescent="0.25">
      <c r="C57246" s="62"/>
    </row>
    <row r="57247" spans="3:3" x14ac:dyDescent="0.25">
      <c r="C57247" s="62"/>
    </row>
    <row r="57335" spans="3:3" x14ac:dyDescent="0.25">
      <c r="C57335" s="62"/>
    </row>
    <row r="57336" spans="3:3" x14ac:dyDescent="0.25">
      <c r="C57336" s="62"/>
    </row>
    <row r="57424" spans="3:3" x14ac:dyDescent="0.25">
      <c r="C57424" s="62"/>
    </row>
    <row r="57425" spans="3:3" x14ac:dyDescent="0.25">
      <c r="C57425" s="62"/>
    </row>
    <row r="57513" spans="3:3" x14ac:dyDescent="0.25">
      <c r="C57513" s="62"/>
    </row>
    <row r="57514" spans="3:3" x14ac:dyDescent="0.25">
      <c r="C57514" s="62"/>
    </row>
    <row r="57602" spans="3:3" x14ac:dyDescent="0.25">
      <c r="C57602" s="62"/>
    </row>
    <row r="57603" spans="3:3" x14ac:dyDescent="0.25">
      <c r="C57603" s="62"/>
    </row>
    <row r="57691" spans="3:3" x14ac:dyDescent="0.25">
      <c r="C57691" s="62"/>
    </row>
    <row r="57692" spans="3:3" x14ac:dyDescent="0.25">
      <c r="C57692" s="62"/>
    </row>
    <row r="57780" spans="3:3" x14ac:dyDescent="0.25">
      <c r="C57780" s="62"/>
    </row>
    <row r="57781" spans="3:3" x14ac:dyDescent="0.25">
      <c r="C57781" s="62"/>
    </row>
    <row r="57869" spans="3:3" x14ac:dyDescent="0.25">
      <c r="C57869" s="62"/>
    </row>
    <row r="57870" spans="3:3" x14ac:dyDescent="0.25">
      <c r="C57870" s="62"/>
    </row>
    <row r="57958" spans="3:3" x14ac:dyDescent="0.25">
      <c r="C57958" s="62"/>
    </row>
    <row r="57959" spans="3:3" x14ac:dyDescent="0.25">
      <c r="C57959" s="62"/>
    </row>
    <row r="58047" spans="3:3" x14ac:dyDescent="0.25">
      <c r="C58047" s="62"/>
    </row>
    <row r="58048" spans="3:3" x14ac:dyDescent="0.25">
      <c r="C58048" s="62"/>
    </row>
    <row r="58136" spans="3:3" x14ac:dyDescent="0.25">
      <c r="C58136" s="62"/>
    </row>
    <row r="58137" spans="3:3" x14ac:dyDescent="0.25">
      <c r="C58137" s="62"/>
    </row>
    <row r="58225" spans="3:3" x14ac:dyDescent="0.25">
      <c r="C58225" s="62"/>
    </row>
    <row r="58226" spans="3:3" x14ac:dyDescent="0.25">
      <c r="C58226" s="62"/>
    </row>
    <row r="58314" spans="3:3" x14ac:dyDescent="0.25">
      <c r="C58314" s="62"/>
    </row>
    <row r="58315" spans="3:3" x14ac:dyDescent="0.25">
      <c r="C58315" s="62"/>
    </row>
    <row r="58403" spans="3:3" x14ac:dyDescent="0.25">
      <c r="C58403" s="62"/>
    </row>
    <row r="58404" spans="3:3" x14ac:dyDescent="0.25">
      <c r="C58404" s="62"/>
    </row>
    <row r="58492" spans="3:3" x14ac:dyDescent="0.25">
      <c r="C58492" s="62"/>
    </row>
    <row r="58493" spans="3:3" x14ac:dyDescent="0.25">
      <c r="C58493" s="62"/>
    </row>
    <row r="58581" spans="3:3" x14ac:dyDescent="0.25">
      <c r="C58581" s="62"/>
    </row>
    <row r="58582" spans="3:3" x14ac:dyDescent="0.25">
      <c r="C58582" s="62"/>
    </row>
    <row r="58670" spans="3:3" x14ac:dyDescent="0.25">
      <c r="C58670" s="62"/>
    </row>
    <row r="58671" spans="3:3" x14ac:dyDescent="0.25">
      <c r="C58671" s="62"/>
    </row>
    <row r="58759" spans="3:3" x14ac:dyDescent="0.25">
      <c r="C58759" s="62"/>
    </row>
    <row r="58760" spans="3:3" x14ac:dyDescent="0.25">
      <c r="C58760" s="62"/>
    </row>
    <row r="58848" spans="3:3" x14ac:dyDescent="0.25">
      <c r="C58848" s="62"/>
    </row>
    <row r="58849" spans="3:3" x14ac:dyDescent="0.25">
      <c r="C58849" s="62"/>
    </row>
    <row r="58937" spans="3:3" x14ac:dyDescent="0.25">
      <c r="C58937" s="62"/>
    </row>
    <row r="58938" spans="3:3" x14ac:dyDescent="0.25">
      <c r="C58938" s="62"/>
    </row>
    <row r="59026" spans="3:3" x14ac:dyDescent="0.25">
      <c r="C59026" s="62"/>
    </row>
    <row r="59027" spans="3:3" x14ac:dyDescent="0.25">
      <c r="C59027" s="62"/>
    </row>
    <row r="59115" spans="3:3" x14ac:dyDescent="0.25">
      <c r="C59115" s="62"/>
    </row>
    <row r="59116" spans="3:3" x14ac:dyDescent="0.25">
      <c r="C59116" s="62"/>
    </row>
    <row r="59204" spans="3:3" x14ac:dyDescent="0.25">
      <c r="C59204" s="62"/>
    </row>
    <row r="59205" spans="3:3" x14ac:dyDescent="0.25">
      <c r="C59205" s="62"/>
    </row>
    <row r="59293" spans="3:3" x14ac:dyDescent="0.25">
      <c r="C59293" s="62"/>
    </row>
    <row r="59294" spans="3:3" x14ac:dyDescent="0.25">
      <c r="C59294" s="62"/>
    </row>
    <row r="59382" spans="3:3" x14ac:dyDescent="0.25">
      <c r="C59382" s="62"/>
    </row>
    <row r="59383" spans="3:3" x14ac:dyDescent="0.25">
      <c r="C59383" s="62"/>
    </row>
    <row r="59471" spans="3:3" x14ac:dyDescent="0.25">
      <c r="C59471" s="62"/>
    </row>
    <row r="59472" spans="3:3" x14ac:dyDescent="0.25">
      <c r="C59472" s="62"/>
    </row>
    <row r="59560" spans="3:3" x14ac:dyDescent="0.25">
      <c r="C59560" s="62"/>
    </row>
    <row r="59561" spans="3:3" x14ac:dyDescent="0.25">
      <c r="C59561" s="62"/>
    </row>
    <row r="59649" spans="3:3" x14ac:dyDescent="0.25">
      <c r="C59649" s="62"/>
    </row>
    <row r="59650" spans="3:3" x14ac:dyDescent="0.25">
      <c r="C59650" s="62"/>
    </row>
    <row r="59738" spans="3:3" x14ac:dyDescent="0.25">
      <c r="C59738" s="62"/>
    </row>
    <row r="59739" spans="3:3" x14ac:dyDescent="0.25">
      <c r="C59739" s="62"/>
    </row>
    <row r="59827" spans="3:3" x14ac:dyDescent="0.25">
      <c r="C59827" s="62"/>
    </row>
    <row r="59828" spans="3:3" x14ac:dyDescent="0.25">
      <c r="C59828" s="62"/>
    </row>
    <row r="59916" spans="3:3" x14ac:dyDescent="0.25">
      <c r="C59916" s="62"/>
    </row>
    <row r="59917" spans="3:3" x14ac:dyDescent="0.25">
      <c r="C59917" s="62"/>
    </row>
    <row r="60005" spans="3:3" x14ac:dyDescent="0.25">
      <c r="C60005" s="62"/>
    </row>
    <row r="60006" spans="3:3" x14ac:dyDescent="0.25">
      <c r="C60006" s="62"/>
    </row>
    <row r="60094" spans="3:3" x14ac:dyDescent="0.25">
      <c r="C60094" s="62"/>
    </row>
    <row r="60095" spans="3:3" x14ac:dyDescent="0.25">
      <c r="C60095" s="62"/>
    </row>
    <row r="60183" spans="3:3" x14ac:dyDescent="0.25">
      <c r="C60183" s="62"/>
    </row>
    <row r="60184" spans="3:3" x14ac:dyDescent="0.25">
      <c r="C60184" s="62"/>
    </row>
    <row r="60272" spans="3:3" x14ac:dyDescent="0.25">
      <c r="C60272" s="62"/>
    </row>
    <row r="60273" spans="3:3" x14ac:dyDescent="0.25">
      <c r="C60273" s="62"/>
    </row>
    <row r="60361" spans="3:3" x14ac:dyDescent="0.25">
      <c r="C60361" s="62"/>
    </row>
    <row r="60362" spans="3:3" x14ac:dyDescent="0.25">
      <c r="C60362" s="62"/>
    </row>
    <row r="60450" spans="3:3" x14ac:dyDescent="0.25">
      <c r="C60450" s="62"/>
    </row>
    <row r="60451" spans="3:3" x14ac:dyDescent="0.25">
      <c r="C60451" s="62"/>
    </row>
    <row r="60539" spans="3:3" x14ac:dyDescent="0.25">
      <c r="C60539" s="62"/>
    </row>
    <row r="60540" spans="3:3" x14ac:dyDescent="0.25">
      <c r="C60540" s="62"/>
    </row>
    <row r="60628" spans="3:3" x14ac:dyDescent="0.25">
      <c r="C60628" s="62"/>
    </row>
    <row r="60629" spans="3:3" x14ac:dyDescent="0.25">
      <c r="C60629" s="62"/>
    </row>
    <row r="60717" spans="3:3" x14ac:dyDescent="0.25">
      <c r="C60717" s="62"/>
    </row>
    <row r="60718" spans="3:3" x14ac:dyDescent="0.25">
      <c r="C60718" s="62"/>
    </row>
    <row r="60806" spans="3:3" x14ac:dyDescent="0.25">
      <c r="C60806" s="62"/>
    </row>
    <row r="60807" spans="3:3" x14ac:dyDescent="0.25">
      <c r="C60807" s="62"/>
    </row>
    <row r="60895" spans="3:3" x14ac:dyDescent="0.25">
      <c r="C60895" s="62"/>
    </row>
    <row r="60896" spans="3:3" x14ac:dyDescent="0.25">
      <c r="C60896" s="62"/>
    </row>
    <row r="60984" spans="3:3" x14ac:dyDescent="0.25">
      <c r="C60984" s="62"/>
    </row>
    <row r="60985" spans="3:3" x14ac:dyDescent="0.25">
      <c r="C60985" s="62"/>
    </row>
    <row r="61073" spans="3:3" x14ac:dyDescent="0.25">
      <c r="C61073" s="62"/>
    </row>
    <row r="61074" spans="3:3" x14ac:dyDescent="0.25">
      <c r="C61074" s="62"/>
    </row>
    <row r="61162" spans="3:3" x14ac:dyDescent="0.25">
      <c r="C61162" s="62"/>
    </row>
    <row r="61163" spans="3:3" x14ac:dyDescent="0.25">
      <c r="C61163" s="62"/>
    </row>
    <row r="61251" spans="3:3" x14ac:dyDescent="0.25">
      <c r="C61251" s="62"/>
    </row>
    <row r="61252" spans="3:3" x14ac:dyDescent="0.25">
      <c r="C61252" s="62"/>
    </row>
    <row r="61340" spans="3:3" x14ac:dyDescent="0.25">
      <c r="C61340" s="62"/>
    </row>
    <row r="61341" spans="3:3" x14ac:dyDescent="0.25">
      <c r="C61341" s="62"/>
    </row>
    <row r="61429" spans="3:3" x14ac:dyDescent="0.25">
      <c r="C61429" s="62"/>
    </row>
    <row r="61430" spans="3:3" x14ac:dyDescent="0.25">
      <c r="C61430" s="62"/>
    </row>
    <row r="61518" spans="3:3" x14ac:dyDescent="0.25">
      <c r="C61518" s="62"/>
    </row>
    <row r="61519" spans="3:3" x14ac:dyDescent="0.25">
      <c r="C61519" s="62"/>
    </row>
    <row r="61607" spans="3:3" x14ac:dyDescent="0.25">
      <c r="C61607" s="62"/>
    </row>
    <row r="61608" spans="3:3" x14ac:dyDescent="0.25">
      <c r="C61608" s="62"/>
    </row>
    <row r="61696" spans="3:3" x14ac:dyDescent="0.25">
      <c r="C61696" s="62"/>
    </row>
    <row r="61697" spans="3:3" x14ac:dyDescent="0.25">
      <c r="C61697" s="62"/>
    </row>
    <row r="61785" spans="3:3" x14ac:dyDescent="0.25">
      <c r="C61785" s="62"/>
    </row>
    <row r="61786" spans="3:3" x14ac:dyDescent="0.25">
      <c r="C61786" s="62"/>
    </row>
    <row r="61874" spans="3:3" x14ac:dyDescent="0.25">
      <c r="C61874" s="62"/>
    </row>
    <row r="61875" spans="3:3" x14ac:dyDescent="0.25">
      <c r="C61875" s="62"/>
    </row>
    <row r="61963" spans="3:3" x14ac:dyDescent="0.25">
      <c r="C61963" s="62"/>
    </row>
    <row r="61964" spans="3:3" x14ac:dyDescent="0.25">
      <c r="C61964" s="62"/>
    </row>
    <row r="62052" spans="3:3" x14ac:dyDescent="0.25">
      <c r="C62052" s="62"/>
    </row>
    <row r="62053" spans="3:3" x14ac:dyDescent="0.25">
      <c r="C62053" s="62"/>
    </row>
    <row r="62141" spans="3:3" x14ac:dyDescent="0.25">
      <c r="C62141" s="62"/>
    </row>
    <row r="62142" spans="3:3" x14ac:dyDescent="0.25">
      <c r="C62142" s="62"/>
    </row>
    <row r="62230" spans="3:3" x14ac:dyDescent="0.25">
      <c r="C62230" s="62"/>
    </row>
    <row r="62231" spans="3:3" x14ac:dyDescent="0.25">
      <c r="C62231" s="62"/>
    </row>
    <row r="62319" spans="3:3" x14ac:dyDescent="0.25">
      <c r="C62319" s="62"/>
    </row>
    <row r="62320" spans="3:3" x14ac:dyDescent="0.25">
      <c r="C62320" s="62"/>
    </row>
    <row r="62408" spans="3:3" x14ac:dyDescent="0.25">
      <c r="C62408" s="62"/>
    </row>
    <row r="62409" spans="3:3" x14ac:dyDescent="0.25">
      <c r="C62409" s="62"/>
    </row>
    <row r="62497" spans="3:3" x14ac:dyDescent="0.25">
      <c r="C62497" s="62"/>
    </row>
    <row r="62498" spans="3:3" x14ac:dyDescent="0.25">
      <c r="C62498" s="62"/>
    </row>
    <row r="62586" spans="3:3" x14ac:dyDescent="0.25">
      <c r="C62586" s="62"/>
    </row>
    <row r="62587" spans="3:3" x14ac:dyDescent="0.25">
      <c r="C62587" s="62"/>
    </row>
    <row r="62675" spans="3:3" x14ac:dyDescent="0.25">
      <c r="C62675" s="62"/>
    </row>
    <row r="62676" spans="3:3" x14ac:dyDescent="0.25">
      <c r="C62676" s="62"/>
    </row>
    <row r="62764" spans="3:3" x14ac:dyDescent="0.25">
      <c r="C62764" s="62"/>
    </row>
    <row r="62765" spans="3:3" x14ac:dyDescent="0.25">
      <c r="C62765" s="62"/>
    </row>
    <row r="62853" spans="3:3" x14ac:dyDescent="0.25">
      <c r="C62853" s="62"/>
    </row>
    <row r="62854" spans="3:3" x14ac:dyDescent="0.25">
      <c r="C62854" s="62"/>
    </row>
    <row r="62942" spans="3:3" x14ac:dyDescent="0.25">
      <c r="C62942" s="62"/>
    </row>
    <row r="62943" spans="3:3" x14ac:dyDescent="0.25">
      <c r="C62943" s="62"/>
    </row>
    <row r="63031" spans="3:3" x14ac:dyDescent="0.25">
      <c r="C63031" s="62"/>
    </row>
    <row r="63032" spans="3:3" x14ac:dyDescent="0.25">
      <c r="C63032" s="62"/>
    </row>
    <row r="63120" spans="3:3" x14ac:dyDescent="0.25">
      <c r="C63120" s="62"/>
    </row>
    <row r="63121" spans="3:3" x14ac:dyDescent="0.25">
      <c r="C63121" s="62"/>
    </row>
    <row r="63209" spans="3:3" x14ac:dyDescent="0.25">
      <c r="C63209" s="62"/>
    </row>
    <row r="63210" spans="3:3" x14ac:dyDescent="0.25">
      <c r="C63210" s="62"/>
    </row>
    <row r="63298" spans="3:3" x14ac:dyDescent="0.25">
      <c r="C63298" s="62"/>
    </row>
    <row r="63299" spans="3:3" x14ac:dyDescent="0.25">
      <c r="C63299" s="62"/>
    </row>
    <row r="63387" spans="3:3" x14ac:dyDescent="0.25">
      <c r="C63387" s="62"/>
    </row>
    <row r="63388" spans="3:3" x14ac:dyDescent="0.25">
      <c r="C63388" s="62"/>
    </row>
    <row r="63476" spans="3:3" x14ac:dyDescent="0.25">
      <c r="C63476" s="62"/>
    </row>
    <row r="63477" spans="3:3" x14ac:dyDescent="0.25">
      <c r="C63477" s="62"/>
    </row>
    <row r="63565" spans="3:3" x14ac:dyDescent="0.25">
      <c r="C63565" s="62"/>
    </row>
    <row r="63566" spans="3:3" x14ac:dyDescent="0.25">
      <c r="C63566" s="62"/>
    </row>
    <row r="63654" spans="3:3" x14ac:dyDescent="0.25">
      <c r="C63654" s="62"/>
    </row>
    <row r="63655" spans="3:3" x14ac:dyDescent="0.25">
      <c r="C63655" s="62"/>
    </row>
    <row r="63743" spans="3:3" x14ac:dyDescent="0.25">
      <c r="C63743" s="62"/>
    </row>
    <row r="63744" spans="3:3" x14ac:dyDescent="0.25">
      <c r="C63744" s="62"/>
    </row>
    <row r="63832" spans="3:3" x14ac:dyDescent="0.25">
      <c r="C63832" s="62"/>
    </row>
    <row r="63833" spans="3:3" x14ac:dyDescent="0.25">
      <c r="C63833" s="62"/>
    </row>
    <row r="63921" spans="3:3" x14ac:dyDescent="0.25">
      <c r="C63921" s="62"/>
    </row>
    <row r="63922" spans="3:3" x14ac:dyDescent="0.25">
      <c r="C63922" s="62"/>
    </row>
    <row r="64010" spans="3:3" x14ac:dyDescent="0.25">
      <c r="C64010" s="62"/>
    </row>
    <row r="64011" spans="3:3" x14ac:dyDescent="0.25">
      <c r="C64011" s="62"/>
    </row>
    <row r="64099" spans="3:3" x14ac:dyDescent="0.25">
      <c r="C64099" s="62"/>
    </row>
    <row r="64100" spans="3:3" x14ac:dyDescent="0.25">
      <c r="C64100" s="62"/>
    </row>
    <row r="64188" spans="3:3" x14ac:dyDescent="0.25">
      <c r="C64188" s="62"/>
    </row>
    <row r="64189" spans="3:3" x14ac:dyDescent="0.25">
      <c r="C64189" s="62"/>
    </row>
    <row r="64277" spans="3:3" x14ac:dyDescent="0.25">
      <c r="C64277" s="62"/>
    </row>
    <row r="64278" spans="3:3" x14ac:dyDescent="0.25">
      <c r="C64278" s="62"/>
    </row>
    <row r="64366" spans="3:3" x14ac:dyDescent="0.25">
      <c r="C64366" s="62"/>
    </row>
    <row r="64367" spans="3:3" x14ac:dyDescent="0.25">
      <c r="C64367" s="62"/>
    </row>
    <row r="64455" spans="3:3" x14ac:dyDescent="0.25">
      <c r="C64455" s="62"/>
    </row>
    <row r="64456" spans="3:3" x14ac:dyDescent="0.25">
      <c r="C64456" s="62"/>
    </row>
    <row r="64544" spans="3:3" x14ac:dyDescent="0.25">
      <c r="C64544" s="62"/>
    </row>
    <row r="64545" spans="3:3" x14ac:dyDescent="0.25">
      <c r="C64545" s="62"/>
    </row>
    <row r="64633" spans="3:3" x14ac:dyDescent="0.25">
      <c r="C64633" s="62"/>
    </row>
    <row r="64634" spans="3:3" x14ac:dyDescent="0.25">
      <c r="C64634" s="62"/>
    </row>
    <row r="64722" spans="3:3" x14ac:dyDescent="0.25">
      <c r="C64722" s="62"/>
    </row>
    <row r="64723" spans="3:3" x14ac:dyDescent="0.25">
      <c r="C64723" s="62"/>
    </row>
    <row r="64811" spans="3:3" x14ac:dyDescent="0.25">
      <c r="C64811" s="62"/>
    </row>
    <row r="64812" spans="3:3" x14ac:dyDescent="0.25">
      <c r="C64812" s="62"/>
    </row>
    <row r="64900" spans="3:3" x14ac:dyDescent="0.25">
      <c r="C64900" s="62"/>
    </row>
    <row r="64901" spans="3:3" x14ac:dyDescent="0.25">
      <c r="C64901" s="62"/>
    </row>
    <row r="64989" spans="3:3" x14ac:dyDescent="0.25">
      <c r="C64989" s="62"/>
    </row>
    <row r="64990" spans="3:3" x14ac:dyDescent="0.25">
      <c r="C64990" s="62"/>
    </row>
    <row r="65078" spans="3:3" x14ac:dyDescent="0.25">
      <c r="C65078" s="62"/>
    </row>
    <row r="65079" spans="3:3" x14ac:dyDescent="0.25">
      <c r="C65079" s="62"/>
    </row>
    <row r="65167" spans="3:3" x14ac:dyDescent="0.25">
      <c r="C65167" s="62"/>
    </row>
    <row r="65168" spans="3:3" x14ac:dyDescent="0.25">
      <c r="C65168" s="62"/>
    </row>
    <row r="65256" spans="3:3" x14ac:dyDescent="0.25">
      <c r="C65256" s="62"/>
    </row>
    <row r="65257" spans="3:3" x14ac:dyDescent="0.25">
      <c r="C65257" s="62"/>
    </row>
    <row r="65345" spans="3:3" x14ac:dyDescent="0.25">
      <c r="C65345" s="62"/>
    </row>
    <row r="65346" spans="3:3" x14ac:dyDescent="0.25">
      <c r="C65346" s="62"/>
    </row>
    <row r="65434" spans="3:3" x14ac:dyDescent="0.25">
      <c r="C65434" s="62"/>
    </row>
    <row r="65435" spans="3:3" x14ac:dyDescent="0.25">
      <c r="C65435" s="62"/>
    </row>
    <row r="65523" spans="3:3" x14ac:dyDescent="0.25">
      <c r="C65523" s="62"/>
    </row>
    <row r="65524" spans="3:3" x14ac:dyDescent="0.25">
      <c r="C65524" s="62"/>
    </row>
    <row r="65612" spans="3:3" x14ac:dyDescent="0.25">
      <c r="C65612" s="62"/>
    </row>
    <row r="65613" spans="3:3" x14ac:dyDescent="0.25">
      <c r="C65613" s="62"/>
    </row>
    <row r="65701" spans="3:3" x14ac:dyDescent="0.25">
      <c r="C65701" s="62"/>
    </row>
    <row r="65702" spans="3:3" x14ac:dyDescent="0.25">
      <c r="C65702" s="62"/>
    </row>
    <row r="65790" spans="3:3" x14ac:dyDescent="0.25">
      <c r="C65790" s="62"/>
    </row>
    <row r="65791" spans="3:3" x14ac:dyDescent="0.25">
      <c r="C65791" s="62"/>
    </row>
    <row r="65879" spans="3:3" x14ac:dyDescent="0.25">
      <c r="C65879" s="62"/>
    </row>
    <row r="65880" spans="3:3" x14ac:dyDescent="0.25">
      <c r="C65880" s="62"/>
    </row>
    <row r="65968" spans="3:3" x14ac:dyDescent="0.25">
      <c r="C65968" s="62"/>
    </row>
    <row r="65969" spans="3:3" x14ac:dyDescent="0.25">
      <c r="C65969" s="62"/>
    </row>
    <row r="66057" spans="3:3" x14ac:dyDescent="0.25">
      <c r="C66057" s="62"/>
    </row>
    <row r="66058" spans="3:3" x14ac:dyDescent="0.25">
      <c r="C66058" s="62"/>
    </row>
    <row r="66146" spans="3:3" x14ac:dyDescent="0.25">
      <c r="C66146" s="62"/>
    </row>
    <row r="66147" spans="3:3" x14ac:dyDescent="0.25">
      <c r="C66147" s="62"/>
    </row>
    <row r="66235" spans="3:3" x14ac:dyDescent="0.25">
      <c r="C66235" s="62"/>
    </row>
    <row r="66236" spans="3:3" x14ac:dyDescent="0.25">
      <c r="C66236" s="62"/>
    </row>
    <row r="66324" spans="3:3" x14ac:dyDescent="0.25">
      <c r="C66324" s="62"/>
    </row>
    <row r="66325" spans="3:3" x14ac:dyDescent="0.25">
      <c r="C66325" s="62"/>
    </row>
    <row r="66413" spans="3:3" x14ac:dyDescent="0.25">
      <c r="C66413" s="62"/>
    </row>
    <row r="66414" spans="3:3" x14ac:dyDescent="0.25">
      <c r="C66414" s="62"/>
    </row>
    <row r="66502" spans="3:3" x14ac:dyDescent="0.25">
      <c r="C66502" s="62"/>
    </row>
    <row r="66503" spans="3:3" x14ac:dyDescent="0.25">
      <c r="C66503" s="62"/>
    </row>
    <row r="66591" spans="3:3" x14ac:dyDescent="0.25">
      <c r="C66591" s="62"/>
    </row>
    <row r="66592" spans="3:3" x14ac:dyDescent="0.25">
      <c r="C66592" s="62"/>
    </row>
    <row r="66680" spans="3:3" x14ac:dyDescent="0.25">
      <c r="C66680" s="62"/>
    </row>
    <row r="66681" spans="3:3" x14ac:dyDescent="0.25">
      <c r="C66681" s="62"/>
    </row>
    <row r="66769" spans="3:3" x14ac:dyDescent="0.25">
      <c r="C66769" s="62"/>
    </row>
    <row r="66770" spans="3:3" x14ac:dyDescent="0.25">
      <c r="C66770" s="62"/>
    </row>
    <row r="66858" spans="3:3" x14ac:dyDescent="0.25">
      <c r="C66858" s="62"/>
    </row>
    <row r="66859" spans="3:3" x14ac:dyDescent="0.25">
      <c r="C66859" s="62"/>
    </row>
    <row r="66947" spans="3:3" x14ac:dyDescent="0.25">
      <c r="C66947" s="62"/>
    </row>
    <row r="66948" spans="3:3" x14ac:dyDescent="0.25">
      <c r="C66948" s="62"/>
    </row>
    <row r="67036" spans="3:3" x14ac:dyDescent="0.25">
      <c r="C67036" s="62"/>
    </row>
    <row r="67037" spans="3:3" x14ac:dyDescent="0.25">
      <c r="C67037" s="62"/>
    </row>
    <row r="67125" spans="3:3" x14ac:dyDescent="0.25">
      <c r="C67125" s="62"/>
    </row>
    <row r="67126" spans="3:3" x14ac:dyDescent="0.25">
      <c r="C67126" s="62"/>
    </row>
    <row r="67214" spans="3:3" x14ac:dyDescent="0.25">
      <c r="C67214" s="62"/>
    </row>
    <row r="67215" spans="3:3" x14ac:dyDescent="0.25">
      <c r="C67215" s="62"/>
    </row>
    <row r="67303" spans="3:3" x14ac:dyDescent="0.25">
      <c r="C67303" s="62"/>
    </row>
    <row r="67304" spans="3:3" x14ac:dyDescent="0.25">
      <c r="C67304" s="62"/>
    </row>
    <row r="67392" spans="3:3" x14ac:dyDescent="0.25">
      <c r="C67392" s="62"/>
    </row>
    <row r="67393" spans="3:3" x14ac:dyDescent="0.25">
      <c r="C67393" s="62"/>
    </row>
    <row r="67481" spans="3:3" x14ac:dyDescent="0.25">
      <c r="C67481" s="62"/>
    </row>
    <row r="67482" spans="3:3" x14ac:dyDescent="0.25">
      <c r="C67482" s="62"/>
    </row>
    <row r="67570" spans="3:3" x14ac:dyDescent="0.25">
      <c r="C67570" s="62"/>
    </row>
    <row r="67571" spans="3:3" x14ac:dyDescent="0.25">
      <c r="C67571" s="62"/>
    </row>
    <row r="67659" spans="3:3" x14ac:dyDescent="0.25">
      <c r="C67659" s="62"/>
    </row>
    <row r="67660" spans="3:3" x14ac:dyDescent="0.25">
      <c r="C67660" s="62"/>
    </row>
    <row r="67748" spans="3:3" x14ac:dyDescent="0.25">
      <c r="C67748" s="62"/>
    </row>
    <row r="67749" spans="3:3" x14ac:dyDescent="0.25">
      <c r="C67749" s="62"/>
    </row>
    <row r="67837" spans="3:3" x14ac:dyDescent="0.25">
      <c r="C67837" s="62"/>
    </row>
    <row r="67838" spans="3:3" x14ac:dyDescent="0.25">
      <c r="C67838" s="62"/>
    </row>
    <row r="67926" spans="3:3" x14ac:dyDescent="0.25">
      <c r="C67926" s="62"/>
    </row>
    <row r="67927" spans="3:3" x14ac:dyDescent="0.25">
      <c r="C67927" s="62"/>
    </row>
    <row r="68015" spans="3:3" x14ac:dyDescent="0.25">
      <c r="C68015" s="62"/>
    </row>
    <row r="68016" spans="3:3" x14ac:dyDescent="0.25">
      <c r="C68016" s="62"/>
    </row>
    <row r="68104" spans="3:3" x14ac:dyDescent="0.25">
      <c r="C68104" s="62"/>
    </row>
    <row r="68105" spans="3:3" x14ac:dyDescent="0.25">
      <c r="C68105" s="62"/>
    </row>
    <row r="68193" spans="3:3" x14ac:dyDescent="0.25">
      <c r="C68193" s="62"/>
    </row>
    <row r="68194" spans="3:3" x14ac:dyDescent="0.25">
      <c r="C68194" s="62"/>
    </row>
    <row r="68282" spans="3:3" x14ac:dyDescent="0.25">
      <c r="C68282" s="62"/>
    </row>
    <row r="68283" spans="3:3" x14ac:dyDescent="0.25">
      <c r="C68283" s="62"/>
    </row>
    <row r="68371" spans="3:3" x14ac:dyDescent="0.25">
      <c r="C68371" s="62"/>
    </row>
    <row r="68372" spans="3:3" x14ac:dyDescent="0.25">
      <c r="C68372" s="62"/>
    </row>
    <row r="68460" spans="3:3" x14ac:dyDescent="0.25">
      <c r="C68460" s="62"/>
    </row>
    <row r="68461" spans="3:3" x14ac:dyDescent="0.25">
      <c r="C68461" s="62"/>
    </row>
    <row r="68549" spans="3:3" x14ac:dyDescent="0.25">
      <c r="C68549" s="62"/>
    </row>
    <row r="68550" spans="3:3" x14ac:dyDescent="0.25">
      <c r="C68550" s="62"/>
    </row>
    <row r="68638" spans="3:3" x14ac:dyDescent="0.25">
      <c r="C68638" s="62"/>
    </row>
    <row r="68639" spans="3:3" x14ac:dyDescent="0.25">
      <c r="C68639" s="62"/>
    </row>
    <row r="68727" spans="3:3" x14ac:dyDescent="0.25">
      <c r="C68727" s="62"/>
    </row>
    <row r="68728" spans="3:3" x14ac:dyDescent="0.25">
      <c r="C68728" s="62"/>
    </row>
    <row r="68816" spans="3:3" x14ac:dyDescent="0.25">
      <c r="C68816" s="62"/>
    </row>
    <row r="68817" spans="3:3" x14ac:dyDescent="0.25">
      <c r="C68817" s="62"/>
    </row>
    <row r="68905" spans="3:3" x14ac:dyDescent="0.25">
      <c r="C68905" s="62"/>
    </row>
    <row r="68906" spans="3:3" x14ac:dyDescent="0.25">
      <c r="C68906" s="62"/>
    </row>
    <row r="68994" spans="3:3" x14ac:dyDescent="0.25">
      <c r="C68994" s="62"/>
    </row>
    <row r="68995" spans="3:3" x14ac:dyDescent="0.25">
      <c r="C68995" s="62"/>
    </row>
    <row r="69083" spans="3:3" x14ac:dyDescent="0.25">
      <c r="C69083" s="62"/>
    </row>
    <row r="69084" spans="3:3" x14ac:dyDescent="0.25">
      <c r="C69084" s="62"/>
    </row>
    <row r="69172" spans="3:3" x14ac:dyDescent="0.25">
      <c r="C69172" s="62"/>
    </row>
    <row r="69173" spans="3:3" x14ac:dyDescent="0.25">
      <c r="C69173" s="62"/>
    </row>
    <row r="69261" spans="3:3" x14ac:dyDescent="0.25">
      <c r="C69261" s="62"/>
    </row>
    <row r="69262" spans="3:3" x14ac:dyDescent="0.25">
      <c r="C69262" s="62"/>
    </row>
    <row r="69350" spans="3:3" x14ac:dyDescent="0.25">
      <c r="C69350" s="62"/>
    </row>
    <row r="69351" spans="3:3" x14ac:dyDescent="0.25">
      <c r="C69351" s="62"/>
    </row>
    <row r="69439" spans="3:3" x14ac:dyDescent="0.25">
      <c r="C69439" s="62"/>
    </row>
    <row r="69440" spans="3:3" x14ac:dyDescent="0.25">
      <c r="C69440" s="62"/>
    </row>
    <row r="69528" spans="3:3" x14ac:dyDescent="0.25">
      <c r="C69528" s="62"/>
    </row>
    <row r="69529" spans="3:3" x14ac:dyDescent="0.25">
      <c r="C69529" s="62"/>
    </row>
    <row r="69617" spans="3:3" x14ac:dyDescent="0.25">
      <c r="C69617" s="62"/>
    </row>
    <row r="69618" spans="3:3" x14ac:dyDescent="0.25">
      <c r="C69618" s="62"/>
    </row>
    <row r="69706" spans="3:3" x14ac:dyDescent="0.25">
      <c r="C69706" s="62"/>
    </row>
    <row r="69707" spans="3:3" x14ac:dyDescent="0.25">
      <c r="C69707" s="62"/>
    </row>
    <row r="69795" spans="3:3" x14ac:dyDescent="0.25">
      <c r="C69795" s="62"/>
    </row>
    <row r="69796" spans="3:3" x14ac:dyDescent="0.25">
      <c r="C69796" s="62"/>
    </row>
    <row r="69884" spans="3:3" x14ac:dyDescent="0.25">
      <c r="C69884" s="62"/>
    </row>
    <row r="69885" spans="3:3" x14ac:dyDescent="0.25">
      <c r="C69885" s="62"/>
    </row>
    <row r="69973" spans="3:3" x14ac:dyDescent="0.25">
      <c r="C69973" s="62"/>
    </row>
    <row r="69974" spans="3:3" x14ac:dyDescent="0.25">
      <c r="C69974" s="62"/>
    </row>
    <row r="70062" spans="3:3" x14ac:dyDescent="0.25">
      <c r="C70062" s="62"/>
    </row>
    <row r="70063" spans="3:3" x14ac:dyDescent="0.25">
      <c r="C70063" s="62"/>
    </row>
    <row r="70151" spans="3:3" x14ac:dyDescent="0.25">
      <c r="C70151" s="62"/>
    </row>
    <row r="70152" spans="3:3" x14ac:dyDescent="0.25">
      <c r="C70152" s="62"/>
    </row>
    <row r="70240" spans="3:3" x14ac:dyDescent="0.25">
      <c r="C70240" s="62"/>
    </row>
    <row r="70241" spans="3:3" x14ac:dyDescent="0.25">
      <c r="C70241" s="62"/>
    </row>
    <row r="70329" spans="3:3" x14ac:dyDescent="0.25">
      <c r="C70329" s="62"/>
    </row>
    <row r="70330" spans="3:3" x14ac:dyDescent="0.25">
      <c r="C70330" s="62"/>
    </row>
    <row r="70418" spans="3:3" x14ac:dyDescent="0.25">
      <c r="C70418" s="62"/>
    </row>
    <row r="70419" spans="3:3" x14ac:dyDescent="0.25">
      <c r="C70419" s="62"/>
    </row>
    <row r="70507" spans="3:3" x14ac:dyDescent="0.25">
      <c r="C70507" s="62"/>
    </row>
    <row r="70508" spans="3:3" x14ac:dyDescent="0.25">
      <c r="C70508" s="62"/>
    </row>
    <row r="70596" spans="3:3" x14ac:dyDescent="0.25">
      <c r="C70596" s="62"/>
    </row>
    <row r="70597" spans="3:3" x14ac:dyDescent="0.25">
      <c r="C70597" s="62"/>
    </row>
    <row r="70685" spans="3:3" x14ac:dyDescent="0.25">
      <c r="C70685" s="62"/>
    </row>
    <row r="70686" spans="3:3" x14ac:dyDescent="0.25">
      <c r="C70686" s="62"/>
    </row>
    <row r="70774" spans="3:3" x14ac:dyDescent="0.25">
      <c r="C70774" s="62"/>
    </row>
    <row r="70775" spans="3:3" x14ac:dyDescent="0.25">
      <c r="C70775" s="62"/>
    </row>
    <row r="70863" spans="3:3" x14ac:dyDescent="0.25">
      <c r="C70863" s="62"/>
    </row>
    <row r="70864" spans="3:3" x14ac:dyDescent="0.25">
      <c r="C70864" s="62"/>
    </row>
    <row r="70952" spans="3:3" x14ac:dyDescent="0.25">
      <c r="C70952" s="62"/>
    </row>
    <row r="70953" spans="3:3" x14ac:dyDescent="0.25">
      <c r="C70953" s="62"/>
    </row>
    <row r="71041" spans="3:3" x14ac:dyDescent="0.25">
      <c r="C71041" s="62"/>
    </row>
    <row r="71042" spans="3:3" x14ac:dyDescent="0.25">
      <c r="C71042" s="62"/>
    </row>
    <row r="71130" spans="3:3" x14ac:dyDescent="0.25">
      <c r="C71130" s="62"/>
    </row>
    <row r="71131" spans="3:3" x14ac:dyDescent="0.25">
      <c r="C71131" s="62"/>
    </row>
    <row r="71219" spans="3:3" x14ac:dyDescent="0.25">
      <c r="C71219" s="62"/>
    </row>
    <row r="71220" spans="3:3" x14ac:dyDescent="0.25">
      <c r="C71220" s="62"/>
    </row>
    <row r="71308" spans="3:3" x14ac:dyDescent="0.25">
      <c r="C71308" s="62"/>
    </row>
    <row r="71309" spans="3:3" x14ac:dyDescent="0.25">
      <c r="C71309" s="62"/>
    </row>
    <row r="71397" spans="3:3" x14ac:dyDescent="0.25">
      <c r="C71397" s="62"/>
    </row>
    <row r="71398" spans="3:3" x14ac:dyDescent="0.25">
      <c r="C71398" s="62"/>
    </row>
    <row r="71486" spans="3:3" x14ac:dyDescent="0.25">
      <c r="C71486" s="62"/>
    </row>
    <row r="71487" spans="3:3" x14ac:dyDescent="0.25">
      <c r="C71487" s="62"/>
    </row>
    <row r="71575" spans="3:3" x14ac:dyDescent="0.25">
      <c r="C71575" s="62"/>
    </row>
    <row r="71576" spans="3:3" x14ac:dyDescent="0.25">
      <c r="C71576" s="62"/>
    </row>
    <row r="71664" spans="3:3" x14ac:dyDescent="0.25">
      <c r="C71664" s="62"/>
    </row>
    <row r="71665" spans="3:3" x14ac:dyDescent="0.25">
      <c r="C71665" s="62"/>
    </row>
    <row r="71753" spans="3:3" x14ac:dyDescent="0.25">
      <c r="C71753" s="62"/>
    </row>
    <row r="71754" spans="3:3" x14ac:dyDescent="0.25">
      <c r="C71754" s="62"/>
    </row>
    <row r="71842" spans="3:3" x14ac:dyDescent="0.25">
      <c r="C71842" s="62"/>
    </row>
    <row r="71843" spans="3:3" x14ac:dyDescent="0.25">
      <c r="C71843" s="62"/>
    </row>
    <row r="71931" spans="3:3" x14ac:dyDescent="0.25">
      <c r="C71931" s="62"/>
    </row>
    <row r="71932" spans="3:3" x14ac:dyDescent="0.25">
      <c r="C71932" s="62"/>
    </row>
    <row r="72020" spans="3:3" x14ac:dyDescent="0.25">
      <c r="C72020" s="62"/>
    </row>
    <row r="72021" spans="3:3" x14ac:dyDescent="0.25">
      <c r="C72021" s="62"/>
    </row>
    <row r="72109" spans="3:3" x14ac:dyDescent="0.25">
      <c r="C72109" s="62"/>
    </row>
    <row r="72110" spans="3:3" x14ac:dyDescent="0.25">
      <c r="C72110" s="62"/>
    </row>
    <row r="72198" spans="3:3" x14ac:dyDescent="0.25">
      <c r="C72198" s="62"/>
    </row>
    <row r="72199" spans="3:3" x14ac:dyDescent="0.25">
      <c r="C72199" s="62"/>
    </row>
    <row r="72287" spans="3:3" x14ac:dyDescent="0.25">
      <c r="C72287" s="62"/>
    </row>
    <row r="72288" spans="3:3" x14ac:dyDescent="0.25">
      <c r="C72288" s="62"/>
    </row>
    <row r="72376" spans="3:3" x14ac:dyDescent="0.25">
      <c r="C72376" s="62"/>
    </row>
    <row r="72377" spans="3:3" x14ac:dyDescent="0.25">
      <c r="C72377" s="62"/>
    </row>
    <row r="72465" spans="3:3" x14ac:dyDescent="0.25">
      <c r="C72465" s="62"/>
    </row>
    <row r="72466" spans="3:3" x14ac:dyDescent="0.25">
      <c r="C72466" s="62"/>
    </row>
    <row r="72554" spans="3:3" x14ac:dyDescent="0.25">
      <c r="C72554" s="62"/>
    </row>
    <row r="72555" spans="3:3" x14ac:dyDescent="0.25">
      <c r="C72555" s="62"/>
    </row>
    <row r="72643" spans="3:3" x14ac:dyDescent="0.25">
      <c r="C72643" s="62"/>
    </row>
    <row r="72644" spans="3:3" x14ac:dyDescent="0.25">
      <c r="C72644" s="62"/>
    </row>
    <row r="72732" spans="3:3" x14ac:dyDescent="0.25">
      <c r="C72732" s="62"/>
    </row>
    <row r="72733" spans="3:3" x14ac:dyDescent="0.25">
      <c r="C72733" s="62"/>
    </row>
    <row r="72821" spans="3:3" x14ac:dyDescent="0.25">
      <c r="C72821" s="62"/>
    </row>
    <row r="72822" spans="3:3" x14ac:dyDescent="0.25">
      <c r="C72822" s="62"/>
    </row>
    <row r="72910" spans="3:3" x14ac:dyDescent="0.25">
      <c r="C72910" s="62"/>
    </row>
    <row r="72911" spans="3:3" x14ac:dyDescent="0.25">
      <c r="C72911" s="62"/>
    </row>
    <row r="72999" spans="3:3" x14ac:dyDescent="0.25">
      <c r="C72999" s="62"/>
    </row>
    <row r="73000" spans="3:3" x14ac:dyDescent="0.25">
      <c r="C73000" s="62"/>
    </row>
    <row r="73088" spans="3:3" x14ac:dyDescent="0.25">
      <c r="C73088" s="62"/>
    </row>
    <row r="73089" spans="3:3" x14ac:dyDescent="0.25">
      <c r="C73089" s="62"/>
    </row>
    <row r="73177" spans="3:3" x14ac:dyDescent="0.25">
      <c r="C73177" s="62"/>
    </row>
    <row r="73178" spans="3:3" x14ac:dyDescent="0.25">
      <c r="C73178" s="62"/>
    </row>
    <row r="73266" spans="3:3" x14ac:dyDescent="0.25">
      <c r="C73266" s="62"/>
    </row>
    <row r="73267" spans="3:3" x14ac:dyDescent="0.25">
      <c r="C73267" s="62"/>
    </row>
    <row r="73355" spans="3:3" x14ac:dyDescent="0.25">
      <c r="C73355" s="62"/>
    </row>
    <row r="73356" spans="3:3" x14ac:dyDescent="0.25">
      <c r="C73356" s="62"/>
    </row>
    <row r="73444" spans="3:3" x14ac:dyDescent="0.25">
      <c r="C73444" s="62"/>
    </row>
    <row r="73445" spans="3:3" x14ac:dyDescent="0.25">
      <c r="C73445" s="62"/>
    </row>
    <row r="73533" spans="3:3" x14ac:dyDescent="0.25">
      <c r="C73533" s="62"/>
    </row>
    <row r="73534" spans="3:3" x14ac:dyDescent="0.25">
      <c r="C73534" s="62"/>
    </row>
    <row r="73622" spans="3:3" x14ac:dyDescent="0.25">
      <c r="C73622" s="62"/>
    </row>
    <row r="73623" spans="3:3" x14ac:dyDescent="0.25">
      <c r="C73623" s="62"/>
    </row>
    <row r="73711" spans="3:3" x14ac:dyDescent="0.25">
      <c r="C73711" s="62"/>
    </row>
    <row r="73712" spans="3:3" x14ac:dyDescent="0.25">
      <c r="C73712" s="62"/>
    </row>
    <row r="73800" spans="3:3" x14ac:dyDescent="0.25">
      <c r="C73800" s="62"/>
    </row>
    <row r="73801" spans="3:3" x14ac:dyDescent="0.25">
      <c r="C73801" s="62"/>
    </row>
    <row r="73889" spans="3:3" x14ac:dyDescent="0.25">
      <c r="C73889" s="62"/>
    </row>
    <row r="73890" spans="3:3" x14ac:dyDescent="0.25">
      <c r="C73890" s="62"/>
    </row>
    <row r="73978" spans="3:3" x14ac:dyDescent="0.25">
      <c r="C73978" s="62"/>
    </row>
    <row r="73979" spans="3:3" x14ac:dyDescent="0.25">
      <c r="C73979" s="62"/>
    </row>
    <row r="74067" spans="3:3" x14ac:dyDescent="0.25">
      <c r="C74067" s="62"/>
    </row>
    <row r="74068" spans="3:3" x14ac:dyDescent="0.25">
      <c r="C74068" s="62"/>
    </row>
    <row r="74156" spans="3:3" x14ac:dyDescent="0.25">
      <c r="C74156" s="62"/>
    </row>
    <row r="74157" spans="3:3" x14ac:dyDescent="0.25">
      <c r="C74157" s="62"/>
    </row>
    <row r="74245" spans="3:3" x14ac:dyDescent="0.25">
      <c r="C74245" s="62"/>
    </row>
    <row r="74246" spans="3:3" x14ac:dyDescent="0.25">
      <c r="C74246" s="62"/>
    </row>
    <row r="74334" spans="3:3" x14ac:dyDescent="0.25">
      <c r="C74334" s="62"/>
    </row>
    <row r="74335" spans="3:3" x14ac:dyDescent="0.25">
      <c r="C74335" s="62"/>
    </row>
    <row r="74423" spans="3:3" x14ac:dyDescent="0.25">
      <c r="C74423" s="62"/>
    </row>
    <row r="74424" spans="3:3" x14ac:dyDescent="0.25">
      <c r="C74424" s="62"/>
    </row>
    <row r="74512" spans="3:3" x14ac:dyDescent="0.25">
      <c r="C74512" s="62"/>
    </row>
    <row r="74513" spans="3:3" x14ac:dyDescent="0.25">
      <c r="C74513" s="62"/>
    </row>
    <row r="74601" spans="3:3" x14ac:dyDescent="0.25">
      <c r="C74601" s="62"/>
    </row>
    <row r="74602" spans="3:3" x14ac:dyDescent="0.25">
      <c r="C74602" s="62"/>
    </row>
    <row r="74690" spans="3:3" x14ac:dyDescent="0.25">
      <c r="C74690" s="62"/>
    </row>
    <row r="74691" spans="3:3" x14ac:dyDescent="0.25">
      <c r="C74691" s="62"/>
    </row>
    <row r="74779" spans="3:3" x14ac:dyDescent="0.25">
      <c r="C74779" s="62"/>
    </row>
    <row r="74780" spans="3:3" x14ac:dyDescent="0.25">
      <c r="C74780" s="62"/>
    </row>
    <row r="74868" spans="3:3" x14ac:dyDescent="0.25">
      <c r="C74868" s="62"/>
    </row>
    <row r="74869" spans="3:3" x14ac:dyDescent="0.25">
      <c r="C74869" s="62"/>
    </row>
    <row r="74957" spans="3:3" x14ac:dyDescent="0.25">
      <c r="C74957" s="62"/>
    </row>
    <row r="74958" spans="3:3" x14ac:dyDescent="0.25">
      <c r="C74958" s="62"/>
    </row>
    <row r="75046" spans="3:3" x14ac:dyDescent="0.25">
      <c r="C75046" s="62"/>
    </row>
    <row r="75047" spans="3:3" x14ac:dyDescent="0.25">
      <c r="C75047" s="62"/>
    </row>
    <row r="75135" spans="3:3" x14ac:dyDescent="0.25">
      <c r="C75135" s="62"/>
    </row>
    <row r="75136" spans="3:3" x14ac:dyDescent="0.25">
      <c r="C75136" s="62"/>
    </row>
    <row r="75224" spans="3:3" x14ac:dyDescent="0.25">
      <c r="C75224" s="62"/>
    </row>
    <row r="75225" spans="3:3" x14ac:dyDescent="0.25">
      <c r="C75225" s="62"/>
    </row>
    <row r="75313" spans="3:3" x14ac:dyDescent="0.25">
      <c r="C75313" s="62"/>
    </row>
    <row r="75314" spans="3:3" x14ac:dyDescent="0.25">
      <c r="C75314" s="62"/>
    </row>
    <row r="75402" spans="3:3" x14ac:dyDescent="0.25">
      <c r="C75402" s="62"/>
    </row>
    <row r="75403" spans="3:3" x14ac:dyDescent="0.25">
      <c r="C75403" s="62"/>
    </row>
    <row r="75491" spans="3:3" x14ac:dyDescent="0.25">
      <c r="C75491" s="62"/>
    </row>
    <row r="75492" spans="3:3" x14ac:dyDescent="0.25">
      <c r="C75492" s="62"/>
    </row>
    <row r="75580" spans="3:3" x14ac:dyDescent="0.25">
      <c r="C75580" s="62"/>
    </row>
    <row r="75581" spans="3:3" x14ac:dyDescent="0.25">
      <c r="C75581" s="62"/>
    </row>
    <row r="75669" spans="3:3" x14ac:dyDescent="0.25">
      <c r="C75669" s="62"/>
    </row>
    <row r="75670" spans="3:3" x14ac:dyDescent="0.25">
      <c r="C75670" s="62"/>
    </row>
    <row r="75758" spans="3:3" x14ac:dyDescent="0.25">
      <c r="C75758" s="62"/>
    </row>
    <row r="75759" spans="3:3" x14ac:dyDescent="0.25">
      <c r="C75759" s="62"/>
    </row>
    <row r="75847" spans="3:3" x14ac:dyDescent="0.25">
      <c r="C75847" s="62"/>
    </row>
    <row r="75848" spans="3:3" x14ac:dyDescent="0.25">
      <c r="C75848" s="62"/>
    </row>
    <row r="75936" spans="3:3" x14ac:dyDescent="0.25">
      <c r="C75936" s="62"/>
    </row>
    <row r="75937" spans="3:3" x14ac:dyDescent="0.25">
      <c r="C75937" s="62"/>
    </row>
    <row r="76025" spans="3:3" x14ac:dyDescent="0.25">
      <c r="C76025" s="62"/>
    </row>
    <row r="76026" spans="3:3" x14ac:dyDescent="0.25">
      <c r="C76026" s="62"/>
    </row>
    <row r="76114" spans="3:3" x14ac:dyDescent="0.25">
      <c r="C76114" s="62"/>
    </row>
    <row r="76115" spans="3:3" x14ac:dyDescent="0.25">
      <c r="C76115" s="62"/>
    </row>
    <row r="76203" spans="3:3" x14ac:dyDescent="0.25">
      <c r="C76203" s="62"/>
    </row>
    <row r="76204" spans="3:3" x14ac:dyDescent="0.25">
      <c r="C76204" s="62"/>
    </row>
    <row r="76292" spans="3:3" x14ac:dyDescent="0.25">
      <c r="C76292" s="62"/>
    </row>
    <row r="76293" spans="3:3" x14ac:dyDescent="0.25">
      <c r="C76293" s="62"/>
    </row>
    <row r="76381" spans="3:3" x14ac:dyDescent="0.25">
      <c r="C76381" s="62"/>
    </row>
    <row r="76382" spans="3:3" x14ac:dyDescent="0.25">
      <c r="C76382" s="62"/>
    </row>
    <row r="76470" spans="3:3" x14ac:dyDescent="0.25">
      <c r="C76470" s="62"/>
    </row>
    <row r="76471" spans="3:3" x14ac:dyDescent="0.25">
      <c r="C76471" s="62"/>
    </row>
    <row r="76559" spans="3:3" x14ac:dyDescent="0.25">
      <c r="C76559" s="62"/>
    </row>
    <row r="76560" spans="3:3" x14ac:dyDescent="0.25">
      <c r="C76560" s="62"/>
    </row>
    <row r="76648" spans="3:3" x14ac:dyDescent="0.25">
      <c r="C76648" s="62"/>
    </row>
    <row r="76649" spans="3:3" x14ac:dyDescent="0.25">
      <c r="C76649" s="62"/>
    </row>
    <row r="76737" spans="3:3" x14ac:dyDescent="0.25">
      <c r="C76737" s="62"/>
    </row>
    <row r="76738" spans="3:3" x14ac:dyDescent="0.25">
      <c r="C76738" s="62"/>
    </row>
    <row r="76826" spans="3:3" x14ac:dyDescent="0.25">
      <c r="C76826" s="62"/>
    </row>
    <row r="76827" spans="3:3" x14ac:dyDescent="0.25">
      <c r="C76827" s="62"/>
    </row>
    <row r="76915" spans="3:3" x14ac:dyDescent="0.25">
      <c r="C76915" s="62"/>
    </row>
    <row r="76916" spans="3:3" x14ac:dyDescent="0.25">
      <c r="C76916" s="62"/>
    </row>
    <row r="77004" spans="3:3" x14ac:dyDescent="0.25">
      <c r="C77004" s="62"/>
    </row>
    <row r="77005" spans="3:3" x14ac:dyDescent="0.25">
      <c r="C77005" s="62"/>
    </row>
    <row r="77093" spans="3:3" x14ac:dyDescent="0.25">
      <c r="C77093" s="62"/>
    </row>
    <row r="77094" spans="3:3" x14ac:dyDescent="0.25">
      <c r="C77094" s="62"/>
    </row>
    <row r="77182" spans="3:3" x14ac:dyDescent="0.25">
      <c r="C77182" s="62"/>
    </row>
    <row r="77183" spans="3:3" x14ac:dyDescent="0.25">
      <c r="C77183" s="62"/>
    </row>
    <row r="77271" spans="3:3" x14ac:dyDescent="0.25">
      <c r="C77271" s="62"/>
    </row>
    <row r="77272" spans="3:3" x14ac:dyDescent="0.25">
      <c r="C77272" s="62"/>
    </row>
    <row r="77360" spans="3:3" x14ac:dyDescent="0.25">
      <c r="C77360" s="62"/>
    </row>
    <row r="77361" spans="3:3" x14ac:dyDescent="0.25">
      <c r="C77361" s="62"/>
    </row>
    <row r="77449" spans="3:3" x14ac:dyDescent="0.25">
      <c r="C77449" s="62"/>
    </row>
    <row r="77450" spans="3:3" x14ac:dyDescent="0.25">
      <c r="C77450" s="62"/>
    </row>
    <row r="77538" spans="3:3" x14ac:dyDescent="0.25">
      <c r="C77538" s="62"/>
    </row>
    <row r="77539" spans="3:3" x14ac:dyDescent="0.25">
      <c r="C77539" s="62"/>
    </row>
    <row r="77627" spans="3:3" x14ac:dyDescent="0.25">
      <c r="C77627" s="62"/>
    </row>
    <row r="77628" spans="3:3" x14ac:dyDescent="0.25">
      <c r="C77628" s="62"/>
    </row>
    <row r="77716" spans="3:3" x14ac:dyDescent="0.25">
      <c r="C77716" s="62"/>
    </row>
    <row r="77717" spans="3:3" x14ac:dyDescent="0.25">
      <c r="C77717" s="62"/>
    </row>
    <row r="77805" spans="3:3" x14ac:dyDescent="0.25">
      <c r="C77805" s="62"/>
    </row>
    <row r="77806" spans="3:3" x14ac:dyDescent="0.25">
      <c r="C77806" s="62"/>
    </row>
    <row r="77894" spans="3:3" x14ac:dyDescent="0.25">
      <c r="C77894" s="62"/>
    </row>
    <row r="77895" spans="3:3" x14ac:dyDescent="0.25">
      <c r="C77895" s="62"/>
    </row>
    <row r="77983" spans="3:3" x14ac:dyDescent="0.25">
      <c r="C77983" s="62"/>
    </row>
    <row r="77984" spans="3:3" x14ac:dyDescent="0.25">
      <c r="C77984" s="62"/>
    </row>
    <row r="78072" spans="3:3" x14ac:dyDescent="0.25">
      <c r="C78072" s="62"/>
    </row>
    <row r="78073" spans="3:3" x14ac:dyDescent="0.25">
      <c r="C78073" s="62"/>
    </row>
    <row r="78161" spans="3:3" x14ac:dyDescent="0.25">
      <c r="C78161" s="62"/>
    </row>
    <row r="78162" spans="3:3" x14ac:dyDescent="0.25">
      <c r="C78162" s="62"/>
    </row>
    <row r="78250" spans="3:3" x14ac:dyDescent="0.25">
      <c r="C78250" s="62"/>
    </row>
    <row r="78251" spans="3:3" x14ac:dyDescent="0.25">
      <c r="C78251" s="62"/>
    </row>
    <row r="78339" spans="3:3" x14ac:dyDescent="0.25">
      <c r="C78339" s="62"/>
    </row>
    <row r="78340" spans="3:3" x14ac:dyDescent="0.25">
      <c r="C78340" s="62"/>
    </row>
    <row r="78428" spans="3:3" x14ac:dyDescent="0.25">
      <c r="C78428" s="62"/>
    </row>
    <row r="78429" spans="3:3" x14ac:dyDescent="0.25">
      <c r="C78429" s="62"/>
    </row>
    <row r="78517" spans="3:3" x14ac:dyDescent="0.25">
      <c r="C78517" s="62"/>
    </row>
    <row r="78518" spans="3:3" x14ac:dyDescent="0.25">
      <c r="C78518" s="62"/>
    </row>
    <row r="78606" spans="3:3" x14ac:dyDescent="0.25">
      <c r="C78606" s="62"/>
    </row>
    <row r="78607" spans="3:3" x14ac:dyDescent="0.25">
      <c r="C78607" s="62"/>
    </row>
    <row r="78695" spans="3:3" x14ac:dyDescent="0.25">
      <c r="C78695" s="62"/>
    </row>
    <row r="78696" spans="3:3" x14ac:dyDescent="0.25">
      <c r="C78696" s="62"/>
    </row>
    <row r="78784" spans="3:3" x14ac:dyDescent="0.25">
      <c r="C78784" s="62"/>
    </row>
    <row r="78785" spans="3:3" x14ac:dyDescent="0.25">
      <c r="C78785" s="62"/>
    </row>
    <row r="78873" spans="3:3" x14ac:dyDescent="0.25">
      <c r="C78873" s="62"/>
    </row>
    <row r="78874" spans="3:3" x14ac:dyDescent="0.25">
      <c r="C78874" s="62"/>
    </row>
    <row r="78962" spans="3:3" x14ac:dyDescent="0.25">
      <c r="C78962" s="62"/>
    </row>
    <row r="78963" spans="3:3" x14ac:dyDescent="0.25">
      <c r="C78963" s="62"/>
    </row>
    <row r="79051" spans="3:3" x14ac:dyDescent="0.25">
      <c r="C79051" s="62"/>
    </row>
    <row r="79052" spans="3:3" x14ac:dyDescent="0.25">
      <c r="C79052" s="62"/>
    </row>
    <row r="79140" spans="3:3" x14ac:dyDescent="0.25">
      <c r="C79140" s="62"/>
    </row>
    <row r="79141" spans="3:3" x14ac:dyDescent="0.25">
      <c r="C79141" s="62"/>
    </row>
    <row r="79229" spans="3:3" x14ac:dyDescent="0.25">
      <c r="C79229" s="62"/>
    </row>
    <row r="79230" spans="3:3" x14ac:dyDescent="0.25">
      <c r="C79230" s="62"/>
    </row>
    <row r="79318" spans="3:3" x14ac:dyDescent="0.25">
      <c r="C79318" s="62"/>
    </row>
    <row r="79319" spans="3:3" x14ac:dyDescent="0.25">
      <c r="C79319" s="62"/>
    </row>
    <row r="79407" spans="3:3" x14ac:dyDescent="0.25">
      <c r="C79407" s="62"/>
    </row>
    <row r="79408" spans="3:3" x14ac:dyDescent="0.25">
      <c r="C79408" s="62"/>
    </row>
    <row r="79496" spans="3:3" x14ac:dyDescent="0.25">
      <c r="C79496" s="62"/>
    </row>
    <row r="79497" spans="3:3" x14ac:dyDescent="0.25">
      <c r="C79497" s="62"/>
    </row>
    <row r="79585" spans="3:3" x14ac:dyDescent="0.25">
      <c r="C79585" s="62"/>
    </row>
    <row r="79586" spans="3:3" x14ac:dyDescent="0.25">
      <c r="C79586" s="62"/>
    </row>
    <row r="79674" spans="3:3" x14ac:dyDescent="0.25">
      <c r="C79674" s="62"/>
    </row>
    <row r="79675" spans="3:3" x14ac:dyDescent="0.25">
      <c r="C79675" s="62"/>
    </row>
    <row r="79763" spans="3:3" x14ac:dyDescent="0.25">
      <c r="C79763" s="62"/>
    </row>
    <row r="79764" spans="3:3" x14ac:dyDescent="0.25">
      <c r="C79764" s="62"/>
    </row>
    <row r="79852" spans="3:3" x14ac:dyDescent="0.25">
      <c r="C79852" s="62"/>
    </row>
    <row r="79853" spans="3:3" x14ac:dyDescent="0.25">
      <c r="C79853" s="62"/>
    </row>
    <row r="79941" spans="3:3" x14ac:dyDescent="0.25">
      <c r="C79941" s="62"/>
    </row>
    <row r="79942" spans="3:3" x14ac:dyDescent="0.25">
      <c r="C79942" s="62"/>
    </row>
    <row r="80030" spans="3:3" x14ac:dyDescent="0.25">
      <c r="C80030" s="62"/>
    </row>
    <row r="80031" spans="3:3" x14ac:dyDescent="0.25">
      <c r="C80031" s="62"/>
    </row>
    <row r="80119" spans="3:3" x14ac:dyDescent="0.25">
      <c r="C80119" s="62"/>
    </row>
    <row r="80120" spans="3:3" x14ac:dyDescent="0.25">
      <c r="C80120" s="62"/>
    </row>
    <row r="80208" spans="3:3" x14ac:dyDescent="0.25">
      <c r="C80208" s="62"/>
    </row>
    <row r="80209" spans="3:3" x14ac:dyDescent="0.25">
      <c r="C80209" s="62"/>
    </row>
    <row r="80297" spans="3:3" x14ac:dyDescent="0.25">
      <c r="C80297" s="62"/>
    </row>
    <row r="80298" spans="3:3" x14ac:dyDescent="0.25">
      <c r="C80298" s="62"/>
    </row>
    <row r="80386" spans="3:3" x14ac:dyDescent="0.25">
      <c r="C80386" s="62"/>
    </row>
    <row r="80387" spans="3:3" x14ac:dyDescent="0.25">
      <c r="C80387" s="62"/>
    </row>
    <row r="80475" spans="3:3" x14ac:dyDescent="0.25">
      <c r="C80475" s="62"/>
    </row>
    <row r="80476" spans="3:3" x14ac:dyDescent="0.25">
      <c r="C80476" s="62"/>
    </row>
    <row r="80564" spans="3:3" x14ac:dyDescent="0.25">
      <c r="C80564" s="62"/>
    </row>
    <row r="80565" spans="3:3" x14ac:dyDescent="0.25">
      <c r="C80565" s="62"/>
    </row>
    <row r="80653" spans="3:3" x14ac:dyDescent="0.25">
      <c r="C80653" s="62"/>
    </row>
    <row r="80654" spans="3:3" x14ac:dyDescent="0.25">
      <c r="C80654" s="62"/>
    </row>
    <row r="80742" spans="3:3" x14ac:dyDescent="0.25">
      <c r="C80742" s="62"/>
    </row>
    <row r="80743" spans="3:3" x14ac:dyDescent="0.25">
      <c r="C80743" s="62"/>
    </row>
    <row r="80831" spans="3:3" x14ac:dyDescent="0.25">
      <c r="C80831" s="62"/>
    </row>
    <row r="80832" spans="3:3" x14ac:dyDescent="0.25">
      <c r="C80832" s="62"/>
    </row>
    <row r="80920" spans="3:3" x14ac:dyDescent="0.25">
      <c r="C80920" s="62"/>
    </row>
    <row r="80921" spans="3:3" x14ac:dyDescent="0.25">
      <c r="C80921" s="62"/>
    </row>
    <row r="81009" spans="3:3" x14ac:dyDescent="0.25">
      <c r="C81009" s="62"/>
    </row>
    <row r="81010" spans="3:3" x14ac:dyDescent="0.25">
      <c r="C81010" s="62"/>
    </row>
    <row r="81098" spans="3:3" x14ac:dyDescent="0.25">
      <c r="C81098" s="62"/>
    </row>
    <row r="81099" spans="3:3" x14ac:dyDescent="0.25">
      <c r="C81099" s="62"/>
    </row>
    <row r="81187" spans="3:3" x14ac:dyDescent="0.25">
      <c r="C81187" s="62"/>
    </row>
    <row r="81188" spans="3:3" x14ac:dyDescent="0.25">
      <c r="C81188" s="62"/>
    </row>
    <row r="81276" spans="3:3" x14ac:dyDescent="0.25">
      <c r="C81276" s="62"/>
    </row>
    <row r="81277" spans="3:3" x14ac:dyDescent="0.25">
      <c r="C81277" s="62"/>
    </row>
    <row r="81365" spans="3:3" x14ac:dyDescent="0.25">
      <c r="C81365" s="62"/>
    </row>
    <row r="81366" spans="3:3" x14ac:dyDescent="0.25">
      <c r="C81366" s="62"/>
    </row>
    <row r="81454" spans="3:3" x14ac:dyDescent="0.25">
      <c r="C81454" s="62"/>
    </row>
    <row r="81455" spans="3:3" x14ac:dyDescent="0.25">
      <c r="C81455" s="62"/>
    </row>
    <row r="81543" spans="3:3" x14ac:dyDescent="0.25">
      <c r="C81543" s="62"/>
    </row>
    <row r="81544" spans="3:3" x14ac:dyDescent="0.25">
      <c r="C81544" s="62"/>
    </row>
    <row r="81632" spans="3:3" x14ac:dyDescent="0.25">
      <c r="C81632" s="62"/>
    </row>
    <row r="81633" spans="3:3" x14ac:dyDescent="0.25">
      <c r="C81633" s="62"/>
    </row>
    <row r="81721" spans="3:3" x14ac:dyDescent="0.25">
      <c r="C81721" s="62"/>
    </row>
    <row r="81722" spans="3:3" x14ac:dyDescent="0.25">
      <c r="C81722" s="62"/>
    </row>
    <row r="81810" spans="3:3" x14ac:dyDescent="0.25">
      <c r="C81810" s="62"/>
    </row>
    <row r="81811" spans="3:3" x14ac:dyDescent="0.25">
      <c r="C81811" s="62"/>
    </row>
    <row r="81899" spans="3:3" x14ac:dyDescent="0.25">
      <c r="C81899" s="62"/>
    </row>
    <row r="81900" spans="3:3" x14ac:dyDescent="0.25">
      <c r="C81900" s="62"/>
    </row>
    <row r="81988" spans="3:3" x14ac:dyDescent="0.25">
      <c r="C81988" s="62"/>
    </row>
    <row r="81989" spans="3:3" x14ac:dyDescent="0.25">
      <c r="C81989" s="62"/>
    </row>
    <row r="82077" spans="3:3" x14ac:dyDescent="0.25">
      <c r="C82077" s="62"/>
    </row>
    <row r="82078" spans="3:3" x14ac:dyDescent="0.25">
      <c r="C82078" s="62"/>
    </row>
    <row r="82166" spans="3:3" x14ac:dyDescent="0.25">
      <c r="C82166" s="62"/>
    </row>
    <row r="82167" spans="3:3" x14ac:dyDescent="0.25">
      <c r="C82167" s="62"/>
    </row>
    <row r="82255" spans="3:3" x14ac:dyDescent="0.25">
      <c r="C82255" s="62"/>
    </row>
    <row r="82256" spans="3:3" x14ac:dyDescent="0.25">
      <c r="C82256" s="62"/>
    </row>
    <row r="82344" spans="3:3" x14ac:dyDescent="0.25">
      <c r="C82344" s="62"/>
    </row>
    <row r="82345" spans="3:3" x14ac:dyDescent="0.25">
      <c r="C82345" s="62"/>
    </row>
    <row r="82433" spans="3:3" x14ac:dyDescent="0.25">
      <c r="C82433" s="62"/>
    </row>
    <row r="82434" spans="3:3" x14ac:dyDescent="0.25">
      <c r="C82434" s="62"/>
    </row>
    <row r="82522" spans="3:3" x14ac:dyDescent="0.25">
      <c r="C82522" s="62"/>
    </row>
    <row r="82523" spans="3:3" x14ac:dyDescent="0.25">
      <c r="C82523" s="62"/>
    </row>
    <row r="82611" spans="3:3" x14ac:dyDescent="0.25">
      <c r="C82611" s="62"/>
    </row>
    <row r="82612" spans="3:3" x14ac:dyDescent="0.25">
      <c r="C82612" s="62"/>
    </row>
    <row r="82700" spans="3:3" x14ac:dyDescent="0.25">
      <c r="C82700" s="62"/>
    </row>
    <row r="82701" spans="3:3" x14ac:dyDescent="0.25">
      <c r="C82701" s="62"/>
    </row>
    <row r="82789" spans="3:3" x14ac:dyDescent="0.25">
      <c r="C82789" s="62"/>
    </row>
    <row r="82790" spans="3:3" x14ac:dyDescent="0.25">
      <c r="C82790" s="62"/>
    </row>
    <row r="82878" spans="3:3" x14ac:dyDescent="0.25">
      <c r="C82878" s="62"/>
    </row>
    <row r="82879" spans="3:3" x14ac:dyDescent="0.25">
      <c r="C82879" s="62"/>
    </row>
    <row r="82967" spans="3:3" x14ac:dyDescent="0.25">
      <c r="C82967" s="62"/>
    </row>
    <row r="82968" spans="3:3" x14ac:dyDescent="0.25">
      <c r="C82968" s="62"/>
    </row>
    <row r="83056" spans="3:3" x14ac:dyDescent="0.25">
      <c r="C83056" s="62"/>
    </row>
    <row r="83057" spans="3:3" x14ac:dyDescent="0.25">
      <c r="C83057" s="62"/>
    </row>
    <row r="83145" spans="3:3" x14ac:dyDescent="0.25">
      <c r="C83145" s="62"/>
    </row>
    <row r="83146" spans="3:3" x14ac:dyDescent="0.25">
      <c r="C83146" s="62"/>
    </row>
    <row r="83234" spans="3:3" x14ac:dyDescent="0.25">
      <c r="C83234" s="62"/>
    </row>
    <row r="83235" spans="3:3" x14ac:dyDescent="0.25">
      <c r="C83235" s="62"/>
    </row>
    <row r="83323" spans="3:3" x14ac:dyDescent="0.25">
      <c r="C83323" s="62"/>
    </row>
    <row r="83324" spans="3:3" x14ac:dyDescent="0.25">
      <c r="C83324" s="62"/>
    </row>
    <row r="83412" spans="3:3" x14ac:dyDescent="0.25">
      <c r="C83412" s="62"/>
    </row>
    <row r="83413" spans="3:3" x14ac:dyDescent="0.25">
      <c r="C83413" s="62"/>
    </row>
    <row r="83501" spans="3:3" x14ac:dyDescent="0.25">
      <c r="C83501" s="62"/>
    </row>
    <row r="83502" spans="3:3" x14ac:dyDescent="0.25">
      <c r="C83502" s="62"/>
    </row>
    <row r="83590" spans="3:3" x14ac:dyDescent="0.25">
      <c r="C83590" s="62"/>
    </row>
    <row r="83591" spans="3:3" x14ac:dyDescent="0.25">
      <c r="C83591" s="62"/>
    </row>
    <row r="83679" spans="3:3" x14ac:dyDescent="0.25">
      <c r="C83679" s="62"/>
    </row>
    <row r="83680" spans="3:3" x14ac:dyDescent="0.25">
      <c r="C83680" s="62"/>
    </row>
    <row r="83768" spans="3:3" x14ac:dyDescent="0.25">
      <c r="C83768" s="62"/>
    </row>
    <row r="83769" spans="3:3" x14ac:dyDescent="0.25">
      <c r="C83769" s="62"/>
    </row>
    <row r="83857" spans="3:3" x14ac:dyDescent="0.25">
      <c r="C83857" s="62"/>
    </row>
    <row r="83858" spans="3:3" x14ac:dyDescent="0.25">
      <c r="C83858" s="62"/>
    </row>
    <row r="83946" spans="3:3" x14ac:dyDescent="0.25">
      <c r="C83946" s="62"/>
    </row>
    <row r="83947" spans="3:3" x14ac:dyDescent="0.25">
      <c r="C83947" s="62"/>
    </row>
    <row r="84035" spans="3:3" x14ac:dyDescent="0.25">
      <c r="C84035" s="62"/>
    </row>
    <row r="84036" spans="3:3" x14ac:dyDescent="0.25">
      <c r="C84036" s="62"/>
    </row>
    <row r="84124" spans="3:3" x14ac:dyDescent="0.25">
      <c r="C84124" s="62"/>
    </row>
    <row r="84125" spans="3:3" x14ac:dyDescent="0.25">
      <c r="C84125" s="62"/>
    </row>
    <row r="84213" spans="3:3" x14ac:dyDescent="0.25">
      <c r="C84213" s="62"/>
    </row>
    <row r="84214" spans="3:3" x14ac:dyDescent="0.25">
      <c r="C84214" s="62"/>
    </row>
    <row r="84302" spans="3:3" x14ac:dyDescent="0.25">
      <c r="C84302" s="62"/>
    </row>
    <row r="84303" spans="3:3" x14ac:dyDescent="0.25">
      <c r="C84303" s="62"/>
    </row>
    <row r="84391" spans="3:3" x14ac:dyDescent="0.25">
      <c r="C84391" s="62"/>
    </row>
    <row r="84392" spans="3:3" x14ac:dyDescent="0.25">
      <c r="C84392" s="62"/>
    </row>
    <row r="84480" spans="3:3" x14ac:dyDescent="0.25">
      <c r="C84480" s="62"/>
    </row>
    <row r="84481" spans="3:3" x14ac:dyDescent="0.25">
      <c r="C84481" s="62"/>
    </row>
    <row r="84569" spans="3:3" x14ac:dyDescent="0.25">
      <c r="C84569" s="62"/>
    </row>
    <row r="84570" spans="3:3" x14ac:dyDescent="0.25">
      <c r="C84570" s="62"/>
    </row>
    <row r="84658" spans="3:3" x14ac:dyDescent="0.25">
      <c r="C84658" s="62"/>
    </row>
    <row r="84659" spans="3:3" x14ac:dyDescent="0.25">
      <c r="C84659" s="62"/>
    </row>
    <row r="84747" spans="3:3" x14ac:dyDescent="0.25">
      <c r="C84747" s="62"/>
    </row>
    <row r="84748" spans="3:3" x14ac:dyDescent="0.25">
      <c r="C84748" s="62"/>
    </row>
    <row r="84836" spans="3:3" x14ac:dyDescent="0.25">
      <c r="C84836" s="62"/>
    </row>
    <row r="84837" spans="3:3" x14ac:dyDescent="0.25">
      <c r="C84837" s="62"/>
    </row>
    <row r="84925" spans="3:3" x14ac:dyDescent="0.25">
      <c r="C84925" s="62"/>
    </row>
    <row r="84926" spans="3:3" x14ac:dyDescent="0.25">
      <c r="C84926" s="62"/>
    </row>
    <row r="85014" spans="3:3" x14ac:dyDescent="0.25">
      <c r="C85014" s="62"/>
    </row>
    <row r="85015" spans="3:3" x14ac:dyDescent="0.25">
      <c r="C85015" s="62"/>
    </row>
    <row r="85103" spans="3:3" x14ac:dyDescent="0.25">
      <c r="C85103" s="62"/>
    </row>
    <row r="85104" spans="3:3" x14ac:dyDescent="0.25">
      <c r="C85104" s="62"/>
    </row>
    <row r="85192" spans="3:3" x14ac:dyDescent="0.25">
      <c r="C85192" s="62"/>
    </row>
    <row r="85193" spans="3:3" x14ac:dyDescent="0.25">
      <c r="C85193" s="62"/>
    </row>
    <row r="85281" spans="3:3" x14ac:dyDescent="0.25">
      <c r="C85281" s="62"/>
    </row>
    <row r="85282" spans="3:3" x14ac:dyDescent="0.25">
      <c r="C85282" s="62"/>
    </row>
    <row r="85370" spans="3:3" x14ac:dyDescent="0.25">
      <c r="C85370" s="62"/>
    </row>
    <row r="85371" spans="3:3" x14ac:dyDescent="0.25">
      <c r="C85371" s="62"/>
    </row>
    <row r="85459" spans="3:3" x14ac:dyDescent="0.25">
      <c r="C85459" s="62"/>
    </row>
    <row r="85460" spans="3:3" x14ac:dyDescent="0.25">
      <c r="C85460" s="62"/>
    </row>
    <row r="85548" spans="3:3" x14ac:dyDescent="0.25">
      <c r="C85548" s="62"/>
    </row>
    <row r="85549" spans="3:3" x14ac:dyDescent="0.25">
      <c r="C85549" s="62"/>
    </row>
    <row r="85637" spans="3:3" x14ac:dyDescent="0.25">
      <c r="C85637" s="62"/>
    </row>
    <row r="85638" spans="3:3" x14ac:dyDescent="0.25">
      <c r="C85638" s="62"/>
    </row>
    <row r="85726" spans="3:3" x14ac:dyDescent="0.25">
      <c r="C85726" s="62"/>
    </row>
    <row r="85727" spans="3:3" x14ac:dyDescent="0.25">
      <c r="C85727" s="62"/>
    </row>
    <row r="85815" spans="3:3" x14ac:dyDescent="0.25">
      <c r="C85815" s="62"/>
    </row>
    <row r="85816" spans="3:3" x14ac:dyDescent="0.25">
      <c r="C85816" s="62"/>
    </row>
    <row r="85904" spans="3:3" x14ac:dyDescent="0.25">
      <c r="C85904" s="62"/>
    </row>
    <row r="85905" spans="3:3" x14ac:dyDescent="0.25">
      <c r="C85905" s="62"/>
    </row>
    <row r="85993" spans="3:3" x14ac:dyDescent="0.25">
      <c r="C85993" s="62"/>
    </row>
    <row r="85994" spans="3:3" x14ac:dyDescent="0.25">
      <c r="C85994" s="62"/>
    </row>
    <row r="86082" spans="3:3" x14ac:dyDescent="0.25">
      <c r="C86082" s="62"/>
    </row>
    <row r="86083" spans="3:3" x14ac:dyDescent="0.25">
      <c r="C86083" s="62"/>
    </row>
    <row r="86171" spans="3:3" x14ac:dyDescent="0.25">
      <c r="C86171" s="62"/>
    </row>
    <row r="86172" spans="3:3" x14ac:dyDescent="0.25">
      <c r="C86172" s="62"/>
    </row>
    <row r="86260" spans="3:3" x14ac:dyDescent="0.25">
      <c r="C86260" s="62"/>
    </row>
    <row r="86261" spans="3:3" x14ac:dyDescent="0.25">
      <c r="C86261" s="62"/>
    </row>
    <row r="86349" spans="3:3" x14ac:dyDescent="0.25">
      <c r="C86349" s="62"/>
    </row>
    <row r="86350" spans="3:3" x14ac:dyDescent="0.25">
      <c r="C86350" s="62"/>
    </row>
    <row r="86438" spans="3:3" x14ac:dyDescent="0.25">
      <c r="C86438" s="62"/>
    </row>
    <row r="86439" spans="3:3" x14ac:dyDescent="0.25">
      <c r="C86439" s="62"/>
    </row>
    <row r="86527" spans="3:3" x14ac:dyDescent="0.25">
      <c r="C86527" s="62"/>
    </row>
    <row r="86528" spans="3:3" x14ac:dyDescent="0.25">
      <c r="C86528" s="62"/>
    </row>
    <row r="86616" spans="3:3" x14ac:dyDescent="0.25">
      <c r="C86616" s="62"/>
    </row>
    <row r="86617" spans="3:3" x14ac:dyDescent="0.25">
      <c r="C86617" s="62"/>
    </row>
    <row r="86705" spans="3:3" x14ac:dyDescent="0.25">
      <c r="C86705" s="62"/>
    </row>
    <row r="86706" spans="3:3" x14ac:dyDescent="0.25">
      <c r="C86706" s="62"/>
    </row>
    <row r="86794" spans="3:3" x14ac:dyDescent="0.25">
      <c r="C86794" s="62"/>
    </row>
    <row r="86795" spans="3:3" x14ac:dyDescent="0.25">
      <c r="C86795" s="62"/>
    </row>
    <row r="86883" spans="3:3" x14ac:dyDescent="0.25">
      <c r="C86883" s="62"/>
    </row>
    <row r="86884" spans="3:3" x14ac:dyDescent="0.25">
      <c r="C86884" s="62"/>
    </row>
    <row r="86972" spans="3:3" x14ac:dyDescent="0.25">
      <c r="C86972" s="62"/>
    </row>
    <row r="86973" spans="3:3" x14ac:dyDescent="0.25">
      <c r="C86973" s="62"/>
    </row>
    <row r="87061" spans="3:3" x14ac:dyDescent="0.25">
      <c r="C87061" s="62"/>
    </row>
    <row r="87062" spans="3:3" x14ac:dyDescent="0.25">
      <c r="C87062" s="62"/>
    </row>
    <row r="87150" spans="3:3" x14ac:dyDescent="0.25">
      <c r="C87150" s="62"/>
    </row>
    <row r="87151" spans="3:3" x14ac:dyDescent="0.25">
      <c r="C87151" s="62"/>
    </row>
    <row r="87239" spans="3:3" x14ac:dyDescent="0.25">
      <c r="C87239" s="62"/>
    </row>
    <row r="87240" spans="3:3" x14ac:dyDescent="0.25">
      <c r="C87240" s="62"/>
    </row>
    <row r="87328" spans="3:3" x14ac:dyDescent="0.25">
      <c r="C87328" s="62"/>
    </row>
    <row r="87329" spans="3:3" x14ac:dyDescent="0.25">
      <c r="C87329" s="62"/>
    </row>
    <row r="87417" spans="3:3" x14ac:dyDescent="0.25">
      <c r="C87417" s="62"/>
    </row>
    <row r="87418" spans="3:3" x14ac:dyDescent="0.25">
      <c r="C87418" s="62"/>
    </row>
    <row r="87506" spans="3:3" x14ac:dyDescent="0.25">
      <c r="C87506" s="62"/>
    </row>
    <row r="87507" spans="3:3" x14ac:dyDescent="0.25">
      <c r="C87507" s="62"/>
    </row>
    <row r="87595" spans="3:3" x14ac:dyDescent="0.25">
      <c r="C87595" s="62"/>
    </row>
    <row r="87596" spans="3:3" x14ac:dyDescent="0.25">
      <c r="C87596" s="62"/>
    </row>
    <row r="87684" spans="3:3" x14ac:dyDescent="0.25">
      <c r="C87684" s="62"/>
    </row>
    <row r="87685" spans="3:3" x14ac:dyDescent="0.25">
      <c r="C87685" s="62"/>
    </row>
    <row r="87773" spans="3:3" x14ac:dyDescent="0.25">
      <c r="C87773" s="62"/>
    </row>
    <row r="87774" spans="3:3" x14ac:dyDescent="0.25">
      <c r="C87774" s="62"/>
    </row>
    <row r="87862" spans="3:3" x14ac:dyDescent="0.25">
      <c r="C87862" s="62"/>
    </row>
    <row r="87863" spans="3:3" x14ac:dyDescent="0.25">
      <c r="C87863" s="62"/>
    </row>
    <row r="87951" spans="3:3" x14ac:dyDescent="0.25">
      <c r="C87951" s="62"/>
    </row>
    <row r="87952" spans="3:3" x14ac:dyDescent="0.25">
      <c r="C87952" s="62"/>
    </row>
    <row r="88040" spans="3:3" x14ac:dyDescent="0.25">
      <c r="C88040" s="62"/>
    </row>
    <row r="88041" spans="3:3" x14ac:dyDescent="0.25">
      <c r="C88041" s="62"/>
    </row>
    <row r="88129" spans="3:3" x14ac:dyDescent="0.25">
      <c r="C88129" s="62"/>
    </row>
    <row r="88130" spans="3:3" x14ac:dyDescent="0.25">
      <c r="C88130" s="62"/>
    </row>
    <row r="88218" spans="3:3" x14ac:dyDescent="0.25">
      <c r="C88218" s="62"/>
    </row>
    <row r="88219" spans="3:3" x14ac:dyDescent="0.25">
      <c r="C88219" s="62"/>
    </row>
    <row r="88307" spans="3:3" x14ac:dyDescent="0.25">
      <c r="C88307" s="62"/>
    </row>
    <row r="88308" spans="3:3" x14ac:dyDescent="0.25">
      <c r="C88308" s="62"/>
    </row>
    <row r="88396" spans="3:3" x14ac:dyDescent="0.25">
      <c r="C88396" s="62"/>
    </row>
    <row r="88397" spans="3:3" x14ac:dyDescent="0.25">
      <c r="C88397" s="62"/>
    </row>
    <row r="88485" spans="3:3" x14ac:dyDescent="0.25">
      <c r="C88485" s="62"/>
    </row>
    <row r="88486" spans="3:3" x14ac:dyDescent="0.25">
      <c r="C88486" s="62"/>
    </row>
    <row r="88574" spans="3:3" x14ac:dyDescent="0.25">
      <c r="C88574" s="62"/>
    </row>
    <row r="88575" spans="3:3" x14ac:dyDescent="0.25">
      <c r="C88575" s="62"/>
    </row>
    <row r="88663" spans="3:3" x14ac:dyDescent="0.25">
      <c r="C88663" s="62"/>
    </row>
    <row r="88664" spans="3:3" x14ac:dyDescent="0.25">
      <c r="C88664" s="62"/>
    </row>
    <row r="88752" spans="3:3" x14ac:dyDescent="0.25">
      <c r="C88752" s="62"/>
    </row>
    <row r="88753" spans="3:3" x14ac:dyDescent="0.25">
      <c r="C88753" s="62"/>
    </row>
    <row r="88841" spans="3:3" x14ac:dyDescent="0.25">
      <c r="C88841" s="62"/>
    </row>
    <row r="88842" spans="3:3" x14ac:dyDescent="0.25">
      <c r="C88842" s="62"/>
    </row>
    <row r="88930" spans="3:3" x14ac:dyDescent="0.25">
      <c r="C88930" s="62"/>
    </row>
    <row r="88931" spans="3:3" x14ac:dyDescent="0.25">
      <c r="C88931" s="62"/>
    </row>
    <row r="89019" spans="3:3" x14ac:dyDescent="0.25">
      <c r="C89019" s="62"/>
    </row>
    <row r="89020" spans="3:3" x14ac:dyDescent="0.25">
      <c r="C89020" s="62"/>
    </row>
    <row r="89108" spans="3:3" x14ac:dyDescent="0.25">
      <c r="C89108" s="62"/>
    </row>
    <row r="89109" spans="3:3" x14ac:dyDescent="0.25">
      <c r="C89109" s="62"/>
    </row>
    <row r="89197" spans="3:3" x14ac:dyDescent="0.25">
      <c r="C89197" s="62"/>
    </row>
    <row r="89198" spans="3:3" x14ac:dyDescent="0.25">
      <c r="C89198" s="62"/>
    </row>
    <row r="89286" spans="3:3" x14ac:dyDescent="0.25">
      <c r="C89286" s="62"/>
    </row>
    <row r="89287" spans="3:3" x14ac:dyDescent="0.25">
      <c r="C89287" s="62"/>
    </row>
    <row r="89375" spans="3:3" x14ac:dyDescent="0.25">
      <c r="C89375" s="62"/>
    </row>
    <row r="89376" spans="3:3" x14ac:dyDescent="0.25">
      <c r="C89376" s="62"/>
    </row>
    <row r="89464" spans="3:3" x14ac:dyDescent="0.25">
      <c r="C89464" s="62"/>
    </row>
    <row r="89465" spans="3:3" x14ac:dyDescent="0.25">
      <c r="C89465" s="62"/>
    </row>
    <row r="89553" spans="3:3" x14ac:dyDescent="0.25">
      <c r="C89553" s="62"/>
    </row>
    <row r="89554" spans="3:3" x14ac:dyDescent="0.25">
      <c r="C89554" s="62"/>
    </row>
    <row r="89642" spans="3:3" x14ac:dyDescent="0.25">
      <c r="C89642" s="62"/>
    </row>
    <row r="89643" spans="3:3" x14ac:dyDescent="0.25">
      <c r="C89643" s="62"/>
    </row>
    <row r="89731" spans="3:3" x14ac:dyDescent="0.25">
      <c r="C89731" s="62"/>
    </row>
    <row r="89732" spans="3:3" x14ac:dyDescent="0.25">
      <c r="C89732" s="62"/>
    </row>
    <row r="89820" spans="3:3" x14ac:dyDescent="0.25">
      <c r="C89820" s="62"/>
    </row>
    <row r="89821" spans="3:3" x14ac:dyDescent="0.25">
      <c r="C89821" s="62"/>
    </row>
    <row r="89909" spans="3:3" x14ac:dyDescent="0.25">
      <c r="C89909" s="62"/>
    </row>
    <row r="89910" spans="3:3" x14ac:dyDescent="0.25">
      <c r="C89910" s="62"/>
    </row>
    <row r="89998" spans="3:3" x14ac:dyDescent="0.25">
      <c r="C89998" s="62"/>
    </row>
    <row r="89999" spans="3:3" x14ac:dyDescent="0.25">
      <c r="C89999" s="62"/>
    </row>
    <row r="90087" spans="3:3" x14ac:dyDescent="0.25">
      <c r="C90087" s="62"/>
    </row>
    <row r="90088" spans="3:3" x14ac:dyDescent="0.25">
      <c r="C90088" s="62"/>
    </row>
    <row r="90176" spans="3:3" x14ac:dyDescent="0.25">
      <c r="C90176" s="62"/>
    </row>
    <row r="90177" spans="3:3" x14ac:dyDescent="0.25">
      <c r="C90177" s="62"/>
    </row>
    <row r="90265" spans="3:3" x14ac:dyDescent="0.25">
      <c r="C90265" s="62"/>
    </row>
    <row r="90266" spans="3:3" x14ac:dyDescent="0.25">
      <c r="C90266" s="62"/>
    </row>
    <row r="90354" spans="3:3" x14ac:dyDescent="0.25">
      <c r="C90354" s="62"/>
    </row>
    <row r="90355" spans="3:3" x14ac:dyDescent="0.25">
      <c r="C90355" s="62"/>
    </row>
    <row r="90443" spans="3:3" x14ac:dyDescent="0.25">
      <c r="C90443" s="62"/>
    </row>
    <row r="90444" spans="3:3" x14ac:dyDescent="0.25">
      <c r="C90444" s="62"/>
    </row>
    <row r="90532" spans="3:3" x14ac:dyDescent="0.25">
      <c r="C90532" s="62"/>
    </row>
    <row r="90533" spans="3:3" x14ac:dyDescent="0.25">
      <c r="C90533" s="62"/>
    </row>
    <row r="90621" spans="3:3" x14ac:dyDescent="0.25">
      <c r="C90621" s="62"/>
    </row>
    <row r="90622" spans="3:3" x14ac:dyDescent="0.25">
      <c r="C90622" s="62"/>
    </row>
    <row r="90710" spans="3:3" x14ac:dyDescent="0.25">
      <c r="C90710" s="62"/>
    </row>
    <row r="90711" spans="3:3" x14ac:dyDescent="0.25">
      <c r="C90711" s="62"/>
    </row>
    <row r="90799" spans="3:3" x14ac:dyDescent="0.25">
      <c r="C90799" s="62"/>
    </row>
    <row r="90800" spans="3:3" x14ac:dyDescent="0.25">
      <c r="C90800" s="62"/>
    </row>
    <row r="90888" spans="3:3" x14ac:dyDescent="0.25">
      <c r="C90888" s="62"/>
    </row>
    <row r="90889" spans="3:3" x14ac:dyDescent="0.25">
      <c r="C90889" s="62"/>
    </row>
    <row r="90977" spans="3:3" x14ac:dyDescent="0.25">
      <c r="C90977" s="62"/>
    </row>
    <row r="90978" spans="3:3" x14ac:dyDescent="0.25">
      <c r="C90978" s="62"/>
    </row>
    <row r="91066" spans="3:3" x14ac:dyDescent="0.25">
      <c r="C91066" s="62"/>
    </row>
    <row r="91067" spans="3:3" x14ac:dyDescent="0.25">
      <c r="C91067" s="62"/>
    </row>
    <row r="91155" spans="3:3" x14ac:dyDescent="0.25">
      <c r="C91155" s="62"/>
    </row>
    <row r="91156" spans="3:3" x14ac:dyDescent="0.25">
      <c r="C91156" s="62"/>
    </row>
    <row r="91244" spans="3:3" x14ac:dyDescent="0.25">
      <c r="C91244" s="62"/>
    </row>
    <row r="91245" spans="3:3" x14ac:dyDescent="0.25">
      <c r="C91245" s="62"/>
    </row>
    <row r="91333" spans="3:3" x14ac:dyDescent="0.25">
      <c r="C91333" s="62"/>
    </row>
    <row r="91334" spans="3:3" x14ac:dyDescent="0.25">
      <c r="C91334" s="62"/>
    </row>
    <row r="91422" spans="3:3" x14ac:dyDescent="0.25">
      <c r="C91422" s="62"/>
    </row>
    <row r="91423" spans="3:3" x14ac:dyDescent="0.25">
      <c r="C91423" s="62"/>
    </row>
    <row r="91511" spans="3:3" x14ac:dyDescent="0.25">
      <c r="C91511" s="62"/>
    </row>
    <row r="91512" spans="3:3" x14ac:dyDescent="0.25">
      <c r="C91512" s="62"/>
    </row>
    <row r="91600" spans="3:3" x14ac:dyDescent="0.25">
      <c r="C91600" s="62"/>
    </row>
    <row r="91601" spans="3:3" x14ac:dyDescent="0.25">
      <c r="C91601" s="62"/>
    </row>
    <row r="91689" spans="3:3" x14ac:dyDescent="0.25">
      <c r="C91689" s="62"/>
    </row>
    <row r="91690" spans="3:3" x14ac:dyDescent="0.25">
      <c r="C91690" s="62"/>
    </row>
    <row r="91778" spans="3:3" x14ac:dyDescent="0.25">
      <c r="C91778" s="62"/>
    </row>
    <row r="91779" spans="3:3" x14ac:dyDescent="0.25">
      <c r="C91779" s="62"/>
    </row>
    <row r="91867" spans="3:3" x14ac:dyDescent="0.25">
      <c r="C91867" s="62"/>
    </row>
    <row r="91868" spans="3:3" x14ac:dyDescent="0.25">
      <c r="C91868" s="62"/>
    </row>
    <row r="91956" spans="3:3" x14ac:dyDescent="0.25">
      <c r="C91956" s="62"/>
    </row>
    <row r="91957" spans="3:3" x14ac:dyDescent="0.25">
      <c r="C91957" s="62"/>
    </row>
    <row r="92045" spans="3:3" x14ac:dyDescent="0.25">
      <c r="C92045" s="62"/>
    </row>
    <row r="92046" spans="3:3" x14ac:dyDescent="0.25">
      <c r="C92046" s="62"/>
    </row>
    <row r="92134" spans="3:3" x14ac:dyDescent="0.25">
      <c r="C92134" s="62"/>
    </row>
    <row r="92135" spans="3:3" x14ac:dyDescent="0.25">
      <c r="C92135" s="62"/>
    </row>
    <row r="92223" spans="3:3" x14ac:dyDescent="0.25">
      <c r="C92223" s="62"/>
    </row>
    <row r="92224" spans="3:3" x14ac:dyDescent="0.25">
      <c r="C92224" s="62"/>
    </row>
    <row r="92312" spans="3:3" x14ac:dyDescent="0.25">
      <c r="C92312" s="62"/>
    </row>
    <row r="92313" spans="3:3" x14ac:dyDescent="0.25">
      <c r="C92313" s="62"/>
    </row>
    <row r="92401" spans="3:3" x14ac:dyDescent="0.25">
      <c r="C92401" s="62"/>
    </row>
    <row r="92402" spans="3:3" x14ac:dyDescent="0.25">
      <c r="C92402" s="62"/>
    </row>
    <row r="92490" spans="3:3" x14ac:dyDescent="0.25">
      <c r="C92490" s="62"/>
    </row>
    <row r="92491" spans="3:3" x14ac:dyDescent="0.25">
      <c r="C92491" s="62"/>
    </row>
    <row r="92579" spans="3:3" x14ac:dyDescent="0.25">
      <c r="C92579" s="62"/>
    </row>
    <row r="92580" spans="3:3" x14ac:dyDescent="0.25">
      <c r="C92580" s="62"/>
    </row>
    <row r="92668" spans="3:3" x14ac:dyDescent="0.25">
      <c r="C92668" s="62"/>
    </row>
    <row r="92669" spans="3:3" x14ac:dyDescent="0.25">
      <c r="C92669" s="62"/>
    </row>
    <row r="92757" spans="3:3" x14ac:dyDescent="0.25">
      <c r="C92757" s="62"/>
    </row>
    <row r="92758" spans="3:3" x14ac:dyDescent="0.25">
      <c r="C92758" s="62"/>
    </row>
    <row r="92846" spans="3:3" x14ac:dyDescent="0.25">
      <c r="C92846" s="62"/>
    </row>
    <row r="92847" spans="3:3" x14ac:dyDescent="0.25">
      <c r="C92847" s="62"/>
    </row>
    <row r="92935" spans="3:3" x14ac:dyDescent="0.25">
      <c r="C92935" s="62"/>
    </row>
    <row r="92936" spans="3:3" x14ac:dyDescent="0.25">
      <c r="C92936" s="62"/>
    </row>
    <row r="93024" spans="3:3" x14ac:dyDescent="0.25">
      <c r="C93024" s="62"/>
    </row>
    <row r="93025" spans="3:3" x14ac:dyDescent="0.25">
      <c r="C93025" s="62"/>
    </row>
    <row r="93113" spans="3:3" x14ac:dyDescent="0.25">
      <c r="C93113" s="62"/>
    </row>
    <row r="93114" spans="3:3" x14ac:dyDescent="0.25">
      <c r="C93114" s="62"/>
    </row>
    <row r="93202" spans="3:3" x14ac:dyDescent="0.25">
      <c r="C93202" s="62"/>
    </row>
    <row r="93203" spans="3:3" x14ac:dyDescent="0.25">
      <c r="C93203" s="62"/>
    </row>
    <row r="93291" spans="3:3" x14ac:dyDescent="0.25">
      <c r="C93291" s="62"/>
    </row>
    <row r="93292" spans="3:3" x14ac:dyDescent="0.25">
      <c r="C93292" s="62"/>
    </row>
    <row r="93380" spans="3:3" x14ac:dyDescent="0.25">
      <c r="C93380" s="62"/>
    </row>
    <row r="93381" spans="3:3" x14ac:dyDescent="0.25">
      <c r="C93381" s="62"/>
    </row>
    <row r="93469" spans="3:3" x14ac:dyDescent="0.25">
      <c r="C93469" s="62"/>
    </row>
    <row r="93470" spans="3:3" x14ac:dyDescent="0.25">
      <c r="C93470" s="62"/>
    </row>
    <row r="93558" spans="3:3" x14ac:dyDescent="0.25">
      <c r="C93558" s="62"/>
    </row>
    <row r="93559" spans="3:3" x14ac:dyDescent="0.25">
      <c r="C93559" s="62"/>
    </row>
    <row r="93647" spans="3:3" x14ac:dyDescent="0.25">
      <c r="C93647" s="62"/>
    </row>
    <row r="93648" spans="3:3" x14ac:dyDescent="0.25">
      <c r="C93648" s="62"/>
    </row>
    <row r="93736" spans="3:3" x14ac:dyDescent="0.25">
      <c r="C93736" s="62"/>
    </row>
    <row r="93737" spans="3:3" x14ac:dyDescent="0.25">
      <c r="C93737" s="62"/>
    </row>
    <row r="93825" spans="3:3" x14ac:dyDescent="0.25">
      <c r="C93825" s="62"/>
    </row>
    <row r="93826" spans="3:3" x14ac:dyDescent="0.25">
      <c r="C93826" s="62"/>
    </row>
    <row r="93914" spans="3:3" x14ac:dyDescent="0.25">
      <c r="C93914" s="62"/>
    </row>
    <row r="93915" spans="3:3" x14ac:dyDescent="0.25">
      <c r="C93915" s="62"/>
    </row>
    <row r="94003" spans="3:3" x14ac:dyDescent="0.25">
      <c r="C94003" s="62"/>
    </row>
    <row r="94004" spans="3:3" x14ac:dyDescent="0.25">
      <c r="C94004" s="62"/>
    </row>
    <row r="94092" spans="3:3" x14ac:dyDescent="0.25">
      <c r="C94092" s="62"/>
    </row>
    <row r="94093" spans="3:3" x14ac:dyDescent="0.25">
      <c r="C94093" s="62"/>
    </row>
    <row r="94181" spans="3:3" x14ac:dyDescent="0.25">
      <c r="C94181" s="62"/>
    </row>
    <row r="94182" spans="3:3" x14ac:dyDescent="0.25">
      <c r="C94182" s="62"/>
    </row>
    <row r="94270" spans="3:3" x14ac:dyDescent="0.25">
      <c r="C94270" s="62"/>
    </row>
    <row r="94271" spans="3:3" x14ac:dyDescent="0.25">
      <c r="C94271" s="62"/>
    </row>
    <row r="94359" spans="3:3" x14ac:dyDescent="0.25">
      <c r="C94359" s="62"/>
    </row>
    <row r="94360" spans="3:3" x14ac:dyDescent="0.25">
      <c r="C94360" s="62"/>
    </row>
    <row r="94448" spans="3:3" x14ac:dyDescent="0.25">
      <c r="C94448" s="62"/>
    </row>
    <row r="94449" spans="3:3" x14ac:dyDescent="0.25">
      <c r="C94449" s="62"/>
    </row>
    <row r="94537" spans="3:3" x14ac:dyDescent="0.25">
      <c r="C94537" s="62"/>
    </row>
    <row r="94538" spans="3:3" x14ac:dyDescent="0.25">
      <c r="C94538" s="62"/>
    </row>
    <row r="94626" spans="3:3" x14ac:dyDescent="0.25">
      <c r="C94626" s="62"/>
    </row>
    <row r="94627" spans="3:3" x14ac:dyDescent="0.25">
      <c r="C94627" s="62"/>
    </row>
    <row r="94715" spans="3:3" x14ac:dyDescent="0.25">
      <c r="C94715" s="62"/>
    </row>
    <row r="94716" spans="3:3" x14ac:dyDescent="0.25">
      <c r="C94716" s="62"/>
    </row>
    <row r="94804" spans="3:3" x14ac:dyDescent="0.25">
      <c r="C94804" s="62"/>
    </row>
    <row r="94805" spans="3:3" x14ac:dyDescent="0.25">
      <c r="C94805" s="62"/>
    </row>
    <row r="94893" spans="3:3" x14ac:dyDescent="0.25">
      <c r="C94893" s="62"/>
    </row>
    <row r="94894" spans="3:3" x14ac:dyDescent="0.25">
      <c r="C94894" s="62"/>
    </row>
    <row r="94982" spans="3:3" x14ac:dyDescent="0.25">
      <c r="C94982" s="62"/>
    </row>
    <row r="94983" spans="3:3" x14ac:dyDescent="0.25">
      <c r="C94983" s="62"/>
    </row>
    <row r="95071" spans="3:3" x14ac:dyDescent="0.25">
      <c r="C95071" s="62"/>
    </row>
    <row r="95072" spans="3:3" x14ac:dyDescent="0.25">
      <c r="C95072" s="62"/>
    </row>
    <row r="95160" spans="3:3" x14ac:dyDescent="0.25">
      <c r="C95160" s="62"/>
    </row>
    <row r="95161" spans="3:3" x14ac:dyDescent="0.25">
      <c r="C95161" s="62"/>
    </row>
    <row r="95249" spans="3:3" x14ac:dyDescent="0.25">
      <c r="C95249" s="62"/>
    </row>
    <row r="95250" spans="3:3" x14ac:dyDescent="0.25">
      <c r="C95250" s="62"/>
    </row>
    <row r="95338" spans="3:3" x14ac:dyDescent="0.25">
      <c r="C95338" s="62"/>
    </row>
    <row r="95339" spans="3:3" x14ac:dyDescent="0.25">
      <c r="C95339" s="62"/>
    </row>
    <row r="95427" spans="3:3" x14ac:dyDescent="0.25">
      <c r="C95427" s="62"/>
    </row>
    <row r="95428" spans="3:3" x14ac:dyDescent="0.25">
      <c r="C95428" s="62"/>
    </row>
    <row r="95516" spans="3:3" x14ac:dyDescent="0.25">
      <c r="C95516" s="62"/>
    </row>
    <row r="95517" spans="3:3" x14ac:dyDescent="0.25">
      <c r="C95517" s="62"/>
    </row>
    <row r="95605" spans="3:3" x14ac:dyDescent="0.25">
      <c r="C95605" s="62"/>
    </row>
    <row r="95606" spans="3:3" x14ac:dyDescent="0.25">
      <c r="C95606" s="62"/>
    </row>
    <row r="95694" spans="3:3" x14ac:dyDescent="0.25">
      <c r="C95694" s="62"/>
    </row>
    <row r="95695" spans="3:3" x14ac:dyDescent="0.25">
      <c r="C95695" s="62"/>
    </row>
    <row r="95783" spans="3:3" x14ac:dyDescent="0.25">
      <c r="C95783" s="62"/>
    </row>
    <row r="95784" spans="3:3" x14ac:dyDescent="0.25">
      <c r="C95784" s="62"/>
    </row>
    <row r="95872" spans="3:3" x14ac:dyDescent="0.25">
      <c r="C95872" s="62"/>
    </row>
    <row r="95873" spans="3:3" x14ac:dyDescent="0.25">
      <c r="C95873" s="62"/>
    </row>
    <row r="95961" spans="3:3" x14ac:dyDescent="0.25">
      <c r="C95961" s="62"/>
    </row>
    <row r="95962" spans="3:3" x14ac:dyDescent="0.25">
      <c r="C95962" s="62"/>
    </row>
    <row r="96050" spans="3:3" x14ac:dyDescent="0.25">
      <c r="C96050" s="62"/>
    </row>
    <row r="96051" spans="3:3" x14ac:dyDescent="0.25">
      <c r="C96051" s="62"/>
    </row>
    <row r="96139" spans="3:3" x14ac:dyDescent="0.25">
      <c r="C96139" s="62"/>
    </row>
    <row r="96140" spans="3:3" x14ac:dyDescent="0.25">
      <c r="C96140" s="62"/>
    </row>
    <row r="96228" spans="3:3" x14ac:dyDescent="0.25">
      <c r="C96228" s="62"/>
    </row>
    <row r="96229" spans="3:3" x14ac:dyDescent="0.25">
      <c r="C96229" s="62"/>
    </row>
    <row r="96317" spans="3:3" x14ac:dyDescent="0.25">
      <c r="C96317" s="62"/>
    </row>
    <row r="96318" spans="3:3" x14ac:dyDescent="0.25">
      <c r="C96318" s="62"/>
    </row>
    <row r="96406" spans="3:3" x14ac:dyDescent="0.25">
      <c r="C96406" s="62"/>
    </row>
    <row r="96407" spans="3:3" x14ac:dyDescent="0.25">
      <c r="C96407" s="62"/>
    </row>
    <row r="96495" spans="3:3" x14ac:dyDescent="0.25">
      <c r="C96495" s="62"/>
    </row>
    <row r="96496" spans="3:3" x14ac:dyDescent="0.25">
      <c r="C96496" s="62"/>
    </row>
    <row r="96584" spans="3:3" x14ac:dyDescent="0.25">
      <c r="C96584" s="62"/>
    </row>
    <row r="96585" spans="3:3" x14ac:dyDescent="0.25">
      <c r="C96585" s="62"/>
    </row>
    <row r="96673" spans="3:3" x14ac:dyDescent="0.25">
      <c r="C96673" s="62"/>
    </row>
    <row r="96674" spans="3:3" x14ac:dyDescent="0.25">
      <c r="C96674" s="62"/>
    </row>
    <row r="96762" spans="3:3" x14ac:dyDescent="0.25">
      <c r="C96762" s="62"/>
    </row>
    <row r="96763" spans="3:3" x14ac:dyDescent="0.25">
      <c r="C96763" s="62"/>
    </row>
    <row r="96851" spans="3:3" x14ac:dyDescent="0.25">
      <c r="C96851" s="62"/>
    </row>
    <row r="96852" spans="3:3" x14ac:dyDescent="0.25">
      <c r="C96852" s="62"/>
    </row>
    <row r="96940" spans="3:3" x14ac:dyDescent="0.25">
      <c r="C96940" s="62"/>
    </row>
    <row r="96941" spans="3:3" x14ac:dyDescent="0.25">
      <c r="C96941" s="62"/>
    </row>
    <row r="97029" spans="3:3" x14ac:dyDescent="0.25">
      <c r="C97029" s="62"/>
    </row>
    <row r="97030" spans="3:3" x14ac:dyDescent="0.25">
      <c r="C97030" s="62"/>
    </row>
    <row r="97118" spans="3:3" x14ac:dyDescent="0.25">
      <c r="C97118" s="62"/>
    </row>
    <row r="97119" spans="3:3" x14ac:dyDescent="0.25">
      <c r="C97119" s="62"/>
    </row>
    <row r="97207" spans="3:3" x14ac:dyDescent="0.25">
      <c r="C97207" s="62"/>
    </row>
    <row r="97208" spans="3:3" x14ac:dyDescent="0.25">
      <c r="C97208" s="62"/>
    </row>
    <row r="97296" spans="3:3" x14ac:dyDescent="0.25">
      <c r="C97296" s="62"/>
    </row>
    <row r="97297" spans="3:3" x14ac:dyDescent="0.25">
      <c r="C97297" s="62"/>
    </row>
    <row r="97385" spans="3:3" x14ac:dyDescent="0.25">
      <c r="C97385" s="62"/>
    </row>
    <row r="97386" spans="3:3" x14ac:dyDescent="0.25">
      <c r="C97386" s="62"/>
    </row>
    <row r="97474" spans="3:3" x14ac:dyDescent="0.25">
      <c r="C97474" s="62"/>
    </row>
    <row r="97475" spans="3:3" x14ac:dyDescent="0.25">
      <c r="C97475" s="62"/>
    </row>
    <row r="97563" spans="3:3" x14ac:dyDescent="0.25">
      <c r="C97563" s="62"/>
    </row>
    <row r="97564" spans="3:3" x14ac:dyDescent="0.25">
      <c r="C97564" s="62"/>
    </row>
    <row r="97652" spans="3:3" x14ac:dyDescent="0.25">
      <c r="C97652" s="62"/>
    </row>
    <row r="97653" spans="3:3" x14ac:dyDescent="0.25">
      <c r="C97653" s="62"/>
    </row>
    <row r="97741" spans="3:3" x14ac:dyDescent="0.25">
      <c r="C97741" s="62"/>
    </row>
    <row r="97742" spans="3:3" x14ac:dyDescent="0.25">
      <c r="C97742" s="62"/>
    </row>
    <row r="97830" spans="3:3" x14ac:dyDescent="0.25">
      <c r="C97830" s="62"/>
    </row>
    <row r="97831" spans="3:3" x14ac:dyDescent="0.25">
      <c r="C97831" s="62"/>
    </row>
    <row r="97919" spans="3:3" x14ac:dyDescent="0.25">
      <c r="C97919" s="62"/>
    </row>
    <row r="97920" spans="3:3" x14ac:dyDescent="0.25">
      <c r="C97920" s="62"/>
    </row>
    <row r="98008" spans="3:3" x14ac:dyDescent="0.25">
      <c r="C98008" s="62"/>
    </row>
    <row r="98009" spans="3:3" x14ac:dyDescent="0.25">
      <c r="C98009" s="62"/>
    </row>
    <row r="98097" spans="3:3" x14ac:dyDescent="0.25">
      <c r="C98097" s="62"/>
    </row>
    <row r="98098" spans="3:3" x14ac:dyDescent="0.25">
      <c r="C98098" s="62"/>
    </row>
    <row r="98186" spans="3:3" x14ac:dyDescent="0.25">
      <c r="C98186" s="62"/>
    </row>
    <row r="98187" spans="3:3" x14ac:dyDescent="0.25">
      <c r="C98187" s="62"/>
    </row>
    <row r="98275" spans="3:3" x14ac:dyDescent="0.25">
      <c r="C98275" s="62"/>
    </row>
    <row r="98276" spans="3:3" x14ac:dyDescent="0.25">
      <c r="C98276" s="62"/>
    </row>
    <row r="98364" spans="3:3" x14ac:dyDescent="0.25">
      <c r="C98364" s="62"/>
    </row>
    <row r="98365" spans="3:3" x14ac:dyDescent="0.25">
      <c r="C98365" s="62"/>
    </row>
    <row r="98453" spans="3:3" x14ac:dyDescent="0.25">
      <c r="C98453" s="62"/>
    </row>
    <row r="98454" spans="3:3" x14ac:dyDescent="0.25">
      <c r="C98454" s="62"/>
    </row>
    <row r="98542" spans="3:3" x14ac:dyDescent="0.25">
      <c r="C98542" s="62"/>
    </row>
    <row r="98543" spans="3:3" x14ac:dyDescent="0.25">
      <c r="C98543" s="62"/>
    </row>
    <row r="98631" spans="3:3" x14ac:dyDescent="0.25">
      <c r="C98631" s="62"/>
    </row>
    <row r="98632" spans="3:3" x14ac:dyDescent="0.25">
      <c r="C98632" s="62"/>
    </row>
    <row r="98720" spans="3:3" x14ac:dyDescent="0.25">
      <c r="C98720" s="62"/>
    </row>
    <row r="98721" spans="3:3" x14ac:dyDescent="0.25">
      <c r="C98721" s="62"/>
    </row>
    <row r="98809" spans="3:3" x14ac:dyDescent="0.25">
      <c r="C98809" s="62"/>
    </row>
    <row r="98810" spans="3:3" x14ac:dyDescent="0.25">
      <c r="C98810" s="62"/>
    </row>
    <row r="98898" spans="3:3" x14ac:dyDescent="0.25">
      <c r="C98898" s="62"/>
    </row>
    <row r="98899" spans="3:3" x14ac:dyDescent="0.25">
      <c r="C98899" s="62"/>
    </row>
    <row r="98987" spans="3:3" x14ac:dyDescent="0.25">
      <c r="C98987" s="62"/>
    </row>
    <row r="98988" spans="3:3" x14ac:dyDescent="0.25">
      <c r="C98988" s="62"/>
    </row>
    <row r="99076" spans="3:3" x14ac:dyDescent="0.25">
      <c r="C99076" s="62"/>
    </row>
    <row r="99077" spans="3:3" x14ac:dyDescent="0.25">
      <c r="C99077" s="62"/>
    </row>
    <row r="99165" spans="3:3" x14ac:dyDescent="0.25">
      <c r="C99165" s="62"/>
    </row>
    <row r="99166" spans="3:3" x14ac:dyDescent="0.25">
      <c r="C99166" s="62"/>
    </row>
    <row r="99254" spans="3:3" x14ac:dyDescent="0.25">
      <c r="C99254" s="62"/>
    </row>
    <row r="99255" spans="3:3" x14ac:dyDescent="0.25">
      <c r="C99255" s="62"/>
    </row>
    <row r="99343" spans="3:3" x14ac:dyDescent="0.25">
      <c r="C99343" s="62"/>
    </row>
    <row r="99344" spans="3:3" x14ac:dyDescent="0.25">
      <c r="C99344" s="62"/>
    </row>
    <row r="99432" spans="3:3" x14ac:dyDescent="0.25">
      <c r="C99432" s="62"/>
    </row>
    <row r="99433" spans="3:3" x14ac:dyDescent="0.25">
      <c r="C99433" s="62"/>
    </row>
    <row r="99521" spans="3:3" x14ac:dyDescent="0.25">
      <c r="C99521" s="62"/>
    </row>
    <row r="99522" spans="3:3" x14ac:dyDescent="0.25">
      <c r="C99522" s="62"/>
    </row>
    <row r="99610" spans="3:3" x14ac:dyDescent="0.25">
      <c r="C99610" s="62"/>
    </row>
    <row r="99611" spans="3:3" x14ac:dyDescent="0.25">
      <c r="C99611" s="62"/>
    </row>
    <row r="99699" spans="3:3" x14ac:dyDescent="0.25">
      <c r="C99699" s="62"/>
    </row>
    <row r="99700" spans="3:3" x14ac:dyDescent="0.25">
      <c r="C99700" s="62"/>
    </row>
    <row r="99788" spans="3:3" x14ac:dyDescent="0.25">
      <c r="C99788" s="62"/>
    </row>
    <row r="99789" spans="3:3" x14ac:dyDescent="0.25">
      <c r="C99789" s="62"/>
    </row>
    <row r="99877" spans="3:3" x14ac:dyDescent="0.25">
      <c r="C99877" s="62"/>
    </row>
    <row r="99878" spans="3:3" x14ac:dyDescent="0.25">
      <c r="C99878" s="62"/>
    </row>
    <row r="99966" spans="3:3" x14ac:dyDescent="0.25">
      <c r="C99966" s="62"/>
    </row>
    <row r="99967" spans="3:3" x14ac:dyDescent="0.25">
      <c r="C99967" s="62"/>
    </row>
    <row r="100055" spans="3:3" x14ac:dyDescent="0.25">
      <c r="C100055" s="62"/>
    </row>
    <row r="100056" spans="3:3" x14ac:dyDescent="0.25">
      <c r="C100056" s="62"/>
    </row>
    <row r="100144" spans="3:3" x14ac:dyDescent="0.25">
      <c r="C100144" s="62"/>
    </row>
    <row r="100145" spans="3:3" x14ac:dyDescent="0.25">
      <c r="C100145" s="62"/>
    </row>
    <row r="100233" spans="3:3" x14ac:dyDescent="0.25">
      <c r="C100233" s="62"/>
    </row>
    <row r="100234" spans="3:3" x14ac:dyDescent="0.25">
      <c r="C100234" s="62"/>
    </row>
    <row r="100322" spans="3:3" x14ac:dyDescent="0.25">
      <c r="C100322" s="62"/>
    </row>
    <row r="100323" spans="3:3" x14ac:dyDescent="0.25">
      <c r="C100323" s="62"/>
    </row>
    <row r="100411" spans="3:3" x14ac:dyDescent="0.25">
      <c r="C100411" s="62"/>
    </row>
    <row r="100412" spans="3:3" x14ac:dyDescent="0.25">
      <c r="C100412" s="62"/>
    </row>
    <row r="100500" spans="3:3" x14ac:dyDescent="0.25">
      <c r="C100500" s="62"/>
    </row>
    <row r="100501" spans="3:3" x14ac:dyDescent="0.25">
      <c r="C100501" s="62"/>
    </row>
    <row r="100589" spans="3:3" x14ac:dyDescent="0.25">
      <c r="C100589" s="62"/>
    </row>
    <row r="100590" spans="3:3" x14ac:dyDescent="0.25">
      <c r="C100590" s="62"/>
    </row>
    <row r="100678" spans="3:3" x14ac:dyDescent="0.25">
      <c r="C100678" s="62"/>
    </row>
    <row r="100679" spans="3:3" x14ac:dyDescent="0.25">
      <c r="C100679" s="62"/>
    </row>
    <row r="100767" spans="3:3" x14ac:dyDescent="0.25">
      <c r="C100767" s="62"/>
    </row>
    <row r="100768" spans="3:3" x14ac:dyDescent="0.25">
      <c r="C100768" s="62"/>
    </row>
    <row r="100856" spans="3:3" x14ac:dyDescent="0.25">
      <c r="C100856" s="62"/>
    </row>
    <row r="100857" spans="3:3" x14ac:dyDescent="0.25">
      <c r="C100857" s="62"/>
    </row>
    <row r="100945" spans="3:3" x14ac:dyDescent="0.25">
      <c r="C100945" s="62"/>
    </row>
    <row r="100946" spans="3:3" x14ac:dyDescent="0.25">
      <c r="C100946" s="62"/>
    </row>
    <row r="101034" spans="3:3" x14ac:dyDescent="0.25">
      <c r="C101034" s="62"/>
    </row>
    <row r="101035" spans="3:3" x14ac:dyDescent="0.25">
      <c r="C101035" s="62"/>
    </row>
    <row r="101123" spans="3:3" x14ac:dyDescent="0.25">
      <c r="C101123" s="62"/>
    </row>
    <row r="101124" spans="3:3" x14ac:dyDescent="0.25">
      <c r="C101124" s="62"/>
    </row>
    <row r="101212" spans="3:3" x14ac:dyDescent="0.25">
      <c r="C101212" s="62"/>
    </row>
    <row r="101213" spans="3:3" x14ac:dyDescent="0.25">
      <c r="C101213" s="62"/>
    </row>
    <row r="101301" spans="3:3" x14ac:dyDescent="0.25">
      <c r="C101301" s="62"/>
    </row>
    <row r="101302" spans="3:3" x14ac:dyDescent="0.25">
      <c r="C101302" s="62"/>
    </row>
    <row r="101390" spans="3:3" x14ac:dyDescent="0.25">
      <c r="C101390" s="62"/>
    </row>
    <row r="101391" spans="3:3" x14ac:dyDescent="0.25">
      <c r="C101391" s="62"/>
    </row>
    <row r="101479" spans="3:3" x14ac:dyDescent="0.25">
      <c r="C101479" s="62"/>
    </row>
    <row r="101480" spans="3:3" x14ac:dyDescent="0.25">
      <c r="C101480" s="62"/>
    </row>
    <row r="101568" spans="3:3" x14ac:dyDescent="0.25">
      <c r="C101568" s="62"/>
    </row>
    <row r="101569" spans="3:3" x14ac:dyDescent="0.25">
      <c r="C101569" s="62"/>
    </row>
    <row r="101657" spans="3:3" x14ac:dyDescent="0.25">
      <c r="C101657" s="62"/>
    </row>
    <row r="101658" spans="3:3" x14ac:dyDescent="0.25">
      <c r="C101658" s="62"/>
    </row>
    <row r="101746" spans="3:3" x14ac:dyDescent="0.25">
      <c r="C101746" s="62"/>
    </row>
    <row r="101747" spans="3:3" x14ac:dyDescent="0.25">
      <c r="C101747" s="62"/>
    </row>
    <row r="101835" spans="3:3" x14ac:dyDescent="0.25">
      <c r="C101835" s="62"/>
    </row>
    <row r="101836" spans="3:3" x14ac:dyDescent="0.25">
      <c r="C101836" s="62"/>
    </row>
    <row r="101924" spans="3:3" x14ac:dyDescent="0.25">
      <c r="C101924" s="62"/>
    </row>
    <row r="101925" spans="3:3" x14ac:dyDescent="0.25">
      <c r="C101925" s="62"/>
    </row>
    <row r="102013" spans="3:3" x14ac:dyDescent="0.25">
      <c r="C102013" s="62"/>
    </row>
    <row r="102014" spans="3:3" x14ac:dyDescent="0.25">
      <c r="C102014" s="62"/>
    </row>
    <row r="102102" spans="3:3" x14ac:dyDescent="0.25">
      <c r="C102102" s="62"/>
    </row>
    <row r="102103" spans="3:3" x14ac:dyDescent="0.25">
      <c r="C102103" s="62"/>
    </row>
    <row r="102191" spans="3:3" x14ac:dyDescent="0.25">
      <c r="C102191" s="62"/>
    </row>
    <row r="102192" spans="3:3" x14ac:dyDescent="0.25">
      <c r="C102192" s="62"/>
    </row>
    <row r="102280" spans="3:3" x14ac:dyDescent="0.25">
      <c r="C102280" s="62"/>
    </row>
    <row r="102281" spans="3:3" x14ac:dyDescent="0.25">
      <c r="C102281" s="62"/>
    </row>
    <row r="102369" spans="3:3" x14ac:dyDescent="0.25">
      <c r="C102369" s="62"/>
    </row>
    <row r="102370" spans="3:3" x14ac:dyDescent="0.25">
      <c r="C102370" s="62"/>
    </row>
    <row r="102458" spans="3:3" x14ac:dyDescent="0.25">
      <c r="C102458" s="62"/>
    </row>
    <row r="102459" spans="3:3" x14ac:dyDescent="0.25">
      <c r="C102459" s="62"/>
    </row>
    <row r="102547" spans="3:3" x14ac:dyDescent="0.25">
      <c r="C102547" s="62"/>
    </row>
    <row r="102548" spans="3:3" x14ac:dyDescent="0.25">
      <c r="C102548" s="62"/>
    </row>
    <row r="102636" spans="3:3" x14ac:dyDescent="0.25">
      <c r="C102636" s="62"/>
    </row>
    <row r="102637" spans="3:3" x14ac:dyDescent="0.25">
      <c r="C102637" s="62"/>
    </row>
    <row r="102725" spans="3:3" x14ac:dyDescent="0.25">
      <c r="C102725" s="62"/>
    </row>
    <row r="102726" spans="3:3" x14ac:dyDescent="0.25">
      <c r="C102726" s="62"/>
    </row>
    <row r="102814" spans="3:3" x14ac:dyDescent="0.25">
      <c r="C102814" s="62"/>
    </row>
    <row r="102815" spans="3:3" x14ac:dyDescent="0.25">
      <c r="C102815" s="62"/>
    </row>
    <row r="102903" spans="3:3" x14ac:dyDescent="0.25">
      <c r="C102903" s="62"/>
    </row>
    <row r="102904" spans="3:3" x14ac:dyDescent="0.25">
      <c r="C102904" s="62"/>
    </row>
    <row r="102992" spans="3:3" x14ac:dyDescent="0.25">
      <c r="C102992" s="62"/>
    </row>
    <row r="102993" spans="3:3" x14ac:dyDescent="0.25">
      <c r="C102993" s="62"/>
    </row>
    <row r="103081" spans="3:3" x14ac:dyDescent="0.25">
      <c r="C103081" s="62"/>
    </row>
    <row r="103082" spans="3:3" x14ac:dyDescent="0.25">
      <c r="C103082" s="62"/>
    </row>
    <row r="103170" spans="3:3" x14ac:dyDescent="0.25">
      <c r="C103170" s="62"/>
    </row>
    <row r="103171" spans="3:3" x14ac:dyDescent="0.25">
      <c r="C103171" s="62"/>
    </row>
    <row r="103259" spans="3:3" x14ac:dyDescent="0.25">
      <c r="C103259" s="62"/>
    </row>
    <row r="103260" spans="3:3" x14ac:dyDescent="0.25">
      <c r="C103260" s="62"/>
    </row>
    <row r="103348" spans="3:3" x14ac:dyDescent="0.25">
      <c r="C103348" s="62"/>
    </row>
    <row r="103349" spans="3:3" x14ac:dyDescent="0.25">
      <c r="C103349" s="62"/>
    </row>
    <row r="103437" spans="3:3" x14ac:dyDescent="0.25">
      <c r="C103437" s="62"/>
    </row>
    <row r="103438" spans="3:3" x14ac:dyDescent="0.25">
      <c r="C103438" s="62"/>
    </row>
    <row r="103526" spans="3:3" x14ac:dyDescent="0.25">
      <c r="C103526" s="62"/>
    </row>
    <row r="103527" spans="3:3" x14ac:dyDescent="0.25">
      <c r="C103527" s="62"/>
    </row>
    <row r="103615" spans="3:3" x14ac:dyDescent="0.25">
      <c r="C103615" s="62"/>
    </row>
    <row r="103616" spans="3:3" x14ac:dyDescent="0.25">
      <c r="C103616" s="62"/>
    </row>
    <row r="103704" spans="3:3" x14ac:dyDescent="0.25">
      <c r="C103704" s="62"/>
    </row>
    <row r="103705" spans="3:3" x14ac:dyDescent="0.25">
      <c r="C103705" s="62"/>
    </row>
    <row r="103793" spans="3:3" x14ac:dyDescent="0.25">
      <c r="C103793" s="62"/>
    </row>
    <row r="103794" spans="3:3" x14ac:dyDescent="0.25">
      <c r="C103794" s="62"/>
    </row>
    <row r="103882" spans="3:3" x14ac:dyDescent="0.25">
      <c r="C103882" s="62"/>
    </row>
    <row r="103883" spans="3:3" x14ac:dyDescent="0.25">
      <c r="C103883" s="62"/>
    </row>
    <row r="103971" spans="3:3" x14ac:dyDescent="0.25">
      <c r="C103971" s="62"/>
    </row>
    <row r="103972" spans="3:3" x14ac:dyDescent="0.25">
      <c r="C103972" s="62"/>
    </row>
    <row r="104060" spans="3:3" x14ac:dyDescent="0.25">
      <c r="C104060" s="62"/>
    </row>
    <row r="104061" spans="3:3" x14ac:dyDescent="0.25">
      <c r="C104061" s="62"/>
    </row>
    <row r="104149" spans="3:3" x14ac:dyDescent="0.25">
      <c r="C104149" s="62"/>
    </row>
    <row r="104150" spans="3:3" x14ac:dyDescent="0.25">
      <c r="C104150" s="62"/>
    </row>
    <row r="104238" spans="3:3" x14ac:dyDescent="0.25">
      <c r="C104238" s="62"/>
    </row>
    <row r="104239" spans="3:3" x14ac:dyDescent="0.25">
      <c r="C104239" s="62"/>
    </row>
    <row r="104327" spans="3:3" x14ac:dyDescent="0.25">
      <c r="C104327" s="62"/>
    </row>
    <row r="104328" spans="3:3" x14ac:dyDescent="0.25">
      <c r="C104328" s="62"/>
    </row>
    <row r="104416" spans="3:3" x14ac:dyDescent="0.25">
      <c r="C104416" s="62"/>
    </row>
    <row r="104417" spans="3:3" x14ac:dyDescent="0.25">
      <c r="C104417" s="62"/>
    </row>
    <row r="104505" spans="3:3" x14ac:dyDescent="0.25">
      <c r="C104505" s="62"/>
    </row>
    <row r="104506" spans="3:3" x14ac:dyDescent="0.25">
      <c r="C104506" s="62"/>
    </row>
    <row r="104594" spans="3:3" x14ac:dyDescent="0.25">
      <c r="C104594" s="62"/>
    </row>
    <row r="104595" spans="3:3" x14ac:dyDescent="0.25">
      <c r="C104595" s="62"/>
    </row>
    <row r="104683" spans="3:3" x14ac:dyDescent="0.25">
      <c r="C104683" s="62"/>
    </row>
    <row r="104684" spans="3:3" x14ac:dyDescent="0.25">
      <c r="C104684" s="62"/>
    </row>
    <row r="104772" spans="3:3" x14ac:dyDescent="0.25">
      <c r="C104772" s="62"/>
    </row>
    <row r="104773" spans="3:3" x14ac:dyDescent="0.25">
      <c r="C104773" s="62"/>
    </row>
    <row r="104861" spans="3:3" x14ac:dyDescent="0.25">
      <c r="C104861" s="62"/>
    </row>
    <row r="104862" spans="3:3" x14ac:dyDescent="0.25">
      <c r="C104862" s="62"/>
    </row>
    <row r="104950" spans="3:3" x14ac:dyDescent="0.25">
      <c r="C104950" s="62"/>
    </row>
    <row r="104951" spans="3:3" x14ac:dyDescent="0.25">
      <c r="C104951" s="62"/>
    </row>
    <row r="105039" spans="3:3" x14ac:dyDescent="0.25">
      <c r="C105039" s="62"/>
    </row>
    <row r="105040" spans="3:3" x14ac:dyDescent="0.25">
      <c r="C105040" s="62"/>
    </row>
    <row r="105128" spans="3:3" x14ac:dyDescent="0.25">
      <c r="C105128" s="62"/>
    </row>
    <row r="105129" spans="3:3" x14ac:dyDescent="0.25">
      <c r="C105129" s="62"/>
    </row>
    <row r="105217" spans="3:3" x14ac:dyDescent="0.25">
      <c r="C105217" s="62"/>
    </row>
    <row r="105218" spans="3:3" x14ac:dyDescent="0.25">
      <c r="C105218" s="62"/>
    </row>
    <row r="105306" spans="3:3" x14ac:dyDescent="0.25">
      <c r="C105306" s="62"/>
    </row>
    <row r="105307" spans="3:3" x14ac:dyDescent="0.25">
      <c r="C105307" s="62"/>
    </row>
    <row r="105395" spans="3:3" x14ac:dyDescent="0.25">
      <c r="C105395" s="62"/>
    </row>
    <row r="105396" spans="3:3" x14ac:dyDescent="0.25">
      <c r="C105396" s="62"/>
    </row>
    <row r="105484" spans="3:3" x14ac:dyDescent="0.25">
      <c r="C105484" s="62"/>
    </row>
    <row r="105485" spans="3:3" x14ac:dyDescent="0.25">
      <c r="C105485" s="62"/>
    </row>
    <row r="105573" spans="3:3" x14ac:dyDescent="0.25">
      <c r="C105573" s="62"/>
    </row>
    <row r="105574" spans="3:3" x14ac:dyDescent="0.25">
      <c r="C105574" s="62"/>
    </row>
    <row r="105662" spans="3:3" x14ac:dyDescent="0.25">
      <c r="C105662" s="62"/>
    </row>
    <row r="105663" spans="3:3" x14ac:dyDescent="0.25">
      <c r="C105663" s="62"/>
    </row>
    <row r="105751" spans="3:3" x14ac:dyDescent="0.25">
      <c r="C105751" s="62"/>
    </row>
    <row r="105752" spans="3:3" x14ac:dyDescent="0.25">
      <c r="C105752" s="62"/>
    </row>
    <row r="105840" spans="3:3" x14ac:dyDescent="0.25">
      <c r="C105840" s="62"/>
    </row>
    <row r="105841" spans="3:3" x14ac:dyDescent="0.25">
      <c r="C105841" s="62"/>
    </row>
    <row r="105929" spans="3:3" x14ac:dyDescent="0.25">
      <c r="C105929" s="62"/>
    </row>
    <row r="105930" spans="3:3" x14ac:dyDescent="0.25">
      <c r="C105930" s="62"/>
    </row>
    <row r="106018" spans="3:3" x14ac:dyDescent="0.25">
      <c r="C106018" s="62"/>
    </row>
    <row r="106019" spans="3:3" x14ac:dyDescent="0.25">
      <c r="C106019" s="62"/>
    </row>
    <row r="106107" spans="3:3" x14ac:dyDescent="0.25">
      <c r="C106107" s="62"/>
    </row>
    <row r="106108" spans="3:3" x14ac:dyDescent="0.25">
      <c r="C106108" s="62"/>
    </row>
    <row r="106196" spans="3:3" x14ac:dyDescent="0.25">
      <c r="C106196" s="62"/>
    </row>
    <row r="106197" spans="3:3" x14ac:dyDescent="0.25">
      <c r="C106197" s="62"/>
    </row>
    <row r="106285" spans="3:3" x14ac:dyDescent="0.25">
      <c r="C106285" s="62"/>
    </row>
    <row r="106286" spans="3:3" x14ac:dyDescent="0.25">
      <c r="C106286" s="62"/>
    </row>
    <row r="106374" spans="3:3" x14ac:dyDescent="0.25">
      <c r="C106374" s="62"/>
    </row>
    <row r="106375" spans="3:3" x14ac:dyDescent="0.25">
      <c r="C106375" s="62"/>
    </row>
    <row r="106463" spans="3:3" x14ac:dyDescent="0.25">
      <c r="C106463" s="62"/>
    </row>
    <row r="106464" spans="3:3" x14ac:dyDescent="0.25">
      <c r="C106464" s="62"/>
    </row>
    <row r="106552" spans="3:3" x14ac:dyDescent="0.25">
      <c r="C106552" s="62"/>
    </row>
    <row r="106553" spans="3:3" x14ac:dyDescent="0.25">
      <c r="C106553" s="62"/>
    </row>
    <row r="106641" spans="3:3" x14ac:dyDescent="0.25">
      <c r="C106641" s="62"/>
    </row>
    <row r="106642" spans="3:3" x14ac:dyDescent="0.25">
      <c r="C106642" s="62"/>
    </row>
    <row r="106730" spans="3:3" x14ac:dyDescent="0.25">
      <c r="C106730" s="62"/>
    </row>
    <row r="106731" spans="3:3" x14ac:dyDescent="0.25">
      <c r="C106731" s="62"/>
    </row>
    <row r="106819" spans="3:3" x14ac:dyDescent="0.25">
      <c r="C106819" s="62"/>
    </row>
    <row r="106820" spans="3:3" x14ac:dyDescent="0.25">
      <c r="C106820" s="62"/>
    </row>
    <row r="106908" spans="3:3" x14ac:dyDescent="0.25">
      <c r="C106908" s="62"/>
    </row>
    <row r="106909" spans="3:3" x14ac:dyDescent="0.25">
      <c r="C106909" s="62"/>
    </row>
    <row r="106997" spans="3:3" x14ac:dyDescent="0.25">
      <c r="C106997" s="62"/>
    </row>
    <row r="106998" spans="3:3" x14ac:dyDescent="0.25">
      <c r="C106998" s="62"/>
    </row>
    <row r="107086" spans="3:3" x14ac:dyDescent="0.25">
      <c r="C107086" s="62"/>
    </row>
    <row r="107087" spans="3:3" x14ac:dyDescent="0.25">
      <c r="C107087" s="62"/>
    </row>
    <row r="107175" spans="3:3" x14ac:dyDescent="0.25">
      <c r="C107175" s="62"/>
    </row>
    <row r="107176" spans="3:3" x14ac:dyDescent="0.25">
      <c r="C107176" s="62"/>
    </row>
    <row r="107264" spans="3:3" x14ac:dyDescent="0.25">
      <c r="C107264" s="62"/>
    </row>
    <row r="107265" spans="3:3" x14ac:dyDescent="0.25">
      <c r="C107265" s="62"/>
    </row>
    <row r="107353" spans="3:3" x14ac:dyDescent="0.25">
      <c r="C107353" s="62"/>
    </row>
    <row r="107354" spans="3:3" x14ac:dyDescent="0.25">
      <c r="C107354" s="62"/>
    </row>
    <row r="107442" spans="3:3" x14ac:dyDescent="0.25">
      <c r="C107442" s="62"/>
    </row>
    <row r="107443" spans="3:3" x14ac:dyDescent="0.25">
      <c r="C107443" s="62"/>
    </row>
    <row r="107531" spans="3:3" x14ac:dyDescent="0.25">
      <c r="C107531" s="62"/>
    </row>
    <row r="107532" spans="3:3" x14ac:dyDescent="0.25">
      <c r="C107532" s="62"/>
    </row>
    <row r="107620" spans="3:3" x14ac:dyDescent="0.25">
      <c r="C107620" s="62"/>
    </row>
    <row r="107621" spans="3:3" x14ac:dyDescent="0.25">
      <c r="C107621" s="62"/>
    </row>
    <row r="107709" spans="3:3" x14ac:dyDescent="0.25">
      <c r="C107709" s="62"/>
    </row>
    <row r="107710" spans="3:3" x14ac:dyDescent="0.25">
      <c r="C107710" s="62"/>
    </row>
    <row r="107798" spans="3:3" x14ac:dyDescent="0.25">
      <c r="C107798" s="62"/>
    </row>
    <row r="107799" spans="3:3" x14ac:dyDescent="0.25">
      <c r="C107799" s="62"/>
    </row>
    <row r="107887" spans="3:3" x14ac:dyDescent="0.25">
      <c r="C107887" s="62"/>
    </row>
    <row r="107888" spans="3:3" x14ac:dyDescent="0.25">
      <c r="C107888" s="62"/>
    </row>
    <row r="107976" spans="3:3" x14ac:dyDescent="0.25">
      <c r="C107976" s="62"/>
    </row>
    <row r="107977" spans="3:3" x14ac:dyDescent="0.25">
      <c r="C107977" s="62"/>
    </row>
    <row r="108065" spans="3:3" x14ac:dyDescent="0.25">
      <c r="C108065" s="62"/>
    </row>
    <row r="108066" spans="3:3" x14ac:dyDescent="0.25">
      <c r="C108066" s="62"/>
    </row>
    <row r="108154" spans="3:3" x14ac:dyDescent="0.25">
      <c r="C108154" s="62"/>
    </row>
    <row r="108155" spans="3:3" x14ac:dyDescent="0.25">
      <c r="C108155" s="62"/>
    </row>
    <row r="108243" spans="3:3" x14ac:dyDescent="0.25">
      <c r="C108243" s="62"/>
    </row>
    <row r="108244" spans="3:3" x14ac:dyDescent="0.25">
      <c r="C108244" s="62"/>
    </row>
    <row r="108332" spans="3:3" x14ac:dyDescent="0.25">
      <c r="C108332" s="62"/>
    </row>
    <row r="108333" spans="3:3" x14ac:dyDescent="0.25">
      <c r="C108333" s="62"/>
    </row>
    <row r="108421" spans="3:3" x14ac:dyDescent="0.25">
      <c r="C108421" s="62"/>
    </row>
    <row r="108422" spans="3:3" x14ac:dyDescent="0.25">
      <c r="C108422" s="62"/>
    </row>
    <row r="108510" spans="3:3" x14ac:dyDescent="0.25">
      <c r="C108510" s="62"/>
    </row>
    <row r="108511" spans="3:3" x14ac:dyDescent="0.25">
      <c r="C108511" s="62"/>
    </row>
    <row r="108599" spans="3:3" x14ac:dyDescent="0.25">
      <c r="C108599" s="62"/>
    </row>
    <row r="108600" spans="3:3" x14ac:dyDescent="0.25">
      <c r="C108600" s="62"/>
    </row>
    <row r="108688" spans="3:3" x14ac:dyDescent="0.25">
      <c r="C108688" s="62"/>
    </row>
    <row r="108689" spans="3:3" x14ac:dyDescent="0.25">
      <c r="C108689" s="62"/>
    </row>
    <row r="108777" spans="3:3" x14ac:dyDescent="0.25">
      <c r="C108777" s="62"/>
    </row>
    <row r="108778" spans="3:3" x14ac:dyDescent="0.25">
      <c r="C108778" s="62"/>
    </row>
    <row r="108866" spans="3:3" x14ac:dyDescent="0.25">
      <c r="C108866" s="62"/>
    </row>
    <row r="108867" spans="3:3" x14ac:dyDescent="0.25">
      <c r="C108867" s="62"/>
    </row>
    <row r="108955" spans="3:3" x14ac:dyDescent="0.25">
      <c r="C108955" s="62"/>
    </row>
    <row r="108956" spans="3:3" x14ac:dyDescent="0.25">
      <c r="C108956" s="62"/>
    </row>
    <row r="109044" spans="3:3" x14ac:dyDescent="0.25">
      <c r="C109044" s="62"/>
    </row>
    <row r="109045" spans="3:3" x14ac:dyDescent="0.25">
      <c r="C109045" s="62"/>
    </row>
    <row r="109133" spans="3:3" x14ac:dyDescent="0.25">
      <c r="C109133" s="62"/>
    </row>
    <row r="109134" spans="3:3" x14ac:dyDescent="0.25">
      <c r="C109134" s="62"/>
    </row>
    <row r="109222" spans="3:3" x14ac:dyDescent="0.25">
      <c r="C109222" s="62"/>
    </row>
    <row r="109223" spans="3:3" x14ac:dyDescent="0.25">
      <c r="C109223" s="62"/>
    </row>
    <row r="109311" spans="3:3" x14ac:dyDescent="0.25">
      <c r="C109311" s="62"/>
    </row>
    <row r="109312" spans="3:3" x14ac:dyDescent="0.25">
      <c r="C109312" s="62"/>
    </row>
    <row r="109400" spans="3:3" x14ac:dyDescent="0.25">
      <c r="C109400" s="62"/>
    </row>
    <row r="109401" spans="3:3" x14ac:dyDescent="0.25">
      <c r="C109401" s="62"/>
    </row>
    <row r="109489" spans="3:3" x14ac:dyDescent="0.25">
      <c r="C109489" s="62"/>
    </row>
    <row r="109490" spans="3:3" x14ac:dyDescent="0.25">
      <c r="C109490" s="62"/>
    </row>
    <row r="109578" spans="3:3" x14ac:dyDescent="0.25">
      <c r="C109578" s="62"/>
    </row>
    <row r="109579" spans="3:3" x14ac:dyDescent="0.25">
      <c r="C109579" s="62"/>
    </row>
    <row r="109667" spans="3:3" x14ac:dyDescent="0.25">
      <c r="C109667" s="62"/>
    </row>
    <row r="109668" spans="3:3" x14ac:dyDescent="0.25">
      <c r="C109668" s="62"/>
    </row>
    <row r="109756" spans="3:3" x14ac:dyDescent="0.25">
      <c r="C109756" s="62"/>
    </row>
    <row r="109757" spans="3:3" x14ac:dyDescent="0.25">
      <c r="C109757" s="62"/>
    </row>
    <row r="109845" spans="3:3" x14ac:dyDescent="0.25">
      <c r="C109845" s="62"/>
    </row>
    <row r="109846" spans="3:3" x14ac:dyDescent="0.25">
      <c r="C109846" s="62"/>
    </row>
    <row r="109934" spans="3:3" x14ac:dyDescent="0.25">
      <c r="C109934" s="62"/>
    </row>
    <row r="109935" spans="3:3" x14ac:dyDescent="0.25">
      <c r="C109935" s="62"/>
    </row>
    <row r="110023" spans="3:3" x14ac:dyDescent="0.25">
      <c r="C110023" s="62"/>
    </row>
    <row r="110024" spans="3:3" x14ac:dyDescent="0.25">
      <c r="C110024" s="62"/>
    </row>
    <row r="110112" spans="3:3" x14ac:dyDescent="0.25">
      <c r="C110112" s="62"/>
    </row>
    <row r="110113" spans="3:3" x14ac:dyDescent="0.25">
      <c r="C110113" s="62"/>
    </row>
    <row r="110201" spans="3:3" x14ac:dyDescent="0.25">
      <c r="C110201" s="62"/>
    </row>
    <row r="110202" spans="3:3" x14ac:dyDescent="0.25">
      <c r="C110202" s="62"/>
    </row>
    <row r="110290" spans="3:3" x14ac:dyDescent="0.25">
      <c r="C110290" s="62"/>
    </row>
    <row r="110291" spans="3:3" x14ac:dyDescent="0.25">
      <c r="C110291" s="62"/>
    </row>
    <row r="110379" spans="3:3" x14ac:dyDescent="0.25">
      <c r="C110379" s="62"/>
    </row>
    <row r="110380" spans="3:3" x14ac:dyDescent="0.25">
      <c r="C110380" s="62"/>
    </row>
    <row r="110468" spans="3:3" x14ac:dyDescent="0.25">
      <c r="C110468" s="62"/>
    </row>
    <row r="110469" spans="3:3" x14ac:dyDescent="0.25">
      <c r="C110469" s="62"/>
    </row>
    <row r="110557" spans="3:3" x14ac:dyDescent="0.25">
      <c r="C110557" s="62"/>
    </row>
    <row r="110558" spans="3:3" x14ac:dyDescent="0.25">
      <c r="C110558" s="62"/>
    </row>
    <row r="110646" spans="3:3" x14ac:dyDescent="0.25">
      <c r="C110646" s="62"/>
    </row>
    <row r="110647" spans="3:3" x14ac:dyDescent="0.25">
      <c r="C110647" s="62"/>
    </row>
    <row r="110735" spans="3:3" x14ac:dyDescent="0.25">
      <c r="C110735" s="62"/>
    </row>
    <row r="110736" spans="3:3" x14ac:dyDescent="0.25">
      <c r="C110736" s="62"/>
    </row>
    <row r="110824" spans="3:3" x14ac:dyDescent="0.25">
      <c r="C110824" s="62"/>
    </row>
    <row r="110825" spans="3:3" x14ac:dyDescent="0.25">
      <c r="C110825" s="62"/>
    </row>
    <row r="110913" spans="3:3" x14ac:dyDescent="0.25">
      <c r="C110913" s="62"/>
    </row>
    <row r="110914" spans="3:3" x14ac:dyDescent="0.25">
      <c r="C110914" s="62"/>
    </row>
    <row r="111002" spans="3:3" x14ac:dyDescent="0.25">
      <c r="C111002" s="62"/>
    </row>
    <row r="111003" spans="3:3" x14ac:dyDescent="0.25">
      <c r="C111003" s="62"/>
    </row>
    <row r="111091" spans="3:3" x14ac:dyDescent="0.25">
      <c r="C111091" s="62"/>
    </row>
    <row r="111092" spans="3:3" x14ac:dyDescent="0.25">
      <c r="C111092" s="62"/>
    </row>
    <row r="111180" spans="3:3" x14ac:dyDescent="0.25">
      <c r="C111180" s="62"/>
    </row>
    <row r="111181" spans="3:3" x14ac:dyDescent="0.25">
      <c r="C111181" s="62"/>
    </row>
    <row r="111269" spans="3:3" x14ac:dyDescent="0.25">
      <c r="C111269" s="62"/>
    </row>
    <row r="111270" spans="3:3" x14ac:dyDescent="0.25">
      <c r="C111270" s="62"/>
    </row>
    <row r="111358" spans="3:3" x14ac:dyDescent="0.25">
      <c r="C111358" s="62"/>
    </row>
    <row r="111359" spans="3:3" x14ac:dyDescent="0.25">
      <c r="C111359" s="62"/>
    </row>
    <row r="111447" spans="3:3" x14ac:dyDescent="0.25">
      <c r="C111447" s="62"/>
    </row>
    <row r="111448" spans="3:3" x14ac:dyDescent="0.25">
      <c r="C111448" s="62"/>
    </row>
    <row r="111536" spans="3:3" x14ac:dyDescent="0.25">
      <c r="C111536" s="62"/>
    </row>
    <row r="111537" spans="3:3" x14ac:dyDescent="0.25">
      <c r="C111537" s="62"/>
    </row>
    <row r="111625" spans="3:3" x14ac:dyDescent="0.25">
      <c r="C111625" s="62"/>
    </row>
    <row r="111626" spans="3:3" x14ac:dyDescent="0.25">
      <c r="C111626" s="62"/>
    </row>
    <row r="111714" spans="3:3" x14ac:dyDescent="0.25">
      <c r="C111714" s="62"/>
    </row>
    <row r="111715" spans="3:3" x14ac:dyDescent="0.25">
      <c r="C111715" s="62"/>
    </row>
    <row r="111803" spans="3:3" x14ac:dyDescent="0.25">
      <c r="C111803" s="62"/>
    </row>
    <row r="111804" spans="3:3" x14ac:dyDescent="0.25">
      <c r="C111804" s="62"/>
    </row>
    <row r="111892" spans="3:3" x14ac:dyDescent="0.25">
      <c r="C111892" s="62"/>
    </row>
    <row r="111893" spans="3:3" x14ac:dyDescent="0.25">
      <c r="C111893" s="62"/>
    </row>
    <row r="111981" spans="3:3" x14ac:dyDescent="0.25">
      <c r="C111981" s="62"/>
    </row>
    <row r="111982" spans="3:3" x14ac:dyDescent="0.25">
      <c r="C111982" s="62"/>
    </row>
    <row r="112070" spans="3:3" x14ac:dyDescent="0.25">
      <c r="C112070" s="62"/>
    </row>
    <row r="112071" spans="3:3" x14ac:dyDescent="0.25">
      <c r="C112071" s="62"/>
    </row>
    <row r="112159" spans="3:3" x14ac:dyDescent="0.25">
      <c r="C112159" s="62"/>
    </row>
    <row r="112160" spans="3:3" x14ac:dyDescent="0.25">
      <c r="C112160" s="62"/>
    </row>
    <row r="112248" spans="3:3" x14ac:dyDescent="0.25">
      <c r="C112248" s="62"/>
    </row>
    <row r="112249" spans="3:3" x14ac:dyDescent="0.25">
      <c r="C112249" s="62"/>
    </row>
    <row r="112337" spans="3:3" x14ac:dyDescent="0.25">
      <c r="C112337" s="62"/>
    </row>
    <row r="112338" spans="3:3" x14ac:dyDescent="0.25">
      <c r="C112338" s="62"/>
    </row>
    <row r="112426" spans="3:3" x14ac:dyDescent="0.25">
      <c r="C112426" s="62"/>
    </row>
    <row r="112427" spans="3:3" x14ac:dyDescent="0.25">
      <c r="C112427" s="62"/>
    </row>
    <row r="112515" spans="3:3" x14ac:dyDescent="0.25">
      <c r="C112515" s="62"/>
    </row>
    <row r="112516" spans="3:3" x14ac:dyDescent="0.25">
      <c r="C112516" s="62"/>
    </row>
    <row r="112604" spans="3:3" x14ac:dyDescent="0.25">
      <c r="C112604" s="62"/>
    </row>
    <row r="112605" spans="3:3" x14ac:dyDescent="0.25">
      <c r="C112605" s="62"/>
    </row>
    <row r="112693" spans="3:3" x14ac:dyDescent="0.25">
      <c r="C112693" s="62"/>
    </row>
    <row r="112694" spans="3:3" x14ac:dyDescent="0.25">
      <c r="C112694" s="62"/>
    </row>
    <row r="112782" spans="3:3" x14ac:dyDescent="0.25">
      <c r="C112782" s="62"/>
    </row>
    <row r="112783" spans="3:3" x14ac:dyDescent="0.25">
      <c r="C112783" s="62"/>
    </row>
    <row r="112871" spans="3:3" x14ac:dyDescent="0.25">
      <c r="C112871" s="62"/>
    </row>
    <row r="112872" spans="3:3" x14ac:dyDescent="0.25">
      <c r="C112872" s="62"/>
    </row>
    <row r="112960" spans="3:3" x14ac:dyDescent="0.25">
      <c r="C112960" s="62"/>
    </row>
    <row r="112961" spans="3:3" x14ac:dyDescent="0.25">
      <c r="C112961" s="62"/>
    </row>
    <row r="113049" spans="3:3" x14ac:dyDescent="0.25">
      <c r="C113049" s="62"/>
    </row>
    <row r="113050" spans="3:3" x14ac:dyDescent="0.25">
      <c r="C113050" s="62"/>
    </row>
    <row r="113138" spans="3:3" x14ac:dyDescent="0.25">
      <c r="C113138" s="62"/>
    </row>
    <row r="113139" spans="3:3" x14ac:dyDescent="0.25">
      <c r="C113139" s="62"/>
    </row>
    <row r="113227" spans="3:3" x14ac:dyDescent="0.25">
      <c r="C113227" s="62"/>
    </row>
    <row r="113228" spans="3:3" x14ac:dyDescent="0.25">
      <c r="C113228" s="62"/>
    </row>
    <row r="113316" spans="3:3" x14ac:dyDescent="0.25">
      <c r="C113316" s="62"/>
    </row>
    <row r="113317" spans="3:3" x14ac:dyDescent="0.25">
      <c r="C113317" s="62"/>
    </row>
    <row r="113405" spans="3:3" x14ac:dyDescent="0.25">
      <c r="C113405" s="62"/>
    </row>
    <row r="113406" spans="3:3" x14ac:dyDescent="0.25">
      <c r="C113406" s="62"/>
    </row>
    <row r="113494" spans="3:3" x14ac:dyDescent="0.25">
      <c r="C113494" s="62"/>
    </row>
    <row r="113495" spans="3:3" x14ac:dyDescent="0.25">
      <c r="C113495" s="62"/>
    </row>
    <row r="113583" spans="3:3" x14ac:dyDescent="0.25">
      <c r="C113583" s="62"/>
    </row>
    <row r="113584" spans="3:3" x14ac:dyDescent="0.25">
      <c r="C113584" s="62"/>
    </row>
    <row r="113672" spans="3:3" x14ac:dyDescent="0.25">
      <c r="C113672" s="62"/>
    </row>
    <row r="113673" spans="3:3" x14ac:dyDescent="0.25">
      <c r="C113673" s="62"/>
    </row>
    <row r="113761" spans="3:3" x14ac:dyDescent="0.25">
      <c r="C113761" s="62"/>
    </row>
    <row r="113762" spans="3:3" x14ac:dyDescent="0.25">
      <c r="C113762" s="62"/>
    </row>
    <row r="113850" spans="3:3" x14ac:dyDescent="0.25">
      <c r="C113850" s="62"/>
    </row>
    <row r="113851" spans="3:3" x14ac:dyDescent="0.25">
      <c r="C113851" s="62"/>
    </row>
    <row r="113939" spans="3:3" x14ac:dyDescent="0.25">
      <c r="C113939" s="62"/>
    </row>
    <row r="113940" spans="3:3" x14ac:dyDescent="0.25">
      <c r="C113940" s="62"/>
    </row>
    <row r="114028" spans="3:3" x14ac:dyDescent="0.25">
      <c r="C114028" s="62"/>
    </row>
    <row r="114029" spans="3:3" x14ac:dyDescent="0.25">
      <c r="C114029" s="62"/>
    </row>
    <row r="114117" spans="3:3" x14ac:dyDescent="0.25">
      <c r="C114117" s="62"/>
    </row>
    <row r="114118" spans="3:3" x14ac:dyDescent="0.25">
      <c r="C114118" s="62"/>
    </row>
    <row r="114206" spans="3:3" x14ac:dyDescent="0.25">
      <c r="C114206" s="62"/>
    </row>
    <row r="114207" spans="3:3" x14ac:dyDescent="0.25">
      <c r="C114207" s="62"/>
    </row>
    <row r="114295" spans="3:3" x14ac:dyDescent="0.25">
      <c r="C114295" s="62"/>
    </row>
    <row r="114296" spans="3:3" x14ac:dyDescent="0.25">
      <c r="C114296" s="62"/>
    </row>
    <row r="114384" spans="3:3" x14ac:dyDescent="0.25">
      <c r="C114384" s="62"/>
    </row>
    <row r="114385" spans="3:3" x14ac:dyDescent="0.25">
      <c r="C114385" s="62"/>
    </row>
    <row r="114473" spans="3:3" x14ac:dyDescent="0.25">
      <c r="C114473" s="62"/>
    </row>
    <row r="114474" spans="3:3" x14ac:dyDescent="0.25">
      <c r="C114474" s="62"/>
    </row>
    <row r="114562" spans="3:3" x14ac:dyDescent="0.25">
      <c r="C114562" s="62"/>
    </row>
    <row r="114563" spans="3:3" x14ac:dyDescent="0.25">
      <c r="C114563" s="62"/>
    </row>
    <row r="114651" spans="3:3" x14ac:dyDescent="0.25">
      <c r="C114651" s="62"/>
    </row>
    <row r="114652" spans="3:3" x14ac:dyDescent="0.25">
      <c r="C114652" s="62"/>
    </row>
    <row r="114740" spans="3:3" x14ac:dyDescent="0.25">
      <c r="C114740" s="62"/>
    </row>
    <row r="114741" spans="3:3" x14ac:dyDescent="0.25">
      <c r="C114741" s="62"/>
    </row>
    <row r="114829" spans="3:3" x14ac:dyDescent="0.25">
      <c r="C114829" s="62"/>
    </row>
    <row r="114830" spans="3:3" x14ac:dyDescent="0.25">
      <c r="C114830" s="62"/>
    </row>
    <row r="114918" spans="3:3" x14ac:dyDescent="0.25">
      <c r="C114918" s="62"/>
    </row>
    <row r="114919" spans="3:3" x14ac:dyDescent="0.25">
      <c r="C114919" s="62"/>
    </row>
    <row r="115007" spans="3:3" x14ac:dyDescent="0.25">
      <c r="C115007" s="62"/>
    </row>
    <row r="115008" spans="3:3" x14ac:dyDescent="0.25">
      <c r="C115008" s="62"/>
    </row>
    <row r="115096" spans="3:3" x14ac:dyDescent="0.25">
      <c r="C115096" s="62"/>
    </row>
    <row r="115097" spans="3:3" x14ac:dyDescent="0.25">
      <c r="C115097" s="62"/>
    </row>
    <row r="115185" spans="3:3" x14ac:dyDescent="0.25">
      <c r="C115185" s="62"/>
    </row>
    <row r="115186" spans="3:3" x14ac:dyDescent="0.25">
      <c r="C115186" s="62"/>
    </row>
    <row r="115274" spans="3:3" x14ac:dyDescent="0.25">
      <c r="C115274" s="62"/>
    </row>
    <row r="115275" spans="3:3" x14ac:dyDescent="0.25">
      <c r="C115275" s="62"/>
    </row>
    <row r="115363" spans="3:3" x14ac:dyDescent="0.25">
      <c r="C115363" s="62"/>
    </row>
    <row r="115364" spans="3:3" x14ac:dyDescent="0.25">
      <c r="C115364" s="62"/>
    </row>
    <row r="115452" spans="3:3" x14ac:dyDescent="0.25">
      <c r="C115452" s="62"/>
    </row>
    <row r="115453" spans="3:3" x14ac:dyDescent="0.25">
      <c r="C115453" s="62"/>
    </row>
    <row r="115541" spans="3:3" x14ac:dyDescent="0.25">
      <c r="C115541" s="62"/>
    </row>
    <row r="115542" spans="3:3" x14ac:dyDescent="0.25">
      <c r="C115542" s="62"/>
    </row>
    <row r="115630" spans="3:3" x14ac:dyDescent="0.25">
      <c r="C115630" s="62"/>
    </row>
    <row r="115631" spans="3:3" x14ac:dyDescent="0.25">
      <c r="C115631" s="62"/>
    </row>
    <row r="115719" spans="3:3" x14ac:dyDescent="0.25">
      <c r="C115719" s="62"/>
    </row>
    <row r="115720" spans="3:3" x14ac:dyDescent="0.25">
      <c r="C115720" s="62"/>
    </row>
    <row r="115808" spans="3:3" x14ac:dyDescent="0.25">
      <c r="C115808" s="62"/>
    </row>
    <row r="115809" spans="3:3" x14ac:dyDescent="0.25">
      <c r="C115809" s="62"/>
    </row>
    <row r="115897" spans="3:3" x14ac:dyDescent="0.25">
      <c r="C115897" s="62"/>
    </row>
    <row r="115898" spans="3:3" x14ac:dyDescent="0.25">
      <c r="C115898" s="62"/>
    </row>
    <row r="115986" spans="3:3" x14ac:dyDescent="0.25">
      <c r="C115986" s="62"/>
    </row>
    <row r="115987" spans="3:3" x14ac:dyDescent="0.25">
      <c r="C115987" s="62"/>
    </row>
    <row r="116075" spans="3:3" x14ac:dyDescent="0.25">
      <c r="C116075" s="62"/>
    </row>
    <row r="116076" spans="3:3" x14ac:dyDescent="0.25">
      <c r="C116076" s="62"/>
    </row>
    <row r="116164" spans="3:3" x14ac:dyDescent="0.25">
      <c r="C116164" s="62"/>
    </row>
    <row r="116165" spans="3:3" x14ac:dyDescent="0.25">
      <c r="C116165" s="62"/>
    </row>
    <row r="116253" spans="3:3" x14ac:dyDescent="0.25">
      <c r="C116253" s="62"/>
    </row>
    <row r="116254" spans="3:3" x14ac:dyDescent="0.25">
      <c r="C116254" s="62"/>
    </row>
    <row r="116342" spans="3:3" x14ac:dyDescent="0.25">
      <c r="C116342" s="62"/>
    </row>
    <row r="116343" spans="3:3" x14ac:dyDescent="0.25">
      <c r="C116343" s="62"/>
    </row>
    <row r="116431" spans="3:3" x14ac:dyDescent="0.25">
      <c r="C116431" s="62"/>
    </row>
    <row r="116432" spans="3:3" x14ac:dyDescent="0.25">
      <c r="C116432" s="62"/>
    </row>
    <row r="116520" spans="3:3" x14ac:dyDescent="0.25">
      <c r="C116520" s="62"/>
    </row>
    <row r="116521" spans="3:3" x14ac:dyDescent="0.25">
      <c r="C116521" s="62"/>
    </row>
    <row r="116609" spans="3:3" x14ac:dyDescent="0.25">
      <c r="C116609" s="62"/>
    </row>
    <row r="116610" spans="3:3" x14ac:dyDescent="0.25">
      <c r="C116610" s="62"/>
    </row>
    <row r="116698" spans="3:3" x14ac:dyDescent="0.25">
      <c r="C116698" s="62"/>
    </row>
    <row r="116699" spans="3:3" x14ac:dyDescent="0.25">
      <c r="C116699" s="62"/>
    </row>
    <row r="116787" spans="3:3" x14ac:dyDescent="0.25">
      <c r="C116787" s="62"/>
    </row>
    <row r="116788" spans="3:3" x14ac:dyDescent="0.25">
      <c r="C116788" s="62"/>
    </row>
    <row r="116876" spans="3:3" x14ac:dyDescent="0.25">
      <c r="C116876" s="62"/>
    </row>
    <row r="116877" spans="3:3" x14ac:dyDescent="0.25">
      <c r="C116877" s="62"/>
    </row>
    <row r="116965" spans="3:3" x14ac:dyDescent="0.25">
      <c r="C116965" s="62"/>
    </row>
    <row r="116966" spans="3:3" x14ac:dyDescent="0.25">
      <c r="C116966" s="62"/>
    </row>
    <row r="117054" spans="3:3" x14ac:dyDescent="0.25">
      <c r="C117054" s="62"/>
    </row>
    <row r="117055" spans="3:3" x14ac:dyDescent="0.25">
      <c r="C117055" s="62"/>
    </row>
    <row r="117143" spans="3:3" x14ac:dyDescent="0.25">
      <c r="C117143" s="62"/>
    </row>
    <row r="117144" spans="3:3" x14ac:dyDescent="0.25">
      <c r="C117144" s="62"/>
    </row>
    <row r="117232" spans="3:3" x14ac:dyDescent="0.25">
      <c r="C117232" s="62"/>
    </row>
    <row r="117233" spans="3:3" x14ac:dyDescent="0.25">
      <c r="C117233" s="62"/>
    </row>
    <row r="117321" spans="3:3" x14ac:dyDescent="0.25">
      <c r="C117321" s="62"/>
    </row>
    <row r="117322" spans="3:3" x14ac:dyDescent="0.25">
      <c r="C117322" s="62"/>
    </row>
    <row r="117410" spans="3:3" x14ac:dyDescent="0.25">
      <c r="C117410" s="62"/>
    </row>
    <row r="117411" spans="3:3" x14ac:dyDescent="0.25">
      <c r="C117411" s="62"/>
    </row>
    <row r="117499" spans="3:3" x14ac:dyDescent="0.25">
      <c r="C117499" s="62"/>
    </row>
    <row r="117500" spans="3:3" x14ac:dyDescent="0.25">
      <c r="C117500" s="62"/>
    </row>
    <row r="117588" spans="3:3" x14ac:dyDescent="0.25">
      <c r="C117588" s="62"/>
    </row>
    <row r="117589" spans="3:3" x14ac:dyDescent="0.25">
      <c r="C117589" s="62"/>
    </row>
    <row r="117677" spans="3:3" x14ac:dyDescent="0.25">
      <c r="C117677" s="62"/>
    </row>
    <row r="117678" spans="3:3" x14ac:dyDescent="0.25">
      <c r="C117678" s="62"/>
    </row>
    <row r="117766" spans="3:3" x14ac:dyDescent="0.25">
      <c r="C117766" s="62"/>
    </row>
    <row r="117767" spans="3:3" x14ac:dyDescent="0.25">
      <c r="C117767" s="62"/>
    </row>
    <row r="117855" spans="3:3" x14ac:dyDescent="0.25">
      <c r="C117855" s="62"/>
    </row>
    <row r="117856" spans="3:3" x14ac:dyDescent="0.25">
      <c r="C117856" s="62"/>
    </row>
    <row r="117944" spans="3:3" x14ac:dyDescent="0.25">
      <c r="C117944" s="62"/>
    </row>
    <row r="117945" spans="3:3" x14ac:dyDescent="0.25">
      <c r="C117945" s="62"/>
    </row>
    <row r="118033" spans="3:3" x14ac:dyDescent="0.25">
      <c r="C118033" s="62"/>
    </row>
    <row r="118034" spans="3:3" x14ac:dyDescent="0.25">
      <c r="C118034" s="62"/>
    </row>
    <row r="118122" spans="3:3" x14ac:dyDescent="0.25">
      <c r="C118122" s="62"/>
    </row>
    <row r="118123" spans="3:3" x14ac:dyDescent="0.25">
      <c r="C118123" s="62"/>
    </row>
    <row r="118211" spans="3:3" x14ac:dyDescent="0.25">
      <c r="C118211" s="62"/>
    </row>
    <row r="118212" spans="3:3" x14ac:dyDescent="0.25">
      <c r="C118212" s="62"/>
    </row>
    <row r="118300" spans="3:3" x14ac:dyDescent="0.25">
      <c r="C118300" s="62"/>
    </row>
    <row r="118301" spans="3:3" x14ac:dyDescent="0.25">
      <c r="C118301" s="62"/>
    </row>
    <row r="118389" spans="3:3" x14ac:dyDescent="0.25">
      <c r="C118389" s="62"/>
    </row>
    <row r="118390" spans="3:3" x14ac:dyDescent="0.25">
      <c r="C118390" s="62"/>
    </row>
    <row r="118478" spans="3:3" x14ac:dyDescent="0.25">
      <c r="C118478" s="62"/>
    </row>
    <row r="118479" spans="3:3" x14ac:dyDescent="0.25">
      <c r="C118479" s="62"/>
    </row>
    <row r="118567" spans="3:3" x14ac:dyDescent="0.25">
      <c r="C118567" s="62"/>
    </row>
    <row r="118568" spans="3:3" x14ac:dyDescent="0.25">
      <c r="C118568" s="62"/>
    </row>
    <row r="118656" spans="3:3" x14ac:dyDescent="0.25">
      <c r="C118656" s="62"/>
    </row>
    <row r="118657" spans="3:3" x14ac:dyDescent="0.25">
      <c r="C118657" s="62"/>
    </row>
    <row r="118745" spans="3:3" x14ac:dyDescent="0.25">
      <c r="C118745" s="62"/>
    </row>
    <row r="118746" spans="3:3" x14ac:dyDescent="0.25">
      <c r="C118746" s="62"/>
    </row>
    <row r="118834" spans="3:3" x14ac:dyDescent="0.25">
      <c r="C118834" s="62"/>
    </row>
    <row r="118835" spans="3:3" x14ac:dyDescent="0.25">
      <c r="C118835" s="62"/>
    </row>
    <row r="118923" spans="3:3" x14ac:dyDescent="0.25">
      <c r="C118923" s="62"/>
    </row>
    <row r="118924" spans="3:3" x14ac:dyDescent="0.25">
      <c r="C118924" s="62"/>
    </row>
    <row r="119012" spans="3:3" x14ac:dyDescent="0.25">
      <c r="C119012" s="62"/>
    </row>
    <row r="119013" spans="3:3" x14ac:dyDescent="0.25">
      <c r="C119013" s="62"/>
    </row>
    <row r="119101" spans="3:3" x14ac:dyDescent="0.25">
      <c r="C119101" s="62"/>
    </row>
    <row r="119102" spans="3:3" x14ac:dyDescent="0.25">
      <c r="C119102" s="62"/>
    </row>
    <row r="119190" spans="3:3" x14ac:dyDescent="0.25">
      <c r="C119190" s="62"/>
    </row>
    <row r="119191" spans="3:3" x14ac:dyDescent="0.25">
      <c r="C119191" s="62"/>
    </row>
    <row r="119279" spans="3:3" x14ac:dyDescent="0.25">
      <c r="C119279" s="62"/>
    </row>
    <row r="119280" spans="3:3" x14ac:dyDescent="0.25">
      <c r="C119280" s="62"/>
    </row>
    <row r="119368" spans="3:3" x14ac:dyDescent="0.25">
      <c r="C119368" s="62"/>
    </row>
    <row r="119369" spans="3:3" x14ac:dyDescent="0.25">
      <c r="C119369" s="62"/>
    </row>
    <row r="119457" spans="3:3" x14ac:dyDescent="0.25">
      <c r="C119457" s="62"/>
    </row>
    <row r="119458" spans="3:3" x14ac:dyDescent="0.25">
      <c r="C119458" s="62"/>
    </row>
    <row r="119546" spans="3:3" x14ac:dyDescent="0.25">
      <c r="C119546" s="62"/>
    </row>
    <row r="119547" spans="3:3" x14ac:dyDescent="0.25">
      <c r="C119547" s="62"/>
    </row>
    <row r="119635" spans="3:3" x14ac:dyDescent="0.25">
      <c r="C119635" s="62"/>
    </row>
    <row r="119636" spans="3:3" x14ac:dyDescent="0.25">
      <c r="C119636" s="62"/>
    </row>
    <row r="119724" spans="3:3" x14ac:dyDescent="0.25">
      <c r="C119724" s="62"/>
    </row>
    <row r="119725" spans="3:3" x14ac:dyDescent="0.25">
      <c r="C119725" s="62"/>
    </row>
    <row r="119813" spans="3:3" x14ac:dyDescent="0.25">
      <c r="C119813" s="62"/>
    </row>
    <row r="119814" spans="3:3" x14ac:dyDescent="0.25">
      <c r="C119814" s="62"/>
    </row>
    <row r="119902" spans="3:3" x14ac:dyDescent="0.25">
      <c r="C119902" s="62"/>
    </row>
    <row r="119903" spans="3:3" x14ac:dyDescent="0.25">
      <c r="C119903" s="62"/>
    </row>
    <row r="119991" spans="3:3" x14ac:dyDescent="0.25">
      <c r="C119991" s="62"/>
    </row>
    <row r="119992" spans="3:3" x14ac:dyDescent="0.25">
      <c r="C119992" s="62"/>
    </row>
    <row r="120080" spans="3:3" x14ac:dyDescent="0.25">
      <c r="C120080" s="62"/>
    </row>
    <row r="120081" spans="3:3" x14ac:dyDescent="0.25">
      <c r="C120081" s="62"/>
    </row>
    <row r="120169" spans="3:3" x14ac:dyDescent="0.25">
      <c r="C120169" s="62"/>
    </row>
    <row r="120170" spans="3:3" x14ac:dyDescent="0.25">
      <c r="C120170" s="62"/>
    </row>
    <row r="120258" spans="3:3" x14ac:dyDescent="0.25">
      <c r="C120258" s="62"/>
    </row>
    <row r="120259" spans="3:3" x14ac:dyDescent="0.25">
      <c r="C120259" s="62"/>
    </row>
    <row r="120347" spans="3:3" x14ac:dyDescent="0.25">
      <c r="C120347" s="62"/>
    </row>
    <row r="120348" spans="3:3" x14ac:dyDescent="0.25">
      <c r="C120348" s="62"/>
    </row>
    <row r="120436" spans="3:3" x14ac:dyDescent="0.25">
      <c r="C120436" s="62"/>
    </row>
    <row r="120437" spans="3:3" x14ac:dyDescent="0.25">
      <c r="C120437" s="62"/>
    </row>
    <row r="120525" spans="3:3" x14ac:dyDescent="0.25">
      <c r="C120525" s="62"/>
    </row>
    <row r="120526" spans="3:3" x14ac:dyDescent="0.25">
      <c r="C120526" s="62"/>
    </row>
    <row r="120614" spans="3:3" x14ac:dyDescent="0.25">
      <c r="C120614" s="62"/>
    </row>
    <row r="120615" spans="3:3" x14ac:dyDescent="0.25">
      <c r="C120615" s="62"/>
    </row>
    <row r="120703" spans="3:3" x14ac:dyDescent="0.25">
      <c r="C120703" s="62"/>
    </row>
    <row r="120704" spans="3:3" x14ac:dyDescent="0.25">
      <c r="C120704" s="62"/>
    </row>
    <row r="120792" spans="3:3" x14ac:dyDescent="0.25">
      <c r="C120792" s="62"/>
    </row>
    <row r="120793" spans="3:3" x14ac:dyDescent="0.25">
      <c r="C120793" s="62"/>
    </row>
    <row r="120881" spans="3:3" x14ac:dyDescent="0.25">
      <c r="C120881" s="62"/>
    </row>
    <row r="120882" spans="3:3" x14ac:dyDescent="0.25">
      <c r="C120882" s="62"/>
    </row>
    <row r="120970" spans="3:3" x14ac:dyDescent="0.25">
      <c r="C120970" s="62"/>
    </row>
    <row r="120971" spans="3:3" x14ac:dyDescent="0.25">
      <c r="C120971" s="62"/>
    </row>
    <row r="121059" spans="3:3" x14ac:dyDescent="0.25">
      <c r="C121059" s="62"/>
    </row>
    <row r="121060" spans="3:3" x14ac:dyDescent="0.25">
      <c r="C121060" s="62"/>
    </row>
    <row r="121148" spans="3:3" x14ac:dyDescent="0.25">
      <c r="C121148" s="62"/>
    </row>
    <row r="121149" spans="3:3" x14ac:dyDescent="0.25">
      <c r="C121149" s="62"/>
    </row>
    <row r="121237" spans="3:3" x14ac:dyDescent="0.25">
      <c r="C121237" s="62"/>
    </row>
    <row r="121238" spans="3:3" x14ac:dyDescent="0.25">
      <c r="C121238" s="62"/>
    </row>
    <row r="121326" spans="3:3" x14ac:dyDescent="0.25">
      <c r="C121326" s="62"/>
    </row>
    <row r="121327" spans="3:3" x14ac:dyDescent="0.25">
      <c r="C121327" s="62"/>
    </row>
    <row r="121415" spans="3:3" x14ac:dyDescent="0.25">
      <c r="C121415" s="62"/>
    </row>
    <row r="121416" spans="3:3" x14ac:dyDescent="0.25">
      <c r="C121416" s="62"/>
    </row>
    <row r="121504" spans="3:3" x14ac:dyDescent="0.25">
      <c r="C121504" s="62"/>
    </row>
    <row r="121505" spans="3:3" x14ac:dyDescent="0.25">
      <c r="C121505" s="62"/>
    </row>
    <row r="121593" spans="3:3" x14ac:dyDescent="0.25">
      <c r="C121593" s="62"/>
    </row>
    <row r="121594" spans="3:3" x14ac:dyDescent="0.25">
      <c r="C121594" s="62"/>
    </row>
    <row r="121682" spans="3:3" x14ac:dyDescent="0.25">
      <c r="C121682" s="62"/>
    </row>
    <row r="121683" spans="3:3" x14ac:dyDescent="0.25">
      <c r="C121683" s="62"/>
    </row>
    <row r="121771" spans="3:3" x14ac:dyDescent="0.25">
      <c r="C121771" s="62"/>
    </row>
    <row r="121772" spans="3:3" x14ac:dyDescent="0.25">
      <c r="C121772" s="62"/>
    </row>
    <row r="121860" spans="3:3" x14ac:dyDescent="0.25">
      <c r="C121860" s="62"/>
    </row>
    <row r="121861" spans="3:3" x14ac:dyDescent="0.25">
      <c r="C121861" s="62"/>
    </row>
    <row r="121949" spans="3:3" x14ac:dyDescent="0.25">
      <c r="C121949" s="62"/>
    </row>
    <row r="121950" spans="3:3" x14ac:dyDescent="0.25">
      <c r="C121950" s="62"/>
    </row>
    <row r="122038" spans="3:3" x14ac:dyDescent="0.25">
      <c r="C122038" s="62"/>
    </row>
    <row r="122039" spans="3:3" x14ac:dyDescent="0.25">
      <c r="C122039" s="62"/>
    </row>
    <row r="122127" spans="3:3" x14ac:dyDescent="0.25">
      <c r="C122127" s="62"/>
    </row>
    <row r="122128" spans="3:3" x14ac:dyDescent="0.25">
      <c r="C122128" s="62"/>
    </row>
    <row r="122216" spans="3:3" x14ac:dyDescent="0.25">
      <c r="C122216" s="62"/>
    </row>
    <row r="122217" spans="3:3" x14ac:dyDescent="0.25">
      <c r="C122217" s="62"/>
    </row>
    <row r="122305" spans="3:3" x14ac:dyDescent="0.25">
      <c r="C122305" s="62"/>
    </row>
    <row r="122306" spans="3:3" x14ac:dyDescent="0.25">
      <c r="C122306" s="62"/>
    </row>
    <row r="122394" spans="3:3" x14ac:dyDescent="0.25">
      <c r="C122394" s="62"/>
    </row>
    <row r="122395" spans="3:3" x14ac:dyDescent="0.25">
      <c r="C122395" s="62"/>
    </row>
    <row r="122483" spans="3:3" x14ac:dyDescent="0.25">
      <c r="C122483" s="62"/>
    </row>
    <row r="122484" spans="3:3" x14ac:dyDescent="0.25">
      <c r="C122484" s="62"/>
    </row>
    <row r="122572" spans="3:3" x14ac:dyDescent="0.25">
      <c r="C122572" s="62"/>
    </row>
    <row r="122573" spans="3:3" x14ac:dyDescent="0.25">
      <c r="C122573" s="62"/>
    </row>
    <row r="122661" spans="3:3" x14ac:dyDescent="0.25">
      <c r="C122661" s="62"/>
    </row>
    <row r="122662" spans="3:3" x14ac:dyDescent="0.25">
      <c r="C122662" s="62"/>
    </row>
    <row r="122750" spans="3:3" x14ac:dyDescent="0.25">
      <c r="C122750" s="62"/>
    </row>
    <row r="122751" spans="3:3" x14ac:dyDescent="0.25">
      <c r="C122751" s="62"/>
    </row>
    <row r="122839" spans="3:3" x14ac:dyDescent="0.25">
      <c r="C122839" s="62"/>
    </row>
    <row r="122840" spans="3:3" x14ac:dyDescent="0.25">
      <c r="C122840" s="62"/>
    </row>
    <row r="122928" spans="3:3" x14ac:dyDescent="0.25">
      <c r="C122928" s="62"/>
    </row>
    <row r="122929" spans="3:3" x14ac:dyDescent="0.25">
      <c r="C122929" s="62"/>
    </row>
    <row r="123017" spans="3:3" x14ac:dyDescent="0.25">
      <c r="C123017" s="62"/>
    </row>
    <row r="123018" spans="3:3" x14ac:dyDescent="0.25">
      <c r="C123018" s="62"/>
    </row>
    <row r="123106" spans="3:3" x14ac:dyDescent="0.25">
      <c r="C123106" s="62"/>
    </row>
    <row r="123107" spans="3:3" x14ac:dyDescent="0.25">
      <c r="C123107" s="62"/>
    </row>
    <row r="123195" spans="3:3" x14ac:dyDescent="0.25">
      <c r="C123195" s="62"/>
    </row>
    <row r="123196" spans="3:3" x14ac:dyDescent="0.25">
      <c r="C123196" s="62"/>
    </row>
    <row r="123284" spans="3:3" x14ac:dyDescent="0.25">
      <c r="C123284" s="62"/>
    </row>
    <row r="123285" spans="3:3" x14ac:dyDescent="0.25">
      <c r="C123285" s="62"/>
    </row>
    <row r="123373" spans="3:3" x14ac:dyDescent="0.25">
      <c r="C123373" s="62"/>
    </row>
    <row r="123374" spans="3:3" x14ac:dyDescent="0.25">
      <c r="C123374" s="62"/>
    </row>
    <row r="123462" spans="3:3" x14ac:dyDescent="0.25">
      <c r="C123462" s="62"/>
    </row>
    <row r="123463" spans="3:3" x14ac:dyDescent="0.25">
      <c r="C123463" s="62"/>
    </row>
    <row r="123551" spans="3:3" x14ac:dyDescent="0.25">
      <c r="C123551" s="62"/>
    </row>
    <row r="123552" spans="3:3" x14ac:dyDescent="0.25">
      <c r="C123552" s="62"/>
    </row>
    <row r="123640" spans="3:3" x14ac:dyDescent="0.25">
      <c r="C123640" s="62"/>
    </row>
    <row r="123641" spans="3:3" x14ac:dyDescent="0.25">
      <c r="C123641" s="62"/>
    </row>
    <row r="123729" spans="3:3" x14ac:dyDescent="0.25">
      <c r="C123729" s="62"/>
    </row>
    <row r="123730" spans="3:3" x14ac:dyDescent="0.25">
      <c r="C123730" s="62"/>
    </row>
    <row r="123818" spans="3:3" x14ac:dyDescent="0.25">
      <c r="C123818" s="62"/>
    </row>
    <row r="123819" spans="3:3" x14ac:dyDescent="0.25">
      <c r="C123819" s="62"/>
    </row>
    <row r="123907" spans="3:3" x14ac:dyDescent="0.25">
      <c r="C123907" s="62"/>
    </row>
    <row r="123908" spans="3:3" x14ac:dyDescent="0.25">
      <c r="C123908" s="62"/>
    </row>
    <row r="123996" spans="3:3" x14ac:dyDescent="0.25">
      <c r="C123996" s="62"/>
    </row>
    <row r="123997" spans="3:3" x14ac:dyDescent="0.25">
      <c r="C123997" s="62"/>
    </row>
    <row r="124085" spans="3:3" x14ac:dyDescent="0.25">
      <c r="C124085" s="62"/>
    </row>
    <row r="124086" spans="3:3" x14ac:dyDescent="0.25">
      <c r="C124086" s="62"/>
    </row>
    <row r="124174" spans="3:3" x14ac:dyDescent="0.25">
      <c r="C124174" s="62"/>
    </row>
    <row r="124175" spans="3:3" x14ac:dyDescent="0.25">
      <c r="C124175" s="62"/>
    </row>
    <row r="124263" spans="3:3" x14ac:dyDescent="0.25">
      <c r="C124263" s="62"/>
    </row>
    <row r="124264" spans="3:3" x14ac:dyDescent="0.25">
      <c r="C124264" s="62"/>
    </row>
    <row r="124352" spans="3:3" x14ac:dyDescent="0.25">
      <c r="C124352" s="62"/>
    </row>
    <row r="124353" spans="3:3" x14ac:dyDescent="0.25">
      <c r="C124353" s="62"/>
    </row>
    <row r="124441" spans="3:3" x14ac:dyDescent="0.25">
      <c r="C124441" s="62"/>
    </row>
    <row r="124442" spans="3:3" x14ac:dyDescent="0.25">
      <c r="C124442" s="62"/>
    </row>
    <row r="124530" spans="3:3" x14ac:dyDescent="0.25">
      <c r="C124530" s="62"/>
    </row>
    <row r="124531" spans="3:3" x14ac:dyDescent="0.25">
      <c r="C124531" s="62"/>
    </row>
    <row r="124619" spans="3:3" x14ac:dyDescent="0.25">
      <c r="C124619" s="62"/>
    </row>
    <row r="124620" spans="3:3" x14ac:dyDescent="0.25">
      <c r="C124620" s="62"/>
    </row>
    <row r="124708" spans="3:3" x14ac:dyDescent="0.25">
      <c r="C124708" s="62"/>
    </row>
    <row r="124709" spans="3:3" x14ac:dyDescent="0.25">
      <c r="C124709" s="62"/>
    </row>
    <row r="124797" spans="3:3" x14ac:dyDescent="0.25">
      <c r="C124797" s="62"/>
    </row>
    <row r="124798" spans="3:3" x14ac:dyDescent="0.25">
      <c r="C124798" s="62"/>
    </row>
    <row r="124886" spans="3:3" x14ac:dyDescent="0.25">
      <c r="C124886" s="62"/>
    </row>
    <row r="124887" spans="3:3" x14ac:dyDescent="0.25">
      <c r="C124887" s="62"/>
    </row>
    <row r="124975" spans="3:3" x14ac:dyDescent="0.25">
      <c r="C124975" s="62"/>
    </row>
    <row r="124976" spans="3:3" x14ac:dyDescent="0.25">
      <c r="C124976" s="62"/>
    </row>
    <row r="125064" spans="3:3" x14ac:dyDescent="0.25">
      <c r="C125064" s="62"/>
    </row>
    <row r="125065" spans="3:3" x14ac:dyDescent="0.25">
      <c r="C125065" s="62"/>
    </row>
    <row r="125153" spans="3:3" x14ac:dyDescent="0.25">
      <c r="C125153" s="62"/>
    </row>
    <row r="125154" spans="3:3" x14ac:dyDescent="0.25">
      <c r="C125154" s="62"/>
    </row>
    <row r="125242" spans="3:3" x14ac:dyDescent="0.25">
      <c r="C125242" s="62"/>
    </row>
    <row r="125243" spans="3:3" x14ac:dyDescent="0.25">
      <c r="C125243" s="62"/>
    </row>
    <row r="125331" spans="3:3" x14ac:dyDescent="0.25">
      <c r="C125331" s="62"/>
    </row>
    <row r="125332" spans="3:3" x14ac:dyDescent="0.25">
      <c r="C125332" s="62"/>
    </row>
    <row r="125420" spans="3:3" x14ac:dyDescent="0.25">
      <c r="C125420" s="62"/>
    </row>
    <row r="125421" spans="3:3" x14ac:dyDescent="0.25">
      <c r="C125421" s="62"/>
    </row>
    <row r="125509" spans="3:3" x14ac:dyDescent="0.25">
      <c r="C125509" s="62"/>
    </row>
    <row r="125510" spans="3:3" x14ac:dyDescent="0.25">
      <c r="C125510" s="62"/>
    </row>
    <row r="125598" spans="3:3" x14ac:dyDescent="0.25">
      <c r="C125598" s="62"/>
    </row>
    <row r="125599" spans="3:3" x14ac:dyDescent="0.25">
      <c r="C125599" s="62"/>
    </row>
    <row r="125687" spans="3:3" x14ac:dyDescent="0.25">
      <c r="C125687" s="62"/>
    </row>
    <row r="125688" spans="3:3" x14ac:dyDescent="0.25">
      <c r="C125688" s="62"/>
    </row>
    <row r="125776" spans="3:3" x14ac:dyDescent="0.25">
      <c r="C125776" s="62"/>
    </row>
    <row r="125777" spans="3:3" x14ac:dyDescent="0.25">
      <c r="C125777" s="62"/>
    </row>
    <row r="125865" spans="3:3" x14ac:dyDescent="0.25">
      <c r="C125865" s="62"/>
    </row>
    <row r="125866" spans="3:3" x14ac:dyDescent="0.25">
      <c r="C125866" s="62"/>
    </row>
    <row r="125954" spans="3:3" x14ac:dyDescent="0.25">
      <c r="C125954" s="62"/>
    </row>
    <row r="125955" spans="3:3" x14ac:dyDescent="0.25">
      <c r="C125955" s="62"/>
    </row>
    <row r="126043" spans="3:3" x14ac:dyDescent="0.25">
      <c r="C126043" s="62"/>
    </row>
    <row r="126044" spans="3:3" x14ac:dyDescent="0.25">
      <c r="C126044" s="62"/>
    </row>
    <row r="126132" spans="3:3" x14ac:dyDescent="0.25">
      <c r="C126132" s="62"/>
    </row>
    <row r="126133" spans="3:3" x14ac:dyDescent="0.25">
      <c r="C126133" s="62"/>
    </row>
    <row r="126221" spans="3:3" x14ac:dyDescent="0.25">
      <c r="C126221" s="62"/>
    </row>
    <row r="126222" spans="3:3" x14ac:dyDescent="0.25">
      <c r="C126222" s="62"/>
    </row>
    <row r="126310" spans="3:3" x14ac:dyDescent="0.25">
      <c r="C126310" s="62"/>
    </row>
    <row r="126311" spans="3:3" x14ac:dyDescent="0.25">
      <c r="C126311" s="62"/>
    </row>
    <row r="126399" spans="3:3" x14ac:dyDescent="0.25">
      <c r="C126399" s="62"/>
    </row>
    <row r="126400" spans="3:3" x14ac:dyDescent="0.25">
      <c r="C126400" s="62"/>
    </row>
    <row r="126488" spans="3:3" x14ac:dyDescent="0.25">
      <c r="C126488" s="62"/>
    </row>
    <row r="126489" spans="3:3" x14ac:dyDescent="0.25">
      <c r="C126489" s="62"/>
    </row>
    <row r="126577" spans="3:3" x14ac:dyDescent="0.25">
      <c r="C126577" s="62"/>
    </row>
    <row r="126578" spans="3:3" x14ac:dyDescent="0.25">
      <c r="C126578" s="62"/>
    </row>
    <row r="126666" spans="3:3" x14ac:dyDescent="0.25">
      <c r="C126666" s="62"/>
    </row>
    <row r="126667" spans="3:3" x14ac:dyDescent="0.25">
      <c r="C126667" s="62"/>
    </row>
    <row r="126755" spans="3:3" x14ac:dyDescent="0.25">
      <c r="C126755" s="62"/>
    </row>
    <row r="126756" spans="3:3" x14ac:dyDescent="0.25">
      <c r="C126756" s="62"/>
    </row>
    <row r="126844" spans="3:3" x14ac:dyDescent="0.25">
      <c r="C126844" s="62"/>
    </row>
    <row r="126845" spans="3:3" x14ac:dyDescent="0.25">
      <c r="C126845" s="62"/>
    </row>
    <row r="126933" spans="3:3" x14ac:dyDescent="0.25">
      <c r="C126933" s="62"/>
    </row>
    <row r="126934" spans="3:3" x14ac:dyDescent="0.25">
      <c r="C126934" s="62"/>
    </row>
    <row r="127022" spans="3:3" x14ac:dyDescent="0.25">
      <c r="C127022" s="62"/>
    </row>
    <row r="127023" spans="3:3" x14ac:dyDescent="0.25">
      <c r="C127023" s="62"/>
    </row>
    <row r="127111" spans="3:3" x14ac:dyDescent="0.25">
      <c r="C127111" s="62"/>
    </row>
    <row r="127112" spans="3:3" x14ac:dyDescent="0.25">
      <c r="C127112" s="62"/>
    </row>
    <row r="127200" spans="3:3" x14ac:dyDescent="0.25">
      <c r="C127200" s="62"/>
    </row>
    <row r="127201" spans="3:3" x14ac:dyDescent="0.25">
      <c r="C127201" s="62"/>
    </row>
    <row r="127289" spans="3:3" x14ac:dyDescent="0.25">
      <c r="C127289" s="62"/>
    </row>
    <row r="127290" spans="3:3" x14ac:dyDescent="0.25">
      <c r="C127290" s="62"/>
    </row>
    <row r="127378" spans="3:3" x14ac:dyDescent="0.25">
      <c r="C127378" s="62"/>
    </row>
    <row r="127379" spans="3:3" x14ac:dyDescent="0.25">
      <c r="C127379" s="62"/>
    </row>
    <row r="127467" spans="3:3" x14ac:dyDescent="0.25">
      <c r="C127467" s="62"/>
    </row>
    <row r="127468" spans="3:3" x14ac:dyDescent="0.25">
      <c r="C127468" s="62"/>
    </row>
    <row r="127556" spans="3:3" x14ac:dyDescent="0.25">
      <c r="C127556" s="62"/>
    </row>
    <row r="127557" spans="3:3" x14ac:dyDescent="0.25">
      <c r="C127557" s="62"/>
    </row>
    <row r="127645" spans="3:3" x14ac:dyDescent="0.25">
      <c r="C127645" s="62"/>
    </row>
    <row r="127646" spans="3:3" x14ac:dyDescent="0.25">
      <c r="C127646" s="62"/>
    </row>
    <row r="127734" spans="3:3" x14ac:dyDescent="0.25">
      <c r="C127734" s="62"/>
    </row>
    <row r="127735" spans="3:3" x14ac:dyDescent="0.25">
      <c r="C127735" s="62"/>
    </row>
    <row r="127823" spans="3:3" x14ac:dyDescent="0.25">
      <c r="C127823" s="62"/>
    </row>
    <row r="127824" spans="3:3" x14ac:dyDescent="0.25">
      <c r="C127824" s="62"/>
    </row>
    <row r="127912" spans="3:3" x14ac:dyDescent="0.25">
      <c r="C127912" s="62"/>
    </row>
    <row r="127913" spans="3:3" x14ac:dyDescent="0.25">
      <c r="C127913" s="62"/>
    </row>
    <row r="128001" spans="3:3" x14ac:dyDescent="0.25">
      <c r="C128001" s="62"/>
    </row>
    <row r="128002" spans="3:3" x14ac:dyDescent="0.25">
      <c r="C128002" s="62"/>
    </row>
    <row r="128090" spans="3:3" x14ac:dyDescent="0.25">
      <c r="C128090" s="62"/>
    </row>
    <row r="128091" spans="3:3" x14ac:dyDescent="0.25">
      <c r="C128091" s="62"/>
    </row>
    <row r="128179" spans="3:3" x14ac:dyDescent="0.25">
      <c r="C128179" s="62"/>
    </row>
    <row r="128180" spans="3:3" x14ac:dyDescent="0.25">
      <c r="C128180" s="62"/>
    </row>
    <row r="128268" spans="3:3" x14ac:dyDescent="0.25">
      <c r="C128268" s="62"/>
    </row>
    <row r="128269" spans="3:3" x14ac:dyDescent="0.25">
      <c r="C128269" s="62"/>
    </row>
    <row r="128357" spans="3:3" x14ac:dyDescent="0.25">
      <c r="C128357" s="62"/>
    </row>
    <row r="128358" spans="3:3" x14ac:dyDescent="0.25">
      <c r="C128358" s="62"/>
    </row>
    <row r="128446" spans="3:3" x14ac:dyDescent="0.25">
      <c r="C128446" s="62"/>
    </row>
    <row r="128447" spans="3:3" x14ac:dyDescent="0.25">
      <c r="C128447" s="62"/>
    </row>
    <row r="128535" spans="3:3" x14ac:dyDescent="0.25">
      <c r="C128535" s="62"/>
    </row>
    <row r="128536" spans="3:3" x14ac:dyDescent="0.25">
      <c r="C128536" s="62"/>
    </row>
    <row r="128624" spans="3:3" x14ac:dyDescent="0.25">
      <c r="C128624" s="62"/>
    </row>
    <row r="128625" spans="3:3" x14ac:dyDescent="0.25">
      <c r="C128625" s="62"/>
    </row>
    <row r="128713" spans="3:3" x14ac:dyDescent="0.25">
      <c r="C128713" s="62"/>
    </row>
    <row r="128714" spans="3:3" x14ac:dyDescent="0.25">
      <c r="C128714" s="62"/>
    </row>
    <row r="128802" spans="3:3" x14ac:dyDescent="0.25">
      <c r="C128802" s="62"/>
    </row>
    <row r="128803" spans="3:3" x14ac:dyDescent="0.25">
      <c r="C128803" s="62"/>
    </row>
    <row r="128891" spans="3:3" x14ac:dyDescent="0.25">
      <c r="C128891" s="62"/>
    </row>
    <row r="128892" spans="3:3" x14ac:dyDescent="0.25">
      <c r="C128892" s="62"/>
    </row>
    <row r="128980" spans="3:3" x14ac:dyDescent="0.25">
      <c r="C128980" s="62"/>
    </row>
    <row r="128981" spans="3:3" x14ac:dyDescent="0.25">
      <c r="C128981" s="62"/>
    </row>
    <row r="129069" spans="3:3" x14ac:dyDescent="0.25">
      <c r="C129069" s="62"/>
    </row>
    <row r="129070" spans="3:3" x14ac:dyDescent="0.25">
      <c r="C129070" s="62"/>
    </row>
    <row r="129158" spans="3:3" x14ac:dyDescent="0.25">
      <c r="C129158" s="62"/>
    </row>
    <row r="129159" spans="3:3" x14ac:dyDescent="0.25">
      <c r="C129159" s="62"/>
    </row>
    <row r="129247" spans="3:3" x14ac:dyDescent="0.25">
      <c r="C129247" s="62"/>
    </row>
    <row r="129248" spans="3:3" x14ac:dyDescent="0.25">
      <c r="C129248" s="62"/>
    </row>
    <row r="129336" spans="3:3" x14ac:dyDescent="0.25">
      <c r="C129336" s="62"/>
    </row>
    <row r="129337" spans="3:3" x14ac:dyDescent="0.25">
      <c r="C129337" s="62"/>
    </row>
    <row r="129425" spans="3:3" x14ac:dyDescent="0.25">
      <c r="C129425" s="62"/>
    </row>
    <row r="129426" spans="3:3" x14ac:dyDescent="0.25">
      <c r="C129426" s="62"/>
    </row>
    <row r="129514" spans="3:3" x14ac:dyDescent="0.25">
      <c r="C129514" s="62"/>
    </row>
    <row r="129515" spans="3:3" x14ac:dyDescent="0.25">
      <c r="C129515" s="62"/>
    </row>
    <row r="129603" spans="3:3" x14ac:dyDescent="0.25">
      <c r="C129603" s="62"/>
    </row>
    <row r="129604" spans="3:3" x14ac:dyDescent="0.25">
      <c r="C129604" s="62"/>
    </row>
    <row r="129692" spans="3:3" x14ac:dyDescent="0.25">
      <c r="C129692" s="62"/>
    </row>
    <row r="129693" spans="3:3" x14ac:dyDescent="0.25">
      <c r="C129693" s="62"/>
    </row>
    <row r="129781" spans="3:3" x14ac:dyDescent="0.25">
      <c r="C129781" s="62"/>
    </row>
    <row r="129782" spans="3:3" x14ac:dyDescent="0.25">
      <c r="C129782" s="62"/>
    </row>
    <row r="129870" spans="3:3" x14ac:dyDescent="0.25">
      <c r="C129870" s="62"/>
    </row>
    <row r="129871" spans="3:3" x14ac:dyDescent="0.25">
      <c r="C129871" s="62"/>
    </row>
    <row r="129959" spans="3:3" x14ac:dyDescent="0.25">
      <c r="C129959" s="62"/>
    </row>
    <row r="129960" spans="3:3" x14ac:dyDescent="0.25">
      <c r="C129960" s="62"/>
    </row>
    <row r="130048" spans="3:3" x14ac:dyDescent="0.25">
      <c r="C130048" s="62"/>
    </row>
    <row r="130049" spans="3:3" x14ac:dyDescent="0.25">
      <c r="C130049" s="62"/>
    </row>
    <row r="130137" spans="3:3" x14ac:dyDescent="0.25">
      <c r="C130137" s="62"/>
    </row>
    <row r="130138" spans="3:3" x14ac:dyDescent="0.25">
      <c r="C130138" s="62"/>
    </row>
    <row r="130226" spans="3:3" x14ac:dyDescent="0.25">
      <c r="C130226" s="62"/>
    </row>
    <row r="130227" spans="3:3" x14ac:dyDescent="0.25">
      <c r="C130227" s="62"/>
    </row>
    <row r="130315" spans="3:3" x14ac:dyDescent="0.25">
      <c r="C130315" s="62"/>
    </row>
    <row r="130316" spans="3:3" x14ac:dyDescent="0.25">
      <c r="C130316" s="62"/>
    </row>
    <row r="130404" spans="3:3" x14ac:dyDescent="0.25">
      <c r="C130404" s="62"/>
    </row>
    <row r="130405" spans="3:3" x14ac:dyDescent="0.25">
      <c r="C130405" s="62"/>
    </row>
    <row r="130493" spans="3:3" x14ac:dyDescent="0.25">
      <c r="C130493" s="62"/>
    </row>
    <row r="130494" spans="3:3" x14ac:dyDescent="0.25">
      <c r="C130494" s="62"/>
    </row>
    <row r="130582" spans="3:3" x14ac:dyDescent="0.25">
      <c r="C130582" s="62"/>
    </row>
    <row r="130583" spans="3:3" x14ac:dyDescent="0.25">
      <c r="C130583" s="62"/>
    </row>
    <row r="130671" spans="3:3" x14ac:dyDescent="0.25">
      <c r="C130671" s="62"/>
    </row>
    <row r="130672" spans="3:3" x14ac:dyDescent="0.25">
      <c r="C130672" s="62"/>
    </row>
    <row r="130760" spans="3:3" x14ac:dyDescent="0.25">
      <c r="C130760" s="62"/>
    </row>
    <row r="130761" spans="3:3" x14ac:dyDescent="0.25">
      <c r="C130761" s="62"/>
    </row>
    <row r="130849" spans="3:3" x14ac:dyDescent="0.25">
      <c r="C130849" s="62"/>
    </row>
    <row r="130850" spans="3:3" x14ac:dyDescent="0.25">
      <c r="C130850" s="62"/>
    </row>
    <row r="130938" spans="3:3" x14ac:dyDescent="0.25">
      <c r="C130938" s="62"/>
    </row>
    <row r="130939" spans="3:3" x14ac:dyDescent="0.25">
      <c r="C130939" s="62"/>
    </row>
    <row r="131027" spans="3:3" x14ac:dyDescent="0.25">
      <c r="C131027" s="62"/>
    </row>
    <row r="131028" spans="3:3" x14ac:dyDescent="0.25">
      <c r="C131028" s="62"/>
    </row>
    <row r="131116" spans="3:3" x14ac:dyDescent="0.25">
      <c r="C131116" s="62"/>
    </row>
    <row r="131117" spans="3:3" x14ac:dyDescent="0.25">
      <c r="C131117" s="62"/>
    </row>
    <row r="131205" spans="3:3" x14ac:dyDescent="0.25">
      <c r="C131205" s="62"/>
    </row>
    <row r="131206" spans="3:3" x14ac:dyDescent="0.25">
      <c r="C131206" s="62"/>
    </row>
    <row r="131294" spans="3:3" x14ac:dyDescent="0.25">
      <c r="C131294" s="62"/>
    </row>
    <row r="131295" spans="3:3" x14ac:dyDescent="0.25">
      <c r="C131295" s="62"/>
    </row>
    <row r="131383" spans="3:3" x14ac:dyDescent="0.25">
      <c r="C131383" s="62"/>
    </row>
    <row r="131384" spans="3:3" x14ac:dyDescent="0.25">
      <c r="C131384" s="62"/>
    </row>
    <row r="131472" spans="3:3" x14ac:dyDescent="0.25">
      <c r="C131472" s="62"/>
    </row>
    <row r="131473" spans="3:3" x14ac:dyDescent="0.25">
      <c r="C131473" s="62"/>
    </row>
    <row r="131561" spans="3:3" x14ac:dyDescent="0.25">
      <c r="C131561" s="62"/>
    </row>
    <row r="131562" spans="3:3" x14ac:dyDescent="0.25">
      <c r="C131562" s="62"/>
    </row>
    <row r="131650" spans="3:3" x14ac:dyDescent="0.25">
      <c r="C131650" s="62"/>
    </row>
    <row r="131651" spans="3:3" x14ac:dyDescent="0.25">
      <c r="C131651" s="62"/>
    </row>
    <row r="131739" spans="3:3" x14ac:dyDescent="0.25">
      <c r="C131739" s="62"/>
    </row>
    <row r="131740" spans="3:3" x14ac:dyDescent="0.25">
      <c r="C131740" s="62"/>
    </row>
    <row r="131828" spans="3:3" x14ac:dyDescent="0.25">
      <c r="C131828" s="62"/>
    </row>
    <row r="131829" spans="3:3" x14ac:dyDescent="0.25">
      <c r="C131829" s="62"/>
    </row>
    <row r="131917" spans="3:3" x14ac:dyDescent="0.25">
      <c r="C131917" s="62"/>
    </row>
    <row r="131918" spans="3:3" x14ac:dyDescent="0.25">
      <c r="C131918" s="62"/>
    </row>
    <row r="132006" spans="3:3" x14ac:dyDescent="0.25">
      <c r="C132006" s="62"/>
    </row>
    <row r="132007" spans="3:3" x14ac:dyDescent="0.25">
      <c r="C132007" s="62"/>
    </row>
    <row r="132095" spans="3:3" x14ac:dyDescent="0.25">
      <c r="C132095" s="62"/>
    </row>
    <row r="132096" spans="3:3" x14ac:dyDescent="0.25">
      <c r="C132096" s="62"/>
    </row>
    <row r="132184" spans="3:3" x14ac:dyDescent="0.25">
      <c r="C132184" s="62"/>
    </row>
    <row r="132185" spans="3:3" x14ac:dyDescent="0.25">
      <c r="C132185" s="62"/>
    </row>
    <row r="132273" spans="3:3" x14ac:dyDescent="0.25">
      <c r="C132273" s="62"/>
    </row>
    <row r="132274" spans="3:3" x14ac:dyDescent="0.25">
      <c r="C132274" s="62"/>
    </row>
    <row r="132362" spans="3:3" x14ac:dyDescent="0.25">
      <c r="C132362" s="62"/>
    </row>
    <row r="132363" spans="3:3" x14ac:dyDescent="0.25">
      <c r="C132363" s="62"/>
    </row>
    <row r="132451" spans="3:3" x14ac:dyDescent="0.25">
      <c r="C132451" s="62"/>
    </row>
    <row r="132452" spans="3:3" x14ac:dyDescent="0.25">
      <c r="C132452" s="62"/>
    </row>
    <row r="132540" spans="3:3" x14ac:dyDescent="0.25">
      <c r="C132540" s="62"/>
    </row>
    <row r="132541" spans="3:3" x14ac:dyDescent="0.25">
      <c r="C132541" s="62"/>
    </row>
    <row r="132629" spans="3:3" x14ac:dyDescent="0.25">
      <c r="C132629" s="62"/>
    </row>
    <row r="132630" spans="3:3" x14ac:dyDescent="0.25">
      <c r="C132630" s="62"/>
    </row>
    <row r="132718" spans="3:3" x14ac:dyDescent="0.25">
      <c r="C132718" s="62"/>
    </row>
    <row r="132719" spans="3:3" x14ac:dyDescent="0.25">
      <c r="C132719" s="62"/>
    </row>
    <row r="132807" spans="3:3" x14ac:dyDescent="0.25">
      <c r="C132807" s="62"/>
    </row>
    <row r="132808" spans="3:3" x14ac:dyDescent="0.25">
      <c r="C132808" s="62"/>
    </row>
    <row r="132896" spans="3:3" x14ac:dyDescent="0.25">
      <c r="C132896" s="62"/>
    </row>
    <row r="132897" spans="3:3" x14ac:dyDescent="0.25">
      <c r="C132897" s="62"/>
    </row>
    <row r="132985" spans="3:3" x14ac:dyDescent="0.25">
      <c r="C132985" s="62"/>
    </row>
    <row r="132986" spans="3:3" x14ac:dyDescent="0.25">
      <c r="C132986" s="62"/>
    </row>
    <row r="133074" spans="3:3" x14ac:dyDescent="0.25">
      <c r="C133074" s="62"/>
    </row>
    <row r="133075" spans="3:3" x14ac:dyDescent="0.25">
      <c r="C133075" s="62"/>
    </row>
    <row r="133163" spans="3:3" x14ac:dyDescent="0.25">
      <c r="C133163" s="62"/>
    </row>
    <row r="133164" spans="3:3" x14ac:dyDescent="0.25">
      <c r="C133164" s="62"/>
    </row>
    <row r="133252" spans="3:3" x14ac:dyDescent="0.25">
      <c r="C133252" s="62"/>
    </row>
    <row r="133253" spans="3:3" x14ac:dyDescent="0.25">
      <c r="C133253" s="62"/>
    </row>
    <row r="133341" spans="3:3" x14ac:dyDescent="0.25">
      <c r="C133341" s="62"/>
    </row>
    <row r="133342" spans="3:3" x14ac:dyDescent="0.25">
      <c r="C133342" s="62"/>
    </row>
    <row r="133430" spans="3:3" x14ac:dyDescent="0.25">
      <c r="C133430" s="62"/>
    </row>
    <row r="133431" spans="3:3" x14ac:dyDescent="0.25">
      <c r="C133431" s="62"/>
    </row>
    <row r="133519" spans="3:3" x14ac:dyDescent="0.25">
      <c r="C133519" s="62"/>
    </row>
    <row r="133520" spans="3:3" x14ac:dyDescent="0.25">
      <c r="C133520" s="62"/>
    </row>
    <row r="133608" spans="3:3" x14ac:dyDescent="0.25">
      <c r="C133608" s="62"/>
    </row>
    <row r="133609" spans="3:3" x14ac:dyDescent="0.25">
      <c r="C133609" s="62"/>
    </row>
    <row r="133697" spans="3:3" x14ac:dyDescent="0.25">
      <c r="C133697" s="62"/>
    </row>
    <row r="133698" spans="3:3" x14ac:dyDescent="0.25">
      <c r="C133698" s="62"/>
    </row>
    <row r="133786" spans="3:3" x14ac:dyDescent="0.25">
      <c r="C133786" s="62"/>
    </row>
    <row r="133787" spans="3:3" x14ac:dyDescent="0.25">
      <c r="C133787" s="62"/>
    </row>
    <row r="133875" spans="3:3" x14ac:dyDescent="0.25">
      <c r="C133875" s="62"/>
    </row>
    <row r="133876" spans="3:3" x14ac:dyDescent="0.25">
      <c r="C133876" s="62"/>
    </row>
    <row r="133964" spans="3:3" x14ac:dyDescent="0.25">
      <c r="C133964" s="62"/>
    </row>
    <row r="133965" spans="3:3" x14ac:dyDescent="0.25">
      <c r="C133965" s="62"/>
    </row>
    <row r="134053" spans="3:3" x14ac:dyDescent="0.25">
      <c r="C134053" s="62"/>
    </row>
    <row r="134054" spans="3:3" x14ac:dyDescent="0.25">
      <c r="C134054" s="62"/>
    </row>
    <row r="134142" spans="3:3" x14ac:dyDescent="0.25">
      <c r="C134142" s="62"/>
    </row>
    <row r="134143" spans="3:3" x14ac:dyDescent="0.25">
      <c r="C134143" s="62"/>
    </row>
    <row r="134231" spans="3:3" x14ac:dyDescent="0.25">
      <c r="C134231" s="62"/>
    </row>
    <row r="134232" spans="3:3" x14ac:dyDescent="0.25">
      <c r="C134232" s="62"/>
    </row>
    <row r="134320" spans="3:3" x14ac:dyDescent="0.25">
      <c r="C134320" s="62"/>
    </row>
    <row r="134321" spans="3:3" x14ac:dyDescent="0.25">
      <c r="C134321" s="62"/>
    </row>
    <row r="134409" spans="3:3" x14ac:dyDescent="0.25">
      <c r="C134409" s="62"/>
    </row>
    <row r="134410" spans="3:3" x14ac:dyDescent="0.25">
      <c r="C134410" s="62"/>
    </row>
    <row r="134498" spans="3:3" x14ac:dyDescent="0.25">
      <c r="C134498" s="62"/>
    </row>
    <row r="134499" spans="3:3" x14ac:dyDescent="0.25">
      <c r="C134499" s="62"/>
    </row>
    <row r="134587" spans="3:3" x14ac:dyDescent="0.25">
      <c r="C134587" s="62"/>
    </row>
    <row r="134588" spans="3:3" x14ac:dyDescent="0.25">
      <c r="C134588" s="62"/>
    </row>
    <row r="134676" spans="3:3" x14ac:dyDescent="0.25">
      <c r="C134676" s="62"/>
    </row>
    <row r="134677" spans="3:3" x14ac:dyDescent="0.25">
      <c r="C134677" s="62"/>
    </row>
    <row r="134765" spans="3:3" x14ac:dyDescent="0.25">
      <c r="C134765" s="62"/>
    </row>
    <row r="134766" spans="3:3" x14ac:dyDescent="0.25">
      <c r="C134766" s="62"/>
    </row>
    <row r="134854" spans="3:3" x14ac:dyDescent="0.25">
      <c r="C134854" s="62"/>
    </row>
    <row r="134855" spans="3:3" x14ac:dyDescent="0.25">
      <c r="C134855" s="62"/>
    </row>
    <row r="134943" spans="3:3" x14ac:dyDescent="0.25">
      <c r="C134943" s="62"/>
    </row>
    <row r="134944" spans="3:3" x14ac:dyDescent="0.25">
      <c r="C134944" s="62"/>
    </row>
    <row r="135032" spans="3:3" x14ac:dyDescent="0.25">
      <c r="C135032" s="62"/>
    </row>
    <row r="135033" spans="3:3" x14ac:dyDescent="0.25">
      <c r="C135033" s="62"/>
    </row>
    <row r="135121" spans="3:3" x14ac:dyDescent="0.25">
      <c r="C135121" s="62"/>
    </row>
    <row r="135122" spans="3:3" x14ac:dyDescent="0.25">
      <c r="C135122" s="62"/>
    </row>
    <row r="135210" spans="3:3" x14ac:dyDescent="0.25">
      <c r="C135210" s="62"/>
    </row>
    <row r="135211" spans="3:3" x14ac:dyDescent="0.25">
      <c r="C135211" s="62"/>
    </row>
    <row r="135299" spans="3:3" x14ac:dyDescent="0.25">
      <c r="C135299" s="62"/>
    </row>
    <row r="135300" spans="3:3" x14ac:dyDescent="0.25">
      <c r="C135300" s="62"/>
    </row>
    <row r="135388" spans="3:3" x14ac:dyDescent="0.25">
      <c r="C135388" s="62"/>
    </row>
    <row r="135389" spans="3:3" x14ac:dyDescent="0.25">
      <c r="C135389" s="62"/>
    </row>
    <row r="135477" spans="3:3" x14ac:dyDescent="0.25">
      <c r="C135477" s="62"/>
    </row>
    <row r="135478" spans="3:3" x14ac:dyDescent="0.25">
      <c r="C135478" s="62"/>
    </row>
    <row r="135566" spans="3:3" x14ac:dyDescent="0.25">
      <c r="C135566" s="62"/>
    </row>
    <row r="135567" spans="3:3" x14ac:dyDescent="0.25">
      <c r="C135567" s="62"/>
    </row>
    <row r="135655" spans="3:3" x14ac:dyDescent="0.25">
      <c r="C135655" s="62"/>
    </row>
    <row r="135656" spans="3:3" x14ac:dyDescent="0.25">
      <c r="C135656" s="62"/>
    </row>
    <row r="135744" spans="3:3" x14ac:dyDescent="0.25">
      <c r="C135744" s="62"/>
    </row>
    <row r="135745" spans="3:3" x14ac:dyDescent="0.25">
      <c r="C135745" s="62"/>
    </row>
    <row r="135833" spans="3:3" x14ac:dyDescent="0.25">
      <c r="C135833" s="62"/>
    </row>
    <row r="135834" spans="3:3" x14ac:dyDescent="0.25">
      <c r="C135834" s="62"/>
    </row>
    <row r="135922" spans="3:3" x14ac:dyDescent="0.25">
      <c r="C135922" s="62"/>
    </row>
    <row r="135923" spans="3:3" x14ac:dyDescent="0.25">
      <c r="C135923" s="62"/>
    </row>
    <row r="136011" spans="3:3" x14ac:dyDescent="0.25">
      <c r="C136011" s="62"/>
    </row>
    <row r="136012" spans="3:3" x14ac:dyDescent="0.25">
      <c r="C136012" s="62"/>
    </row>
    <row r="136100" spans="3:3" x14ac:dyDescent="0.25">
      <c r="C136100" s="62"/>
    </row>
    <row r="136101" spans="3:3" x14ac:dyDescent="0.25">
      <c r="C136101" s="62"/>
    </row>
    <row r="136189" spans="3:3" x14ac:dyDescent="0.25">
      <c r="C136189" s="62"/>
    </row>
    <row r="136190" spans="3:3" x14ac:dyDescent="0.25">
      <c r="C136190" s="62"/>
    </row>
    <row r="136278" spans="3:3" x14ac:dyDescent="0.25">
      <c r="C136278" s="62"/>
    </row>
    <row r="136279" spans="3:3" x14ac:dyDescent="0.25">
      <c r="C136279" s="62"/>
    </row>
    <row r="136367" spans="3:3" x14ac:dyDescent="0.25">
      <c r="C136367" s="62"/>
    </row>
    <row r="136368" spans="3:3" x14ac:dyDescent="0.25">
      <c r="C136368" s="62"/>
    </row>
    <row r="136456" spans="3:3" x14ac:dyDescent="0.25">
      <c r="C136456" s="62"/>
    </row>
    <row r="136457" spans="3:3" x14ac:dyDescent="0.25">
      <c r="C136457" s="62"/>
    </row>
    <row r="136545" spans="3:3" x14ac:dyDescent="0.25">
      <c r="C136545" s="62"/>
    </row>
    <row r="136546" spans="3:3" x14ac:dyDescent="0.25">
      <c r="C136546" s="62"/>
    </row>
    <row r="136634" spans="3:3" x14ac:dyDescent="0.25">
      <c r="C136634" s="62"/>
    </row>
    <row r="136635" spans="3:3" x14ac:dyDescent="0.25">
      <c r="C136635" s="62"/>
    </row>
    <row r="136723" spans="3:3" x14ac:dyDescent="0.25">
      <c r="C136723" s="62"/>
    </row>
    <row r="136724" spans="3:3" x14ac:dyDescent="0.25">
      <c r="C136724" s="62"/>
    </row>
    <row r="136812" spans="3:3" x14ac:dyDescent="0.25">
      <c r="C136812" s="62"/>
    </row>
    <row r="136813" spans="3:3" x14ac:dyDescent="0.25">
      <c r="C136813" s="62"/>
    </row>
    <row r="136901" spans="3:3" x14ac:dyDescent="0.25">
      <c r="C136901" s="62"/>
    </row>
    <row r="136902" spans="3:3" x14ac:dyDescent="0.25">
      <c r="C136902" s="62"/>
    </row>
    <row r="136990" spans="3:3" x14ac:dyDescent="0.25">
      <c r="C136990" s="62"/>
    </row>
    <row r="136991" spans="3:3" x14ac:dyDescent="0.25">
      <c r="C136991" s="62"/>
    </row>
    <row r="137079" spans="3:3" x14ac:dyDescent="0.25">
      <c r="C137079" s="62"/>
    </row>
    <row r="137080" spans="3:3" x14ac:dyDescent="0.25">
      <c r="C137080" s="62"/>
    </row>
    <row r="137168" spans="3:3" x14ac:dyDescent="0.25">
      <c r="C137168" s="62"/>
    </row>
    <row r="137169" spans="3:3" x14ac:dyDescent="0.25">
      <c r="C137169" s="62"/>
    </row>
    <row r="137257" spans="3:3" x14ac:dyDescent="0.25">
      <c r="C137257" s="62"/>
    </row>
    <row r="137258" spans="3:3" x14ac:dyDescent="0.25">
      <c r="C137258" s="62"/>
    </row>
    <row r="137346" spans="3:3" x14ac:dyDescent="0.25">
      <c r="C137346" s="62"/>
    </row>
    <row r="137347" spans="3:3" x14ac:dyDescent="0.25">
      <c r="C137347" s="62"/>
    </row>
    <row r="137435" spans="3:3" x14ac:dyDescent="0.25">
      <c r="C137435" s="62"/>
    </row>
    <row r="137436" spans="3:3" x14ac:dyDescent="0.25">
      <c r="C137436" s="62"/>
    </row>
    <row r="137524" spans="3:3" x14ac:dyDescent="0.25">
      <c r="C137524" s="62"/>
    </row>
    <row r="137525" spans="3:3" x14ac:dyDescent="0.25">
      <c r="C137525" s="62"/>
    </row>
    <row r="137613" spans="3:3" x14ac:dyDescent="0.25">
      <c r="C137613" s="62"/>
    </row>
    <row r="137614" spans="3:3" x14ac:dyDescent="0.25">
      <c r="C137614" s="62"/>
    </row>
    <row r="137702" spans="3:3" x14ac:dyDescent="0.25">
      <c r="C137702" s="62"/>
    </row>
    <row r="137703" spans="3:3" x14ac:dyDescent="0.25">
      <c r="C137703" s="62"/>
    </row>
    <row r="137791" spans="3:3" x14ac:dyDescent="0.25">
      <c r="C137791" s="62"/>
    </row>
    <row r="137792" spans="3:3" x14ac:dyDescent="0.25">
      <c r="C137792" s="62"/>
    </row>
    <row r="137880" spans="3:3" x14ac:dyDescent="0.25">
      <c r="C137880" s="62"/>
    </row>
    <row r="137881" spans="3:3" x14ac:dyDescent="0.25">
      <c r="C137881" s="62"/>
    </row>
    <row r="137969" spans="3:3" x14ac:dyDescent="0.25">
      <c r="C137969" s="62"/>
    </row>
    <row r="137970" spans="3:3" x14ac:dyDescent="0.25">
      <c r="C137970" s="62"/>
    </row>
    <row r="138058" spans="3:3" x14ac:dyDescent="0.25">
      <c r="C138058" s="62"/>
    </row>
    <row r="138059" spans="3:3" x14ac:dyDescent="0.25">
      <c r="C138059" s="62"/>
    </row>
    <row r="138147" spans="3:3" x14ac:dyDescent="0.25">
      <c r="C138147" s="62"/>
    </row>
    <row r="138148" spans="3:3" x14ac:dyDescent="0.25">
      <c r="C138148" s="62"/>
    </row>
    <row r="138236" spans="3:3" x14ac:dyDescent="0.25">
      <c r="C138236" s="62"/>
    </row>
    <row r="138237" spans="3:3" x14ac:dyDescent="0.25">
      <c r="C138237" s="62"/>
    </row>
    <row r="138325" spans="3:3" x14ac:dyDescent="0.25">
      <c r="C138325" s="62"/>
    </row>
    <row r="138326" spans="3:3" x14ac:dyDescent="0.25">
      <c r="C138326" s="62"/>
    </row>
    <row r="138414" spans="3:3" x14ac:dyDescent="0.25">
      <c r="C138414" s="62"/>
    </row>
    <row r="138415" spans="3:3" x14ac:dyDescent="0.25">
      <c r="C138415" s="62"/>
    </row>
    <row r="138503" spans="3:3" x14ac:dyDescent="0.25">
      <c r="C138503" s="62"/>
    </row>
    <row r="138504" spans="3:3" x14ac:dyDescent="0.25">
      <c r="C138504" s="62"/>
    </row>
    <row r="138592" spans="3:3" x14ac:dyDescent="0.25">
      <c r="C138592" s="62"/>
    </row>
    <row r="138593" spans="3:3" x14ac:dyDescent="0.25">
      <c r="C138593" s="62"/>
    </row>
    <row r="138681" spans="3:3" x14ac:dyDescent="0.25">
      <c r="C138681" s="62"/>
    </row>
    <row r="138682" spans="3:3" x14ac:dyDescent="0.25">
      <c r="C138682" s="62"/>
    </row>
    <row r="138770" spans="3:3" x14ac:dyDescent="0.25">
      <c r="C138770" s="62"/>
    </row>
    <row r="138771" spans="3:3" x14ac:dyDescent="0.25">
      <c r="C138771" s="62"/>
    </row>
    <row r="138859" spans="3:3" x14ac:dyDescent="0.25">
      <c r="C138859" s="62"/>
    </row>
    <row r="138860" spans="3:3" x14ac:dyDescent="0.25">
      <c r="C138860" s="62"/>
    </row>
    <row r="138948" spans="3:3" x14ac:dyDescent="0.25">
      <c r="C138948" s="62"/>
    </row>
    <row r="138949" spans="3:3" x14ac:dyDescent="0.25">
      <c r="C138949" s="62"/>
    </row>
    <row r="139037" spans="3:3" x14ac:dyDescent="0.25">
      <c r="C139037" s="62"/>
    </row>
    <row r="139038" spans="3:3" x14ac:dyDescent="0.25">
      <c r="C139038" s="62"/>
    </row>
    <row r="139126" spans="3:3" x14ac:dyDescent="0.25">
      <c r="C139126" s="62"/>
    </row>
    <row r="139127" spans="3:3" x14ac:dyDescent="0.25">
      <c r="C139127" s="62"/>
    </row>
    <row r="139215" spans="3:3" x14ac:dyDescent="0.25">
      <c r="C139215" s="62"/>
    </row>
    <row r="139216" spans="3:3" x14ac:dyDescent="0.25">
      <c r="C139216" s="62"/>
    </row>
    <row r="139304" spans="3:3" x14ac:dyDescent="0.25">
      <c r="C139304" s="62"/>
    </row>
    <row r="139305" spans="3:3" x14ac:dyDescent="0.25">
      <c r="C139305" s="62"/>
    </row>
    <row r="139393" spans="3:3" x14ac:dyDescent="0.25">
      <c r="C139393" s="62"/>
    </row>
    <row r="139394" spans="3:3" x14ac:dyDescent="0.25">
      <c r="C139394" s="62"/>
    </row>
    <row r="139482" spans="3:3" x14ac:dyDescent="0.25">
      <c r="C139482" s="62"/>
    </row>
    <row r="139483" spans="3:3" x14ac:dyDescent="0.25">
      <c r="C139483" s="62"/>
    </row>
    <row r="139571" spans="3:3" x14ac:dyDescent="0.25">
      <c r="C139571" s="62"/>
    </row>
    <row r="139572" spans="3:3" x14ac:dyDescent="0.25">
      <c r="C139572" s="62"/>
    </row>
    <row r="139660" spans="3:3" x14ac:dyDescent="0.25">
      <c r="C139660" s="62"/>
    </row>
    <row r="139661" spans="3:3" x14ac:dyDescent="0.25">
      <c r="C139661" s="62"/>
    </row>
    <row r="139749" spans="3:3" x14ac:dyDescent="0.25">
      <c r="C139749" s="62"/>
    </row>
    <row r="139750" spans="3:3" x14ac:dyDescent="0.25">
      <c r="C139750" s="62"/>
    </row>
    <row r="139838" spans="3:3" x14ac:dyDescent="0.25">
      <c r="C139838" s="62"/>
    </row>
    <row r="139839" spans="3:3" x14ac:dyDescent="0.25">
      <c r="C139839" s="62"/>
    </row>
    <row r="139927" spans="3:3" x14ac:dyDescent="0.25">
      <c r="C139927" s="62"/>
    </row>
    <row r="139928" spans="3:3" x14ac:dyDescent="0.25">
      <c r="C139928" s="62"/>
    </row>
    <row r="140016" spans="3:3" x14ac:dyDescent="0.25">
      <c r="C140016" s="62"/>
    </row>
    <row r="140017" spans="3:3" x14ac:dyDescent="0.25">
      <c r="C140017" s="62"/>
    </row>
    <row r="140105" spans="3:3" x14ac:dyDescent="0.25">
      <c r="C140105" s="62"/>
    </row>
    <row r="140106" spans="3:3" x14ac:dyDescent="0.25">
      <c r="C140106" s="62"/>
    </row>
    <row r="140194" spans="3:3" x14ac:dyDescent="0.25">
      <c r="C140194" s="62"/>
    </row>
    <row r="140195" spans="3:3" x14ac:dyDescent="0.25">
      <c r="C140195" s="62"/>
    </row>
    <row r="140283" spans="3:3" x14ac:dyDescent="0.25">
      <c r="C140283" s="62"/>
    </row>
    <row r="140284" spans="3:3" x14ac:dyDescent="0.25">
      <c r="C140284" s="62"/>
    </row>
    <row r="140372" spans="3:3" x14ac:dyDescent="0.25">
      <c r="C140372" s="62"/>
    </row>
    <row r="140373" spans="3:3" x14ac:dyDescent="0.25">
      <c r="C140373" s="62"/>
    </row>
    <row r="140461" spans="3:3" x14ac:dyDescent="0.25">
      <c r="C140461" s="62"/>
    </row>
    <row r="140462" spans="3:3" x14ac:dyDescent="0.25">
      <c r="C140462" s="62"/>
    </row>
    <row r="140550" spans="3:3" x14ac:dyDescent="0.25">
      <c r="C140550" s="62"/>
    </row>
    <row r="140551" spans="3:3" x14ac:dyDescent="0.25">
      <c r="C140551" s="62"/>
    </row>
    <row r="140639" spans="3:3" x14ac:dyDescent="0.25">
      <c r="C140639" s="62"/>
    </row>
    <row r="140640" spans="3:3" x14ac:dyDescent="0.25">
      <c r="C140640" s="62"/>
    </row>
    <row r="140728" spans="3:3" x14ac:dyDescent="0.25">
      <c r="C140728" s="62"/>
    </row>
    <row r="140729" spans="3:3" x14ac:dyDescent="0.25">
      <c r="C140729" s="62"/>
    </row>
    <row r="140817" spans="3:3" x14ac:dyDescent="0.25">
      <c r="C140817" s="62"/>
    </row>
    <row r="140818" spans="3:3" x14ac:dyDescent="0.25">
      <c r="C140818" s="62"/>
    </row>
    <row r="140906" spans="3:3" x14ac:dyDescent="0.25">
      <c r="C140906" s="62"/>
    </row>
    <row r="140907" spans="3:3" x14ac:dyDescent="0.25">
      <c r="C140907" s="62"/>
    </row>
    <row r="140995" spans="3:3" x14ac:dyDescent="0.25">
      <c r="C140995" s="62"/>
    </row>
    <row r="140996" spans="3:3" x14ac:dyDescent="0.25">
      <c r="C140996" s="62"/>
    </row>
    <row r="141084" spans="3:3" x14ac:dyDescent="0.25">
      <c r="C141084" s="62"/>
    </row>
    <row r="141085" spans="3:3" x14ac:dyDescent="0.25">
      <c r="C141085" s="62"/>
    </row>
    <row r="141173" spans="3:3" x14ac:dyDescent="0.25">
      <c r="C141173" s="62"/>
    </row>
    <row r="141174" spans="3:3" x14ac:dyDescent="0.25">
      <c r="C141174" s="62"/>
    </row>
    <row r="141262" spans="3:3" x14ac:dyDescent="0.25">
      <c r="C141262" s="62"/>
    </row>
    <row r="141263" spans="3:3" x14ac:dyDescent="0.25">
      <c r="C141263" s="62"/>
    </row>
    <row r="141351" spans="3:3" x14ac:dyDescent="0.25">
      <c r="C141351" s="62"/>
    </row>
    <row r="141352" spans="3:3" x14ac:dyDescent="0.25">
      <c r="C141352" s="62"/>
    </row>
    <row r="141440" spans="3:3" x14ac:dyDescent="0.25">
      <c r="C141440" s="62"/>
    </row>
    <row r="141441" spans="3:3" x14ac:dyDescent="0.25">
      <c r="C141441" s="62"/>
    </row>
    <row r="141529" spans="3:3" x14ac:dyDescent="0.25">
      <c r="C141529" s="62"/>
    </row>
    <row r="141530" spans="3:3" x14ac:dyDescent="0.25">
      <c r="C141530" s="62"/>
    </row>
    <row r="141618" spans="3:3" x14ac:dyDescent="0.25">
      <c r="C141618" s="62"/>
    </row>
    <row r="141619" spans="3:3" x14ac:dyDescent="0.25">
      <c r="C141619" s="62"/>
    </row>
    <row r="141707" spans="3:3" x14ac:dyDescent="0.25">
      <c r="C141707" s="62"/>
    </row>
    <row r="141708" spans="3:3" x14ac:dyDescent="0.25">
      <c r="C141708" s="62"/>
    </row>
    <row r="141796" spans="3:3" x14ac:dyDescent="0.25">
      <c r="C141796" s="62"/>
    </row>
    <row r="141797" spans="3:3" x14ac:dyDescent="0.25">
      <c r="C141797" s="62"/>
    </row>
    <row r="141885" spans="3:3" x14ac:dyDescent="0.25">
      <c r="C141885" s="62"/>
    </row>
    <row r="141886" spans="3:3" x14ac:dyDescent="0.25">
      <c r="C141886" s="62"/>
    </row>
    <row r="141974" spans="3:3" x14ac:dyDescent="0.25">
      <c r="C141974" s="62"/>
    </row>
    <row r="141975" spans="3:3" x14ac:dyDescent="0.25">
      <c r="C141975" s="62"/>
    </row>
    <row r="142063" spans="3:3" x14ac:dyDescent="0.25">
      <c r="C142063" s="62"/>
    </row>
    <row r="142064" spans="3:3" x14ac:dyDescent="0.25">
      <c r="C142064" s="62"/>
    </row>
    <row r="142152" spans="3:3" x14ac:dyDescent="0.25">
      <c r="C142152" s="62"/>
    </row>
    <row r="142153" spans="3:3" x14ac:dyDescent="0.25">
      <c r="C142153" s="62"/>
    </row>
    <row r="142241" spans="3:3" x14ac:dyDescent="0.25">
      <c r="C142241" s="62"/>
    </row>
    <row r="142242" spans="3:3" x14ac:dyDescent="0.25">
      <c r="C142242" s="62"/>
    </row>
    <row r="142330" spans="3:3" x14ac:dyDescent="0.25">
      <c r="C142330" s="62"/>
    </row>
    <row r="142331" spans="3:3" x14ac:dyDescent="0.25">
      <c r="C142331" s="62"/>
    </row>
    <row r="142419" spans="3:3" x14ac:dyDescent="0.25">
      <c r="C142419" s="62"/>
    </row>
    <row r="142420" spans="3:3" x14ac:dyDescent="0.25">
      <c r="C142420" s="62"/>
    </row>
    <row r="142508" spans="3:3" x14ac:dyDescent="0.25">
      <c r="C142508" s="62"/>
    </row>
    <row r="142509" spans="3:3" x14ac:dyDescent="0.25">
      <c r="C142509" s="62"/>
    </row>
    <row r="142597" spans="3:3" x14ac:dyDescent="0.25">
      <c r="C142597" s="62"/>
    </row>
    <row r="142598" spans="3:3" x14ac:dyDescent="0.25">
      <c r="C142598" s="62"/>
    </row>
    <row r="142686" spans="3:3" x14ac:dyDescent="0.25">
      <c r="C142686" s="62"/>
    </row>
    <row r="142687" spans="3:3" x14ac:dyDescent="0.25">
      <c r="C142687" s="62"/>
    </row>
    <row r="142775" spans="3:3" x14ac:dyDescent="0.25">
      <c r="C142775" s="62"/>
    </row>
    <row r="142776" spans="3:3" x14ac:dyDescent="0.25">
      <c r="C142776" s="62"/>
    </row>
    <row r="142864" spans="3:3" x14ac:dyDescent="0.25">
      <c r="C142864" s="62"/>
    </row>
    <row r="142865" spans="3:3" x14ac:dyDescent="0.25">
      <c r="C142865" s="62"/>
    </row>
    <row r="142953" spans="3:3" x14ac:dyDescent="0.25">
      <c r="C142953" s="62"/>
    </row>
    <row r="142954" spans="3:3" x14ac:dyDescent="0.25">
      <c r="C142954" s="62"/>
    </row>
    <row r="143042" spans="3:3" x14ac:dyDescent="0.25">
      <c r="C143042" s="62"/>
    </row>
    <row r="143043" spans="3:3" x14ac:dyDescent="0.25">
      <c r="C143043" s="62"/>
    </row>
    <row r="143131" spans="3:3" x14ac:dyDescent="0.25">
      <c r="C143131" s="62"/>
    </row>
    <row r="143132" spans="3:3" x14ac:dyDescent="0.25">
      <c r="C143132" s="62"/>
    </row>
    <row r="143220" spans="3:3" x14ac:dyDescent="0.25">
      <c r="C143220" s="62"/>
    </row>
    <row r="143221" spans="3:3" x14ac:dyDescent="0.25">
      <c r="C143221" s="62"/>
    </row>
    <row r="143309" spans="3:3" x14ac:dyDescent="0.25">
      <c r="C143309" s="62"/>
    </row>
    <row r="143310" spans="3:3" x14ac:dyDescent="0.25">
      <c r="C143310" s="62"/>
    </row>
    <row r="143398" spans="3:3" x14ac:dyDescent="0.25">
      <c r="C143398" s="62"/>
    </row>
    <row r="143399" spans="3:3" x14ac:dyDescent="0.25">
      <c r="C143399" s="62"/>
    </row>
    <row r="143487" spans="3:3" x14ac:dyDescent="0.25">
      <c r="C143487" s="62"/>
    </row>
    <row r="143488" spans="3:3" x14ac:dyDescent="0.25">
      <c r="C143488" s="62"/>
    </row>
    <row r="143576" spans="3:3" x14ac:dyDescent="0.25">
      <c r="C143576" s="62"/>
    </row>
    <row r="143577" spans="3:3" x14ac:dyDescent="0.25">
      <c r="C143577" s="62"/>
    </row>
    <row r="143665" spans="3:3" x14ac:dyDescent="0.25">
      <c r="C143665" s="62"/>
    </row>
    <row r="143666" spans="3:3" x14ac:dyDescent="0.25">
      <c r="C143666" s="62"/>
    </row>
    <row r="143754" spans="3:3" x14ac:dyDescent="0.25">
      <c r="C143754" s="62"/>
    </row>
    <row r="143755" spans="3:3" x14ac:dyDescent="0.25">
      <c r="C143755" s="62"/>
    </row>
    <row r="143843" spans="3:3" x14ac:dyDescent="0.25">
      <c r="C143843" s="62"/>
    </row>
    <row r="143844" spans="3:3" x14ac:dyDescent="0.25">
      <c r="C143844" s="62"/>
    </row>
    <row r="143932" spans="3:3" x14ac:dyDescent="0.25">
      <c r="C143932" s="62"/>
    </row>
    <row r="143933" spans="3:3" x14ac:dyDescent="0.25">
      <c r="C143933" s="62"/>
    </row>
    <row r="144021" spans="3:3" x14ac:dyDescent="0.25">
      <c r="C144021" s="62"/>
    </row>
    <row r="144022" spans="3:3" x14ac:dyDescent="0.25">
      <c r="C144022" s="62"/>
    </row>
    <row r="144110" spans="3:3" x14ac:dyDescent="0.25">
      <c r="C144110" s="62"/>
    </row>
    <row r="144111" spans="3:3" x14ac:dyDescent="0.25">
      <c r="C144111" s="62"/>
    </row>
    <row r="144199" spans="3:3" x14ac:dyDescent="0.25">
      <c r="C144199" s="62"/>
    </row>
    <row r="144200" spans="3:3" x14ac:dyDescent="0.25">
      <c r="C144200" s="62"/>
    </row>
    <row r="144288" spans="3:3" x14ac:dyDescent="0.25">
      <c r="C144288" s="62"/>
    </row>
    <row r="144289" spans="3:3" x14ac:dyDescent="0.25">
      <c r="C144289" s="62"/>
    </row>
    <row r="144377" spans="3:3" x14ac:dyDescent="0.25">
      <c r="C144377" s="62"/>
    </row>
    <row r="144378" spans="3:3" x14ac:dyDescent="0.25">
      <c r="C144378" s="62"/>
    </row>
    <row r="144466" spans="3:3" x14ac:dyDescent="0.25">
      <c r="C144466" s="62"/>
    </row>
    <row r="144467" spans="3:3" x14ac:dyDescent="0.25">
      <c r="C144467" s="62"/>
    </row>
    <row r="144555" spans="3:3" x14ac:dyDescent="0.25">
      <c r="C144555" s="62"/>
    </row>
    <row r="144556" spans="3:3" x14ac:dyDescent="0.25">
      <c r="C144556" s="62"/>
    </row>
    <row r="144644" spans="3:3" x14ac:dyDescent="0.25">
      <c r="C144644" s="62"/>
    </row>
    <row r="144645" spans="3:3" x14ac:dyDescent="0.25">
      <c r="C144645" s="62"/>
    </row>
    <row r="144733" spans="3:3" x14ac:dyDescent="0.25">
      <c r="C144733" s="62"/>
    </row>
    <row r="144734" spans="3:3" x14ac:dyDescent="0.25">
      <c r="C144734" s="62"/>
    </row>
    <row r="144822" spans="3:3" x14ac:dyDescent="0.25">
      <c r="C144822" s="62"/>
    </row>
    <row r="144823" spans="3:3" x14ac:dyDescent="0.25">
      <c r="C144823" s="62"/>
    </row>
    <row r="144911" spans="3:3" x14ac:dyDescent="0.25">
      <c r="C144911" s="62"/>
    </row>
    <row r="144912" spans="3:3" x14ac:dyDescent="0.25">
      <c r="C144912" s="62"/>
    </row>
    <row r="145000" spans="3:3" x14ac:dyDescent="0.25">
      <c r="C145000" s="62"/>
    </row>
    <row r="145001" spans="3:3" x14ac:dyDescent="0.25">
      <c r="C145001" s="62"/>
    </row>
    <row r="145089" spans="3:3" x14ac:dyDescent="0.25">
      <c r="C145089" s="62"/>
    </row>
    <row r="145090" spans="3:3" x14ac:dyDescent="0.25">
      <c r="C145090" s="62"/>
    </row>
    <row r="145178" spans="3:3" x14ac:dyDescent="0.25">
      <c r="C145178" s="62"/>
    </row>
    <row r="145179" spans="3:3" x14ac:dyDescent="0.25">
      <c r="C145179" s="62"/>
    </row>
    <row r="145267" spans="3:3" x14ac:dyDescent="0.25">
      <c r="C145267" s="62"/>
    </row>
    <row r="145268" spans="3:3" x14ac:dyDescent="0.25">
      <c r="C145268" s="62"/>
    </row>
    <row r="145356" spans="3:3" x14ac:dyDescent="0.25">
      <c r="C145356" s="62"/>
    </row>
    <row r="145357" spans="3:3" x14ac:dyDescent="0.25">
      <c r="C145357" s="62"/>
    </row>
    <row r="145445" spans="3:3" x14ac:dyDescent="0.25">
      <c r="C145445" s="62"/>
    </row>
    <row r="145446" spans="3:3" x14ac:dyDescent="0.25">
      <c r="C145446" s="62"/>
    </row>
    <row r="145534" spans="3:3" x14ac:dyDescent="0.25">
      <c r="C145534" s="62"/>
    </row>
    <row r="145535" spans="3:3" x14ac:dyDescent="0.25">
      <c r="C145535" s="62"/>
    </row>
    <row r="145623" spans="3:3" x14ac:dyDescent="0.25">
      <c r="C145623" s="62"/>
    </row>
    <row r="145624" spans="3:3" x14ac:dyDescent="0.25">
      <c r="C145624" s="62"/>
    </row>
    <row r="145712" spans="3:3" x14ac:dyDescent="0.25">
      <c r="C145712" s="62"/>
    </row>
    <row r="145713" spans="3:3" x14ac:dyDescent="0.25">
      <c r="C145713" s="62"/>
    </row>
    <row r="145801" spans="3:3" x14ac:dyDescent="0.25">
      <c r="C145801" s="62"/>
    </row>
    <row r="145802" spans="3:3" x14ac:dyDescent="0.25">
      <c r="C145802" s="62"/>
    </row>
    <row r="145890" spans="3:3" x14ac:dyDescent="0.25">
      <c r="C145890" s="62"/>
    </row>
    <row r="145891" spans="3:3" x14ac:dyDescent="0.25">
      <c r="C145891" s="62"/>
    </row>
    <row r="145979" spans="3:3" x14ac:dyDescent="0.25">
      <c r="C145979" s="62"/>
    </row>
    <row r="145980" spans="3:3" x14ac:dyDescent="0.25">
      <c r="C145980" s="62"/>
    </row>
    <row r="146068" spans="3:3" x14ac:dyDescent="0.25">
      <c r="C146068" s="62"/>
    </row>
    <row r="146069" spans="3:3" x14ac:dyDescent="0.25">
      <c r="C146069" s="62"/>
    </row>
    <row r="146157" spans="3:3" x14ac:dyDescent="0.25">
      <c r="C146157" s="62"/>
    </row>
    <row r="146158" spans="3:3" x14ac:dyDescent="0.25">
      <c r="C146158" s="62"/>
    </row>
    <row r="146246" spans="3:3" x14ac:dyDescent="0.25">
      <c r="C146246" s="62"/>
    </row>
    <row r="146247" spans="3:3" x14ac:dyDescent="0.25">
      <c r="C146247" s="62"/>
    </row>
    <row r="146335" spans="3:3" x14ac:dyDescent="0.25">
      <c r="C146335" s="62"/>
    </row>
    <row r="146336" spans="3:3" x14ac:dyDescent="0.25">
      <c r="C146336" s="62"/>
    </row>
    <row r="146424" spans="3:3" x14ac:dyDescent="0.25">
      <c r="C146424" s="62"/>
    </row>
    <row r="146425" spans="3:3" x14ac:dyDescent="0.25">
      <c r="C146425" s="62"/>
    </row>
    <row r="146513" spans="3:3" x14ac:dyDescent="0.25">
      <c r="C146513" s="62"/>
    </row>
    <row r="146514" spans="3:3" x14ac:dyDescent="0.25">
      <c r="C146514" s="62"/>
    </row>
    <row r="146602" spans="3:3" x14ac:dyDescent="0.25">
      <c r="C146602" s="62"/>
    </row>
    <row r="146603" spans="3:3" x14ac:dyDescent="0.25">
      <c r="C146603" s="62"/>
    </row>
    <row r="146691" spans="3:3" x14ac:dyDescent="0.25">
      <c r="C146691" s="62"/>
    </row>
    <row r="146692" spans="3:3" x14ac:dyDescent="0.25">
      <c r="C146692" s="62"/>
    </row>
    <row r="146780" spans="3:3" x14ac:dyDescent="0.25">
      <c r="C146780" s="62"/>
    </row>
    <row r="146781" spans="3:3" x14ac:dyDescent="0.25">
      <c r="C146781" s="62"/>
    </row>
    <row r="146869" spans="3:3" x14ac:dyDescent="0.25">
      <c r="C146869" s="62"/>
    </row>
    <row r="146870" spans="3:3" x14ac:dyDescent="0.25">
      <c r="C146870" s="62"/>
    </row>
    <row r="146958" spans="3:3" x14ac:dyDescent="0.25">
      <c r="C146958" s="62"/>
    </row>
    <row r="146959" spans="3:3" x14ac:dyDescent="0.25">
      <c r="C146959" s="62"/>
    </row>
    <row r="147047" spans="3:3" x14ac:dyDescent="0.25">
      <c r="C147047" s="62"/>
    </row>
    <row r="147048" spans="3:3" x14ac:dyDescent="0.25">
      <c r="C147048" s="62"/>
    </row>
    <row r="147136" spans="3:3" x14ac:dyDescent="0.25">
      <c r="C147136" s="62"/>
    </row>
    <row r="147137" spans="3:3" x14ac:dyDescent="0.25">
      <c r="C147137" s="62"/>
    </row>
    <row r="147225" spans="3:3" x14ac:dyDescent="0.25">
      <c r="C147225" s="62"/>
    </row>
    <row r="147226" spans="3:3" x14ac:dyDescent="0.25">
      <c r="C147226" s="62"/>
    </row>
    <row r="147314" spans="3:3" x14ac:dyDescent="0.25">
      <c r="C147314" s="62"/>
    </row>
    <row r="147315" spans="3:3" x14ac:dyDescent="0.25">
      <c r="C147315" s="62"/>
    </row>
    <row r="147403" spans="3:3" x14ac:dyDescent="0.25">
      <c r="C147403" s="62"/>
    </row>
    <row r="147404" spans="3:3" x14ac:dyDescent="0.25">
      <c r="C147404" s="62"/>
    </row>
    <row r="147492" spans="3:3" x14ac:dyDescent="0.25">
      <c r="C147492" s="62"/>
    </row>
    <row r="147493" spans="3:3" x14ac:dyDescent="0.25">
      <c r="C147493" s="62"/>
    </row>
    <row r="147581" spans="3:3" x14ac:dyDescent="0.25">
      <c r="C147581" s="62"/>
    </row>
    <row r="147582" spans="3:3" x14ac:dyDescent="0.25">
      <c r="C147582" s="62"/>
    </row>
    <row r="147670" spans="3:3" x14ac:dyDescent="0.25">
      <c r="C147670" s="62"/>
    </row>
    <row r="147671" spans="3:3" x14ac:dyDescent="0.25">
      <c r="C147671" s="62"/>
    </row>
    <row r="147759" spans="3:3" x14ac:dyDescent="0.25">
      <c r="C147759" s="62"/>
    </row>
    <row r="147760" spans="3:3" x14ac:dyDescent="0.25">
      <c r="C147760" s="62"/>
    </row>
    <row r="147848" spans="3:3" x14ac:dyDescent="0.25">
      <c r="C147848" s="62"/>
    </row>
    <row r="147849" spans="3:3" x14ac:dyDescent="0.25">
      <c r="C147849" s="62"/>
    </row>
    <row r="147937" spans="3:3" x14ac:dyDescent="0.25">
      <c r="C147937" s="62"/>
    </row>
    <row r="147938" spans="3:3" x14ac:dyDescent="0.25">
      <c r="C147938" s="62"/>
    </row>
    <row r="148026" spans="3:3" x14ac:dyDescent="0.25">
      <c r="C148026" s="62"/>
    </row>
    <row r="148027" spans="3:3" x14ac:dyDescent="0.25">
      <c r="C148027" s="62"/>
    </row>
    <row r="148115" spans="3:3" x14ac:dyDescent="0.25">
      <c r="C148115" s="62"/>
    </row>
    <row r="148116" spans="3:3" x14ac:dyDescent="0.25">
      <c r="C148116" s="62"/>
    </row>
    <row r="148204" spans="3:3" x14ac:dyDescent="0.25">
      <c r="C148204" s="62"/>
    </row>
    <row r="148205" spans="3:3" x14ac:dyDescent="0.25">
      <c r="C148205" s="62"/>
    </row>
    <row r="148293" spans="3:3" x14ac:dyDescent="0.25">
      <c r="C148293" s="62"/>
    </row>
    <row r="148294" spans="3:3" x14ac:dyDescent="0.25">
      <c r="C148294" s="62"/>
    </row>
    <row r="148382" spans="3:3" x14ac:dyDescent="0.25">
      <c r="C148382" s="62"/>
    </row>
    <row r="148383" spans="3:3" x14ac:dyDescent="0.25">
      <c r="C148383" s="62"/>
    </row>
    <row r="148471" spans="3:3" x14ac:dyDescent="0.25">
      <c r="C148471" s="62"/>
    </row>
    <row r="148472" spans="3:3" x14ac:dyDescent="0.25">
      <c r="C148472" s="62"/>
    </row>
    <row r="148560" spans="3:3" x14ac:dyDescent="0.25">
      <c r="C148560" s="62"/>
    </row>
    <row r="148561" spans="3:3" x14ac:dyDescent="0.25">
      <c r="C148561" s="62"/>
    </row>
    <row r="148649" spans="3:3" x14ac:dyDescent="0.25">
      <c r="C148649" s="62"/>
    </row>
    <row r="148650" spans="3:3" x14ac:dyDescent="0.25">
      <c r="C148650" s="62"/>
    </row>
    <row r="148738" spans="3:3" x14ac:dyDescent="0.25">
      <c r="C148738" s="62"/>
    </row>
    <row r="148739" spans="3:3" x14ac:dyDescent="0.25">
      <c r="C148739" s="62"/>
    </row>
    <row r="148827" spans="3:3" x14ac:dyDescent="0.25">
      <c r="C148827" s="62"/>
    </row>
    <row r="148828" spans="3:3" x14ac:dyDescent="0.25">
      <c r="C148828" s="62"/>
    </row>
    <row r="148916" spans="3:3" x14ac:dyDescent="0.25">
      <c r="C148916" s="62"/>
    </row>
    <row r="148917" spans="3:3" x14ac:dyDescent="0.25">
      <c r="C148917" s="62"/>
    </row>
    <row r="149005" spans="3:3" x14ac:dyDescent="0.25">
      <c r="C149005" s="62"/>
    </row>
    <row r="149006" spans="3:3" x14ac:dyDescent="0.25">
      <c r="C149006" s="62"/>
    </row>
    <row r="149094" spans="3:3" x14ac:dyDescent="0.25">
      <c r="C149094" s="62"/>
    </row>
    <row r="149095" spans="3:3" x14ac:dyDescent="0.25">
      <c r="C149095" s="62"/>
    </row>
    <row r="149183" spans="3:3" x14ac:dyDescent="0.25">
      <c r="C149183" s="62"/>
    </row>
    <row r="149184" spans="3:3" x14ac:dyDescent="0.25">
      <c r="C149184" s="62"/>
    </row>
    <row r="149272" spans="3:3" x14ac:dyDescent="0.25">
      <c r="C149272" s="62"/>
    </row>
    <row r="149273" spans="3:3" x14ac:dyDescent="0.25">
      <c r="C149273" s="62"/>
    </row>
    <row r="149361" spans="3:3" x14ac:dyDescent="0.25">
      <c r="C149361" s="62"/>
    </row>
    <row r="149362" spans="3:3" x14ac:dyDescent="0.25">
      <c r="C149362" s="62"/>
    </row>
    <row r="149450" spans="3:3" x14ac:dyDescent="0.25">
      <c r="C149450" s="62"/>
    </row>
    <row r="149451" spans="3:3" x14ac:dyDescent="0.25">
      <c r="C149451" s="62"/>
    </row>
    <row r="149539" spans="3:3" x14ac:dyDescent="0.25">
      <c r="C149539" s="62"/>
    </row>
    <row r="149540" spans="3:3" x14ac:dyDescent="0.25">
      <c r="C149540" s="62"/>
    </row>
    <row r="149628" spans="3:3" x14ac:dyDescent="0.25">
      <c r="C149628" s="62"/>
    </row>
    <row r="149629" spans="3:3" x14ac:dyDescent="0.25">
      <c r="C149629" s="62"/>
    </row>
    <row r="149717" spans="3:3" x14ac:dyDescent="0.25">
      <c r="C149717" s="62"/>
    </row>
    <row r="149718" spans="3:3" x14ac:dyDescent="0.25">
      <c r="C149718" s="62"/>
    </row>
    <row r="149806" spans="3:3" x14ac:dyDescent="0.25">
      <c r="C149806" s="62"/>
    </row>
    <row r="149807" spans="3:3" x14ac:dyDescent="0.25">
      <c r="C149807" s="62"/>
    </row>
    <row r="149895" spans="3:3" x14ac:dyDescent="0.25">
      <c r="C149895" s="62"/>
    </row>
    <row r="149896" spans="3:3" x14ac:dyDescent="0.25">
      <c r="C149896" s="62"/>
    </row>
    <row r="149984" spans="3:3" x14ac:dyDescent="0.25">
      <c r="C149984" s="62"/>
    </row>
    <row r="149985" spans="3:3" x14ac:dyDescent="0.25">
      <c r="C149985" s="62"/>
    </row>
    <row r="150073" spans="3:3" x14ac:dyDescent="0.25">
      <c r="C150073" s="62"/>
    </row>
    <row r="150074" spans="3:3" x14ac:dyDescent="0.25">
      <c r="C150074" s="62"/>
    </row>
    <row r="150162" spans="3:3" x14ac:dyDescent="0.25">
      <c r="C150162" s="62"/>
    </row>
    <row r="150163" spans="3:3" x14ac:dyDescent="0.25">
      <c r="C150163" s="62"/>
    </row>
    <row r="150251" spans="3:3" x14ac:dyDescent="0.25">
      <c r="C150251" s="62"/>
    </row>
    <row r="150252" spans="3:3" x14ac:dyDescent="0.25">
      <c r="C150252" s="62"/>
    </row>
    <row r="150340" spans="3:3" x14ac:dyDescent="0.25">
      <c r="C150340" s="62"/>
    </row>
    <row r="150341" spans="3:3" x14ac:dyDescent="0.25">
      <c r="C150341" s="62"/>
    </row>
    <row r="150429" spans="3:3" x14ac:dyDescent="0.25">
      <c r="C150429" s="62"/>
    </row>
    <row r="150430" spans="3:3" x14ac:dyDescent="0.25">
      <c r="C150430" s="62"/>
    </row>
    <row r="150518" spans="3:3" x14ac:dyDescent="0.25">
      <c r="C150518" s="62"/>
    </row>
    <row r="150519" spans="3:3" x14ac:dyDescent="0.25">
      <c r="C150519" s="62"/>
    </row>
    <row r="150607" spans="3:3" x14ac:dyDescent="0.25">
      <c r="C150607" s="62"/>
    </row>
    <row r="150608" spans="3:3" x14ac:dyDescent="0.25">
      <c r="C150608" s="62"/>
    </row>
    <row r="150696" spans="3:3" x14ac:dyDescent="0.25">
      <c r="C150696" s="62"/>
    </row>
    <row r="150697" spans="3:3" x14ac:dyDescent="0.25">
      <c r="C150697" s="62"/>
    </row>
    <row r="150785" spans="3:3" x14ac:dyDescent="0.25">
      <c r="C150785" s="62"/>
    </row>
    <row r="150786" spans="3:3" x14ac:dyDescent="0.25">
      <c r="C150786" s="62"/>
    </row>
    <row r="150874" spans="3:3" x14ac:dyDescent="0.25">
      <c r="C150874" s="62"/>
    </row>
    <row r="150875" spans="3:3" x14ac:dyDescent="0.25">
      <c r="C150875" s="62"/>
    </row>
    <row r="150963" spans="3:3" x14ac:dyDescent="0.25">
      <c r="C150963" s="62"/>
    </row>
    <row r="150964" spans="3:3" x14ac:dyDescent="0.25">
      <c r="C150964" s="62"/>
    </row>
    <row r="151052" spans="3:3" x14ac:dyDescent="0.25">
      <c r="C151052" s="62"/>
    </row>
    <row r="151053" spans="3:3" x14ac:dyDescent="0.25">
      <c r="C151053" s="62"/>
    </row>
    <row r="151141" spans="3:3" x14ac:dyDescent="0.25">
      <c r="C151141" s="62"/>
    </row>
    <row r="151142" spans="3:3" x14ac:dyDescent="0.25">
      <c r="C151142" s="62"/>
    </row>
    <row r="151230" spans="3:3" x14ac:dyDescent="0.25">
      <c r="C151230" s="62"/>
    </row>
    <row r="151231" spans="3:3" x14ac:dyDescent="0.25">
      <c r="C151231" s="62"/>
    </row>
    <row r="151319" spans="3:3" x14ac:dyDescent="0.25">
      <c r="C151319" s="62"/>
    </row>
    <row r="151320" spans="3:3" x14ac:dyDescent="0.25">
      <c r="C151320" s="62"/>
    </row>
    <row r="151408" spans="3:3" x14ac:dyDescent="0.25">
      <c r="C151408" s="62"/>
    </row>
    <row r="151409" spans="3:3" x14ac:dyDescent="0.25">
      <c r="C151409" s="62"/>
    </row>
    <row r="151497" spans="3:3" x14ac:dyDescent="0.25">
      <c r="C151497" s="62"/>
    </row>
    <row r="151498" spans="3:3" x14ac:dyDescent="0.25">
      <c r="C151498" s="62"/>
    </row>
    <row r="151586" spans="3:3" x14ac:dyDescent="0.25">
      <c r="C151586" s="62"/>
    </row>
    <row r="151587" spans="3:3" x14ac:dyDescent="0.25">
      <c r="C151587" s="62"/>
    </row>
    <row r="151675" spans="3:3" x14ac:dyDescent="0.25">
      <c r="C151675" s="62"/>
    </row>
    <row r="151676" spans="3:3" x14ac:dyDescent="0.25">
      <c r="C151676" s="62"/>
    </row>
    <row r="151764" spans="3:3" x14ac:dyDescent="0.25">
      <c r="C151764" s="62"/>
    </row>
    <row r="151765" spans="3:3" x14ac:dyDescent="0.25">
      <c r="C151765" s="62"/>
    </row>
    <row r="151853" spans="3:3" x14ac:dyDescent="0.25">
      <c r="C151853" s="62"/>
    </row>
    <row r="151854" spans="3:3" x14ac:dyDescent="0.25">
      <c r="C151854" s="62"/>
    </row>
    <row r="151942" spans="3:3" x14ac:dyDescent="0.25">
      <c r="C151942" s="62"/>
    </row>
    <row r="151943" spans="3:3" x14ac:dyDescent="0.25">
      <c r="C151943" s="62"/>
    </row>
    <row r="152031" spans="3:3" x14ac:dyDescent="0.25">
      <c r="C152031" s="62"/>
    </row>
    <row r="152032" spans="3:3" x14ac:dyDescent="0.25">
      <c r="C152032" s="62"/>
    </row>
    <row r="152120" spans="3:3" x14ac:dyDescent="0.25">
      <c r="C152120" s="62"/>
    </row>
    <row r="152121" spans="3:3" x14ac:dyDescent="0.25">
      <c r="C152121" s="62"/>
    </row>
    <row r="152209" spans="3:3" x14ac:dyDescent="0.25">
      <c r="C152209" s="62"/>
    </row>
    <row r="152210" spans="3:3" x14ac:dyDescent="0.25">
      <c r="C152210" s="62"/>
    </row>
    <row r="152298" spans="3:3" x14ac:dyDescent="0.25">
      <c r="C152298" s="62"/>
    </row>
    <row r="152299" spans="3:3" x14ac:dyDescent="0.25">
      <c r="C152299" s="62"/>
    </row>
    <row r="152387" spans="3:3" x14ac:dyDescent="0.25">
      <c r="C152387" s="62"/>
    </row>
    <row r="152388" spans="3:3" x14ac:dyDescent="0.25">
      <c r="C152388" s="62"/>
    </row>
    <row r="152476" spans="3:3" x14ac:dyDescent="0.25">
      <c r="C152476" s="62"/>
    </row>
    <row r="152477" spans="3:3" x14ac:dyDescent="0.25">
      <c r="C152477" s="62"/>
    </row>
    <row r="152565" spans="3:3" x14ac:dyDescent="0.25">
      <c r="C152565" s="62"/>
    </row>
    <row r="152566" spans="3:3" x14ac:dyDescent="0.25">
      <c r="C152566" s="62"/>
    </row>
    <row r="152654" spans="3:3" x14ac:dyDescent="0.25">
      <c r="C152654" s="62"/>
    </row>
    <row r="152655" spans="3:3" x14ac:dyDescent="0.25">
      <c r="C152655" s="62"/>
    </row>
    <row r="152743" spans="3:3" x14ac:dyDescent="0.25">
      <c r="C152743" s="62"/>
    </row>
    <row r="152744" spans="3:3" x14ac:dyDescent="0.25">
      <c r="C152744" s="62"/>
    </row>
    <row r="152832" spans="3:3" x14ac:dyDescent="0.25">
      <c r="C152832" s="62"/>
    </row>
    <row r="152833" spans="3:3" x14ac:dyDescent="0.25">
      <c r="C152833" s="62"/>
    </row>
    <row r="152921" spans="3:3" x14ac:dyDescent="0.25">
      <c r="C152921" s="62"/>
    </row>
    <row r="152922" spans="3:3" x14ac:dyDescent="0.25">
      <c r="C152922" s="62"/>
    </row>
    <row r="153010" spans="3:3" x14ac:dyDescent="0.25">
      <c r="C153010" s="62"/>
    </row>
    <row r="153011" spans="3:3" x14ac:dyDescent="0.25">
      <c r="C153011" s="62"/>
    </row>
    <row r="153099" spans="3:3" x14ac:dyDescent="0.25">
      <c r="C153099" s="62"/>
    </row>
    <row r="153100" spans="3:3" x14ac:dyDescent="0.25">
      <c r="C153100" s="62"/>
    </row>
    <row r="153188" spans="3:3" x14ac:dyDescent="0.25">
      <c r="C153188" s="62"/>
    </row>
    <row r="153189" spans="3:3" x14ac:dyDescent="0.25">
      <c r="C153189" s="62"/>
    </row>
    <row r="153277" spans="3:3" x14ac:dyDescent="0.25">
      <c r="C153277" s="62"/>
    </row>
    <row r="153278" spans="3:3" x14ac:dyDescent="0.25">
      <c r="C153278" s="62"/>
    </row>
    <row r="153366" spans="3:3" x14ac:dyDescent="0.25">
      <c r="C153366" s="62"/>
    </row>
    <row r="153367" spans="3:3" x14ac:dyDescent="0.25">
      <c r="C153367" s="62"/>
    </row>
    <row r="153455" spans="3:3" x14ac:dyDescent="0.25">
      <c r="C153455" s="62"/>
    </row>
    <row r="153456" spans="3:3" x14ac:dyDescent="0.25">
      <c r="C153456" s="62"/>
    </row>
    <row r="153544" spans="3:3" x14ac:dyDescent="0.25">
      <c r="C153544" s="62"/>
    </row>
    <row r="153545" spans="3:3" x14ac:dyDescent="0.25">
      <c r="C153545" s="62"/>
    </row>
    <row r="153633" spans="3:3" x14ac:dyDescent="0.25">
      <c r="C153633" s="62"/>
    </row>
    <row r="153634" spans="3:3" x14ac:dyDescent="0.25">
      <c r="C153634" s="62"/>
    </row>
    <row r="153722" spans="3:3" x14ac:dyDescent="0.25">
      <c r="C153722" s="62"/>
    </row>
    <row r="153723" spans="3:3" x14ac:dyDescent="0.25">
      <c r="C153723" s="62"/>
    </row>
    <row r="153811" spans="3:3" x14ac:dyDescent="0.25">
      <c r="C153811" s="62"/>
    </row>
    <row r="153812" spans="3:3" x14ac:dyDescent="0.25">
      <c r="C153812" s="62"/>
    </row>
    <row r="153900" spans="3:3" x14ac:dyDescent="0.25">
      <c r="C153900" s="62"/>
    </row>
    <row r="153901" spans="3:3" x14ac:dyDescent="0.25">
      <c r="C153901" s="62"/>
    </row>
    <row r="153989" spans="3:3" x14ac:dyDescent="0.25">
      <c r="C153989" s="62"/>
    </row>
    <row r="153990" spans="3:3" x14ac:dyDescent="0.25">
      <c r="C153990" s="62"/>
    </row>
    <row r="154078" spans="3:3" x14ac:dyDescent="0.25">
      <c r="C154078" s="62"/>
    </row>
    <row r="154079" spans="3:3" x14ac:dyDescent="0.25">
      <c r="C154079" s="62"/>
    </row>
    <row r="154167" spans="3:3" x14ac:dyDescent="0.25">
      <c r="C154167" s="62"/>
    </row>
    <row r="154168" spans="3:3" x14ac:dyDescent="0.25">
      <c r="C154168" s="62"/>
    </row>
    <row r="154256" spans="3:3" x14ac:dyDescent="0.25">
      <c r="C154256" s="62"/>
    </row>
    <row r="154257" spans="3:3" x14ac:dyDescent="0.25">
      <c r="C154257" s="62"/>
    </row>
    <row r="154345" spans="3:3" x14ac:dyDescent="0.25">
      <c r="C154345" s="62"/>
    </row>
    <row r="154346" spans="3:3" x14ac:dyDescent="0.25">
      <c r="C154346" s="62"/>
    </row>
    <row r="154434" spans="3:3" x14ac:dyDescent="0.25">
      <c r="C154434" s="62"/>
    </row>
    <row r="154435" spans="3:3" x14ac:dyDescent="0.25">
      <c r="C154435" s="62"/>
    </row>
    <row r="154523" spans="3:3" x14ac:dyDescent="0.25">
      <c r="C154523" s="62"/>
    </row>
    <row r="154524" spans="3:3" x14ac:dyDescent="0.25">
      <c r="C154524" s="62"/>
    </row>
    <row r="154612" spans="3:3" x14ac:dyDescent="0.25">
      <c r="C154612" s="62"/>
    </row>
    <row r="154613" spans="3:3" x14ac:dyDescent="0.25">
      <c r="C154613" s="62"/>
    </row>
    <row r="154701" spans="3:3" x14ac:dyDescent="0.25">
      <c r="C154701" s="62"/>
    </row>
    <row r="154702" spans="3:3" x14ac:dyDescent="0.25">
      <c r="C154702" s="62"/>
    </row>
    <row r="154790" spans="3:3" x14ac:dyDescent="0.25">
      <c r="C154790" s="62"/>
    </row>
    <row r="154791" spans="3:3" x14ac:dyDescent="0.25">
      <c r="C154791" s="62"/>
    </row>
    <row r="154879" spans="3:3" x14ac:dyDescent="0.25">
      <c r="C154879" s="62"/>
    </row>
    <row r="154880" spans="3:3" x14ac:dyDescent="0.25">
      <c r="C154880" s="62"/>
    </row>
    <row r="154968" spans="3:3" x14ac:dyDescent="0.25">
      <c r="C154968" s="62"/>
    </row>
    <row r="154969" spans="3:3" x14ac:dyDescent="0.25">
      <c r="C154969" s="62"/>
    </row>
    <row r="155057" spans="3:3" x14ac:dyDescent="0.25">
      <c r="C155057" s="62"/>
    </row>
    <row r="155058" spans="3:3" x14ac:dyDescent="0.25">
      <c r="C155058" s="62"/>
    </row>
    <row r="155146" spans="3:3" x14ac:dyDescent="0.25">
      <c r="C155146" s="62"/>
    </row>
    <row r="155147" spans="3:3" x14ac:dyDescent="0.25">
      <c r="C155147" s="62"/>
    </row>
    <row r="155235" spans="3:3" x14ac:dyDescent="0.25">
      <c r="C155235" s="62"/>
    </row>
    <row r="155236" spans="3:3" x14ac:dyDescent="0.25">
      <c r="C155236" s="62"/>
    </row>
    <row r="155324" spans="3:3" x14ac:dyDescent="0.25">
      <c r="C155324" s="62"/>
    </row>
    <row r="155325" spans="3:3" x14ac:dyDescent="0.25">
      <c r="C155325" s="62"/>
    </row>
    <row r="155413" spans="3:3" x14ac:dyDescent="0.25">
      <c r="C155413" s="62"/>
    </row>
    <row r="155414" spans="3:3" x14ac:dyDescent="0.25">
      <c r="C155414" s="62"/>
    </row>
    <row r="155502" spans="3:3" x14ac:dyDescent="0.25">
      <c r="C155502" s="62"/>
    </row>
    <row r="155503" spans="3:3" x14ac:dyDescent="0.25">
      <c r="C155503" s="62"/>
    </row>
    <row r="155591" spans="3:3" x14ac:dyDescent="0.25">
      <c r="C155591" s="62"/>
    </row>
    <row r="155592" spans="3:3" x14ac:dyDescent="0.25">
      <c r="C155592" s="62"/>
    </row>
    <row r="155680" spans="3:3" x14ac:dyDescent="0.25">
      <c r="C155680" s="62"/>
    </row>
    <row r="155681" spans="3:3" x14ac:dyDescent="0.25">
      <c r="C155681" s="62"/>
    </row>
    <row r="155769" spans="3:3" x14ac:dyDescent="0.25">
      <c r="C155769" s="62"/>
    </row>
    <row r="155770" spans="3:3" x14ac:dyDescent="0.25">
      <c r="C155770" s="62"/>
    </row>
    <row r="155858" spans="3:3" x14ac:dyDescent="0.25">
      <c r="C155858" s="62"/>
    </row>
    <row r="155859" spans="3:3" x14ac:dyDescent="0.25">
      <c r="C155859" s="62"/>
    </row>
    <row r="155947" spans="3:3" x14ac:dyDescent="0.25">
      <c r="C155947" s="62"/>
    </row>
    <row r="155948" spans="3:3" x14ac:dyDescent="0.25">
      <c r="C155948" s="62"/>
    </row>
    <row r="156036" spans="3:3" x14ac:dyDescent="0.25">
      <c r="C156036" s="62"/>
    </row>
    <row r="156037" spans="3:3" x14ac:dyDescent="0.25">
      <c r="C156037" s="62"/>
    </row>
    <row r="156125" spans="3:3" x14ac:dyDescent="0.25">
      <c r="C156125" s="62"/>
    </row>
    <row r="156126" spans="3:3" x14ac:dyDescent="0.25">
      <c r="C156126" s="62"/>
    </row>
    <row r="156214" spans="3:3" x14ac:dyDescent="0.25">
      <c r="C156214" s="62"/>
    </row>
    <row r="156215" spans="3:3" x14ac:dyDescent="0.25">
      <c r="C156215" s="62"/>
    </row>
    <row r="156303" spans="3:3" x14ac:dyDescent="0.25">
      <c r="C156303" s="62"/>
    </row>
    <row r="156304" spans="3:3" x14ac:dyDescent="0.25">
      <c r="C156304" s="62"/>
    </row>
    <row r="156392" spans="3:3" x14ac:dyDescent="0.25">
      <c r="C156392" s="62"/>
    </row>
    <row r="156393" spans="3:3" x14ac:dyDescent="0.25">
      <c r="C156393" s="62"/>
    </row>
    <row r="156481" spans="3:3" x14ac:dyDescent="0.25">
      <c r="C156481" s="62"/>
    </row>
    <row r="156482" spans="3:3" x14ac:dyDescent="0.25">
      <c r="C156482" s="62"/>
    </row>
    <row r="156570" spans="3:3" x14ac:dyDescent="0.25">
      <c r="C156570" s="62"/>
    </row>
    <row r="156571" spans="3:3" x14ac:dyDescent="0.25">
      <c r="C156571" s="62"/>
    </row>
    <row r="156659" spans="3:3" x14ac:dyDescent="0.25">
      <c r="C156659" s="62"/>
    </row>
    <row r="156660" spans="3:3" x14ac:dyDescent="0.25">
      <c r="C156660" s="62"/>
    </row>
    <row r="156748" spans="3:3" x14ac:dyDescent="0.25">
      <c r="C156748" s="62"/>
    </row>
    <row r="156749" spans="3:3" x14ac:dyDescent="0.25">
      <c r="C156749" s="62"/>
    </row>
    <row r="156837" spans="3:3" x14ac:dyDescent="0.25">
      <c r="C156837" s="62"/>
    </row>
    <row r="156838" spans="3:3" x14ac:dyDescent="0.25">
      <c r="C156838" s="62"/>
    </row>
    <row r="156926" spans="3:3" x14ac:dyDescent="0.25">
      <c r="C156926" s="62"/>
    </row>
    <row r="156927" spans="3:3" x14ac:dyDescent="0.25">
      <c r="C156927" s="62"/>
    </row>
    <row r="157015" spans="3:3" x14ac:dyDescent="0.25">
      <c r="C157015" s="62"/>
    </row>
    <row r="157016" spans="3:3" x14ac:dyDescent="0.25">
      <c r="C157016" s="62"/>
    </row>
    <row r="157104" spans="3:3" x14ac:dyDescent="0.25">
      <c r="C157104" s="62"/>
    </row>
    <row r="157105" spans="3:3" x14ac:dyDescent="0.25">
      <c r="C157105" s="62"/>
    </row>
    <row r="157193" spans="3:3" x14ac:dyDescent="0.25">
      <c r="C157193" s="62"/>
    </row>
    <row r="157194" spans="3:3" x14ac:dyDescent="0.25">
      <c r="C157194" s="62"/>
    </row>
    <row r="157282" spans="3:3" x14ac:dyDescent="0.25">
      <c r="C157282" s="62"/>
    </row>
    <row r="157283" spans="3:3" x14ac:dyDescent="0.25">
      <c r="C157283" s="62"/>
    </row>
    <row r="157371" spans="3:3" x14ac:dyDescent="0.25">
      <c r="C157371" s="62"/>
    </row>
    <row r="157372" spans="3:3" x14ac:dyDescent="0.25">
      <c r="C157372" s="62"/>
    </row>
    <row r="157460" spans="3:3" x14ac:dyDescent="0.25">
      <c r="C157460" s="62"/>
    </row>
    <row r="157461" spans="3:3" x14ac:dyDescent="0.25">
      <c r="C157461" s="62"/>
    </row>
    <row r="157549" spans="3:3" x14ac:dyDescent="0.25">
      <c r="C157549" s="62"/>
    </row>
    <row r="157550" spans="3:3" x14ac:dyDescent="0.25">
      <c r="C157550" s="62"/>
    </row>
    <row r="157638" spans="3:3" x14ac:dyDescent="0.25">
      <c r="C157638" s="62"/>
    </row>
    <row r="157639" spans="3:3" x14ac:dyDescent="0.25">
      <c r="C157639" s="62"/>
    </row>
    <row r="157727" spans="3:3" x14ac:dyDescent="0.25">
      <c r="C157727" s="62"/>
    </row>
    <row r="157728" spans="3:3" x14ac:dyDescent="0.25">
      <c r="C157728" s="62"/>
    </row>
    <row r="157816" spans="3:3" x14ac:dyDescent="0.25">
      <c r="C157816" s="62"/>
    </row>
    <row r="157817" spans="3:3" x14ac:dyDescent="0.25">
      <c r="C157817" s="62"/>
    </row>
    <row r="157905" spans="3:3" x14ac:dyDescent="0.25">
      <c r="C157905" s="62"/>
    </row>
    <row r="157906" spans="3:3" x14ac:dyDescent="0.25">
      <c r="C157906" s="62"/>
    </row>
    <row r="157994" spans="3:3" x14ac:dyDescent="0.25">
      <c r="C157994" s="62"/>
    </row>
    <row r="157995" spans="3:3" x14ac:dyDescent="0.25">
      <c r="C157995" s="62"/>
    </row>
    <row r="158083" spans="3:3" x14ac:dyDescent="0.25">
      <c r="C158083" s="62"/>
    </row>
    <row r="158084" spans="3:3" x14ac:dyDescent="0.25">
      <c r="C158084" s="62"/>
    </row>
    <row r="158172" spans="3:3" x14ac:dyDescent="0.25">
      <c r="C158172" s="62"/>
    </row>
    <row r="158173" spans="3:3" x14ac:dyDescent="0.25">
      <c r="C158173" s="62"/>
    </row>
    <row r="158261" spans="3:3" x14ac:dyDescent="0.25">
      <c r="C158261" s="62"/>
    </row>
    <row r="158262" spans="3:3" x14ac:dyDescent="0.25">
      <c r="C158262" s="62"/>
    </row>
    <row r="158350" spans="3:3" x14ac:dyDescent="0.25">
      <c r="C158350" s="62"/>
    </row>
    <row r="158351" spans="3:3" x14ac:dyDescent="0.25">
      <c r="C158351" s="62"/>
    </row>
    <row r="158439" spans="3:3" x14ac:dyDescent="0.25">
      <c r="C158439" s="62"/>
    </row>
    <row r="158440" spans="3:3" x14ac:dyDescent="0.25">
      <c r="C158440" s="62"/>
    </row>
    <row r="158528" spans="3:3" x14ac:dyDescent="0.25">
      <c r="C158528" s="62"/>
    </row>
    <row r="158529" spans="3:3" x14ac:dyDescent="0.25">
      <c r="C158529" s="62"/>
    </row>
    <row r="158617" spans="3:3" x14ac:dyDescent="0.25">
      <c r="C158617" s="62"/>
    </row>
    <row r="158618" spans="3:3" x14ac:dyDescent="0.25">
      <c r="C158618" s="62"/>
    </row>
    <row r="158706" spans="3:3" x14ac:dyDescent="0.25">
      <c r="C158706" s="62"/>
    </row>
    <row r="158707" spans="3:3" x14ac:dyDescent="0.25">
      <c r="C158707" s="62"/>
    </row>
    <row r="158795" spans="3:3" x14ac:dyDescent="0.25">
      <c r="C158795" s="62"/>
    </row>
    <row r="158796" spans="3:3" x14ac:dyDescent="0.25">
      <c r="C158796" s="62"/>
    </row>
    <row r="158884" spans="3:3" x14ac:dyDescent="0.25">
      <c r="C158884" s="62"/>
    </row>
    <row r="158885" spans="3:3" x14ac:dyDescent="0.25">
      <c r="C158885" s="62"/>
    </row>
    <row r="158973" spans="3:3" x14ac:dyDescent="0.25">
      <c r="C158973" s="62"/>
    </row>
    <row r="158974" spans="3:3" x14ac:dyDescent="0.25">
      <c r="C158974" s="62"/>
    </row>
    <row r="159062" spans="3:3" x14ac:dyDescent="0.25">
      <c r="C159062" s="62"/>
    </row>
    <row r="159063" spans="3:3" x14ac:dyDescent="0.25">
      <c r="C159063" s="62"/>
    </row>
    <row r="159151" spans="3:3" x14ac:dyDescent="0.25">
      <c r="C159151" s="62"/>
    </row>
    <row r="159152" spans="3:3" x14ac:dyDescent="0.25">
      <c r="C159152" s="62"/>
    </row>
    <row r="159240" spans="3:3" x14ac:dyDescent="0.25">
      <c r="C159240" s="62"/>
    </row>
    <row r="159241" spans="3:3" x14ac:dyDescent="0.25">
      <c r="C159241" s="62"/>
    </row>
    <row r="159329" spans="3:3" x14ac:dyDescent="0.25">
      <c r="C159329" s="62"/>
    </row>
    <row r="159330" spans="3:3" x14ac:dyDescent="0.25">
      <c r="C159330" s="62"/>
    </row>
    <row r="159418" spans="3:3" x14ac:dyDescent="0.25">
      <c r="C159418" s="62"/>
    </row>
    <row r="159419" spans="3:3" x14ac:dyDescent="0.25">
      <c r="C159419" s="62"/>
    </row>
    <row r="159507" spans="3:3" x14ac:dyDescent="0.25">
      <c r="C159507" s="62"/>
    </row>
    <row r="159508" spans="3:3" x14ac:dyDescent="0.25">
      <c r="C159508" s="62"/>
    </row>
    <row r="159596" spans="3:3" x14ac:dyDescent="0.25">
      <c r="C159596" s="62"/>
    </row>
    <row r="159597" spans="3:3" x14ac:dyDescent="0.25">
      <c r="C159597" s="62"/>
    </row>
    <row r="159685" spans="3:3" x14ac:dyDescent="0.25">
      <c r="C159685" s="62"/>
    </row>
    <row r="159686" spans="3:3" x14ac:dyDescent="0.25">
      <c r="C159686" s="62"/>
    </row>
    <row r="159774" spans="3:3" x14ac:dyDescent="0.25">
      <c r="C159774" s="62"/>
    </row>
    <row r="159775" spans="3:3" x14ac:dyDescent="0.25">
      <c r="C159775" s="62"/>
    </row>
    <row r="159863" spans="3:3" x14ac:dyDescent="0.25">
      <c r="C159863" s="62"/>
    </row>
    <row r="159864" spans="3:3" x14ac:dyDescent="0.25">
      <c r="C159864" s="62"/>
    </row>
    <row r="159952" spans="3:3" x14ac:dyDescent="0.25">
      <c r="C159952" s="62"/>
    </row>
    <row r="159953" spans="3:3" x14ac:dyDescent="0.25">
      <c r="C159953" s="62"/>
    </row>
    <row r="160041" spans="3:3" x14ac:dyDescent="0.25">
      <c r="C160041" s="62"/>
    </row>
    <row r="160042" spans="3:3" x14ac:dyDescent="0.25">
      <c r="C160042" s="62"/>
    </row>
    <row r="160130" spans="3:3" x14ac:dyDescent="0.25">
      <c r="C160130" s="62"/>
    </row>
    <row r="160131" spans="3:3" x14ac:dyDescent="0.25">
      <c r="C160131" s="62"/>
    </row>
    <row r="160219" spans="3:3" x14ac:dyDescent="0.25">
      <c r="C160219" s="62"/>
    </row>
    <row r="160220" spans="3:3" x14ac:dyDescent="0.25">
      <c r="C160220" s="62"/>
    </row>
    <row r="160308" spans="3:3" x14ac:dyDescent="0.25">
      <c r="C160308" s="62"/>
    </row>
    <row r="160309" spans="3:3" x14ac:dyDescent="0.25">
      <c r="C160309" s="62"/>
    </row>
    <row r="160397" spans="3:3" x14ac:dyDescent="0.25">
      <c r="C160397" s="62"/>
    </row>
    <row r="160398" spans="3:3" x14ac:dyDescent="0.25">
      <c r="C160398" s="62"/>
    </row>
    <row r="160486" spans="3:3" x14ac:dyDescent="0.25">
      <c r="C160486" s="62"/>
    </row>
    <row r="160487" spans="3:3" x14ac:dyDescent="0.25">
      <c r="C160487" s="62"/>
    </row>
    <row r="160575" spans="3:3" x14ac:dyDescent="0.25">
      <c r="C160575" s="62"/>
    </row>
    <row r="160576" spans="3:3" x14ac:dyDescent="0.25">
      <c r="C160576" s="62"/>
    </row>
    <row r="160664" spans="3:3" x14ac:dyDescent="0.25">
      <c r="C160664" s="62"/>
    </row>
    <row r="160665" spans="3:3" x14ac:dyDescent="0.25">
      <c r="C160665" s="62"/>
    </row>
    <row r="160753" spans="3:3" x14ac:dyDescent="0.25">
      <c r="C160753" s="62"/>
    </row>
    <row r="160754" spans="3:3" x14ac:dyDescent="0.25">
      <c r="C160754" s="62"/>
    </row>
    <row r="160842" spans="3:3" x14ac:dyDescent="0.25">
      <c r="C160842" s="62"/>
    </row>
    <row r="160843" spans="3:3" x14ac:dyDescent="0.25">
      <c r="C160843" s="62"/>
    </row>
    <row r="160931" spans="3:3" x14ac:dyDescent="0.25">
      <c r="C160931" s="62"/>
    </row>
    <row r="160932" spans="3:3" x14ac:dyDescent="0.25">
      <c r="C160932" s="62"/>
    </row>
    <row r="161020" spans="3:3" x14ac:dyDescent="0.25">
      <c r="C161020" s="62"/>
    </row>
    <row r="161021" spans="3:3" x14ac:dyDescent="0.25">
      <c r="C161021" s="62"/>
    </row>
    <row r="161109" spans="3:3" x14ac:dyDescent="0.25">
      <c r="C161109" s="62"/>
    </row>
    <row r="161110" spans="3:3" x14ac:dyDescent="0.25">
      <c r="C161110" s="62"/>
    </row>
    <row r="161198" spans="3:3" x14ac:dyDescent="0.25">
      <c r="C161198" s="62"/>
    </row>
    <row r="161199" spans="3:3" x14ac:dyDescent="0.25">
      <c r="C161199" s="62"/>
    </row>
    <row r="161287" spans="3:3" x14ac:dyDescent="0.25">
      <c r="C161287" s="62"/>
    </row>
    <row r="161288" spans="3:3" x14ac:dyDescent="0.25">
      <c r="C161288" s="62"/>
    </row>
    <row r="161376" spans="3:3" x14ac:dyDescent="0.25">
      <c r="C161376" s="62"/>
    </row>
    <row r="161377" spans="3:3" x14ac:dyDescent="0.25">
      <c r="C161377" s="62"/>
    </row>
    <row r="161465" spans="3:3" x14ac:dyDescent="0.25">
      <c r="C161465" s="62"/>
    </row>
    <row r="161466" spans="3:3" x14ac:dyDescent="0.25">
      <c r="C161466" s="62"/>
    </row>
    <row r="161554" spans="3:3" x14ac:dyDescent="0.25">
      <c r="C161554" s="62"/>
    </row>
    <row r="161555" spans="3:3" x14ac:dyDescent="0.25">
      <c r="C161555" s="62"/>
    </row>
    <row r="161643" spans="3:3" x14ac:dyDescent="0.25">
      <c r="C161643" s="62"/>
    </row>
    <row r="161644" spans="3:3" x14ac:dyDescent="0.25">
      <c r="C161644" s="62"/>
    </row>
    <row r="161732" spans="3:3" x14ac:dyDescent="0.25">
      <c r="C161732" s="62"/>
    </row>
    <row r="161733" spans="3:3" x14ac:dyDescent="0.25">
      <c r="C161733" s="62"/>
    </row>
    <row r="161821" spans="3:3" x14ac:dyDescent="0.25">
      <c r="C161821" s="62"/>
    </row>
    <row r="161822" spans="3:3" x14ac:dyDescent="0.25">
      <c r="C161822" s="62"/>
    </row>
    <row r="161910" spans="3:3" x14ac:dyDescent="0.25">
      <c r="C161910" s="62"/>
    </row>
    <row r="161911" spans="3:3" x14ac:dyDescent="0.25">
      <c r="C161911" s="62"/>
    </row>
    <row r="161999" spans="3:3" x14ac:dyDescent="0.25">
      <c r="C161999" s="62"/>
    </row>
    <row r="162000" spans="3:3" x14ac:dyDescent="0.25">
      <c r="C162000" s="62"/>
    </row>
    <row r="162088" spans="3:3" x14ac:dyDescent="0.25">
      <c r="C162088" s="62"/>
    </row>
    <row r="162089" spans="3:3" x14ac:dyDescent="0.25">
      <c r="C162089" s="62"/>
    </row>
    <row r="162177" spans="3:3" x14ac:dyDescent="0.25">
      <c r="C162177" s="62"/>
    </row>
    <row r="162178" spans="3:3" x14ac:dyDescent="0.25">
      <c r="C162178" s="62"/>
    </row>
    <row r="162266" spans="3:3" x14ac:dyDescent="0.25">
      <c r="C162266" s="62"/>
    </row>
    <row r="162267" spans="3:3" x14ac:dyDescent="0.25">
      <c r="C162267" s="62"/>
    </row>
    <row r="162355" spans="3:3" x14ac:dyDescent="0.25">
      <c r="C162355" s="62"/>
    </row>
    <row r="162356" spans="3:3" x14ac:dyDescent="0.25">
      <c r="C162356" s="62"/>
    </row>
    <row r="162444" spans="3:3" x14ac:dyDescent="0.25">
      <c r="C162444" s="62"/>
    </row>
    <row r="162445" spans="3:3" x14ac:dyDescent="0.25">
      <c r="C162445" s="62"/>
    </row>
    <row r="162533" spans="3:3" x14ac:dyDescent="0.25">
      <c r="C162533" s="62"/>
    </row>
    <row r="162534" spans="3:3" x14ac:dyDescent="0.25">
      <c r="C162534" s="62"/>
    </row>
    <row r="162622" spans="3:3" x14ac:dyDescent="0.25">
      <c r="C162622" s="62"/>
    </row>
    <row r="162623" spans="3:3" x14ac:dyDescent="0.25">
      <c r="C162623" s="62"/>
    </row>
    <row r="162711" spans="3:3" x14ac:dyDescent="0.25">
      <c r="C162711" s="62"/>
    </row>
    <row r="162712" spans="3:3" x14ac:dyDescent="0.25">
      <c r="C162712" s="62"/>
    </row>
    <row r="162800" spans="3:3" x14ac:dyDescent="0.25">
      <c r="C162800" s="62"/>
    </row>
    <row r="162801" spans="3:3" x14ac:dyDescent="0.25">
      <c r="C162801" s="62"/>
    </row>
    <row r="162889" spans="3:3" x14ac:dyDescent="0.25">
      <c r="C162889" s="62"/>
    </row>
    <row r="162890" spans="3:3" x14ac:dyDescent="0.25">
      <c r="C162890" s="62"/>
    </row>
    <row r="162978" spans="3:3" x14ac:dyDescent="0.25">
      <c r="C162978" s="62"/>
    </row>
    <row r="162979" spans="3:3" x14ac:dyDescent="0.25">
      <c r="C162979" s="62"/>
    </row>
    <row r="163067" spans="3:3" x14ac:dyDescent="0.25">
      <c r="C163067" s="62"/>
    </row>
    <row r="163068" spans="3:3" x14ac:dyDescent="0.25">
      <c r="C163068" s="62"/>
    </row>
    <row r="163156" spans="3:3" x14ac:dyDescent="0.25">
      <c r="C163156" s="62"/>
    </row>
    <row r="163157" spans="3:3" x14ac:dyDescent="0.25">
      <c r="C163157" s="62"/>
    </row>
    <row r="163245" spans="3:3" x14ac:dyDescent="0.25">
      <c r="C163245" s="62"/>
    </row>
    <row r="163246" spans="3:3" x14ac:dyDescent="0.25">
      <c r="C163246" s="62"/>
    </row>
    <row r="163334" spans="3:3" x14ac:dyDescent="0.25">
      <c r="C163334" s="62"/>
    </row>
    <row r="163335" spans="3:3" x14ac:dyDescent="0.25">
      <c r="C163335" s="62"/>
    </row>
    <row r="163423" spans="3:3" x14ac:dyDescent="0.25">
      <c r="C163423" s="62"/>
    </row>
    <row r="163424" spans="3:3" x14ac:dyDescent="0.25">
      <c r="C163424" s="62"/>
    </row>
    <row r="163512" spans="3:3" x14ac:dyDescent="0.25">
      <c r="C163512" s="62"/>
    </row>
    <row r="163513" spans="3:3" x14ac:dyDescent="0.25">
      <c r="C163513" s="62"/>
    </row>
    <row r="163601" spans="3:3" x14ac:dyDescent="0.25">
      <c r="C163601" s="62"/>
    </row>
    <row r="163602" spans="3:3" x14ac:dyDescent="0.25">
      <c r="C163602" s="62"/>
    </row>
    <row r="163690" spans="3:3" x14ac:dyDescent="0.25">
      <c r="C163690" s="62"/>
    </row>
    <row r="163691" spans="3:3" x14ac:dyDescent="0.25">
      <c r="C163691" s="62"/>
    </row>
    <row r="163779" spans="3:3" x14ac:dyDescent="0.25">
      <c r="C163779" s="62"/>
    </row>
    <row r="163780" spans="3:3" x14ac:dyDescent="0.25">
      <c r="C163780" s="62"/>
    </row>
    <row r="163868" spans="3:3" x14ac:dyDescent="0.25">
      <c r="C163868" s="62"/>
    </row>
    <row r="163869" spans="3:3" x14ac:dyDescent="0.25">
      <c r="C163869" s="62"/>
    </row>
    <row r="163957" spans="3:3" x14ac:dyDescent="0.25">
      <c r="C163957" s="62"/>
    </row>
    <row r="163958" spans="3:3" x14ac:dyDescent="0.25">
      <c r="C163958" s="62"/>
    </row>
    <row r="164046" spans="3:3" x14ac:dyDescent="0.25">
      <c r="C164046" s="62"/>
    </row>
    <row r="164047" spans="3:3" x14ac:dyDescent="0.25">
      <c r="C164047" s="62"/>
    </row>
    <row r="164135" spans="3:3" x14ac:dyDescent="0.25">
      <c r="C164135" s="62"/>
    </row>
    <row r="164136" spans="3:3" x14ac:dyDescent="0.25">
      <c r="C164136" s="62"/>
    </row>
    <row r="164224" spans="3:3" x14ac:dyDescent="0.25">
      <c r="C164224" s="62"/>
    </row>
    <row r="164225" spans="3:3" x14ac:dyDescent="0.25">
      <c r="C164225" s="62"/>
    </row>
    <row r="164313" spans="3:3" x14ac:dyDescent="0.25">
      <c r="C164313" s="62"/>
    </row>
    <row r="164314" spans="3:3" x14ac:dyDescent="0.25">
      <c r="C164314" s="62"/>
    </row>
    <row r="164402" spans="3:3" x14ac:dyDescent="0.25">
      <c r="C164402" s="62"/>
    </row>
    <row r="164403" spans="3:3" x14ac:dyDescent="0.25">
      <c r="C164403" s="62"/>
    </row>
    <row r="164491" spans="3:3" x14ac:dyDescent="0.25">
      <c r="C164491" s="62"/>
    </row>
    <row r="164492" spans="3:3" x14ac:dyDescent="0.25">
      <c r="C164492" s="62"/>
    </row>
    <row r="164580" spans="3:3" x14ac:dyDescent="0.25">
      <c r="C164580" s="62"/>
    </row>
    <row r="164581" spans="3:3" x14ac:dyDescent="0.25">
      <c r="C164581" s="62"/>
    </row>
    <row r="164669" spans="3:3" x14ac:dyDescent="0.25">
      <c r="C164669" s="62"/>
    </row>
    <row r="164670" spans="3:3" x14ac:dyDescent="0.25">
      <c r="C164670" s="62"/>
    </row>
    <row r="164758" spans="3:3" x14ac:dyDescent="0.25">
      <c r="C164758" s="62"/>
    </row>
    <row r="164759" spans="3:3" x14ac:dyDescent="0.25">
      <c r="C164759" s="62"/>
    </row>
    <row r="164847" spans="3:3" x14ac:dyDescent="0.25">
      <c r="C164847" s="62"/>
    </row>
    <row r="164848" spans="3:3" x14ac:dyDescent="0.25">
      <c r="C164848" s="62"/>
    </row>
    <row r="164936" spans="3:3" x14ac:dyDescent="0.25">
      <c r="C164936" s="62"/>
    </row>
    <row r="164937" spans="3:3" x14ac:dyDescent="0.25">
      <c r="C164937" s="62"/>
    </row>
    <row r="165025" spans="3:3" x14ac:dyDescent="0.25">
      <c r="C165025" s="62"/>
    </row>
    <row r="165026" spans="3:3" x14ac:dyDescent="0.25">
      <c r="C165026" s="62"/>
    </row>
    <row r="165114" spans="3:3" x14ac:dyDescent="0.25">
      <c r="C165114" s="62"/>
    </row>
    <row r="165115" spans="3:3" x14ac:dyDescent="0.25">
      <c r="C165115" s="62"/>
    </row>
    <row r="165203" spans="3:3" x14ac:dyDescent="0.25">
      <c r="C165203" s="62"/>
    </row>
    <row r="165204" spans="3:3" x14ac:dyDescent="0.25">
      <c r="C165204" s="62"/>
    </row>
    <row r="165292" spans="3:3" x14ac:dyDescent="0.25">
      <c r="C165292" s="62"/>
    </row>
    <row r="165293" spans="3:3" x14ac:dyDescent="0.25">
      <c r="C165293" s="62"/>
    </row>
    <row r="165381" spans="3:3" x14ac:dyDescent="0.25">
      <c r="C165381" s="62"/>
    </row>
    <row r="165382" spans="3:3" x14ac:dyDescent="0.25">
      <c r="C165382" s="62"/>
    </row>
    <row r="165470" spans="3:3" x14ac:dyDescent="0.25">
      <c r="C165470" s="62"/>
    </row>
    <row r="165471" spans="3:3" x14ac:dyDescent="0.25">
      <c r="C165471" s="62"/>
    </row>
    <row r="165559" spans="3:3" x14ac:dyDescent="0.25">
      <c r="C165559" s="62"/>
    </row>
    <row r="165560" spans="3:3" x14ac:dyDescent="0.25">
      <c r="C165560" s="62"/>
    </row>
    <row r="165648" spans="3:3" x14ac:dyDescent="0.25">
      <c r="C165648" s="62"/>
    </row>
    <row r="165649" spans="3:3" x14ac:dyDescent="0.25">
      <c r="C165649" s="62"/>
    </row>
    <row r="165737" spans="3:3" x14ac:dyDescent="0.25">
      <c r="C165737" s="62"/>
    </row>
    <row r="165738" spans="3:3" x14ac:dyDescent="0.25">
      <c r="C165738" s="62"/>
    </row>
    <row r="165826" spans="3:3" x14ac:dyDescent="0.25">
      <c r="C165826" s="62"/>
    </row>
    <row r="165827" spans="3:3" x14ac:dyDescent="0.25">
      <c r="C165827" s="62"/>
    </row>
    <row r="165915" spans="3:3" x14ac:dyDescent="0.25">
      <c r="C165915" s="62"/>
    </row>
    <row r="165916" spans="3:3" x14ac:dyDescent="0.25">
      <c r="C165916" s="62"/>
    </row>
    <row r="166004" spans="3:3" x14ac:dyDescent="0.25">
      <c r="C166004" s="62"/>
    </row>
    <row r="166005" spans="3:3" x14ac:dyDescent="0.25">
      <c r="C166005" s="62"/>
    </row>
    <row r="166093" spans="3:3" x14ac:dyDescent="0.25">
      <c r="C166093" s="62"/>
    </row>
    <row r="166094" spans="3:3" x14ac:dyDescent="0.25">
      <c r="C166094" s="62"/>
    </row>
    <row r="166182" spans="3:3" x14ac:dyDescent="0.25">
      <c r="C166182" s="62"/>
    </row>
    <row r="166183" spans="3:3" x14ac:dyDescent="0.25">
      <c r="C166183" s="62"/>
    </row>
    <row r="166271" spans="3:3" x14ac:dyDescent="0.25">
      <c r="C166271" s="62"/>
    </row>
    <row r="166272" spans="3:3" x14ac:dyDescent="0.25">
      <c r="C166272" s="62"/>
    </row>
    <row r="166360" spans="3:3" x14ac:dyDescent="0.25">
      <c r="C166360" s="62"/>
    </row>
    <row r="166361" spans="3:3" x14ac:dyDescent="0.25">
      <c r="C166361" s="62"/>
    </row>
    <row r="166449" spans="3:3" x14ac:dyDescent="0.25">
      <c r="C166449" s="62"/>
    </row>
    <row r="166450" spans="3:3" x14ac:dyDescent="0.25">
      <c r="C166450" s="62"/>
    </row>
    <row r="166538" spans="3:3" x14ac:dyDescent="0.25">
      <c r="C166538" s="62"/>
    </row>
    <row r="166539" spans="3:3" x14ac:dyDescent="0.25">
      <c r="C166539" s="62"/>
    </row>
    <row r="166627" spans="3:3" x14ac:dyDescent="0.25">
      <c r="C166627" s="62"/>
    </row>
    <row r="166628" spans="3:3" x14ac:dyDescent="0.25">
      <c r="C166628" s="62"/>
    </row>
    <row r="166716" spans="3:3" x14ac:dyDescent="0.25">
      <c r="C166716" s="62"/>
    </row>
    <row r="166717" spans="3:3" x14ac:dyDescent="0.25">
      <c r="C166717" s="62"/>
    </row>
    <row r="166805" spans="3:3" x14ac:dyDescent="0.25">
      <c r="C166805" s="62"/>
    </row>
    <row r="166806" spans="3:3" x14ac:dyDescent="0.25">
      <c r="C166806" s="62"/>
    </row>
    <row r="166894" spans="3:3" x14ac:dyDescent="0.25">
      <c r="C166894" s="62"/>
    </row>
    <row r="166895" spans="3:3" x14ac:dyDescent="0.25">
      <c r="C166895" s="62"/>
    </row>
    <row r="166983" spans="3:3" x14ac:dyDescent="0.25">
      <c r="C166983" s="62"/>
    </row>
    <row r="166984" spans="3:3" x14ac:dyDescent="0.25">
      <c r="C166984" s="62"/>
    </row>
    <row r="167072" spans="3:3" x14ac:dyDescent="0.25">
      <c r="C167072" s="62"/>
    </row>
    <row r="167073" spans="3:3" x14ac:dyDescent="0.25">
      <c r="C167073" s="62"/>
    </row>
    <row r="167161" spans="3:3" x14ac:dyDescent="0.25">
      <c r="C167161" s="62"/>
    </row>
    <row r="167162" spans="3:3" x14ac:dyDescent="0.25">
      <c r="C167162" s="62"/>
    </row>
    <row r="167250" spans="3:3" x14ac:dyDescent="0.25">
      <c r="C167250" s="62"/>
    </row>
    <row r="167251" spans="3:3" x14ac:dyDescent="0.25">
      <c r="C167251" s="62"/>
    </row>
    <row r="167339" spans="3:3" x14ac:dyDescent="0.25">
      <c r="C167339" s="62"/>
    </row>
    <row r="167340" spans="3:3" x14ac:dyDescent="0.25">
      <c r="C167340" s="62"/>
    </row>
    <row r="167428" spans="3:3" x14ac:dyDescent="0.25">
      <c r="C167428" s="62"/>
    </row>
    <row r="167429" spans="3:3" x14ac:dyDescent="0.25">
      <c r="C167429" s="62"/>
    </row>
    <row r="167517" spans="3:3" x14ac:dyDescent="0.25">
      <c r="C167517" s="62"/>
    </row>
    <row r="167518" spans="3:3" x14ac:dyDescent="0.25">
      <c r="C167518" s="62"/>
    </row>
    <row r="167606" spans="3:3" x14ac:dyDescent="0.25">
      <c r="C167606" s="62"/>
    </row>
    <row r="167607" spans="3:3" x14ac:dyDescent="0.25">
      <c r="C167607" s="62"/>
    </row>
    <row r="167695" spans="3:3" x14ac:dyDescent="0.25">
      <c r="C167695" s="62"/>
    </row>
    <row r="167696" spans="3:3" x14ac:dyDescent="0.25">
      <c r="C167696" s="62"/>
    </row>
    <row r="167784" spans="3:3" x14ac:dyDescent="0.25">
      <c r="C167784" s="62"/>
    </row>
    <row r="167785" spans="3:3" x14ac:dyDescent="0.25">
      <c r="C167785" s="62"/>
    </row>
    <row r="167873" spans="3:3" x14ac:dyDescent="0.25">
      <c r="C167873" s="62"/>
    </row>
    <row r="167874" spans="3:3" x14ac:dyDescent="0.25">
      <c r="C167874" s="62"/>
    </row>
    <row r="167962" spans="3:3" x14ac:dyDescent="0.25">
      <c r="C167962" s="62"/>
    </row>
    <row r="167963" spans="3:3" x14ac:dyDescent="0.25">
      <c r="C167963" s="62"/>
    </row>
    <row r="168051" spans="3:3" x14ac:dyDescent="0.25">
      <c r="C168051" s="62"/>
    </row>
    <row r="168052" spans="3:3" x14ac:dyDescent="0.25">
      <c r="C168052" s="62"/>
    </row>
    <row r="168140" spans="3:3" x14ac:dyDescent="0.25">
      <c r="C168140" s="62"/>
    </row>
    <row r="168141" spans="3:3" x14ac:dyDescent="0.25">
      <c r="C168141" s="62"/>
    </row>
    <row r="168229" spans="3:3" x14ac:dyDescent="0.25">
      <c r="C168229" s="62"/>
    </row>
    <row r="168230" spans="3:3" x14ac:dyDescent="0.25">
      <c r="C168230" s="62"/>
    </row>
    <row r="168318" spans="3:3" x14ac:dyDescent="0.25">
      <c r="C168318" s="62"/>
    </row>
    <row r="168319" spans="3:3" x14ac:dyDescent="0.25">
      <c r="C168319" s="62"/>
    </row>
    <row r="168407" spans="3:3" x14ac:dyDescent="0.25">
      <c r="C168407" s="62"/>
    </row>
    <row r="168408" spans="3:3" x14ac:dyDescent="0.25">
      <c r="C168408" s="62"/>
    </row>
    <row r="168496" spans="3:3" x14ac:dyDescent="0.25">
      <c r="C168496" s="62"/>
    </row>
    <row r="168497" spans="3:3" x14ac:dyDescent="0.25">
      <c r="C168497" s="62"/>
    </row>
    <row r="168585" spans="3:3" x14ac:dyDescent="0.25">
      <c r="C168585" s="62"/>
    </row>
    <row r="168586" spans="3:3" x14ac:dyDescent="0.25">
      <c r="C168586" s="62"/>
    </row>
    <row r="168674" spans="3:3" x14ac:dyDescent="0.25">
      <c r="C168674" s="62"/>
    </row>
    <row r="168675" spans="3:3" x14ac:dyDescent="0.25">
      <c r="C168675" s="62"/>
    </row>
    <row r="168763" spans="3:3" x14ac:dyDescent="0.25">
      <c r="C168763" s="62"/>
    </row>
    <row r="168764" spans="3:3" x14ac:dyDescent="0.25">
      <c r="C168764" s="62"/>
    </row>
    <row r="168852" spans="3:3" x14ac:dyDescent="0.25">
      <c r="C168852" s="62"/>
    </row>
    <row r="168853" spans="3:3" x14ac:dyDescent="0.25">
      <c r="C168853" s="62"/>
    </row>
    <row r="168941" spans="3:3" x14ac:dyDescent="0.25">
      <c r="C168941" s="62"/>
    </row>
    <row r="168942" spans="3:3" x14ac:dyDescent="0.25">
      <c r="C168942" s="62"/>
    </row>
    <row r="169030" spans="3:3" x14ac:dyDescent="0.25">
      <c r="C169030" s="62"/>
    </row>
    <row r="169031" spans="3:3" x14ac:dyDescent="0.25">
      <c r="C169031" s="62"/>
    </row>
    <row r="169119" spans="3:3" x14ac:dyDescent="0.25">
      <c r="C169119" s="62"/>
    </row>
    <row r="169120" spans="3:3" x14ac:dyDescent="0.25">
      <c r="C169120" s="62"/>
    </row>
    <row r="169208" spans="3:3" x14ac:dyDescent="0.25">
      <c r="C169208" s="62"/>
    </row>
    <row r="169209" spans="3:3" x14ac:dyDescent="0.25">
      <c r="C169209" s="62"/>
    </row>
    <row r="169297" spans="3:3" x14ac:dyDescent="0.25">
      <c r="C169297" s="62"/>
    </row>
    <row r="169298" spans="3:3" x14ac:dyDescent="0.25">
      <c r="C169298" s="62"/>
    </row>
    <row r="169386" spans="3:3" x14ac:dyDescent="0.25">
      <c r="C169386" s="62"/>
    </row>
    <row r="169387" spans="3:3" x14ac:dyDescent="0.25">
      <c r="C169387" s="62"/>
    </row>
    <row r="169475" spans="3:3" x14ac:dyDescent="0.25">
      <c r="C169475" s="62"/>
    </row>
    <row r="169476" spans="3:3" x14ac:dyDescent="0.25">
      <c r="C169476" s="62"/>
    </row>
    <row r="169564" spans="3:3" x14ac:dyDescent="0.25">
      <c r="C169564" s="62"/>
    </row>
    <row r="169565" spans="3:3" x14ac:dyDescent="0.25">
      <c r="C169565" s="62"/>
    </row>
    <row r="169653" spans="3:3" x14ac:dyDescent="0.25">
      <c r="C169653" s="62"/>
    </row>
    <row r="169654" spans="3:3" x14ac:dyDescent="0.25">
      <c r="C169654" s="62"/>
    </row>
    <row r="169742" spans="3:3" x14ac:dyDescent="0.25">
      <c r="C169742" s="62"/>
    </row>
    <row r="169743" spans="3:3" x14ac:dyDescent="0.25">
      <c r="C169743" s="62"/>
    </row>
    <row r="169831" spans="3:3" x14ac:dyDescent="0.25">
      <c r="C169831" s="62"/>
    </row>
    <row r="169832" spans="3:3" x14ac:dyDescent="0.25">
      <c r="C169832" s="62"/>
    </row>
    <row r="169920" spans="3:3" x14ac:dyDescent="0.25">
      <c r="C169920" s="62"/>
    </row>
    <row r="169921" spans="3:3" x14ac:dyDescent="0.25">
      <c r="C169921" s="62"/>
    </row>
    <row r="170009" spans="3:3" x14ac:dyDescent="0.25">
      <c r="C170009" s="62"/>
    </row>
    <row r="170010" spans="3:3" x14ac:dyDescent="0.25">
      <c r="C170010" s="62"/>
    </row>
    <row r="170098" spans="3:3" x14ac:dyDescent="0.25">
      <c r="C170098" s="62"/>
    </row>
    <row r="170099" spans="3:3" x14ac:dyDescent="0.25">
      <c r="C170099" s="62"/>
    </row>
    <row r="170187" spans="3:3" x14ac:dyDescent="0.25">
      <c r="C170187" s="62"/>
    </row>
    <row r="170188" spans="3:3" x14ac:dyDescent="0.25">
      <c r="C170188" s="62"/>
    </row>
    <row r="170276" spans="3:3" x14ac:dyDescent="0.25">
      <c r="C170276" s="62"/>
    </row>
    <row r="170277" spans="3:3" x14ac:dyDescent="0.25">
      <c r="C170277" s="62"/>
    </row>
    <row r="170365" spans="3:3" x14ac:dyDescent="0.25">
      <c r="C170365" s="62"/>
    </row>
    <row r="170366" spans="3:3" x14ac:dyDescent="0.25">
      <c r="C170366" s="62"/>
    </row>
    <row r="170454" spans="3:3" x14ac:dyDescent="0.25">
      <c r="C170454" s="62"/>
    </row>
    <row r="170455" spans="3:3" x14ac:dyDescent="0.25">
      <c r="C170455" s="62"/>
    </row>
    <row r="170543" spans="3:3" x14ac:dyDescent="0.25">
      <c r="C170543" s="62"/>
    </row>
    <row r="170544" spans="3:3" x14ac:dyDescent="0.25">
      <c r="C170544" s="62"/>
    </row>
    <row r="170632" spans="3:3" x14ac:dyDescent="0.25">
      <c r="C170632" s="62"/>
    </row>
    <row r="170633" spans="3:3" x14ac:dyDescent="0.25">
      <c r="C170633" s="62"/>
    </row>
    <row r="170721" spans="3:3" x14ac:dyDescent="0.25">
      <c r="C170721" s="62"/>
    </row>
    <row r="170722" spans="3:3" x14ac:dyDescent="0.25">
      <c r="C170722" s="62"/>
    </row>
    <row r="170810" spans="3:3" x14ac:dyDescent="0.25">
      <c r="C170810" s="62"/>
    </row>
    <row r="170811" spans="3:3" x14ac:dyDescent="0.25">
      <c r="C170811" s="62"/>
    </row>
    <row r="170899" spans="3:3" x14ac:dyDescent="0.25">
      <c r="C170899" s="62"/>
    </row>
    <row r="170900" spans="3:3" x14ac:dyDescent="0.25">
      <c r="C170900" s="62"/>
    </row>
    <row r="170988" spans="3:3" x14ac:dyDescent="0.25">
      <c r="C170988" s="62"/>
    </row>
    <row r="170989" spans="3:3" x14ac:dyDescent="0.25">
      <c r="C170989" s="62"/>
    </row>
    <row r="171077" spans="3:3" x14ac:dyDescent="0.25">
      <c r="C171077" s="62"/>
    </row>
    <row r="171078" spans="3:3" x14ac:dyDescent="0.25">
      <c r="C171078" s="62"/>
    </row>
    <row r="171166" spans="3:3" x14ac:dyDescent="0.25">
      <c r="C171166" s="62"/>
    </row>
    <row r="171167" spans="3:3" x14ac:dyDescent="0.25">
      <c r="C171167" s="62"/>
    </row>
    <row r="171255" spans="3:3" x14ac:dyDescent="0.25">
      <c r="C171255" s="62"/>
    </row>
    <row r="171256" spans="3:3" x14ac:dyDescent="0.25">
      <c r="C171256" s="62"/>
    </row>
    <row r="171344" spans="3:3" x14ac:dyDescent="0.25">
      <c r="C171344" s="62"/>
    </row>
    <row r="171345" spans="3:3" x14ac:dyDescent="0.25">
      <c r="C171345" s="62"/>
    </row>
    <row r="171433" spans="3:3" x14ac:dyDescent="0.25">
      <c r="C171433" s="62"/>
    </row>
    <row r="171434" spans="3:3" x14ac:dyDescent="0.25">
      <c r="C171434" s="62"/>
    </row>
    <row r="171522" spans="3:3" x14ac:dyDescent="0.25">
      <c r="C171522" s="62"/>
    </row>
    <row r="171523" spans="3:3" x14ac:dyDescent="0.25">
      <c r="C171523" s="62"/>
    </row>
    <row r="171611" spans="3:3" x14ac:dyDescent="0.25">
      <c r="C171611" s="62"/>
    </row>
    <row r="171612" spans="3:3" x14ac:dyDescent="0.25">
      <c r="C171612" s="62"/>
    </row>
    <row r="171700" spans="3:3" x14ac:dyDescent="0.25">
      <c r="C171700" s="62"/>
    </row>
    <row r="171701" spans="3:3" x14ac:dyDescent="0.25">
      <c r="C171701" s="62"/>
    </row>
    <row r="171789" spans="3:3" x14ac:dyDescent="0.25">
      <c r="C171789" s="62"/>
    </row>
    <row r="171790" spans="3:3" x14ac:dyDescent="0.25">
      <c r="C171790" s="62"/>
    </row>
    <row r="171878" spans="3:3" x14ac:dyDescent="0.25">
      <c r="C171878" s="62"/>
    </row>
    <row r="171879" spans="3:3" x14ac:dyDescent="0.25">
      <c r="C171879" s="62"/>
    </row>
    <row r="171967" spans="3:3" x14ac:dyDescent="0.25">
      <c r="C171967" s="62"/>
    </row>
    <row r="171968" spans="3:3" x14ac:dyDescent="0.25">
      <c r="C171968" s="62"/>
    </row>
    <row r="172056" spans="3:3" x14ac:dyDescent="0.25">
      <c r="C172056" s="62"/>
    </row>
    <row r="172057" spans="3:3" x14ac:dyDescent="0.25">
      <c r="C172057" s="62"/>
    </row>
    <row r="172145" spans="3:3" x14ac:dyDescent="0.25">
      <c r="C172145" s="62"/>
    </row>
    <row r="172146" spans="3:3" x14ac:dyDescent="0.25">
      <c r="C172146" s="62"/>
    </row>
    <row r="172234" spans="3:3" x14ac:dyDescent="0.25">
      <c r="C172234" s="62"/>
    </row>
    <row r="172235" spans="3:3" x14ac:dyDescent="0.25">
      <c r="C172235" s="62"/>
    </row>
    <row r="172323" spans="3:3" x14ac:dyDescent="0.25">
      <c r="C172323" s="62"/>
    </row>
    <row r="172324" spans="3:3" x14ac:dyDescent="0.25">
      <c r="C172324" s="62"/>
    </row>
    <row r="172412" spans="3:3" x14ac:dyDescent="0.25">
      <c r="C172412" s="62"/>
    </row>
    <row r="172413" spans="3:3" x14ac:dyDescent="0.25">
      <c r="C172413" s="62"/>
    </row>
    <row r="172501" spans="3:3" x14ac:dyDescent="0.25">
      <c r="C172501" s="62"/>
    </row>
    <row r="172502" spans="3:3" x14ac:dyDescent="0.25">
      <c r="C172502" s="62"/>
    </row>
    <row r="172590" spans="3:3" x14ac:dyDescent="0.25">
      <c r="C172590" s="62"/>
    </row>
    <row r="172591" spans="3:3" x14ac:dyDescent="0.25">
      <c r="C172591" s="62"/>
    </row>
    <row r="172679" spans="3:3" x14ac:dyDescent="0.25">
      <c r="C172679" s="62"/>
    </row>
    <row r="172680" spans="3:3" x14ac:dyDescent="0.25">
      <c r="C172680" s="62"/>
    </row>
    <row r="172768" spans="3:3" x14ac:dyDescent="0.25">
      <c r="C172768" s="62"/>
    </row>
    <row r="172769" spans="3:3" x14ac:dyDescent="0.25">
      <c r="C172769" s="62"/>
    </row>
    <row r="172857" spans="3:3" x14ac:dyDescent="0.25">
      <c r="C172857" s="62"/>
    </row>
    <row r="172858" spans="3:3" x14ac:dyDescent="0.25">
      <c r="C172858" s="62"/>
    </row>
    <row r="172946" spans="3:3" x14ac:dyDescent="0.25">
      <c r="C172946" s="62"/>
    </row>
    <row r="172947" spans="3:3" x14ac:dyDescent="0.25">
      <c r="C172947" s="62"/>
    </row>
    <row r="173035" spans="3:3" x14ac:dyDescent="0.25">
      <c r="C173035" s="62"/>
    </row>
    <row r="173036" spans="3:3" x14ac:dyDescent="0.25">
      <c r="C173036" s="62"/>
    </row>
    <row r="173124" spans="3:3" x14ac:dyDescent="0.25">
      <c r="C173124" s="62"/>
    </row>
    <row r="173125" spans="3:3" x14ac:dyDescent="0.25">
      <c r="C173125" s="62"/>
    </row>
    <row r="173213" spans="3:3" x14ac:dyDescent="0.25">
      <c r="C173213" s="62"/>
    </row>
    <row r="173214" spans="3:3" x14ac:dyDescent="0.25">
      <c r="C173214" s="62"/>
    </row>
    <row r="173302" spans="3:3" x14ac:dyDescent="0.25">
      <c r="C173302" s="62"/>
    </row>
    <row r="173303" spans="3:3" x14ac:dyDescent="0.25">
      <c r="C173303" s="62"/>
    </row>
    <row r="173391" spans="3:3" x14ac:dyDescent="0.25">
      <c r="C173391" s="62"/>
    </row>
    <row r="173392" spans="3:3" x14ac:dyDescent="0.25">
      <c r="C173392" s="62"/>
    </row>
    <row r="173480" spans="3:3" x14ac:dyDescent="0.25">
      <c r="C173480" s="62"/>
    </row>
    <row r="173481" spans="3:3" x14ac:dyDescent="0.25">
      <c r="C173481" s="62"/>
    </row>
    <row r="173569" spans="3:3" x14ac:dyDescent="0.25">
      <c r="C173569" s="62"/>
    </row>
    <row r="173570" spans="3:3" x14ac:dyDescent="0.25">
      <c r="C173570" s="62"/>
    </row>
    <row r="173658" spans="3:3" x14ac:dyDescent="0.25">
      <c r="C173658" s="62"/>
    </row>
    <row r="173659" spans="3:3" x14ac:dyDescent="0.25">
      <c r="C173659" s="62"/>
    </row>
    <row r="173747" spans="3:3" x14ac:dyDescent="0.25">
      <c r="C173747" s="62"/>
    </row>
    <row r="173748" spans="3:3" x14ac:dyDescent="0.25">
      <c r="C173748" s="62"/>
    </row>
    <row r="173836" spans="3:3" x14ac:dyDescent="0.25">
      <c r="C173836" s="62"/>
    </row>
    <row r="173837" spans="3:3" x14ac:dyDescent="0.25">
      <c r="C173837" s="62"/>
    </row>
    <row r="173925" spans="3:3" x14ac:dyDescent="0.25">
      <c r="C173925" s="62"/>
    </row>
    <row r="173926" spans="3:3" x14ac:dyDescent="0.25">
      <c r="C173926" s="62"/>
    </row>
    <row r="174014" spans="3:3" x14ac:dyDescent="0.25">
      <c r="C174014" s="62"/>
    </row>
    <row r="174015" spans="3:3" x14ac:dyDescent="0.25">
      <c r="C174015" s="62"/>
    </row>
    <row r="174103" spans="3:3" x14ac:dyDescent="0.25">
      <c r="C174103" s="62"/>
    </row>
    <row r="174104" spans="3:3" x14ac:dyDescent="0.25">
      <c r="C174104" s="62"/>
    </row>
    <row r="174192" spans="3:3" x14ac:dyDescent="0.25">
      <c r="C174192" s="62"/>
    </row>
    <row r="174193" spans="3:3" x14ac:dyDescent="0.25">
      <c r="C174193" s="62"/>
    </row>
    <row r="174281" spans="3:3" x14ac:dyDescent="0.25">
      <c r="C174281" s="62"/>
    </row>
    <row r="174282" spans="3:3" x14ac:dyDescent="0.25">
      <c r="C174282" s="62"/>
    </row>
    <row r="174370" spans="3:3" x14ac:dyDescent="0.25">
      <c r="C174370" s="62"/>
    </row>
    <row r="174371" spans="3:3" x14ac:dyDescent="0.25">
      <c r="C174371" s="62"/>
    </row>
    <row r="174459" spans="3:3" x14ac:dyDescent="0.25">
      <c r="C174459" s="62"/>
    </row>
    <row r="174460" spans="3:3" x14ac:dyDescent="0.25">
      <c r="C174460" s="62"/>
    </row>
    <row r="174548" spans="3:3" x14ac:dyDescent="0.25">
      <c r="C174548" s="62"/>
    </row>
    <row r="174549" spans="3:3" x14ac:dyDescent="0.25">
      <c r="C174549" s="62"/>
    </row>
    <row r="174637" spans="3:3" x14ac:dyDescent="0.25">
      <c r="C174637" s="62"/>
    </row>
    <row r="174638" spans="3:3" x14ac:dyDescent="0.25">
      <c r="C174638" s="62"/>
    </row>
    <row r="174726" spans="3:3" x14ac:dyDescent="0.25">
      <c r="C174726" s="62"/>
    </row>
    <row r="174727" spans="3:3" x14ac:dyDescent="0.25">
      <c r="C174727" s="62"/>
    </row>
    <row r="174815" spans="3:3" x14ac:dyDescent="0.25">
      <c r="C174815" s="62"/>
    </row>
    <row r="174816" spans="3:3" x14ac:dyDescent="0.25">
      <c r="C174816" s="62"/>
    </row>
    <row r="174904" spans="3:3" x14ac:dyDescent="0.25">
      <c r="C174904" s="62"/>
    </row>
    <row r="174905" spans="3:3" x14ac:dyDescent="0.25">
      <c r="C174905" s="62"/>
    </row>
    <row r="174993" spans="3:3" x14ac:dyDescent="0.25">
      <c r="C174993" s="62"/>
    </row>
    <row r="174994" spans="3:3" x14ac:dyDescent="0.25">
      <c r="C174994" s="62"/>
    </row>
    <row r="175082" spans="3:3" x14ac:dyDescent="0.25">
      <c r="C175082" s="62"/>
    </row>
    <row r="175083" spans="3:3" x14ac:dyDescent="0.25">
      <c r="C175083" s="62"/>
    </row>
    <row r="175171" spans="3:3" x14ac:dyDescent="0.25">
      <c r="C175171" s="62"/>
    </row>
    <row r="175172" spans="3:3" x14ac:dyDescent="0.25">
      <c r="C175172" s="62"/>
    </row>
    <row r="175260" spans="3:3" x14ac:dyDescent="0.25">
      <c r="C175260" s="62"/>
    </row>
    <row r="175261" spans="3:3" x14ac:dyDescent="0.25">
      <c r="C175261" s="62"/>
    </row>
    <row r="175349" spans="3:3" x14ac:dyDescent="0.25">
      <c r="C175349" s="62"/>
    </row>
    <row r="175350" spans="3:3" x14ac:dyDescent="0.25">
      <c r="C175350" s="62"/>
    </row>
    <row r="175438" spans="3:3" x14ac:dyDescent="0.25">
      <c r="C175438" s="62"/>
    </row>
    <row r="175439" spans="3:3" x14ac:dyDescent="0.25">
      <c r="C175439" s="62"/>
    </row>
    <row r="175527" spans="3:3" x14ac:dyDescent="0.25">
      <c r="C175527" s="62"/>
    </row>
    <row r="175528" spans="3:3" x14ac:dyDescent="0.25">
      <c r="C175528" s="62"/>
    </row>
    <row r="175616" spans="3:3" x14ac:dyDescent="0.25">
      <c r="C175616" s="62"/>
    </row>
    <row r="175617" spans="3:3" x14ac:dyDescent="0.25">
      <c r="C175617" s="62"/>
    </row>
    <row r="175705" spans="3:3" x14ac:dyDescent="0.25">
      <c r="C175705" s="62"/>
    </row>
    <row r="175706" spans="3:3" x14ac:dyDescent="0.25">
      <c r="C175706" s="62"/>
    </row>
    <row r="175794" spans="3:3" x14ac:dyDescent="0.25">
      <c r="C175794" s="62"/>
    </row>
    <row r="175795" spans="3:3" x14ac:dyDescent="0.25">
      <c r="C175795" s="62"/>
    </row>
    <row r="175883" spans="3:3" x14ac:dyDescent="0.25">
      <c r="C175883" s="62"/>
    </row>
    <row r="175884" spans="3:3" x14ac:dyDescent="0.25">
      <c r="C175884" s="62"/>
    </row>
    <row r="175972" spans="3:3" x14ac:dyDescent="0.25">
      <c r="C175972" s="62"/>
    </row>
    <row r="175973" spans="3:3" x14ac:dyDescent="0.25">
      <c r="C175973" s="62"/>
    </row>
    <row r="176061" spans="3:3" x14ac:dyDescent="0.25">
      <c r="C176061" s="62"/>
    </row>
    <row r="176062" spans="3:3" x14ac:dyDescent="0.25">
      <c r="C176062" s="62"/>
    </row>
    <row r="176150" spans="3:3" x14ac:dyDescent="0.25">
      <c r="C176150" s="62"/>
    </row>
    <row r="176151" spans="3:3" x14ac:dyDescent="0.25">
      <c r="C176151" s="62"/>
    </row>
    <row r="176239" spans="3:3" x14ac:dyDescent="0.25">
      <c r="C176239" s="62"/>
    </row>
    <row r="176240" spans="3:3" x14ac:dyDescent="0.25">
      <c r="C176240" s="62"/>
    </row>
    <row r="176328" spans="3:3" x14ac:dyDescent="0.25">
      <c r="C176328" s="62"/>
    </row>
    <row r="176329" spans="3:3" x14ac:dyDescent="0.25">
      <c r="C176329" s="62"/>
    </row>
    <row r="176417" spans="3:3" x14ac:dyDescent="0.25">
      <c r="C176417" s="62"/>
    </row>
    <row r="176418" spans="3:3" x14ac:dyDescent="0.25">
      <c r="C176418" s="62"/>
    </row>
    <row r="176506" spans="3:3" x14ac:dyDescent="0.25">
      <c r="C176506" s="62"/>
    </row>
    <row r="176507" spans="3:3" x14ac:dyDescent="0.25">
      <c r="C176507" s="62"/>
    </row>
    <row r="176595" spans="3:3" x14ac:dyDescent="0.25">
      <c r="C176595" s="62"/>
    </row>
    <row r="176596" spans="3:3" x14ac:dyDescent="0.25">
      <c r="C176596" s="62"/>
    </row>
    <row r="176684" spans="3:3" x14ac:dyDescent="0.25">
      <c r="C176684" s="62"/>
    </row>
    <row r="176685" spans="3:3" x14ac:dyDescent="0.25">
      <c r="C176685" s="62"/>
    </row>
    <row r="176773" spans="3:3" x14ac:dyDescent="0.25">
      <c r="C176773" s="62"/>
    </row>
    <row r="176774" spans="3:3" x14ac:dyDescent="0.25">
      <c r="C176774" s="62"/>
    </row>
    <row r="176862" spans="3:3" x14ac:dyDescent="0.25">
      <c r="C176862" s="62"/>
    </row>
    <row r="176863" spans="3:3" x14ac:dyDescent="0.25">
      <c r="C176863" s="62"/>
    </row>
    <row r="176951" spans="3:3" x14ac:dyDescent="0.25">
      <c r="C176951" s="62"/>
    </row>
    <row r="176952" spans="3:3" x14ac:dyDescent="0.25">
      <c r="C176952" s="62"/>
    </row>
    <row r="177040" spans="3:3" x14ac:dyDescent="0.25">
      <c r="C177040" s="62"/>
    </row>
    <row r="177041" spans="3:3" x14ac:dyDescent="0.25">
      <c r="C177041" s="62"/>
    </row>
    <row r="177129" spans="3:3" x14ac:dyDescent="0.25">
      <c r="C177129" s="62"/>
    </row>
    <row r="177130" spans="3:3" x14ac:dyDescent="0.25">
      <c r="C177130" s="62"/>
    </row>
    <row r="177218" spans="3:3" x14ac:dyDescent="0.25">
      <c r="C177218" s="62"/>
    </row>
    <row r="177219" spans="3:3" x14ac:dyDescent="0.25">
      <c r="C177219" s="62"/>
    </row>
    <row r="177307" spans="3:3" x14ac:dyDescent="0.25">
      <c r="C177307" s="62"/>
    </row>
    <row r="177308" spans="3:3" x14ac:dyDescent="0.25">
      <c r="C177308" s="62"/>
    </row>
    <row r="177396" spans="3:3" x14ac:dyDescent="0.25">
      <c r="C177396" s="62"/>
    </row>
    <row r="177397" spans="3:3" x14ac:dyDescent="0.25">
      <c r="C177397" s="62"/>
    </row>
    <row r="177485" spans="3:3" x14ac:dyDescent="0.25">
      <c r="C177485" s="62"/>
    </row>
    <row r="177486" spans="3:3" x14ac:dyDescent="0.25">
      <c r="C177486" s="62"/>
    </row>
    <row r="177574" spans="3:3" x14ac:dyDescent="0.25">
      <c r="C177574" s="62"/>
    </row>
    <row r="177575" spans="3:3" x14ac:dyDescent="0.25">
      <c r="C177575" s="62"/>
    </row>
    <row r="177663" spans="3:3" x14ac:dyDescent="0.25">
      <c r="C177663" s="62"/>
    </row>
    <row r="177664" spans="3:3" x14ac:dyDescent="0.25">
      <c r="C177664" s="62"/>
    </row>
    <row r="177752" spans="3:3" x14ac:dyDescent="0.25">
      <c r="C177752" s="62"/>
    </row>
    <row r="177753" spans="3:3" x14ac:dyDescent="0.25">
      <c r="C177753" s="62"/>
    </row>
    <row r="177841" spans="3:3" x14ac:dyDescent="0.25">
      <c r="C177841" s="62"/>
    </row>
    <row r="177842" spans="3:3" x14ac:dyDescent="0.25">
      <c r="C177842" s="62"/>
    </row>
    <row r="177930" spans="3:3" x14ac:dyDescent="0.25">
      <c r="C177930" s="62"/>
    </row>
    <row r="177931" spans="3:3" x14ac:dyDescent="0.25">
      <c r="C177931" s="62"/>
    </row>
    <row r="178019" spans="3:3" x14ac:dyDescent="0.25">
      <c r="C178019" s="62"/>
    </row>
    <row r="178020" spans="3:3" x14ac:dyDescent="0.25">
      <c r="C178020" s="62"/>
    </row>
    <row r="178108" spans="3:3" x14ac:dyDescent="0.25">
      <c r="C178108" s="62"/>
    </row>
    <row r="178109" spans="3:3" x14ac:dyDescent="0.25">
      <c r="C178109" s="62"/>
    </row>
    <row r="178197" spans="3:3" x14ac:dyDescent="0.25">
      <c r="C178197" s="62"/>
    </row>
    <row r="178198" spans="3:3" x14ac:dyDescent="0.25">
      <c r="C178198" s="62"/>
    </row>
    <row r="178286" spans="3:3" x14ac:dyDescent="0.25">
      <c r="C178286" s="62"/>
    </row>
    <row r="178287" spans="3:3" x14ac:dyDescent="0.25">
      <c r="C178287" s="62"/>
    </row>
    <row r="178375" spans="3:3" x14ac:dyDescent="0.25">
      <c r="C178375" s="62"/>
    </row>
    <row r="178376" spans="3:3" x14ac:dyDescent="0.25">
      <c r="C178376" s="62"/>
    </row>
    <row r="178464" spans="3:3" x14ac:dyDescent="0.25">
      <c r="C178464" s="62"/>
    </row>
    <row r="178465" spans="3:3" x14ac:dyDescent="0.25">
      <c r="C178465" s="62"/>
    </row>
    <row r="178553" spans="3:3" x14ac:dyDescent="0.25">
      <c r="C178553" s="62"/>
    </row>
    <row r="178554" spans="3:3" x14ac:dyDescent="0.25">
      <c r="C178554" s="62"/>
    </row>
    <row r="178642" spans="3:3" x14ac:dyDescent="0.25">
      <c r="C178642" s="62"/>
    </row>
    <row r="178643" spans="3:3" x14ac:dyDescent="0.25">
      <c r="C178643" s="62"/>
    </row>
    <row r="178731" spans="3:3" x14ac:dyDescent="0.25">
      <c r="C178731" s="62"/>
    </row>
    <row r="178732" spans="3:3" x14ac:dyDescent="0.25">
      <c r="C178732" s="62"/>
    </row>
    <row r="178820" spans="3:3" x14ac:dyDescent="0.25">
      <c r="C178820" s="62"/>
    </row>
    <row r="178821" spans="3:3" x14ac:dyDescent="0.25">
      <c r="C178821" s="62"/>
    </row>
    <row r="178909" spans="3:3" x14ac:dyDescent="0.25">
      <c r="C178909" s="62"/>
    </row>
    <row r="178910" spans="3:3" x14ac:dyDescent="0.25">
      <c r="C178910" s="62"/>
    </row>
    <row r="178998" spans="3:3" x14ac:dyDescent="0.25">
      <c r="C178998" s="62"/>
    </row>
    <row r="178999" spans="3:3" x14ac:dyDescent="0.25">
      <c r="C178999" s="62"/>
    </row>
    <row r="179087" spans="3:3" x14ac:dyDescent="0.25">
      <c r="C179087" s="62"/>
    </row>
    <row r="179088" spans="3:3" x14ac:dyDescent="0.25">
      <c r="C179088" s="62"/>
    </row>
    <row r="179176" spans="3:3" x14ac:dyDescent="0.25">
      <c r="C179176" s="62"/>
    </row>
    <row r="179177" spans="3:3" x14ac:dyDescent="0.25">
      <c r="C179177" s="62"/>
    </row>
    <row r="179265" spans="3:3" x14ac:dyDescent="0.25">
      <c r="C179265" s="62"/>
    </row>
    <row r="179266" spans="3:3" x14ac:dyDescent="0.25">
      <c r="C179266" s="62"/>
    </row>
    <row r="179354" spans="3:3" x14ac:dyDescent="0.25">
      <c r="C179354" s="62"/>
    </row>
    <row r="179355" spans="3:3" x14ac:dyDescent="0.25">
      <c r="C179355" s="62"/>
    </row>
    <row r="179443" spans="3:3" x14ac:dyDescent="0.25">
      <c r="C179443" s="62"/>
    </row>
    <row r="179444" spans="3:3" x14ac:dyDescent="0.25">
      <c r="C179444" s="62"/>
    </row>
    <row r="179532" spans="3:3" x14ac:dyDescent="0.25">
      <c r="C179532" s="62"/>
    </row>
    <row r="179533" spans="3:3" x14ac:dyDescent="0.25">
      <c r="C179533" s="62"/>
    </row>
    <row r="179621" spans="3:3" x14ac:dyDescent="0.25">
      <c r="C179621" s="62"/>
    </row>
    <row r="179622" spans="3:3" x14ac:dyDescent="0.25">
      <c r="C179622" s="62"/>
    </row>
    <row r="179710" spans="3:3" x14ac:dyDescent="0.25">
      <c r="C179710" s="62"/>
    </row>
    <row r="179711" spans="3:3" x14ac:dyDescent="0.25">
      <c r="C179711" s="62"/>
    </row>
    <row r="179799" spans="3:3" x14ac:dyDescent="0.25">
      <c r="C179799" s="62"/>
    </row>
    <row r="179800" spans="3:3" x14ac:dyDescent="0.25">
      <c r="C179800" s="62"/>
    </row>
    <row r="179888" spans="3:3" x14ac:dyDescent="0.25">
      <c r="C179888" s="62"/>
    </row>
    <row r="179889" spans="3:3" x14ac:dyDescent="0.25">
      <c r="C179889" s="62"/>
    </row>
    <row r="179977" spans="3:3" x14ac:dyDescent="0.25">
      <c r="C179977" s="62"/>
    </row>
    <row r="179978" spans="3:3" x14ac:dyDescent="0.25">
      <c r="C179978" s="62"/>
    </row>
    <row r="180066" spans="3:3" x14ac:dyDescent="0.25">
      <c r="C180066" s="62"/>
    </row>
    <row r="180067" spans="3:3" x14ac:dyDescent="0.25">
      <c r="C180067" s="62"/>
    </row>
    <row r="180155" spans="3:3" x14ac:dyDescent="0.25">
      <c r="C180155" s="62"/>
    </row>
    <row r="180156" spans="3:3" x14ac:dyDescent="0.25">
      <c r="C180156" s="62"/>
    </row>
    <row r="180244" spans="3:3" x14ac:dyDescent="0.25">
      <c r="C180244" s="62"/>
    </row>
    <row r="180245" spans="3:3" x14ac:dyDescent="0.25">
      <c r="C180245" s="62"/>
    </row>
    <row r="180333" spans="3:3" x14ac:dyDescent="0.25">
      <c r="C180333" s="62"/>
    </row>
    <row r="180334" spans="3:3" x14ac:dyDescent="0.25">
      <c r="C180334" s="62"/>
    </row>
    <row r="180422" spans="3:3" x14ac:dyDescent="0.25">
      <c r="C180422" s="62"/>
    </row>
    <row r="180423" spans="3:3" x14ac:dyDescent="0.25">
      <c r="C180423" s="62"/>
    </row>
    <row r="180511" spans="3:3" x14ac:dyDescent="0.25">
      <c r="C180511" s="62"/>
    </row>
    <row r="180512" spans="3:3" x14ac:dyDescent="0.25">
      <c r="C180512" s="62"/>
    </row>
    <row r="180600" spans="3:3" x14ac:dyDescent="0.25">
      <c r="C180600" s="62"/>
    </row>
    <row r="180601" spans="3:3" x14ac:dyDescent="0.25">
      <c r="C180601" s="62"/>
    </row>
    <row r="180689" spans="3:3" x14ac:dyDescent="0.25">
      <c r="C180689" s="62"/>
    </row>
    <row r="180690" spans="3:3" x14ac:dyDescent="0.25">
      <c r="C180690" s="62"/>
    </row>
    <row r="180778" spans="3:3" x14ac:dyDescent="0.25">
      <c r="C180778" s="62"/>
    </row>
    <row r="180779" spans="3:3" x14ac:dyDescent="0.25">
      <c r="C180779" s="62"/>
    </row>
    <row r="180867" spans="3:3" x14ac:dyDescent="0.25">
      <c r="C180867" s="62"/>
    </row>
    <row r="180868" spans="3:3" x14ac:dyDescent="0.25">
      <c r="C180868" s="62"/>
    </row>
    <row r="180956" spans="3:3" x14ac:dyDescent="0.25">
      <c r="C180956" s="62"/>
    </row>
    <row r="180957" spans="3:3" x14ac:dyDescent="0.25">
      <c r="C180957" s="62"/>
    </row>
    <row r="181045" spans="3:3" x14ac:dyDescent="0.25">
      <c r="C181045" s="62"/>
    </row>
    <row r="181046" spans="3:3" x14ac:dyDescent="0.25">
      <c r="C181046" s="62"/>
    </row>
    <row r="181134" spans="3:3" x14ac:dyDescent="0.25">
      <c r="C181134" s="62"/>
    </row>
    <row r="181135" spans="3:3" x14ac:dyDescent="0.25">
      <c r="C181135" s="62"/>
    </row>
    <row r="181223" spans="3:3" x14ac:dyDescent="0.25">
      <c r="C181223" s="62"/>
    </row>
    <row r="181224" spans="3:3" x14ac:dyDescent="0.25">
      <c r="C181224" s="62"/>
    </row>
    <row r="181312" spans="3:3" x14ac:dyDescent="0.25">
      <c r="C181312" s="62"/>
    </row>
    <row r="181313" spans="3:3" x14ac:dyDescent="0.25">
      <c r="C181313" s="62"/>
    </row>
    <row r="181401" spans="3:3" x14ac:dyDescent="0.25">
      <c r="C181401" s="62"/>
    </row>
    <row r="181402" spans="3:3" x14ac:dyDescent="0.25">
      <c r="C181402" s="62"/>
    </row>
    <row r="181490" spans="3:3" x14ac:dyDescent="0.25">
      <c r="C181490" s="62"/>
    </row>
    <row r="181491" spans="3:3" x14ac:dyDescent="0.25">
      <c r="C181491" s="62"/>
    </row>
    <row r="181579" spans="3:3" x14ac:dyDescent="0.25">
      <c r="C181579" s="62"/>
    </row>
    <row r="181580" spans="3:3" x14ac:dyDescent="0.25">
      <c r="C181580" s="62"/>
    </row>
    <row r="181668" spans="3:3" x14ac:dyDescent="0.25">
      <c r="C181668" s="62"/>
    </row>
    <row r="181669" spans="3:3" x14ac:dyDescent="0.25">
      <c r="C181669" s="62"/>
    </row>
    <row r="181757" spans="3:3" x14ac:dyDescent="0.25">
      <c r="C181757" s="62"/>
    </row>
    <row r="181758" spans="3:3" x14ac:dyDescent="0.25">
      <c r="C181758" s="62"/>
    </row>
    <row r="181846" spans="3:3" x14ac:dyDescent="0.25">
      <c r="C181846" s="62"/>
    </row>
    <row r="181847" spans="3:3" x14ac:dyDescent="0.25">
      <c r="C181847" s="62"/>
    </row>
    <row r="181935" spans="3:3" x14ac:dyDescent="0.25">
      <c r="C181935" s="62"/>
    </row>
    <row r="181936" spans="3:3" x14ac:dyDescent="0.25">
      <c r="C181936" s="62"/>
    </row>
    <row r="182024" spans="3:3" x14ac:dyDescent="0.25">
      <c r="C182024" s="62"/>
    </row>
    <row r="182025" spans="3:3" x14ac:dyDescent="0.25">
      <c r="C182025" s="62"/>
    </row>
    <row r="182113" spans="3:3" x14ac:dyDescent="0.25">
      <c r="C182113" s="62"/>
    </row>
    <row r="182114" spans="3:3" x14ac:dyDescent="0.25">
      <c r="C182114" s="62"/>
    </row>
    <row r="182202" spans="3:3" x14ac:dyDescent="0.25">
      <c r="C182202" s="62"/>
    </row>
    <row r="182203" spans="3:3" x14ac:dyDescent="0.25">
      <c r="C182203" s="62"/>
    </row>
    <row r="182291" spans="3:3" x14ac:dyDescent="0.25">
      <c r="C182291" s="62"/>
    </row>
    <row r="182292" spans="3:3" x14ac:dyDescent="0.25">
      <c r="C182292" s="62"/>
    </row>
    <row r="182380" spans="3:3" x14ac:dyDescent="0.25">
      <c r="C182380" s="62"/>
    </row>
    <row r="182381" spans="3:3" x14ac:dyDescent="0.25">
      <c r="C182381" s="62"/>
    </row>
    <row r="182469" spans="3:3" x14ac:dyDescent="0.25">
      <c r="C182469" s="62"/>
    </row>
    <row r="182470" spans="3:3" x14ac:dyDescent="0.25">
      <c r="C182470" s="62"/>
    </row>
    <row r="182558" spans="3:3" x14ac:dyDescent="0.25">
      <c r="C182558" s="62"/>
    </row>
    <row r="182559" spans="3:3" x14ac:dyDescent="0.25">
      <c r="C182559" s="62"/>
    </row>
    <row r="182647" spans="3:3" x14ac:dyDescent="0.25">
      <c r="C182647" s="62"/>
    </row>
    <row r="182648" spans="3:3" x14ac:dyDescent="0.25">
      <c r="C182648" s="62"/>
    </row>
    <row r="182736" spans="3:3" x14ac:dyDescent="0.25">
      <c r="C182736" s="62"/>
    </row>
    <row r="182737" spans="3:3" x14ac:dyDescent="0.25">
      <c r="C182737" s="62"/>
    </row>
    <row r="182825" spans="3:3" x14ac:dyDescent="0.25">
      <c r="C182825" s="62"/>
    </row>
    <row r="182826" spans="3:3" x14ac:dyDescent="0.25">
      <c r="C182826" s="62"/>
    </row>
    <row r="182914" spans="3:3" x14ac:dyDescent="0.25">
      <c r="C182914" s="62"/>
    </row>
    <row r="182915" spans="3:3" x14ac:dyDescent="0.25">
      <c r="C182915" s="62"/>
    </row>
    <row r="183003" spans="3:3" x14ac:dyDescent="0.25">
      <c r="C183003" s="62"/>
    </row>
    <row r="183004" spans="3:3" x14ac:dyDescent="0.25">
      <c r="C183004" s="62"/>
    </row>
    <row r="183092" spans="3:3" x14ac:dyDescent="0.25">
      <c r="C183092" s="62"/>
    </row>
    <row r="183093" spans="3:3" x14ac:dyDescent="0.25">
      <c r="C183093" s="62"/>
    </row>
    <row r="183181" spans="3:3" x14ac:dyDescent="0.25">
      <c r="C183181" s="62"/>
    </row>
    <row r="183182" spans="3:3" x14ac:dyDescent="0.25">
      <c r="C183182" s="62"/>
    </row>
    <row r="183270" spans="3:3" x14ac:dyDescent="0.25">
      <c r="C183270" s="62"/>
    </row>
    <row r="183271" spans="3:3" x14ac:dyDescent="0.25">
      <c r="C183271" s="62"/>
    </row>
    <row r="183359" spans="3:3" x14ac:dyDescent="0.25">
      <c r="C183359" s="62"/>
    </row>
    <row r="183360" spans="3:3" x14ac:dyDescent="0.25">
      <c r="C183360" s="62"/>
    </row>
    <row r="183448" spans="3:3" x14ac:dyDescent="0.25">
      <c r="C183448" s="62"/>
    </row>
    <row r="183449" spans="3:3" x14ac:dyDescent="0.25">
      <c r="C183449" s="62"/>
    </row>
    <row r="183537" spans="3:3" x14ac:dyDescent="0.25">
      <c r="C183537" s="62"/>
    </row>
    <row r="183538" spans="3:3" x14ac:dyDescent="0.25">
      <c r="C183538" s="62"/>
    </row>
    <row r="183626" spans="3:3" x14ac:dyDescent="0.25">
      <c r="C183626" s="62"/>
    </row>
    <row r="183627" spans="3:3" x14ac:dyDescent="0.25">
      <c r="C183627" s="62"/>
    </row>
    <row r="183715" spans="3:3" x14ac:dyDescent="0.25">
      <c r="C183715" s="62"/>
    </row>
    <row r="183716" spans="3:3" x14ac:dyDescent="0.25">
      <c r="C183716" s="62"/>
    </row>
    <row r="183804" spans="3:3" x14ac:dyDescent="0.25">
      <c r="C183804" s="62"/>
    </row>
    <row r="183805" spans="3:3" x14ac:dyDescent="0.25">
      <c r="C183805" s="62"/>
    </row>
    <row r="183893" spans="3:3" x14ac:dyDescent="0.25">
      <c r="C183893" s="62"/>
    </row>
    <row r="183894" spans="3:3" x14ac:dyDescent="0.25">
      <c r="C183894" s="62"/>
    </row>
    <row r="183982" spans="3:3" x14ac:dyDescent="0.25">
      <c r="C183982" s="62"/>
    </row>
    <row r="183983" spans="3:3" x14ac:dyDescent="0.25">
      <c r="C183983" s="62"/>
    </row>
    <row r="184071" spans="3:3" x14ac:dyDescent="0.25">
      <c r="C184071" s="62"/>
    </row>
    <row r="184072" spans="3:3" x14ac:dyDescent="0.25">
      <c r="C184072" s="62"/>
    </row>
    <row r="184160" spans="3:3" x14ac:dyDescent="0.25">
      <c r="C184160" s="62"/>
    </row>
    <row r="184161" spans="3:3" x14ac:dyDescent="0.25">
      <c r="C184161" s="62"/>
    </row>
    <row r="184249" spans="3:3" x14ac:dyDescent="0.25">
      <c r="C184249" s="62"/>
    </row>
    <row r="184250" spans="3:3" x14ac:dyDescent="0.25">
      <c r="C184250" s="62"/>
    </row>
    <row r="184338" spans="3:3" x14ac:dyDescent="0.25">
      <c r="C184338" s="62"/>
    </row>
    <row r="184339" spans="3:3" x14ac:dyDescent="0.25">
      <c r="C184339" s="62"/>
    </row>
    <row r="184427" spans="3:3" x14ac:dyDescent="0.25">
      <c r="C184427" s="62"/>
    </row>
    <row r="184428" spans="3:3" x14ac:dyDescent="0.25">
      <c r="C184428" s="62"/>
    </row>
    <row r="184516" spans="3:3" x14ac:dyDescent="0.25">
      <c r="C184516" s="62"/>
    </row>
    <row r="184517" spans="3:3" x14ac:dyDescent="0.25">
      <c r="C184517" s="62"/>
    </row>
    <row r="184605" spans="3:3" x14ac:dyDescent="0.25">
      <c r="C184605" s="62"/>
    </row>
    <row r="184606" spans="3:3" x14ac:dyDescent="0.25">
      <c r="C184606" s="62"/>
    </row>
    <row r="184694" spans="3:3" x14ac:dyDescent="0.25">
      <c r="C184694" s="62"/>
    </row>
    <row r="184695" spans="3:3" x14ac:dyDescent="0.25">
      <c r="C184695" s="62"/>
    </row>
    <row r="184783" spans="3:3" x14ac:dyDescent="0.25">
      <c r="C184783" s="62"/>
    </row>
    <row r="184784" spans="3:3" x14ac:dyDescent="0.25">
      <c r="C184784" s="62"/>
    </row>
    <row r="184872" spans="3:3" x14ac:dyDescent="0.25">
      <c r="C184872" s="62"/>
    </row>
    <row r="184873" spans="3:3" x14ac:dyDescent="0.25">
      <c r="C184873" s="62"/>
    </row>
    <row r="184961" spans="3:3" x14ac:dyDescent="0.25">
      <c r="C184961" s="62"/>
    </row>
    <row r="184962" spans="3:3" x14ac:dyDescent="0.25">
      <c r="C184962" s="62"/>
    </row>
    <row r="185050" spans="3:3" x14ac:dyDescent="0.25">
      <c r="C185050" s="62"/>
    </row>
    <row r="185051" spans="3:3" x14ac:dyDescent="0.25">
      <c r="C185051" s="62"/>
    </row>
    <row r="185139" spans="3:3" x14ac:dyDescent="0.25">
      <c r="C185139" s="62"/>
    </row>
    <row r="185140" spans="3:3" x14ac:dyDescent="0.25">
      <c r="C185140" s="62"/>
    </row>
    <row r="185228" spans="3:3" x14ac:dyDescent="0.25">
      <c r="C185228" s="62"/>
    </row>
    <row r="185229" spans="3:3" x14ac:dyDescent="0.25">
      <c r="C185229" s="62"/>
    </row>
    <row r="185317" spans="3:3" x14ac:dyDescent="0.25">
      <c r="C185317" s="62"/>
    </row>
    <row r="185318" spans="3:3" x14ac:dyDescent="0.25">
      <c r="C185318" s="62"/>
    </row>
    <row r="185406" spans="3:3" x14ac:dyDescent="0.25">
      <c r="C185406" s="62"/>
    </row>
    <row r="185407" spans="3:3" x14ac:dyDescent="0.25">
      <c r="C185407" s="62"/>
    </row>
    <row r="185495" spans="3:3" x14ac:dyDescent="0.25">
      <c r="C185495" s="62"/>
    </row>
    <row r="185496" spans="3:3" x14ac:dyDescent="0.25">
      <c r="C185496" s="62"/>
    </row>
    <row r="185584" spans="3:3" x14ac:dyDescent="0.25">
      <c r="C185584" s="62"/>
    </row>
    <row r="185585" spans="3:3" x14ac:dyDescent="0.25">
      <c r="C185585" s="62"/>
    </row>
    <row r="185673" spans="3:3" x14ac:dyDescent="0.25">
      <c r="C185673" s="62"/>
    </row>
    <row r="185674" spans="3:3" x14ac:dyDescent="0.25">
      <c r="C185674" s="62"/>
    </row>
    <row r="185762" spans="3:3" x14ac:dyDescent="0.25">
      <c r="C185762" s="62"/>
    </row>
    <row r="185763" spans="3:3" x14ac:dyDescent="0.25">
      <c r="C185763" s="62"/>
    </row>
    <row r="185851" spans="3:3" x14ac:dyDescent="0.25">
      <c r="C185851" s="62"/>
    </row>
    <row r="185852" spans="3:3" x14ac:dyDescent="0.25">
      <c r="C185852" s="62"/>
    </row>
    <row r="185940" spans="3:3" x14ac:dyDescent="0.25">
      <c r="C185940" s="62"/>
    </row>
    <row r="185941" spans="3:3" x14ac:dyDescent="0.25">
      <c r="C185941" s="62"/>
    </row>
    <row r="186029" spans="3:3" x14ac:dyDescent="0.25">
      <c r="C186029" s="62"/>
    </row>
    <row r="186030" spans="3:3" x14ac:dyDescent="0.25">
      <c r="C186030" s="62"/>
    </row>
    <row r="186118" spans="3:3" x14ac:dyDescent="0.25">
      <c r="C186118" s="62"/>
    </row>
    <row r="186119" spans="3:3" x14ac:dyDescent="0.25">
      <c r="C186119" s="62"/>
    </row>
    <row r="186207" spans="3:3" x14ac:dyDescent="0.25">
      <c r="C186207" s="62"/>
    </row>
    <row r="186208" spans="3:3" x14ac:dyDescent="0.25">
      <c r="C186208" s="62"/>
    </row>
    <row r="186296" spans="3:3" x14ac:dyDescent="0.25">
      <c r="C186296" s="62"/>
    </row>
    <row r="186297" spans="3:3" x14ac:dyDescent="0.25">
      <c r="C186297" s="62"/>
    </row>
    <row r="186385" spans="3:3" x14ac:dyDescent="0.25">
      <c r="C186385" s="62"/>
    </row>
    <row r="186386" spans="3:3" x14ac:dyDescent="0.25">
      <c r="C186386" s="62"/>
    </row>
    <row r="186474" spans="3:3" x14ac:dyDescent="0.25">
      <c r="C186474" s="62"/>
    </row>
    <row r="186475" spans="3:3" x14ac:dyDescent="0.25">
      <c r="C186475" s="62"/>
    </row>
    <row r="186563" spans="3:3" x14ac:dyDescent="0.25">
      <c r="C186563" s="62"/>
    </row>
    <row r="186564" spans="3:3" x14ac:dyDescent="0.25">
      <c r="C186564" s="62"/>
    </row>
    <row r="186652" spans="3:3" x14ac:dyDescent="0.25">
      <c r="C186652" s="62"/>
    </row>
    <row r="186653" spans="3:3" x14ac:dyDescent="0.25">
      <c r="C186653" s="62"/>
    </row>
    <row r="186741" spans="3:3" x14ac:dyDescent="0.25">
      <c r="C186741" s="62"/>
    </row>
    <row r="186742" spans="3:3" x14ac:dyDescent="0.25">
      <c r="C186742" s="62"/>
    </row>
    <row r="186830" spans="3:3" x14ac:dyDescent="0.25">
      <c r="C186830" s="62"/>
    </row>
    <row r="186831" spans="3:3" x14ac:dyDescent="0.25">
      <c r="C186831" s="62"/>
    </row>
    <row r="186919" spans="3:3" x14ac:dyDescent="0.25">
      <c r="C186919" s="62"/>
    </row>
    <row r="186920" spans="3:3" x14ac:dyDescent="0.25">
      <c r="C186920" s="62"/>
    </row>
    <row r="187008" spans="3:3" x14ac:dyDescent="0.25">
      <c r="C187008" s="62"/>
    </row>
    <row r="187009" spans="3:3" x14ac:dyDescent="0.25">
      <c r="C187009" s="62"/>
    </row>
    <row r="187097" spans="3:3" x14ac:dyDescent="0.25">
      <c r="C187097" s="62"/>
    </row>
    <row r="187098" spans="3:3" x14ac:dyDescent="0.25">
      <c r="C187098" s="62"/>
    </row>
    <row r="187186" spans="3:3" x14ac:dyDescent="0.25">
      <c r="C187186" s="62"/>
    </row>
    <row r="187187" spans="3:3" x14ac:dyDescent="0.25">
      <c r="C187187" s="62"/>
    </row>
    <row r="187275" spans="3:3" x14ac:dyDescent="0.25">
      <c r="C187275" s="62"/>
    </row>
    <row r="187276" spans="3:3" x14ac:dyDescent="0.25">
      <c r="C187276" s="62"/>
    </row>
    <row r="187364" spans="3:3" x14ac:dyDescent="0.25">
      <c r="C187364" s="62"/>
    </row>
    <row r="187365" spans="3:3" x14ac:dyDescent="0.25">
      <c r="C187365" s="62"/>
    </row>
    <row r="187453" spans="3:3" x14ac:dyDescent="0.25">
      <c r="C187453" s="62"/>
    </row>
    <row r="187454" spans="3:3" x14ac:dyDescent="0.25">
      <c r="C187454" s="62"/>
    </row>
    <row r="187542" spans="3:3" x14ac:dyDescent="0.25">
      <c r="C187542" s="62"/>
    </row>
    <row r="187543" spans="3:3" x14ac:dyDescent="0.25">
      <c r="C187543" s="62"/>
    </row>
    <row r="187631" spans="3:3" x14ac:dyDescent="0.25">
      <c r="C187631" s="62"/>
    </row>
    <row r="187632" spans="3:3" x14ac:dyDescent="0.25">
      <c r="C187632" s="62"/>
    </row>
    <row r="187720" spans="3:3" x14ac:dyDescent="0.25">
      <c r="C187720" s="62"/>
    </row>
    <row r="187721" spans="3:3" x14ac:dyDescent="0.25">
      <c r="C187721" s="62"/>
    </row>
    <row r="187809" spans="3:3" x14ac:dyDescent="0.25">
      <c r="C187809" s="62"/>
    </row>
    <row r="187810" spans="3:3" x14ac:dyDescent="0.25">
      <c r="C187810" s="62"/>
    </row>
    <row r="187898" spans="3:3" x14ac:dyDescent="0.25">
      <c r="C187898" s="62"/>
    </row>
    <row r="187899" spans="3:3" x14ac:dyDescent="0.25">
      <c r="C187899" s="62"/>
    </row>
    <row r="187987" spans="3:3" x14ac:dyDescent="0.25">
      <c r="C187987" s="62"/>
    </row>
    <row r="187988" spans="3:3" x14ac:dyDescent="0.25">
      <c r="C187988" s="62"/>
    </row>
    <row r="188076" spans="3:3" x14ac:dyDescent="0.25">
      <c r="C188076" s="62"/>
    </row>
    <row r="188077" spans="3:3" x14ac:dyDescent="0.25">
      <c r="C188077" s="62"/>
    </row>
    <row r="188165" spans="3:3" x14ac:dyDescent="0.25">
      <c r="C188165" s="62"/>
    </row>
    <row r="188166" spans="3:3" x14ac:dyDescent="0.25">
      <c r="C188166" s="62"/>
    </row>
    <row r="188254" spans="3:3" x14ac:dyDescent="0.25">
      <c r="C188254" s="62"/>
    </row>
    <row r="188255" spans="3:3" x14ac:dyDescent="0.25">
      <c r="C188255" s="62"/>
    </row>
    <row r="188343" spans="3:3" x14ac:dyDescent="0.25">
      <c r="C188343" s="62"/>
    </row>
    <row r="188344" spans="3:3" x14ac:dyDescent="0.25">
      <c r="C188344" s="62"/>
    </row>
    <row r="188432" spans="3:3" x14ac:dyDescent="0.25">
      <c r="C188432" s="62"/>
    </row>
    <row r="188433" spans="3:3" x14ac:dyDescent="0.25">
      <c r="C188433" s="62"/>
    </row>
    <row r="188521" spans="3:3" x14ac:dyDescent="0.25">
      <c r="C188521" s="62"/>
    </row>
    <row r="188522" spans="3:3" x14ac:dyDescent="0.25">
      <c r="C188522" s="62"/>
    </row>
    <row r="188610" spans="3:3" x14ac:dyDescent="0.25">
      <c r="C188610" s="62"/>
    </row>
    <row r="188611" spans="3:3" x14ac:dyDescent="0.25">
      <c r="C188611" s="62"/>
    </row>
    <row r="188699" spans="3:3" x14ac:dyDescent="0.25">
      <c r="C188699" s="62"/>
    </row>
    <row r="188700" spans="3:3" x14ac:dyDescent="0.25">
      <c r="C188700" s="62"/>
    </row>
    <row r="188788" spans="3:3" x14ac:dyDescent="0.25">
      <c r="C188788" s="62"/>
    </row>
    <row r="188789" spans="3:3" x14ac:dyDescent="0.25">
      <c r="C188789" s="62"/>
    </row>
    <row r="188877" spans="3:3" x14ac:dyDescent="0.25">
      <c r="C188877" s="62"/>
    </row>
    <row r="188878" spans="3:3" x14ac:dyDescent="0.25">
      <c r="C188878" s="62"/>
    </row>
    <row r="188966" spans="3:3" x14ac:dyDescent="0.25">
      <c r="C188966" s="62"/>
    </row>
    <row r="188967" spans="3:3" x14ac:dyDescent="0.25">
      <c r="C188967" s="62"/>
    </row>
    <row r="189055" spans="3:3" x14ac:dyDescent="0.25">
      <c r="C189055" s="62"/>
    </row>
    <row r="189056" spans="3:3" x14ac:dyDescent="0.25">
      <c r="C189056" s="62"/>
    </row>
    <row r="189144" spans="3:3" x14ac:dyDescent="0.25">
      <c r="C189144" s="62"/>
    </row>
    <row r="189145" spans="3:3" x14ac:dyDescent="0.25">
      <c r="C189145" s="62"/>
    </row>
    <row r="189233" spans="3:3" x14ac:dyDescent="0.25">
      <c r="C189233" s="62"/>
    </row>
    <row r="189234" spans="3:3" x14ac:dyDescent="0.25">
      <c r="C189234" s="62"/>
    </row>
    <row r="189322" spans="3:3" x14ac:dyDescent="0.25">
      <c r="C189322" s="62"/>
    </row>
    <row r="189323" spans="3:3" x14ac:dyDescent="0.25">
      <c r="C189323" s="62"/>
    </row>
    <row r="189411" spans="3:3" x14ac:dyDescent="0.25">
      <c r="C189411" s="62"/>
    </row>
    <row r="189412" spans="3:3" x14ac:dyDescent="0.25">
      <c r="C189412" s="62"/>
    </row>
    <row r="189500" spans="3:3" x14ac:dyDescent="0.25">
      <c r="C189500" s="62"/>
    </row>
    <row r="189501" spans="3:3" x14ac:dyDescent="0.25">
      <c r="C189501" s="62"/>
    </row>
    <row r="189589" spans="3:3" x14ac:dyDescent="0.25">
      <c r="C189589" s="62"/>
    </row>
    <row r="189590" spans="3:3" x14ac:dyDescent="0.25">
      <c r="C189590" s="62"/>
    </row>
    <row r="189678" spans="3:3" x14ac:dyDescent="0.25">
      <c r="C189678" s="62"/>
    </row>
    <row r="189679" spans="3:3" x14ac:dyDescent="0.25">
      <c r="C189679" s="62"/>
    </row>
    <row r="189767" spans="3:3" x14ac:dyDescent="0.25">
      <c r="C189767" s="62"/>
    </row>
    <row r="189768" spans="3:3" x14ac:dyDescent="0.25">
      <c r="C189768" s="62"/>
    </row>
    <row r="189856" spans="3:3" x14ac:dyDescent="0.25">
      <c r="C189856" s="62"/>
    </row>
    <row r="189857" spans="3:3" x14ac:dyDescent="0.25">
      <c r="C189857" s="62"/>
    </row>
    <row r="189945" spans="3:3" x14ac:dyDescent="0.25">
      <c r="C189945" s="62"/>
    </row>
    <row r="189946" spans="3:3" x14ac:dyDescent="0.25">
      <c r="C189946" s="62"/>
    </row>
    <row r="190034" spans="3:3" x14ac:dyDescent="0.25">
      <c r="C190034" s="62"/>
    </row>
    <row r="190035" spans="3:3" x14ac:dyDescent="0.25">
      <c r="C190035" s="62"/>
    </row>
    <row r="190123" spans="3:3" x14ac:dyDescent="0.25">
      <c r="C190123" s="62"/>
    </row>
    <row r="190124" spans="3:3" x14ac:dyDescent="0.25">
      <c r="C190124" s="62"/>
    </row>
    <row r="190212" spans="3:3" x14ac:dyDescent="0.25">
      <c r="C190212" s="62"/>
    </row>
    <row r="190213" spans="3:3" x14ac:dyDescent="0.25">
      <c r="C190213" s="62"/>
    </row>
    <row r="190301" spans="3:3" x14ac:dyDescent="0.25">
      <c r="C190301" s="62"/>
    </row>
    <row r="190302" spans="3:3" x14ac:dyDescent="0.25">
      <c r="C190302" s="62"/>
    </row>
    <row r="190390" spans="3:3" x14ac:dyDescent="0.25">
      <c r="C190390" s="62"/>
    </row>
    <row r="190391" spans="3:3" x14ac:dyDescent="0.25">
      <c r="C190391" s="62"/>
    </row>
    <row r="190479" spans="3:3" x14ac:dyDescent="0.25">
      <c r="C190479" s="62"/>
    </row>
    <row r="190480" spans="3:3" x14ac:dyDescent="0.25">
      <c r="C190480" s="62"/>
    </row>
    <row r="190568" spans="3:3" x14ac:dyDescent="0.25">
      <c r="C190568" s="62"/>
    </row>
    <row r="190569" spans="3:3" x14ac:dyDescent="0.25">
      <c r="C190569" s="62"/>
    </row>
    <row r="190657" spans="3:3" x14ac:dyDescent="0.25">
      <c r="C190657" s="62"/>
    </row>
    <row r="190658" spans="3:3" x14ac:dyDescent="0.25">
      <c r="C190658" s="62"/>
    </row>
    <row r="190746" spans="3:3" x14ac:dyDescent="0.25">
      <c r="C190746" s="62"/>
    </row>
    <row r="190747" spans="3:3" x14ac:dyDescent="0.25">
      <c r="C190747" s="62"/>
    </row>
    <row r="190835" spans="3:3" x14ac:dyDescent="0.25">
      <c r="C190835" s="62"/>
    </row>
    <row r="190836" spans="3:3" x14ac:dyDescent="0.25">
      <c r="C190836" s="62"/>
    </row>
    <row r="190924" spans="3:3" x14ac:dyDescent="0.25">
      <c r="C190924" s="62"/>
    </row>
    <row r="190925" spans="3:3" x14ac:dyDescent="0.25">
      <c r="C190925" s="62"/>
    </row>
    <row r="191013" spans="3:3" x14ac:dyDescent="0.25">
      <c r="C191013" s="62"/>
    </row>
    <row r="191014" spans="3:3" x14ac:dyDescent="0.25">
      <c r="C191014" s="62"/>
    </row>
    <row r="191102" spans="3:3" x14ac:dyDescent="0.25">
      <c r="C191102" s="62"/>
    </row>
    <row r="191103" spans="3:3" x14ac:dyDescent="0.25">
      <c r="C191103" s="62"/>
    </row>
    <row r="191191" spans="3:3" x14ac:dyDescent="0.25">
      <c r="C191191" s="62"/>
    </row>
    <row r="191192" spans="3:3" x14ac:dyDescent="0.25">
      <c r="C191192" s="62"/>
    </row>
    <row r="191280" spans="3:3" x14ac:dyDescent="0.25">
      <c r="C191280" s="62"/>
    </row>
    <row r="191281" spans="3:3" x14ac:dyDescent="0.25">
      <c r="C191281" s="62"/>
    </row>
    <row r="191369" spans="3:3" x14ac:dyDescent="0.25">
      <c r="C191369" s="62"/>
    </row>
    <row r="191370" spans="3:3" x14ac:dyDescent="0.25">
      <c r="C191370" s="62"/>
    </row>
    <row r="191458" spans="3:3" x14ac:dyDescent="0.25">
      <c r="C191458" s="62"/>
    </row>
    <row r="191459" spans="3:3" x14ac:dyDescent="0.25">
      <c r="C191459" s="62"/>
    </row>
    <row r="191547" spans="3:3" x14ac:dyDescent="0.25">
      <c r="C191547" s="62"/>
    </row>
    <row r="191548" spans="3:3" x14ac:dyDescent="0.25">
      <c r="C191548" s="62"/>
    </row>
    <row r="191636" spans="3:3" x14ac:dyDescent="0.25">
      <c r="C191636" s="62"/>
    </row>
    <row r="191637" spans="3:3" x14ac:dyDescent="0.25">
      <c r="C191637" s="62"/>
    </row>
    <row r="191725" spans="3:3" x14ac:dyDescent="0.25">
      <c r="C191725" s="62"/>
    </row>
    <row r="191726" spans="3:3" x14ac:dyDescent="0.25">
      <c r="C191726" s="62"/>
    </row>
    <row r="191814" spans="3:3" x14ac:dyDescent="0.25">
      <c r="C191814" s="62"/>
    </row>
    <row r="191815" spans="3:3" x14ac:dyDescent="0.25">
      <c r="C191815" s="62"/>
    </row>
    <row r="191903" spans="3:3" x14ac:dyDescent="0.25">
      <c r="C191903" s="62"/>
    </row>
    <row r="191904" spans="3:3" x14ac:dyDescent="0.25">
      <c r="C191904" s="62"/>
    </row>
    <row r="191992" spans="3:3" x14ac:dyDescent="0.25">
      <c r="C191992" s="62"/>
    </row>
    <row r="191993" spans="3:3" x14ac:dyDescent="0.25">
      <c r="C191993" s="62"/>
    </row>
    <row r="192081" spans="3:3" x14ac:dyDescent="0.25">
      <c r="C192081" s="62"/>
    </row>
    <row r="192082" spans="3:3" x14ac:dyDescent="0.25">
      <c r="C192082" s="62"/>
    </row>
    <row r="192170" spans="3:3" x14ac:dyDescent="0.25">
      <c r="C192170" s="62"/>
    </row>
    <row r="192171" spans="3:3" x14ac:dyDescent="0.25">
      <c r="C192171" s="62"/>
    </row>
    <row r="192259" spans="3:3" x14ac:dyDescent="0.25">
      <c r="C192259" s="62"/>
    </row>
    <row r="192260" spans="3:3" x14ac:dyDescent="0.25">
      <c r="C192260" s="62"/>
    </row>
    <row r="192348" spans="3:3" x14ac:dyDescent="0.25">
      <c r="C192348" s="62"/>
    </row>
    <row r="192349" spans="3:3" x14ac:dyDescent="0.25">
      <c r="C192349" s="62"/>
    </row>
    <row r="192437" spans="3:3" x14ac:dyDescent="0.25">
      <c r="C192437" s="62"/>
    </row>
    <row r="192438" spans="3:3" x14ac:dyDescent="0.25">
      <c r="C192438" s="62"/>
    </row>
    <row r="192526" spans="3:3" x14ac:dyDescent="0.25">
      <c r="C192526" s="62"/>
    </row>
    <row r="192527" spans="3:3" x14ac:dyDescent="0.25">
      <c r="C192527" s="62"/>
    </row>
    <row r="192615" spans="3:3" x14ac:dyDescent="0.25">
      <c r="C192615" s="62"/>
    </row>
    <row r="192616" spans="3:3" x14ac:dyDescent="0.25">
      <c r="C192616" s="62"/>
    </row>
    <row r="192704" spans="3:3" x14ac:dyDescent="0.25">
      <c r="C192704" s="62"/>
    </row>
    <row r="192705" spans="3:3" x14ac:dyDescent="0.25">
      <c r="C192705" s="62"/>
    </row>
    <row r="192793" spans="3:3" x14ac:dyDescent="0.25">
      <c r="C192793" s="62"/>
    </row>
    <row r="192794" spans="3:3" x14ac:dyDescent="0.25">
      <c r="C192794" s="62"/>
    </row>
    <row r="192882" spans="3:3" x14ac:dyDescent="0.25">
      <c r="C192882" s="62"/>
    </row>
    <row r="192883" spans="3:3" x14ac:dyDescent="0.25">
      <c r="C192883" s="62"/>
    </row>
    <row r="192971" spans="3:3" x14ac:dyDescent="0.25">
      <c r="C192971" s="62"/>
    </row>
    <row r="192972" spans="3:3" x14ac:dyDescent="0.25">
      <c r="C192972" s="62"/>
    </row>
    <row r="193060" spans="3:3" x14ac:dyDescent="0.25">
      <c r="C193060" s="62"/>
    </row>
    <row r="193061" spans="3:3" x14ac:dyDescent="0.25">
      <c r="C193061" s="62"/>
    </row>
    <row r="193149" spans="3:3" x14ac:dyDescent="0.25">
      <c r="C193149" s="62"/>
    </row>
    <row r="193150" spans="3:3" x14ac:dyDescent="0.25">
      <c r="C193150" s="62"/>
    </row>
    <row r="193238" spans="3:3" x14ac:dyDescent="0.25">
      <c r="C193238" s="62"/>
    </row>
    <row r="193239" spans="3:3" x14ac:dyDescent="0.25">
      <c r="C193239" s="62"/>
    </row>
    <row r="193327" spans="3:3" x14ac:dyDescent="0.25">
      <c r="C193327" s="62"/>
    </row>
    <row r="193328" spans="3:3" x14ac:dyDescent="0.25">
      <c r="C193328" s="62"/>
    </row>
    <row r="193416" spans="3:3" x14ac:dyDescent="0.25">
      <c r="C193416" s="62"/>
    </row>
    <row r="193417" spans="3:3" x14ac:dyDescent="0.25">
      <c r="C193417" s="62"/>
    </row>
    <row r="193505" spans="3:3" x14ac:dyDescent="0.25">
      <c r="C193505" s="62"/>
    </row>
    <row r="193506" spans="3:3" x14ac:dyDescent="0.25">
      <c r="C193506" s="62"/>
    </row>
    <row r="193594" spans="3:3" x14ac:dyDescent="0.25">
      <c r="C193594" s="62"/>
    </row>
    <row r="193595" spans="3:3" x14ac:dyDescent="0.25">
      <c r="C193595" s="62"/>
    </row>
    <row r="193683" spans="3:3" x14ac:dyDescent="0.25">
      <c r="C193683" s="62"/>
    </row>
    <row r="193684" spans="3:3" x14ac:dyDescent="0.25">
      <c r="C193684" s="62"/>
    </row>
    <row r="193772" spans="3:3" x14ac:dyDescent="0.25">
      <c r="C193772" s="62"/>
    </row>
    <row r="193773" spans="3:3" x14ac:dyDescent="0.25">
      <c r="C193773" s="62"/>
    </row>
    <row r="193861" spans="3:3" x14ac:dyDescent="0.25">
      <c r="C193861" s="62"/>
    </row>
    <row r="193862" spans="3:3" x14ac:dyDescent="0.25">
      <c r="C193862" s="62"/>
    </row>
    <row r="193950" spans="3:3" x14ac:dyDescent="0.25">
      <c r="C193950" s="62"/>
    </row>
    <row r="193951" spans="3:3" x14ac:dyDescent="0.25">
      <c r="C193951" s="62"/>
    </row>
    <row r="194039" spans="3:3" x14ac:dyDescent="0.25">
      <c r="C194039" s="62"/>
    </row>
    <row r="194040" spans="3:3" x14ac:dyDescent="0.25">
      <c r="C194040" s="62"/>
    </row>
    <row r="194128" spans="3:3" x14ac:dyDescent="0.25">
      <c r="C194128" s="62"/>
    </row>
    <row r="194129" spans="3:3" x14ac:dyDescent="0.25">
      <c r="C194129" s="62"/>
    </row>
    <row r="194217" spans="3:3" x14ac:dyDescent="0.25">
      <c r="C194217" s="62"/>
    </row>
    <row r="194218" spans="3:3" x14ac:dyDescent="0.25">
      <c r="C194218" s="62"/>
    </row>
    <row r="194306" spans="3:3" x14ac:dyDescent="0.25">
      <c r="C194306" s="62"/>
    </row>
    <row r="194307" spans="3:3" x14ac:dyDescent="0.25">
      <c r="C194307" s="62"/>
    </row>
    <row r="194395" spans="3:3" x14ac:dyDescent="0.25">
      <c r="C194395" s="62"/>
    </row>
    <row r="194396" spans="3:3" x14ac:dyDescent="0.25">
      <c r="C194396" s="62"/>
    </row>
    <row r="194484" spans="3:3" x14ac:dyDescent="0.25">
      <c r="C194484" s="62"/>
    </row>
    <row r="194485" spans="3:3" x14ac:dyDescent="0.25">
      <c r="C194485" s="62"/>
    </row>
    <row r="194573" spans="3:3" x14ac:dyDescent="0.25">
      <c r="C194573" s="62"/>
    </row>
    <row r="194574" spans="3:3" x14ac:dyDescent="0.25">
      <c r="C194574" s="62"/>
    </row>
    <row r="194662" spans="3:3" x14ac:dyDescent="0.25">
      <c r="C194662" s="62"/>
    </row>
    <row r="194663" spans="3:3" x14ac:dyDescent="0.25">
      <c r="C194663" s="62"/>
    </row>
    <row r="194751" spans="3:3" x14ac:dyDescent="0.25">
      <c r="C194751" s="62"/>
    </row>
    <row r="194752" spans="3:3" x14ac:dyDescent="0.25">
      <c r="C194752" s="62"/>
    </row>
    <row r="194840" spans="3:3" x14ac:dyDescent="0.25">
      <c r="C194840" s="62"/>
    </row>
    <row r="194841" spans="3:3" x14ac:dyDescent="0.25">
      <c r="C194841" s="62"/>
    </row>
    <row r="194929" spans="3:3" x14ac:dyDescent="0.25">
      <c r="C194929" s="62"/>
    </row>
    <row r="194930" spans="3:3" x14ac:dyDescent="0.25">
      <c r="C194930" s="62"/>
    </row>
    <row r="195018" spans="3:3" x14ac:dyDescent="0.25">
      <c r="C195018" s="62"/>
    </row>
    <row r="195019" spans="3:3" x14ac:dyDescent="0.25">
      <c r="C195019" s="62"/>
    </row>
    <row r="195107" spans="3:3" x14ac:dyDescent="0.25">
      <c r="C195107" s="62"/>
    </row>
    <row r="195108" spans="3:3" x14ac:dyDescent="0.25">
      <c r="C195108" s="62"/>
    </row>
    <row r="195196" spans="3:3" x14ac:dyDescent="0.25">
      <c r="C195196" s="62"/>
    </row>
    <row r="195197" spans="3:3" x14ac:dyDescent="0.25">
      <c r="C195197" s="62"/>
    </row>
    <row r="195285" spans="3:3" x14ac:dyDescent="0.25">
      <c r="C195285" s="62"/>
    </row>
    <row r="195286" spans="3:3" x14ac:dyDescent="0.25">
      <c r="C195286" s="62"/>
    </row>
    <row r="195374" spans="3:3" x14ac:dyDescent="0.25">
      <c r="C195374" s="62"/>
    </row>
    <row r="195375" spans="3:3" x14ac:dyDescent="0.25">
      <c r="C195375" s="62"/>
    </row>
    <row r="195463" spans="3:3" x14ac:dyDescent="0.25">
      <c r="C195463" s="62"/>
    </row>
    <row r="195464" spans="3:3" x14ac:dyDescent="0.25">
      <c r="C195464" s="62"/>
    </row>
    <row r="195552" spans="3:3" x14ac:dyDescent="0.25">
      <c r="C195552" s="62"/>
    </row>
    <row r="195553" spans="3:3" x14ac:dyDescent="0.25">
      <c r="C195553" s="62"/>
    </row>
    <row r="195641" spans="3:3" x14ac:dyDescent="0.25">
      <c r="C195641" s="62"/>
    </row>
    <row r="195642" spans="3:3" x14ac:dyDescent="0.25">
      <c r="C195642" s="62"/>
    </row>
    <row r="195730" spans="3:3" x14ac:dyDescent="0.25">
      <c r="C195730" s="62"/>
    </row>
    <row r="195731" spans="3:3" x14ac:dyDescent="0.25">
      <c r="C195731" s="62"/>
    </row>
    <row r="195819" spans="3:3" x14ac:dyDescent="0.25">
      <c r="C195819" s="62"/>
    </row>
    <row r="195820" spans="3:3" x14ac:dyDescent="0.25">
      <c r="C195820" s="62"/>
    </row>
    <row r="195908" spans="3:3" x14ac:dyDescent="0.25">
      <c r="C195908" s="62"/>
    </row>
    <row r="195909" spans="3:3" x14ac:dyDescent="0.25">
      <c r="C195909" s="62"/>
    </row>
    <row r="195997" spans="3:3" x14ac:dyDescent="0.25">
      <c r="C195997" s="62"/>
    </row>
    <row r="195998" spans="3:3" x14ac:dyDescent="0.25">
      <c r="C195998" s="62"/>
    </row>
    <row r="196086" spans="3:3" x14ac:dyDescent="0.25">
      <c r="C196086" s="62"/>
    </row>
    <row r="196087" spans="3:3" x14ac:dyDescent="0.25">
      <c r="C196087" s="62"/>
    </row>
    <row r="196175" spans="3:3" x14ac:dyDescent="0.25">
      <c r="C196175" s="62"/>
    </row>
    <row r="196176" spans="3:3" x14ac:dyDescent="0.25">
      <c r="C196176" s="62"/>
    </row>
    <row r="196264" spans="3:3" x14ac:dyDescent="0.25">
      <c r="C196264" s="62"/>
    </row>
    <row r="196265" spans="3:3" x14ac:dyDescent="0.25">
      <c r="C196265" s="62"/>
    </row>
    <row r="196353" spans="3:3" x14ac:dyDescent="0.25">
      <c r="C196353" s="62"/>
    </row>
    <row r="196354" spans="3:3" x14ac:dyDescent="0.25">
      <c r="C196354" s="62"/>
    </row>
    <row r="196442" spans="3:3" x14ac:dyDescent="0.25">
      <c r="C196442" s="62"/>
    </row>
    <row r="196443" spans="3:3" x14ac:dyDescent="0.25">
      <c r="C196443" s="62"/>
    </row>
    <row r="196531" spans="3:3" x14ac:dyDescent="0.25">
      <c r="C196531" s="62"/>
    </row>
    <row r="196532" spans="3:3" x14ac:dyDescent="0.25">
      <c r="C196532" s="62"/>
    </row>
    <row r="196620" spans="3:3" x14ac:dyDescent="0.25">
      <c r="C196620" s="62"/>
    </row>
    <row r="196621" spans="3:3" x14ac:dyDescent="0.25">
      <c r="C196621" s="62"/>
    </row>
    <row r="196709" spans="3:3" x14ac:dyDescent="0.25">
      <c r="C196709" s="62"/>
    </row>
    <row r="196710" spans="3:3" x14ac:dyDescent="0.25">
      <c r="C196710" s="62"/>
    </row>
    <row r="196798" spans="3:3" x14ac:dyDescent="0.25">
      <c r="C196798" s="62"/>
    </row>
    <row r="196799" spans="3:3" x14ac:dyDescent="0.25">
      <c r="C196799" s="62"/>
    </row>
    <row r="196887" spans="3:3" x14ac:dyDescent="0.25">
      <c r="C196887" s="62"/>
    </row>
    <row r="196888" spans="3:3" x14ac:dyDescent="0.25">
      <c r="C196888" s="62"/>
    </row>
    <row r="196976" spans="3:3" x14ac:dyDescent="0.25">
      <c r="C196976" s="62"/>
    </row>
    <row r="196977" spans="3:3" x14ac:dyDescent="0.25">
      <c r="C196977" s="62"/>
    </row>
    <row r="197065" spans="3:3" x14ac:dyDescent="0.25">
      <c r="C197065" s="62"/>
    </row>
    <row r="197066" spans="3:3" x14ac:dyDescent="0.25">
      <c r="C197066" s="62"/>
    </row>
    <row r="197154" spans="3:3" x14ac:dyDescent="0.25">
      <c r="C197154" s="62"/>
    </row>
    <row r="197155" spans="3:3" x14ac:dyDescent="0.25">
      <c r="C197155" s="62"/>
    </row>
    <row r="197243" spans="3:3" x14ac:dyDescent="0.25">
      <c r="C197243" s="62"/>
    </row>
    <row r="197244" spans="3:3" x14ac:dyDescent="0.25">
      <c r="C197244" s="62"/>
    </row>
    <row r="197332" spans="3:3" x14ac:dyDescent="0.25">
      <c r="C197332" s="62"/>
    </row>
    <row r="197333" spans="3:3" x14ac:dyDescent="0.25">
      <c r="C197333" s="62"/>
    </row>
    <row r="197421" spans="3:3" x14ac:dyDescent="0.25">
      <c r="C197421" s="62"/>
    </row>
    <row r="197422" spans="3:3" x14ac:dyDescent="0.25">
      <c r="C197422" s="62"/>
    </row>
    <row r="197510" spans="3:3" x14ac:dyDescent="0.25">
      <c r="C197510" s="62"/>
    </row>
    <row r="197511" spans="3:3" x14ac:dyDescent="0.25">
      <c r="C197511" s="62"/>
    </row>
    <row r="197599" spans="3:3" x14ac:dyDescent="0.25">
      <c r="C197599" s="62"/>
    </row>
    <row r="197600" spans="3:3" x14ac:dyDescent="0.25">
      <c r="C197600" s="62"/>
    </row>
    <row r="197688" spans="3:3" x14ac:dyDescent="0.25">
      <c r="C197688" s="62"/>
    </row>
    <row r="197689" spans="3:3" x14ac:dyDescent="0.25">
      <c r="C197689" s="62"/>
    </row>
    <row r="197777" spans="3:3" x14ac:dyDescent="0.25">
      <c r="C197777" s="62"/>
    </row>
    <row r="197778" spans="3:3" x14ac:dyDescent="0.25">
      <c r="C197778" s="62"/>
    </row>
    <row r="197866" spans="3:3" x14ac:dyDescent="0.25">
      <c r="C197866" s="62"/>
    </row>
    <row r="197867" spans="3:3" x14ac:dyDescent="0.25">
      <c r="C197867" s="62"/>
    </row>
    <row r="197955" spans="3:3" x14ac:dyDescent="0.25">
      <c r="C197955" s="62"/>
    </row>
    <row r="197956" spans="3:3" x14ac:dyDescent="0.25">
      <c r="C197956" s="62"/>
    </row>
    <row r="198044" spans="3:3" x14ac:dyDescent="0.25">
      <c r="C198044" s="62"/>
    </row>
    <row r="198045" spans="3:3" x14ac:dyDescent="0.25">
      <c r="C198045" s="62"/>
    </row>
    <row r="198133" spans="3:3" x14ac:dyDescent="0.25">
      <c r="C198133" s="62"/>
    </row>
    <row r="198134" spans="3:3" x14ac:dyDescent="0.25">
      <c r="C198134" s="62"/>
    </row>
    <row r="198222" spans="3:3" x14ac:dyDescent="0.25">
      <c r="C198222" s="62"/>
    </row>
    <row r="198223" spans="3:3" x14ac:dyDescent="0.25">
      <c r="C198223" s="62"/>
    </row>
    <row r="198311" spans="3:3" x14ac:dyDescent="0.25">
      <c r="C198311" s="62"/>
    </row>
    <row r="198312" spans="3:3" x14ac:dyDescent="0.25">
      <c r="C198312" s="62"/>
    </row>
    <row r="198400" spans="3:3" x14ac:dyDescent="0.25">
      <c r="C198400" s="62"/>
    </row>
    <row r="198401" spans="3:3" x14ac:dyDescent="0.25">
      <c r="C198401" s="62"/>
    </row>
    <row r="198489" spans="3:3" x14ac:dyDescent="0.25">
      <c r="C198489" s="62"/>
    </row>
    <row r="198490" spans="3:3" x14ac:dyDescent="0.25">
      <c r="C198490" s="62"/>
    </row>
    <row r="198578" spans="3:3" x14ac:dyDescent="0.25">
      <c r="C198578" s="62"/>
    </row>
    <row r="198579" spans="3:3" x14ac:dyDescent="0.25">
      <c r="C198579" s="62"/>
    </row>
    <row r="198667" spans="3:3" x14ac:dyDescent="0.25">
      <c r="C198667" s="62"/>
    </row>
    <row r="198668" spans="3:3" x14ac:dyDescent="0.25">
      <c r="C198668" s="62"/>
    </row>
    <row r="198756" spans="3:3" x14ac:dyDescent="0.25">
      <c r="C198756" s="62"/>
    </row>
    <row r="198757" spans="3:3" x14ac:dyDescent="0.25">
      <c r="C198757" s="62"/>
    </row>
    <row r="198845" spans="3:3" x14ac:dyDescent="0.25">
      <c r="C198845" s="62"/>
    </row>
    <row r="198846" spans="3:3" x14ac:dyDescent="0.25">
      <c r="C198846" s="62"/>
    </row>
    <row r="198934" spans="3:3" x14ac:dyDescent="0.25">
      <c r="C198934" s="62"/>
    </row>
    <row r="198935" spans="3:3" x14ac:dyDescent="0.25">
      <c r="C198935" s="62"/>
    </row>
    <row r="199023" spans="3:3" x14ac:dyDescent="0.25">
      <c r="C199023" s="62"/>
    </row>
    <row r="199024" spans="3:3" x14ac:dyDescent="0.25">
      <c r="C199024" s="62"/>
    </row>
    <row r="199112" spans="3:3" x14ac:dyDescent="0.25">
      <c r="C199112" s="62"/>
    </row>
    <row r="199113" spans="3:3" x14ac:dyDescent="0.25">
      <c r="C199113" s="62"/>
    </row>
    <row r="199201" spans="3:3" x14ac:dyDescent="0.25">
      <c r="C199201" s="62"/>
    </row>
    <row r="199202" spans="3:3" x14ac:dyDescent="0.25">
      <c r="C199202" s="62"/>
    </row>
    <row r="199290" spans="3:3" x14ac:dyDescent="0.25">
      <c r="C199290" s="62"/>
    </row>
    <row r="199291" spans="3:3" x14ac:dyDescent="0.25">
      <c r="C199291" s="62"/>
    </row>
    <row r="199379" spans="3:3" x14ac:dyDescent="0.25">
      <c r="C199379" s="62"/>
    </row>
    <row r="199380" spans="3:3" x14ac:dyDescent="0.25">
      <c r="C199380" s="62"/>
    </row>
    <row r="199468" spans="3:3" x14ac:dyDescent="0.25">
      <c r="C199468" s="62"/>
    </row>
    <row r="199469" spans="3:3" x14ac:dyDescent="0.25">
      <c r="C199469" s="62"/>
    </row>
    <row r="199557" spans="3:3" x14ac:dyDescent="0.25">
      <c r="C199557" s="62"/>
    </row>
    <row r="199558" spans="3:3" x14ac:dyDescent="0.25">
      <c r="C199558" s="62"/>
    </row>
    <row r="199646" spans="3:3" x14ac:dyDescent="0.25">
      <c r="C199646" s="62"/>
    </row>
    <row r="199647" spans="3:3" x14ac:dyDescent="0.25">
      <c r="C199647" s="62"/>
    </row>
    <row r="199735" spans="3:3" x14ac:dyDescent="0.25">
      <c r="C199735" s="62"/>
    </row>
    <row r="199736" spans="3:3" x14ac:dyDescent="0.25">
      <c r="C199736" s="62"/>
    </row>
    <row r="199824" spans="3:3" x14ac:dyDescent="0.25">
      <c r="C199824" s="62"/>
    </row>
    <row r="199825" spans="3:3" x14ac:dyDescent="0.25">
      <c r="C199825" s="62"/>
    </row>
    <row r="199913" spans="3:3" x14ac:dyDescent="0.25">
      <c r="C199913" s="62"/>
    </row>
    <row r="199914" spans="3:3" x14ac:dyDescent="0.25">
      <c r="C199914" s="62"/>
    </row>
    <row r="200002" spans="3:3" x14ac:dyDescent="0.25">
      <c r="C200002" s="62"/>
    </row>
    <row r="200003" spans="3:3" x14ac:dyDescent="0.25">
      <c r="C200003" s="62"/>
    </row>
    <row r="200091" spans="3:3" x14ac:dyDescent="0.25">
      <c r="C200091" s="62"/>
    </row>
    <row r="200092" spans="3:3" x14ac:dyDescent="0.25">
      <c r="C200092" s="62"/>
    </row>
    <row r="200180" spans="3:3" x14ac:dyDescent="0.25">
      <c r="C200180" s="62"/>
    </row>
    <row r="200181" spans="3:3" x14ac:dyDescent="0.25">
      <c r="C200181" s="62"/>
    </row>
    <row r="200269" spans="3:3" x14ac:dyDescent="0.25">
      <c r="C200269" s="62"/>
    </row>
    <row r="200270" spans="3:3" x14ac:dyDescent="0.25">
      <c r="C200270" s="62"/>
    </row>
    <row r="200358" spans="3:3" x14ac:dyDescent="0.25">
      <c r="C200358" s="62"/>
    </row>
    <row r="200359" spans="3:3" x14ac:dyDescent="0.25">
      <c r="C200359" s="62"/>
    </row>
    <row r="200447" spans="3:3" x14ac:dyDescent="0.25">
      <c r="C200447" s="62"/>
    </row>
    <row r="200448" spans="3:3" x14ac:dyDescent="0.25">
      <c r="C200448" s="62"/>
    </row>
    <row r="200536" spans="3:3" x14ac:dyDescent="0.25">
      <c r="C200536" s="62"/>
    </row>
    <row r="200537" spans="3:3" x14ac:dyDescent="0.25">
      <c r="C200537" s="62"/>
    </row>
    <row r="200625" spans="3:3" x14ac:dyDescent="0.25">
      <c r="C200625" s="62"/>
    </row>
    <row r="200626" spans="3:3" x14ac:dyDescent="0.25">
      <c r="C200626" s="62"/>
    </row>
    <row r="200714" spans="3:3" x14ac:dyDescent="0.25">
      <c r="C200714" s="62"/>
    </row>
    <row r="200715" spans="3:3" x14ac:dyDescent="0.25">
      <c r="C200715" s="62"/>
    </row>
    <row r="200803" spans="3:3" x14ac:dyDescent="0.25">
      <c r="C200803" s="62"/>
    </row>
    <row r="200804" spans="3:3" x14ac:dyDescent="0.25">
      <c r="C200804" s="62"/>
    </row>
    <row r="200892" spans="3:3" x14ac:dyDescent="0.25">
      <c r="C200892" s="62"/>
    </row>
    <row r="200893" spans="3:3" x14ac:dyDescent="0.25">
      <c r="C200893" s="62"/>
    </row>
    <row r="200981" spans="3:3" x14ac:dyDescent="0.25">
      <c r="C200981" s="62"/>
    </row>
    <row r="200982" spans="3:3" x14ac:dyDescent="0.25">
      <c r="C200982" s="62"/>
    </row>
    <row r="201070" spans="3:3" x14ac:dyDescent="0.25">
      <c r="C201070" s="62"/>
    </row>
    <row r="201071" spans="3:3" x14ac:dyDescent="0.25">
      <c r="C201071" s="62"/>
    </row>
    <row r="201159" spans="3:3" x14ac:dyDescent="0.25">
      <c r="C201159" s="62"/>
    </row>
    <row r="201160" spans="3:3" x14ac:dyDescent="0.25">
      <c r="C201160" s="62"/>
    </row>
    <row r="201248" spans="3:3" x14ac:dyDescent="0.25">
      <c r="C201248" s="62"/>
    </row>
    <row r="201249" spans="3:3" x14ac:dyDescent="0.25">
      <c r="C201249" s="62"/>
    </row>
    <row r="201337" spans="3:3" x14ac:dyDescent="0.25">
      <c r="C201337" s="62"/>
    </row>
    <row r="201338" spans="3:3" x14ac:dyDescent="0.25">
      <c r="C201338" s="62"/>
    </row>
    <row r="201426" spans="3:3" x14ac:dyDescent="0.25">
      <c r="C201426" s="62"/>
    </row>
    <row r="201427" spans="3:3" x14ac:dyDescent="0.25">
      <c r="C201427" s="62"/>
    </row>
    <row r="201515" spans="3:3" x14ac:dyDescent="0.25">
      <c r="C201515" s="62"/>
    </row>
    <row r="201516" spans="3:3" x14ac:dyDescent="0.25">
      <c r="C201516" s="62"/>
    </row>
    <row r="201604" spans="3:3" x14ac:dyDescent="0.25">
      <c r="C201604" s="62"/>
    </row>
    <row r="201605" spans="3:3" x14ac:dyDescent="0.25">
      <c r="C201605" s="62"/>
    </row>
    <row r="201693" spans="3:3" x14ac:dyDescent="0.25">
      <c r="C201693" s="62"/>
    </row>
    <row r="201694" spans="3:3" x14ac:dyDescent="0.25">
      <c r="C201694" s="62"/>
    </row>
    <row r="201782" spans="3:3" x14ac:dyDescent="0.25">
      <c r="C201782" s="62"/>
    </row>
    <row r="201783" spans="3:3" x14ac:dyDescent="0.25">
      <c r="C201783" s="62"/>
    </row>
    <row r="201871" spans="3:3" x14ac:dyDescent="0.25">
      <c r="C201871" s="62"/>
    </row>
    <row r="201872" spans="3:3" x14ac:dyDescent="0.25">
      <c r="C201872" s="62"/>
    </row>
    <row r="201960" spans="3:3" x14ac:dyDescent="0.25">
      <c r="C201960" s="62"/>
    </row>
    <row r="201961" spans="3:3" x14ac:dyDescent="0.25">
      <c r="C201961" s="62"/>
    </row>
    <row r="202049" spans="3:3" x14ac:dyDescent="0.25">
      <c r="C202049" s="62"/>
    </row>
    <row r="202050" spans="3:3" x14ac:dyDescent="0.25">
      <c r="C202050" s="62"/>
    </row>
    <row r="202138" spans="3:3" x14ac:dyDescent="0.25">
      <c r="C202138" s="62"/>
    </row>
    <row r="202139" spans="3:3" x14ac:dyDescent="0.25">
      <c r="C202139" s="62"/>
    </row>
    <row r="202227" spans="3:3" x14ac:dyDescent="0.25">
      <c r="C202227" s="62"/>
    </row>
    <row r="202228" spans="3:3" x14ac:dyDescent="0.25">
      <c r="C202228" s="62"/>
    </row>
    <row r="202316" spans="3:3" x14ac:dyDescent="0.25">
      <c r="C202316" s="62"/>
    </row>
    <row r="202317" spans="3:3" x14ac:dyDescent="0.25">
      <c r="C202317" s="62"/>
    </row>
    <row r="202405" spans="3:3" x14ac:dyDescent="0.25">
      <c r="C202405" s="62"/>
    </row>
    <row r="202406" spans="3:3" x14ac:dyDescent="0.25">
      <c r="C202406" s="62"/>
    </row>
    <row r="202494" spans="3:3" x14ac:dyDescent="0.25">
      <c r="C202494" s="62"/>
    </row>
    <row r="202495" spans="3:3" x14ac:dyDescent="0.25">
      <c r="C202495" s="62"/>
    </row>
    <row r="202583" spans="3:3" x14ac:dyDescent="0.25">
      <c r="C202583" s="62"/>
    </row>
    <row r="202584" spans="3:3" x14ac:dyDescent="0.25">
      <c r="C202584" s="62"/>
    </row>
    <row r="202672" spans="3:3" x14ac:dyDescent="0.25">
      <c r="C202672" s="62"/>
    </row>
    <row r="202673" spans="3:3" x14ac:dyDescent="0.25">
      <c r="C202673" s="62"/>
    </row>
    <row r="202761" spans="3:3" x14ac:dyDescent="0.25">
      <c r="C202761" s="62"/>
    </row>
    <row r="202762" spans="3:3" x14ac:dyDescent="0.25">
      <c r="C202762" s="62"/>
    </row>
    <row r="202850" spans="3:3" x14ac:dyDescent="0.25">
      <c r="C202850" s="62"/>
    </row>
    <row r="202851" spans="3:3" x14ac:dyDescent="0.25">
      <c r="C202851" s="62"/>
    </row>
    <row r="202939" spans="3:3" x14ac:dyDescent="0.25">
      <c r="C202939" s="62"/>
    </row>
    <row r="202940" spans="3:3" x14ac:dyDescent="0.25">
      <c r="C202940" s="62"/>
    </row>
    <row r="203028" spans="3:3" x14ac:dyDescent="0.25">
      <c r="C203028" s="62"/>
    </row>
    <row r="203029" spans="3:3" x14ac:dyDescent="0.25">
      <c r="C203029" s="62"/>
    </row>
    <row r="203117" spans="3:3" x14ac:dyDescent="0.25">
      <c r="C203117" s="62"/>
    </row>
    <row r="203118" spans="3:3" x14ac:dyDescent="0.25">
      <c r="C203118" s="62"/>
    </row>
    <row r="203206" spans="3:3" x14ac:dyDescent="0.25">
      <c r="C203206" s="62"/>
    </row>
    <row r="203207" spans="3:3" x14ac:dyDescent="0.25">
      <c r="C203207" s="62"/>
    </row>
    <row r="203295" spans="3:3" x14ac:dyDescent="0.25">
      <c r="C203295" s="62"/>
    </row>
    <row r="203296" spans="3:3" x14ac:dyDescent="0.25">
      <c r="C203296" s="62"/>
    </row>
    <row r="203384" spans="3:3" x14ac:dyDescent="0.25">
      <c r="C203384" s="62"/>
    </row>
    <row r="203385" spans="3:3" x14ac:dyDescent="0.25">
      <c r="C203385" s="62"/>
    </row>
    <row r="203473" spans="3:3" x14ac:dyDescent="0.25">
      <c r="C203473" s="62"/>
    </row>
    <row r="203474" spans="3:3" x14ac:dyDescent="0.25">
      <c r="C203474" s="62"/>
    </row>
    <row r="203562" spans="3:3" x14ac:dyDescent="0.25">
      <c r="C203562" s="62"/>
    </row>
    <row r="203563" spans="3:3" x14ac:dyDescent="0.25">
      <c r="C203563" s="62"/>
    </row>
    <row r="203651" spans="3:3" x14ac:dyDescent="0.25">
      <c r="C203651" s="62"/>
    </row>
    <row r="203652" spans="3:3" x14ac:dyDescent="0.25">
      <c r="C203652" s="62"/>
    </row>
    <row r="203740" spans="3:3" x14ac:dyDescent="0.25">
      <c r="C203740" s="62"/>
    </row>
    <row r="203741" spans="3:3" x14ac:dyDescent="0.25">
      <c r="C203741" s="62"/>
    </row>
    <row r="203829" spans="3:3" x14ac:dyDescent="0.25">
      <c r="C203829" s="62"/>
    </row>
    <row r="203830" spans="3:3" x14ac:dyDescent="0.25">
      <c r="C203830" s="62"/>
    </row>
    <row r="203918" spans="3:3" x14ac:dyDescent="0.25">
      <c r="C203918" s="62"/>
    </row>
    <row r="203919" spans="3:3" x14ac:dyDescent="0.25">
      <c r="C203919" s="62"/>
    </row>
    <row r="204007" spans="3:3" x14ac:dyDescent="0.25">
      <c r="C204007" s="62"/>
    </row>
    <row r="204008" spans="3:3" x14ac:dyDescent="0.25">
      <c r="C204008" s="62"/>
    </row>
    <row r="204096" spans="3:3" x14ac:dyDescent="0.25">
      <c r="C204096" s="62"/>
    </row>
    <row r="204097" spans="3:3" x14ac:dyDescent="0.25">
      <c r="C204097" s="62"/>
    </row>
    <row r="204185" spans="3:3" x14ac:dyDescent="0.25">
      <c r="C204185" s="62"/>
    </row>
    <row r="204186" spans="3:3" x14ac:dyDescent="0.25">
      <c r="C204186" s="62"/>
    </row>
    <row r="204274" spans="3:3" x14ac:dyDescent="0.25">
      <c r="C204274" s="62"/>
    </row>
    <row r="204275" spans="3:3" x14ac:dyDescent="0.25">
      <c r="C204275" s="62"/>
    </row>
    <row r="204363" spans="3:3" x14ac:dyDescent="0.25">
      <c r="C204363" s="62"/>
    </row>
    <row r="204364" spans="3:3" x14ac:dyDescent="0.25">
      <c r="C204364" s="62"/>
    </row>
    <row r="204452" spans="3:3" x14ac:dyDescent="0.25">
      <c r="C204452" s="62"/>
    </row>
    <row r="204453" spans="3:3" x14ac:dyDescent="0.25">
      <c r="C204453" s="62"/>
    </row>
    <row r="204541" spans="3:3" x14ac:dyDescent="0.25">
      <c r="C204541" s="62"/>
    </row>
    <row r="204542" spans="3:3" x14ac:dyDescent="0.25">
      <c r="C204542" s="62"/>
    </row>
    <row r="204630" spans="3:3" x14ac:dyDescent="0.25">
      <c r="C204630" s="62"/>
    </row>
    <row r="204631" spans="3:3" x14ac:dyDescent="0.25">
      <c r="C204631" s="62"/>
    </row>
    <row r="204719" spans="3:3" x14ac:dyDescent="0.25">
      <c r="C204719" s="62"/>
    </row>
    <row r="204720" spans="3:3" x14ac:dyDescent="0.25">
      <c r="C204720" s="62"/>
    </row>
    <row r="204808" spans="3:3" x14ac:dyDescent="0.25">
      <c r="C204808" s="62"/>
    </row>
    <row r="204809" spans="3:3" x14ac:dyDescent="0.25">
      <c r="C204809" s="62"/>
    </row>
    <row r="204897" spans="3:3" x14ac:dyDescent="0.25">
      <c r="C204897" s="62"/>
    </row>
    <row r="204898" spans="3:3" x14ac:dyDescent="0.25">
      <c r="C204898" s="62"/>
    </row>
    <row r="204986" spans="3:3" x14ac:dyDescent="0.25">
      <c r="C204986" s="62"/>
    </row>
    <row r="204987" spans="3:3" x14ac:dyDescent="0.25">
      <c r="C204987" s="62"/>
    </row>
    <row r="205075" spans="3:3" x14ac:dyDescent="0.25">
      <c r="C205075" s="62"/>
    </row>
    <row r="205076" spans="3:3" x14ac:dyDescent="0.25">
      <c r="C205076" s="62"/>
    </row>
    <row r="205164" spans="3:3" x14ac:dyDescent="0.25">
      <c r="C205164" s="62"/>
    </row>
    <row r="205165" spans="3:3" x14ac:dyDescent="0.25">
      <c r="C205165" s="62"/>
    </row>
    <row r="205253" spans="3:3" x14ac:dyDescent="0.25">
      <c r="C205253" s="62"/>
    </row>
    <row r="205254" spans="3:3" x14ac:dyDescent="0.25">
      <c r="C205254" s="62"/>
    </row>
    <row r="205342" spans="3:3" x14ac:dyDescent="0.25">
      <c r="C205342" s="62"/>
    </row>
    <row r="205343" spans="3:3" x14ac:dyDescent="0.25">
      <c r="C205343" s="62"/>
    </row>
    <row r="205431" spans="3:3" x14ac:dyDescent="0.25">
      <c r="C205431" s="62"/>
    </row>
    <row r="205432" spans="3:3" x14ac:dyDescent="0.25">
      <c r="C205432" s="62"/>
    </row>
    <row r="205520" spans="3:3" x14ac:dyDescent="0.25">
      <c r="C205520" s="62"/>
    </row>
    <row r="205521" spans="3:3" x14ac:dyDescent="0.25">
      <c r="C205521" s="62"/>
    </row>
    <row r="205609" spans="3:3" x14ac:dyDescent="0.25">
      <c r="C205609" s="62"/>
    </row>
    <row r="205610" spans="3:3" x14ac:dyDescent="0.25">
      <c r="C205610" s="62"/>
    </row>
    <row r="205698" spans="3:3" x14ac:dyDescent="0.25">
      <c r="C205698" s="62"/>
    </row>
    <row r="205699" spans="3:3" x14ac:dyDescent="0.25">
      <c r="C205699" s="62"/>
    </row>
    <row r="205787" spans="3:3" x14ac:dyDescent="0.25">
      <c r="C205787" s="62"/>
    </row>
    <row r="205788" spans="3:3" x14ac:dyDescent="0.25">
      <c r="C205788" s="62"/>
    </row>
    <row r="205876" spans="3:3" x14ac:dyDescent="0.25">
      <c r="C205876" s="62"/>
    </row>
    <row r="205877" spans="3:3" x14ac:dyDescent="0.25">
      <c r="C205877" s="62"/>
    </row>
    <row r="205965" spans="3:3" x14ac:dyDescent="0.25">
      <c r="C205965" s="62"/>
    </row>
    <row r="205966" spans="3:3" x14ac:dyDescent="0.25">
      <c r="C205966" s="62"/>
    </row>
    <row r="206054" spans="3:3" x14ac:dyDescent="0.25">
      <c r="C206054" s="62"/>
    </row>
    <row r="206055" spans="3:3" x14ac:dyDescent="0.25">
      <c r="C206055" s="62"/>
    </row>
    <row r="206143" spans="3:3" x14ac:dyDescent="0.25">
      <c r="C206143" s="62"/>
    </row>
    <row r="206144" spans="3:3" x14ac:dyDescent="0.25">
      <c r="C206144" s="62"/>
    </row>
    <row r="206232" spans="3:3" x14ac:dyDescent="0.25">
      <c r="C206232" s="62"/>
    </row>
    <row r="206233" spans="3:3" x14ac:dyDescent="0.25">
      <c r="C206233" s="62"/>
    </row>
    <row r="206321" spans="3:3" x14ac:dyDescent="0.25">
      <c r="C206321" s="62"/>
    </row>
    <row r="206322" spans="3:3" x14ac:dyDescent="0.25">
      <c r="C206322" s="62"/>
    </row>
    <row r="206410" spans="3:3" x14ac:dyDescent="0.25">
      <c r="C206410" s="62"/>
    </row>
    <row r="206411" spans="3:3" x14ac:dyDescent="0.25">
      <c r="C206411" s="62"/>
    </row>
    <row r="206499" spans="3:3" x14ac:dyDescent="0.25">
      <c r="C206499" s="62"/>
    </row>
    <row r="206500" spans="3:3" x14ac:dyDescent="0.25">
      <c r="C206500" s="62"/>
    </row>
    <row r="206588" spans="3:3" x14ac:dyDescent="0.25">
      <c r="C206588" s="62"/>
    </row>
    <row r="206589" spans="3:3" x14ac:dyDescent="0.25">
      <c r="C206589" s="62"/>
    </row>
    <row r="206677" spans="3:3" x14ac:dyDescent="0.25">
      <c r="C206677" s="62"/>
    </row>
    <row r="206678" spans="3:3" x14ac:dyDescent="0.25">
      <c r="C206678" s="62"/>
    </row>
    <row r="206766" spans="3:3" x14ac:dyDescent="0.25">
      <c r="C206766" s="62"/>
    </row>
    <row r="206767" spans="3:3" x14ac:dyDescent="0.25">
      <c r="C206767" s="62"/>
    </row>
    <row r="206855" spans="3:3" x14ac:dyDescent="0.25">
      <c r="C206855" s="62"/>
    </row>
    <row r="206856" spans="3:3" x14ac:dyDescent="0.25">
      <c r="C206856" s="62"/>
    </row>
    <row r="206944" spans="3:3" x14ac:dyDescent="0.25">
      <c r="C206944" s="62"/>
    </row>
    <row r="206945" spans="3:3" x14ac:dyDescent="0.25">
      <c r="C206945" s="62"/>
    </row>
    <row r="207033" spans="3:3" x14ac:dyDescent="0.25">
      <c r="C207033" s="62"/>
    </row>
    <row r="207034" spans="3:3" x14ac:dyDescent="0.25">
      <c r="C207034" s="62"/>
    </row>
    <row r="207122" spans="3:3" x14ac:dyDescent="0.25">
      <c r="C207122" s="62"/>
    </row>
    <row r="207123" spans="3:3" x14ac:dyDescent="0.25">
      <c r="C207123" s="62"/>
    </row>
    <row r="207211" spans="3:3" x14ac:dyDescent="0.25">
      <c r="C207211" s="62"/>
    </row>
    <row r="207212" spans="3:3" x14ac:dyDescent="0.25">
      <c r="C207212" s="62"/>
    </row>
    <row r="207300" spans="3:3" x14ac:dyDescent="0.25">
      <c r="C207300" s="62"/>
    </row>
    <row r="207301" spans="3:3" x14ac:dyDescent="0.25">
      <c r="C207301" s="62"/>
    </row>
    <row r="207389" spans="3:3" x14ac:dyDescent="0.25">
      <c r="C207389" s="62"/>
    </row>
    <row r="207390" spans="3:3" x14ac:dyDescent="0.25">
      <c r="C207390" s="62"/>
    </row>
    <row r="207478" spans="3:3" x14ac:dyDescent="0.25">
      <c r="C207478" s="62"/>
    </row>
    <row r="207479" spans="3:3" x14ac:dyDescent="0.25">
      <c r="C207479" s="62"/>
    </row>
    <row r="207567" spans="3:3" x14ac:dyDescent="0.25">
      <c r="C207567" s="62"/>
    </row>
    <row r="207568" spans="3:3" x14ac:dyDescent="0.25">
      <c r="C207568" s="62"/>
    </row>
    <row r="207656" spans="3:3" x14ac:dyDescent="0.25">
      <c r="C207656" s="62"/>
    </row>
    <row r="207657" spans="3:3" x14ac:dyDescent="0.25">
      <c r="C207657" s="62"/>
    </row>
    <row r="207745" spans="3:3" x14ac:dyDescent="0.25">
      <c r="C207745" s="62"/>
    </row>
    <row r="207746" spans="3:3" x14ac:dyDescent="0.25">
      <c r="C207746" s="62"/>
    </row>
    <row r="207834" spans="3:3" x14ac:dyDescent="0.25">
      <c r="C207834" s="62"/>
    </row>
    <row r="207835" spans="3:3" x14ac:dyDescent="0.25">
      <c r="C207835" s="62"/>
    </row>
    <row r="207923" spans="3:3" x14ac:dyDescent="0.25">
      <c r="C207923" s="62"/>
    </row>
    <row r="207924" spans="3:3" x14ac:dyDescent="0.25">
      <c r="C207924" s="62"/>
    </row>
    <row r="208012" spans="3:3" x14ac:dyDescent="0.25">
      <c r="C208012" s="62"/>
    </row>
    <row r="208013" spans="3:3" x14ac:dyDescent="0.25">
      <c r="C208013" s="62"/>
    </row>
    <row r="208101" spans="3:3" x14ac:dyDescent="0.25">
      <c r="C208101" s="62"/>
    </row>
    <row r="208102" spans="3:3" x14ac:dyDescent="0.25">
      <c r="C208102" s="62"/>
    </row>
    <row r="208190" spans="3:3" x14ac:dyDescent="0.25">
      <c r="C208190" s="62"/>
    </row>
    <row r="208191" spans="3:3" x14ac:dyDescent="0.25">
      <c r="C208191" s="62"/>
    </row>
    <row r="208279" spans="3:3" x14ac:dyDescent="0.25">
      <c r="C208279" s="62"/>
    </row>
    <row r="208280" spans="3:3" x14ac:dyDescent="0.25">
      <c r="C208280" s="62"/>
    </row>
    <row r="208368" spans="3:3" x14ac:dyDescent="0.25">
      <c r="C208368" s="62"/>
    </row>
    <row r="208369" spans="3:3" x14ac:dyDescent="0.25">
      <c r="C208369" s="62"/>
    </row>
    <row r="208457" spans="3:3" x14ac:dyDescent="0.25">
      <c r="C208457" s="62"/>
    </row>
    <row r="208458" spans="3:3" x14ac:dyDescent="0.25">
      <c r="C208458" s="62"/>
    </row>
    <row r="208546" spans="3:3" x14ac:dyDescent="0.25">
      <c r="C208546" s="62"/>
    </row>
    <row r="208547" spans="3:3" x14ac:dyDescent="0.25">
      <c r="C208547" s="62"/>
    </row>
    <row r="208635" spans="3:3" x14ac:dyDescent="0.25">
      <c r="C208635" s="62"/>
    </row>
    <row r="208636" spans="3:3" x14ac:dyDescent="0.25">
      <c r="C208636" s="62"/>
    </row>
    <row r="208724" spans="3:3" x14ac:dyDescent="0.25">
      <c r="C208724" s="62"/>
    </row>
    <row r="208725" spans="3:3" x14ac:dyDescent="0.25">
      <c r="C208725" s="62"/>
    </row>
    <row r="208813" spans="3:3" x14ac:dyDescent="0.25">
      <c r="C208813" s="62"/>
    </row>
    <row r="208814" spans="3:3" x14ac:dyDescent="0.25">
      <c r="C208814" s="62"/>
    </row>
    <row r="208902" spans="3:3" x14ac:dyDescent="0.25">
      <c r="C208902" s="62"/>
    </row>
    <row r="208903" spans="3:3" x14ac:dyDescent="0.25">
      <c r="C208903" s="62"/>
    </row>
    <row r="208991" spans="3:3" x14ac:dyDescent="0.25">
      <c r="C208991" s="62"/>
    </row>
    <row r="208992" spans="3:3" x14ac:dyDescent="0.25">
      <c r="C208992" s="62"/>
    </row>
    <row r="209080" spans="3:3" x14ac:dyDescent="0.25">
      <c r="C209080" s="62"/>
    </row>
    <row r="209081" spans="3:3" x14ac:dyDescent="0.25">
      <c r="C209081" s="62"/>
    </row>
    <row r="209169" spans="3:3" x14ac:dyDescent="0.25">
      <c r="C209169" s="62"/>
    </row>
    <row r="209170" spans="3:3" x14ac:dyDescent="0.25">
      <c r="C209170" s="62"/>
    </row>
    <row r="209258" spans="3:3" x14ac:dyDescent="0.25">
      <c r="C209258" s="62"/>
    </row>
    <row r="209259" spans="3:3" x14ac:dyDescent="0.25">
      <c r="C209259" s="62"/>
    </row>
    <row r="209347" spans="3:3" x14ac:dyDescent="0.25">
      <c r="C209347" s="62"/>
    </row>
    <row r="209348" spans="3:3" x14ac:dyDescent="0.25">
      <c r="C209348" s="62"/>
    </row>
    <row r="209436" spans="3:3" x14ac:dyDescent="0.25">
      <c r="C209436" s="62"/>
    </row>
    <row r="209437" spans="3:3" x14ac:dyDescent="0.25">
      <c r="C209437" s="62"/>
    </row>
    <row r="209525" spans="3:3" x14ac:dyDescent="0.25">
      <c r="C209525" s="62"/>
    </row>
    <row r="209526" spans="3:3" x14ac:dyDescent="0.25">
      <c r="C209526" s="62"/>
    </row>
    <row r="209614" spans="3:3" x14ac:dyDescent="0.25">
      <c r="C209614" s="62"/>
    </row>
    <row r="209615" spans="3:3" x14ac:dyDescent="0.25">
      <c r="C209615" s="62"/>
    </row>
    <row r="209703" spans="3:3" x14ac:dyDescent="0.25">
      <c r="C209703" s="62"/>
    </row>
    <row r="209704" spans="3:3" x14ac:dyDescent="0.25">
      <c r="C209704" s="62"/>
    </row>
    <row r="209792" spans="3:3" x14ac:dyDescent="0.25">
      <c r="C209792" s="62"/>
    </row>
    <row r="209793" spans="3:3" x14ac:dyDescent="0.25">
      <c r="C209793" s="62"/>
    </row>
    <row r="209881" spans="3:3" x14ac:dyDescent="0.25">
      <c r="C209881" s="62"/>
    </row>
    <row r="209882" spans="3:3" x14ac:dyDescent="0.25">
      <c r="C209882" s="62"/>
    </row>
    <row r="209970" spans="3:3" x14ac:dyDescent="0.25">
      <c r="C209970" s="62"/>
    </row>
    <row r="209971" spans="3:3" x14ac:dyDescent="0.25">
      <c r="C209971" s="62"/>
    </row>
    <row r="210059" spans="3:3" x14ac:dyDescent="0.25">
      <c r="C210059" s="62"/>
    </row>
    <row r="210060" spans="3:3" x14ac:dyDescent="0.25">
      <c r="C210060" s="62"/>
    </row>
    <row r="210148" spans="3:3" x14ac:dyDescent="0.25">
      <c r="C210148" s="62"/>
    </row>
    <row r="210149" spans="3:3" x14ac:dyDescent="0.25">
      <c r="C210149" s="62"/>
    </row>
    <row r="210237" spans="3:3" x14ac:dyDescent="0.25">
      <c r="C210237" s="62"/>
    </row>
    <row r="210238" spans="3:3" x14ac:dyDescent="0.25">
      <c r="C210238" s="62"/>
    </row>
    <row r="210326" spans="3:3" x14ac:dyDescent="0.25">
      <c r="C210326" s="62"/>
    </row>
    <row r="210327" spans="3:3" x14ac:dyDescent="0.25">
      <c r="C210327" s="62"/>
    </row>
    <row r="210415" spans="3:3" x14ac:dyDescent="0.25">
      <c r="C210415" s="62"/>
    </row>
    <row r="210416" spans="3:3" x14ac:dyDescent="0.25">
      <c r="C210416" s="62"/>
    </row>
    <row r="210504" spans="3:3" x14ac:dyDescent="0.25">
      <c r="C210504" s="62"/>
    </row>
    <row r="210505" spans="3:3" x14ac:dyDescent="0.25">
      <c r="C210505" s="62"/>
    </row>
    <row r="210593" spans="3:3" x14ac:dyDescent="0.25">
      <c r="C210593" s="62"/>
    </row>
    <row r="210594" spans="3:3" x14ac:dyDescent="0.25">
      <c r="C210594" s="62"/>
    </row>
    <row r="210682" spans="3:3" x14ac:dyDescent="0.25">
      <c r="C210682" s="62"/>
    </row>
    <row r="210683" spans="3:3" x14ac:dyDescent="0.25">
      <c r="C210683" s="62"/>
    </row>
    <row r="210771" spans="3:3" x14ac:dyDescent="0.25">
      <c r="C210771" s="62"/>
    </row>
    <row r="210772" spans="3:3" x14ac:dyDescent="0.25">
      <c r="C210772" s="62"/>
    </row>
    <row r="210860" spans="3:3" x14ac:dyDescent="0.25">
      <c r="C210860" s="62"/>
    </row>
    <row r="210861" spans="3:3" x14ac:dyDescent="0.25">
      <c r="C210861" s="62"/>
    </row>
    <row r="210949" spans="3:3" x14ac:dyDescent="0.25">
      <c r="C210949" s="62"/>
    </row>
    <row r="210950" spans="3:3" x14ac:dyDescent="0.25">
      <c r="C210950" s="62"/>
    </row>
    <row r="211038" spans="3:3" x14ac:dyDescent="0.25">
      <c r="C211038" s="62"/>
    </row>
    <row r="211039" spans="3:3" x14ac:dyDescent="0.25">
      <c r="C211039" s="62"/>
    </row>
    <row r="211127" spans="3:3" x14ac:dyDescent="0.25">
      <c r="C211127" s="62"/>
    </row>
    <row r="211128" spans="3:3" x14ac:dyDescent="0.25">
      <c r="C211128" s="62"/>
    </row>
    <row r="211216" spans="3:3" x14ac:dyDescent="0.25">
      <c r="C211216" s="62"/>
    </row>
    <row r="211217" spans="3:3" x14ac:dyDescent="0.25">
      <c r="C211217" s="62"/>
    </row>
    <row r="211305" spans="3:3" x14ac:dyDescent="0.25">
      <c r="C211305" s="62"/>
    </row>
    <row r="211306" spans="3:3" x14ac:dyDescent="0.25">
      <c r="C211306" s="62"/>
    </row>
    <row r="211394" spans="3:3" x14ac:dyDescent="0.25">
      <c r="C211394" s="62"/>
    </row>
    <row r="211395" spans="3:3" x14ac:dyDescent="0.25">
      <c r="C211395" s="62"/>
    </row>
    <row r="211483" spans="3:3" x14ac:dyDescent="0.25">
      <c r="C211483" s="62"/>
    </row>
    <row r="211484" spans="3:3" x14ac:dyDescent="0.25">
      <c r="C211484" s="62"/>
    </row>
    <row r="211572" spans="3:3" x14ac:dyDescent="0.25">
      <c r="C211572" s="62"/>
    </row>
    <row r="211573" spans="3:3" x14ac:dyDescent="0.25">
      <c r="C211573" s="62"/>
    </row>
    <row r="211661" spans="3:3" x14ac:dyDescent="0.25">
      <c r="C211661" s="62"/>
    </row>
    <row r="211662" spans="3:3" x14ac:dyDescent="0.25">
      <c r="C211662" s="62"/>
    </row>
    <row r="211750" spans="3:3" x14ac:dyDescent="0.25">
      <c r="C211750" s="62"/>
    </row>
    <row r="211751" spans="3:3" x14ac:dyDescent="0.25">
      <c r="C211751" s="62"/>
    </row>
    <row r="211839" spans="3:3" x14ac:dyDescent="0.25">
      <c r="C211839" s="62"/>
    </row>
    <row r="211840" spans="3:3" x14ac:dyDescent="0.25">
      <c r="C211840" s="62"/>
    </row>
    <row r="211928" spans="3:3" x14ac:dyDescent="0.25">
      <c r="C211928" s="62"/>
    </row>
    <row r="211929" spans="3:3" x14ac:dyDescent="0.25">
      <c r="C211929" s="62"/>
    </row>
    <row r="212017" spans="3:3" x14ac:dyDescent="0.25">
      <c r="C212017" s="62"/>
    </row>
    <row r="212018" spans="3:3" x14ac:dyDescent="0.25">
      <c r="C212018" s="62"/>
    </row>
    <row r="212106" spans="3:3" x14ac:dyDescent="0.25">
      <c r="C212106" s="62"/>
    </row>
    <row r="212107" spans="3:3" x14ac:dyDescent="0.25">
      <c r="C212107" s="62"/>
    </row>
    <row r="212195" spans="3:3" x14ac:dyDescent="0.25">
      <c r="C212195" s="62"/>
    </row>
    <row r="212196" spans="3:3" x14ac:dyDescent="0.25">
      <c r="C212196" s="62"/>
    </row>
    <row r="212284" spans="3:3" x14ac:dyDescent="0.25">
      <c r="C212284" s="62"/>
    </row>
    <row r="212285" spans="3:3" x14ac:dyDescent="0.25">
      <c r="C212285" s="62"/>
    </row>
    <row r="212373" spans="3:3" x14ac:dyDescent="0.25">
      <c r="C212373" s="62"/>
    </row>
    <row r="212374" spans="3:3" x14ac:dyDescent="0.25">
      <c r="C212374" s="62"/>
    </row>
    <row r="212462" spans="3:3" x14ac:dyDescent="0.25">
      <c r="C212462" s="62"/>
    </row>
    <row r="212463" spans="3:3" x14ac:dyDescent="0.25">
      <c r="C212463" s="62"/>
    </row>
    <row r="212551" spans="3:3" x14ac:dyDescent="0.25">
      <c r="C212551" s="62"/>
    </row>
    <row r="212552" spans="3:3" x14ac:dyDescent="0.25">
      <c r="C212552" s="62"/>
    </row>
    <row r="212640" spans="3:3" x14ac:dyDescent="0.25">
      <c r="C212640" s="62"/>
    </row>
    <row r="212641" spans="3:3" x14ac:dyDescent="0.25">
      <c r="C212641" s="62"/>
    </row>
    <row r="212729" spans="3:3" x14ac:dyDescent="0.25">
      <c r="C212729" s="62"/>
    </row>
    <row r="212730" spans="3:3" x14ac:dyDescent="0.25">
      <c r="C212730" s="62"/>
    </row>
    <row r="212818" spans="3:3" x14ac:dyDescent="0.25">
      <c r="C212818" s="62"/>
    </row>
    <row r="212819" spans="3:3" x14ac:dyDescent="0.25">
      <c r="C212819" s="62"/>
    </row>
    <row r="212907" spans="3:3" x14ac:dyDescent="0.25">
      <c r="C212907" s="62"/>
    </row>
    <row r="212908" spans="3:3" x14ac:dyDescent="0.25">
      <c r="C212908" s="62"/>
    </row>
    <row r="212996" spans="3:3" x14ac:dyDescent="0.25">
      <c r="C212996" s="62"/>
    </row>
    <row r="212997" spans="3:3" x14ac:dyDescent="0.25">
      <c r="C212997" s="62"/>
    </row>
    <row r="213085" spans="3:3" x14ac:dyDescent="0.25">
      <c r="C213085" s="62"/>
    </row>
    <row r="213086" spans="3:3" x14ac:dyDescent="0.25">
      <c r="C213086" s="62"/>
    </row>
    <row r="213174" spans="3:3" x14ac:dyDescent="0.25">
      <c r="C213174" s="62"/>
    </row>
    <row r="213175" spans="3:3" x14ac:dyDescent="0.25">
      <c r="C213175" s="62"/>
    </row>
    <row r="213263" spans="3:3" x14ac:dyDescent="0.25">
      <c r="C213263" s="62"/>
    </row>
    <row r="213264" spans="3:3" x14ac:dyDescent="0.25">
      <c r="C213264" s="62"/>
    </row>
    <row r="213352" spans="3:3" x14ac:dyDescent="0.25">
      <c r="C213352" s="62"/>
    </row>
    <row r="213353" spans="3:3" x14ac:dyDescent="0.25">
      <c r="C213353" s="62"/>
    </row>
    <row r="213441" spans="3:3" x14ac:dyDescent="0.25">
      <c r="C213441" s="62"/>
    </row>
    <row r="213442" spans="3:3" x14ac:dyDescent="0.25">
      <c r="C213442" s="62"/>
    </row>
    <row r="213530" spans="3:3" x14ac:dyDescent="0.25">
      <c r="C213530" s="62"/>
    </row>
    <row r="213531" spans="3:3" x14ac:dyDescent="0.25">
      <c r="C213531" s="62"/>
    </row>
    <row r="213619" spans="3:3" x14ac:dyDescent="0.25">
      <c r="C213619" s="62"/>
    </row>
    <row r="213620" spans="3:3" x14ac:dyDescent="0.25">
      <c r="C213620" s="62"/>
    </row>
    <row r="213708" spans="3:3" x14ac:dyDescent="0.25">
      <c r="C213708" s="62"/>
    </row>
    <row r="213709" spans="3:3" x14ac:dyDescent="0.25">
      <c r="C213709" s="62"/>
    </row>
    <row r="213797" spans="3:3" x14ac:dyDescent="0.25">
      <c r="C213797" s="62"/>
    </row>
    <row r="213798" spans="3:3" x14ac:dyDescent="0.25">
      <c r="C213798" s="62"/>
    </row>
    <row r="213886" spans="3:3" x14ac:dyDescent="0.25">
      <c r="C213886" s="62"/>
    </row>
    <row r="213887" spans="3:3" x14ac:dyDescent="0.25">
      <c r="C213887" s="62"/>
    </row>
    <row r="213975" spans="3:3" x14ac:dyDescent="0.25">
      <c r="C213975" s="62"/>
    </row>
    <row r="213976" spans="3:3" x14ac:dyDescent="0.25">
      <c r="C213976" s="62"/>
    </row>
    <row r="214064" spans="3:3" x14ac:dyDescent="0.25">
      <c r="C214064" s="62"/>
    </row>
    <row r="214065" spans="3:3" x14ac:dyDescent="0.25">
      <c r="C214065" s="62"/>
    </row>
    <row r="214153" spans="3:3" x14ac:dyDescent="0.25">
      <c r="C214153" s="62"/>
    </row>
    <row r="214154" spans="3:3" x14ac:dyDescent="0.25">
      <c r="C214154" s="62"/>
    </row>
    <row r="214242" spans="3:3" x14ac:dyDescent="0.25">
      <c r="C214242" s="62"/>
    </row>
    <row r="214243" spans="3:3" x14ac:dyDescent="0.25">
      <c r="C214243" s="62"/>
    </row>
    <row r="214331" spans="3:3" x14ac:dyDescent="0.25">
      <c r="C214331" s="62"/>
    </row>
    <row r="214332" spans="3:3" x14ac:dyDescent="0.25">
      <c r="C214332" s="62"/>
    </row>
    <row r="214420" spans="3:3" x14ac:dyDescent="0.25">
      <c r="C214420" s="62"/>
    </row>
    <row r="214421" spans="3:3" x14ac:dyDescent="0.25">
      <c r="C214421" s="62"/>
    </row>
    <row r="214509" spans="3:3" x14ac:dyDescent="0.25">
      <c r="C214509" s="62"/>
    </row>
    <row r="214510" spans="3:3" x14ac:dyDescent="0.25">
      <c r="C214510" s="62"/>
    </row>
    <row r="214598" spans="3:3" x14ac:dyDescent="0.25">
      <c r="C214598" s="62"/>
    </row>
    <row r="214599" spans="3:3" x14ac:dyDescent="0.25">
      <c r="C214599" s="62"/>
    </row>
    <row r="214687" spans="3:3" x14ac:dyDescent="0.25">
      <c r="C214687" s="62"/>
    </row>
    <row r="214688" spans="3:3" x14ac:dyDescent="0.25">
      <c r="C214688" s="62"/>
    </row>
    <row r="214776" spans="3:3" x14ac:dyDescent="0.25">
      <c r="C214776" s="62"/>
    </row>
    <row r="214777" spans="3:3" x14ac:dyDescent="0.25">
      <c r="C214777" s="62"/>
    </row>
    <row r="214865" spans="3:3" x14ac:dyDescent="0.25">
      <c r="C214865" s="62"/>
    </row>
    <row r="214866" spans="3:3" x14ac:dyDescent="0.25">
      <c r="C214866" s="62"/>
    </row>
    <row r="214954" spans="3:3" x14ac:dyDescent="0.25">
      <c r="C214954" s="62"/>
    </row>
    <row r="214955" spans="3:3" x14ac:dyDescent="0.25">
      <c r="C214955" s="62"/>
    </row>
    <row r="215043" spans="3:3" x14ac:dyDescent="0.25">
      <c r="C215043" s="62"/>
    </row>
    <row r="215044" spans="3:3" x14ac:dyDescent="0.25">
      <c r="C215044" s="62"/>
    </row>
    <row r="215132" spans="3:3" x14ac:dyDescent="0.25">
      <c r="C215132" s="62"/>
    </row>
    <row r="215133" spans="3:3" x14ac:dyDescent="0.25">
      <c r="C215133" s="62"/>
    </row>
    <row r="215221" spans="3:3" x14ac:dyDescent="0.25">
      <c r="C215221" s="62"/>
    </row>
    <row r="215222" spans="3:3" x14ac:dyDescent="0.25">
      <c r="C215222" s="62"/>
    </row>
    <row r="215310" spans="3:3" x14ac:dyDescent="0.25">
      <c r="C215310" s="62"/>
    </row>
    <row r="215311" spans="3:3" x14ac:dyDescent="0.25">
      <c r="C215311" s="62"/>
    </row>
    <row r="215399" spans="3:3" x14ac:dyDescent="0.25">
      <c r="C215399" s="62"/>
    </row>
    <row r="215400" spans="3:3" x14ac:dyDescent="0.25">
      <c r="C215400" s="62"/>
    </row>
    <row r="215488" spans="3:3" x14ac:dyDescent="0.25">
      <c r="C215488" s="62"/>
    </row>
    <row r="215489" spans="3:3" x14ac:dyDescent="0.25">
      <c r="C215489" s="62"/>
    </row>
    <row r="215577" spans="3:3" x14ac:dyDescent="0.25">
      <c r="C215577" s="62"/>
    </row>
    <row r="215578" spans="3:3" x14ac:dyDescent="0.25">
      <c r="C215578" s="62"/>
    </row>
    <row r="215666" spans="3:3" x14ac:dyDescent="0.25">
      <c r="C215666" s="62"/>
    </row>
    <row r="215667" spans="3:3" x14ac:dyDescent="0.25">
      <c r="C215667" s="62"/>
    </row>
    <row r="215755" spans="3:3" x14ac:dyDescent="0.25">
      <c r="C215755" s="62"/>
    </row>
    <row r="215756" spans="3:3" x14ac:dyDescent="0.25">
      <c r="C215756" s="62"/>
    </row>
    <row r="215844" spans="3:3" x14ac:dyDescent="0.25">
      <c r="C215844" s="62"/>
    </row>
    <row r="215845" spans="3:3" x14ac:dyDescent="0.25">
      <c r="C215845" s="62"/>
    </row>
    <row r="215933" spans="3:3" x14ac:dyDescent="0.25">
      <c r="C215933" s="62"/>
    </row>
    <row r="215934" spans="3:3" x14ac:dyDescent="0.25">
      <c r="C215934" s="62"/>
    </row>
    <row r="216022" spans="3:3" x14ac:dyDescent="0.25">
      <c r="C216022" s="62"/>
    </row>
    <row r="216023" spans="3:3" x14ac:dyDescent="0.25">
      <c r="C216023" s="62"/>
    </row>
    <row r="216111" spans="3:3" x14ac:dyDescent="0.25">
      <c r="C216111" s="62"/>
    </row>
    <row r="216112" spans="3:3" x14ac:dyDescent="0.25">
      <c r="C216112" s="62"/>
    </row>
    <row r="216200" spans="3:3" x14ac:dyDescent="0.25">
      <c r="C216200" s="62"/>
    </row>
    <row r="216201" spans="3:3" x14ac:dyDescent="0.25">
      <c r="C216201" s="62"/>
    </row>
    <row r="216289" spans="3:3" x14ac:dyDescent="0.25">
      <c r="C216289" s="62"/>
    </row>
    <row r="216290" spans="3:3" x14ac:dyDescent="0.25">
      <c r="C216290" s="62"/>
    </row>
    <row r="216378" spans="3:3" x14ac:dyDescent="0.25">
      <c r="C216378" s="62"/>
    </row>
    <row r="216379" spans="3:3" x14ac:dyDescent="0.25">
      <c r="C216379" s="62"/>
    </row>
    <row r="216467" spans="3:3" x14ac:dyDescent="0.25">
      <c r="C216467" s="62"/>
    </row>
    <row r="216468" spans="3:3" x14ac:dyDescent="0.25">
      <c r="C216468" s="62"/>
    </row>
    <row r="216556" spans="3:3" x14ac:dyDescent="0.25">
      <c r="C216556" s="62"/>
    </row>
    <row r="216557" spans="3:3" x14ac:dyDescent="0.25">
      <c r="C216557" s="62"/>
    </row>
    <row r="216645" spans="3:3" x14ac:dyDescent="0.25">
      <c r="C216645" s="62"/>
    </row>
    <row r="216646" spans="3:3" x14ac:dyDescent="0.25">
      <c r="C216646" s="62"/>
    </row>
    <row r="216734" spans="3:3" x14ac:dyDescent="0.25">
      <c r="C216734" s="62"/>
    </row>
    <row r="216735" spans="3:3" x14ac:dyDescent="0.25">
      <c r="C216735" s="62"/>
    </row>
    <row r="216823" spans="3:3" x14ac:dyDescent="0.25">
      <c r="C216823" s="62"/>
    </row>
    <row r="216824" spans="3:3" x14ac:dyDescent="0.25">
      <c r="C216824" s="62"/>
    </row>
    <row r="216912" spans="3:3" x14ac:dyDescent="0.25">
      <c r="C216912" s="62"/>
    </row>
    <row r="216913" spans="3:3" x14ac:dyDescent="0.25">
      <c r="C216913" s="62"/>
    </row>
    <row r="217001" spans="3:3" x14ac:dyDescent="0.25">
      <c r="C217001" s="62"/>
    </row>
    <row r="217002" spans="3:3" x14ac:dyDescent="0.25">
      <c r="C217002" s="62"/>
    </row>
    <row r="217090" spans="3:3" x14ac:dyDescent="0.25">
      <c r="C217090" s="62"/>
    </row>
    <row r="217091" spans="3:3" x14ac:dyDescent="0.25">
      <c r="C217091" s="62"/>
    </row>
    <row r="217179" spans="3:3" x14ac:dyDescent="0.25">
      <c r="C217179" s="62"/>
    </row>
    <row r="217180" spans="3:3" x14ac:dyDescent="0.25">
      <c r="C217180" s="62"/>
    </row>
    <row r="217268" spans="3:3" x14ac:dyDescent="0.25">
      <c r="C217268" s="62"/>
    </row>
    <row r="217269" spans="3:3" x14ac:dyDescent="0.25">
      <c r="C217269" s="62"/>
    </row>
    <row r="217357" spans="3:3" x14ac:dyDescent="0.25">
      <c r="C217357" s="62"/>
    </row>
    <row r="217358" spans="3:3" x14ac:dyDescent="0.25">
      <c r="C217358" s="62"/>
    </row>
    <row r="217446" spans="3:3" x14ac:dyDescent="0.25">
      <c r="C217446" s="62"/>
    </row>
    <row r="217447" spans="3:3" x14ac:dyDescent="0.25">
      <c r="C217447" s="62"/>
    </row>
    <row r="217535" spans="3:3" x14ac:dyDescent="0.25">
      <c r="C217535" s="62"/>
    </row>
    <row r="217536" spans="3:3" x14ac:dyDescent="0.25">
      <c r="C217536" s="62"/>
    </row>
    <row r="217624" spans="3:3" x14ac:dyDescent="0.25">
      <c r="C217624" s="62"/>
    </row>
    <row r="217625" spans="3:3" x14ac:dyDescent="0.25">
      <c r="C217625" s="62"/>
    </row>
    <row r="217713" spans="3:3" x14ac:dyDescent="0.25">
      <c r="C217713" s="62"/>
    </row>
    <row r="217714" spans="3:3" x14ac:dyDescent="0.25">
      <c r="C217714" s="62"/>
    </row>
    <row r="217802" spans="3:3" x14ac:dyDescent="0.25">
      <c r="C217802" s="62"/>
    </row>
    <row r="217803" spans="3:3" x14ac:dyDescent="0.25">
      <c r="C217803" s="62"/>
    </row>
    <row r="217891" spans="3:3" x14ac:dyDescent="0.25">
      <c r="C217891" s="62"/>
    </row>
    <row r="217892" spans="3:3" x14ac:dyDescent="0.25">
      <c r="C217892" s="62"/>
    </row>
    <row r="217980" spans="3:3" x14ac:dyDescent="0.25">
      <c r="C217980" s="62"/>
    </row>
    <row r="217981" spans="3:3" x14ac:dyDescent="0.25">
      <c r="C217981" s="62"/>
    </row>
    <row r="218069" spans="3:3" x14ac:dyDescent="0.25">
      <c r="C218069" s="62"/>
    </row>
    <row r="218070" spans="3:3" x14ac:dyDescent="0.25">
      <c r="C218070" s="62"/>
    </row>
    <row r="218158" spans="3:3" x14ac:dyDescent="0.25">
      <c r="C218158" s="62"/>
    </row>
    <row r="218159" spans="3:3" x14ac:dyDescent="0.25">
      <c r="C218159" s="62"/>
    </row>
    <row r="218247" spans="3:3" x14ac:dyDescent="0.25">
      <c r="C218247" s="62"/>
    </row>
    <row r="218248" spans="3:3" x14ac:dyDescent="0.25">
      <c r="C218248" s="62"/>
    </row>
    <row r="218336" spans="3:3" x14ac:dyDescent="0.25">
      <c r="C218336" s="62"/>
    </row>
    <row r="218337" spans="3:3" x14ac:dyDescent="0.25">
      <c r="C218337" s="62"/>
    </row>
    <row r="218425" spans="3:3" x14ac:dyDescent="0.25">
      <c r="C218425" s="62"/>
    </row>
    <row r="218426" spans="3:3" x14ac:dyDescent="0.25">
      <c r="C218426" s="62"/>
    </row>
    <row r="218514" spans="3:3" x14ac:dyDescent="0.25">
      <c r="C218514" s="62"/>
    </row>
    <row r="218515" spans="3:3" x14ac:dyDescent="0.25">
      <c r="C218515" s="62"/>
    </row>
    <row r="218603" spans="3:3" x14ac:dyDescent="0.25">
      <c r="C218603" s="62"/>
    </row>
    <row r="218604" spans="3:3" x14ac:dyDescent="0.25">
      <c r="C218604" s="62"/>
    </row>
    <row r="218692" spans="3:3" x14ac:dyDescent="0.25">
      <c r="C218692" s="62"/>
    </row>
    <row r="218693" spans="3:3" x14ac:dyDescent="0.25">
      <c r="C218693" s="62"/>
    </row>
    <row r="218781" spans="3:3" x14ac:dyDescent="0.25">
      <c r="C218781" s="62"/>
    </row>
    <row r="218782" spans="3:3" x14ac:dyDescent="0.25">
      <c r="C218782" s="62"/>
    </row>
    <row r="218870" spans="3:3" x14ac:dyDescent="0.25">
      <c r="C218870" s="62"/>
    </row>
    <row r="218871" spans="3:3" x14ac:dyDescent="0.25">
      <c r="C218871" s="62"/>
    </row>
    <row r="218959" spans="3:3" x14ac:dyDescent="0.25">
      <c r="C218959" s="62"/>
    </row>
    <row r="218960" spans="3:3" x14ac:dyDescent="0.25">
      <c r="C218960" s="62"/>
    </row>
    <row r="219048" spans="3:3" x14ac:dyDescent="0.25">
      <c r="C219048" s="62"/>
    </row>
    <row r="219049" spans="3:3" x14ac:dyDescent="0.25">
      <c r="C219049" s="62"/>
    </row>
    <row r="219137" spans="3:3" x14ac:dyDescent="0.25">
      <c r="C219137" s="62"/>
    </row>
    <row r="219138" spans="3:3" x14ac:dyDescent="0.25">
      <c r="C219138" s="62"/>
    </row>
    <row r="219226" spans="3:3" x14ac:dyDescent="0.25">
      <c r="C219226" s="62"/>
    </row>
    <row r="219227" spans="3:3" x14ac:dyDescent="0.25">
      <c r="C219227" s="62"/>
    </row>
    <row r="219315" spans="3:3" x14ac:dyDescent="0.25">
      <c r="C219315" s="62"/>
    </row>
    <row r="219316" spans="3:3" x14ac:dyDescent="0.25">
      <c r="C219316" s="62"/>
    </row>
    <row r="219404" spans="3:3" x14ac:dyDescent="0.25">
      <c r="C219404" s="62"/>
    </row>
    <row r="219405" spans="3:3" x14ac:dyDescent="0.25">
      <c r="C219405" s="62"/>
    </row>
    <row r="219493" spans="3:3" x14ac:dyDescent="0.25">
      <c r="C219493" s="62"/>
    </row>
    <row r="219494" spans="3:3" x14ac:dyDescent="0.25">
      <c r="C219494" s="62"/>
    </row>
    <row r="219582" spans="3:3" x14ac:dyDescent="0.25">
      <c r="C219582" s="62"/>
    </row>
    <row r="219583" spans="3:3" x14ac:dyDescent="0.25">
      <c r="C219583" s="62"/>
    </row>
    <row r="219671" spans="3:3" x14ac:dyDescent="0.25">
      <c r="C219671" s="62"/>
    </row>
    <row r="219672" spans="3:3" x14ac:dyDescent="0.25">
      <c r="C219672" s="62"/>
    </row>
    <row r="219760" spans="3:3" x14ac:dyDescent="0.25">
      <c r="C219760" s="62"/>
    </row>
    <row r="219761" spans="3:3" x14ac:dyDescent="0.25">
      <c r="C219761" s="62"/>
    </row>
    <row r="219849" spans="3:3" x14ac:dyDescent="0.25">
      <c r="C219849" s="62"/>
    </row>
    <row r="219850" spans="3:3" x14ac:dyDescent="0.25">
      <c r="C219850" s="62"/>
    </row>
    <row r="219938" spans="3:3" x14ac:dyDescent="0.25">
      <c r="C219938" s="62"/>
    </row>
    <row r="219939" spans="3:3" x14ac:dyDescent="0.25">
      <c r="C219939" s="62"/>
    </row>
    <row r="220027" spans="3:3" x14ac:dyDescent="0.25">
      <c r="C220027" s="62"/>
    </row>
    <row r="220028" spans="3:3" x14ac:dyDescent="0.25">
      <c r="C220028" s="62"/>
    </row>
    <row r="220116" spans="3:3" x14ac:dyDescent="0.25">
      <c r="C220116" s="62"/>
    </row>
    <row r="220117" spans="3:3" x14ac:dyDescent="0.25">
      <c r="C220117" s="62"/>
    </row>
    <row r="220205" spans="3:3" x14ac:dyDescent="0.25">
      <c r="C220205" s="62"/>
    </row>
    <row r="220206" spans="3:3" x14ac:dyDescent="0.25">
      <c r="C220206" s="62"/>
    </row>
    <row r="220294" spans="3:3" x14ac:dyDescent="0.25">
      <c r="C220294" s="62"/>
    </row>
    <row r="220295" spans="3:3" x14ac:dyDescent="0.25">
      <c r="C220295" s="62"/>
    </row>
    <row r="220383" spans="3:3" x14ac:dyDescent="0.25">
      <c r="C220383" s="62"/>
    </row>
    <row r="220384" spans="3:3" x14ac:dyDescent="0.25">
      <c r="C220384" s="62"/>
    </row>
    <row r="220472" spans="3:3" x14ac:dyDescent="0.25">
      <c r="C220472" s="62"/>
    </row>
    <row r="220473" spans="3:3" x14ac:dyDescent="0.25">
      <c r="C220473" s="62"/>
    </row>
    <row r="220561" spans="3:3" x14ac:dyDescent="0.25">
      <c r="C220561" s="62"/>
    </row>
    <row r="220562" spans="3:3" x14ac:dyDescent="0.25">
      <c r="C220562" s="62"/>
    </row>
    <row r="220650" spans="3:3" x14ac:dyDescent="0.25">
      <c r="C220650" s="62"/>
    </row>
    <row r="220651" spans="3:3" x14ac:dyDescent="0.25">
      <c r="C220651" s="62"/>
    </row>
    <row r="220739" spans="3:3" x14ac:dyDescent="0.25">
      <c r="C220739" s="62"/>
    </row>
    <row r="220740" spans="3:3" x14ac:dyDescent="0.25">
      <c r="C220740" s="62"/>
    </row>
    <row r="220828" spans="3:3" x14ac:dyDescent="0.25">
      <c r="C220828" s="62"/>
    </row>
    <row r="220829" spans="3:3" x14ac:dyDescent="0.25">
      <c r="C220829" s="62"/>
    </row>
    <row r="220917" spans="3:3" x14ac:dyDescent="0.25">
      <c r="C220917" s="62"/>
    </row>
    <row r="220918" spans="3:3" x14ac:dyDescent="0.25">
      <c r="C220918" s="62"/>
    </row>
    <row r="221006" spans="3:3" x14ac:dyDescent="0.25">
      <c r="C221006" s="62"/>
    </row>
    <row r="221007" spans="3:3" x14ac:dyDescent="0.25">
      <c r="C221007" s="62"/>
    </row>
    <row r="221095" spans="3:3" x14ac:dyDescent="0.25">
      <c r="C221095" s="62"/>
    </row>
    <row r="221096" spans="3:3" x14ac:dyDescent="0.25">
      <c r="C221096" s="62"/>
    </row>
    <row r="221184" spans="3:3" x14ac:dyDescent="0.25">
      <c r="C221184" s="62"/>
    </row>
    <row r="221185" spans="3:3" x14ac:dyDescent="0.25">
      <c r="C221185" s="62"/>
    </row>
    <row r="221273" spans="3:3" x14ac:dyDescent="0.25">
      <c r="C221273" s="62"/>
    </row>
    <row r="221274" spans="3:3" x14ac:dyDescent="0.25">
      <c r="C221274" s="62"/>
    </row>
    <row r="221362" spans="3:3" x14ac:dyDescent="0.25">
      <c r="C221362" s="62"/>
    </row>
    <row r="221363" spans="3:3" x14ac:dyDescent="0.25">
      <c r="C221363" s="62"/>
    </row>
    <row r="221451" spans="3:3" x14ac:dyDescent="0.25">
      <c r="C221451" s="62"/>
    </row>
    <row r="221452" spans="3:3" x14ac:dyDescent="0.25">
      <c r="C221452" s="62"/>
    </row>
    <row r="221540" spans="3:3" x14ac:dyDescent="0.25">
      <c r="C221540" s="62"/>
    </row>
    <row r="221541" spans="3:3" x14ac:dyDescent="0.25">
      <c r="C221541" s="62"/>
    </row>
    <row r="221629" spans="3:3" x14ac:dyDescent="0.25">
      <c r="C221629" s="62"/>
    </row>
    <row r="221630" spans="3:3" x14ac:dyDescent="0.25">
      <c r="C221630" s="62"/>
    </row>
    <row r="221718" spans="3:3" x14ac:dyDescent="0.25">
      <c r="C221718" s="62"/>
    </row>
    <row r="221719" spans="3:3" x14ac:dyDescent="0.25">
      <c r="C221719" s="62"/>
    </row>
    <row r="221807" spans="3:3" x14ac:dyDescent="0.25">
      <c r="C221807" s="62"/>
    </row>
    <row r="221808" spans="3:3" x14ac:dyDescent="0.25">
      <c r="C221808" s="62"/>
    </row>
    <row r="221896" spans="3:3" x14ac:dyDescent="0.25">
      <c r="C221896" s="62"/>
    </row>
    <row r="221897" spans="3:3" x14ac:dyDescent="0.25">
      <c r="C221897" s="62"/>
    </row>
    <row r="221985" spans="3:3" x14ac:dyDescent="0.25">
      <c r="C221985" s="62"/>
    </row>
    <row r="221986" spans="3:3" x14ac:dyDescent="0.25">
      <c r="C221986" s="62"/>
    </row>
    <row r="222074" spans="3:3" x14ac:dyDescent="0.25">
      <c r="C222074" s="62"/>
    </row>
    <row r="222075" spans="3:3" x14ac:dyDescent="0.25">
      <c r="C222075" s="62"/>
    </row>
    <row r="222163" spans="3:3" x14ac:dyDescent="0.25">
      <c r="C222163" s="62"/>
    </row>
    <row r="222164" spans="3:3" x14ac:dyDescent="0.25">
      <c r="C222164" s="62"/>
    </row>
    <row r="222252" spans="3:3" x14ac:dyDescent="0.25">
      <c r="C222252" s="62"/>
    </row>
    <row r="222253" spans="3:3" x14ac:dyDescent="0.25">
      <c r="C222253" s="62"/>
    </row>
    <row r="222341" spans="3:3" x14ac:dyDescent="0.25">
      <c r="C222341" s="62"/>
    </row>
    <row r="222342" spans="3:3" x14ac:dyDescent="0.25">
      <c r="C222342" s="62"/>
    </row>
    <row r="222430" spans="3:3" x14ac:dyDescent="0.25">
      <c r="C222430" s="62"/>
    </row>
    <row r="222431" spans="3:3" x14ac:dyDescent="0.25">
      <c r="C222431" s="62"/>
    </row>
    <row r="222519" spans="3:3" x14ac:dyDescent="0.25">
      <c r="C222519" s="62"/>
    </row>
    <row r="222520" spans="3:3" x14ac:dyDescent="0.25">
      <c r="C222520" s="62"/>
    </row>
    <row r="222608" spans="3:3" x14ac:dyDescent="0.25">
      <c r="C222608" s="62"/>
    </row>
    <row r="222609" spans="3:3" x14ac:dyDescent="0.25">
      <c r="C222609" s="62"/>
    </row>
    <row r="222697" spans="3:3" x14ac:dyDescent="0.25">
      <c r="C222697" s="62"/>
    </row>
    <row r="222698" spans="3:3" x14ac:dyDescent="0.25">
      <c r="C222698" s="62"/>
    </row>
    <row r="222786" spans="3:3" x14ac:dyDescent="0.25">
      <c r="C222786" s="62"/>
    </row>
    <row r="222787" spans="3:3" x14ac:dyDescent="0.25">
      <c r="C222787" s="62"/>
    </row>
    <row r="222875" spans="3:3" x14ac:dyDescent="0.25">
      <c r="C222875" s="62"/>
    </row>
    <row r="222876" spans="3:3" x14ac:dyDescent="0.25">
      <c r="C222876" s="62"/>
    </row>
    <row r="222964" spans="3:3" x14ac:dyDescent="0.25">
      <c r="C222964" s="62"/>
    </row>
    <row r="222965" spans="3:3" x14ac:dyDescent="0.25">
      <c r="C222965" s="62"/>
    </row>
    <row r="223053" spans="3:3" x14ac:dyDescent="0.25">
      <c r="C223053" s="62"/>
    </row>
    <row r="223054" spans="3:3" x14ac:dyDescent="0.25">
      <c r="C223054" s="62"/>
    </row>
    <row r="223142" spans="3:3" x14ac:dyDescent="0.25">
      <c r="C223142" s="62"/>
    </row>
    <row r="223143" spans="3:3" x14ac:dyDescent="0.25">
      <c r="C223143" s="62"/>
    </row>
    <row r="223231" spans="3:3" x14ac:dyDescent="0.25">
      <c r="C223231" s="62"/>
    </row>
    <row r="223232" spans="3:3" x14ac:dyDescent="0.25">
      <c r="C223232" s="62"/>
    </row>
    <row r="223320" spans="3:3" x14ac:dyDescent="0.25">
      <c r="C223320" s="62"/>
    </row>
    <row r="223321" spans="3:3" x14ac:dyDescent="0.25">
      <c r="C223321" s="62"/>
    </row>
    <row r="223409" spans="3:3" x14ac:dyDescent="0.25">
      <c r="C223409" s="62"/>
    </row>
    <row r="223410" spans="3:3" x14ac:dyDescent="0.25">
      <c r="C223410" s="62"/>
    </row>
    <row r="223498" spans="3:3" x14ac:dyDescent="0.25">
      <c r="C223498" s="62"/>
    </row>
    <row r="223499" spans="3:3" x14ac:dyDescent="0.25">
      <c r="C223499" s="62"/>
    </row>
    <row r="223587" spans="3:3" x14ac:dyDescent="0.25">
      <c r="C223587" s="62"/>
    </row>
    <row r="223588" spans="3:3" x14ac:dyDescent="0.25">
      <c r="C223588" s="62"/>
    </row>
    <row r="223676" spans="3:3" x14ac:dyDescent="0.25">
      <c r="C223676" s="62"/>
    </row>
    <row r="223677" spans="3:3" x14ac:dyDescent="0.25">
      <c r="C223677" s="62"/>
    </row>
    <row r="223765" spans="3:3" x14ac:dyDescent="0.25">
      <c r="C223765" s="62"/>
    </row>
    <row r="223766" spans="3:3" x14ac:dyDescent="0.25">
      <c r="C223766" s="62"/>
    </row>
    <row r="223854" spans="3:3" x14ac:dyDescent="0.25">
      <c r="C223854" s="62"/>
    </row>
    <row r="223855" spans="3:3" x14ac:dyDescent="0.25">
      <c r="C223855" s="62"/>
    </row>
    <row r="223943" spans="3:3" x14ac:dyDescent="0.25">
      <c r="C223943" s="62"/>
    </row>
    <row r="223944" spans="3:3" x14ac:dyDescent="0.25">
      <c r="C223944" s="62"/>
    </row>
    <row r="224032" spans="3:3" x14ac:dyDescent="0.25">
      <c r="C224032" s="62"/>
    </row>
    <row r="224033" spans="3:3" x14ac:dyDescent="0.25">
      <c r="C224033" s="62"/>
    </row>
    <row r="224121" spans="3:3" x14ac:dyDescent="0.25">
      <c r="C224121" s="62"/>
    </row>
    <row r="224122" spans="3:3" x14ac:dyDescent="0.25">
      <c r="C224122" s="62"/>
    </row>
    <row r="224210" spans="3:3" x14ac:dyDescent="0.25">
      <c r="C224210" s="62"/>
    </row>
    <row r="224211" spans="3:3" x14ac:dyDescent="0.25">
      <c r="C224211" s="62"/>
    </row>
    <row r="224299" spans="3:3" x14ac:dyDescent="0.25">
      <c r="C224299" s="62"/>
    </row>
    <row r="224300" spans="3:3" x14ac:dyDescent="0.25">
      <c r="C224300" s="62"/>
    </row>
    <row r="224388" spans="3:3" x14ac:dyDescent="0.25">
      <c r="C224388" s="62"/>
    </row>
    <row r="224389" spans="3:3" x14ac:dyDescent="0.25">
      <c r="C224389" s="62"/>
    </row>
    <row r="224477" spans="3:3" x14ac:dyDescent="0.25">
      <c r="C224477" s="62"/>
    </row>
    <row r="224478" spans="3:3" x14ac:dyDescent="0.25">
      <c r="C224478" s="62"/>
    </row>
    <row r="224566" spans="3:3" x14ac:dyDescent="0.25">
      <c r="C224566" s="62"/>
    </row>
    <row r="224567" spans="3:3" x14ac:dyDescent="0.25">
      <c r="C224567" s="62"/>
    </row>
    <row r="224655" spans="3:3" x14ac:dyDescent="0.25">
      <c r="C224655" s="62"/>
    </row>
    <row r="224656" spans="3:3" x14ac:dyDescent="0.25">
      <c r="C224656" s="62"/>
    </row>
    <row r="224744" spans="3:3" x14ac:dyDescent="0.25">
      <c r="C224744" s="62"/>
    </row>
    <row r="224745" spans="3:3" x14ac:dyDescent="0.25">
      <c r="C224745" s="62"/>
    </row>
    <row r="224833" spans="3:3" x14ac:dyDescent="0.25">
      <c r="C224833" s="62"/>
    </row>
    <row r="224834" spans="3:3" x14ac:dyDescent="0.25">
      <c r="C224834" s="62"/>
    </row>
    <row r="224922" spans="3:3" x14ac:dyDescent="0.25">
      <c r="C224922" s="62"/>
    </row>
    <row r="224923" spans="3:3" x14ac:dyDescent="0.25">
      <c r="C224923" s="62"/>
    </row>
    <row r="225011" spans="3:3" x14ac:dyDescent="0.25">
      <c r="C225011" s="62"/>
    </row>
    <row r="225012" spans="3:3" x14ac:dyDescent="0.25">
      <c r="C225012" s="62"/>
    </row>
    <row r="225100" spans="3:3" x14ac:dyDescent="0.25">
      <c r="C225100" s="62"/>
    </row>
    <row r="225101" spans="3:3" x14ac:dyDescent="0.25">
      <c r="C225101" s="62"/>
    </row>
    <row r="225189" spans="3:3" x14ac:dyDescent="0.25">
      <c r="C225189" s="62"/>
    </row>
    <row r="225190" spans="3:3" x14ac:dyDescent="0.25">
      <c r="C225190" s="62"/>
    </row>
    <row r="225278" spans="3:3" x14ac:dyDescent="0.25">
      <c r="C225278" s="62"/>
    </row>
    <row r="225279" spans="3:3" x14ac:dyDescent="0.25">
      <c r="C225279" s="62"/>
    </row>
    <row r="225367" spans="3:3" x14ac:dyDescent="0.25">
      <c r="C225367" s="62"/>
    </row>
    <row r="225368" spans="3:3" x14ac:dyDescent="0.25">
      <c r="C225368" s="62"/>
    </row>
    <row r="225456" spans="3:3" x14ac:dyDescent="0.25">
      <c r="C225456" s="62"/>
    </row>
    <row r="225457" spans="3:3" x14ac:dyDescent="0.25">
      <c r="C225457" s="62"/>
    </row>
    <row r="225545" spans="3:3" x14ac:dyDescent="0.25">
      <c r="C225545" s="62"/>
    </row>
    <row r="225546" spans="3:3" x14ac:dyDescent="0.25">
      <c r="C225546" s="62"/>
    </row>
    <row r="225634" spans="3:3" x14ac:dyDescent="0.25">
      <c r="C225634" s="62"/>
    </row>
    <row r="225635" spans="3:3" x14ac:dyDescent="0.25">
      <c r="C225635" s="62"/>
    </row>
    <row r="225723" spans="3:3" x14ac:dyDescent="0.25">
      <c r="C225723" s="62"/>
    </row>
    <row r="225724" spans="3:3" x14ac:dyDescent="0.25">
      <c r="C225724" s="62"/>
    </row>
    <row r="225812" spans="3:3" x14ac:dyDescent="0.25">
      <c r="C225812" s="62"/>
    </row>
    <row r="225813" spans="3:3" x14ac:dyDescent="0.25">
      <c r="C225813" s="62"/>
    </row>
    <row r="225901" spans="3:3" x14ac:dyDescent="0.25">
      <c r="C225901" s="62"/>
    </row>
    <row r="225902" spans="3:3" x14ac:dyDescent="0.25">
      <c r="C225902" s="62"/>
    </row>
    <row r="225990" spans="3:3" x14ac:dyDescent="0.25">
      <c r="C225990" s="62"/>
    </row>
    <row r="225991" spans="3:3" x14ac:dyDescent="0.25">
      <c r="C225991" s="62"/>
    </row>
    <row r="226079" spans="3:3" x14ac:dyDescent="0.25">
      <c r="C226079" s="62"/>
    </row>
    <row r="226080" spans="3:3" x14ac:dyDescent="0.25">
      <c r="C226080" s="62"/>
    </row>
    <row r="226168" spans="3:3" x14ac:dyDescent="0.25">
      <c r="C226168" s="62"/>
    </row>
    <row r="226169" spans="3:3" x14ac:dyDescent="0.25">
      <c r="C226169" s="62"/>
    </row>
    <row r="226257" spans="3:3" x14ac:dyDescent="0.25">
      <c r="C226257" s="62"/>
    </row>
    <row r="226258" spans="3:3" x14ac:dyDescent="0.25">
      <c r="C226258" s="62"/>
    </row>
    <row r="226346" spans="3:3" x14ac:dyDescent="0.25">
      <c r="C226346" s="62"/>
    </row>
    <row r="226347" spans="3:3" x14ac:dyDescent="0.25">
      <c r="C226347" s="62"/>
    </row>
    <row r="226435" spans="3:3" x14ac:dyDescent="0.25">
      <c r="C226435" s="62"/>
    </row>
    <row r="226436" spans="3:3" x14ac:dyDescent="0.25">
      <c r="C226436" s="62"/>
    </row>
    <row r="226524" spans="3:3" x14ac:dyDescent="0.25">
      <c r="C226524" s="62"/>
    </row>
    <row r="226525" spans="3:3" x14ac:dyDescent="0.25">
      <c r="C226525" s="62"/>
    </row>
    <row r="226613" spans="3:3" x14ac:dyDescent="0.25">
      <c r="C226613" s="62"/>
    </row>
    <row r="226614" spans="3:3" x14ac:dyDescent="0.25">
      <c r="C226614" s="62"/>
    </row>
    <row r="226702" spans="3:3" x14ac:dyDescent="0.25">
      <c r="C226702" s="62"/>
    </row>
    <row r="226703" spans="3:3" x14ac:dyDescent="0.25">
      <c r="C226703" s="62"/>
    </row>
    <row r="226791" spans="3:3" x14ac:dyDescent="0.25">
      <c r="C226791" s="62"/>
    </row>
    <row r="226792" spans="3:3" x14ac:dyDescent="0.25">
      <c r="C226792" s="62"/>
    </row>
    <row r="226880" spans="3:3" x14ac:dyDescent="0.25">
      <c r="C226880" s="62"/>
    </row>
    <row r="226881" spans="3:3" x14ac:dyDescent="0.25">
      <c r="C226881" s="62"/>
    </row>
    <row r="226969" spans="3:3" x14ac:dyDescent="0.25">
      <c r="C226969" s="62"/>
    </row>
    <row r="226970" spans="3:3" x14ac:dyDescent="0.25">
      <c r="C226970" s="62"/>
    </row>
    <row r="227058" spans="3:3" x14ac:dyDescent="0.25">
      <c r="C227058" s="62"/>
    </row>
    <row r="227059" spans="3:3" x14ac:dyDescent="0.25">
      <c r="C227059" s="62"/>
    </row>
    <row r="227147" spans="3:3" x14ac:dyDescent="0.25">
      <c r="C227147" s="62"/>
    </row>
    <row r="227148" spans="3:3" x14ac:dyDescent="0.25">
      <c r="C227148" s="62"/>
    </row>
    <row r="227236" spans="3:3" x14ac:dyDescent="0.25">
      <c r="C227236" s="62"/>
    </row>
    <row r="227237" spans="3:3" x14ac:dyDescent="0.25">
      <c r="C227237" s="62"/>
    </row>
    <row r="227325" spans="3:3" x14ac:dyDescent="0.25">
      <c r="C227325" s="62"/>
    </row>
    <row r="227326" spans="3:3" x14ac:dyDescent="0.25">
      <c r="C227326" s="62"/>
    </row>
    <row r="227414" spans="3:3" x14ac:dyDescent="0.25">
      <c r="C227414" s="62"/>
    </row>
    <row r="227415" spans="3:3" x14ac:dyDescent="0.25">
      <c r="C227415" s="62"/>
    </row>
    <row r="227503" spans="3:3" x14ac:dyDescent="0.25">
      <c r="C227503" s="62"/>
    </row>
    <row r="227504" spans="3:3" x14ac:dyDescent="0.25">
      <c r="C227504" s="62"/>
    </row>
    <row r="227592" spans="3:3" x14ac:dyDescent="0.25">
      <c r="C227592" s="62"/>
    </row>
    <row r="227593" spans="3:3" x14ac:dyDescent="0.25">
      <c r="C227593" s="62"/>
    </row>
    <row r="227681" spans="3:3" x14ac:dyDescent="0.25">
      <c r="C227681" s="62"/>
    </row>
    <row r="227682" spans="3:3" x14ac:dyDescent="0.25">
      <c r="C227682" s="62"/>
    </row>
    <row r="227770" spans="3:3" x14ac:dyDescent="0.25">
      <c r="C227770" s="62"/>
    </row>
    <row r="227771" spans="3:3" x14ac:dyDescent="0.25">
      <c r="C227771" s="62"/>
    </row>
    <row r="227859" spans="3:3" x14ac:dyDescent="0.25">
      <c r="C227859" s="62"/>
    </row>
    <row r="227860" spans="3:3" x14ac:dyDescent="0.25">
      <c r="C227860" s="62"/>
    </row>
    <row r="227948" spans="3:3" x14ac:dyDescent="0.25">
      <c r="C227948" s="62"/>
    </row>
    <row r="227949" spans="3:3" x14ac:dyDescent="0.25">
      <c r="C227949" s="62"/>
    </row>
    <row r="228037" spans="3:3" x14ac:dyDescent="0.25">
      <c r="C228037" s="62"/>
    </row>
    <row r="228038" spans="3:3" x14ac:dyDescent="0.25">
      <c r="C228038" s="62"/>
    </row>
    <row r="228126" spans="3:3" x14ac:dyDescent="0.25">
      <c r="C228126" s="62"/>
    </row>
    <row r="228127" spans="3:3" x14ac:dyDescent="0.25">
      <c r="C228127" s="62"/>
    </row>
    <row r="228215" spans="3:3" x14ac:dyDescent="0.25">
      <c r="C228215" s="62"/>
    </row>
    <row r="228216" spans="3:3" x14ac:dyDescent="0.25">
      <c r="C228216" s="62"/>
    </row>
    <row r="228304" spans="3:3" x14ac:dyDescent="0.25">
      <c r="C228304" s="62"/>
    </row>
    <row r="228305" spans="3:3" x14ac:dyDescent="0.25">
      <c r="C228305" s="62"/>
    </row>
    <row r="228393" spans="3:3" x14ac:dyDescent="0.25">
      <c r="C228393" s="62"/>
    </row>
    <row r="228394" spans="3:3" x14ac:dyDescent="0.25">
      <c r="C228394" s="62"/>
    </row>
    <row r="228482" spans="3:3" x14ac:dyDescent="0.25">
      <c r="C228482" s="62"/>
    </row>
    <row r="228483" spans="3:3" x14ac:dyDescent="0.25">
      <c r="C228483" s="62"/>
    </row>
    <row r="228571" spans="3:3" x14ac:dyDescent="0.25">
      <c r="C228571" s="62"/>
    </row>
    <row r="228572" spans="3:3" x14ac:dyDescent="0.25">
      <c r="C228572" s="62"/>
    </row>
    <row r="228660" spans="3:3" x14ac:dyDescent="0.25">
      <c r="C228660" s="62"/>
    </row>
    <row r="228661" spans="3:3" x14ac:dyDescent="0.25">
      <c r="C228661" s="62"/>
    </row>
    <row r="228749" spans="3:3" x14ac:dyDescent="0.25">
      <c r="C228749" s="62"/>
    </row>
    <row r="228750" spans="3:3" x14ac:dyDescent="0.25">
      <c r="C228750" s="62"/>
    </row>
    <row r="228838" spans="3:3" x14ac:dyDescent="0.25">
      <c r="C228838" s="62"/>
    </row>
    <row r="228839" spans="3:3" x14ac:dyDescent="0.25">
      <c r="C228839" s="62"/>
    </row>
    <row r="228927" spans="3:3" x14ac:dyDescent="0.25">
      <c r="C228927" s="62"/>
    </row>
    <row r="228928" spans="3:3" x14ac:dyDescent="0.25">
      <c r="C228928" s="62"/>
    </row>
    <row r="229016" spans="3:3" x14ac:dyDescent="0.25">
      <c r="C229016" s="62"/>
    </row>
    <row r="229017" spans="3:3" x14ac:dyDescent="0.25">
      <c r="C229017" s="62"/>
    </row>
    <row r="229105" spans="3:3" x14ac:dyDescent="0.25">
      <c r="C229105" s="62"/>
    </row>
    <row r="229106" spans="3:3" x14ac:dyDescent="0.25">
      <c r="C229106" s="62"/>
    </row>
    <row r="229194" spans="3:3" x14ac:dyDescent="0.25">
      <c r="C229194" s="62"/>
    </row>
    <row r="229195" spans="3:3" x14ac:dyDescent="0.25">
      <c r="C229195" s="62"/>
    </row>
    <row r="229283" spans="3:3" x14ac:dyDescent="0.25">
      <c r="C229283" s="62"/>
    </row>
    <row r="229284" spans="3:3" x14ac:dyDescent="0.25">
      <c r="C229284" s="62"/>
    </row>
    <row r="229372" spans="3:3" x14ac:dyDescent="0.25">
      <c r="C229372" s="62"/>
    </row>
    <row r="229373" spans="3:3" x14ac:dyDescent="0.25">
      <c r="C229373" s="62"/>
    </row>
    <row r="229461" spans="3:3" x14ac:dyDescent="0.25">
      <c r="C229461" s="62"/>
    </row>
    <row r="229462" spans="3:3" x14ac:dyDescent="0.25">
      <c r="C229462" s="62"/>
    </row>
    <row r="229550" spans="3:3" x14ac:dyDescent="0.25">
      <c r="C229550" s="62"/>
    </row>
    <row r="229551" spans="3:3" x14ac:dyDescent="0.25">
      <c r="C229551" s="62"/>
    </row>
    <row r="229639" spans="3:3" x14ac:dyDescent="0.25">
      <c r="C229639" s="62"/>
    </row>
    <row r="229640" spans="3:3" x14ac:dyDescent="0.25">
      <c r="C229640" s="62"/>
    </row>
    <row r="229728" spans="3:3" x14ac:dyDescent="0.25">
      <c r="C229728" s="62"/>
    </row>
    <row r="229729" spans="3:3" x14ac:dyDescent="0.25">
      <c r="C229729" s="62"/>
    </row>
    <row r="229817" spans="3:3" x14ac:dyDescent="0.25">
      <c r="C229817" s="62"/>
    </row>
    <row r="229818" spans="3:3" x14ac:dyDescent="0.25">
      <c r="C229818" s="62"/>
    </row>
    <row r="229906" spans="3:3" x14ac:dyDescent="0.25">
      <c r="C229906" s="62"/>
    </row>
    <row r="229907" spans="3:3" x14ac:dyDescent="0.25">
      <c r="C229907" s="62"/>
    </row>
    <row r="229995" spans="3:3" x14ac:dyDescent="0.25">
      <c r="C229995" s="62"/>
    </row>
    <row r="229996" spans="3:3" x14ac:dyDescent="0.25">
      <c r="C229996" s="62"/>
    </row>
    <row r="230084" spans="3:3" x14ac:dyDescent="0.25">
      <c r="C230084" s="62"/>
    </row>
    <row r="230085" spans="3:3" x14ac:dyDescent="0.25">
      <c r="C230085" s="62"/>
    </row>
    <row r="230173" spans="3:3" x14ac:dyDescent="0.25">
      <c r="C230173" s="62"/>
    </row>
    <row r="230174" spans="3:3" x14ac:dyDescent="0.25">
      <c r="C230174" s="62"/>
    </row>
    <row r="230262" spans="3:3" x14ac:dyDescent="0.25">
      <c r="C230262" s="62"/>
    </row>
    <row r="230263" spans="3:3" x14ac:dyDescent="0.25">
      <c r="C230263" s="62"/>
    </row>
    <row r="230351" spans="3:3" x14ac:dyDescent="0.25">
      <c r="C230351" s="62"/>
    </row>
    <row r="230352" spans="3:3" x14ac:dyDescent="0.25">
      <c r="C230352" s="62"/>
    </row>
    <row r="230440" spans="3:3" x14ac:dyDescent="0.25">
      <c r="C230440" s="62"/>
    </row>
    <row r="230441" spans="3:3" x14ac:dyDescent="0.25">
      <c r="C230441" s="62"/>
    </row>
    <row r="230529" spans="3:3" x14ac:dyDescent="0.25">
      <c r="C230529" s="62"/>
    </row>
    <row r="230530" spans="3:3" x14ac:dyDescent="0.25">
      <c r="C230530" s="62"/>
    </row>
    <row r="230618" spans="3:3" x14ac:dyDescent="0.25">
      <c r="C230618" s="62"/>
    </row>
    <row r="230619" spans="3:3" x14ac:dyDescent="0.25">
      <c r="C230619" s="62"/>
    </row>
    <row r="230707" spans="3:3" x14ac:dyDescent="0.25">
      <c r="C230707" s="62"/>
    </row>
    <row r="230708" spans="3:3" x14ac:dyDescent="0.25">
      <c r="C230708" s="62"/>
    </row>
    <row r="230796" spans="3:3" x14ac:dyDescent="0.25">
      <c r="C230796" s="62"/>
    </row>
    <row r="230797" spans="3:3" x14ac:dyDescent="0.25">
      <c r="C230797" s="62"/>
    </row>
    <row r="230885" spans="3:3" x14ac:dyDescent="0.25">
      <c r="C230885" s="62"/>
    </row>
    <row r="230886" spans="3:3" x14ac:dyDescent="0.25">
      <c r="C230886" s="62"/>
    </row>
    <row r="230974" spans="3:3" x14ac:dyDescent="0.25">
      <c r="C230974" s="62"/>
    </row>
    <row r="230975" spans="3:3" x14ac:dyDescent="0.25">
      <c r="C230975" s="62"/>
    </row>
    <row r="231063" spans="3:3" x14ac:dyDescent="0.25">
      <c r="C231063" s="62"/>
    </row>
    <row r="231064" spans="3:3" x14ac:dyDescent="0.25">
      <c r="C231064" s="62"/>
    </row>
    <row r="231152" spans="3:3" x14ac:dyDescent="0.25">
      <c r="C231152" s="62"/>
    </row>
    <row r="231153" spans="3:3" x14ac:dyDescent="0.25">
      <c r="C231153" s="62"/>
    </row>
    <row r="231241" spans="3:3" x14ac:dyDescent="0.25">
      <c r="C231241" s="62"/>
    </row>
    <row r="231242" spans="3:3" x14ac:dyDescent="0.25">
      <c r="C231242" s="62"/>
    </row>
    <row r="231330" spans="3:3" x14ac:dyDescent="0.25">
      <c r="C231330" s="62"/>
    </row>
    <row r="231331" spans="3:3" x14ac:dyDescent="0.25">
      <c r="C231331" s="62"/>
    </row>
    <row r="231419" spans="3:3" x14ac:dyDescent="0.25">
      <c r="C231419" s="62"/>
    </row>
    <row r="231420" spans="3:3" x14ac:dyDescent="0.25">
      <c r="C231420" s="62"/>
    </row>
    <row r="231508" spans="3:3" x14ac:dyDescent="0.25">
      <c r="C231508" s="62"/>
    </row>
    <row r="231509" spans="3:3" x14ac:dyDescent="0.25">
      <c r="C231509" s="62"/>
    </row>
    <row r="231597" spans="3:3" x14ac:dyDescent="0.25">
      <c r="C231597" s="62"/>
    </row>
    <row r="231598" spans="3:3" x14ac:dyDescent="0.25">
      <c r="C231598" s="62"/>
    </row>
    <row r="231686" spans="3:3" x14ac:dyDescent="0.25">
      <c r="C231686" s="62"/>
    </row>
    <row r="231687" spans="3:3" x14ac:dyDescent="0.25">
      <c r="C231687" s="62"/>
    </row>
    <row r="231775" spans="3:3" x14ac:dyDescent="0.25">
      <c r="C231775" s="62"/>
    </row>
    <row r="231776" spans="3:3" x14ac:dyDescent="0.25">
      <c r="C231776" s="62"/>
    </row>
    <row r="231864" spans="3:3" x14ac:dyDescent="0.25">
      <c r="C231864" s="62"/>
    </row>
    <row r="231865" spans="3:3" x14ac:dyDescent="0.25">
      <c r="C231865" s="62"/>
    </row>
    <row r="231953" spans="3:3" x14ac:dyDescent="0.25">
      <c r="C231953" s="62"/>
    </row>
    <row r="231954" spans="3:3" x14ac:dyDescent="0.25">
      <c r="C231954" s="62"/>
    </row>
    <row r="232042" spans="3:3" x14ac:dyDescent="0.25">
      <c r="C232042" s="62"/>
    </row>
    <row r="232043" spans="3:3" x14ac:dyDescent="0.25">
      <c r="C232043" s="62"/>
    </row>
    <row r="232131" spans="3:3" x14ac:dyDescent="0.25">
      <c r="C232131" s="62"/>
    </row>
    <row r="232132" spans="3:3" x14ac:dyDescent="0.25">
      <c r="C232132" s="62"/>
    </row>
    <row r="232220" spans="3:3" x14ac:dyDescent="0.25">
      <c r="C232220" s="62"/>
    </row>
    <row r="232221" spans="3:3" x14ac:dyDescent="0.25">
      <c r="C232221" s="62"/>
    </row>
    <row r="232309" spans="3:3" x14ac:dyDescent="0.25">
      <c r="C232309" s="62"/>
    </row>
    <row r="232310" spans="3:3" x14ac:dyDescent="0.25">
      <c r="C232310" s="62"/>
    </row>
    <row r="232398" spans="3:3" x14ac:dyDescent="0.25">
      <c r="C232398" s="62"/>
    </row>
    <row r="232399" spans="3:3" x14ac:dyDescent="0.25">
      <c r="C232399" s="62"/>
    </row>
    <row r="232487" spans="3:3" x14ac:dyDescent="0.25">
      <c r="C232487" s="62"/>
    </row>
    <row r="232488" spans="3:3" x14ac:dyDescent="0.25">
      <c r="C232488" s="62"/>
    </row>
    <row r="232576" spans="3:3" x14ac:dyDescent="0.25">
      <c r="C232576" s="62"/>
    </row>
    <row r="232577" spans="3:3" x14ac:dyDescent="0.25">
      <c r="C232577" s="62"/>
    </row>
    <row r="232665" spans="3:3" x14ac:dyDescent="0.25">
      <c r="C232665" s="62"/>
    </row>
    <row r="232666" spans="3:3" x14ac:dyDescent="0.25">
      <c r="C232666" s="62"/>
    </row>
    <row r="232754" spans="3:3" x14ac:dyDescent="0.25">
      <c r="C232754" s="62"/>
    </row>
    <row r="232755" spans="3:3" x14ac:dyDescent="0.25">
      <c r="C232755" s="62"/>
    </row>
    <row r="232843" spans="3:3" x14ac:dyDescent="0.25">
      <c r="C232843" s="62"/>
    </row>
    <row r="232844" spans="3:3" x14ac:dyDescent="0.25">
      <c r="C232844" s="62"/>
    </row>
    <row r="232932" spans="3:3" x14ac:dyDescent="0.25">
      <c r="C232932" s="62"/>
    </row>
    <row r="232933" spans="3:3" x14ac:dyDescent="0.25">
      <c r="C232933" s="62"/>
    </row>
    <row r="233021" spans="3:3" x14ac:dyDescent="0.25">
      <c r="C233021" s="62"/>
    </row>
    <row r="233022" spans="3:3" x14ac:dyDescent="0.25">
      <c r="C233022" s="62"/>
    </row>
    <row r="233110" spans="3:3" x14ac:dyDescent="0.25">
      <c r="C233110" s="62"/>
    </row>
    <row r="233111" spans="3:3" x14ac:dyDescent="0.25">
      <c r="C233111" s="62"/>
    </row>
    <row r="233199" spans="3:3" x14ac:dyDescent="0.25">
      <c r="C233199" s="62"/>
    </row>
    <row r="233200" spans="3:3" x14ac:dyDescent="0.25">
      <c r="C233200" s="62"/>
    </row>
    <row r="233288" spans="3:3" x14ac:dyDescent="0.25">
      <c r="C233288" s="62"/>
    </row>
    <row r="233289" spans="3:3" x14ac:dyDescent="0.25">
      <c r="C233289" s="62"/>
    </row>
    <row r="233377" spans="3:3" x14ac:dyDescent="0.25">
      <c r="C233377" s="62"/>
    </row>
    <row r="233378" spans="3:3" x14ac:dyDescent="0.25">
      <c r="C233378" s="62"/>
    </row>
    <row r="233466" spans="3:3" x14ac:dyDescent="0.25">
      <c r="C233466" s="62"/>
    </row>
    <row r="233467" spans="3:3" x14ac:dyDescent="0.25">
      <c r="C233467" s="62"/>
    </row>
    <row r="233555" spans="3:3" x14ac:dyDescent="0.25">
      <c r="C233555" s="62"/>
    </row>
    <row r="233556" spans="3:3" x14ac:dyDescent="0.25">
      <c r="C233556" s="62"/>
    </row>
    <row r="233644" spans="3:3" x14ac:dyDescent="0.25">
      <c r="C233644" s="62"/>
    </row>
    <row r="233645" spans="3:3" x14ac:dyDescent="0.25">
      <c r="C233645" s="62"/>
    </row>
    <row r="233733" spans="3:3" x14ac:dyDescent="0.25">
      <c r="C233733" s="62"/>
    </row>
    <row r="233734" spans="3:3" x14ac:dyDescent="0.25">
      <c r="C233734" s="62"/>
    </row>
    <row r="233822" spans="3:3" x14ac:dyDescent="0.25">
      <c r="C233822" s="62"/>
    </row>
    <row r="233823" spans="3:3" x14ac:dyDescent="0.25">
      <c r="C233823" s="62"/>
    </row>
    <row r="233911" spans="3:3" x14ac:dyDescent="0.25">
      <c r="C233911" s="62"/>
    </row>
    <row r="233912" spans="3:3" x14ac:dyDescent="0.25">
      <c r="C233912" s="62"/>
    </row>
    <row r="234000" spans="3:3" x14ac:dyDescent="0.25">
      <c r="C234000" s="62"/>
    </row>
    <row r="234001" spans="3:3" x14ac:dyDescent="0.25">
      <c r="C234001" s="62"/>
    </row>
    <row r="234089" spans="3:3" x14ac:dyDescent="0.25">
      <c r="C234089" s="62"/>
    </row>
    <row r="234090" spans="3:3" x14ac:dyDescent="0.25">
      <c r="C234090" s="62"/>
    </row>
    <row r="234178" spans="3:3" x14ac:dyDescent="0.25">
      <c r="C234178" s="62"/>
    </row>
    <row r="234179" spans="3:3" x14ac:dyDescent="0.25">
      <c r="C234179" s="62"/>
    </row>
    <row r="234267" spans="3:3" x14ac:dyDescent="0.25">
      <c r="C234267" s="62"/>
    </row>
    <row r="234268" spans="3:3" x14ac:dyDescent="0.25">
      <c r="C234268" s="62"/>
    </row>
    <row r="234356" spans="3:3" x14ac:dyDescent="0.25">
      <c r="C234356" s="62"/>
    </row>
    <row r="234357" spans="3:3" x14ac:dyDescent="0.25">
      <c r="C234357" s="62"/>
    </row>
    <row r="234445" spans="3:3" x14ac:dyDescent="0.25">
      <c r="C234445" s="62"/>
    </row>
    <row r="234446" spans="3:3" x14ac:dyDescent="0.25">
      <c r="C234446" s="62"/>
    </row>
    <row r="234534" spans="3:3" x14ac:dyDescent="0.25">
      <c r="C234534" s="62"/>
    </row>
    <row r="234535" spans="3:3" x14ac:dyDescent="0.25">
      <c r="C234535" s="62"/>
    </row>
    <row r="234623" spans="3:3" x14ac:dyDescent="0.25">
      <c r="C234623" s="62"/>
    </row>
    <row r="234624" spans="3:3" x14ac:dyDescent="0.25">
      <c r="C234624" s="62"/>
    </row>
    <row r="234712" spans="3:3" x14ac:dyDescent="0.25">
      <c r="C234712" s="62"/>
    </row>
    <row r="234713" spans="3:3" x14ac:dyDescent="0.25">
      <c r="C234713" s="62"/>
    </row>
    <row r="234801" spans="3:3" x14ac:dyDescent="0.25">
      <c r="C234801" s="62"/>
    </row>
    <row r="234802" spans="3:3" x14ac:dyDescent="0.25">
      <c r="C234802" s="62"/>
    </row>
    <row r="234890" spans="3:3" x14ac:dyDescent="0.25">
      <c r="C234890" s="62"/>
    </row>
    <row r="234891" spans="3:3" x14ac:dyDescent="0.25">
      <c r="C234891" s="62"/>
    </row>
    <row r="234979" spans="3:3" x14ac:dyDescent="0.25">
      <c r="C234979" s="62"/>
    </row>
    <row r="234980" spans="3:3" x14ac:dyDescent="0.25">
      <c r="C234980" s="62"/>
    </row>
    <row r="235068" spans="3:3" x14ac:dyDescent="0.25">
      <c r="C235068" s="62"/>
    </row>
    <row r="235069" spans="3:3" x14ac:dyDescent="0.25">
      <c r="C235069" s="62"/>
    </row>
    <row r="235157" spans="3:3" x14ac:dyDescent="0.25">
      <c r="C235157" s="62"/>
    </row>
    <row r="235158" spans="3:3" x14ac:dyDescent="0.25">
      <c r="C235158" s="62"/>
    </row>
    <row r="235246" spans="3:3" x14ac:dyDescent="0.25">
      <c r="C235246" s="62"/>
    </row>
    <row r="235247" spans="3:3" x14ac:dyDescent="0.25">
      <c r="C235247" s="62"/>
    </row>
    <row r="235335" spans="3:3" x14ac:dyDescent="0.25">
      <c r="C235335" s="62"/>
    </row>
    <row r="235336" spans="3:3" x14ac:dyDescent="0.25">
      <c r="C235336" s="62"/>
    </row>
    <row r="235424" spans="3:3" x14ac:dyDescent="0.25">
      <c r="C235424" s="62"/>
    </row>
    <row r="235425" spans="3:3" x14ac:dyDescent="0.25">
      <c r="C235425" s="62"/>
    </row>
    <row r="235513" spans="3:3" x14ac:dyDescent="0.25">
      <c r="C235513" s="62"/>
    </row>
    <row r="235514" spans="3:3" x14ac:dyDescent="0.25">
      <c r="C235514" s="62"/>
    </row>
    <row r="235602" spans="3:3" x14ac:dyDescent="0.25">
      <c r="C235602" s="62"/>
    </row>
    <row r="235603" spans="3:3" x14ac:dyDescent="0.25">
      <c r="C235603" s="62"/>
    </row>
    <row r="235691" spans="3:3" x14ac:dyDescent="0.25">
      <c r="C235691" s="62"/>
    </row>
    <row r="235692" spans="3:3" x14ac:dyDescent="0.25">
      <c r="C235692" s="62"/>
    </row>
    <row r="235780" spans="3:3" x14ac:dyDescent="0.25">
      <c r="C235780" s="62"/>
    </row>
    <row r="235781" spans="3:3" x14ac:dyDescent="0.25">
      <c r="C235781" s="62"/>
    </row>
    <row r="235869" spans="3:3" x14ac:dyDescent="0.25">
      <c r="C235869" s="62"/>
    </row>
    <row r="235870" spans="3:3" x14ac:dyDescent="0.25">
      <c r="C235870" s="62"/>
    </row>
    <row r="235958" spans="3:3" x14ac:dyDescent="0.25">
      <c r="C235958" s="62"/>
    </row>
    <row r="235959" spans="3:3" x14ac:dyDescent="0.25">
      <c r="C235959" s="62"/>
    </row>
    <row r="236047" spans="3:3" x14ac:dyDescent="0.25">
      <c r="C236047" s="62"/>
    </row>
    <row r="236048" spans="3:3" x14ac:dyDescent="0.25">
      <c r="C236048" s="62"/>
    </row>
    <row r="236136" spans="3:3" x14ac:dyDescent="0.25">
      <c r="C236136" s="62"/>
    </row>
    <row r="236137" spans="3:3" x14ac:dyDescent="0.25">
      <c r="C236137" s="62"/>
    </row>
    <row r="236225" spans="3:3" x14ac:dyDescent="0.25">
      <c r="C236225" s="62"/>
    </row>
    <row r="236226" spans="3:3" x14ac:dyDescent="0.25">
      <c r="C236226" s="62"/>
    </row>
    <row r="236314" spans="3:3" x14ac:dyDescent="0.25">
      <c r="C236314" s="62"/>
    </row>
    <row r="236315" spans="3:3" x14ac:dyDescent="0.25">
      <c r="C236315" s="62"/>
    </row>
    <row r="236403" spans="3:3" x14ac:dyDescent="0.25">
      <c r="C236403" s="62"/>
    </row>
    <row r="236404" spans="3:3" x14ac:dyDescent="0.25">
      <c r="C236404" s="62"/>
    </row>
    <row r="236492" spans="3:3" x14ac:dyDescent="0.25">
      <c r="C236492" s="62"/>
    </row>
    <row r="236493" spans="3:3" x14ac:dyDescent="0.25">
      <c r="C236493" s="62"/>
    </row>
    <row r="236581" spans="3:3" x14ac:dyDescent="0.25">
      <c r="C236581" s="62"/>
    </row>
    <row r="236582" spans="3:3" x14ac:dyDescent="0.25">
      <c r="C236582" s="62"/>
    </row>
    <row r="236670" spans="3:3" x14ac:dyDescent="0.25">
      <c r="C236670" s="62"/>
    </row>
    <row r="236671" spans="3:3" x14ac:dyDescent="0.25">
      <c r="C236671" s="62"/>
    </row>
    <row r="236759" spans="3:3" x14ac:dyDescent="0.25">
      <c r="C236759" s="62"/>
    </row>
    <row r="236760" spans="3:3" x14ac:dyDescent="0.25">
      <c r="C236760" s="62"/>
    </row>
    <row r="236848" spans="3:3" x14ac:dyDescent="0.25">
      <c r="C236848" s="62"/>
    </row>
    <row r="236849" spans="3:3" x14ac:dyDescent="0.25">
      <c r="C236849" s="62"/>
    </row>
    <row r="236937" spans="3:3" x14ac:dyDescent="0.25">
      <c r="C236937" s="62"/>
    </row>
    <row r="236938" spans="3:3" x14ac:dyDescent="0.25">
      <c r="C236938" s="62"/>
    </row>
    <row r="237026" spans="3:3" x14ac:dyDescent="0.25">
      <c r="C237026" s="62"/>
    </row>
    <row r="237027" spans="3:3" x14ac:dyDescent="0.25">
      <c r="C237027" s="62"/>
    </row>
    <row r="237115" spans="3:3" x14ac:dyDescent="0.25">
      <c r="C237115" s="62"/>
    </row>
    <row r="237116" spans="3:3" x14ac:dyDescent="0.25">
      <c r="C237116" s="62"/>
    </row>
    <row r="237204" spans="3:3" x14ac:dyDescent="0.25">
      <c r="C237204" s="62"/>
    </row>
    <row r="237205" spans="3:3" x14ac:dyDescent="0.25">
      <c r="C237205" s="62"/>
    </row>
    <row r="237293" spans="3:3" x14ac:dyDescent="0.25">
      <c r="C237293" s="62"/>
    </row>
    <row r="237294" spans="3:3" x14ac:dyDescent="0.25">
      <c r="C237294" s="62"/>
    </row>
    <row r="237382" spans="3:3" x14ac:dyDescent="0.25">
      <c r="C237382" s="62"/>
    </row>
    <row r="237383" spans="3:3" x14ac:dyDescent="0.25">
      <c r="C237383" s="62"/>
    </row>
    <row r="237471" spans="3:3" x14ac:dyDescent="0.25">
      <c r="C237471" s="62"/>
    </row>
    <row r="237472" spans="3:3" x14ac:dyDescent="0.25">
      <c r="C237472" s="62"/>
    </row>
    <row r="237560" spans="3:3" x14ac:dyDescent="0.25">
      <c r="C237560" s="62"/>
    </row>
    <row r="237561" spans="3:3" x14ac:dyDescent="0.25">
      <c r="C237561" s="62"/>
    </row>
    <row r="237649" spans="3:3" x14ac:dyDescent="0.25">
      <c r="C237649" s="62"/>
    </row>
    <row r="237650" spans="3:3" x14ac:dyDescent="0.25">
      <c r="C237650" s="62"/>
    </row>
    <row r="237738" spans="3:3" x14ac:dyDescent="0.25">
      <c r="C237738" s="62"/>
    </row>
    <row r="237739" spans="3:3" x14ac:dyDescent="0.25">
      <c r="C237739" s="62"/>
    </row>
    <row r="237827" spans="3:3" x14ac:dyDescent="0.25">
      <c r="C237827" s="62"/>
    </row>
    <row r="237828" spans="3:3" x14ac:dyDescent="0.25">
      <c r="C237828" s="62"/>
    </row>
    <row r="237916" spans="3:3" x14ac:dyDescent="0.25">
      <c r="C237916" s="62"/>
    </row>
    <row r="237917" spans="3:3" x14ac:dyDescent="0.25">
      <c r="C237917" s="62"/>
    </row>
    <row r="238005" spans="3:3" x14ac:dyDescent="0.25">
      <c r="C238005" s="62"/>
    </row>
    <row r="238006" spans="3:3" x14ac:dyDescent="0.25">
      <c r="C238006" s="62"/>
    </row>
    <row r="238094" spans="3:3" x14ac:dyDescent="0.25">
      <c r="C238094" s="62"/>
    </row>
    <row r="238095" spans="3:3" x14ac:dyDescent="0.25">
      <c r="C238095" s="62"/>
    </row>
    <row r="238183" spans="3:3" x14ac:dyDescent="0.25">
      <c r="C238183" s="62"/>
    </row>
    <row r="238184" spans="3:3" x14ac:dyDescent="0.25">
      <c r="C238184" s="62"/>
    </row>
    <row r="238272" spans="3:3" x14ac:dyDescent="0.25">
      <c r="C238272" s="62"/>
    </row>
    <row r="238273" spans="3:3" x14ac:dyDescent="0.25">
      <c r="C238273" s="62"/>
    </row>
    <row r="238361" spans="3:3" x14ac:dyDescent="0.25">
      <c r="C238361" s="62"/>
    </row>
    <row r="238362" spans="3:3" x14ac:dyDescent="0.25">
      <c r="C238362" s="62"/>
    </row>
    <row r="238450" spans="3:3" x14ac:dyDescent="0.25">
      <c r="C238450" s="62"/>
    </row>
    <row r="238451" spans="3:3" x14ac:dyDescent="0.25">
      <c r="C238451" s="62"/>
    </row>
    <row r="238539" spans="3:3" x14ac:dyDescent="0.25">
      <c r="C238539" s="62"/>
    </row>
    <row r="238540" spans="3:3" x14ac:dyDescent="0.25">
      <c r="C238540" s="62"/>
    </row>
    <row r="238628" spans="3:3" x14ac:dyDescent="0.25">
      <c r="C238628" s="62"/>
    </row>
    <row r="238629" spans="3:3" x14ac:dyDescent="0.25">
      <c r="C238629" s="62"/>
    </row>
    <row r="238717" spans="3:3" x14ac:dyDescent="0.25">
      <c r="C238717" s="62"/>
    </row>
    <row r="238718" spans="3:3" x14ac:dyDescent="0.25">
      <c r="C238718" s="62"/>
    </row>
    <row r="238806" spans="3:3" x14ac:dyDescent="0.25">
      <c r="C238806" s="62"/>
    </row>
    <row r="238807" spans="3:3" x14ac:dyDescent="0.25">
      <c r="C238807" s="62"/>
    </row>
    <row r="238895" spans="3:3" x14ac:dyDescent="0.25">
      <c r="C238895" s="62"/>
    </row>
    <row r="238896" spans="3:3" x14ac:dyDescent="0.25">
      <c r="C238896" s="62"/>
    </row>
    <row r="238984" spans="3:3" x14ac:dyDescent="0.25">
      <c r="C238984" s="62"/>
    </row>
    <row r="238985" spans="3:3" x14ac:dyDescent="0.25">
      <c r="C238985" s="62"/>
    </row>
    <row r="239073" spans="3:3" x14ac:dyDescent="0.25">
      <c r="C239073" s="62"/>
    </row>
    <row r="239074" spans="3:3" x14ac:dyDescent="0.25">
      <c r="C239074" s="62"/>
    </row>
    <row r="239162" spans="3:3" x14ac:dyDescent="0.25">
      <c r="C239162" s="62"/>
    </row>
    <row r="239163" spans="3:3" x14ac:dyDescent="0.25">
      <c r="C239163" s="62"/>
    </row>
    <row r="239251" spans="3:3" x14ac:dyDescent="0.25">
      <c r="C239251" s="62"/>
    </row>
    <row r="239252" spans="3:3" x14ac:dyDescent="0.25">
      <c r="C239252" s="62"/>
    </row>
    <row r="239340" spans="3:3" x14ac:dyDescent="0.25">
      <c r="C239340" s="62"/>
    </row>
    <row r="239341" spans="3:3" x14ac:dyDescent="0.25">
      <c r="C239341" s="62"/>
    </row>
    <row r="239429" spans="3:3" x14ac:dyDescent="0.25">
      <c r="C239429" s="62"/>
    </row>
    <row r="239430" spans="3:3" x14ac:dyDescent="0.25">
      <c r="C239430" s="62"/>
    </row>
    <row r="239518" spans="3:3" x14ac:dyDescent="0.25">
      <c r="C239518" s="62"/>
    </row>
    <row r="239519" spans="3:3" x14ac:dyDescent="0.25">
      <c r="C239519" s="62"/>
    </row>
    <row r="239607" spans="3:3" x14ac:dyDescent="0.25">
      <c r="C239607" s="62"/>
    </row>
    <row r="239608" spans="3:3" x14ac:dyDescent="0.25">
      <c r="C239608" s="62"/>
    </row>
    <row r="239696" spans="3:3" x14ac:dyDescent="0.25">
      <c r="C239696" s="62"/>
    </row>
    <row r="239697" spans="3:3" x14ac:dyDescent="0.25">
      <c r="C239697" s="62"/>
    </row>
    <row r="239785" spans="3:3" x14ac:dyDescent="0.25">
      <c r="C239785" s="62"/>
    </row>
    <row r="239786" spans="3:3" x14ac:dyDescent="0.25">
      <c r="C239786" s="62"/>
    </row>
    <row r="239874" spans="3:3" x14ac:dyDescent="0.25">
      <c r="C239874" s="62"/>
    </row>
    <row r="239875" spans="3:3" x14ac:dyDescent="0.25">
      <c r="C239875" s="62"/>
    </row>
    <row r="239963" spans="3:3" x14ac:dyDescent="0.25">
      <c r="C239963" s="62"/>
    </row>
    <row r="239964" spans="3:3" x14ac:dyDescent="0.25">
      <c r="C239964" s="62"/>
    </row>
    <row r="240052" spans="3:3" x14ac:dyDescent="0.25">
      <c r="C240052" s="62"/>
    </row>
    <row r="240053" spans="3:3" x14ac:dyDescent="0.25">
      <c r="C240053" s="62"/>
    </row>
    <row r="240141" spans="3:3" x14ac:dyDescent="0.25">
      <c r="C240141" s="62"/>
    </row>
    <row r="240142" spans="3:3" x14ac:dyDescent="0.25">
      <c r="C240142" s="62"/>
    </row>
    <row r="240230" spans="3:3" x14ac:dyDescent="0.25">
      <c r="C240230" s="62"/>
    </row>
    <row r="240231" spans="3:3" x14ac:dyDescent="0.25">
      <c r="C240231" s="62"/>
    </row>
    <row r="240319" spans="3:3" x14ac:dyDescent="0.25">
      <c r="C240319" s="62"/>
    </row>
    <row r="240320" spans="3:3" x14ac:dyDescent="0.25">
      <c r="C240320" s="62"/>
    </row>
    <row r="240408" spans="3:3" x14ac:dyDescent="0.25">
      <c r="C240408" s="62"/>
    </row>
    <row r="240409" spans="3:3" x14ac:dyDescent="0.25">
      <c r="C240409" s="62"/>
    </row>
    <row r="240497" spans="3:3" x14ac:dyDescent="0.25">
      <c r="C240497" s="62"/>
    </row>
    <row r="240498" spans="3:3" x14ac:dyDescent="0.25">
      <c r="C240498" s="62"/>
    </row>
    <row r="240586" spans="3:3" x14ac:dyDescent="0.25">
      <c r="C240586" s="62"/>
    </row>
    <row r="240587" spans="3:3" x14ac:dyDescent="0.25">
      <c r="C240587" s="62"/>
    </row>
    <row r="240675" spans="3:3" x14ac:dyDescent="0.25">
      <c r="C240675" s="62"/>
    </row>
    <row r="240676" spans="3:3" x14ac:dyDescent="0.25">
      <c r="C240676" s="62"/>
    </row>
    <row r="240764" spans="3:3" x14ac:dyDescent="0.25">
      <c r="C240764" s="62"/>
    </row>
    <row r="240765" spans="3:3" x14ac:dyDescent="0.25">
      <c r="C240765" s="62"/>
    </row>
    <row r="240853" spans="3:3" x14ac:dyDescent="0.25">
      <c r="C240853" s="62"/>
    </row>
    <row r="240854" spans="3:3" x14ac:dyDescent="0.25">
      <c r="C240854" s="62"/>
    </row>
    <row r="240942" spans="3:3" x14ac:dyDescent="0.25">
      <c r="C240942" s="62"/>
    </row>
    <row r="240943" spans="3:3" x14ac:dyDescent="0.25">
      <c r="C240943" s="62"/>
    </row>
    <row r="241031" spans="3:3" x14ac:dyDescent="0.25">
      <c r="C241031" s="62"/>
    </row>
    <row r="241032" spans="3:3" x14ac:dyDescent="0.25">
      <c r="C241032" s="62"/>
    </row>
    <row r="241120" spans="3:3" x14ac:dyDescent="0.25">
      <c r="C241120" s="62"/>
    </row>
    <row r="241121" spans="3:3" x14ac:dyDescent="0.25">
      <c r="C241121" s="62"/>
    </row>
    <row r="241209" spans="3:3" x14ac:dyDescent="0.25">
      <c r="C241209" s="62"/>
    </row>
    <row r="241210" spans="3:3" x14ac:dyDescent="0.25">
      <c r="C241210" s="62"/>
    </row>
    <row r="241298" spans="3:3" x14ac:dyDescent="0.25">
      <c r="C241298" s="62"/>
    </row>
    <row r="241299" spans="3:3" x14ac:dyDescent="0.25">
      <c r="C241299" s="62"/>
    </row>
    <row r="241387" spans="3:3" x14ac:dyDescent="0.25">
      <c r="C241387" s="62"/>
    </row>
    <row r="241388" spans="3:3" x14ac:dyDescent="0.25">
      <c r="C241388" s="62"/>
    </row>
    <row r="241476" spans="3:3" x14ac:dyDescent="0.25">
      <c r="C241476" s="62"/>
    </row>
    <row r="241477" spans="3:3" x14ac:dyDescent="0.25">
      <c r="C241477" s="62"/>
    </row>
    <row r="241565" spans="3:3" x14ac:dyDescent="0.25">
      <c r="C241565" s="62"/>
    </row>
    <row r="241566" spans="3:3" x14ac:dyDescent="0.25">
      <c r="C241566" s="62"/>
    </row>
    <row r="241654" spans="3:3" x14ac:dyDescent="0.25">
      <c r="C241654" s="62"/>
    </row>
    <row r="241655" spans="3:3" x14ac:dyDescent="0.25">
      <c r="C241655" s="62"/>
    </row>
    <row r="241743" spans="3:3" x14ac:dyDescent="0.25">
      <c r="C241743" s="62"/>
    </row>
    <row r="241744" spans="3:3" x14ac:dyDescent="0.25">
      <c r="C241744" s="62"/>
    </row>
    <row r="241832" spans="3:3" x14ac:dyDescent="0.25">
      <c r="C241832" s="62"/>
    </row>
    <row r="241833" spans="3:3" x14ac:dyDescent="0.25">
      <c r="C241833" s="62"/>
    </row>
    <row r="241921" spans="3:3" x14ac:dyDescent="0.25">
      <c r="C241921" s="62"/>
    </row>
    <row r="241922" spans="3:3" x14ac:dyDescent="0.25">
      <c r="C241922" s="62"/>
    </row>
    <row r="242010" spans="3:3" x14ac:dyDescent="0.25">
      <c r="C242010" s="62"/>
    </row>
    <row r="242011" spans="3:3" x14ac:dyDescent="0.25">
      <c r="C242011" s="62"/>
    </row>
    <row r="242099" spans="3:3" x14ac:dyDescent="0.25">
      <c r="C242099" s="62"/>
    </row>
    <row r="242100" spans="3:3" x14ac:dyDescent="0.25">
      <c r="C242100" s="62"/>
    </row>
    <row r="242188" spans="3:3" x14ac:dyDescent="0.25">
      <c r="C242188" s="62"/>
    </row>
    <row r="242189" spans="3:3" x14ac:dyDescent="0.25">
      <c r="C242189" s="62"/>
    </row>
    <row r="242277" spans="3:3" x14ac:dyDescent="0.25">
      <c r="C242277" s="62"/>
    </row>
    <row r="242278" spans="3:3" x14ac:dyDescent="0.25">
      <c r="C242278" s="62"/>
    </row>
    <row r="242366" spans="3:3" x14ac:dyDescent="0.25">
      <c r="C242366" s="62"/>
    </row>
    <row r="242367" spans="3:3" x14ac:dyDescent="0.25">
      <c r="C242367" s="62"/>
    </row>
    <row r="242455" spans="3:3" x14ac:dyDescent="0.25">
      <c r="C242455" s="62"/>
    </row>
    <row r="242456" spans="3:3" x14ac:dyDescent="0.25">
      <c r="C242456" s="62"/>
    </row>
    <row r="242544" spans="3:3" x14ac:dyDescent="0.25">
      <c r="C242544" s="62"/>
    </row>
    <row r="242545" spans="3:3" x14ac:dyDescent="0.25">
      <c r="C242545" s="62"/>
    </row>
    <row r="242633" spans="3:3" x14ac:dyDescent="0.25">
      <c r="C242633" s="62"/>
    </row>
    <row r="242634" spans="3:3" x14ac:dyDescent="0.25">
      <c r="C242634" s="62"/>
    </row>
    <row r="242722" spans="3:3" x14ac:dyDescent="0.25">
      <c r="C242722" s="62"/>
    </row>
    <row r="242723" spans="3:3" x14ac:dyDescent="0.25">
      <c r="C242723" s="62"/>
    </row>
    <row r="242811" spans="3:3" x14ac:dyDescent="0.25">
      <c r="C242811" s="62"/>
    </row>
    <row r="242812" spans="3:3" x14ac:dyDescent="0.25">
      <c r="C242812" s="62"/>
    </row>
    <row r="242900" spans="3:3" x14ac:dyDescent="0.25">
      <c r="C242900" s="62"/>
    </row>
    <row r="242901" spans="3:3" x14ac:dyDescent="0.25">
      <c r="C242901" s="62"/>
    </row>
    <row r="242989" spans="3:3" x14ac:dyDescent="0.25">
      <c r="C242989" s="62"/>
    </row>
    <row r="242990" spans="3:3" x14ac:dyDescent="0.25">
      <c r="C242990" s="62"/>
    </row>
    <row r="243078" spans="3:3" x14ac:dyDescent="0.25">
      <c r="C243078" s="62"/>
    </row>
    <row r="243079" spans="3:3" x14ac:dyDescent="0.25">
      <c r="C243079" s="62"/>
    </row>
    <row r="243167" spans="3:3" x14ac:dyDescent="0.25">
      <c r="C243167" s="62"/>
    </row>
    <row r="243168" spans="3:3" x14ac:dyDescent="0.25">
      <c r="C243168" s="62"/>
    </row>
    <row r="243256" spans="3:3" x14ac:dyDescent="0.25">
      <c r="C243256" s="62"/>
    </row>
    <row r="243257" spans="3:3" x14ac:dyDescent="0.25">
      <c r="C243257" s="62"/>
    </row>
    <row r="243345" spans="3:3" x14ac:dyDescent="0.25">
      <c r="C243345" s="62"/>
    </row>
    <row r="243346" spans="3:3" x14ac:dyDescent="0.25">
      <c r="C243346" s="62"/>
    </row>
    <row r="243434" spans="3:3" x14ac:dyDescent="0.25">
      <c r="C243434" s="62"/>
    </row>
    <row r="243435" spans="3:3" x14ac:dyDescent="0.25">
      <c r="C243435" s="62"/>
    </row>
    <row r="243523" spans="3:3" x14ac:dyDescent="0.25">
      <c r="C243523" s="62"/>
    </row>
    <row r="243524" spans="3:3" x14ac:dyDescent="0.25">
      <c r="C243524" s="62"/>
    </row>
    <row r="243612" spans="3:3" x14ac:dyDescent="0.25">
      <c r="C243612" s="62"/>
    </row>
    <row r="243613" spans="3:3" x14ac:dyDescent="0.25">
      <c r="C243613" s="62"/>
    </row>
    <row r="243701" spans="3:3" x14ac:dyDescent="0.25">
      <c r="C243701" s="62"/>
    </row>
    <row r="243702" spans="3:3" x14ac:dyDescent="0.25">
      <c r="C243702" s="62"/>
    </row>
    <row r="243790" spans="3:3" x14ac:dyDescent="0.25">
      <c r="C243790" s="62"/>
    </row>
    <row r="243791" spans="3:3" x14ac:dyDescent="0.25">
      <c r="C243791" s="62"/>
    </row>
    <row r="243879" spans="3:3" x14ac:dyDescent="0.25">
      <c r="C243879" s="62"/>
    </row>
    <row r="243880" spans="3:3" x14ac:dyDescent="0.25">
      <c r="C243880" s="62"/>
    </row>
    <row r="243968" spans="3:3" x14ac:dyDescent="0.25">
      <c r="C243968" s="62"/>
    </row>
    <row r="243969" spans="3:3" x14ac:dyDescent="0.25">
      <c r="C243969" s="62"/>
    </row>
    <row r="244057" spans="3:3" x14ac:dyDescent="0.25">
      <c r="C244057" s="62"/>
    </row>
    <row r="244058" spans="3:3" x14ac:dyDescent="0.25">
      <c r="C244058" s="62"/>
    </row>
    <row r="244146" spans="3:3" x14ac:dyDescent="0.25">
      <c r="C244146" s="62"/>
    </row>
    <row r="244147" spans="3:3" x14ac:dyDescent="0.25">
      <c r="C244147" s="62"/>
    </row>
    <row r="244235" spans="3:3" x14ac:dyDescent="0.25">
      <c r="C244235" s="62"/>
    </row>
    <row r="244236" spans="3:3" x14ac:dyDescent="0.25">
      <c r="C244236" s="62"/>
    </row>
    <row r="244324" spans="3:3" x14ac:dyDescent="0.25">
      <c r="C244324" s="62"/>
    </row>
    <row r="244325" spans="3:3" x14ac:dyDescent="0.25">
      <c r="C244325" s="62"/>
    </row>
    <row r="244413" spans="3:3" x14ac:dyDescent="0.25">
      <c r="C244413" s="62"/>
    </row>
    <row r="244414" spans="3:3" x14ac:dyDescent="0.25">
      <c r="C244414" s="62"/>
    </row>
    <row r="244502" spans="3:3" x14ac:dyDescent="0.25">
      <c r="C244502" s="62"/>
    </row>
    <row r="244503" spans="3:3" x14ac:dyDescent="0.25">
      <c r="C244503" s="62"/>
    </row>
    <row r="244591" spans="3:3" x14ac:dyDescent="0.25">
      <c r="C244591" s="62"/>
    </row>
    <row r="244592" spans="3:3" x14ac:dyDescent="0.25">
      <c r="C244592" s="62"/>
    </row>
    <row r="244680" spans="3:3" x14ac:dyDescent="0.25">
      <c r="C244680" s="62"/>
    </row>
    <row r="244681" spans="3:3" x14ac:dyDescent="0.25">
      <c r="C244681" s="62"/>
    </row>
    <row r="244769" spans="3:3" x14ac:dyDescent="0.25">
      <c r="C244769" s="62"/>
    </row>
    <row r="244770" spans="3:3" x14ac:dyDescent="0.25">
      <c r="C244770" s="62"/>
    </row>
    <row r="244858" spans="3:3" x14ac:dyDescent="0.25">
      <c r="C244858" s="62"/>
    </row>
    <row r="244859" spans="3:3" x14ac:dyDescent="0.25">
      <c r="C244859" s="62"/>
    </row>
    <row r="244947" spans="3:3" x14ac:dyDescent="0.25">
      <c r="C244947" s="62"/>
    </row>
    <row r="244948" spans="3:3" x14ac:dyDescent="0.25">
      <c r="C244948" s="62"/>
    </row>
    <row r="245036" spans="3:3" x14ac:dyDescent="0.25">
      <c r="C245036" s="62"/>
    </row>
    <row r="245037" spans="3:3" x14ac:dyDescent="0.25">
      <c r="C245037" s="62"/>
    </row>
    <row r="245125" spans="3:3" x14ac:dyDescent="0.25">
      <c r="C245125" s="62"/>
    </row>
    <row r="245126" spans="3:3" x14ac:dyDescent="0.25">
      <c r="C245126" s="62"/>
    </row>
    <row r="245214" spans="3:3" x14ac:dyDescent="0.25">
      <c r="C245214" s="62"/>
    </row>
    <row r="245215" spans="3:3" x14ac:dyDescent="0.25">
      <c r="C245215" s="62"/>
    </row>
    <row r="245303" spans="3:3" x14ac:dyDescent="0.25">
      <c r="C245303" s="62"/>
    </row>
    <row r="245304" spans="3:3" x14ac:dyDescent="0.25">
      <c r="C245304" s="62"/>
    </row>
    <row r="245392" spans="3:3" x14ac:dyDescent="0.25">
      <c r="C245392" s="62"/>
    </row>
    <row r="245393" spans="3:3" x14ac:dyDescent="0.25">
      <c r="C245393" s="62"/>
    </row>
    <row r="245481" spans="3:3" x14ac:dyDescent="0.25">
      <c r="C245481" s="62"/>
    </row>
    <row r="245482" spans="3:3" x14ac:dyDescent="0.25">
      <c r="C245482" s="62"/>
    </row>
    <row r="245570" spans="3:3" x14ac:dyDescent="0.25">
      <c r="C245570" s="62"/>
    </row>
    <row r="245571" spans="3:3" x14ac:dyDescent="0.25">
      <c r="C245571" s="62"/>
    </row>
    <row r="245659" spans="3:3" x14ac:dyDescent="0.25">
      <c r="C245659" s="62"/>
    </row>
    <row r="245660" spans="3:3" x14ac:dyDescent="0.25">
      <c r="C245660" s="62"/>
    </row>
    <row r="245748" spans="3:3" x14ac:dyDescent="0.25">
      <c r="C245748" s="62"/>
    </row>
    <row r="245749" spans="3:3" x14ac:dyDescent="0.25">
      <c r="C245749" s="62"/>
    </row>
    <row r="245837" spans="3:3" x14ac:dyDescent="0.25">
      <c r="C245837" s="62"/>
    </row>
    <row r="245838" spans="3:3" x14ac:dyDescent="0.25">
      <c r="C245838" s="62"/>
    </row>
    <row r="245926" spans="3:3" x14ac:dyDescent="0.25">
      <c r="C245926" s="62"/>
    </row>
    <row r="245927" spans="3:3" x14ac:dyDescent="0.25">
      <c r="C245927" s="62"/>
    </row>
    <row r="246015" spans="3:3" x14ac:dyDescent="0.25">
      <c r="C246015" s="62"/>
    </row>
    <row r="246016" spans="3:3" x14ac:dyDescent="0.25">
      <c r="C246016" s="62"/>
    </row>
    <row r="246104" spans="3:3" x14ac:dyDescent="0.25">
      <c r="C246104" s="62"/>
    </row>
    <row r="246105" spans="3:3" x14ac:dyDescent="0.25">
      <c r="C246105" s="62"/>
    </row>
    <row r="246193" spans="3:3" x14ac:dyDescent="0.25">
      <c r="C246193" s="62"/>
    </row>
    <row r="246194" spans="3:3" x14ac:dyDescent="0.25">
      <c r="C246194" s="62"/>
    </row>
    <row r="246282" spans="3:3" x14ac:dyDescent="0.25">
      <c r="C246282" s="62"/>
    </row>
    <row r="246283" spans="3:3" x14ac:dyDescent="0.25">
      <c r="C246283" s="62"/>
    </row>
    <row r="246371" spans="3:3" x14ac:dyDescent="0.25">
      <c r="C246371" s="62"/>
    </row>
    <row r="246372" spans="3:3" x14ac:dyDescent="0.25">
      <c r="C246372" s="62"/>
    </row>
    <row r="246460" spans="3:3" x14ac:dyDescent="0.25">
      <c r="C246460" s="62"/>
    </row>
    <row r="246461" spans="3:3" x14ac:dyDescent="0.25">
      <c r="C246461" s="62"/>
    </row>
    <row r="246549" spans="3:3" x14ac:dyDescent="0.25">
      <c r="C246549" s="62"/>
    </row>
    <row r="246550" spans="3:3" x14ac:dyDescent="0.25">
      <c r="C246550" s="62"/>
    </row>
    <row r="246638" spans="3:3" x14ac:dyDescent="0.25">
      <c r="C246638" s="62"/>
    </row>
    <row r="246639" spans="3:3" x14ac:dyDescent="0.25">
      <c r="C246639" s="62"/>
    </row>
    <row r="246727" spans="3:3" x14ac:dyDescent="0.25">
      <c r="C246727" s="62"/>
    </row>
    <row r="246728" spans="3:3" x14ac:dyDescent="0.25">
      <c r="C246728" s="62"/>
    </row>
    <row r="246816" spans="3:3" x14ac:dyDescent="0.25">
      <c r="C246816" s="62"/>
    </row>
    <row r="246817" spans="3:3" x14ac:dyDescent="0.25">
      <c r="C246817" s="62"/>
    </row>
    <row r="246905" spans="3:3" x14ac:dyDescent="0.25">
      <c r="C246905" s="62"/>
    </row>
    <row r="246906" spans="3:3" x14ac:dyDescent="0.25">
      <c r="C246906" s="62"/>
    </row>
    <row r="246994" spans="3:3" x14ac:dyDescent="0.25">
      <c r="C246994" s="62"/>
    </row>
    <row r="246995" spans="3:3" x14ac:dyDescent="0.25">
      <c r="C246995" s="62"/>
    </row>
    <row r="247083" spans="3:3" x14ac:dyDescent="0.25">
      <c r="C247083" s="62"/>
    </row>
    <row r="247084" spans="3:3" x14ac:dyDescent="0.25">
      <c r="C247084" s="62"/>
    </row>
    <row r="247172" spans="3:3" x14ac:dyDescent="0.25">
      <c r="C247172" s="62"/>
    </row>
    <row r="247173" spans="3:3" x14ac:dyDescent="0.25">
      <c r="C247173" s="62"/>
    </row>
    <row r="247261" spans="3:3" x14ac:dyDescent="0.25">
      <c r="C247261" s="62"/>
    </row>
    <row r="247262" spans="3:3" x14ac:dyDescent="0.25">
      <c r="C247262" s="62"/>
    </row>
    <row r="247350" spans="3:3" x14ac:dyDescent="0.25">
      <c r="C247350" s="62"/>
    </row>
    <row r="247351" spans="3:3" x14ac:dyDescent="0.25">
      <c r="C247351" s="62"/>
    </row>
    <row r="247439" spans="3:3" x14ac:dyDescent="0.25">
      <c r="C247439" s="62"/>
    </row>
    <row r="247440" spans="3:3" x14ac:dyDescent="0.25">
      <c r="C247440" s="62"/>
    </row>
    <row r="247528" spans="3:3" x14ac:dyDescent="0.25">
      <c r="C247528" s="62"/>
    </row>
    <row r="247529" spans="3:3" x14ac:dyDescent="0.25">
      <c r="C247529" s="62"/>
    </row>
    <row r="247617" spans="3:3" x14ac:dyDescent="0.25">
      <c r="C247617" s="62"/>
    </row>
    <row r="247618" spans="3:3" x14ac:dyDescent="0.25">
      <c r="C247618" s="62"/>
    </row>
    <row r="247706" spans="3:3" x14ac:dyDescent="0.25">
      <c r="C247706" s="62"/>
    </row>
    <row r="247707" spans="3:3" x14ac:dyDescent="0.25">
      <c r="C247707" s="62"/>
    </row>
    <row r="247795" spans="3:3" x14ac:dyDescent="0.25">
      <c r="C247795" s="62"/>
    </row>
    <row r="247796" spans="3:3" x14ac:dyDescent="0.25">
      <c r="C247796" s="62"/>
    </row>
    <row r="247884" spans="3:3" x14ac:dyDescent="0.25">
      <c r="C247884" s="62"/>
    </row>
    <row r="247885" spans="3:3" x14ac:dyDescent="0.25">
      <c r="C247885" s="62"/>
    </row>
    <row r="247973" spans="3:3" x14ac:dyDescent="0.25">
      <c r="C247973" s="62"/>
    </row>
    <row r="247974" spans="3:3" x14ac:dyDescent="0.25">
      <c r="C247974" s="62"/>
    </row>
    <row r="248062" spans="3:3" x14ac:dyDescent="0.25">
      <c r="C248062" s="62"/>
    </row>
    <row r="248063" spans="3:3" x14ac:dyDescent="0.25">
      <c r="C248063" s="62"/>
    </row>
    <row r="248151" spans="3:3" x14ac:dyDescent="0.25">
      <c r="C248151" s="62"/>
    </row>
    <row r="248152" spans="3:3" x14ac:dyDescent="0.25">
      <c r="C248152" s="62"/>
    </row>
    <row r="248240" spans="3:3" x14ac:dyDescent="0.25">
      <c r="C248240" s="62"/>
    </row>
    <row r="248241" spans="3:3" x14ac:dyDescent="0.25">
      <c r="C248241" s="62"/>
    </row>
    <row r="248329" spans="3:3" x14ac:dyDescent="0.25">
      <c r="C248329" s="62"/>
    </row>
    <row r="248330" spans="3:3" x14ac:dyDescent="0.25">
      <c r="C248330" s="62"/>
    </row>
    <row r="248418" spans="3:3" x14ac:dyDescent="0.25">
      <c r="C248418" s="62"/>
    </row>
    <row r="248419" spans="3:3" x14ac:dyDescent="0.25">
      <c r="C248419" s="62"/>
    </row>
    <row r="248507" spans="3:3" x14ac:dyDescent="0.25">
      <c r="C248507" s="62"/>
    </row>
    <row r="248508" spans="3:3" x14ac:dyDescent="0.25">
      <c r="C248508" s="62"/>
    </row>
    <row r="248596" spans="3:3" x14ac:dyDescent="0.25">
      <c r="C248596" s="62"/>
    </row>
    <row r="248597" spans="3:3" x14ac:dyDescent="0.25">
      <c r="C248597" s="62"/>
    </row>
    <row r="248685" spans="3:3" x14ac:dyDescent="0.25">
      <c r="C248685" s="62"/>
    </row>
    <row r="248686" spans="3:3" x14ac:dyDescent="0.25">
      <c r="C248686" s="62"/>
    </row>
    <row r="248774" spans="3:3" x14ac:dyDescent="0.25">
      <c r="C248774" s="62"/>
    </row>
    <row r="248775" spans="3:3" x14ac:dyDescent="0.25">
      <c r="C248775" s="62"/>
    </row>
    <row r="248863" spans="3:3" x14ac:dyDescent="0.25">
      <c r="C248863" s="62"/>
    </row>
    <row r="248864" spans="3:3" x14ac:dyDescent="0.25">
      <c r="C248864" s="62"/>
    </row>
    <row r="248952" spans="3:3" x14ac:dyDescent="0.25">
      <c r="C248952" s="62"/>
    </row>
    <row r="248953" spans="3:3" x14ac:dyDescent="0.25">
      <c r="C248953" s="62"/>
    </row>
    <row r="249041" spans="3:3" x14ac:dyDescent="0.25">
      <c r="C249041" s="62"/>
    </row>
    <row r="249042" spans="3:3" x14ac:dyDescent="0.25">
      <c r="C249042" s="62"/>
    </row>
    <row r="249130" spans="3:3" x14ac:dyDescent="0.25">
      <c r="C249130" s="62"/>
    </row>
    <row r="249131" spans="3:3" x14ac:dyDescent="0.25">
      <c r="C249131" s="62"/>
    </row>
    <row r="249219" spans="3:3" x14ac:dyDescent="0.25">
      <c r="C249219" s="62"/>
    </row>
    <row r="249220" spans="3:3" x14ac:dyDescent="0.25">
      <c r="C249220" s="62"/>
    </row>
    <row r="249308" spans="3:3" x14ac:dyDescent="0.25">
      <c r="C249308" s="62"/>
    </row>
    <row r="249309" spans="3:3" x14ac:dyDescent="0.25">
      <c r="C249309" s="62"/>
    </row>
    <row r="249397" spans="3:3" x14ac:dyDescent="0.25">
      <c r="C249397" s="62"/>
    </row>
    <row r="249398" spans="3:3" x14ac:dyDescent="0.25">
      <c r="C249398" s="62"/>
    </row>
    <row r="249486" spans="3:3" x14ac:dyDescent="0.25">
      <c r="C249486" s="62"/>
    </row>
    <row r="249487" spans="3:3" x14ac:dyDescent="0.25">
      <c r="C249487" s="62"/>
    </row>
    <row r="249575" spans="3:3" x14ac:dyDescent="0.25">
      <c r="C249575" s="62"/>
    </row>
    <row r="249576" spans="3:3" x14ac:dyDescent="0.25">
      <c r="C249576" s="62"/>
    </row>
    <row r="249664" spans="3:3" x14ac:dyDescent="0.25">
      <c r="C249664" s="62"/>
    </row>
    <row r="249665" spans="3:3" x14ac:dyDescent="0.25">
      <c r="C249665" s="62"/>
    </row>
    <row r="249753" spans="3:3" x14ac:dyDescent="0.25">
      <c r="C249753" s="62"/>
    </row>
    <row r="249754" spans="3:3" x14ac:dyDescent="0.25">
      <c r="C249754" s="62"/>
    </row>
    <row r="249842" spans="3:3" x14ac:dyDescent="0.25">
      <c r="C249842" s="62"/>
    </row>
    <row r="249843" spans="3:3" x14ac:dyDescent="0.25">
      <c r="C249843" s="62"/>
    </row>
    <row r="249931" spans="3:3" x14ac:dyDescent="0.25">
      <c r="C249931" s="62"/>
    </row>
    <row r="249932" spans="3:3" x14ac:dyDescent="0.25">
      <c r="C249932" s="62"/>
    </row>
    <row r="250020" spans="3:3" x14ac:dyDescent="0.25">
      <c r="C250020" s="62"/>
    </row>
    <row r="250021" spans="3:3" x14ac:dyDescent="0.25">
      <c r="C250021" s="62"/>
    </row>
    <row r="250109" spans="3:3" x14ac:dyDescent="0.25">
      <c r="C250109" s="62"/>
    </row>
    <row r="250110" spans="3:3" x14ac:dyDescent="0.25">
      <c r="C250110" s="62"/>
    </row>
    <row r="250198" spans="3:3" x14ac:dyDescent="0.25">
      <c r="C250198" s="62"/>
    </row>
    <row r="250199" spans="3:3" x14ac:dyDescent="0.25">
      <c r="C250199" s="62"/>
    </row>
    <row r="250287" spans="3:3" x14ac:dyDescent="0.25">
      <c r="C250287" s="62"/>
    </row>
    <row r="250288" spans="3:3" x14ac:dyDescent="0.25">
      <c r="C250288" s="62"/>
    </row>
    <row r="250376" spans="3:3" x14ac:dyDescent="0.25">
      <c r="C250376" s="62"/>
    </row>
    <row r="250377" spans="3:3" x14ac:dyDescent="0.25">
      <c r="C250377" s="62"/>
    </row>
    <row r="250465" spans="3:3" x14ac:dyDescent="0.25">
      <c r="C250465" s="62"/>
    </row>
    <row r="250466" spans="3:3" x14ac:dyDescent="0.25">
      <c r="C250466" s="62"/>
    </row>
    <row r="250554" spans="3:3" x14ac:dyDescent="0.25">
      <c r="C250554" s="62"/>
    </row>
    <row r="250555" spans="3:3" x14ac:dyDescent="0.25">
      <c r="C250555" s="62"/>
    </row>
    <row r="250643" spans="3:3" x14ac:dyDescent="0.25">
      <c r="C250643" s="62"/>
    </row>
    <row r="250644" spans="3:3" x14ac:dyDescent="0.25">
      <c r="C250644" s="62"/>
    </row>
    <row r="250732" spans="3:3" x14ac:dyDescent="0.25">
      <c r="C250732" s="62"/>
    </row>
    <row r="250733" spans="3:3" x14ac:dyDescent="0.25">
      <c r="C250733" s="62"/>
    </row>
    <row r="250821" spans="3:3" x14ac:dyDescent="0.25">
      <c r="C250821" s="62"/>
    </row>
    <row r="250822" spans="3:3" x14ac:dyDescent="0.25">
      <c r="C250822" s="62"/>
    </row>
    <row r="250910" spans="3:3" x14ac:dyDescent="0.25">
      <c r="C250910" s="62"/>
    </row>
    <row r="250911" spans="3:3" x14ac:dyDescent="0.25">
      <c r="C250911" s="62"/>
    </row>
    <row r="250999" spans="3:3" x14ac:dyDescent="0.25">
      <c r="C250999" s="62"/>
    </row>
    <row r="251000" spans="3:3" x14ac:dyDescent="0.25">
      <c r="C251000" s="62"/>
    </row>
    <row r="251088" spans="3:3" x14ac:dyDescent="0.25">
      <c r="C251088" s="62"/>
    </row>
    <row r="251089" spans="3:3" x14ac:dyDescent="0.25">
      <c r="C251089" s="62"/>
    </row>
    <row r="251177" spans="3:3" x14ac:dyDescent="0.25">
      <c r="C251177" s="62"/>
    </row>
    <row r="251178" spans="3:3" x14ac:dyDescent="0.25">
      <c r="C251178" s="62"/>
    </row>
    <row r="251266" spans="3:3" x14ac:dyDescent="0.25">
      <c r="C251266" s="62"/>
    </row>
    <row r="251267" spans="3:3" x14ac:dyDescent="0.25">
      <c r="C251267" s="62"/>
    </row>
    <row r="251355" spans="3:3" x14ac:dyDescent="0.25">
      <c r="C251355" s="62"/>
    </row>
    <row r="251356" spans="3:3" x14ac:dyDescent="0.25">
      <c r="C251356" s="62"/>
    </row>
    <row r="251444" spans="3:3" x14ac:dyDescent="0.25">
      <c r="C251444" s="62"/>
    </row>
    <row r="251445" spans="3:3" x14ac:dyDescent="0.25">
      <c r="C251445" s="62"/>
    </row>
    <row r="251533" spans="3:3" x14ac:dyDescent="0.25">
      <c r="C251533" s="62"/>
    </row>
    <row r="251534" spans="3:3" x14ac:dyDescent="0.25">
      <c r="C251534" s="62"/>
    </row>
    <row r="251622" spans="3:3" x14ac:dyDescent="0.25">
      <c r="C251622" s="62"/>
    </row>
    <row r="251623" spans="3:3" x14ac:dyDescent="0.25">
      <c r="C251623" s="62"/>
    </row>
    <row r="251711" spans="3:3" x14ac:dyDescent="0.25">
      <c r="C251711" s="62"/>
    </row>
    <row r="251712" spans="3:3" x14ac:dyDescent="0.25">
      <c r="C251712" s="62"/>
    </row>
    <row r="251800" spans="3:3" x14ac:dyDescent="0.25">
      <c r="C251800" s="62"/>
    </row>
    <row r="251801" spans="3:3" x14ac:dyDescent="0.25">
      <c r="C251801" s="62"/>
    </row>
    <row r="251889" spans="3:3" x14ac:dyDescent="0.25">
      <c r="C251889" s="62"/>
    </row>
    <row r="251890" spans="3:3" x14ac:dyDescent="0.25">
      <c r="C251890" s="62"/>
    </row>
    <row r="251978" spans="3:3" x14ac:dyDescent="0.25">
      <c r="C251978" s="62"/>
    </row>
    <row r="251979" spans="3:3" x14ac:dyDescent="0.25">
      <c r="C251979" s="62"/>
    </row>
    <row r="252067" spans="3:3" x14ac:dyDescent="0.25">
      <c r="C252067" s="62"/>
    </row>
    <row r="252068" spans="3:3" x14ac:dyDescent="0.25">
      <c r="C252068" s="62"/>
    </row>
    <row r="252156" spans="3:3" x14ac:dyDescent="0.25">
      <c r="C252156" s="62"/>
    </row>
    <row r="252157" spans="3:3" x14ac:dyDescent="0.25">
      <c r="C252157" s="62"/>
    </row>
    <row r="252245" spans="3:3" x14ac:dyDescent="0.25">
      <c r="C252245" s="62"/>
    </row>
    <row r="252246" spans="3:3" x14ac:dyDescent="0.25">
      <c r="C252246" s="62"/>
    </row>
    <row r="252334" spans="3:3" x14ac:dyDescent="0.25">
      <c r="C252334" s="62"/>
    </row>
    <row r="252335" spans="3:3" x14ac:dyDescent="0.25">
      <c r="C252335" s="62"/>
    </row>
    <row r="252423" spans="3:3" x14ac:dyDescent="0.25">
      <c r="C252423" s="62"/>
    </row>
    <row r="252424" spans="3:3" x14ac:dyDescent="0.25">
      <c r="C252424" s="62"/>
    </row>
    <row r="252512" spans="3:3" x14ac:dyDescent="0.25">
      <c r="C252512" s="62"/>
    </row>
    <row r="252513" spans="3:3" x14ac:dyDescent="0.25">
      <c r="C252513" s="62"/>
    </row>
    <row r="252601" spans="3:3" x14ac:dyDescent="0.25">
      <c r="C252601" s="62"/>
    </row>
    <row r="252602" spans="3:3" x14ac:dyDescent="0.25">
      <c r="C252602" s="62"/>
    </row>
    <row r="252690" spans="3:3" x14ac:dyDescent="0.25">
      <c r="C252690" s="62"/>
    </row>
    <row r="252691" spans="3:3" x14ac:dyDescent="0.25">
      <c r="C252691" s="62"/>
    </row>
    <row r="252779" spans="3:3" x14ac:dyDescent="0.25">
      <c r="C252779" s="62"/>
    </row>
    <row r="252780" spans="3:3" x14ac:dyDescent="0.25">
      <c r="C252780" s="62"/>
    </row>
    <row r="252868" spans="3:3" x14ac:dyDescent="0.25">
      <c r="C252868" s="62"/>
    </row>
    <row r="252869" spans="3:3" x14ac:dyDescent="0.25">
      <c r="C252869" s="62"/>
    </row>
    <row r="252957" spans="3:3" x14ac:dyDescent="0.25">
      <c r="C252957" s="62"/>
    </row>
    <row r="252958" spans="3:3" x14ac:dyDescent="0.25">
      <c r="C252958" s="62"/>
    </row>
    <row r="253046" spans="3:3" x14ac:dyDescent="0.25">
      <c r="C253046" s="62"/>
    </row>
    <row r="253047" spans="3:3" x14ac:dyDescent="0.25">
      <c r="C253047" s="62"/>
    </row>
    <row r="253135" spans="3:3" x14ac:dyDescent="0.25">
      <c r="C253135" s="62"/>
    </row>
    <row r="253136" spans="3:3" x14ac:dyDescent="0.25">
      <c r="C253136" s="62"/>
    </row>
    <row r="253224" spans="3:3" x14ac:dyDescent="0.25">
      <c r="C253224" s="62"/>
    </row>
    <row r="253225" spans="3:3" x14ac:dyDescent="0.25">
      <c r="C253225" s="62"/>
    </row>
    <row r="253313" spans="3:3" x14ac:dyDescent="0.25">
      <c r="C253313" s="62"/>
    </row>
    <row r="253314" spans="3:3" x14ac:dyDescent="0.25">
      <c r="C253314" s="62"/>
    </row>
    <row r="253402" spans="3:3" x14ac:dyDescent="0.25">
      <c r="C253402" s="62"/>
    </row>
    <row r="253403" spans="3:3" x14ac:dyDescent="0.25">
      <c r="C253403" s="62"/>
    </row>
    <row r="253491" spans="3:3" x14ac:dyDescent="0.25">
      <c r="C253491" s="62"/>
    </row>
    <row r="253492" spans="3:3" x14ac:dyDescent="0.25">
      <c r="C253492" s="62"/>
    </row>
    <row r="253580" spans="3:3" x14ac:dyDescent="0.25">
      <c r="C253580" s="62"/>
    </row>
    <row r="253581" spans="3:3" x14ac:dyDescent="0.25">
      <c r="C253581" s="62"/>
    </row>
    <row r="253669" spans="3:3" x14ac:dyDescent="0.25">
      <c r="C253669" s="62"/>
    </row>
    <row r="253670" spans="3:3" x14ac:dyDescent="0.25">
      <c r="C253670" s="62"/>
    </row>
    <row r="253758" spans="3:3" x14ac:dyDescent="0.25">
      <c r="C253758" s="62"/>
    </row>
    <row r="253759" spans="3:3" x14ac:dyDescent="0.25">
      <c r="C253759" s="62"/>
    </row>
    <row r="253847" spans="3:3" x14ac:dyDescent="0.25">
      <c r="C253847" s="62"/>
    </row>
    <row r="253848" spans="3:3" x14ac:dyDescent="0.25">
      <c r="C253848" s="62"/>
    </row>
    <row r="253936" spans="3:3" x14ac:dyDescent="0.25">
      <c r="C253936" s="62"/>
    </row>
    <row r="253937" spans="3:3" x14ac:dyDescent="0.25">
      <c r="C253937" s="62"/>
    </row>
    <row r="254025" spans="3:3" x14ac:dyDescent="0.25">
      <c r="C254025" s="62"/>
    </row>
    <row r="254026" spans="3:3" x14ac:dyDescent="0.25">
      <c r="C254026" s="62"/>
    </row>
    <row r="254114" spans="3:3" x14ac:dyDescent="0.25">
      <c r="C254114" s="62"/>
    </row>
    <row r="254115" spans="3:3" x14ac:dyDescent="0.25">
      <c r="C254115" s="62"/>
    </row>
    <row r="254203" spans="3:3" x14ac:dyDescent="0.25">
      <c r="C254203" s="62"/>
    </row>
    <row r="254204" spans="3:3" x14ac:dyDescent="0.25">
      <c r="C254204" s="62"/>
    </row>
    <row r="254292" spans="3:3" x14ac:dyDescent="0.25">
      <c r="C254292" s="62"/>
    </row>
    <row r="254293" spans="3:3" x14ac:dyDescent="0.25">
      <c r="C254293" s="62"/>
    </row>
    <row r="254381" spans="3:3" x14ac:dyDescent="0.25">
      <c r="C254381" s="62"/>
    </row>
    <row r="254382" spans="3:3" x14ac:dyDescent="0.25">
      <c r="C254382" s="62"/>
    </row>
    <row r="254470" spans="3:3" x14ac:dyDescent="0.25">
      <c r="C254470" s="62"/>
    </row>
    <row r="254471" spans="3:3" x14ac:dyDescent="0.25">
      <c r="C254471" s="62"/>
    </row>
    <row r="254559" spans="3:3" x14ac:dyDescent="0.25">
      <c r="C254559" s="62"/>
    </row>
    <row r="254560" spans="3:3" x14ac:dyDescent="0.25">
      <c r="C254560" s="62"/>
    </row>
    <row r="254648" spans="3:3" x14ac:dyDescent="0.25">
      <c r="C254648" s="62"/>
    </row>
    <row r="254649" spans="3:3" x14ac:dyDescent="0.25">
      <c r="C254649" s="62"/>
    </row>
    <row r="254737" spans="3:3" x14ac:dyDescent="0.25">
      <c r="C254737" s="62"/>
    </row>
    <row r="254738" spans="3:3" x14ac:dyDescent="0.25">
      <c r="C254738" s="62"/>
    </row>
    <row r="254826" spans="3:3" x14ac:dyDescent="0.25">
      <c r="C254826" s="62"/>
    </row>
    <row r="254827" spans="3:3" x14ac:dyDescent="0.25">
      <c r="C254827" s="62"/>
    </row>
    <row r="254915" spans="3:3" x14ac:dyDescent="0.25">
      <c r="C254915" s="62"/>
    </row>
    <row r="254916" spans="3:3" x14ac:dyDescent="0.25">
      <c r="C254916" s="62"/>
    </row>
    <row r="255004" spans="3:3" x14ac:dyDescent="0.25">
      <c r="C255004" s="62"/>
    </row>
    <row r="255005" spans="3:3" x14ac:dyDescent="0.25">
      <c r="C255005" s="62"/>
    </row>
    <row r="255093" spans="3:3" x14ac:dyDescent="0.25">
      <c r="C255093" s="62"/>
    </row>
    <row r="255094" spans="3:3" x14ac:dyDescent="0.25">
      <c r="C255094" s="62"/>
    </row>
    <row r="255182" spans="3:3" x14ac:dyDescent="0.25">
      <c r="C255182" s="62"/>
    </row>
    <row r="255183" spans="3:3" x14ac:dyDescent="0.25">
      <c r="C255183" s="62"/>
    </row>
    <row r="255271" spans="3:3" x14ac:dyDescent="0.25">
      <c r="C255271" s="62"/>
    </row>
    <row r="255272" spans="3:3" x14ac:dyDescent="0.25">
      <c r="C255272" s="62"/>
    </row>
    <row r="255360" spans="3:3" x14ac:dyDescent="0.25">
      <c r="C255360" s="62"/>
    </row>
    <row r="255361" spans="3:3" x14ac:dyDescent="0.25">
      <c r="C255361" s="62"/>
    </row>
    <row r="255449" spans="3:3" x14ac:dyDescent="0.25">
      <c r="C255449" s="62"/>
    </row>
    <row r="255450" spans="3:3" x14ac:dyDescent="0.25">
      <c r="C255450" s="62"/>
    </row>
    <row r="255538" spans="3:3" x14ac:dyDescent="0.25">
      <c r="C255538" s="62"/>
    </row>
    <row r="255539" spans="3:3" x14ac:dyDescent="0.25">
      <c r="C255539" s="62"/>
    </row>
    <row r="255627" spans="3:3" x14ac:dyDescent="0.25">
      <c r="C255627" s="62"/>
    </row>
    <row r="255628" spans="3:3" x14ac:dyDescent="0.25">
      <c r="C255628" s="62"/>
    </row>
    <row r="255716" spans="3:3" x14ac:dyDescent="0.25">
      <c r="C255716" s="62"/>
    </row>
    <row r="255717" spans="3:3" x14ac:dyDescent="0.25">
      <c r="C255717" s="62"/>
    </row>
    <row r="255805" spans="3:3" x14ac:dyDescent="0.25">
      <c r="C255805" s="62"/>
    </row>
    <row r="255806" spans="3:3" x14ac:dyDescent="0.25">
      <c r="C255806" s="62"/>
    </row>
    <row r="255894" spans="3:3" x14ac:dyDescent="0.25">
      <c r="C255894" s="62"/>
    </row>
    <row r="255895" spans="3:3" x14ac:dyDescent="0.25">
      <c r="C255895" s="62"/>
    </row>
    <row r="255983" spans="3:3" x14ac:dyDescent="0.25">
      <c r="C255983" s="62"/>
    </row>
    <row r="255984" spans="3:3" x14ac:dyDescent="0.25">
      <c r="C255984" s="62"/>
    </row>
    <row r="256072" spans="3:3" x14ac:dyDescent="0.25">
      <c r="C256072" s="62"/>
    </row>
    <row r="256073" spans="3:3" x14ac:dyDescent="0.25">
      <c r="C256073" s="62"/>
    </row>
    <row r="256161" spans="3:3" x14ac:dyDescent="0.25">
      <c r="C256161" s="62"/>
    </row>
    <row r="256162" spans="3:3" x14ac:dyDescent="0.25">
      <c r="C256162" s="62"/>
    </row>
    <row r="256250" spans="3:3" x14ac:dyDescent="0.25">
      <c r="C256250" s="62"/>
    </row>
    <row r="256251" spans="3:3" x14ac:dyDescent="0.25">
      <c r="C256251" s="62"/>
    </row>
    <row r="256339" spans="3:3" x14ac:dyDescent="0.25">
      <c r="C256339" s="62"/>
    </row>
    <row r="256340" spans="3:3" x14ac:dyDescent="0.25">
      <c r="C256340" s="62"/>
    </row>
    <row r="256428" spans="3:3" x14ac:dyDescent="0.25">
      <c r="C256428" s="62"/>
    </row>
    <row r="256429" spans="3:3" x14ac:dyDescent="0.25">
      <c r="C256429" s="62"/>
    </row>
    <row r="256517" spans="3:3" x14ac:dyDescent="0.25">
      <c r="C256517" s="62"/>
    </row>
    <row r="256518" spans="3:3" x14ac:dyDescent="0.25">
      <c r="C256518" s="62"/>
    </row>
    <row r="256606" spans="3:3" x14ac:dyDescent="0.25">
      <c r="C256606" s="62"/>
    </row>
    <row r="256607" spans="3:3" x14ac:dyDescent="0.25">
      <c r="C256607" s="62"/>
    </row>
    <row r="256695" spans="3:3" x14ac:dyDescent="0.25">
      <c r="C256695" s="62"/>
    </row>
    <row r="256696" spans="3:3" x14ac:dyDescent="0.25">
      <c r="C256696" s="62"/>
    </row>
    <row r="256784" spans="3:3" x14ac:dyDescent="0.25">
      <c r="C256784" s="62"/>
    </row>
    <row r="256785" spans="3:3" x14ac:dyDescent="0.25">
      <c r="C256785" s="62"/>
    </row>
    <row r="256873" spans="3:3" x14ac:dyDescent="0.25">
      <c r="C256873" s="62"/>
    </row>
    <row r="256874" spans="3:3" x14ac:dyDescent="0.25">
      <c r="C256874" s="62"/>
    </row>
    <row r="256962" spans="3:3" x14ac:dyDescent="0.25">
      <c r="C256962" s="62"/>
    </row>
    <row r="256963" spans="3:3" x14ac:dyDescent="0.25">
      <c r="C256963" s="62"/>
    </row>
    <row r="257051" spans="3:3" x14ac:dyDescent="0.25">
      <c r="C257051" s="62"/>
    </row>
    <row r="257052" spans="3:3" x14ac:dyDescent="0.25">
      <c r="C257052" s="62"/>
    </row>
    <row r="257140" spans="3:3" x14ac:dyDescent="0.25">
      <c r="C257140" s="62"/>
    </row>
    <row r="257141" spans="3:3" x14ac:dyDescent="0.25">
      <c r="C257141" s="62"/>
    </row>
    <row r="257229" spans="3:3" x14ac:dyDescent="0.25">
      <c r="C257229" s="62"/>
    </row>
    <row r="257230" spans="3:3" x14ac:dyDescent="0.25">
      <c r="C257230" s="62"/>
    </row>
    <row r="257318" spans="3:3" x14ac:dyDescent="0.25">
      <c r="C257318" s="62"/>
    </row>
    <row r="257319" spans="3:3" x14ac:dyDescent="0.25">
      <c r="C257319" s="62"/>
    </row>
    <row r="257407" spans="3:3" x14ac:dyDescent="0.25">
      <c r="C257407" s="62"/>
    </row>
    <row r="257408" spans="3:3" x14ac:dyDescent="0.25">
      <c r="C257408" s="62"/>
    </row>
    <row r="257496" spans="3:3" x14ac:dyDescent="0.25">
      <c r="C257496" s="62"/>
    </row>
    <row r="257497" spans="3:3" x14ac:dyDescent="0.25">
      <c r="C257497" s="62"/>
    </row>
    <row r="257585" spans="3:3" x14ac:dyDescent="0.25">
      <c r="C257585" s="62"/>
    </row>
    <row r="257586" spans="3:3" x14ac:dyDescent="0.25">
      <c r="C257586" s="62"/>
    </row>
    <row r="257674" spans="3:3" x14ac:dyDescent="0.25">
      <c r="C257674" s="62"/>
    </row>
    <row r="257675" spans="3:3" x14ac:dyDescent="0.25">
      <c r="C257675" s="62"/>
    </row>
    <row r="257763" spans="3:3" x14ac:dyDescent="0.25">
      <c r="C257763" s="62"/>
    </row>
    <row r="257764" spans="3:3" x14ac:dyDescent="0.25">
      <c r="C257764" s="62"/>
    </row>
    <row r="257852" spans="3:3" x14ac:dyDescent="0.25">
      <c r="C257852" s="62"/>
    </row>
    <row r="257853" spans="3:3" x14ac:dyDescent="0.25">
      <c r="C257853" s="62"/>
    </row>
    <row r="257941" spans="3:3" x14ac:dyDescent="0.25">
      <c r="C257941" s="62"/>
    </row>
    <row r="257942" spans="3:3" x14ac:dyDescent="0.25">
      <c r="C257942" s="62"/>
    </row>
    <row r="258030" spans="3:3" x14ac:dyDescent="0.25">
      <c r="C258030" s="62"/>
    </row>
    <row r="258031" spans="3:3" x14ac:dyDescent="0.25">
      <c r="C258031" s="62"/>
    </row>
    <row r="258119" spans="3:3" x14ac:dyDescent="0.25">
      <c r="C258119" s="62"/>
    </row>
    <row r="258120" spans="3:3" x14ac:dyDescent="0.25">
      <c r="C258120" s="62"/>
    </row>
    <row r="258208" spans="3:3" x14ac:dyDescent="0.25">
      <c r="C258208" s="62"/>
    </row>
    <row r="258209" spans="3:3" x14ac:dyDescent="0.25">
      <c r="C258209" s="62"/>
    </row>
    <row r="258297" spans="3:3" x14ac:dyDescent="0.25">
      <c r="C258297" s="62"/>
    </row>
    <row r="258298" spans="3:3" x14ac:dyDescent="0.25">
      <c r="C258298" s="62"/>
    </row>
    <row r="258386" spans="3:3" x14ac:dyDescent="0.25">
      <c r="C258386" s="62"/>
    </row>
    <row r="258387" spans="3:3" x14ac:dyDescent="0.25">
      <c r="C258387" s="62"/>
    </row>
    <row r="258475" spans="3:3" x14ac:dyDescent="0.25">
      <c r="C258475" s="62"/>
    </row>
    <row r="258476" spans="3:3" x14ac:dyDescent="0.25">
      <c r="C258476" s="62"/>
    </row>
    <row r="258564" spans="3:3" x14ac:dyDescent="0.25">
      <c r="C258564" s="62"/>
    </row>
    <row r="258565" spans="3:3" x14ac:dyDescent="0.25">
      <c r="C258565" s="62"/>
    </row>
    <row r="258653" spans="3:3" x14ac:dyDescent="0.25">
      <c r="C258653" s="62"/>
    </row>
    <row r="258654" spans="3:3" x14ac:dyDescent="0.25">
      <c r="C258654" s="62"/>
    </row>
    <row r="258742" spans="3:3" x14ac:dyDescent="0.25">
      <c r="C258742" s="62"/>
    </row>
    <row r="258743" spans="3:3" x14ac:dyDescent="0.25">
      <c r="C258743" s="62"/>
    </row>
    <row r="258831" spans="3:3" x14ac:dyDescent="0.25">
      <c r="C258831" s="62"/>
    </row>
    <row r="258832" spans="3:3" x14ac:dyDescent="0.25">
      <c r="C258832" s="62"/>
    </row>
    <row r="258920" spans="3:3" x14ac:dyDescent="0.25">
      <c r="C258920" s="62"/>
    </row>
    <row r="258921" spans="3:3" x14ac:dyDescent="0.25">
      <c r="C258921" s="62"/>
    </row>
    <row r="259009" spans="3:3" x14ac:dyDescent="0.25">
      <c r="C259009" s="62"/>
    </row>
    <row r="259010" spans="3:3" x14ac:dyDescent="0.25">
      <c r="C259010" s="62"/>
    </row>
    <row r="259098" spans="3:3" x14ac:dyDescent="0.25">
      <c r="C259098" s="62"/>
    </row>
    <row r="259099" spans="3:3" x14ac:dyDescent="0.25">
      <c r="C259099" s="62"/>
    </row>
    <row r="259187" spans="3:3" x14ac:dyDescent="0.25">
      <c r="C259187" s="62"/>
    </row>
    <row r="259188" spans="3:3" x14ac:dyDescent="0.25">
      <c r="C259188" s="62"/>
    </row>
    <row r="259276" spans="3:3" x14ac:dyDescent="0.25">
      <c r="C259276" s="62"/>
    </row>
    <row r="259277" spans="3:3" x14ac:dyDescent="0.25">
      <c r="C259277" s="62"/>
    </row>
    <row r="259365" spans="3:3" x14ac:dyDescent="0.25">
      <c r="C259365" s="62"/>
    </row>
    <row r="259366" spans="3:3" x14ac:dyDescent="0.25">
      <c r="C259366" s="62"/>
    </row>
    <row r="259454" spans="3:3" x14ac:dyDescent="0.25">
      <c r="C259454" s="62"/>
    </row>
    <row r="259455" spans="3:3" x14ac:dyDescent="0.25">
      <c r="C259455" s="62"/>
    </row>
    <row r="259543" spans="3:3" x14ac:dyDescent="0.25">
      <c r="C259543" s="62"/>
    </row>
    <row r="259544" spans="3:3" x14ac:dyDescent="0.25">
      <c r="C259544" s="62"/>
    </row>
    <row r="259632" spans="3:3" x14ac:dyDescent="0.25">
      <c r="C259632" s="62"/>
    </row>
    <row r="259633" spans="3:3" x14ac:dyDescent="0.25">
      <c r="C259633" s="62"/>
    </row>
    <row r="259721" spans="3:3" x14ac:dyDescent="0.25">
      <c r="C259721" s="62"/>
    </row>
    <row r="259722" spans="3:3" x14ac:dyDescent="0.25">
      <c r="C259722" s="62"/>
    </row>
    <row r="259810" spans="3:3" x14ac:dyDescent="0.25">
      <c r="C259810" s="62"/>
    </row>
    <row r="259811" spans="3:3" x14ac:dyDescent="0.25">
      <c r="C259811" s="62"/>
    </row>
    <row r="259899" spans="3:3" x14ac:dyDescent="0.25">
      <c r="C259899" s="62"/>
    </row>
    <row r="259900" spans="3:3" x14ac:dyDescent="0.25">
      <c r="C259900" s="62"/>
    </row>
    <row r="259988" spans="3:3" x14ac:dyDescent="0.25">
      <c r="C259988" s="62"/>
    </row>
    <row r="259989" spans="3:3" x14ac:dyDescent="0.25">
      <c r="C259989" s="62"/>
    </row>
    <row r="260077" spans="3:3" x14ac:dyDescent="0.25">
      <c r="C260077" s="62"/>
    </row>
    <row r="260078" spans="3:3" x14ac:dyDescent="0.25">
      <c r="C260078" s="62"/>
    </row>
    <row r="260166" spans="3:3" x14ac:dyDescent="0.25">
      <c r="C260166" s="62"/>
    </row>
    <row r="260167" spans="3:3" x14ac:dyDescent="0.25">
      <c r="C260167" s="62"/>
    </row>
    <row r="260255" spans="3:3" x14ac:dyDescent="0.25">
      <c r="C260255" s="62"/>
    </row>
    <row r="260256" spans="3:3" x14ac:dyDescent="0.25">
      <c r="C260256" s="62"/>
    </row>
    <row r="260344" spans="3:3" x14ac:dyDescent="0.25">
      <c r="C260344" s="62"/>
    </row>
    <row r="260345" spans="3:3" x14ac:dyDescent="0.25">
      <c r="C260345" s="62"/>
    </row>
    <row r="260433" spans="3:3" x14ac:dyDescent="0.25">
      <c r="C260433" s="62"/>
    </row>
    <row r="260434" spans="3:3" x14ac:dyDescent="0.25">
      <c r="C260434" s="62"/>
    </row>
    <row r="260522" spans="3:3" x14ac:dyDescent="0.25">
      <c r="C260522" s="62"/>
    </row>
    <row r="260523" spans="3:3" x14ac:dyDescent="0.25">
      <c r="C260523" s="62"/>
    </row>
    <row r="260611" spans="3:3" x14ac:dyDescent="0.25">
      <c r="C260611" s="62"/>
    </row>
    <row r="260612" spans="3:3" x14ac:dyDescent="0.25">
      <c r="C260612" s="62"/>
    </row>
    <row r="260700" spans="3:3" x14ac:dyDescent="0.25">
      <c r="C260700" s="62"/>
    </row>
    <row r="260701" spans="3:3" x14ac:dyDescent="0.25">
      <c r="C260701" s="62"/>
    </row>
    <row r="260789" spans="3:3" x14ac:dyDescent="0.25">
      <c r="C260789" s="62"/>
    </row>
    <row r="260790" spans="3:3" x14ac:dyDescent="0.25">
      <c r="C260790" s="62"/>
    </row>
    <row r="260878" spans="3:3" x14ac:dyDescent="0.25">
      <c r="C260878" s="62"/>
    </row>
    <row r="260879" spans="3:3" x14ac:dyDescent="0.25">
      <c r="C260879" s="62"/>
    </row>
    <row r="260967" spans="3:3" x14ac:dyDescent="0.25">
      <c r="C260967" s="62"/>
    </row>
    <row r="260968" spans="3:3" x14ac:dyDescent="0.25">
      <c r="C260968" s="62"/>
    </row>
    <row r="261056" spans="3:3" x14ac:dyDescent="0.25">
      <c r="C261056" s="62"/>
    </row>
    <row r="261057" spans="3:3" x14ac:dyDescent="0.25">
      <c r="C261057" s="62"/>
    </row>
    <row r="261145" spans="3:3" x14ac:dyDescent="0.25">
      <c r="C261145" s="62"/>
    </row>
    <row r="261146" spans="3:3" x14ac:dyDescent="0.25">
      <c r="C261146" s="62"/>
    </row>
    <row r="261234" spans="3:3" x14ac:dyDescent="0.25">
      <c r="C261234" s="62"/>
    </row>
    <row r="261235" spans="3:3" x14ac:dyDescent="0.25">
      <c r="C261235" s="62"/>
    </row>
    <row r="261323" spans="3:3" x14ac:dyDescent="0.25">
      <c r="C261323" s="62"/>
    </row>
    <row r="261324" spans="3:3" x14ac:dyDescent="0.25">
      <c r="C261324" s="62"/>
    </row>
    <row r="261412" spans="3:3" x14ac:dyDescent="0.25">
      <c r="C261412" s="62"/>
    </row>
    <row r="261413" spans="3:3" x14ac:dyDescent="0.25">
      <c r="C261413" s="62"/>
    </row>
    <row r="261501" spans="3:3" x14ac:dyDescent="0.25">
      <c r="C261501" s="62"/>
    </row>
    <row r="261502" spans="3:3" x14ac:dyDescent="0.25">
      <c r="C261502" s="62"/>
    </row>
    <row r="261590" spans="3:3" x14ac:dyDescent="0.25">
      <c r="C261590" s="62"/>
    </row>
    <row r="261591" spans="3:3" x14ac:dyDescent="0.25">
      <c r="C261591" s="62"/>
    </row>
    <row r="261679" spans="3:3" x14ac:dyDescent="0.25">
      <c r="C261679" s="62"/>
    </row>
    <row r="261680" spans="3:3" x14ac:dyDescent="0.25">
      <c r="C261680" s="62"/>
    </row>
    <row r="261768" spans="3:3" x14ac:dyDescent="0.25">
      <c r="C261768" s="62"/>
    </row>
    <row r="261769" spans="3:3" x14ac:dyDescent="0.25">
      <c r="C261769" s="62"/>
    </row>
    <row r="261857" spans="3:3" x14ac:dyDescent="0.25">
      <c r="C261857" s="62"/>
    </row>
    <row r="261858" spans="3:3" x14ac:dyDescent="0.25">
      <c r="C261858" s="62"/>
    </row>
    <row r="261946" spans="3:3" x14ac:dyDescent="0.25">
      <c r="C261946" s="62"/>
    </row>
    <row r="261947" spans="3:3" x14ac:dyDescent="0.25">
      <c r="C261947" s="62"/>
    </row>
    <row r="262035" spans="3:3" x14ac:dyDescent="0.25">
      <c r="C262035" s="62"/>
    </row>
    <row r="262036" spans="3:3" x14ac:dyDescent="0.25">
      <c r="C262036" s="62"/>
    </row>
    <row r="262124" spans="3:3" x14ac:dyDescent="0.25">
      <c r="C262124" s="62"/>
    </row>
    <row r="262125" spans="3:3" x14ac:dyDescent="0.25">
      <c r="C262125" s="62"/>
    </row>
    <row r="262213" spans="3:3" x14ac:dyDescent="0.25">
      <c r="C262213" s="62"/>
    </row>
    <row r="262214" spans="3:3" x14ac:dyDescent="0.25">
      <c r="C262214" s="62"/>
    </row>
    <row r="262302" spans="3:3" x14ac:dyDescent="0.25">
      <c r="C262302" s="62"/>
    </row>
    <row r="262303" spans="3:3" x14ac:dyDescent="0.25">
      <c r="C262303" s="62"/>
    </row>
    <row r="262391" spans="3:3" x14ac:dyDescent="0.25">
      <c r="C262391" s="62"/>
    </row>
    <row r="262392" spans="3:3" x14ac:dyDescent="0.25">
      <c r="C262392" s="62"/>
    </row>
    <row r="262480" spans="3:3" x14ac:dyDescent="0.25">
      <c r="C262480" s="62"/>
    </row>
    <row r="262481" spans="3:3" x14ac:dyDescent="0.25">
      <c r="C262481" s="62"/>
    </row>
    <row r="262569" spans="3:3" x14ac:dyDescent="0.25">
      <c r="C262569" s="62"/>
    </row>
    <row r="262570" spans="3:3" x14ac:dyDescent="0.25">
      <c r="C262570" s="62"/>
    </row>
    <row r="262658" spans="3:3" x14ac:dyDescent="0.25">
      <c r="C262658" s="62"/>
    </row>
    <row r="262659" spans="3:3" x14ac:dyDescent="0.25">
      <c r="C262659" s="62"/>
    </row>
    <row r="262747" spans="3:3" x14ac:dyDescent="0.25">
      <c r="C262747" s="62"/>
    </row>
    <row r="262748" spans="3:3" x14ac:dyDescent="0.25">
      <c r="C262748" s="62"/>
    </row>
    <row r="262836" spans="3:3" x14ac:dyDescent="0.25">
      <c r="C262836" s="62"/>
    </row>
    <row r="262837" spans="3:3" x14ac:dyDescent="0.25">
      <c r="C262837" s="62"/>
    </row>
    <row r="262925" spans="3:3" x14ac:dyDescent="0.25">
      <c r="C262925" s="62"/>
    </row>
    <row r="262926" spans="3:3" x14ac:dyDescent="0.25">
      <c r="C262926" s="62"/>
    </row>
    <row r="263014" spans="3:3" x14ac:dyDescent="0.25">
      <c r="C263014" s="62"/>
    </row>
    <row r="263015" spans="3:3" x14ac:dyDescent="0.25">
      <c r="C263015" s="62"/>
    </row>
    <row r="263103" spans="3:3" x14ac:dyDescent="0.25">
      <c r="C263103" s="62"/>
    </row>
    <row r="263104" spans="3:3" x14ac:dyDescent="0.25">
      <c r="C263104" s="62"/>
    </row>
    <row r="263192" spans="3:3" x14ac:dyDescent="0.25">
      <c r="C263192" s="62"/>
    </row>
    <row r="263193" spans="3:3" x14ac:dyDescent="0.25">
      <c r="C263193" s="62"/>
    </row>
    <row r="263281" spans="3:3" x14ac:dyDescent="0.25">
      <c r="C263281" s="62"/>
    </row>
    <row r="263282" spans="3:3" x14ac:dyDescent="0.25">
      <c r="C263282" s="62"/>
    </row>
    <row r="263370" spans="3:3" x14ac:dyDescent="0.25">
      <c r="C263370" s="62"/>
    </row>
    <row r="263371" spans="3:3" x14ac:dyDescent="0.25">
      <c r="C263371" s="62"/>
    </row>
    <row r="263459" spans="3:3" x14ac:dyDescent="0.25">
      <c r="C263459" s="62"/>
    </row>
    <row r="263460" spans="3:3" x14ac:dyDescent="0.25">
      <c r="C263460" s="62"/>
    </row>
    <row r="263548" spans="3:3" x14ac:dyDescent="0.25">
      <c r="C263548" s="62"/>
    </row>
    <row r="263549" spans="3:3" x14ac:dyDescent="0.25">
      <c r="C263549" s="62"/>
    </row>
    <row r="263637" spans="3:3" x14ac:dyDescent="0.25">
      <c r="C263637" s="62"/>
    </row>
    <row r="263638" spans="3:3" x14ac:dyDescent="0.25">
      <c r="C263638" s="62"/>
    </row>
    <row r="263726" spans="3:3" x14ac:dyDescent="0.25">
      <c r="C263726" s="62"/>
    </row>
    <row r="263727" spans="3:3" x14ac:dyDescent="0.25">
      <c r="C263727" s="62"/>
    </row>
    <row r="263815" spans="3:3" x14ac:dyDescent="0.25">
      <c r="C263815" s="62"/>
    </row>
    <row r="263816" spans="3:3" x14ac:dyDescent="0.25">
      <c r="C263816" s="62"/>
    </row>
    <row r="263904" spans="3:3" x14ac:dyDescent="0.25">
      <c r="C263904" s="62"/>
    </row>
    <row r="263905" spans="3:3" x14ac:dyDescent="0.25">
      <c r="C263905" s="62"/>
    </row>
    <row r="263993" spans="3:3" x14ac:dyDescent="0.25">
      <c r="C263993" s="62"/>
    </row>
    <row r="263994" spans="3:3" x14ac:dyDescent="0.25">
      <c r="C263994" s="62"/>
    </row>
    <row r="264082" spans="3:3" x14ac:dyDescent="0.25">
      <c r="C264082" s="62"/>
    </row>
    <row r="264083" spans="3:3" x14ac:dyDescent="0.25">
      <c r="C264083" s="62"/>
    </row>
    <row r="264171" spans="3:3" x14ac:dyDescent="0.25">
      <c r="C264171" s="62"/>
    </row>
    <row r="264172" spans="3:3" x14ac:dyDescent="0.25">
      <c r="C264172" s="62"/>
    </row>
    <row r="264260" spans="3:3" x14ac:dyDescent="0.25">
      <c r="C264260" s="62"/>
    </row>
    <row r="264261" spans="3:3" x14ac:dyDescent="0.25">
      <c r="C264261" s="62"/>
    </row>
    <row r="264349" spans="3:3" x14ac:dyDescent="0.25">
      <c r="C264349" s="62"/>
    </row>
    <row r="264350" spans="3:3" x14ac:dyDescent="0.25">
      <c r="C264350" s="62"/>
    </row>
    <row r="264438" spans="3:3" x14ac:dyDescent="0.25">
      <c r="C264438" s="62"/>
    </row>
    <row r="264439" spans="3:3" x14ac:dyDescent="0.25">
      <c r="C264439" s="62"/>
    </row>
    <row r="264527" spans="3:3" x14ac:dyDescent="0.25">
      <c r="C264527" s="62"/>
    </row>
    <row r="264528" spans="3:3" x14ac:dyDescent="0.25">
      <c r="C264528" s="62"/>
    </row>
    <row r="264616" spans="3:3" x14ac:dyDescent="0.25">
      <c r="C264616" s="62"/>
    </row>
    <row r="264617" spans="3:3" x14ac:dyDescent="0.25">
      <c r="C264617" s="62"/>
    </row>
    <row r="264705" spans="3:3" x14ac:dyDescent="0.25">
      <c r="C264705" s="62"/>
    </row>
    <row r="264706" spans="3:3" x14ac:dyDescent="0.25">
      <c r="C264706" s="62"/>
    </row>
    <row r="264794" spans="3:3" x14ac:dyDescent="0.25">
      <c r="C264794" s="62"/>
    </row>
    <row r="264795" spans="3:3" x14ac:dyDescent="0.25">
      <c r="C264795" s="62"/>
    </row>
    <row r="264883" spans="3:3" x14ac:dyDescent="0.25">
      <c r="C264883" s="62"/>
    </row>
    <row r="264884" spans="3:3" x14ac:dyDescent="0.25">
      <c r="C264884" s="62"/>
    </row>
    <row r="264972" spans="3:3" x14ac:dyDescent="0.25">
      <c r="C264972" s="62"/>
    </row>
    <row r="264973" spans="3:3" x14ac:dyDescent="0.25">
      <c r="C264973" s="62"/>
    </row>
    <row r="265061" spans="3:3" x14ac:dyDescent="0.25">
      <c r="C265061" s="62"/>
    </row>
    <row r="265062" spans="3:3" x14ac:dyDescent="0.25">
      <c r="C265062" s="62"/>
    </row>
    <row r="265150" spans="3:3" x14ac:dyDescent="0.25">
      <c r="C265150" s="62"/>
    </row>
    <row r="265151" spans="3:3" x14ac:dyDescent="0.25">
      <c r="C265151" s="62"/>
    </row>
    <row r="265239" spans="3:3" x14ac:dyDescent="0.25">
      <c r="C265239" s="62"/>
    </row>
    <row r="265240" spans="3:3" x14ac:dyDescent="0.25">
      <c r="C265240" s="62"/>
    </row>
    <row r="265328" spans="3:3" x14ac:dyDescent="0.25">
      <c r="C265328" s="62"/>
    </row>
    <row r="265329" spans="3:3" x14ac:dyDescent="0.25">
      <c r="C265329" s="62"/>
    </row>
    <row r="265417" spans="3:3" x14ac:dyDescent="0.25">
      <c r="C265417" s="62"/>
    </row>
    <row r="265418" spans="3:3" x14ac:dyDescent="0.25">
      <c r="C265418" s="62"/>
    </row>
    <row r="265506" spans="3:3" x14ac:dyDescent="0.25">
      <c r="C265506" s="62"/>
    </row>
    <row r="265507" spans="3:3" x14ac:dyDescent="0.25">
      <c r="C265507" s="62"/>
    </row>
    <row r="265595" spans="3:3" x14ac:dyDescent="0.25">
      <c r="C265595" s="62"/>
    </row>
    <row r="265596" spans="3:3" x14ac:dyDescent="0.25">
      <c r="C265596" s="62"/>
    </row>
    <row r="265684" spans="3:3" x14ac:dyDescent="0.25">
      <c r="C265684" s="62"/>
    </row>
    <row r="265685" spans="3:3" x14ac:dyDescent="0.25">
      <c r="C265685" s="62"/>
    </row>
    <row r="265773" spans="3:3" x14ac:dyDescent="0.25">
      <c r="C265773" s="62"/>
    </row>
    <row r="265774" spans="3:3" x14ac:dyDescent="0.25">
      <c r="C265774" s="62"/>
    </row>
    <row r="265862" spans="3:3" x14ac:dyDescent="0.25">
      <c r="C265862" s="62"/>
    </row>
    <row r="265863" spans="3:3" x14ac:dyDescent="0.25">
      <c r="C265863" s="62"/>
    </row>
    <row r="265951" spans="3:3" x14ac:dyDescent="0.25">
      <c r="C265951" s="62"/>
    </row>
    <row r="265952" spans="3:3" x14ac:dyDescent="0.25">
      <c r="C265952" s="62"/>
    </row>
    <row r="266040" spans="3:3" x14ac:dyDescent="0.25">
      <c r="C266040" s="62"/>
    </row>
    <row r="266041" spans="3:3" x14ac:dyDescent="0.25">
      <c r="C266041" s="62"/>
    </row>
    <row r="266129" spans="3:3" x14ac:dyDescent="0.25">
      <c r="C266129" s="62"/>
    </row>
    <row r="266130" spans="3:3" x14ac:dyDescent="0.25">
      <c r="C266130" s="62"/>
    </row>
    <row r="266218" spans="3:3" x14ac:dyDescent="0.25">
      <c r="C266218" s="62"/>
    </row>
    <row r="266219" spans="3:3" x14ac:dyDescent="0.25">
      <c r="C266219" s="62"/>
    </row>
    <row r="266307" spans="3:3" x14ac:dyDescent="0.25">
      <c r="C266307" s="62"/>
    </row>
    <row r="266308" spans="3:3" x14ac:dyDescent="0.25">
      <c r="C266308" s="62"/>
    </row>
    <row r="266396" spans="3:3" x14ac:dyDescent="0.25">
      <c r="C266396" s="62"/>
    </row>
    <row r="266397" spans="3:3" x14ac:dyDescent="0.25">
      <c r="C266397" s="62"/>
    </row>
    <row r="266485" spans="3:3" x14ac:dyDescent="0.25">
      <c r="C266485" s="62"/>
    </row>
    <row r="266486" spans="3:3" x14ac:dyDescent="0.25">
      <c r="C266486" s="62"/>
    </row>
    <row r="266574" spans="3:3" x14ac:dyDescent="0.25">
      <c r="C266574" s="62"/>
    </row>
    <row r="266575" spans="3:3" x14ac:dyDescent="0.25">
      <c r="C266575" s="62"/>
    </row>
    <row r="266663" spans="3:3" x14ac:dyDescent="0.25">
      <c r="C266663" s="62"/>
    </row>
    <row r="266664" spans="3:3" x14ac:dyDescent="0.25">
      <c r="C266664" s="62"/>
    </row>
    <row r="266752" spans="3:3" x14ac:dyDescent="0.25">
      <c r="C266752" s="62"/>
    </row>
    <row r="266753" spans="3:3" x14ac:dyDescent="0.25">
      <c r="C266753" s="62"/>
    </row>
    <row r="266841" spans="3:3" x14ac:dyDescent="0.25">
      <c r="C266841" s="62"/>
    </row>
    <row r="266842" spans="3:3" x14ac:dyDescent="0.25">
      <c r="C266842" s="62"/>
    </row>
    <row r="266930" spans="3:3" x14ac:dyDescent="0.25">
      <c r="C266930" s="62"/>
    </row>
    <row r="266931" spans="3:3" x14ac:dyDescent="0.25">
      <c r="C266931" s="62"/>
    </row>
    <row r="267019" spans="3:3" x14ac:dyDescent="0.25">
      <c r="C267019" s="62"/>
    </row>
    <row r="267020" spans="3:3" x14ac:dyDescent="0.25">
      <c r="C267020" s="62"/>
    </row>
    <row r="267108" spans="3:3" x14ac:dyDescent="0.25">
      <c r="C267108" s="62"/>
    </row>
    <row r="267109" spans="3:3" x14ac:dyDescent="0.25">
      <c r="C267109" s="62"/>
    </row>
    <row r="267197" spans="3:3" x14ac:dyDescent="0.25">
      <c r="C267197" s="62"/>
    </row>
    <row r="267198" spans="3:3" x14ac:dyDescent="0.25">
      <c r="C267198" s="62"/>
    </row>
    <row r="267286" spans="3:3" x14ac:dyDescent="0.25">
      <c r="C267286" s="62"/>
    </row>
    <row r="267287" spans="3:3" x14ac:dyDescent="0.25">
      <c r="C267287" s="62"/>
    </row>
    <row r="267375" spans="3:3" x14ac:dyDescent="0.25">
      <c r="C267375" s="62"/>
    </row>
    <row r="267376" spans="3:3" x14ac:dyDescent="0.25">
      <c r="C267376" s="62"/>
    </row>
    <row r="267464" spans="3:3" x14ac:dyDescent="0.25">
      <c r="C267464" s="62"/>
    </row>
    <row r="267465" spans="3:3" x14ac:dyDescent="0.25">
      <c r="C267465" s="62"/>
    </row>
    <row r="267553" spans="3:3" x14ac:dyDescent="0.25">
      <c r="C267553" s="62"/>
    </row>
    <row r="267554" spans="3:3" x14ac:dyDescent="0.25">
      <c r="C267554" s="62"/>
    </row>
    <row r="267642" spans="3:3" x14ac:dyDescent="0.25">
      <c r="C267642" s="62"/>
    </row>
    <row r="267643" spans="3:3" x14ac:dyDescent="0.25">
      <c r="C267643" s="62"/>
    </row>
    <row r="267731" spans="3:3" x14ac:dyDescent="0.25">
      <c r="C267731" s="62"/>
    </row>
    <row r="267732" spans="3:3" x14ac:dyDescent="0.25">
      <c r="C267732" s="62"/>
    </row>
    <row r="267820" spans="3:3" x14ac:dyDescent="0.25">
      <c r="C267820" s="62"/>
    </row>
    <row r="267821" spans="3:3" x14ac:dyDescent="0.25">
      <c r="C267821" s="62"/>
    </row>
    <row r="267909" spans="3:3" x14ac:dyDescent="0.25">
      <c r="C267909" s="62"/>
    </row>
    <row r="267910" spans="3:3" x14ac:dyDescent="0.25">
      <c r="C267910" s="62"/>
    </row>
    <row r="267998" spans="3:3" x14ac:dyDescent="0.25">
      <c r="C267998" s="62"/>
    </row>
    <row r="267999" spans="3:3" x14ac:dyDescent="0.25">
      <c r="C267999" s="62"/>
    </row>
    <row r="268087" spans="3:3" x14ac:dyDescent="0.25">
      <c r="C268087" s="62"/>
    </row>
    <row r="268088" spans="3:3" x14ac:dyDescent="0.25">
      <c r="C268088" s="62"/>
    </row>
    <row r="268176" spans="3:3" x14ac:dyDescent="0.25">
      <c r="C268176" s="62"/>
    </row>
    <row r="268177" spans="3:3" x14ac:dyDescent="0.25">
      <c r="C268177" s="62"/>
    </row>
    <row r="268265" spans="3:3" x14ac:dyDescent="0.25">
      <c r="C268265" s="62"/>
    </row>
    <row r="268266" spans="3:3" x14ac:dyDescent="0.25">
      <c r="C268266" s="62"/>
    </row>
    <row r="268354" spans="3:3" x14ac:dyDescent="0.25">
      <c r="C268354" s="62"/>
    </row>
    <row r="268355" spans="3:3" x14ac:dyDescent="0.25">
      <c r="C268355" s="62"/>
    </row>
    <row r="268443" spans="3:3" x14ac:dyDescent="0.25">
      <c r="C268443" s="62"/>
    </row>
    <row r="268444" spans="3:3" x14ac:dyDescent="0.25">
      <c r="C268444" s="62"/>
    </row>
    <row r="268532" spans="3:3" x14ac:dyDescent="0.25">
      <c r="C268532" s="62"/>
    </row>
    <row r="268533" spans="3:3" x14ac:dyDescent="0.25">
      <c r="C268533" s="62"/>
    </row>
    <row r="268621" spans="3:3" x14ac:dyDescent="0.25">
      <c r="C268621" s="62"/>
    </row>
    <row r="268622" spans="3:3" x14ac:dyDescent="0.25">
      <c r="C268622" s="62"/>
    </row>
    <row r="268710" spans="3:3" x14ac:dyDescent="0.25">
      <c r="C268710" s="62"/>
    </row>
    <row r="268711" spans="3:3" x14ac:dyDescent="0.25">
      <c r="C268711" s="62"/>
    </row>
    <row r="268799" spans="3:3" x14ac:dyDescent="0.25">
      <c r="C268799" s="62"/>
    </row>
    <row r="268800" spans="3:3" x14ac:dyDescent="0.25">
      <c r="C268800" s="62"/>
    </row>
    <row r="268888" spans="3:3" x14ac:dyDescent="0.25">
      <c r="C268888" s="62"/>
    </row>
    <row r="268889" spans="3:3" x14ac:dyDescent="0.25">
      <c r="C268889" s="62"/>
    </row>
    <row r="268977" spans="3:3" x14ac:dyDescent="0.25">
      <c r="C268977" s="62"/>
    </row>
    <row r="268978" spans="3:3" x14ac:dyDescent="0.25">
      <c r="C268978" s="62"/>
    </row>
    <row r="269066" spans="3:3" x14ac:dyDescent="0.25">
      <c r="C269066" s="62"/>
    </row>
    <row r="269067" spans="3:3" x14ac:dyDescent="0.25">
      <c r="C269067" s="62"/>
    </row>
    <row r="269155" spans="3:3" x14ac:dyDescent="0.25">
      <c r="C269155" s="62"/>
    </row>
    <row r="269156" spans="3:3" x14ac:dyDescent="0.25">
      <c r="C269156" s="62"/>
    </row>
    <row r="269244" spans="3:3" x14ac:dyDescent="0.25">
      <c r="C269244" s="62"/>
    </row>
    <row r="269245" spans="3:3" x14ac:dyDescent="0.25">
      <c r="C269245" s="62"/>
    </row>
    <row r="269333" spans="3:3" x14ac:dyDescent="0.25">
      <c r="C269333" s="62"/>
    </row>
    <row r="269334" spans="3:3" x14ac:dyDescent="0.25">
      <c r="C269334" s="62"/>
    </row>
    <row r="269422" spans="3:3" x14ac:dyDescent="0.25">
      <c r="C269422" s="62"/>
    </row>
    <row r="269423" spans="3:3" x14ac:dyDescent="0.25">
      <c r="C269423" s="62"/>
    </row>
    <row r="269511" spans="3:3" x14ac:dyDescent="0.25">
      <c r="C269511" s="62"/>
    </row>
    <row r="269512" spans="3:3" x14ac:dyDescent="0.25">
      <c r="C269512" s="62"/>
    </row>
    <row r="269600" spans="3:3" x14ac:dyDescent="0.25">
      <c r="C269600" s="62"/>
    </row>
    <row r="269601" spans="3:3" x14ac:dyDescent="0.25">
      <c r="C269601" s="62"/>
    </row>
    <row r="269689" spans="3:3" x14ac:dyDescent="0.25">
      <c r="C269689" s="62"/>
    </row>
    <row r="269690" spans="3:3" x14ac:dyDescent="0.25">
      <c r="C269690" s="62"/>
    </row>
    <row r="269778" spans="3:3" x14ac:dyDescent="0.25">
      <c r="C269778" s="62"/>
    </row>
    <row r="269779" spans="3:3" x14ac:dyDescent="0.25">
      <c r="C269779" s="62"/>
    </row>
    <row r="269867" spans="3:3" x14ac:dyDescent="0.25">
      <c r="C269867" s="62"/>
    </row>
    <row r="269868" spans="3:3" x14ac:dyDescent="0.25">
      <c r="C269868" s="62"/>
    </row>
    <row r="269956" spans="3:3" x14ac:dyDescent="0.25">
      <c r="C269956" s="62"/>
    </row>
    <row r="269957" spans="3:3" x14ac:dyDescent="0.25">
      <c r="C269957" s="62"/>
    </row>
    <row r="270045" spans="3:3" x14ac:dyDescent="0.25">
      <c r="C270045" s="62"/>
    </row>
    <row r="270046" spans="3:3" x14ac:dyDescent="0.25">
      <c r="C270046" s="62"/>
    </row>
    <row r="270134" spans="3:3" x14ac:dyDescent="0.25">
      <c r="C270134" s="62"/>
    </row>
    <row r="270135" spans="3:3" x14ac:dyDescent="0.25">
      <c r="C270135" s="62"/>
    </row>
    <row r="270223" spans="3:3" x14ac:dyDescent="0.25">
      <c r="C270223" s="62"/>
    </row>
    <row r="270224" spans="3:3" x14ac:dyDescent="0.25">
      <c r="C270224" s="62"/>
    </row>
    <row r="270312" spans="3:3" x14ac:dyDescent="0.25">
      <c r="C270312" s="62"/>
    </row>
    <row r="270313" spans="3:3" x14ac:dyDescent="0.25">
      <c r="C270313" s="62"/>
    </row>
    <row r="270401" spans="3:3" x14ac:dyDescent="0.25">
      <c r="C270401" s="62"/>
    </row>
    <row r="270402" spans="3:3" x14ac:dyDescent="0.25">
      <c r="C270402" s="62"/>
    </row>
    <row r="270490" spans="3:3" x14ac:dyDescent="0.25">
      <c r="C270490" s="62"/>
    </row>
    <row r="270491" spans="3:3" x14ac:dyDescent="0.25">
      <c r="C270491" s="62"/>
    </row>
    <row r="270579" spans="3:3" x14ac:dyDescent="0.25">
      <c r="C270579" s="62"/>
    </row>
    <row r="270580" spans="3:3" x14ac:dyDescent="0.25">
      <c r="C270580" s="62"/>
    </row>
    <row r="270668" spans="3:3" x14ac:dyDescent="0.25">
      <c r="C270668" s="62"/>
    </row>
    <row r="270669" spans="3:3" x14ac:dyDescent="0.25">
      <c r="C270669" s="62"/>
    </row>
    <row r="270757" spans="3:3" x14ac:dyDescent="0.25">
      <c r="C270757" s="62"/>
    </row>
    <row r="270758" spans="3:3" x14ac:dyDescent="0.25">
      <c r="C270758" s="62"/>
    </row>
    <row r="270846" spans="3:3" x14ac:dyDescent="0.25">
      <c r="C270846" s="62"/>
    </row>
    <row r="270847" spans="3:3" x14ac:dyDescent="0.25">
      <c r="C270847" s="62"/>
    </row>
    <row r="270935" spans="3:3" x14ac:dyDescent="0.25">
      <c r="C270935" s="62"/>
    </row>
    <row r="270936" spans="3:3" x14ac:dyDescent="0.25">
      <c r="C270936" s="62"/>
    </row>
    <row r="271024" spans="3:3" x14ac:dyDescent="0.25">
      <c r="C271024" s="62"/>
    </row>
    <row r="271025" spans="3:3" x14ac:dyDescent="0.25">
      <c r="C271025" s="62"/>
    </row>
    <row r="271113" spans="3:3" x14ac:dyDescent="0.25">
      <c r="C271113" s="62"/>
    </row>
    <row r="271114" spans="3:3" x14ac:dyDescent="0.25">
      <c r="C271114" s="62"/>
    </row>
    <row r="271202" spans="3:3" x14ac:dyDescent="0.25">
      <c r="C271202" s="62"/>
    </row>
    <row r="271203" spans="3:3" x14ac:dyDescent="0.25">
      <c r="C271203" s="62"/>
    </row>
    <row r="271291" spans="3:3" x14ac:dyDescent="0.25">
      <c r="C271291" s="62"/>
    </row>
    <row r="271292" spans="3:3" x14ac:dyDescent="0.25">
      <c r="C271292" s="62"/>
    </row>
    <row r="271380" spans="3:3" x14ac:dyDescent="0.25">
      <c r="C271380" s="62"/>
    </row>
    <row r="271381" spans="3:3" x14ac:dyDescent="0.25">
      <c r="C271381" s="62"/>
    </row>
    <row r="271469" spans="3:3" x14ac:dyDescent="0.25">
      <c r="C271469" s="62"/>
    </row>
    <row r="271470" spans="3:3" x14ac:dyDescent="0.25">
      <c r="C271470" s="62"/>
    </row>
    <row r="271558" spans="3:3" x14ac:dyDescent="0.25">
      <c r="C271558" s="62"/>
    </row>
    <row r="271559" spans="3:3" x14ac:dyDescent="0.25">
      <c r="C271559" s="62"/>
    </row>
    <row r="271647" spans="3:3" x14ac:dyDescent="0.25">
      <c r="C271647" s="62"/>
    </row>
    <row r="271648" spans="3:3" x14ac:dyDescent="0.25">
      <c r="C271648" s="62"/>
    </row>
    <row r="271736" spans="3:3" x14ac:dyDescent="0.25">
      <c r="C271736" s="62"/>
    </row>
    <row r="271737" spans="3:3" x14ac:dyDescent="0.25">
      <c r="C271737" s="62"/>
    </row>
    <row r="271825" spans="3:3" x14ac:dyDescent="0.25">
      <c r="C271825" s="62"/>
    </row>
    <row r="271826" spans="3:3" x14ac:dyDescent="0.25">
      <c r="C271826" s="62"/>
    </row>
    <row r="271914" spans="3:3" x14ac:dyDescent="0.25">
      <c r="C271914" s="62"/>
    </row>
    <row r="271915" spans="3:3" x14ac:dyDescent="0.25">
      <c r="C271915" s="62"/>
    </row>
    <row r="272003" spans="3:3" x14ac:dyDescent="0.25">
      <c r="C272003" s="62"/>
    </row>
    <row r="272004" spans="3:3" x14ac:dyDescent="0.25">
      <c r="C272004" s="62"/>
    </row>
    <row r="272092" spans="3:3" x14ac:dyDescent="0.25">
      <c r="C272092" s="62"/>
    </row>
    <row r="272093" spans="3:3" x14ac:dyDescent="0.25">
      <c r="C272093" s="62"/>
    </row>
    <row r="272181" spans="3:3" x14ac:dyDescent="0.25">
      <c r="C272181" s="62"/>
    </row>
    <row r="272182" spans="3:3" x14ac:dyDescent="0.25">
      <c r="C272182" s="62"/>
    </row>
    <row r="272270" spans="3:3" x14ac:dyDescent="0.25">
      <c r="C272270" s="62"/>
    </row>
    <row r="272271" spans="3:3" x14ac:dyDescent="0.25">
      <c r="C272271" s="62"/>
    </row>
    <row r="272359" spans="3:3" x14ac:dyDescent="0.25">
      <c r="C272359" s="62"/>
    </row>
    <row r="272360" spans="3:3" x14ac:dyDescent="0.25">
      <c r="C272360" s="62"/>
    </row>
    <row r="272448" spans="3:3" x14ac:dyDescent="0.25">
      <c r="C272448" s="62"/>
    </row>
    <row r="272449" spans="3:3" x14ac:dyDescent="0.25">
      <c r="C272449" s="62"/>
    </row>
    <row r="272537" spans="3:3" x14ac:dyDescent="0.25">
      <c r="C272537" s="62"/>
    </row>
    <row r="272538" spans="3:3" x14ac:dyDescent="0.25">
      <c r="C272538" s="62"/>
    </row>
    <row r="272626" spans="3:3" x14ac:dyDescent="0.25">
      <c r="C272626" s="62"/>
    </row>
    <row r="272627" spans="3:3" x14ac:dyDescent="0.25">
      <c r="C272627" s="62"/>
    </row>
    <row r="272715" spans="3:3" x14ac:dyDescent="0.25">
      <c r="C272715" s="62"/>
    </row>
    <row r="272716" spans="3:3" x14ac:dyDescent="0.25">
      <c r="C272716" s="62"/>
    </row>
    <row r="272804" spans="3:3" x14ac:dyDescent="0.25">
      <c r="C272804" s="62"/>
    </row>
    <row r="272805" spans="3:3" x14ac:dyDescent="0.25">
      <c r="C272805" s="62"/>
    </row>
    <row r="272893" spans="3:3" x14ac:dyDescent="0.25">
      <c r="C272893" s="62"/>
    </row>
    <row r="272894" spans="3:3" x14ac:dyDescent="0.25">
      <c r="C272894" s="62"/>
    </row>
    <row r="272982" spans="3:3" x14ac:dyDescent="0.25">
      <c r="C272982" s="62"/>
    </row>
    <row r="272983" spans="3:3" x14ac:dyDescent="0.25">
      <c r="C272983" s="62"/>
    </row>
    <row r="273071" spans="3:3" x14ac:dyDescent="0.25">
      <c r="C273071" s="62"/>
    </row>
    <row r="273072" spans="3:3" x14ac:dyDescent="0.25">
      <c r="C273072" s="62"/>
    </row>
    <row r="273160" spans="3:3" x14ac:dyDescent="0.25">
      <c r="C273160" s="62"/>
    </row>
    <row r="273161" spans="3:3" x14ac:dyDescent="0.25">
      <c r="C273161" s="62"/>
    </row>
    <row r="273249" spans="3:3" x14ac:dyDescent="0.25">
      <c r="C273249" s="62"/>
    </row>
    <row r="273250" spans="3:3" x14ac:dyDescent="0.25">
      <c r="C273250" s="62"/>
    </row>
    <row r="273338" spans="3:3" x14ac:dyDescent="0.25">
      <c r="C273338" s="62"/>
    </row>
    <row r="273339" spans="3:3" x14ac:dyDescent="0.25">
      <c r="C273339" s="62"/>
    </row>
    <row r="273427" spans="3:3" x14ac:dyDescent="0.25">
      <c r="C273427" s="62"/>
    </row>
    <row r="273428" spans="3:3" x14ac:dyDescent="0.25">
      <c r="C273428" s="62"/>
    </row>
    <row r="273516" spans="3:3" x14ac:dyDescent="0.25">
      <c r="C273516" s="62"/>
    </row>
    <row r="273517" spans="3:3" x14ac:dyDescent="0.25">
      <c r="C273517" s="62"/>
    </row>
    <row r="273605" spans="3:3" x14ac:dyDescent="0.25">
      <c r="C273605" s="62"/>
    </row>
    <row r="273606" spans="3:3" x14ac:dyDescent="0.25">
      <c r="C273606" s="62"/>
    </row>
    <row r="273694" spans="3:3" x14ac:dyDescent="0.25">
      <c r="C273694" s="62"/>
    </row>
    <row r="273695" spans="3:3" x14ac:dyDescent="0.25">
      <c r="C273695" s="62"/>
    </row>
    <row r="273783" spans="3:3" x14ac:dyDescent="0.25">
      <c r="C273783" s="62"/>
    </row>
    <row r="273784" spans="3:3" x14ac:dyDescent="0.25">
      <c r="C273784" s="62"/>
    </row>
    <row r="273872" spans="3:3" x14ac:dyDescent="0.25">
      <c r="C273872" s="62"/>
    </row>
    <row r="273873" spans="3:3" x14ac:dyDescent="0.25">
      <c r="C273873" s="62"/>
    </row>
    <row r="273961" spans="3:3" x14ac:dyDescent="0.25">
      <c r="C273961" s="62"/>
    </row>
    <row r="273962" spans="3:3" x14ac:dyDescent="0.25">
      <c r="C273962" s="62"/>
    </row>
    <row r="274050" spans="3:3" x14ac:dyDescent="0.25">
      <c r="C274050" s="62"/>
    </row>
    <row r="274051" spans="3:3" x14ac:dyDescent="0.25">
      <c r="C274051" s="62"/>
    </row>
    <row r="274139" spans="3:3" x14ac:dyDescent="0.25">
      <c r="C274139" s="62"/>
    </row>
    <row r="274140" spans="3:3" x14ac:dyDescent="0.25">
      <c r="C274140" s="62"/>
    </row>
    <row r="274228" spans="3:3" x14ac:dyDescent="0.25">
      <c r="C274228" s="62"/>
    </row>
    <row r="274229" spans="3:3" x14ac:dyDescent="0.25">
      <c r="C274229" s="62"/>
    </row>
    <row r="274317" spans="3:3" x14ac:dyDescent="0.25">
      <c r="C274317" s="62"/>
    </row>
    <row r="274318" spans="3:3" x14ac:dyDescent="0.25">
      <c r="C274318" s="62"/>
    </row>
    <row r="274406" spans="3:3" x14ac:dyDescent="0.25">
      <c r="C274406" s="62"/>
    </row>
    <row r="274407" spans="3:3" x14ac:dyDescent="0.25">
      <c r="C274407" s="62"/>
    </row>
    <row r="274495" spans="3:3" x14ac:dyDescent="0.25">
      <c r="C274495" s="62"/>
    </row>
    <row r="274496" spans="3:3" x14ac:dyDescent="0.25">
      <c r="C274496" s="62"/>
    </row>
    <row r="274584" spans="3:3" x14ac:dyDescent="0.25">
      <c r="C274584" s="62"/>
    </row>
    <row r="274585" spans="3:3" x14ac:dyDescent="0.25">
      <c r="C274585" s="62"/>
    </row>
    <row r="274673" spans="3:3" x14ac:dyDescent="0.25">
      <c r="C274673" s="62"/>
    </row>
    <row r="274674" spans="3:3" x14ac:dyDescent="0.25">
      <c r="C274674" s="62"/>
    </row>
    <row r="274762" spans="3:3" x14ac:dyDescent="0.25">
      <c r="C274762" s="62"/>
    </row>
    <row r="274763" spans="3:3" x14ac:dyDescent="0.25">
      <c r="C274763" s="62"/>
    </row>
    <row r="274851" spans="3:3" x14ac:dyDescent="0.25">
      <c r="C274851" s="62"/>
    </row>
    <row r="274852" spans="3:3" x14ac:dyDescent="0.25">
      <c r="C274852" s="62"/>
    </row>
    <row r="274940" spans="3:3" x14ac:dyDescent="0.25">
      <c r="C274940" s="62"/>
    </row>
    <row r="274941" spans="3:3" x14ac:dyDescent="0.25">
      <c r="C274941" s="62"/>
    </row>
    <row r="275029" spans="3:3" x14ac:dyDescent="0.25">
      <c r="C275029" s="62"/>
    </row>
    <row r="275030" spans="3:3" x14ac:dyDescent="0.25">
      <c r="C275030" s="62"/>
    </row>
    <row r="275118" spans="3:3" x14ac:dyDescent="0.25">
      <c r="C275118" s="62"/>
    </row>
    <row r="275119" spans="3:3" x14ac:dyDescent="0.25">
      <c r="C275119" s="62"/>
    </row>
    <row r="275207" spans="3:3" x14ac:dyDescent="0.25">
      <c r="C275207" s="62"/>
    </row>
    <row r="275208" spans="3:3" x14ac:dyDescent="0.25">
      <c r="C275208" s="62"/>
    </row>
    <row r="275296" spans="3:3" x14ac:dyDescent="0.25">
      <c r="C275296" s="62"/>
    </row>
    <row r="275297" spans="3:3" x14ac:dyDescent="0.25">
      <c r="C275297" s="62"/>
    </row>
    <row r="275385" spans="3:3" x14ac:dyDescent="0.25">
      <c r="C275385" s="62"/>
    </row>
    <row r="275386" spans="3:3" x14ac:dyDescent="0.25">
      <c r="C275386" s="62"/>
    </row>
    <row r="275474" spans="3:3" x14ac:dyDescent="0.25">
      <c r="C275474" s="62"/>
    </row>
    <row r="275475" spans="3:3" x14ac:dyDescent="0.25">
      <c r="C275475" s="62"/>
    </row>
    <row r="275563" spans="3:3" x14ac:dyDescent="0.25">
      <c r="C275563" s="62"/>
    </row>
    <row r="275564" spans="3:3" x14ac:dyDescent="0.25">
      <c r="C275564" s="62"/>
    </row>
    <row r="275652" spans="3:3" x14ac:dyDescent="0.25">
      <c r="C275652" s="62"/>
    </row>
    <row r="275653" spans="3:3" x14ac:dyDescent="0.25">
      <c r="C275653" s="62"/>
    </row>
    <row r="275741" spans="3:3" x14ac:dyDescent="0.25">
      <c r="C275741" s="62"/>
    </row>
    <row r="275742" spans="3:3" x14ac:dyDescent="0.25">
      <c r="C275742" s="62"/>
    </row>
    <row r="275830" spans="3:3" x14ac:dyDescent="0.25">
      <c r="C275830" s="62"/>
    </row>
    <row r="275831" spans="3:3" x14ac:dyDescent="0.25">
      <c r="C275831" s="62"/>
    </row>
    <row r="275919" spans="3:3" x14ac:dyDescent="0.25">
      <c r="C275919" s="62"/>
    </row>
    <row r="275920" spans="3:3" x14ac:dyDescent="0.25">
      <c r="C275920" s="62"/>
    </row>
    <row r="276008" spans="3:3" x14ac:dyDescent="0.25">
      <c r="C276008" s="62"/>
    </row>
    <row r="276009" spans="3:3" x14ac:dyDescent="0.25">
      <c r="C276009" s="62"/>
    </row>
    <row r="276097" spans="3:3" x14ac:dyDescent="0.25">
      <c r="C276097" s="62"/>
    </row>
    <row r="276098" spans="3:3" x14ac:dyDescent="0.25">
      <c r="C276098" s="62"/>
    </row>
    <row r="276186" spans="3:3" x14ac:dyDescent="0.25">
      <c r="C276186" s="62"/>
    </row>
    <row r="276187" spans="3:3" x14ac:dyDescent="0.25">
      <c r="C276187" s="62"/>
    </row>
    <row r="276275" spans="3:3" x14ac:dyDescent="0.25">
      <c r="C276275" s="62"/>
    </row>
    <row r="276276" spans="3:3" x14ac:dyDescent="0.25">
      <c r="C276276" s="62"/>
    </row>
    <row r="276364" spans="3:3" x14ac:dyDescent="0.25">
      <c r="C276364" s="62"/>
    </row>
    <row r="276365" spans="3:3" x14ac:dyDescent="0.25">
      <c r="C276365" s="62"/>
    </row>
    <row r="276453" spans="3:3" x14ac:dyDescent="0.25">
      <c r="C276453" s="62"/>
    </row>
    <row r="276454" spans="3:3" x14ac:dyDescent="0.25">
      <c r="C276454" s="62"/>
    </row>
    <row r="276542" spans="3:3" x14ac:dyDescent="0.25">
      <c r="C276542" s="62"/>
    </row>
    <row r="276543" spans="3:3" x14ac:dyDescent="0.25">
      <c r="C276543" s="62"/>
    </row>
    <row r="276631" spans="3:3" x14ac:dyDescent="0.25">
      <c r="C276631" s="62"/>
    </row>
    <row r="276632" spans="3:3" x14ac:dyDescent="0.25">
      <c r="C276632" s="62"/>
    </row>
    <row r="276720" spans="3:3" x14ac:dyDescent="0.25">
      <c r="C276720" s="62"/>
    </row>
    <row r="276721" spans="3:3" x14ac:dyDescent="0.25">
      <c r="C276721" s="62"/>
    </row>
    <row r="276809" spans="3:3" x14ac:dyDescent="0.25">
      <c r="C276809" s="62"/>
    </row>
    <row r="276810" spans="3:3" x14ac:dyDescent="0.25">
      <c r="C276810" s="62"/>
    </row>
    <row r="276898" spans="3:3" x14ac:dyDescent="0.25">
      <c r="C276898" s="62"/>
    </row>
    <row r="276899" spans="3:3" x14ac:dyDescent="0.25">
      <c r="C276899" s="62"/>
    </row>
    <row r="276987" spans="3:3" x14ac:dyDescent="0.25">
      <c r="C276987" s="62"/>
    </row>
    <row r="276988" spans="3:3" x14ac:dyDescent="0.25">
      <c r="C276988" s="62"/>
    </row>
    <row r="277076" spans="3:3" x14ac:dyDescent="0.25">
      <c r="C277076" s="62"/>
    </row>
    <row r="277077" spans="3:3" x14ac:dyDescent="0.25">
      <c r="C277077" s="62"/>
    </row>
    <row r="277165" spans="3:3" x14ac:dyDescent="0.25">
      <c r="C277165" s="62"/>
    </row>
    <row r="277166" spans="3:3" x14ac:dyDescent="0.25">
      <c r="C277166" s="62"/>
    </row>
    <row r="277254" spans="3:3" x14ac:dyDescent="0.25">
      <c r="C277254" s="62"/>
    </row>
    <row r="277255" spans="3:3" x14ac:dyDescent="0.25">
      <c r="C277255" s="62"/>
    </row>
    <row r="277343" spans="3:3" x14ac:dyDescent="0.25">
      <c r="C277343" s="62"/>
    </row>
    <row r="277344" spans="3:3" x14ac:dyDescent="0.25">
      <c r="C277344" s="62"/>
    </row>
    <row r="277432" spans="3:3" x14ac:dyDescent="0.25">
      <c r="C277432" s="62"/>
    </row>
    <row r="277433" spans="3:3" x14ac:dyDescent="0.25">
      <c r="C277433" s="62"/>
    </row>
    <row r="277521" spans="3:3" x14ac:dyDescent="0.25">
      <c r="C277521" s="62"/>
    </row>
    <row r="277522" spans="3:3" x14ac:dyDescent="0.25">
      <c r="C277522" s="62"/>
    </row>
    <row r="277610" spans="3:3" x14ac:dyDescent="0.25">
      <c r="C277610" s="62"/>
    </row>
    <row r="277611" spans="3:3" x14ac:dyDescent="0.25">
      <c r="C277611" s="62"/>
    </row>
    <row r="277699" spans="3:3" x14ac:dyDescent="0.25">
      <c r="C277699" s="62"/>
    </row>
    <row r="277700" spans="3:3" x14ac:dyDescent="0.25">
      <c r="C277700" s="62"/>
    </row>
    <row r="277788" spans="3:3" x14ac:dyDescent="0.25">
      <c r="C277788" s="62"/>
    </row>
    <row r="277789" spans="3:3" x14ac:dyDescent="0.25">
      <c r="C277789" s="62"/>
    </row>
    <row r="277877" spans="3:3" x14ac:dyDescent="0.25">
      <c r="C277877" s="62"/>
    </row>
    <row r="277878" spans="3:3" x14ac:dyDescent="0.25">
      <c r="C277878" s="62"/>
    </row>
    <row r="277966" spans="3:3" x14ac:dyDescent="0.25">
      <c r="C277966" s="62"/>
    </row>
    <row r="277967" spans="3:3" x14ac:dyDescent="0.25">
      <c r="C277967" s="62"/>
    </row>
    <row r="278055" spans="3:3" x14ac:dyDescent="0.25">
      <c r="C278055" s="62"/>
    </row>
    <row r="278056" spans="3:3" x14ac:dyDescent="0.25">
      <c r="C278056" s="62"/>
    </row>
    <row r="278144" spans="3:3" x14ac:dyDescent="0.25">
      <c r="C278144" s="62"/>
    </row>
    <row r="278145" spans="3:3" x14ac:dyDescent="0.25">
      <c r="C278145" s="62"/>
    </row>
    <row r="278233" spans="3:3" x14ac:dyDescent="0.25">
      <c r="C278233" s="62"/>
    </row>
    <row r="278234" spans="3:3" x14ac:dyDescent="0.25">
      <c r="C278234" s="62"/>
    </row>
    <row r="278322" spans="3:3" x14ac:dyDescent="0.25">
      <c r="C278322" s="62"/>
    </row>
    <row r="278323" spans="3:3" x14ac:dyDescent="0.25">
      <c r="C278323" s="62"/>
    </row>
    <row r="278411" spans="3:3" x14ac:dyDescent="0.25">
      <c r="C278411" s="62"/>
    </row>
    <row r="278412" spans="3:3" x14ac:dyDescent="0.25">
      <c r="C278412" s="62"/>
    </row>
    <row r="278500" spans="3:3" x14ac:dyDescent="0.25">
      <c r="C278500" s="62"/>
    </row>
    <row r="278501" spans="3:3" x14ac:dyDescent="0.25">
      <c r="C278501" s="62"/>
    </row>
    <row r="278589" spans="3:3" x14ac:dyDescent="0.25">
      <c r="C278589" s="62"/>
    </row>
    <row r="278590" spans="3:3" x14ac:dyDescent="0.25">
      <c r="C278590" s="62"/>
    </row>
    <row r="278678" spans="3:3" x14ac:dyDescent="0.25">
      <c r="C278678" s="62"/>
    </row>
    <row r="278679" spans="3:3" x14ac:dyDescent="0.25">
      <c r="C278679" s="62"/>
    </row>
    <row r="278767" spans="3:3" x14ac:dyDescent="0.25">
      <c r="C278767" s="62"/>
    </row>
    <row r="278768" spans="3:3" x14ac:dyDescent="0.25">
      <c r="C278768" s="62"/>
    </row>
    <row r="278856" spans="3:3" x14ac:dyDescent="0.25">
      <c r="C278856" s="62"/>
    </row>
    <row r="278857" spans="3:3" x14ac:dyDescent="0.25">
      <c r="C278857" s="62"/>
    </row>
    <row r="278945" spans="3:3" x14ac:dyDescent="0.25">
      <c r="C278945" s="62"/>
    </row>
    <row r="278946" spans="3:3" x14ac:dyDescent="0.25">
      <c r="C278946" s="62"/>
    </row>
    <row r="279034" spans="3:3" x14ac:dyDescent="0.25">
      <c r="C279034" s="62"/>
    </row>
    <row r="279035" spans="3:3" x14ac:dyDescent="0.25">
      <c r="C279035" s="62"/>
    </row>
    <row r="279123" spans="3:3" x14ac:dyDescent="0.25">
      <c r="C279123" s="62"/>
    </row>
    <row r="279124" spans="3:3" x14ac:dyDescent="0.25">
      <c r="C279124" s="62"/>
    </row>
    <row r="279212" spans="3:3" x14ac:dyDescent="0.25">
      <c r="C279212" s="62"/>
    </row>
    <row r="279213" spans="3:3" x14ac:dyDescent="0.25">
      <c r="C279213" s="62"/>
    </row>
    <row r="279301" spans="3:3" x14ac:dyDescent="0.25">
      <c r="C279301" s="62"/>
    </row>
    <row r="279302" spans="3:3" x14ac:dyDescent="0.25">
      <c r="C279302" s="62"/>
    </row>
    <row r="279390" spans="3:3" x14ac:dyDescent="0.25">
      <c r="C279390" s="62"/>
    </row>
    <row r="279391" spans="3:3" x14ac:dyDescent="0.25">
      <c r="C279391" s="62"/>
    </row>
    <row r="279479" spans="3:3" x14ac:dyDescent="0.25">
      <c r="C279479" s="62"/>
    </row>
    <row r="279480" spans="3:3" x14ac:dyDescent="0.25">
      <c r="C279480" s="62"/>
    </row>
    <row r="279568" spans="3:3" x14ac:dyDescent="0.25">
      <c r="C279568" s="62"/>
    </row>
    <row r="279569" spans="3:3" x14ac:dyDescent="0.25">
      <c r="C279569" s="62"/>
    </row>
    <row r="279657" spans="3:3" x14ac:dyDescent="0.25">
      <c r="C279657" s="62"/>
    </row>
    <row r="279658" spans="3:3" x14ac:dyDescent="0.25">
      <c r="C279658" s="62"/>
    </row>
    <row r="279746" spans="3:3" x14ac:dyDescent="0.25">
      <c r="C279746" s="62"/>
    </row>
    <row r="279747" spans="3:3" x14ac:dyDescent="0.25">
      <c r="C279747" s="62"/>
    </row>
    <row r="279835" spans="3:3" x14ac:dyDescent="0.25">
      <c r="C279835" s="62"/>
    </row>
    <row r="279836" spans="3:3" x14ac:dyDescent="0.25">
      <c r="C279836" s="62"/>
    </row>
    <row r="279924" spans="3:3" x14ac:dyDescent="0.25">
      <c r="C279924" s="62"/>
    </row>
    <row r="279925" spans="3:3" x14ac:dyDescent="0.25">
      <c r="C279925" s="62"/>
    </row>
    <row r="280013" spans="3:3" x14ac:dyDescent="0.25">
      <c r="C280013" s="62"/>
    </row>
    <row r="280014" spans="3:3" x14ac:dyDescent="0.25">
      <c r="C280014" s="62"/>
    </row>
    <row r="280102" spans="3:3" x14ac:dyDescent="0.25">
      <c r="C280102" s="62"/>
    </row>
    <row r="280103" spans="3:3" x14ac:dyDescent="0.25">
      <c r="C280103" s="62"/>
    </row>
    <row r="280191" spans="3:3" x14ac:dyDescent="0.25">
      <c r="C280191" s="62"/>
    </row>
    <row r="280192" spans="3:3" x14ac:dyDescent="0.25">
      <c r="C280192" s="62"/>
    </row>
    <row r="280280" spans="3:3" x14ac:dyDescent="0.25">
      <c r="C280280" s="62"/>
    </row>
    <row r="280281" spans="3:3" x14ac:dyDescent="0.25">
      <c r="C280281" s="62"/>
    </row>
    <row r="280369" spans="3:3" x14ac:dyDescent="0.25">
      <c r="C280369" s="62"/>
    </row>
    <row r="280370" spans="3:3" x14ac:dyDescent="0.25">
      <c r="C280370" s="62"/>
    </row>
    <row r="280458" spans="3:3" x14ac:dyDescent="0.25">
      <c r="C280458" s="62"/>
    </row>
    <row r="280459" spans="3:3" x14ac:dyDescent="0.25">
      <c r="C280459" s="62"/>
    </row>
    <row r="280547" spans="3:3" x14ac:dyDescent="0.25">
      <c r="C280547" s="62"/>
    </row>
    <row r="280548" spans="3:3" x14ac:dyDescent="0.25">
      <c r="C280548" s="62"/>
    </row>
    <row r="280636" spans="3:3" x14ac:dyDescent="0.25">
      <c r="C280636" s="62"/>
    </row>
    <row r="280637" spans="3:3" x14ac:dyDescent="0.25">
      <c r="C280637" s="62"/>
    </row>
    <row r="280725" spans="3:3" x14ac:dyDescent="0.25">
      <c r="C280725" s="62"/>
    </row>
    <row r="280726" spans="3:3" x14ac:dyDescent="0.25">
      <c r="C280726" s="62"/>
    </row>
    <row r="280814" spans="3:3" x14ac:dyDescent="0.25">
      <c r="C280814" s="62"/>
    </row>
    <row r="280815" spans="3:3" x14ac:dyDescent="0.25">
      <c r="C280815" s="62"/>
    </row>
    <row r="280903" spans="3:3" x14ac:dyDescent="0.25">
      <c r="C280903" s="62"/>
    </row>
    <row r="280904" spans="3:3" x14ac:dyDescent="0.25">
      <c r="C280904" s="62"/>
    </row>
    <row r="280992" spans="3:3" x14ac:dyDescent="0.25">
      <c r="C280992" s="62"/>
    </row>
    <row r="280993" spans="3:3" x14ac:dyDescent="0.25">
      <c r="C280993" s="62"/>
    </row>
    <row r="281081" spans="3:3" x14ac:dyDescent="0.25">
      <c r="C281081" s="62"/>
    </row>
    <row r="281082" spans="3:3" x14ac:dyDescent="0.25">
      <c r="C281082" s="62"/>
    </row>
    <row r="281170" spans="3:3" x14ac:dyDescent="0.25">
      <c r="C281170" s="62"/>
    </row>
    <row r="281171" spans="3:3" x14ac:dyDescent="0.25">
      <c r="C281171" s="62"/>
    </row>
    <row r="281259" spans="3:3" x14ac:dyDescent="0.25">
      <c r="C281259" s="62"/>
    </row>
    <row r="281260" spans="3:3" x14ac:dyDescent="0.25">
      <c r="C281260" s="62"/>
    </row>
    <row r="281348" spans="3:3" x14ac:dyDescent="0.25">
      <c r="C281348" s="62"/>
    </row>
    <row r="281349" spans="3:3" x14ac:dyDescent="0.25">
      <c r="C281349" s="62"/>
    </row>
    <row r="281437" spans="3:3" x14ac:dyDescent="0.25">
      <c r="C281437" s="62"/>
    </row>
    <row r="281438" spans="3:3" x14ac:dyDescent="0.25">
      <c r="C281438" s="62"/>
    </row>
    <row r="281526" spans="3:3" x14ac:dyDescent="0.25">
      <c r="C281526" s="62"/>
    </row>
    <row r="281527" spans="3:3" x14ac:dyDescent="0.25">
      <c r="C281527" s="62"/>
    </row>
    <row r="281615" spans="3:3" x14ac:dyDescent="0.25">
      <c r="C281615" s="62"/>
    </row>
    <row r="281616" spans="3:3" x14ac:dyDescent="0.25">
      <c r="C281616" s="62"/>
    </row>
    <row r="281704" spans="3:3" x14ac:dyDescent="0.25">
      <c r="C281704" s="62"/>
    </row>
    <row r="281705" spans="3:3" x14ac:dyDescent="0.25">
      <c r="C281705" s="62"/>
    </row>
    <row r="281793" spans="3:3" x14ac:dyDescent="0.25">
      <c r="C281793" s="62"/>
    </row>
    <row r="281794" spans="3:3" x14ac:dyDescent="0.25">
      <c r="C281794" s="62"/>
    </row>
    <row r="281882" spans="3:3" x14ac:dyDescent="0.25">
      <c r="C281882" s="62"/>
    </row>
    <row r="281883" spans="3:3" x14ac:dyDescent="0.25">
      <c r="C281883" s="62"/>
    </row>
    <row r="281971" spans="3:3" x14ac:dyDescent="0.25">
      <c r="C281971" s="62"/>
    </row>
    <row r="281972" spans="3:3" x14ac:dyDescent="0.25">
      <c r="C281972" s="62"/>
    </row>
    <row r="282060" spans="3:3" x14ac:dyDescent="0.25">
      <c r="C282060" s="62"/>
    </row>
    <row r="282061" spans="3:3" x14ac:dyDescent="0.25">
      <c r="C282061" s="62"/>
    </row>
    <row r="282149" spans="3:3" x14ac:dyDescent="0.25">
      <c r="C282149" s="62"/>
    </row>
    <row r="282150" spans="3:3" x14ac:dyDescent="0.25">
      <c r="C282150" s="62"/>
    </row>
    <row r="282238" spans="3:3" x14ac:dyDescent="0.25">
      <c r="C282238" s="62"/>
    </row>
    <row r="282239" spans="3:3" x14ac:dyDescent="0.25">
      <c r="C282239" s="62"/>
    </row>
    <row r="282327" spans="3:3" x14ac:dyDescent="0.25">
      <c r="C282327" s="62"/>
    </row>
    <row r="282328" spans="3:3" x14ac:dyDescent="0.25">
      <c r="C282328" s="62"/>
    </row>
    <row r="282416" spans="3:3" x14ac:dyDescent="0.25">
      <c r="C282416" s="62"/>
    </row>
    <row r="282417" spans="3:3" x14ac:dyDescent="0.25">
      <c r="C282417" s="62"/>
    </row>
    <row r="282505" spans="3:3" x14ac:dyDescent="0.25">
      <c r="C282505" s="62"/>
    </row>
    <row r="282506" spans="3:3" x14ac:dyDescent="0.25">
      <c r="C282506" s="62"/>
    </row>
    <row r="282594" spans="3:3" x14ac:dyDescent="0.25">
      <c r="C282594" s="62"/>
    </row>
    <row r="282595" spans="3:3" x14ac:dyDescent="0.25">
      <c r="C282595" s="62"/>
    </row>
    <row r="282683" spans="3:3" x14ac:dyDescent="0.25">
      <c r="C282683" s="62"/>
    </row>
    <row r="282684" spans="3:3" x14ac:dyDescent="0.25">
      <c r="C282684" s="62"/>
    </row>
    <row r="282772" spans="3:3" x14ac:dyDescent="0.25">
      <c r="C282772" s="62"/>
    </row>
    <row r="282773" spans="3:3" x14ac:dyDescent="0.25">
      <c r="C282773" s="62"/>
    </row>
    <row r="282861" spans="3:3" x14ac:dyDescent="0.25">
      <c r="C282861" s="62"/>
    </row>
    <row r="282862" spans="3:3" x14ac:dyDescent="0.25">
      <c r="C282862" s="62"/>
    </row>
    <row r="282950" spans="3:3" x14ac:dyDescent="0.25">
      <c r="C282950" s="62"/>
    </row>
    <row r="282951" spans="3:3" x14ac:dyDescent="0.25">
      <c r="C282951" s="62"/>
    </row>
    <row r="283039" spans="3:3" x14ac:dyDescent="0.25">
      <c r="C283039" s="62"/>
    </row>
    <row r="283040" spans="3:3" x14ac:dyDescent="0.25">
      <c r="C283040" s="62"/>
    </row>
    <row r="283128" spans="3:3" x14ac:dyDescent="0.25">
      <c r="C283128" s="62"/>
    </row>
    <row r="283129" spans="3:3" x14ac:dyDescent="0.25">
      <c r="C283129" s="62"/>
    </row>
    <row r="283217" spans="3:3" x14ac:dyDescent="0.25">
      <c r="C283217" s="62"/>
    </row>
    <row r="283218" spans="3:3" x14ac:dyDescent="0.25">
      <c r="C283218" s="62"/>
    </row>
    <row r="283306" spans="3:3" x14ac:dyDescent="0.25">
      <c r="C283306" s="62"/>
    </row>
    <row r="283307" spans="3:3" x14ac:dyDescent="0.25">
      <c r="C283307" s="62"/>
    </row>
    <row r="283395" spans="3:3" x14ac:dyDescent="0.25">
      <c r="C283395" s="62"/>
    </row>
    <row r="283396" spans="3:3" x14ac:dyDescent="0.25">
      <c r="C283396" s="62"/>
    </row>
    <row r="283484" spans="3:3" x14ac:dyDescent="0.25">
      <c r="C283484" s="62"/>
    </row>
    <row r="283485" spans="3:3" x14ac:dyDescent="0.25">
      <c r="C283485" s="62"/>
    </row>
    <row r="283573" spans="3:3" x14ac:dyDescent="0.25">
      <c r="C283573" s="62"/>
    </row>
    <row r="283574" spans="3:3" x14ac:dyDescent="0.25">
      <c r="C283574" s="62"/>
    </row>
    <row r="283662" spans="3:3" x14ac:dyDescent="0.25">
      <c r="C283662" s="62"/>
    </row>
    <row r="283663" spans="3:3" x14ac:dyDescent="0.25">
      <c r="C283663" s="62"/>
    </row>
    <row r="283751" spans="3:3" x14ac:dyDescent="0.25">
      <c r="C283751" s="62"/>
    </row>
    <row r="283752" spans="3:3" x14ac:dyDescent="0.25">
      <c r="C283752" s="62"/>
    </row>
    <row r="283840" spans="3:3" x14ac:dyDescent="0.25">
      <c r="C283840" s="62"/>
    </row>
    <row r="283841" spans="3:3" x14ac:dyDescent="0.25">
      <c r="C283841" s="62"/>
    </row>
    <row r="283929" spans="3:3" x14ac:dyDescent="0.25">
      <c r="C283929" s="62"/>
    </row>
    <row r="283930" spans="3:3" x14ac:dyDescent="0.25">
      <c r="C283930" s="62"/>
    </row>
    <row r="284018" spans="3:3" x14ac:dyDescent="0.25">
      <c r="C284018" s="62"/>
    </row>
    <row r="284019" spans="3:3" x14ac:dyDescent="0.25">
      <c r="C284019" s="62"/>
    </row>
    <row r="284107" spans="3:3" x14ac:dyDescent="0.25">
      <c r="C284107" s="62"/>
    </row>
    <row r="284108" spans="3:3" x14ac:dyDescent="0.25">
      <c r="C284108" s="62"/>
    </row>
    <row r="284196" spans="3:3" x14ac:dyDescent="0.25">
      <c r="C284196" s="62"/>
    </row>
    <row r="284197" spans="3:3" x14ac:dyDescent="0.25">
      <c r="C284197" s="62"/>
    </row>
    <row r="284285" spans="3:3" x14ac:dyDescent="0.25">
      <c r="C284285" s="62"/>
    </row>
    <row r="284286" spans="3:3" x14ac:dyDescent="0.25">
      <c r="C284286" s="62"/>
    </row>
    <row r="284374" spans="3:3" x14ac:dyDescent="0.25">
      <c r="C284374" s="62"/>
    </row>
    <row r="284375" spans="3:3" x14ac:dyDescent="0.25">
      <c r="C284375" s="62"/>
    </row>
    <row r="284463" spans="3:3" x14ac:dyDescent="0.25">
      <c r="C284463" s="62"/>
    </row>
    <row r="284464" spans="3:3" x14ac:dyDescent="0.25">
      <c r="C284464" s="62"/>
    </row>
    <row r="284552" spans="3:3" x14ac:dyDescent="0.25">
      <c r="C284552" s="62"/>
    </row>
    <row r="284553" spans="3:3" x14ac:dyDescent="0.25">
      <c r="C284553" s="62"/>
    </row>
    <row r="284641" spans="3:3" x14ac:dyDescent="0.25">
      <c r="C284641" s="62"/>
    </row>
    <row r="284642" spans="3:3" x14ac:dyDescent="0.25">
      <c r="C284642" s="62"/>
    </row>
    <row r="284730" spans="3:3" x14ac:dyDescent="0.25">
      <c r="C284730" s="62"/>
    </row>
    <row r="284731" spans="3:3" x14ac:dyDescent="0.25">
      <c r="C284731" s="62"/>
    </row>
    <row r="284819" spans="3:3" x14ac:dyDescent="0.25">
      <c r="C284819" s="62"/>
    </row>
    <row r="284820" spans="3:3" x14ac:dyDescent="0.25">
      <c r="C284820" s="62"/>
    </row>
    <row r="284908" spans="3:3" x14ac:dyDescent="0.25">
      <c r="C284908" s="62"/>
    </row>
    <row r="284909" spans="3:3" x14ac:dyDescent="0.25">
      <c r="C284909" s="62"/>
    </row>
    <row r="284997" spans="3:3" x14ac:dyDescent="0.25">
      <c r="C284997" s="62"/>
    </row>
    <row r="284998" spans="3:3" x14ac:dyDescent="0.25">
      <c r="C284998" s="62"/>
    </row>
    <row r="285086" spans="3:3" x14ac:dyDescent="0.25">
      <c r="C285086" s="62"/>
    </row>
    <row r="285087" spans="3:3" x14ac:dyDescent="0.25">
      <c r="C285087" s="62"/>
    </row>
    <row r="285175" spans="3:3" x14ac:dyDescent="0.25">
      <c r="C285175" s="62"/>
    </row>
    <row r="285176" spans="3:3" x14ac:dyDescent="0.25">
      <c r="C285176" s="62"/>
    </row>
    <row r="285264" spans="3:3" x14ac:dyDescent="0.25">
      <c r="C285264" s="62"/>
    </row>
    <row r="285265" spans="3:3" x14ac:dyDescent="0.25">
      <c r="C285265" s="62"/>
    </row>
    <row r="285353" spans="3:3" x14ac:dyDescent="0.25">
      <c r="C285353" s="62"/>
    </row>
    <row r="285354" spans="3:3" x14ac:dyDescent="0.25">
      <c r="C285354" s="62"/>
    </row>
    <row r="285442" spans="3:3" x14ac:dyDescent="0.25">
      <c r="C285442" s="62"/>
    </row>
    <row r="285443" spans="3:3" x14ac:dyDescent="0.25">
      <c r="C285443" s="62"/>
    </row>
    <row r="285531" spans="3:3" x14ac:dyDescent="0.25">
      <c r="C285531" s="62"/>
    </row>
    <row r="285532" spans="3:3" x14ac:dyDescent="0.25">
      <c r="C285532" s="62"/>
    </row>
    <row r="285620" spans="3:3" x14ac:dyDescent="0.25">
      <c r="C285620" s="62"/>
    </row>
    <row r="285621" spans="3:3" x14ac:dyDescent="0.25">
      <c r="C285621" s="62"/>
    </row>
    <row r="285709" spans="3:3" x14ac:dyDescent="0.25">
      <c r="C285709" s="62"/>
    </row>
    <row r="285710" spans="3:3" x14ac:dyDescent="0.25">
      <c r="C285710" s="62"/>
    </row>
    <row r="285798" spans="3:3" x14ac:dyDescent="0.25">
      <c r="C285798" s="62"/>
    </row>
    <row r="285799" spans="3:3" x14ac:dyDescent="0.25">
      <c r="C285799" s="62"/>
    </row>
    <row r="285887" spans="3:3" x14ac:dyDescent="0.25">
      <c r="C285887" s="62"/>
    </row>
    <row r="285888" spans="3:3" x14ac:dyDescent="0.25">
      <c r="C285888" s="62"/>
    </row>
    <row r="285976" spans="3:3" x14ac:dyDescent="0.25">
      <c r="C285976" s="62"/>
    </row>
    <row r="285977" spans="3:3" x14ac:dyDescent="0.25">
      <c r="C285977" s="62"/>
    </row>
    <row r="286065" spans="3:3" x14ac:dyDescent="0.25">
      <c r="C286065" s="62"/>
    </row>
    <row r="286066" spans="3:3" x14ac:dyDescent="0.25">
      <c r="C286066" s="62"/>
    </row>
    <row r="286154" spans="3:3" x14ac:dyDescent="0.25">
      <c r="C286154" s="62"/>
    </row>
    <row r="286155" spans="3:3" x14ac:dyDescent="0.25">
      <c r="C286155" s="62"/>
    </row>
    <row r="286243" spans="3:3" x14ac:dyDescent="0.25">
      <c r="C286243" s="62"/>
    </row>
    <row r="286244" spans="3:3" x14ac:dyDescent="0.25">
      <c r="C286244" s="62"/>
    </row>
    <row r="286332" spans="3:3" x14ac:dyDescent="0.25">
      <c r="C286332" s="62"/>
    </row>
    <row r="286333" spans="3:3" x14ac:dyDescent="0.25">
      <c r="C286333" s="62"/>
    </row>
    <row r="286421" spans="3:3" x14ac:dyDescent="0.25">
      <c r="C286421" s="62"/>
    </row>
    <row r="286422" spans="3:3" x14ac:dyDescent="0.25">
      <c r="C286422" s="62"/>
    </row>
    <row r="286510" spans="3:3" x14ac:dyDescent="0.25">
      <c r="C286510" s="62"/>
    </row>
    <row r="286511" spans="3:3" x14ac:dyDescent="0.25">
      <c r="C286511" s="62"/>
    </row>
    <row r="286599" spans="3:3" x14ac:dyDescent="0.25">
      <c r="C286599" s="62"/>
    </row>
    <row r="286600" spans="3:3" x14ac:dyDescent="0.25">
      <c r="C286600" s="62"/>
    </row>
    <row r="286688" spans="3:3" x14ac:dyDescent="0.25">
      <c r="C286688" s="62"/>
    </row>
    <row r="286689" spans="3:3" x14ac:dyDescent="0.25">
      <c r="C286689" s="62"/>
    </row>
    <row r="286777" spans="3:3" x14ac:dyDescent="0.25">
      <c r="C286777" s="62"/>
    </row>
    <row r="286778" spans="3:3" x14ac:dyDescent="0.25">
      <c r="C286778" s="62"/>
    </row>
    <row r="286866" spans="3:3" x14ac:dyDescent="0.25">
      <c r="C286866" s="62"/>
    </row>
    <row r="286867" spans="3:3" x14ac:dyDescent="0.25">
      <c r="C286867" s="62"/>
    </row>
    <row r="286955" spans="3:3" x14ac:dyDescent="0.25">
      <c r="C286955" s="62"/>
    </row>
    <row r="286956" spans="3:3" x14ac:dyDescent="0.25">
      <c r="C286956" s="62"/>
    </row>
    <row r="287044" spans="3:3" x14ac:dyDescent="0.25">
      <c r="C287044" s="62"/>
    </row>
    <row r="287045" spans="3:3" x14ac:dyDescent="0.25">
      <c r="C287045" s="62"/>
    </row>
    <row r="287133" spans="3:3" x14ac:dyDescent="0.25">
      <c r="C287133" s="62"/>
    </row>
    <row r="287134" spans="3:3" x14ac:dyDescent="0.25">
      <c r="C287134" s="62"/>
    </row>
    <row r="287222" spans="3:3" x14ac:dyDescent="0.25">
      <c r="C287222" s="62"/>
    </row>
    <row r="287223" spans="3:3" x14ac:dyDescent="0.25">
      <c r="C287223" s="62"/>
    </row>
    <row r="287311" spans="3:3" x14ac:dyDescent="0.25">
      <c r="C287311" s="62"/>
    </row>
    <row r="287312" spans="3:3" x14ac:dyDescent="0.25">
      <c r="C287312" s="62"/>
    </row>
    <row r="287400" spans="3:3" x14ac:dyDescent="0.25">
      <c r="C287400" s="62"/>
    </row>
    <row r="287401" spans="3:3" x14ac:dyDescent="0.25">
      <c r="C287401" s="62"/>
    </row>
    <row r="287489" spans="3:3" x14ac:dyDescent="0.25">
      <c r="C287489" s="62"/>
    </row>
    <row r="287490" spans="3:3" x14ac:dyDescent="0.25">
      <c r="C287490" s="62"/>
    </row>
    <row r="287578" spans="3:3" x14ac:dyDescent="0.25">
      <c r="C287578" s="62"/>
    </row>
    <row r="287579" spans="3:3" x14ac:dyDescent="0.25">
      <c r="C287579" s="62"/>
    </row>
    <row r="287667" spans="3:3" x14ac:dyDescent="0.25">
      <c r="C287667" s="62"/>
    </row>
    <row r="287668" spans="3:3" x14ac:dyDescent="0.25">
      <c r="C287668" s="62"/>
    </row>
    <row r="287756" spans="3:3" x14ac:dyDescent="0.25">
      <c r="C287756" s="62"/>
    </row>
    <row r="287757" spans="3:3" x14ac:dyDescent="0.25">
      <c r="C287757" s="62"/>
    </row>
    <row r="287845" spans="3:3" x14ac:dyDescent="0.25">
      <c r="C287845" s="62"/>
    </row>
    <row r="287846" spans="3:3" x14ac:dyDescent="0.25">
      <c r="C287846" s="62"/>
    </row>
    <row r="287934" spans="3:3" x14ac:dyDescent="0.25">
      <c r="C287934" s="62"/>
    </row>
    <row r="287935" spans="3:3" x14ac:dyDescent="0.25">
      <c r="C287935" s="62"/>
    </row>
    <row r="288023" spans="3:3" x14ac:dyDescent="0.25">
      <c r="C288023" s="62"/>
    </row>
    <row r="288024" spans="3:3" x14ac:dyDescent="0.25">
      <c r="C288024" s="62"/>
    </row>
    <row r="288112" spans="3:3" x14ac:dyDescent="0.25">
      <c r="C288112" s="62"/>
    </row>
    <row r="288113" spans="3:3" x14ac:dyDescent="0.25">
      <c r="C288113" s="62"/>
    </row>
    <row r="288201" spans="3:3" x14ac:dyDescent="0.25">
      <c r="C288201" s="62"/>
    </row>
    <row r="288202" spans="3:3" x14ac:dyDescent="0.25">
      <c r="C288202" s="62"/>
    </row>
    <row r="288290" spans="3:3" x14ac:dyDescent="0.25">
      <c r="C288290" s="62"/>
    </row>
    <row r="288291" spans="3:3" x14ac:dyDescent="0.25">
      <c r="C288291" s="62"/>
    </row>
    <row r="288379" spans="3:3" x14ac:dyDescent="0.25">
      <c r="C288379" s="62"/>
    </row>
    <row r="288380" spans="3:3" x14ac:dyDescent="0.25">
      <c r="C288380" s="62"/>
    </row>
    <row r="288468" spans="3:3" x14ac:dyDescent="0.25">
      <c r="C288468" s="62"/>
    </row>
    <row r="288469" spans="3:3" x14ac:dyDescent="0.25">
      <c r="C288469" s="62"/>
    </row>
    <row r="288557" spans="3:3" x14ac:dyDescent="0.25">
      <c r="C288557" s="62"/>
    </row>
    <row r="288558" spans="3:3" x14ac:dyDescent="0.25">
      <c r="C288558" s="62"/>
    </row>
    <row r="288646" spans="3:3" x14ac:dyDescent="0.25">
      <c r="C288646" s="62"/>
    </row>
    <row r="288647" spans="3:3" x14ac:dyDescent="0.25">
      <c r="C288647" s="62"/>
    </row>
    <row r="288735" spans="3:3" x14ac:dyDescent="0.25">
      <c r="C288735" s="62"/>
    </row>
    <row r="288736" spans="3:3" x14ac:dyDescent="0.25">
      <c r="C288736" s="62"/>
    </row>
    <row r="288824" spans="3:3" x14ac:dyDescent="0.25">
      <c r="C288824" s="62"/>
    </row>
    <row r="288825" spans="3:3" x14ac:dyDescent="0.25">
      <c r="C288825" s="62"/>
    </row>
    <row r="288913" spans="3:3" x14ac:dyDescent="0.25">
      <c r="C288913" s="62"/>
    </row>
    <row r="288914" spans="3:3" x14ac:dyDescent="0.25">
      <c r="C288914" s="62"/>
    </row>
    <row r="289002" spans="3:3" x14ac:dyDescent="0.25">
      <c r="C289002" s="62"/>
    </row>
    <row r="289003" spans="3:3" x14ac:dyDescent="0.25">
      <c r="C289003" s="62"/>
    </row>
    <row r="289091" spans="3:3" x14ac:dyDescent="0.25">
      <c r="C289091" s="62"/>
    </row>
    <row r="289092" spans="3:3" x14ac:dyDescent="0.25">
      <c r="C289092" s="62"/>
    </row>
    <row r="289180" spans="3:3" x14ac:dyDescent="0.25">
      <c r="C289180" s="62"/>
    </row>
    <row r="289181" spans="3:3" x14ac:dyDescent="0.25">
      <c r="C289181" s="62"/>
    </row>
    <row r="289269" spans="3:3" x14ac:dyDescent="0.25">
      <c r="C289269" s="62"/>
    </row>
    <row r="289270" spans="3:3" x14ac:dyDescent="0.25">
      <c r="C289270" s="62"/>
    </row>
    <row r="289358" spans="3:3" x14ac:dyDescent="0.25">
      <c r="C289358" s="62"/>
    </row>
    <row r="289359" spans="3:3" x14ac:dyDescent="0.25">
      <c r="C289359" s="62"/>
    </row>
    <row r="289447" spans="3:3" x14ac:dyDescent="0.25">
      <c r="C289447" s="62"/>
    </row>
    <row r="289448" spans="3:3" x14ac:dyDescent="0.25">
      <c r="C289448" s="62"/>
    </row>
    <row r="289536" spans="3:3" x14ac:dyDescent="0.25">
      <c r="C289536" s="62"/>
    </row>
    <row r="289537" spans="3:3" x14ac:dyDescent="0.25">
      <c r="C289537" s="62"/>
    </row>
    <row r="289625" spans="3:3" x14ac:dyDescent="0.25">
      <c r="C289625" s="62"/>
    </row>
    <row r="289626" spans="3:3" x14ac:dyDescent="0.25">
      <c r="C289626" s="62"/>
    </row>
    <row r="289714" spans="3:3" x14ac:dyDescent="0.25">
      <c r="C289714" s="62"/>
    </row>
    <row r="289715" spans="3:3" x14ac:dyDescent="0.25">
      <c r="C289715" s="62"/>
    </row>
    <row r="289803" spans="3:3" x14ac:dyDescent="0.25">
      <c r="C289803" s="62"/>
    </row>
    <row r="289804" spans="3:3" x14ac:dyDescent="0.25">
      <c r="C289804" s="62"/>
    </row>
    <row r="289892" spans="3:3" x14ac:dyDescent="0.25">
      <c r="C289892" s="62"/>
    </row>
    <row r="289893" spans="3:3" x14ac:dyDescent="0.25">
      <c r="C289893" s="62"/>
    </row>
    <row r="289981" spans="3:3" x14ac:dyDescent="0.25">
      <c r="C289981" s="62"/>
    </row>
    <row r="289982" spans="3:3" x14ac:dyDescent="0.25">
      <c r="C289982" s="62"/>
    </row>
    <row r="290070" spans="3:3" x14ac:dyDescent="0.25">
      <c r="C290070" s="62"/>
    </row>
    <row r="290071" spans="3:3" x14ac:dyDescent="0.25">
      <c r="C290071" s="62"/>
    </row>
    <row r="290159" spans="3:3" x14ac:dyDescent="0.25">
      <c r="C290159" s="62"/>
    </row>
    <row r="290160" spans="3:3" x14ac:dyDescent="0.25">
      <c r="C290160" s="62"/>
    </row>
    <row r="290248" spans="3:3" x14ac:dyDescent="0.25">
      <c r="C290248" s="62"/>
    </row>
    <row r="290249" spans="3:3" x14ac:dyDescent="0.25">
      <c r="C290249" s="62"/>
    </row>
    <row r="290337" spans="3:3" x14ac:dyDescent="0.25">
      <c r="C290337" s="62"/>
    </row>
    <row r="290338" spans="3:3" x14ac:dyDescent="0.25">
      <c r="C290338" s="62"/>
    </row>
    <row r="290426" spans="3:3" x14ac:dyDescent="0.25">
      <c r="C290426" s="62"/>
    </row>
    <row r="290427" spans="3:3" x14ac:dyDescent="0.25">
      <c r="C290427" s="62"/>
    </row>
    <row r="290515" spans="3:3" x14ac:dyDescent="0.25">
      <c r="C290515" s="62"/>
    </row>
    <row r="290516" spans="3:3" x14ac:dyDescent="0.25">
      <c r="C290516" s="62"/>
    </row>
    <row r="290604" spans="3:3" x14ac:dyDescent="0.25">
      <c r="C290604" s="62"/>
    </row>
    <row r="290605" spans="3:3" x14ac:dyDescent="0.25">
      <c r="C290605" s="62"/>
    </row>
    <row r="290693" spans="3:3" x14ac:dyDescent="0.25">
      <c r="C290693" s="62"/>
    </row>
    <row r="290694" spans="3:3" x14ac:dyDescent="0.25">
      <c r="C290694" s="62"/>
    </row>
    <row r="290782" spans="3:3" x14ac:dyDescent="0.25">
      <c r="C290782" s="62"/>
    </row>
    <row r="290783" spans="3:3" x14ac:dyDescent="0.25">
      <c r="C290783" s="62"/>
    </row>
    <row r="290871" spans="3:3" x14ac:dyDescent="0.25">
      <c r="C290871" s="62"/>
    </row>
    <row r="290872" spans="3:3" x14ac:dyDescent="0.25">
      <c r="C290872" s="62"/>
    </row>
    <row r="290960" spans="3:3" x14ac:dyDescent="0.25">
      <c r="C290960" s="62"/>
    </row>
    <row r="290961" spans="3:3" x14ac:dyDescent="0.25">
      <c r="C290961" s="62"/>
    </row>
    <row r="291049" spans="3:3" x14ac:dyDescent="0.25">
      <c r="C291049" s="62"/>
    </row>
    <row r="291050" spans="3:3" x14ac:dyDescent="0.25">
      <c r="C291050" s="62"/>
    </row>
    <row r="291138" spans="3:3" x14ac:dyDescent="0.25">
      <c r="C291138" s="62"/>
    </row>
    <row r="291139" spans="3:3" x14ac:dyDescent="0.25">
      <c r="C291139" s="62"/>
    </row>
    <row r="291227" spans="3:3" x14ac:dyDescent="0.25">
      <c r="C291227" s="62"/>
    </row>
    <row r="291228" spans="3:3" x14ac:dyDescent="0.25">
      <c r="C291228" s="62"/>
    </row>
    <row r="291316" spans="3:3" x14ac:dyDescent="0.25">
      <c r="C291316" s="62"/>
    </row>
    <row r="291317" spans="3:3" x14ac:dyDescent="0.25">
      <c r="C291317" s="62"/>
    </row>
    <row r="291405" spans="3:3" x14ac:dyDescent="0.25">
      <c r="C291405" s="62"/>
    </row>
    <row r="291406" spans="3:3" x14ac:dyDescent="0.25">
      <c r="C291406" s="62"/>
    </row>
    <row r="291494" spans="3:3" x14ac:dyDescent="0.25">
      <c r="C291494" s="62"/>
    </row>
    <row r="291495" spans="3:3" x14ac:dyDescent="0.25">
      <c r="C291495" s="62"/>
    </row>
    <row r="291583" spans="3:3" x14ac:dyDescent="0.25">
      <c r="C291583" s="62"/>
    </row>
    <row r="291584" spans="3:3" x14ac:dyDescent="0.25">
      <c r="C291584" s="62"/>
    </row>
    <row r="291672" spans="3:3" x14ac:dyDescent="0.25">
      <c r="C291672" s="62"/>
    </row>
    <row r="291673" spans="3:3" x14ac:dyDescent="0.25">
      <c r="C291673" s="62"/>
    </row>
    <row r="291761" spans="3:3" x14ac:dyDescent="0.25">
      <c r="C291761" s="62"/>
    </row>
    <row r="291762" spans="3:3" x14ac:dyDescent="0.25">
      <c r="C291762" s="62"/>
    </row>
    <row r="291850" spans="3:3" x14ac:dyDescent="0.25">
      <c r="C291850" s="62"/>
    </row>
    <row r="291851" spans="3:3" x14ac:dyDescent="0.25">
      <c r="C291851" s="62"/>
    </row>
    <row r="291939" spans="3:3" x14ac:dyDescent="0.25">
      <c r="C291939" s="62"/>
    </row>
    <row r="291940" spans="3:3" x14ac:dyDescent="0.25">
      <c r="C291940" s="62"/>
    </row>
    <row r="292028" spans="3:3" x14ac:dyDescent="0.25">
      <c r="C292028" s="62"/>
    </row>
    <row r="292029" spans="3:3" x14ac:dyDescent="0.25">
      <c r="C292029" s="62"/>
    </row>
    <row r="292117" spans="3:3" x14ac:dyDescent="0.25">
      <c r="C292117" s="62"/>
    </row>
    <row r="292118" spans="3:3" x14ac:dyDescent="0.25">
      <c r="C292118" s="62"/>
    </row>
    <row r="292206" spans="3:3" x14ac:dyDescent="0.25">
      <c r="C292206" s="62"/>
    </row>
    <row r="292207" spans="3:3" x14ac:dyDescent="0.25">
      <c r="C292207" s="62"/>
    </row>
    <row r="292295" spans="3:3" x14ac:dyDescent="0.25">
      <c r="C292295" s="62"/>
    </row>
    <row r="292296" spans="3:3" x14ac:dyDescent="0.25">
      <c r="C292296" s="62"/>
    </row>
    <row r="292384" spans="3:3" x14ac:dyDescent="0.25">
      <c r="C292384" s="62"/>
    </row>
    <row r="292385" spans="3:3" x14ac:dyDescent="0.25">
      <c r="C292385" s="62"/>
    </row>
    <row r="292473" spans="3:3" x14ac:dyDescent="0.25">
      <c r="C292473" s="62"/>
    </row>
    <row r="292474" spans="3:3" x14ac:dyDescent="0.25">
      <c r="C292474" s="62"/>
    </row>
    <row r="292562" spans="3:3" x14ac:dyDescent="0.25">
      <c r="C292562" s="62"/>
    </row>
    <row r="292563" spans="3:3" x14ac:dyDescent="0.25">
      <c r="C292563" s="62"/>
    </row>
    <row r="292651" spans="3:3" x14ac:dyDescent="0.25">
      <c r="C292651" s="62"/>
    </row>
    <row r="292652" spans="3:3" x14ac:dyDescent="0.25">
      <c r="C292652" s="62"/>
    </row>
    <row r="292740" spans="3:3" x14ac:dyDescent="0.25">
      <c r="C292740" s="62"/>
    </row>
    <row r="292741" spans="3:3" x14ac:dyDescent="0.25">
      <c r="C292741" s="62"/>
    </row>
    <row r="292829" spans="3:3" x14ac:dyDescent="0.25">
      <c r="C292829" s="62"/>
    </row>
    <row r="292830" spans="3:3" x14ac:dyDescent="0.25">
      <c r="C292830" s="62"/>
    </row>
    <row r="292918" spans="3:3" x14ac:dyDescent="0.25">
      <c r="C292918" s="62"/>
    </row>
    <row r="292919" spans="3:3" x14ac:dyDescent="0.25">
      <c r="C292919" s="62"/>
    </row>
    <row r="293007" spans="3:3" x14ac:dyDescent="0.25">
      <c r="C293007" s="62"/>
    </row>
    <row r="293008" spans="3:3" x14ac:dyDescent="0.25">
      <c r="C293008" s="62"/>
    </row>
    <row r="293096" spans="3:3" x14ac:dyDescent="0.25">
      <c r="C293096" s="62"/>
    </row>
    <row r="293097" spans="3:3" x14ac:dyDescent="0.25">
      <c r="C293097" s="62"/>
    </row>
    <row r="293185" spans="3:3" x14ac:dyDescent="0.25">
      <c r="C293185" s="62"/>
    </row>
    <row r="293186" spans="3:3" x14ac:dyDescent="0.25">
      <c r="C293186" s="62"/>
    </row>
    <row r="293274" spans="3:3" x14ac:dyDescent="0.25">
      <c r="C293274" s="62"/>
    </row>
    <row r="293275" spans="3:3" x14ac:dyDescent="0.25">
      <c r="C293275" s="62"/>
    </row>
    <row r="293363" spans="3:3" x14ac:dyDescent="0.25">
      <c r="C293363" s="62"/>
    </row>
    <row r="293364" spans="3:3" x14ac:dyDescent="0.25">
      <c r="C293364" s="62"/>
    </row>
    <row r="293452" spans="3:3" x14ac:dyDescent="0.25">
      <c r="C293452" s="62"/>
    </row>
    <row r="293453" spans="3:3" x14ac:dyDescent="0.25">
      <c r="C293453" s="62"/>
    </row>
    <row r="293541" spans="3:3" x14ac:dyDescent="0.25">
      <c r="C293541" s="62"/>
    </row>
    <row r="293542" spans="3:3" x14ac:dyDescent="0.25">
      <c r="C293542" s="62"/>
    </row>
    <row r="293630" spans="3:3" x14ac:dyDescent="0.25">
      <c r="C293630" s="62"/>
    </row>
    <row r="293631" spans="3:3" x14ac:dyDescent="0.25">
      <c r="C293631" s="62"/>
    </row>
    <row r="293719" spans="3:3" x14ac:dyDescent="0.25">
      <c r="C293719" s="62"/>
    </row>
    <row r="293720" spans="3:3" x14ac:dyDescent="0.25">
      <c r="C293720" s="62"/>
    </row>
    <row r="293808" spans="3:3" x14ac:dyDescent="0.25">
      <c r="C293808" s="62"/>
    </row>
    <row r="293809" spans="3:3" x14ac:dyDescent="0.25">
      <c r="C293809" s="62"/>
    </row>
    <row r="293897" spans="3:3" x14ac:dyDescent="0.25">
      <c r="C293897" s="62"/>
    </row>
    <row r="293898" spans="3:3" x14ac:dyDescent="0.25">
      <c r="C293898" s="62"/>
    </row>
    <row r="293986" spans="3:3" x14ac:dyDescent="0.25">
      <c r="C293986" s="62"/>
    </row>
    <row r="293987" spans="3:3" x14ac:dyDescent="0.25">
      <c r="C293987" s="62"/>
    </row>
    <row r="294075" spans="3:3" x14ac:dyDescent="0.25">
      <c r="C294075" s="62"/>
    </row>
    <row r="294076" spans="3:3" x14ac:dyDescent="0.25">
      <c r="C294076" s="62"/>
    </row>
    <row r="294164" spans="3:3" x14ac:dyDescent="0.25">
      <c r="C294164" s="62"/>
    </row>
    <row r="294165" spans="3:3" x14ac:dyDescent="0.25">
      <c r="C294165" s="62"/>
    </row>
    <row r="294253" spans="3:3" x14ac:dyDescent="0.25">
      <c r="C294253" s="62"/>
    </row>
    <row r="294254" spans="3:3" x14ac:dyDescent="0.25">
      <c r="C294254" s="62"/>
    </row>
    <row r="294342" spans="3:3" x14ac:dyDescent="0.25">
      <c r="C294342" s="62"/>
    </row>
    <row r="294343" spans="3:3" x14ac:dyDescent="0.25">
      <c r="C294343" s="62"/>
    </row>
    <row r="294431" spans="3:3" x14ac:dyDescent="0.25">
      <c r="C294431" s="62"/>
    </row>
    <row r="294432" spans="3:3" x14ac:dyDescent="0.25">
      <c r="C294432" s="62"/>
    </row>
    <row r="294520" spans="3:3" x14ac:dyDescent="0.25">
      <c r="C294520" s="62"/>
    </row>
    <row r="294521" spans="3:3" x14ac:dyDescent="0.25">
      <c r="C294521" s="62"/>
    </row>
    <row r="294609" spans="3:3" x14ac:dyDescent="0.25">
      <c r="C294609" s="62"/>
    </row>
    <row r="294610" spans="3:3" x14ac:dyDescent="0.25">
      <c r="C294610" s="62"/>
    </row>
    <row r="294698" spans="3:3" x14ac:dyDescent="0.25">
      <c r="C294698" s="62"/>
    </row>
    <row r="294699" spans="3:3" x14ac:dyDescent="0.25">
      <c r="C294699" s="62"/>
    </row>
    <row r="294787" spans="3:3" x14ac:dyDescent="0.25">
      <c r="C294787" s="62"/>
    </row>
    <row r="294788" spans="3:3" x14ac:dyDescent="0.25">
      <c r="C294788" s="62"/>
    </row>
    <row r="294876" spans="3:3" x14ac:dyDescent="0.25">
      <c r="C294876" s="62"/>
    </row>
    <row r="294877" spans="3:3" x14ac:dyDescent="0.25">
      <c r="C294877" s="62"/>
    </row>
    <row r="294965" spans="3:3" x14ac:dyDescent="0.25">
      <c r="C294965" s="62"/>
    </row>
    <row r="294966" spans="3:3" x14ac:dyDescent="0.25">
      <c r="C294966" s="62"/>
    </row>
    <row r="295054" spans="3:3" x14ac:dyDescent="0.25">
      <c r="C295054" s="62"/>
    </row>
    <row r="295055" spans="3:3" x14ac:dyDescent="0.25">
      <c r="C295055" s="62"/>
    </row>
    <row r="295143" spans="3:3" x14ac:dyDescent="0.25">
      <c r="C295143" s="62"/>
    </row>
    <row r="295144" spans="3:3" x14ac:dyDescent="0.25">
      <c r="C295144" s="62"/>
    </row>
    <row r="295232" spans="3:3" x14ac:dyDescent="0.25">
      <c r="C295232" s="62"/>
    </row>
    <row r="295233" spans="3:3" x14ac:dyDescent="0.25">
      <c r="C295233" s="62"/>
    </row>
    <row r="295321" spans="3:3" x14ac:dyDescent="0.25">
      <c r="C295321" s="62"/>
    </row>
    <row r="295322" spans="3:3" x14ac:dyDescent="0.25">
      <c r="C295322" s="62"/>
    </row>
    <row r="295410" spans="3:3" x14ac:dyDescent="0.25">
      <c r="C295410" s="62"/>
    </row>
    <row r="295411" spans="3:3" x14ac:dyDescent="0.25">
      <c r="C295411" s="62"/>
    </row>
    <row r="295499" spans="3:3" x14ac:dyDescent="0.25">
      <c r="C295499" s="62"/>
    </row>
    <row r="295500" spans="3:3" x14ac:dyDescent="0.25">
      <c r="C295500" s="62"/>
    </row>
    <row r="295588" spans="3:3" x14ac:dyDescent="0.25">
      <c r="C295588" s="62"/>
    </row>
    <row r="295589" spans="3:3" x14ac:dyDescent="0.25">
      <c r="C295589" s="62"/>
    </row>
    <row r="295677" spans="3:3" x14ac:dyDescent="0.25">
      <c r="C295677" s="62"/>
    </row>
    <row r="295678" spans="3:3" x14ac:dyDescent="0.25">
      <c r="C295678" s="62"/>
    </row>
    <row r="295766" spans="3:3" x14ac:dyDescent="0.25">
      <c r="C295766" s="62"/>
    </row>
    <row r="295767" spans="3:3" x14ac:dyDescent="0.25">
      <c r="C295767" s="62"/>
    </row>
    <row r="295855" spans="3:3" x14ac:dyDescent="0.25">
      <c r="C295855" s="62"/>
    </row>
    <row r="295856" spans="3:3" x14ac:dyDescent="0.25">
      <c r="C295856" s="62"/>
    </row>
    <row r="295944" spans="3:3" x14ac:dyDescent="0.25">
      <c r="C295944" s="62"/>
    </row>
    <row r="295945" spans="3:3" x14ac:dyDescent="0.25">
      <c r="C295945" s="62"/>
    </row>
    <row r="296033" spans="3:3" x14ac:dyDescent="0.25">
      <c r="C296033" s="62"/>
    </row>
    <row r="296034" spans="3:3" x14ac:dyDescent="0.25">
      <c r="C296034" s="62"/>
    </row>
    <row r="296122" spans="3:3" x14ac:dyDescent="0.25">
      <c r="C296122" s="62"/>
    </row>
    <row r="296123" spans="3:3" x14ac:dyDescent="0.25">
      <c r="C296123" s="62"/>
    </row>
    <row r="296211" spans="3:3" x14ac:dyDescent="0.25">
      <c r="C296211" s="62"/>
    </row>
    <row r="296212" spans="3:3" x14ac:dyDescent="0.25">
      <c r="C296212" s="62"/>
    </row>
    <row r="296300" spans="3:3" x14ac:dyDescent="0.25">
      <c r="C296300" s="62"/>
    </row>
    <row r="296301" spans="3:3" x14ac:dyDescent="0.25">
      <c r="C296301" s="62"/>
    </row>
    <row r="296389" spans="3:3" x14ac:dyDescent="0.25">
      <c r="C296389" s="62"/>
    </row>
    <row r="296390" spans="3:3" x14ac:dyDescent="0.25">
      <c r="C296390" s="62"/>
    </row>
    <row r="296478" spans="3:3" x14ac:dyDescent="0.25">
      <c r="C296478" s="62"/>
    </row>
    <row r="296479" spans="3:3" x14ac:dyDescent="0.25">
      <c r="C296479" s="62"/>
    </row>
    <row r="296567" spans="3:3" x14ac:dyDescent="0.25">
      <c r="C296567" s="62"/>
    </row>
    <row r="296568" spans="3:3" x14ac:dyDescent="0.25">
      <c r="C296568" s="62"/>
    </row>
    <row r="296656" spans="3:3" x14ac:dyDescent="0.25">
      <c r="C296656" s="62"/>
    </row>
    <row r="296657" spans="3:3" x14ac:dyDescent="0.25">
      <c r="C296657" s="62"/>
    </row>
    <row r="296745" spans="3:3" x14ac:dyDescent="0.25">
      <c r="C296745" s="62"/>
    </row>
    <row r="296746" spans="3:3" x14ac:dyDescent="0.25">
      <c r="C296746" s="62"/>
    </row>
    <row r="296834" spans="3:3" x14ac:dyDescent="0.25">
      <c r="C296834" s="62"/>
    </row>
    <row r="296835" spans="3:3" x14ac:dyDescent="0.25">
      <c r="C296835" s="62"/>
    </row>
    <row r="296923" spans="3:3" x14ac:dyDescent="0.25">
      <c r="C296923" s="62"/>
    </row>
    <row r="296924" spans="3:3" x14ac:dyDescent="0.25">
      <c r="C296924" s="62"/>
    </row>
    <row r="297012" spans="3:3" x14ac:dyDescent="0.25">
      <c r="C297012" s="62"/>
    </row>
    <row r="297013" spans="3:3" x14ac:dyDescent="0.25">
      <c r="C297013" s="62"/>
    </row>
    <row r="297101" spans="3:3" x14ac:dyDescent="0.25">
      <c r="C297101" s="62"/>
    </row>
    <row r="297102" spans="3:3" x14ac:dyDescent="0.25">
      <c r="C297102" s="62"/>
    </row>
    <row r="297190" spans="3:3" x14ac:dyDescent="0.25">
      <c r="C297190" s="62"/>
    </row>
    <row r="297191" spans="3:3" x14ac:dyDescent="0.25">
      <c r="C297191" s="62"/>
    </row>
    <row r="297279" spans="3:3" x14ac:dyDescent="0.25">
      <c r="C297279" s="62"/>
    </row>
    <row r="297280" spans="3:3" x14ac:dyDescent="0.25">
      <c r="C297280" s="62"/>
    </row>
    <row r="297368" spans="3:3" x14ac:dyDescent="0.25">
      <c r="C297368" s="62"/>
    </row>
    <row r="297369" spans="3:3" x14ac:dyDescent="0.25">
      <c r="C297369" s="62"/>
    </row>
    <row r="297457" spans="3:3" x14ac:dyDescent="0.25">
      <c r="C297457" s="62"/>
    </row>
    <row r="297458" spans="3:3" x14ac:dyDescent="0.25">
      <c r="C297458" s="62"/>
    </row>
    <row r="297546" spans="3:3" x14ac:dyDescent="0.25">
      <c r="C297546" s="62"/>
    </row>
    <row r="297547" spans="3:3" x14ac:dyDescent="0.25">
      <c r="C297547" s="62"/>
    </row>
    <row r="297635" spans="3:3" x14ac:dyDescent="0.25">
      <c r="C297635" s="62"/>
    </row>
    <row r="297636" spans="3:3" x14ac:dyDescent="0.25">
      <c r="C297636" s="62"/>
    </row>
    <row r="297724" spans="3:3" x14ac:dyDescent="0.25">
      <c r="C297724" s="62"/>
    </row>
    <row r="297725" spans="3:3" x14ac:dyDescent="0.25">
      <c r="C297725" s="62"/>
    </row>
    <row r="297813" spans="3:3" x14ac:dyDescent="0.25">
      <c r="C297813" s="62"/>
    </row>
    <row r="297814" spans="3:3" x14ac:dyDescent="0.25">
      <c r="C297814" s="62"/>
    </row>
    <row r="297902" spans="3:3" x14ac:dyDescent="0.25">
      <c r="C297902" s="62"/>
    </row>
    <row r="297903" spans="3:3" x14ac:dyDescent="0.25">
      <c r="C297903" s="62"/>
    </row>
    <row r="297991" spans="3:3" x14ac:dyDescent="0.25">
      <c r="C297991" s="62"/>
    </row>
    <row r="297992" spans="3:3" x14ac:dyDescent="0.25">
      <c r="C297992" s="62"/>
    </row>
    <row r="298080" spans="3:3" x14ac:dyDescent="0.25">
      <c r="C298080" s="62"/>
    </row>
    <row r="298081" spans="3:3" x14ac:dyDescent="0.25">
      <c r="C298081" s="62"/>
    </row>
    <row r="298169" spans="3:3" x14ac:dyDescent="0.25">
      <c r="C298169" s="62"/>
    </row>
    <row r="298170" spans="3:3" x14ac:dyDescent="0.25">
      <c r="C298170" s="62"/>
    </row>
    <row r="298258" spans="3:3" x14ac:dyDescent="0.25">
      <c r="C298258" s="62"/>
    </row>
    <row r="298259" spans="3:3" x14ac:dyDescent="0.25">
      <c r="C298259" s="62"/>
    </row>
    <row r="298347" spans="3:3" x14ac:dyDescent="0.25">
      <c r="C298347" s="62"/>
    </row>
    <row r="298348" spans="3:3" x14ac:dyDescent="0.25">
      <c r="C298348" s="62"/>
    </row>
    <row r="298436" spans="3:3" x14ac:dyDescent="0.25">
      <c r="C298436" s="62"/>
    </row>
    <row r="298437" spans="3:3" x14ac:dyDescent="0.25">
      <c r="C298437" s="62"/>
    </row>
    <row r="298525" spans="3:3" x14ac:dyDescent="0.25">
      <c r="C298525" s="62"/>
    </row>
    <row r="298526" spans="3:3" x14ac:dyDescent="0.25">
      <c r="C298526" s="62"/>
    </row>
    <row r="298614" spans="3:3" x14ac:dyDescent="0.25">
      <c r="C298614" s="62"/>
    </row>
    <row r="298615" spans="3:3" x14ac:dyDescent="0.25">
      <c r="C298615" s="62"/>
    </row>
    <row r="298703" spans="3:3" x14ac:dyDescent="0.25">
      <c r="C298703" s="62"/>
    </row>
    <row r="298704" spans="3:3" x14ac:dyDescent="0.25">
      <c r="C298704" s="62"/>
    </row>
    <row r="298792" spans="3:3" x14ac:dyDescent="0.25">
      <c r="C298792" s="62"/>
    </row>
    <row r="298793" spans="3:3" x14ac:dyDescent="0.25">
      <c r="C298793" s="62"/>
    </row>
    <row r="298881" spans="3:3" x14ac:dyDescent="0.25">
      <c r="C298881" s="62"/>
    </row>
    <row r="298882" spans="3:3" x14ac:dyDescent="0.25">
      <c r="C298882" s="62"/>
    </row>
    <row r="298970" spans="3:3" x14ac:dyDescent="0.25">
      <c r="C298970" s="62"/>
    </row>
    <row r="298971" spans="3:3" x14ac:dyDescent="0.25">
      <c r="C298971" s="62"/>
    </row>
    <row r="299059" spans="3:3" x14ac:dyDescent="0.25">
      <c r="C299059" s="62"/>
    </row>
    <row r="299060" spans="3:3" x14ac:dyDescent="0.25">
      <c r="C299060" s="62"/>
    </row>
    <row r="299148" spans="3:3" x14ac:dyDescent="0.25">
      <c r="C299148" s="62"/>
    </row>
    <row r="299149" spans="3:3" x14ac:dyDescent="0.25">
      <c r="C299149" s="62"/>
    </row>
    <row r="299237" spans="3:3" x14ac:dyDescent="0.25">
      <c r="C299237" s="62"/>
    </row>
    <row r="299238" spans="3:3" x14ac:dyDescent="0.25">
      <c r="C299238" s="62"/>
    </row>
    <row r="299326" spans="3:3" x14ac:dyDescent="0.25">
      <c r="C299326" s="62"/>
    </row>
    <row r="299327" spans="3:3" x14ac:dyDescent="0.25">
      <c r="C299327" s="62"/>
    </row>
    <row r="299415" spans="3:3" x14ac:dyDescent="0.25">
      <c r="C299415" s="62"/>
    </row>
    <row r="299416" spans="3:3" x14ac:dyDescent="0.25">
      <c r="C299416" s="62"/>
    </row>
    <row r="299504" spans="3:3" x14ac:dyDescent="0.25">
      <c r="C299504" s="62"/>
    </row>
    <row r="299505" spans="3:3" x14ac:dyDescent="0.25">
      <c r="C299505" s="62"/>
    </row>
    <row r="299593" spans="3:3" x14ac:dyDescent="0.25">
      <c r="C299593" s="62"/>
    </row>
    <row r="299594" spans="3:3" x14ac:dyDescent="0.25">
      <c r="C299594" s="62"/>
    </row>
    <row r="299682" spans="3:3" x14ac:dyDescent="0.25">
      <c r="C299682" s="62"/>
    </row>
    <row r="299683" spans="3:3" x14ac:dyDescent="0.25">
      <c r="C299683" s="62"/>
    </row>
    <row r="299771" spans="3:3" x14ac:dyDescent="0.25">
      <c r="C299771" s="62"/>
    </row>
    <row r="299772" spans="3:3" x14ac:dyDescent="0.25">
      <c r="C299772" s="62"/>
    </row>
    <row r="299860" spans="3:3" x14ac:dyDescent="0.25">
      <c r="C299860" s="62"/>
    </row>
    <row r="299861" spans="3:3" x14ac:dyDescent="0.25">
      <c r="C299861" s="62"/>
    </row>
    <row r="299949" spans="3:3" x14ac:dyDescent="0.25">
      <c r="C299949" s="62"/>
    </row>
    <row r="299950" spans="3:3" x14ac:dyDescent="0.25">
      <c r="C299950" s="62"/>
    </row>
    <row r="300038" spans="3:3" x14ac:dyDescent="0.25">
      <c r="C300038" s="62"/>
    </row>
    <row r="300039" spans="3:3" x14ac:dyDescent="0.25">
      <c r="C300039" s="62"/>
    </row>
    <row r="300127" spans="3:3" x14ac:dyDescent="0.25">
      <c r="C300127" s="62"/>
    </row>
    <row r="300128" spans="3:3" x14ac:dyDescent="0.25">
      <c r="C300128" s="62"/>
    </row>
    <row r="300216" spans="3:3" x14ac:dyDescent="0.25">
      <c r="C300216" s="62"/>
    </row>
    <row r="300217" spans="3:3" x14ac:dyDescent="0.25">
      <c r="C300217" s="62"/>
    </row>
    <row r="300305" spans="3:3" x14ac:dyDescent="0.25">
      <c r="C300305" s="62"/>
    </row>
    <row r="300306" spans="3:3" x14ac:dyDescent="0.25">
      <c r="C300306" s="62"/>
    </row>
    <row r="300394" spans="3:3" x14ac:dyDescent="0.25">
      <c r="C300394" s="62"/>
    </row>
    <row r="300395" spans="3:3" x14ac:dyDescent="0.25">
      <c r="C300395" s="62"/>
    </row>
    <row r="300483" spans="3:3" x14ac:dyDescent="0.25">
      <c r="C300483" s="62"/>
    </row>
    <row r="300484" spans="3:3" x14ac:dyDescent="0.25">
      <c r="C300484" s="62"/>
    </row>
    <row r="300572" spans="3:3" x14ac:dyDescent="0.25">
      <c r="C300572" s="62"/>
    </row>
    <row r="300573" spans="3:3" x14ac:dyDescent="0.25">
      <c r="C300573" s="62"/>
    </row>
    <row r="300661" spans="3:3" x14ac:dyDescent="0.25">
      <c r="C300661" s="62"/>
    </row>
    <row r="300662" spans="3:3" x14ac:dyDescent="0.25">
      <c r="C300662" s="62"/>
    </row>
    <row r="300750" spans="3:3" x14ac:dyDescent="0.25">
      <c r="C300750" s="62"/>
    </row>
    <row r="300751" spans="3:3" x14ac:dyDescent="0.25">
      <c r="C300751" s="62"/>
    </row>
    <row r="300839" spans="3:3" x14ac:dyDescent="0.25">
      <c r="C300839" s="62"/>
    </row>
    <row r="300840" spans="3:3" x14ac:dyDescent="0.25">
      <c r="C300840" s="62"/>
    </row>
    <row r="300928" spans="3:3" x14ac:dyDescent="0.25">
      <c r="C300928" s="62"/>
    </row>
    <row r="300929" spans="3:3" x14ac:dyDescent="0.25">
      <c r="C300929" s="62"/>
    </row>
    <row r="301017" spans="3:3" x14ac:dyDescent="0.25">
      <c r="C301017" s="62"/>
    </row>
    <row r="301018" spans="3:3" x14ac:dyDescent="0.25">
      <c r="C301018" s="62"/>
    </row>
    <row r="301106" spans="3:3" x14ac:dyDescent="0.25">
      <c r="C301106" s="62"/>
    </row>
    <row r="301107" spans="3:3" x14ac:dyDescent="0.25">
      <c r="C301107" s="62"/>
    </row>
    <row r="301195" spans="3:3" x14ac:dyDescent="0.25">
      <c r="C301195" s="62"/>
    </row>
    <row r="301196" spans="3:3" x14ac:dyDescent="0.25">
      <c r="C301196" s="62"/>
    </row>
    <row r="301284" spans="3:3" x14ac:dyDescent="0.25">
      <c r="C301284" s="62"/>
    </row>
    <row r="301285" spans="3:3" x14ac:dyDescent="0.25">
      <c r="C301285" s="62"/>
    </row>
    <row r="301373" spans="3:3" x14ac:dyDescent="0.25">
      <c r="C301373" s="62"/>
    </row>
    <row r="301374" spans="3:3" x14ac:dyDescent="0.25">
      <c r="C301374" s="62"/>
    </row>
    <row r="301462" spans="3:3" x14ac:dyDescent="0.25">
      <c r="C301462" s="62"/>
    </row>
    <row r="301463" spans="3:3" x14ac:dyDescent="0.25">
      <c r="C301463" s="62"/>
    </row>
    <row r="301551" spans="3:3" x14ac:dyDescent="0.25">
      <c r="C301551" s="62"/>
    </row>
    <row r="301552" spans="3:3" x14ac:dyDescent="0.25">
      <c r="C301552" s="62"/>
    </row>
    <row r="301640" spans="3:3" x14ac:dyDescent="0.25">
      <c r="C301640" s="62"/>
    </row>
    <row r="301641" spans="3:3" x14ac:dyDescent="0.25">
      <c r="C301641" s="62"/>
    </row>
    <row r="301729" spans="3:3" x14ac:dyDescent="0.25">
      <c r="C301729" s="62"/>
    </row>
    <row r="301730" spans="3:3" x14ac:dyDescent="0.25">
      <c r="C301730" s="62"/>
    </row>
    <row r="301818" spans="3:3" x14ac:dyDescent="0.25">
      <c r="C301818" s="62"/>
    </row>
    <row r="301819" spans="3:3" x14ac:dyDescent="0.25">
      <c r="C301819" s="62"/>
    </row>
    <row r="301907" spans="3:3" x14ac:dyDescent="0.25">
      <c r="C301907" s="62"/>
    </row>
    <row r="301908" spans="3:3" x14ac:dyDescent="0.25">
      <c r="C301908" s="62"/>
    </row>
    <row r="301996" spans="3:3" x14ac:dyDescent="0.25">
      <c r="C301996" s="62"/>
    </row>
    <row r="301997" spans="3:3" x14ac:dyDescent="0.25">
      <c r="C301997" s="62"/>
    </row>
    <row r="302085" spans="3:3" x14ac:dyDescent="0.25">
      <c r="C302085" s="62"/>
    </row>
    <row r="302086" spans="3:3" x14ac:dyDescent="0.25">
      <c r="C302086" s="62"/>
    </row>
    <row r="302174" spans="3:3" x14ac:dyDescent="0.25">
      <c r="C302174" s="62"/>
    </row>
    <row r="302175" spans="3:3" x14ac:dyDescent="0.25">
      <c r="C302175" s="62"/>
    </row>
    <row r="302263" spans="3:3" x14ac:dyDescent="0.25">
      <c r="C302263" s="62"/>
    </row>
    <row r="302264" spans="3:3" x14ac:dyDescent="0.25">
      <c r="C302264" s="62"/>
    </row>
    <row r="302352" spans="3:3" x14ac:dyDescent="0.25">
      <c r="C302352" s="62"/>
    </row>
    <row r="302353" spans="3:3" x14ac:dyDescent="0.25">
      <c r="C302353" s="62"/>
    </row>
    <row r="302441" spans="3:3" x14ac:dyDescent="0.25">
      <c r="C302441" s="62"/>
    </row>
    <row r="302442" spans="3:3" x14ac:dyDescent="0.25">
      <c r="C302442" s="62"/>
    </row>
    <row r="302530" spans="3:3" x14ac:dyDescent="0.25">
      <c r="C302530" s="62"/>
    </row>
    <row r="302531" spans="3:3" x14ac:dyDescent="0.25">
      <c r="C302531" s="62"/>
    </row>
    <row r="302619" spans="3:3" x14ac:dyDescent="0.25">
      <c r="C302619" s="62"/>
    </row>
    <row r="302620" spans="3:3" x14ac:dyDescent="0.25">
      <c r="C302620" s="62"/>
    </row>
    <row r="302708" spans="3:3" x14ac:dyDescent="0.25">
      <c r="C302708" s="62"/>
    </row>
    <row r="302709" spans="3:3" x14ac:dyDescent="0.25">
      <c r="C302709" s="62"/>
    </row>
    <row r="302797" spans="3:3" x14ac:dyDescent="0.25">
      <c r="C302797" s="62"/>
    </row>
    <row r="302798" spans="3:3" x14ac:dyDescent="0.25">
      <c r="C302798" s="62"/>
    </row>
    <row r="302886" spans="3:3" x14ac:dyDescent="0.25">
      <c r="C302886" s="62"/>
    </row>
    <row r="302887" spans="3:3" x14ac:dyDescent="0.25">
      <c r="C302887" s="62"/>
    </row>
    <row r="302975" spans="3:3" x14ac:dyDescent="0.25">
      <c r="C302975" s="62"/>
    </row>
    <row r="302976" spans="3:3" x14ac:dyDescent="0.25">
      <c r="C302976" s="62"/>
    </row>
    <row r="303064" spans="3:3" x14ac:dyDescent="0.25">
      <c r="C303064" s="62"/>
    </row>
    <row r="303065" spans="3:3" x14ac:dyDescent="0.25">
      <c r="C303065" s="62"/>
    </row>
    <row r="303153" spans="3:3" x14ac:dyDescent="0.25">
      <c r="C303153" s="62"/>
    </row>
    <row r="303154" spans="3:3" x14ac:dyDescent="0.25">
      <c r="C303154" s="62"/>
    </row>
    <row r="303242" spans="3:3" x14ac:dyDescent="0.25">
      <c r="C303242" s="62"/>
    </row>
    <row r="303243" spans="3:3" x14ac:dyDescent="0.25">
      <c r="C303243" s="62"/>
    </row>
    <row r="303331" spans="3:3" x14ac:dyDescent="0.25">
      <c r="C303331" s="62"/>
    </row>
    <row r="303332" spans="3:3" x14ac:dyDescent="0.25">
      <c r="C303332" s="62"/>
    </row>
    <row r="303420" spans="3:3" x14ac:dyDescent="0.25">
      <c r="C303420" s="62"/>
    </row>
    <row r="303421" spans="3:3" x14ac:dyDescent="0.25">
      <c r="C303421" s="62"/>
    </row>
    <row r="303509" spans="3:3" x14ac:dyDescent="0.25">
      <c r="C303509" s="62"/>
    </row>
    <row r="303510" spans="3:3" x14ac:dyDescent="0.25">
      <c r="C303510" s="62"/>
    </row>
    <row r="303598" spans="3:3" x14ac:dyDescent="0.25">
      <c r="C303598" s="62"/>
    </row>
    <row r="303599" spans="3:3" x14ac:dyDescent="0.25">
      <c r="C303599" s="62"/>
    </row>
    <row r="303687" spans="3:3" x14ac:dyDescent="0.25">
      <c r="C303687" s="62"/>
    </row>
    <row r="303688" spans="3:3" x14ac:dyDescent="0.25">
      <c r="C303688" s="62"/>
    </row>
    <row r="303776" spans="3:3" x14ac:dyDescent="0.25">
      <c r="C303776" s="62"/>
    </row>
    <row r="303777" spans="3:3" x14ac:dyDescent="0.25">
      <c r="C303777" s="62"/>
    </row>
    <row r="303865" spans="3:3" x14ac:dyDescent="0.25">
      <c r="C303865" s="62"/>
    </row>
    <row r="303866" spans="3:3" x14ac:dyDescent="0.25">
      <c r="C303866" s="62"/>
    </row>
    <row r="303954" spans="3:3" x14ac:dyDescent="0.25">
      <c r="C303954" s="62"/>
    </row>
    <row r="303955" spans="3:3" x14ac:dyDescent="0.25">
      <c r="C303955" s="62"/>
    </row>
    <row r="304043" spans="3:3" x14ac:dyDescent="0.25">
      <c r="C304043" s="62"/>
    </row>
    <row r="304044" spans="3:3" x14ac:dyDescent="0.25">
      <c r="C304044" s="62"/>
    </row>
    <row r="304132" spans="3:3" x14ac:dyDescent="0.25">
      <c r="C304132" s="62"/>
    </row>
    <row r="304133" spans="3:3" x14ac:dyDescent="0.25">
      <c r="C304133" s="62"/>
    </row>
    <row r="304221" spans="3:3" x14ac:dyDescent="0.25">
      <c r="C304221" s="62"/>
    </row>
    <row r="304222" spans="3:3" x14ac:dyDescent="0.25">
      <c r="C304222" s="62"/>
    </row>
    <row r="304310" spans="3:3" x14ac:dyDescent="0.25">
      <c r="C304310" s="62"/>
    </row>
    <row r="304311" spans="3:3" x14ac:dyDescent="0.25">
      <c r="C304311" s="62"/>
    </row>
    <row r="304399" spans="3:3" x14ac:dyDescent="0.25">
      <c r="C304399" s="62"/>
    </row>
    <row r="304400" spans="3:3" x14ac:dyDescent="0.25">
      <c r="C304400" s="62"/>
    </row>
    <row r="304488" spans="3:3" x14ac:dyDescent="0.25">
      <c r="C304488" s="62"/>
    </row>
    <row r="304489" spans="3:3" x14ac:dyDescent="0.25">
      <c r="C304489" s="62"/>
    </row>
    <row r="304577" spans="3:3" x14ac:dyDescent="0.25">
      <c r="C304577" s="62"/>
    </row>
    <row r="304578" spans="3:3" x14ac:dyDescent="0.25">
      <c r="C304578" s="62"/>
    </row>
    <row r="304666" spans="3:3" x14ac:dyDescent="0.25">
      <c r="C304666" s="62"/>
    </row>
    <row r="304667" spans="3:3" x14ac:dyDescent="0.25">
      <c r="C304667" s="62"/>
    </row>
    <row r="304755" spans="3:3" x14ac:dyDescent="0.25">
      <c r="C304755" s="62"/>
    </row>
    <row r="304756" spans="3:3" x14ac:dyDescent="0.25">
      <c r="C304756" s="62"/>
    </row>
    <row r="304844" spans="3:3" x14ac:dyDescent="0.25">
      <c r="C304844" s="62"/>
    </row>
    <row r="304845" spans="3:3" x14ac:dyDescent="0.25">
      <c r="C304845" s="62"/>
    </row>
    <row r="304933" spans="3:3" x14ac:dyDescent="0.25">
      <c r="C304933" s="62"/>
    </row>
    <row r="304934" spans="3:3" x14ac:dyDescent="0.25">
      <c r="C304934" s="62"/>
    </row>
    <row r="305022" spans="3:3" x14ac:dyDescent="0.25">
      <c r="C305022" s="62"/>
    </row>
    <row r="305023" spans="3:3" x14ac:dyDescent="0.25">
      <c r="C305023" s="62"/>
    </row>
    <row r="305111" spans="3:3" x14ac:dyDescent="0.25">
      <c r="C305111" s="62"/>
    </row>
    <row r="305112" spans="3:3" x14ac:dyDescent="0.25">
      <c r="C305112" s="62"/>
    </row>
    <row r="305200" spans="3:3" x14ac:dyDescent="0.25">
      <c r="C305200" s="62"/>
    </row>
    <row r="305201" spans="3:3" x14ac:dyDescent="0.25">
      <c r="C305201" s="62"/>
    </row>
    <row r="305289" spans="3:3" x14ac:dyDescent="0.25">
      <c r="C305289" s="62"/>
    </row>
    <row r="305290" spans="3:3" x14ac:dyDescent="0.25">
      <c r="C305290" s="62"/>
    </row>
    <row r="305378" spans="3:3" x14ac:dyDescent="0.25">
      <c r="C305378" s="62"/>
    </row>
    <row r="305379" spans="3:3" x14ac:dyDescent="0.25">
      <c r="C305379" s="62"/>
    </row>
    <row r="305467" spans="3:3" x14ac:dyDescent="0.25">
      <c r="C305467" s="62"/>
    </row>
    <row r="305468" spans="3:3" x14ac:dyDescent="0.25">
      <c r="C305468" s="62"/>
    </row>
    <row r="305556" spans="3:3" x14ac:dyDescent="0.25">
      <c r="C305556" s="62"/>
    </row>
    <row r="305557" spans="3:3" x14ac:dyDescent="0.25">
      <c r="C305557" s="62"/>
    </row>
    <row r="305645" spans="3:3" x14ac:dyDescent="0.25">
      <c r="C305645" s="62"/>
    </row>
    <row r="305646" spans="3:3" x14ac:dyDescent="0.25">
      <c r="C305646" s="62"/>
    </row>
    <row r="305734" spans="3:3" x14ac:dyDescent="0.25">
      <c r="C305734" s="62"/>
    </row>
    <row r="305735" spans="3:3" x14ac:dyDescent="0.25">
      <c r="C305735" s="62"/>
    </row>
    <row r="305823" spans="3:3" x14ac:dyDescent="0.25">
      <c r="C305823" s="62"/>
    </row>
    <row r="305824" spans="3:3" x14ac:dyDescent="0.25">
      <c r="C305824" s="62"/>
    </row>
    <row r="305912" spans="3:3" x14ac:dyDescent="0.25">
      <c r="C305912" s="62"/>
    </row>
    <row r="305913" spans="3:3" x14ac:dyDescent="0.25">
      <c r="C305913" s="62"/>
    </row>
    <row r="306001" spans="3:3" x14ac:dyDescent="0.25">
      <c r="C306001" s="62"/>
    </row>
    <row r="306002" spans="3:3" x14ac:dyDescent="0.25">
      <c r="C306002" s="62"/>
    </row>
    <row r="306090" spans="3:3" x14ac:dyDescent="0.25">
      <c r="C306090" s="62"/>
    </row>
    <row r="306091" spans="3:3" x14ac:dyDescent="0.25">
      <c r="C306091" s="62"/>
    </row>
    <row r="306179" spans="3:3" x14ac:dyDescent="0.25">
      <c r="C306179" s="62"/>
    </row>
    <row r="306180" spans="3:3" x14ac:dyDescent="0.25">
      <c r="C306180" s="62"/>
    </row>
    <row r="306268" spans="3:3" x14ac:dyDescent="0.25">
      <c r="C306268" s="62"/>
    </row>
    <row r="306269" spans="3:3" x14ac:dyDescent="0.25">
      <c r="C306269" s="62"/>
    </row>
    <row r="306357" spans="3:3" x14ac:dyDescent="0.25">
      <c r="C306357" s="62"/>
    </row>
    <row r="306358" spans="3:3" x14ac:dyDescent="0.25">
      <c r="C306358" s="62"/>
    </row>
    <row r="306446" spans="3:3" x14ac:dyDescent="0.25">
      <c r="C306446" s="62"/>
    </row>
    <row r="306447" spans="3:3" x14ac:dyDescent="0.25">
      <c r="C306447" s="62"/>
    </row>
    <row r="306535" spans="3:3" x14ac:dyDescent="0.25">
      <c r="C306535" s="62"/>
    </row>
    <row r="306536" spans="3:3" x14ac:dyDescent="0.25">
      <c r="C306536" s="62"/>
    </row>
    <row r="306624" spans="3:3" x14ac:dyDescent="0.25">
      <c r="C306624" s="62"/>
    </row>
    <row r="306625" spans="3:3" x14ac:dyDescent="0.25">
      <c r="C306625" s="62"/>
    </row>
    <row r="306713" spans="3:3" x14ac:dyDescent="0.25">
      <c r="C306713" s="62"/>
    </row>
    <row r="306714" spans="3:3" x14ac:dyDescent="0.25">
      <c r="C306714" s="62"/>
    </row>
    <row r="306802" spans="3:3" x14ac:dyDescent="0.25">
      <c r="C306802" s="62"/>
    </row>
    <row r="306803" spans="3:3" x14ac:dyDescent="0.25">
      <c r="C306803" s="62"/>
    </row>
    <row r="306891" spans="3:3" x14ac:dyDescent="0.25">
      <c r="C306891" s="62"/>
    </row>
    <row r="306892" spans="3:3" x14ac:dyDescent="0.25">
      <c r="C306892" s="62"/>
    </row>
    <row r="306980" spans="3:3" x14ac:dyDescent="0.25">
      <c r="C306980" s="62"/>
    </row>
    <row r="306981" spans="3:3" x14ac:dyDescent="0.25">
      <c r="C306981" s="62"/>
    </row>
    <row r="307069" spans="3:3" x14ac:dyDescent="0.25">
      <c r="C307069" s="62"/>
    </row>
    <row r="307070" spans="3:3" x14ac:dyDescent="0.25">
      <c r="C307070" s="62"/>
    </row>
    <row r="307158" spans="3:3" x14ac:dyDescent="0.25">
      <c r="C307158" s="62"/>
    </row>
    <row r="307159" spans="3:3" x14ac:dyDescent="0.25">
      <c r="C307159" s="62"/>
    </row>
    <row r="307247" spans="3:3" x14ac:dyDescent="0.25">
      <c r="C307247" s="62"/>
    </row>
    <row r="307248" spans="3:3" x14ac:dyDescent="0.25">
      <c r="C307248" s="62"/>
    </row>
    <row r="307336" spans="3:3" x14ac:dyDescent="0.25">
      <c r="C307336" s="62"/>
    </row>
    <row r="307337" spans="3:3" x14ac:dyDescent="0.25">
      <c r="C307337" s="62"/>
    </row>
    <row r="307425" spans="3:3" x14ac:dyDescent="0.25">
      <c r="C307425" s="62"/>
    </row>
    <row r="307426" spans="3:3" x14ac:dyDescent="0.25">
      <c r="C307426" s="62"/>
    </row>
    <row r="307514" spans="3:3" x14ac:dyDescent="0.25">
      <c r="C307514" s="62"/>
    </row>
    <row r="307515" spans="3:3" x14ac:dyDescent="0.25">
      <c r="C307515" s="62"/>
    </row>
    <row r="307603" spans="3:3" x14ac:dyDescent="0.25">
      <c r="C307603" s="62"/>
    </row>
    <row r="307604" spans="3:3" x14ac:dyDescent="0.25">
      <c r="C307604" s="62"/>
    </row>
    <row r="307692" spans="3:3" x14ac:dyDescent="0.25">
      <c r="C307692" s="62"/>
    </row>
    <row r="307693" spans="3:3" x14ac:dyDescent="0.25">
      <c r="C307693" s="62"/>
    </row>
    <row r="307781" spans="3:3" x14ac:dyDescent="0.25">
      <c r="C307781" s="62"/>
    </row>
    <row r="307782" spans="3:3" x14ac:dyDescent="0.25">
      <c r="C307782" s="62"/>
    </row>
    <row r="307870" spans="3:3" x14ac:dyDescent="0.25">
      <c r="C307870" s="62"/>
    </row>
    <row r="307871" spans="3:3" x14ac:dyDescent="0.25">
      <c r="C307871" s="62"/>
    </row>
    <row r="307959" spans="3:3" x14ac:dyDescent="0.25">
      <c r="C307959" s="62"/>
    </row>
    <row r="307960" spans="3:3" x14ac:dyDescent="0.25">
      <c r="C307960" s="62"/>
    </row>
    <row r="308048" spans="3:3" x14ac:dyDescent="0.25">
      <c r="C308048" s="62"/>
    </row>
    <row r="308049" spans="3:3" x14ac:dyDescent="0.25">
      <c r="C308049" s="62"/>
    </row>
    <row r="308137" spans="3:3" x14ac:dyDescent="0.25">
      <c r="C308137" s="62"/>
    </row>
    <row r="308138" spans="3:3" x14ac:dyDescent="0.25">
      <c r="C308138" s="62"/>
    </row>
    <row r="308226" spans="3:3" x14ac:dyDescent="0.25">
      <c r="C308226" s="62"/>
    </row>
    <row r="308227" spans="3:3" x14ac:dyDescent="0.25">
      <c r="C308227" s="62"/>
    </row>
    <row r="308315" spans="3:3" x14ac:dyDescent="0.25">
      <c r="C308315" s="62"/>
    </row>
    <row r="308316" spans="3:3" x14ac:dyDescent="0.25">
      <c r="C308316" s="62"/>
    </row>
    <row r="308404" spans="3:3" x14ac:dyDescent="0.25">
      <c r="C308404" s="62"/>
    </row>
    <row r="308405" spans="3:3" x14ac:dyDescent="0.25">
      <c r="C308405" s="62"/>
    </row>
    <row r="308493" spans="3:3" x14ac:dyDescent="0.25">
      <c r="C308493" s="62"/>
    </row>
    <row r="308494" spans="3:3" x14ac:dyDescent="0.25">
      <c r="C308494" s="62"/>
    </row>
    <row r="308582" spans="3:3" x14ac:dyDescent="0.25">
      <c r="C308582" s="62"/>
    </row>
    <row r="308583" spans="3:3" x14ac:dyDescent="0.25">
      <c r="C308583" s="62"/>
    </row>
    <row r="308671" spans="3:3" x14ac:dyDescent="0.25">
      <c r="C308671" s="62"/>
    </row>
    <row r="308672" spans="3:3" x14ac:dyDescent="0.25">
      <c r="C308672" s="62"/>
    </row>
    <row r="308760" spans="3:3" x14ac:dyDescent="0.25">
      <c r="C308760" s="62"/>
    </row>
    <row r="308761" spans="3:3" x14ac:dyDescent="0.25">
      <c r="C308761" s="62"/>
    </row>
    <row r="308849" spans="3:3" x14ac:dyDescent="0.25">
      <c r="C308849" s="62"/>
    </row>
    <row r="308850" spans="3:3" x14ac:dyDescent="0.25">
      <c r="C308850" s="62"/>
    </row>
    <row r="308938" spans="3:3" x14ac:dyDescent="0.25">
      <c r="C308938" s="62"/>
    </row>
    <row r="308939" spans="3:3" x14ac:dyDescent="0.25">
      <c r="C308939" s="62"/>
    </row>
    <row r="309027" spans="3:3" x14ac:dyDescent="0.25">
      <c r="C309027" s="62"/>
    </row>
    <row r="309028" spans="3:3" x14ac:dyDescent="0.25">
      <c r="C309028" s="62"/>
    </row>
    <row r="309116" spans="3:3" x14ac:dyDescent="0.25">
      <c r="C309116" s="62"/>
    </row>
    <row r="309117" spans="3:3" x14ac:dyDescent="0.25">
      <c r="C309117" s="62"/>
    </row>
    <row r="309205" spans="3:3" x14ac:dyDescent="0.25">
      <c r="C309205" s="62"/>
    </row>
    <row r="309206" spans="3:3" x14ac:dyDescent="0.25">
      <c r="C309206" s="62"/>
    </row>
    <row r="309294" spans="3:3" x14ac:dyDescent="0.25">
      <c r="C309294" s="62"/>
    </row>
    <row r="309295" spans="3:3" x14ac:dyDescent="0.25">
      <c r="C309295" s="62"/>
    </row>
    <row r="309383" spans="3:3" x14ac:dyDescent="0.25">
      <c r="C309383" s="62"/>
    </row>
    <row r="309384" spans="3:3" x14ac:dyDescent="0.25">
      <c r="C309384" s="62"/>
    </row>
    <row r="309472" spans="3:3" x14ac:dyDescent="0.25">
      <c r="C309472" s="62"/>
    </row>
    <row r="309473" spans="3:3" x14ac:dyDescent="0.25">
      <c r="C309473" s="62"/>
    </row>
    <row r="309561" spans="3:3" x14ac:dyDescent="0.25">
      <c r="C309561" s="62"/>
    </row>
    <row r="309562" spans="3:3" x14ac:dyDescent="0.25">
      <c r="C309562" s="62"/>
    </row>
    <row r="309650" spans="3:3" x14ac:dyDescent="0.25">
      <c r="C309650" s="62"/>
    </row>
    <row r="309651" spans="3:3" x14ac:dyDescent="0.25">
      <c r="C309651" s="62"/>
    </row>
    <row r="309739" spans="3:3" x14ac:dyDescent="0.25">
      <c r="C309739" s="62"/>
    </row>
    <row r="309740" spans="3:3" x14ac:dyDescent="0.25">
      <c r="C309740" s="62"/>
    </row>
    <row r="309828" spans="3:3" x14ac:dyDescent="0.25">
      <c r="C309828" s="62"/>
    </row>
    <row r="309829" spans="3:3" x14ac:dyDescent="0.25">
      <c r="C309829" s="62"/>
    </row>
    <row r="309917" spans="3:3" x14ac:dyDescent="0.25">
      <c r="C309917" s="62"/>
    </row>
    <row r="309918" spans="3:3" x14ac:dyDescent="0.25">
      <c r="C309918" s="62"/>
    </row>
    <row r="310006" spans="3:3" x14ac:dyDescent="0.25">
      <c r="C310006" s="62"/>
    </row>
    <row r="310007" spans="3:3" x14ac:dyDescent="0.25">
      <c r="C310007" s="62"/>
    </row>
    <row r="310095" spans="3:3" x14ac:dyDescent="0.25">
      <c r="C310095" s="62"/>
    </row>
    <row r="310096" spans="3:3" x14ac:dyDescent="0.25">
      <c r="C310096" s="62"/>
    </row>
    <row r="310184" spans="3:3" x14ac:dyDescent="0.25">
      <c r="C310184" s="62"/>
    </row>
    <row r="310185" spans="3:3" x14ac:dyDescent="0.25">
      <c r="C310185" s="62"/>
    </row>
    <row r="310273" spans="3:3" x14ac:dyDescent="0.25">
      <c r="C310273" s="62"/>
    </row>
    <row r="310274" spans="3:3" x14ac:dyDescent="0.25">
      <c r="C310274" s="62"/>
    </row>
    <row r="310362" spans="3:3" x14ac:dyDescent="0.25">
      <c r="C310362" s="62"/>
    </row>
    <row r="310363" spans="3:3" x14ac:dyDescent="0.25">
      <c r="C310363" s="62"/>
    </row>
    <row r="310451" spans="3:3" x14ac:dyDescent="0.25">
      <c r="C310451" s="62"/>
    </row>
    <row r="310452" spans="3:3" x14ac:dyDescent="0.25">
      <c r="C310452" s="62"/>
    </row>
    <row r="310540" spans="3:3" x14ac:dyDescent="0.25">
      <c r="C310540" s="62"/>
    </row>
    <row r="310541" spans="3:3" x14ac:dyDescent="0.25">
      <c r="C310541" s="62"/>
    </row>
    <row r="310629" spans="3:3" x14ac:dyDescent="0.25">
      <c r="C310629" s="62"/>
    </row>
    <row r="310630" spans="3:3" x14ac:dyDescent="0.25">
      <c r="C310630" s="62"/>
    </row>
    <row r="310718" spans="3:3" x14ac:dyDescent="0.25">
      <c r="C310718" s="62"/>
    </row>
    <row r="310719" spans="3:3" x14ac:dyDescent="0.25">
      <c r="C310719" s="62"/>
    </row>
    <row r="310807" spans="3:3" x14ac:dyDescent="0.25">
      <c r="C310807" s="62"/>
    </row>
    <row r="310808" spans="3:3" x14ac:dyDescent="0.25">
      <c r="C310808" s="62"/>
    </row>
    <row r="310896" spans="3:3" x14ac:dyDescent="0.25">
      <c r="C310896" s="62"/>
    </row>
    <row r="310897" spans="3:3" x14ac:dyDescent="0.25">
      <c r="C310897" s="62"/>
    </row>
    <row r="310985" spans="3:3" x14ac:dyDescent="0.25">
      <c r="C310985" s="62"/>
    </row>
    <row r="310986" spans="3:3" x14ac:dyDescent="0.25">
      <c r="C310986" s="62"/>
    </row>
    <row r="311074" spans="3:3" x14ac:dyDescent="0.25">
      <c r="C311074" s="62"/>
    </row>
    <row r="311075" spans="3:3" x14ac:dyDescent="0.25">
      <c r="C311075" s="62"/>
    </row>
    <row r="311163" spans="3:3" x14ac:dyDescent="0.25">
      <c r="C311163" s="62"/>
    </row>
    <row r="311164" spans="3:3" x14ac:dyDescent="0.25">
      <c r="C311164" s="62"/>
    </row>
    <row r="311252" spans="3:3" x14ac:dyDescent="0.25">
      <c r="C311252" s="62"/>
    </row>
    <row r="311253" spans="3:3" x14ac:dyDescent="0.25">
      <c r="C311253" s="62"/>
    </row>
    <row r="311341" spans="3:3" x14ac:dyDescent="0.25">
      <c r="C311341" s="62"/>
    </row>
    <row r="311342" spans="3:3" x14ac:dyDescent="0.25">
      <c r="C311342" s="62"/>
    </row>
    <row r="311430" spans="3:3" x14ac:dyDescent="0.25">
      <c r="C311430" s="62"/>
    </row>
    <row r="311431" spans="3:3" x14ac:dyDescent="0.25">
      <c r="C311431" s="62"/>
    </row>
    <row r="311519" spans="3:3" x14ac:dyDescent="0.25">
      <c r="C311519" s="62"/>
    </row>
    <row r="311520" spans="3:3" x14ac:dyDescent="0.25">
      <c r="C311520" s="62"/>
    </row>
    <row r="311608" spans="3:3" x14ac:dyDescent="0.25">
      <c r="C311608" s="62"/>
    </row>
    <row r="311609" spans="3:3" x14ac:dyDescent="0.25">
      <c r="C311609" s="62"/>
    </row>
    <row r="311697" spans="3:3" x14ac:dyDescent="0.25">
      <c r="C311697" s="62"/>
    </row>
    <row r="311698" spans="3:3" x14ac:dyDescent="0.25">
      <c r="C311698" s="62"/>
    </row>
    <row r="311786" spans="3:3" x14ac:dyDescent="0.25">
      <c r="C311786" s="62"/>
    </row>
    <row r="311787" spans="3:3" x14ac:dyDescent="0.25">
      <c r="C311787" s="62"/>
    </row>
    <row r="311875" spans="3:3" x14ac:dyDescent="0.25">
      <c r="C311875" s="62"/>
    </row>
    <row r="311876" spans="3:3" x14ac:dyDescent="0.25">
      <c r="C311876" s="62"/>
    </row>
    <row r="311964" spans="3:3" x14ac:dyDescent="0.25">
      <c r="C311964" s="62"/>
    </row>
    <row r="311965" spans="3:3" x14ac:dyDescent="0.25">
      <c r="C311965" s="62"/>
    </row>
    <row r="312053" spans="3:3" x14ac:dyDescent="0.25">
      <c r="C312053" s="62"/>
    </row>
    <row r="312054" spans="3:3" x14ac:dyDescent="0.25">
      <c r="C312054" s="62"/>
    </row>
    <row r="312142" spans="3:3" x14ac:dyDescent="0.25">
      <c r="C312142" s="62"/>
    </row>
    <row r="312143" spans="3:3" x14ac:dyDescent="0.25">
      <c r="C312143" s="62"/>
    </row>
    <row r="312231" spans="3:3" x14ac:dyDescent="0.25">
      <c r="C312231" s="62"/>
    </row>
    <row r="312232" spans="3:3" x14ac:dyDescent="0.25">
      <c r="C312232" s="62"/>
    </row>
    <row r="312320" spans="3:3" x14ac:dyDescent="0.25">
      <c r="C312320" s="62"/>
    </row>
    <row r="312321" spans="3:3" x14ac:dyDescent="0.25">
      <c r="C312321" s="62"/>
    </row>
    <row r="312409" spans="3:3" x14ac:dyDescent="0.25">
      <c r="C312409" s="62"/>
    </row>
    <row r="312410" spans="3:3" x14ac:dyDescent="0.25">
      <c r="C312410" s="62"/>
    </row>
    <row r="312498" spans="3:3" x14ac:dyDescent="0.25">
      <c r="C312498" s="62"/>
    </row>
    <row r="312499" spans="3:3" x14ac:dyDescent="0.25">
      <c r="C312499" s="62"/>
    </row>
    <row r="312587" spans="3:3" x14ac:dyDescent="0.25">
      <c r="C312587" s="62"/>
    </row>
    <row r="312588" spans="3:3" x14ac:dyDescent="0.25">
      <c r="C312588" s="62"/>
    </row>
    <row r="312676" spans="3:3" x14ac:dyDescent="0.25">
      <c r="C312676" s="62"/>
    </row>
    <row r="312677" spans="3:3" x14ac:dyDescent="0.25">
      <c r="C312677" s="62"/>
    </row>
    <row r="312765" spans="3:3" x14ac:dyDescent="0.25">
      <c r="C312765" s="62"/>
    </row>
    <row r="312766" spans="3:3" x14ac:dyDescent="0.25">
      <c r="C312766" s="62"/>
    </row>
    <row r="312854" spans="3:3" x14ac:dyDescent="0.25">
      <c r="C312854" s="62"/>
    </row>
    <row r="312855" spans="3:3" x14ac:dyDescent="0.25">
      <c r="C312855" s="62"/>
    </row>
    <row r="312943" spans="3:3" x14ac:dyDescent="0.25">
      <c r="C312943" s="62"/>
    </row>
    <row r="312944" spans="3:3" x14ac:dyDescent="0.25">
      <c r="C312944" s="62"/>
    </row>
    <row r="313032" spans="3:3" x14ac:dyDescent="0.25">
      <c r="C313032" s="62"/>
    </row>
    <row r="313033" spans="3:3" x14ac:dyDescent="0.25">
      <c r="C313033" s="62"/>
    </row>
    <row r="313121" spans="3:3" x14ac:dyDescent="0.25">
      <c r="C313121" s="62"/>
    </row>
    <row r="313122" spans="3:3" x14ac:dyDescent="0.25">
      <c r="C313122" s="62"/>
    </row>
    <row r="313210" spans="3:3" x14ac:dyDescent="0.25">
      <c r="C313210" s="62"/>
    </row>
    <row r="313211" spans="3:3" x14ac:dyDescent="0.25">
      <c r="C313211" s="62"/>
    </row>
    <row r="313299" spans="3:3" x14ac:dyDescent="0.25">
      <c r="C313299" s="62"/>
    </row>
    <row r="313300" spans="3:3" x14ac:dyDescent="0.25">
      <c r="C313300" s="62"/>
    </row>
    <row r="313388" spans="3:3" x14ac:dyDescent="0.25">
      <c r="C313388" s="62"/>
    </row>
    <row r="313389" spans="3:3" x14ac:dyDescent="0.25">
      <c r="C313389" s="62"/>
    </row>
    <row r="313477" spans="3:3" x14ac:dyDescent="0.25">
      <c r="C313477" s="62"/>
    </row>
    <row r="313478" spans="3:3" x14ac:dyDescent="0.25">
      <c r="C313478" s="62"/>
    </row>
    <row r="313566" spans="3:3" x14ac:dyDescent="0.25">
      <c r="C313566" s="62"/>
    </row>
    <row r="313567" spans="3:3" x14ac:dyDescent="0.25">
      <c r="C313567" s="62"/>
    </row>
    <row r="313655" spans="3:3" x14ac:dyDescent="0.25">
      <c r="C313655" s="62"/>
    </row>
    <row r="313656" spans="3:3" x14ac:dyDescent="0.25">
      <c r="C313656" s="62"/>
    </row>
    <row r="313744" spans="3:3" x14ac:dyDescent="0.25">
      <c r="C313744" s="62"/>
    </row>
    <row r="313745" spans="3:3" x14ac:dyDescent="0.25">
      <c r="C313745" s="62"/>
    </row>
    <row r="313833" spans="3:3" x14ac:dyDescent="0.25">
      <c r="C313833" s="62"/>
    </row>
    <row r="313834" spans="3:3" x14ac:dyDescent="0.25">
      <c r="C313834" s="62"/>
    </row>
    <row r="313922" spans="3:3" x14ac:dyDescent="0.25">
      <c r="C313922" s="62"/>
    </row>
    <row r="313923" spans="3:3" x14ac:dyDescent="0.25">
      <c r="C313923" s="62"/>
    </row>
    <row r="314011" spans="3:3" x14ac:dyDescent="0.25">
      <c r="C314011" s="62"/>
    </row>
    <row r="314012" spans="3:3" x14ac:dyDescent="0.25">
      <c r="C314012" s="62"/>
    </row>
    <row r="314100" spans="3:3" x14ac:dyDescent="0.25">
      <c r="C314100" s="62"/>
    </row>
    <row r="314101" spans="3:3" x14ac:dyDescent="0.25">
      <c r="C314101" s="62"/>
    </row>
    <row r="314189" spans="3:3" x14ac:dyDescent="0.25">
      <c r="C314189" s="62"/>
    </row>
    <row r="314190" spans="3:3" x14ac:dyDescent="0.25">
      <c r="C314190" s="62"/>
    </row>
    <row r="314278" spans="3:3" x14ac:dyDescent="0.25">
      <c r="C314278" s="62"/>
    </row>
    <row r="314279" spans="3:3" x14ac:dyDescent="0.25">
      <c r="C314279" s="62"/>
    </row>
    <row r="314367" spans="3:3" x14ac:dyDescent="0.25">
      <c r="C314367" s="62"/>
    </row>
    <row r="314368" spans="3:3" x14ac:dyDescent="0.25">
      <c r="C314368" s="62"/>
    </row>
    <row r="314456" spans="3:3" x14ac:dyDescent="0.25">
      <c r="C314456" s="62"/>
    </row>
    <row r="314457" spans="3:3" x14ac:dyDescent="0.25">
      <c r="C314457" s="62"/>
    </row>
    <row r="314545" spans="3:3" x14ac:dyDescent="0.25">
      <c r="C314545" s="62"/>
    </row>
    <row r="314546" spans="3:3" x14ac:dyDescent="0.25">
      <c r="C314546" s="62"/>
    </row>
    <row r="314634" spans="3:3" x14ac:dyDescent="0.25">
      <c r="C314634" s="62"/>
    </row>
    <row r="314635" spans="3:3" x14ac:dyDescent="0.25">
      <c r="C314635" s="62"/>
    </row>
    <row r="314723" spans="3:3" x14ac:dyDescent="0.25">
      <c r="C314723" s="62"/>
    </row>
    <row r="314724" spans="3:3" x14ac:dyDescent="0.25">
      <c r="C314724" s="62"/>
    </row>
    <row r="314812" spans="3:3" x14ac:dyDescent="0.25">
      <c r="C314812" s="62"/>
    </row>
    <row r="314813" spans="3:3" x14ac:dyDescent="0.25">
      <c r="C314813" s="62"/>
    </row>
    <row r="314901" spans="3:3" x14ac:dyDescent="0.25">
      <c r="C314901" s="62"/>
    </row>
    <row r="314902" spans="3:3" x14ac:dyDescent="0.25">
      <c r="C314902" s="62"/>
    </row>
    <row r="314990" spans="3:3" x14ac:dyDescent="0.25">
      <c r="C314990" s="62"/>
    </row>
    <row r="314991" spans="3:3" x14ac:dyDescent="0.25">
      <c r="C314991" s="62"/>
    </row>
    <row r="315079" spans="3:3" x14ac:dyDescent="0.25">
      <c r="C315079" s="62"/>
    </row>
    <row r="315080" spans="3:3" x14ac:dyDescent="0.25">
      <c r="C315080" s="62"/>
    </row>
    <row r="315168" spans="3:3" x14ac:dyDescent="0.25">
      <c r="C315168" s="62"/>
    </row>
    <row r="315169" spans="3:3" x14ac:dyDescent="0.25">
      <c r="C315169" s="62"/>
    </row>
    <row r="315257" spans="3:3" x14ac:dyDescent="0.25">
      <c r="C315257" s="62"/>
    </row>
    <row r="315258" spans="3:3" x14ac:dyDescent="0.25">
      <c r="C315258" s="62"/>
    </row>
    <row r="315346" spans="3:3" x14ac:dyDescent="0.25">
      <c r="C315346" s="62"/>
    </row>
    <row r="315347" spans="3:3" x14ac:dyDescent="0.25">
      <c r="C315347" s="62"/>
    </row>
    <row r="315435" spans="3:3" x14ac:dyDescent="0.25">
      <c r="C315435" s="62"/>
    </row>
    <row r="315436" spans="3:3" x14ac:dyDescent="0.25">
      <c r="C315436" s="62"/>
    </row>
    <row r="315524" spans="3:3" x14ac:dyDescent="0.25">
      <c r="C315524" s="62"/>
    </row>
    <row r="315525" spans="3:3" x14ac:dyDescent="0.25">
      <c r="C315525" s="62"/>
    </row>
    <row r="315613" spans="3:3" x14ac:dyDescent="0.25">
      <c r="C315613" s="62"/>
    </row>
    <row r="315614" spans="3:3" x14ac:dyDescent="0.25">
      <c r="C315614" s="62"/>
    </row>
    <row r="315702" spans="3:3" x14ac:dyDescent="0.25">
      <c r="C315702" s="62"/>
    </row>
    <row r="315703" spans="3:3" x14ac:dyDescent="0.25">
      <c r="C315703" s="62"/>
    </row>
    <row r="315791" spans="3:3" x14ac:dyDescent="0.25">
      <c r="C315791" s="62"/>
    </row>
    <row r="315792" spans="3:3" x14ac:dyDescent="0.25">
      <c r="C315792" s="62"/>
    </row>
    <row r="315880" spans="3:3" x14ac:dyDescent="0.25">
      <c r="C315880" s="62"/>
    </row>
    <row r="315881" spans="3:3" x14ac:dyDescent="0.25">
      <c r="C315881" s="62"/>
    </row>
    <row r="315969" spans="3:3" x14ac:dyDescent="0.25">
      <c r="C315969" s="62"/>
    </row>
    <row r="315970" spans="3:3" x14ac:dyDescent="0.25">
      <c r="C315970" s="62"/>
    </row>
    <row r="316058" spans="3:3" x14ac:dyDescent="0.25">
      <c r="C316058" s="62"/>
    </row>
    <row r="316059" spans="3:3" x14ac:dyDescent="0.25">
      <c r="C316059" s="62"/>
    </row>
    <row r="316147" spans="3:3" x14ac:dyDescent="0.25">
      <c r="C316147" s="62"/>
    </row>
    <row r="316148" spans="3:3" x14ac:dyDescent="0.25">
      <c r="C316148" s="62"/>
    </row>
    <row r="316236" spans="3:3" x14ac:dyDescent="0.25">
      <c r="C316236" s="62"/>
    </row>
    <row r="316237" spans="3:3" x14ac:dyDescent="0.25">
      <c r="C316237" s="62"/>
    </row>
    <row r="316325" spans="3:3" x14ac:dyDescent="0.25">
      <c r="C316325" s="62"/>
    </row>
    <row r="316326" spans="3:3" x14ac:dyDescent="0.25">
      <c r="C316326" s="62"/>
    </row>
    <row r="316414" spans="3:3" x14ac:dyDescent="0.25">
      <c r="C316414" s="62"/>
    </row>
    <row r="316415" spans="3:3" x14ac:dyDescent="0.25">
      <c r="C316415" s="62"/>
    </row>
    <row r="316503" spans="3:3" x14ac:dyDescent="0.25">
      <c r="C316503" s="62"/>
    </row>
    <row r="316504" spans="3:3" x14ac:dyDescent="0.25">
      <c r="C316504" s="62"/>
    </row>
    <row r="316592" spans="3:3" x14ac:dyDescent="0.25">
      <c r="C316592" s="62"/>
    </row>
    <row r="316593" spans="3:3" x14ac:dyDescent="0.25">
      <c r="C316593" s="62"/>
    </row>
    <row r="316681" spans="3:3" x14ac:dyDescent="0.25">
      <c r="C316681" s="62"/>
    </row>
    <row r="316682" spans="3:3" x14ac:dyDescent="0.25">
      <c r="C316682" s="62"/>
    </row>
    <row r="316770" spans="3:3" x14ac:dyDescent="0.25">
      <c r="C316770" s="62"/>
    </row>
    <row r="316771" spans="3:3" x14ac:dyDescent="0.25">
      <c r="C316771" s="62"/>
    </row>
    <row r="316859" spans="3:3" x14ac:dyDescent="0.25">
      <c r="C316859" s="62"/>
    </row>
    <row r="316860" spans="3:3" x14ac:dyDescent="0.25">
      <c r="C316860" s="62"/>
    </row>
    <row r="316948" spans="3:3" x14ac:dyDescent="0.25">
      <c r="C316948" s="62"/>
    </row>
    <row r="316949" spans="3:3" x14ac:dyDescent="0.25">
      <c r="C316949" s="62"/>
    </row>
    <row r="317037" spans="3:3" x14ac:dyDescent="0.25">
      <c r="C317037" s="62"/>
    </row>
    <row r="317038" spans="3:3" x14ac:dyDescent="0.25">
      <c r="C317038" s="62"/>
    </row>
    <row r="317126" spans="3:3" x14ac:dyDescent="0.25">
      <c r="C317126" s="62"/>
    </row>
    <row r="317127" spans="3:3" x14ac:dyDescent="0.25">
      <c r="C317127" s="62"/>
    </row>
    <row r="317215" spans="3:3" x14ac:dyDescent="0.25">
      <c r="C317215" s="62"/>
    </row>
    <row r="317216" spans="3:3" x14ac:dyDescent="0.25">
      <c r="C317216" s="62"/>
    </row>
    <row r="317304" spans="3:3" x14ac:dyDescent="0.25">
      <c r="C317304" s="62"/>
    </row>
    <row r="317305" spans="3:3" x14ac:dyDescent="0.25">
      <c r="C317305" s="62"/>
    </row>
    <row r="317393" spans="3:3" x14ac:dyDescent="0.25">
      <c r="C317393" s="62"/>
    </row>
    <row r="317394" spans="3:3" x14ac:dyDescent="0.25">
      <c r="C317394" s="62"/>
    </row>
    <row r="317482" spans="3:3" x14ac:dyDescent="0.25">
      <c r="C317482" s="62"/>
    </row>
    <row r="317483" spans="3:3" x14ac:dyDescent="0.25">
      <c r="C317483" s="62"/>
    </row>
    <row r="317571" spans="3:3" x14ac:dyDescent="0.25">
      <c r="C317571" s="62"/>
    </row>
    <row r="317572" spans="3:3" x14ac:dyDescent="0.25">
      <c r="C317572" s="62"/>
    </row>
    <row r="317660" spans="3:3" x14ac:dyDescent="0.25">
      <c r="C317660" s="62"/>
    </row>
    <row r="317661" spans="3:3" x14ac:dyDescent="0.25">
      <c r="C317661" s="62"/>
    </row>
    <row r="317749" spans="3:3" x14ac:dyDescent="0.25">
      <c r="C317749" s="62"/>
    </row>
    <row r="317750" spans="3:3" x14ac:dyDescent="0.25">
      <c r="C317750" s="62"/>
    </row>
    <row r="317838" spans="3:3" x14ac:dyDescent="0.25">
      <c r="C317838" s="62"/>
    </row>
    <row r="317839" spans="3:3" x14ac:dyDescent="0.25">
      <c r="C317839" s="62"/>
    </row>
    <row r="317927" spans="3:3" x14ac:dyDescent="0.25">
      <c r="C317927" s="62"/>
    </row>
    <row r="317928" spans="3:3" x14ac:dyDescent="0.25">
      <c r="C317928" s="62"/>
    </row>
    <row r="318016" spans="3:3" x14ac:dyDescent="0.25">
      <c r="C318016" s="62"/>
    </row>
    <row r="318017" spans="3:3" x14ac:dyDescent="0.25">
      <c r="C318017" s="62"/>
    </row>
    <row r="318105" spans="3:3" x14ac:dyDescent="0.25">
      <c r="C318105" s="62"/>
    </row>
    <row r="318106" spans="3:3" x14ac:dyDescent="0.25">
      <c r="C318106" s="62"/>
    </row>
    <row r="318194" spans="3:3" x14ac:dyDescent="0.25">
      <c r="C318194" s="62"/>
    </row>
    <row r="318195" spans="3:3" x14ac:dyDescent="0.25">
      <c r="C318195" s="62"/>
    </row>
    <row r="318283" spans="3:3" x14ac:dyDescent="0.25">
      <c r="C318283" s="62"/>
    </row>
    <row r="318284" spans="3:3" x14ac:dyDescent="0.25">
      <c r="C318284" s="62"/>
    </row>
    <row r="318372" spans="3:3" x14ac:dyDescent="0.25">
      <c r="C318372" s="62"/>
    </row>
    <row r="318373" spans="3:3" x14ac:dyDescent="0.25">
      <c r="C318373" s="62"/>
    </row>
    <row r="318461" spans="3:3" x14ac:dyDescent="0.25">
      <c r="C318461" s="62"/>
    </row>
    <row r="318462" spans="3:3" x14ac:dyDescent="0.25">
      <c r="C318462" s="62"/>
    </row>
    <row r="318550" spans="3:3" x14ac:dyDescent="0.25">
      <c r="C318550" s="62"/>
    </row>
    <row r="318551" spans="3:3" x14ac:dyDescent="0.25">
      <c r="C318551" s="62"/>
    </row>
    <row r="318639" spans="3:3" x14ac:dyDescent="0.25">
      <c r="C318639" s="62"/>
    </row>
    <row r="318640" spans="3:3" x14ac:dyDescent="0.25">
      <c r="C318640" s="62"/>
    </row>
    <row r="318728" spans="3:3" x14ac:dyDescent="0.25">
      <c r="C318728" s="62"/>
    </row>
    <row r="318729" spans="3:3" x14ac:dyDescent="0.25">
      <c r="C318729" s="62"/>
    </row>
    <row r="318817" spans="3:3" x14ac:dyDescent="0.25">
      <c r="C318817" s="62"/>
    </row>
    <row r="318818" spans="3:3" x14ac:dyDescent="0.25">
      <c r="C318818" s="62"/>
    </row>
    <row r="318906" spans="3:3" x14ac:dyDescent="0.25">
      <c r="C318906" s="62"/>
    </row>
    <row r="318907" spans="3:3" x14ac:dyDescent="0.25">
      <c r="C318907" s="62"/>
    </row>
    <row r="318995" spans="3:3" x14ac:dyDescent="0.25">
      <c r="C318995" s="62"/>
    </row>
    <row r="318996" spans="3:3" x14ac:dyDescent="0.25">
      <c r="C318996" s="62"/>
    </row>
    <row r="319084" spans="3:3" x14ac:dyDescent="0.25">
      <c r="C319084" s="62"/>
    </row>
    <row r="319085" spans="3:3" x14ac:dyDescent="0.25">
      <c r="C319085" s="62"/>
    </row>
    <row r="319173" spans="3:3" x14ac:dyDescent="0.25">
      <c r="C319173" s="62"/>
    </row>
    <row r="319174" spans="3:3" x14ac:dyDescent="0.25">
      <c r="C319174" s="62"/>
    </row>
    <row r="319262" spans="3:3" x14ac:dyDescent="0.25">
      <c r="C319262" s="62"/>
    </row>
    <row r="319263" spans="3:3" x14ac:dyDescent="0.25">
      <c r="C319263" s="62"/>
    </row>
    <row r="319351" spans="3:3" x14ac:dyDescent="0.25">
      <c r="C319351" s="62"/>
    </row>
    <row r="319352" spans="3:3" x14ac:dyDescent="0.25">
      <c r="C319352" s="62"/>
    </row>
    <row r="319440" spans="3:3" x14ac:dyDescent="0.25">
      <c r="C319440" s="62"/>
    </row>
    <row r="319441" spans="3:3" x14ac:dyDescent="0.25">
      <c r="C319441" s="62"/>
    </row>
    <row r="319529" spans="3:3" x14ac:dyDescent="0.25">
      <c r="C319529" s="62"/>
    </row>
    <row r="319530" spans="3:3" x14ac:dyDescent="0.25">
      <c r="C319530" s="62"/>
    </row>
    <row r="319618" spans="3:3" x14ac:dyDescent="0.25">
      <c r="C319618" s="62"/>
    </row>
    <row r="319619" spans="3:3" x14ac:dyDescent="0.25">
      <c r="C319619" s="62"/>
    </row>
    <row r="319707" spans="3:3" x14ac:dyDescent="0.25">
      <c r="C319707" s="62"/>
    </row>
    <row r="319708" spans="3:3" x14ac:dyDescent="0.25">
      <c r="C319708" s="62"/>
    </row>
    <row r="319796" spans="3:3" x14ac:dyDescent="0.25">
      <c r="C319796" s="62"/>
    </row>
    <row r="319797" spans="3:3" x14ac:dyDescent="0.25">
      <c r="C319797" s="62"/>
    </row>
    <row r="319885" spans="3:3" x14ac:dyDescent="0.25">
      <c r="C319885" s="62"/>
    </row>
    <row r="319886" spans="3:3" x14ac:dyDescent="0.25">
      <c r="C319886" s="62"/>
    </row>
    <row r="319974" spans="3:3" x14ac:dyDescent="0.25">
      <c r="C319974" s="62"/>
    </row>
    <row r="319975" spans="3:3" x14ac:dyDescent="0.25">
      <c r="C319975" s="62"/>
    </row>
    <row r="320063" spans="3:3" x14ac:dyDescent="0.25">
      <c r="C320063" s="62"/>
    </row>
    <row r="320064" spans="3:3" x14ac:dyDescent="0.25">
      <c r="C320064" s="62"/>
    </row>
    <row r="320152" spans="3:3" x14ac:dyDescent="0.25">
      <c r="C320152" s="62"/>
    </row>
    <row r="320153" spans="3:3" x14ac:dyDescent="0.25">
      <c r="C320153" s="62"/>
    </row>
    <row r="320241" spans="3:3" x14ac:dyDescent="0.25">
      <c r="C320241" s="62"/>
    </row>
    <row r="320242" spans="3:3" x14ac:dyDescent="0.25">
      <c r="C320242" s="62"/>
    </row>
    <row r="320330" spans="3:3" x14ac:dyDescent="0.25">
      <c r="C320330" s="62"/>
    </row>
    <row r="320331" spans="3:3" x14ac:dyDescent="0.25">
      <c r="C320331" s="62"/>
    </row>
    <row r="320419" spans="3:3" x14ac:dyDescent="0.25">
      <c r="C320419" s="62"/>
    </row>
    <row r="320420" spans="3:3" x14ac:dyDescent="0.25">
      <c r="C320420" s="62"/>
    </row>
    <row r="320508" spans="3:3" x14ac:dyDescent="0.25">
      <c r="C320508" s="62"/>
    </row>
    <row r="320509" spans="3:3" x14ac:dyDescent="0.25">
      <c r="C320509" s="62"/>
    </row>
    <row r="320597" spans="3:3" x14ac:dyDescent="0.25">
      <c r="C320597" s="62"/>
    </row>
    <row r="320598" spans="3:3" x14ac:dyDescent="0.25">
      <c r="C320598" s="62"/>
    </row>
    <row r="320686" spans="3:3" x14ac:dyDescent="0.25">
      <c r="C320686" s="62"/>
    </row>
    <row r="320687" spans="3:3" x14ac:dyDescent="0.25">
      <c r="C320687" s="62"/>
    </row>
    <row r="320775" spans="3:3" x14ac:dyDescent="0.25">
      <c r="C320775" s="62"/>
    </row>
    <row r="320776" spans="3:3" x14ac:dyDescent="0.25">
      <c r="C320776" s="62"/>
    </row>
    <row r="320864" spans="3:3" x14ac:dyDescent="0.25">
      <c r="C320864" s="62"/>
    </row>
    <row r="320865" spans="3:3" x14ac:dyDescent="0.25">
      <c r="C320865" s="62"/>
    </row>
    <row r="320953" spans="3:3" x14ac:dyDescent="0.25">
      <c r="C320953" s="62"/>
    </row>
    <row r="320954" spans="3:3" x14ac:dyDescent="0.25">
      <c r="C320954" s="62"/>
    </row>
    <row r="321042" spans="3:3" x14ac:dyDescent="0.25">
      <c r="C321042" s="62"/>
    </row>
    <row r="321043" spans="3:3" x14ac:dyDescent="0.25">
      <c r="C321043" s="62"/>
    </row>
    <row r="321131" spans="3:3" x14ac:dyDescent="0.25">
      <c r="C321131" s="62"/>
    </row>
    <row r="321132" spans="3:3" x14ac:dyDescent="0.25">
      <c r="C321132" s="62"/>
    </row>
    <row r="321220" spans="3:3" x14ac:dyDescent="0.25">
      <c r="C321220" s="62"/>
    </row>
    <row r="321221" spans="3:3" x14ac:dyDescent="0.25">
      <c r="C321221" s="62"/>
    </row>
    <row r="321309" spans="3:3" x14ac:dyDescent="0.25">
      <c r="C321309" s="62"/>
    </row>
    <row r="321310" spans="3:3" x14ac:dyDescent="0.25">
      <c r="C321310" s="62"/>
    </row>
    <row r="321398" spans="3:3" x14ac:dyDescent="0.25">
      <c r="C321398" s="62"/>
    </row>
    <row r="321399" spans="3:3" x14ac:dyDescent="0.25">
      <c r="C321399" s="62"/>
    </row>
    <row r="321487" spans="3:3" x14ac:dyDescent="0.25">
      <c r="C321487" s="62"/>
    </row>
    <row r="321488" spans="3:3" x14ac:dyDescent="0.25">
      <c r="C321488" s="62"/>
    </row>
    <row r="321576" spans="3:3" x14ac:dyDescent="0.25">
      <c r="C321576" s="62"/>
    </row>
    <row r="321577" spans="3:3" x14ac:dyDescent="0.25">
      <c r="C321577" s="62"/>
    </row>
    <row r="321665" spans="3:3" x14ac:dyDescent="0.25">
      <c r="C321665" s="62"/>
    </row>
    <row r="321666" spans="3:3" x14ac:dyDescent="0.25">
      <c r="C321666" s="62"/>
    </row>
    <row r="321754" spans="3:3" x14ac:dyDescent="0.25">
      <c r="C321754" s="62"/>
    </row>
    <row r="321755" spans="3:3" x14ac:dyDescent="0.25">
      <c r="C321755" s="62"/>
    </row>
    <row r="321843" spans="3:3" x14ac:dyDescent="0.25">
      <c r="C321843" s="62"/>
    </row>
    <row r="321844" spans="3:3" x14ac:dyDescent="0.25">
      <c r="C321844" s="62"/>
    </row>
    <row r="321932" spans="3:3" x14ac:dyDescent="0.25">
      <c r="C321932" s="62"/>
    </row>
    <row r="321933" spans="3:3" x14ac:dyDescent="0.25">
      <c r="C321933" s="62"/>
    </row>
    <row r="322021" spans="3:3" x14ac:dyDescent="0.25">
      <c r="C322021" s="62"/>
    </row>
    <row r="322022" spans="3:3" x14ac:dyDescent="0.25">
      <c r="C322022" s="62"/>
    </row>
    <row r="322110" spans="3:3" x14ac:dyDescent="0.25">
      <c r="C322110" s="62"/>
    </row>
    <row r="322111" spans="3:3" x14ac:dyDescent="0.25">
      <c r="C322111" s="62"/>
    </row>
    <row r="322199" spans="3:3" x14ac:dyDescent="0.25">
      <c r="C322199" s="62"/>
    </row>
    <row r="322200" spans="3:3" x14ac:dyDescent="0.25">
      <c r="C322200" s="62"/>
    </row>
    <row r="322288" spans="3:3" x14ac:dyDescent="0.25">
      <c r="C322288" s="62"/>
    </row>
    <row r="322289" spans="3:3" x14ac:dyDescent="0.25">
      <c r="C322289" s="62"/>
    </row>
    <row r="322377" spans="3:3" x14ac:dyDescent="0.25">
      <c r="C322377" s="62"/>
    </row>
    <row r="322378" spans="3:3" x14ac:dyDescent="0.25">
      <c r="C322378" s="62"/>
    </row>
    <row r="322466" spans="3:3" x14ac:dyDescent="0.25">
      <c r="C322466" s="62"/>
    </row>
    <row r="322467" spans="3:3" x14ac:dyDescent="0.25">
      <c r="C322467" s="62"/>
    </row>
    <row r="322555" spans="3:3" x14ac:dyDescent="0.25">
      <c r="C322555" s="62"/>
    </row>
    <row r="322556" spans="3:3" x14ac:dyDescent="0.25">
      <c r="C322556" s="62"/>
    </row>
    <row r="322644" spans="3:3" x14ac:dyDescent="0.25">
      <c r="C322644" s="62"/>
    </row>
    <row r="322645" spans="3:3" x14ac:dyDescent="0.25">
      <c r="C322645" s="62"/>
    </row>
    <row r="322733" spans="3:3" x14ac:dyDescent="0.25">
      <c r="C322733" s="62"/>
    </row>
    <row r="322734" spans="3:3" x14ac:dyDescent="0.25">
      <c r="C322734" s="62"/>
    </row>
    <row r="322822" spans="3:3" x14ac:dyDescent="0.25">
      <c r="C322822" s="62"/>
    </row>
    <row r="322823" spans="3:3" x14ac:dyDescent="0.25">
      <c r="C322823" s="62"/>
    </row>
    <row r="322911" spans="3:3" x14ac:dyDescent="0.25">
      <c r="C322911" s="62"/>
    </row>
    <row r="322912" spans="3:3" x14ac:dyDescent="0.25">
      <c r="C322912" s="62"/>
    </row>
    <row r="323000" spans="3:3" x14ac:dyDescent="0.25">
      <c r="C323000" s="62"/>
    </row>
    <row r="323001" spans="3:3" x14ac:dyDescent="0.25">
      <c r="C323001" s="62"/>
    </row>
    <row r="323089" spans="3:3" x14ac:dyDescent="0.25">
      <c r="C323089" s="62"/>
    </row>
    <row r="323090" spans="3:3" x14ac:dyDescent="0.25">
      <c r="C323090" s="62"/>
    </row>
    <row r="323178" spans="3:3" x14ac:dyDescent="0.25">
      <c r="C323178" s="62"/>
    </row>
    <row r="323179" spans="3:3" x14ac:dyDescent="0.25">
      <c r="C323179" s="62"/>
    </row>
    <row r="323267" spans="3:3" x14ac:dyDescent="0.25">
      <c r="C323267" s="62"/>
    </row>
    <row r="323268" spans="3:3" x14ac:dyDescent="0.25">
      <c r="C323268" s="62"/>
    </row>
    <row r="323356" spans="3:3" x14ac:dyDescent="0.25">
      <c r="C323356" s="62"/>
    </row>
    <row r="323357" spans="3:3" x14ac:dyDescent="0.25">
      <c r="C323357" s="62"/>
    </row>
    <row r="323445" spans="3:3" x14ac:dyDescent="0.25">
      <c r="C323445" s="62"/>
    </row>
    <row r="323446" spans="3:3" x14ac:dyDescent="0.25">
      <c r="C323446" s="62"/>
    </row>
    <row r="323534" spans="3:3" x14ac:dyDescent="0.25">
      <c r="C323534" s="62"/>
    </row>
    <row r="323535" spans="3:3" x14ac:dyDescent="0.25">
      <c r="C323535" s="62"/>
    </row>
    <row r="323623" spans="3:3" x14ac:dyDescent="0.25">
      <c r="C323623" s="62"/>
    </row>
    <row r="323624" spans="3:3" x14ac:dyDescent="0.25">
      <c r="C323624" s="62"/>
    </row>
    <row r="323712" spans="3:3" x14ac:dyDescent="0.25">
      <c r="C323712" s="62"/>
    </row>
    <row r="323713" spans="3:3" x14ac:dyDescent="0.25">
      <c r="C323713" s="62"/>
    </row>
    <row r="323801" spans="3:3" x14ac:dyDescent="0.25">
      <c r="C323801" s="62"/>
    </row>
    <row r="323802" spans="3:3" x14ac:dyDescent="0.25">
      <c r="C323802" s="62"/>
    </row>
    <row r="323890" spans="3:3" x14ac:dyDescent="0.25">
      <c r="C323890" s="62"/>
    </row>
    <row r="323891" spans="3:3" x14ac:dyDescent="0.25">
      <c r="C323891" s="62"/>
    </row>
    <row r="323979" spans="3:3" x14ac:dyDescent="0.25">
      <c r="C323979" s="62"/>
    </row>
    <row r="323980" spans="3:3" x14ac:dyDescent="0.25">
      <c r="C323980" s="62"/>
    </row>
    <row r="324068" spans="3:3" x14ac:dyDescent="0.25">
      <c r="C324068" s="62"/>
    </row>
    <row r="324069" spans="3:3" x14ac:dyDescent="0.25">
      <c r="C324069" s="62"/>
    </row>
    <row r="324157" spans="3:3" x14ac:dyDescent="0.25">
      <c r="C324157" s="62"/>
    </row>
    <row r="324158" spans="3:3" x14ac:dyDescent="0.25">
      <c r="C324158" s="62"/>
    </row>
    <row r="324246" spans="3:3" x14ac:dyDescent="0.25">
      <c r="C324246" s="62"/>
    </row>
    <row r="324247" spans="3:3" x14ac:dyDescent="0.25">
      <c r="C324247" s="62"/>
    </row>
    <row r="324335" spans="3:3" x14ac:dyDescent="0.25">
      <c r="C324335" s="62"/>
    </row>
    <row r="324336" spans="3:3" x14ac:dyDescent="0.25">
      <c r="C324336" s="62"/>
    </row>
    <row r="324424" spans="3:3" x14ac:dyDescent="0.25">
      <c r="C324424" s="62"/>
    </row>
    <row r="324425" spans="3:3" x14ac:dyDescent="0.25">
      <c r="C324425" s="62"/>
    </row>
    <row r="324513" spans="3:3" x14ac:dyDescent="0.25">
      <c r="C324513" s="62"/>
    </row>
    <row r="324514" spans="3:3" x14ac:dyDescent="0.25">
      <c r="C324514" s="62"/>
    </row>
    <row r="324602" spans="3:3" x14ac:dyDescent="0.25">
      <c r="C324602" s="62"/>
    </row>
    <row r="324603" spans="3:3" x14ac:dyDescent="0.25">
      <c r="C324603" s="62"/>
    </row>
    <row r="324691" spans="3:3" x14ac:dyDescent="0.25">
      <c r="C324691" s="62"/>
    </row>
    <row r="324692" spans="3:3" x14ac:dyDescent="0.25">
      <c r="C324692" s="62"/>
    </row>
    <row r="324780" spans="3:3" x14ac:dyDescent="0.25">
      <c r="C324780" s="62"/>
    </row>
    <row r="324781" spans="3:3" x14ac:dyDescent="0.25">
      <c r="C324781" s="62"/>
    </row>
    <row r="324869" spans="3:3" x14ac:dyDescent="0.25">
      <c r="C324869" s="62"/>
    </row>
    <row r="324870" spans="3:3" x14ac:dyDescent="0.25">
      <c r="C324870" s="62"/>
    </row>
    <row r="324958" spans="3:3" x14ac:dyDescent="0.25">
      <c r="C324958" s="62"/>
    </row>
    <row r="324959" spans="3:3" x14ac:dyDescent="0.25">
      <c r="C324959" s="62"/>
    </row>
    <row r="325047" spans="3:3" x14ac:dyDescent="0.25">
      <c r="C325047" s="62"/>
    </row>
    <row r="325048" spans="3:3" x14ac:dyDescent="0.25">
      <c r="C325048" s="62"/>
    </row>
    <row r="325136" spans="3:3" x14ac:dyDescent="0.25">
      <c r="C325136" s="62"/>
    </row>
    <row r="325137" spans="3:3" x14ac:dyDescent="0.25">
      <c r="C325137" s="62"/>
    </row>
    <row r="325225" spans="3:3" x14ac:dyDescent="0.25">
      <c r="C325225" s="62"/>
    </row>
    <row r="325226" spans="3:3" x14ac:dyDescent="0.25">
      <c r="C325226" s="62"/>
    </row>
    <row r="325314" spans="3:3" x14ac:dyDescent="0.25">
      <c r="C325314" s="62"/>
    </row>
    <row r="325315" spans="3:3" x14ac:dyDescent="0.25">
      <c r="C325315" s="62"/>
    </row>
    <row r="325403" spans="3:3" x14ac:dyDescent="0.25">
      <c r="C325403" s="62"/>
    </row>
    <row r="325404" spans="3:3" x14ac:dyDescent="0.25">
      <c r="C325404" s="62"/>
    </row>
    <row r="325492" spans="3:3" x14ac:dyDescent="0.25">
      <c r="C325492" s="62"/>
    </row>
    <row r="325493" spans="3:3" x14ac:dyDescent="0.25">
      <c r="C325493" s="62"/>
    </row>
    <row r="325581" spans="3:3" x14ac:dyDescent="0.25">
      <c r="C325581" s="62"/>
    </row>
    <row r="325582" spans="3:3" x14ac:dyDescent="0.25">
      <c r="C325582" s="62"/>
    </row>
    <row r="325670" spans="3:3" x14ac:dyDescent="0.25">
      <c r="C325670" s="62"/>
    </row>
    <row r="325671" spans="3:3" x14ac:dyDescent="0.25">
      <c r="C325671" s="62"/>
    </row>
    <row r="325759" spans="3:3" x14ac:dyDescent="0.25">
      <c r="C325759" s="62"/>
    </row>
    <row r="325760" spans="3:3" x14ac:dyDescent="0.25">
      <c r="C325760" s="62"/>
    </row>
    <row r="325848" spans="3:3" x14ac:dyDescent="0.25">
      <c r="C325848" s="62"/>
    </row>
    <row r="325849" spans="3:3" x14ac:dyDescent="0.25">
      <c r="C325849" s="62"/>
    </row>
    <row r="325937" spans="3:3" x14ac:dyDescent="0.25">
      <c r="C325937" s="62"/>
    </row>
    <row r="325938" spans="3:3" x14ac:dyDescent="0.25">
      <c r="C325938" s="62"/>
    </row>
    <row r="326026" spans="3:3" x14ac:dyDescent="0.25">
      <c r="C326026" s="62"/>
    </row>
    <row r="326027" spans="3:3" x14ac:dyDescent="0.25">
      <c r="C326027" s="62"/>
    </row>
    <row r="326115" spans="3:3" x14ac:dyDescent="0.25">
      <c r="C326115" s="62"/>
    </row>
    <row r="326116" spans="3:3" x14ac:dyDescent="0.25">
      <c r="C326116" s="62"/>
    </row>
    <row r="326204" spans="3:3" x14ac:dyDescent="0.25">
      <c r="C326204" s="62"/>
    </row>
    <row r="326205" spans="3:3" x14ac:dyDescent="0.25">
      <c r="C326205" s="62"/>
    </row>
    <row r="326293" spans="3:3" x14ac:dyDescent="0.25">
      <c r="C326293" s="62"/>
    </row>
    <row r="326294" spans="3:3" x14ac:dyDescent="0.25">
      <c r="C326294" s="62"/>
    </row>
    <row r="326382" spans="3:3" x14ac:dyDescent="0.25">
      <c r="C326382" s="62"/>
    </row>
    <row r="326383" spans="3:3" x14ac:dyDescent="0.25">
      <c r="C326383" s="62"/>
    </row>
    <row r="326471" spans="3:3" x14ac:dyDescent="0.25">
      <c r="C326471" s="62"/>
    </row>
    <row r="326472" spans="3:3" x14ac:dyDescent="0.25">
      <c r="C326472" s="62"/>
    </row>
    <row r="326560" spans="3:3" x14ac:dyDescent="0.25">
      <c r="C326560" s="62"/>
    </row>
    <row r="326561" spans="3:3" x14ac:dyDescent="0.25">
      <c r="C326561" s="62"/>
    </row>
    <row r="326649" spans="3:3" x14ac:dyDescent="0.25">
      <c r="C326649" s="62"/>
    </row>
    <row r="326650" spans="3:3" x14ac:dyDescent="0.25">
      <c r="C326650" s="62"/>
    </row>
    <row r="326738" spans="3:3" x14ac:dyDescent="0.25">
      <c r="C326738" s="62"/>
    </row>
    <row r="326739" spans="3:3" x14ac:dyDescent="0.25">
      <c r="C326739" s="62"/>
    </row>
    <row r="326827" spans="3:3" x14ac:dyDescent="0.25">
      <c r="C326827" s="62"/>
    </row>
    <row r="326828" spans="3:3" x14ac:dyDescent="0.25">
      <c r="C326828" s="62"/>
    </row>
    <row r="326916" spans="3:3" x14ac:dyDescent="0.25">
      <c r="C326916" s="62"/>
    </row>
    <row r="326917" spans="3:3" x14ac:dyDescent="0.25">
      <c r="C326917" s="62"/>
    </row>
    <row r="327005" spans="3:3" x14ac:dyDescent="0.25">
      <c r="C327005" s="62"/>
    </row>
    <row r="327006" spans="3:3" x14ac:dyDescent="0.25">
      <c r="C327006" s="62"/>
    </row>
    <row r="327094" spans="3:3" x14ac:dyDescent="0.25">
      <c r="C327094" s="62"/>
    </row>
    <row r="327095" spans="3:3" x14ac:dyDescent="0.25">
      <c r="C327095" s="62"/>
    </row>
    <row r="327183" spans="3:3" x14ac:dyDescent="0.25">
      <c r="C327183" s="62"/>
    </row>
    <row r="327184" spans="3:3" x14ac:dyDescent="0.25">
      <c r="C327184" s="62"/>
    </row>
    <row r="327272" spans="3:3" x14ac:dyDescent="0.25">
      <c r="C327272" s="62"/>
    </row>
    <row r="327273" spans="3:3" x14ac:dyDescent="0.25">
      <c r="C327273" s="62"/>
    </row>
    <row r="327361" spans="3:3" x14ac:dyDescent="0.25">
      <c r="C327361" s="62"/>
    </row>
    <row r="327362" spans="3:3" x14ac:dyDescent="0.25">
      <c r="C327362" s="62"/>
    </row>
    <row r="327450" spans="3:3" x14ac:dyDescent="0.25">
      <c r="C327450" s="62"/>
    </row>
    <row r="327451" spans="3:3" x14ac:dyDescent="0.25">
      <c r="C327451" s="62"/>
    </row>
    <row r="327539" spans="3:3" x14ac:dyDescent="0.25">
      <c r="C327539" s="62"/>
    </row>
    <row r="327540" spans="3:3" x14ac:dyDescent="0.25">
      <c r="C327540" s="62"/>
    </row>
    <row r="327628" spans="3:3" x14ac:dyDescent="0.25">
      <c r="C327628" s="62"/>
    </row>
    <row r="327629" spans="3:3" x14ac:dyDescent="0.25">
      <c r="C327629" s="62"/>
    </row>
    <row r="327717" spans="3:3" x14ac:dyDescent="0.25">
      <c r="C327717" s="62"/>
    </row>
    <row r="327718" spans="3:3" x14ac:dyDescent="0.25">
      <c r="C327718" s="62"/>
    </row>
    <row r="327806" spans="3:3" x14ac:dyDescent="0.25">
      <c r="C327806" s="62"/>
    </row>
    <row r="327807" spans="3:3" x14ac:dyDescent="0.25">
      <c r="C327807" s="62"/>
    </row>
    <row r="327895" spans="3:3" x14ac:dyDescent="0.25">
      <c r="C327895" s="62"/>
    </row>
    <row r="327896" spans="3:3" x14ac:dyDescent="0.25">
      <c r="C327896" s="62"/>
    </row>
    <row r="327984" spans="3:3" x14ac:dyDescent="0.25">
      <c r="C327984" s="62"/>
    </row>
    <row r="327985" spans="3:3" x14ac:dyDescent="0.25">
      <c r="C327985" s="62"/>
    </row>
    <row r="328073" spans="3:3" x14ac:dyDescent="0.25">
      <c r="C328073" s="62"/>
    </row>
    <row r="328074" spans="3:3" x14ac:dyDescent="0.25">
      <c r="C328074" s="62"/>
    </row>
    <row r="328162" spans="3:3" x14ac:dyDescent="0.25">
      <c r="C328162" s="62"/>
    </row>
    <row r="328163" spans="3:3" x14ac:dyDescent="0.25">
      <c r="C328163" s="62"/>
    </row>
    <row r="328251" spans="3:3" x14ac:dyDescent="0.25">
      <c r="C328251" s="62"/>
    </row>
    <row r="328252" spans="3:3" x14ac:dyDescent="0.25">
      <c r="C328252" s="62"/>
    </row>
    <row r="328340" spans="3:3" x14ac:dyDescent="0.25">
      <c r="C328340" s="62"/>
    </row>
    <row r="328341" spans="3:3" x14ac:dyDescent="0.25">
      <c r="C328341" s="62"/>
    </row>
    <row r="328429" spans="3:3" x14ac:dyDescent="0.25">
      <c r="C328429" s="62"/>
    </row>
    <row r="328430" spans="3:3" x14ac:dyDescent="0.25">
      <c r="C328430" s="62"/>
    </row>
    <row r="328518" spans="3:3" x14ac:dyDescent="0.25">
      <c r="C328518" s="62"/>
    </row>
    <row r="328519" spans="3:3" x14ac:dyDescent="0.25">
      <c r="C328519" s="62"/>
    </row>
    <row r="328607" spans="3:3" x14ac:dyDescent="0.25">
      <c r="C328607" s="62"/>
    </row>
    <row r="328608" spans="3:3" x14ac:dyDescent="0.25">
      <c r="C328608" s="62"/>
    </row>
    <row r="328696" spans="3:3" x14ac:dyDescent="0.25">
      <c r="C328696" s="62"/>
    </row>
    <row r="328697" spans="3:3" x14ac:dyDescent="0.25">
      <c r="C328697" s="62"/>
    </row>
    <row r="328785" spans="3:3" x14ac:dyDescent="0.25">
      <c r="C328785" s="62"/>
    </row>
    <row r="328786" spans="3:3" x14ac:dyDescent="0.25">
      <c r="C328786" s="62"/>
    </row>
    <row r="328874" spans="3:3" x14ac:dyDescent="0.25">
      <c r="C328874" s="62"/>
    </row>
    <row r="328875" spans="3:3" x14ac:dyDescent="0.25">
      <c r="C328875" s="62"/>
    </row>
    <row r="328963" spans="3:3" x14ac:dyDescent="0.25">
      <c r="C328963" s="62"/>
    </row>
    <row r="328964" spans="3:3" x14ac:dyDescent="0.25">
      <c r="C328964" s="62"/>
    </row>
    <row r="329052" spans="3:3" x14ac:dyDescent="0.25">
      <c r="C329052" s="62"/>
    </row>
    <row r="329053" spans="3:3" x14ac:dyDescent="0.25">
      <c r="C329053" s="62"/>
    </row>
    <row r="329141" spans="3:3" x14ac:dyDescent="0.25">
      <c r="C329141" s="62"/>
    </row>
    <row r="329142" spans="3:3" x14ac:dyDescent="0.25">
      <c r="C329142" s="62"/>
    </row>
    <row r="329230" spans="3:3" x14ac:dyDescent="0.25">
      <c r="C329230" s="62"/>
    </row>
    <row r="329231" spans="3:3" x14ac:dyDescent="0.25">
      <c r="C329231" s="62"/>
    </row>
    <row r="329319" spans="3:3" x14ac:dyDescent="0.25">
      <c r="C329319" s="62"/>
    </row>
    <row r="329320" spans="3:3" x14ac:dyDescent="0.25">
      <c r="C329320" s="62"/>
    </row>
    <row r="329408" spans="3:3" x14ac:dyDescent="0.25">
      <c r="C329408" s="62"/>
    </row>
    <row r="329409" spans="3:3" x14ac:dyDescent="0.25">
      <c r="C329409" s="62"/>
    </row>
    <row r="329497" spans="3:3" x14ac:dyDescent="0.25">
      <c r="C329497" s="62"/>
    </row>
    <row r="329498" spans="3:3" x14ac:dyDescent="0.25">
      <c r="C329498" s="62"/>
    </row>
    <row r="329586" spans="3:3" x14ac:dyDescent="0.25">
      <c r="C329586" s="62"/>
    </row>
    <row r="329587" spans="3:3" x14ac:dyDescent="0.25">
      <c r="C329587" s="62"/>
    </row>
    <row r="329675" spans="3:3" x14ac:dyDescent="0.25">
      <c r="C329675" s="62"/>
    </row>
    <row r="329676" spans="3:3" x14ac:dyDescent="0.25">
      <c r="C329676" s="62"/>
    </row>
    <row r="329764" spans="3:3" x14ac:dyDescent="0.25">
      <c r="C329764" s="62"/>
    </row>
    <row r="329765" spans="3:3" x14ac:dyDescent="0.25">
      <c r="C329765" s="62"/>
    </row>
    <row r="329853" spans="3:3" x14ac:dyDescent="0.25">
      <c r="C329853" s="62"/>
    </row>
    <row r="329854" spans="3:3" x14ac:dyDescent="0.25">
      <c r="C329854" s="62"/>
    </row>
    <row r="329942" spans="3:3" x14ac:dyDescent="0.25">
      <c r="C329942" s="62"/>
    </row>
    <row r="329943" spans="3:3" x14ac:dyDescent="0.25">
      <c r="C329943" s="62"/>
    </row>
    <row r="330031" spans="3:3" x14ac:dyDescent="0.25">
      <c r="C330031" s="62"/>
    </row>
    <row r="330032" spans="3:3" x14ac:dyDescent="0.25">
      <c r="C330032" s="62"/>
    </row>
    <row r="330120" spans="3:3" x14ac:dyDescent="0.25">
      <c r="C330120" s="62"/>
    </row>
    <row r="330121" spans="3:3" x14ac:dyDescent="0.25">
      <c r="C330121" s="62"/>
    </row>
    <row r="330209" spans="3:3" x14ac:dyDescent="0.25">
      <c r="C330209" s="62"/>
    </row>
    <row r="330210" spans="3:3" x14ac:dyDescent="0.25">
      <c r="C330210" s="62"/>
    </row>
    <row r="330298" spans="3:3" x14ac:dyDescent="0.25">
      <c r="C330298" s="62"/>
    </row>
    <row r="330299" spans="3:3" x14ac:dyDescent="0.25">
      <c r="C330299" s="62"/>
    </row>
    <row r="330387" spans="3:3" x14ac:dyDescent="0.25">
      <c r="C330387" s="62"/>
    </row>
    <row r="330388" spans="3:3" x14ac:dyDescent="0.25">
      <c r="C330388" s="62"/>
    </row>
    <row r="330476" spans="3:3" x14ac:dyDescent="0.25">
      <c r="C330476" s="62"/>
    </row>
    <row r="330477" spans="3:3" x14ac:dyDescent="0.25">
      <c r="C330477" s="62"/>
    </row>
    <row r="330565" spans="3:3" x14ac:dyDescent="0.25">
      <c r="C330565" s="62"/>
    </row>
    <row r="330566" spans="3:3" x14ac:dyDescent="0.25">
      <c r="C330566" s="62"/>
    </row>
    <row r="330654" spans="3:3" x14ac:dyDescent="0.25">
      <c r="C330654" s="62"/>
    </row>
    <row r="330655" spans="3:3" x14ac:dyDescent="0.25">
      <c r="C330655" s="62"/>
    </row>
    <row r="330743" spans="3:3" x14ac:dyDescent="0.25">
      <c r="C330743" s="62"/>
    </row>
    <row r="330744" spans="3:3" x14ac:dyDescent="0.25">
      <c r="C330744" s="62"/>
    </row>
    <row r="330832" spans="3:3" x14ac:dyDescent="0.25">
      <c r="C330832" s="62"/>
    </row>
    <row r="330833" spans="3:3" x14ac:dyDescent="0.25">
      <c r="C330833" s="62"/>
    </row>
    <row r="330921" spans="3:3" x14ac:dyDescent="0.25">
      <c r="C330921" s="62"/>
    </row>
    <row r="330922" spans="3:3" x14ac:dyDescent="0.25">
      <c r="C330922" s="62"/>
    </row>
    <row r="331010" spans="3:3" x14ac:dyDescent="0.25">
      <c r="C331010" s="62"/>
    </row>
    <row r="331011" spans="3:3" x14ac:dyDescent="0.25">
      <c r="C331011" s="62"/>
    </row>
    <row r="331099" spans="3:3" x14ac:dyDescent="0.25">
      <c r="C331099" s="62"/>
    </row>
    <row r="331100" spans="3:3" x14ac:dyDescent="0.25">
      <c r="C331100" s="62"/>
    </row>
    <row r="331188" spans="3:3" x14ac:dyDescent="0.25">
      <c r="C331188" s="62"/>
    </row>
    <row r="331189" spans="3:3" x14ac:dyDescent="0.25">
      <c r="C331189" s="62"/>
    </row>
    <row r="331277" spans="3:3" x14ac:dyDescent="0.25">
      <c r="C331277" s="62"/>
    </row>
    <row r="331278" spans="3:3" x14ac:dyDescent="0.25">
      <c r="C331278" s="62"/>
    </row>
    <row r="331366" spans="3:3" x14ac:dyDescent="0.25">
      <c r="C331366" s="62"/>
    </row>
    <row r="331367" spans="3:3" x14ac:dyDescent="0.25">
      <c r="C331367" s="62"/>
    </row>
    <row r="331455" spans="3:3" x14ac:dyDescent="0.25">
      <c r="C331455" s="62"/>
    </row>
    <row r="331456" spans="3:3" x14ac:dyDescent="0.25">
      <c r="C331456" s="62"/>
    </row>
    <row r="331544" spans="3:3" x14ac:dyDescent="0.25">
      <c r="C331544" s="62"/>
    </row>
    <row r="331545" spans="3:3" x14ac:dyDescent="0.25">
      <c r="C331545" s="62"/>
    </row>
    <row r="331633" spans="3:3" x14ac:dyDescent="0.25">
      <c r="C331633" s="62"/>
    </row>
    <row r="331634" spans="3:3" x14ac:dyDescent="0.25">
      <c r="C331634" s="62"/>
    </row>
    <row r="331722" spans="3:3" x14ac:dyDescent="0.25">
      <c r="C331722" s="62"/>
    </row>
    <row r="331723" spans="3:3" x14ac:dyDescent="0.25">
      <c r="C331723" s="62"/>
    </row>
    <row r="331811" spans="3:3" x14ac:dyDescent="0.25">
      <c r="C331811" s="62"/>
    </row>
    <row r="331812" spans="3:3" x14ac:dyDescent="0.25">
      <c r="C331812" s="62"/>
    </row>
    <row r="331900" spans="3:3" x14ac:dyDescent="0.25">
      <c r="C331900" s="62"/>
    </row>
    <row r="331901" spans="3:3" x14ac:dyDescent="0.25">
      <c r="C331901" s="62"/>
    </row>
    <row r="331989" spans="3:3" x14ac:dyDescent="0.25">
      <c r="C331989" s="62"/>
    </row>
    <row r="331990" spans="3:3" x14ac:dyDescent="0.25">
      <c r="C331990" s="62"/>
    </row>
    <row r="332078" spans="3:3" x14ac:dyDescent="0.25">
      <c r="C332078" s="62"/>
    </row>
    <row r="332079" spans="3:3" x14ac:dyDescent="0.25">
      <c r="C332079" s="62"/>
    </row>
    <row r="332167" spans="3:3" x14ac:dyDescent="0.25">
      <c r="C332167" s="62"/>
    </row>
    <row r="332168" spans="3:3" x14ac:dyDescent="0.25">
      <c r="C332168" s="62"/>
    </row>
    <row r="332256" spans="3:3" x14ac:dyDescent="0.25">
      <c r="C332256" s="62"/>
    </row>
    <row r="332257" spans="3:3" x14ac:dyDescent="0.25">
      <c r="C332257" s="62"/>
    </row>
    <row r="332345" spans="3:3" x14ac:dyDescent="0.25">
      <c r="C332345" s="62"/>
    </row>
    <row r="332346" spans="3:3" x14ac:dyDescent="0.25">
      <c r="C332346" s="62"/>
    </row>
    <row r="332434" spans="3:3" x14ac:dyDescent="0.25">
      <c r="C332434" s="62"/>
    </row>
    <row r="332435" spans="3:3" x14ac:dyDescent="0.25">
      <c r="C332435" s="62"/>
    </row>
    <row r="332523" spans="3:3" x14ac:dyDescent="0.25">
      <c r="C332523" s="62"/>
    </row>
    <row r="332524" spans="3:3" x14ac:dyDescent="0.25">
      <c r="C332524" s="62"/>
    </row>
    <row r="332612" spans="3:3" x14ac:dyDescent="0.25">
      <c r="C332612" s="62"/>
    </row>
    <row r="332613" spans="3:3" x14ac:dyDescent="0.25">
      <c r="C332613" s="62"/>
    </row>
    <row r="332701" spans="3:3" x14ac:dyDescent="0.25">
      <c r="C332701" s="62"/>
    </row>
    <row r="332702" spans="3:3" x14ac:dyDescent="0.25">
      <c r="C332702" s="62"/>
    </row>
    <row r="332790" spans="3:3" x14ac:dyDescent="0.25">
      <c r="C332790" s="62"/>
    </row>
    <row r="332791" spans="3:3" x14ac:dyDescent="0.25">
      <c r="C332791" s="62"/>
    </row>
    <row r="332879" spans="3:3" x14ac:dyDescent="0.25">
      <c r="C332879" s="62"/>
    </row>
    <row r="332880" spans="3:3" x14ac:dyDescent="0.25">
      <c r="C332880" s="62"/>
    </row>
    <row r="332968" spans="3:3" x14ac:dyDescent="0.25">
      <c r="C332968" s="62"/>
    </row>
    <row r="332969" spans="3:3" x14ac:dyDescent="0.25">
      <c r="C332969" s="62"/>
    </row>
    <row r="333057" spans="3:3" x14ac:dyDescent="0.25">
      <c r="C333057" s="62"/>
    </row>
    <row r="333058" spans="3:3" x14ac:dyDescent="0.25">
      <c r="C333058" s="62"/>
    </row>
    <row r="333146" spans="3:3" x14ac:dyDescent="0.25">
      <c r="C333146" s="62"/>
    </row>
    <row r="333147" spans="3:3" x14ac:dyDescent="0.25">
      <c r="C333147" s="62"/>
    </row>
    <row r="333235" spans="3:3" x14ac:dyDescent="0.25">
      <c r="C333235" s="62"/>
    </row>
    <row r="333236" spans="3:3" x14ac:dyDescent="0.25">
      <c r="C333236" s="62"/>
    </row>
    <row r="333324" spans="3:3" x14ac:dyDescent="0.25">
      <c r="C333324" s="62"/>
    </row>
    <row r="333325" spans="3:3" x14ac:dyDescent="0.25">
      <c r="C333325" s="62"/>
    </row>
    <row r="333413" spans="3:3" x14ac:dyDescent="0.25">
      <c r="C333413" s="62"/>
    </row>
    <row r="333414" spans="3:3" x14ac:dyDescent="0.25">
      <c r="C333414" s="62"/>
    </row>
    <row r="333502" spans="3:3" x14ac:dyDescent="0.25">
      <c r="C333502" s="62"/>
    </row>
    <row r="333503" spans="3:3" x14ac:dyDescent="0.25">
      <c r="C333503" s="62"/>
    </row>
    <row r="333591" spans="3:3" x14ac:dyDescent="0.25">
      <c r="C333591" s="62"/>
    </row>
    <row r="333592" spans="3:3" x14ac:dyDescent="0.25">
      <c r="C333592" s="62"/>
    </row>
    <row r="333680" spans="3:3" x14ac:dyDescent="0.25">
      <c r="C333680" s="62"/>
    </row>
    <row r="333681" spans="3:3" x14ac:dyDescent="0.25">
      <c r="C333681" s="62"/>
    </row>
    <row r="333769" spans="3:3" x14ac:dyDescent="0.25">
      <c r="C333769" s="62"/>
    </row>
    <row r="333770" spans="3:3" x14ac:dyDescent="0.25">
      <c r="C333770" s="62"/>
    </row>
    <row r="333858" spans="3:3" x14ac:dyDescent="0.25">
      <c r="C333858" s="62"/>
    </row>
    <row r="333859" spans="3:3" x14ac:dyDescent="0.25">
      <c r="C333859" s="62"/>
    </row>
    <row r="333947" spans="3:3" x14ac:dyDescent="0.25">
      <c r="C333947" s="62"/>
    </row>
    <row r="333948" spans="3:3" x14ac:dyDescent="0.25">
      <c r="C333948" s="62"/>
    </row>
    <row r="334036" spans="3:3" x14ac:dyDescent="0.25">
      <c r="C334036" s="62"/>
    </row>
    <row r="334037" spans="3:3" x14ac:dyDescent="0.25">
      <c r="C334037" s="62"/>
    </row>
    <row r="334125" spans="3:3" x14ac:dyDescent="0.25">
      <c r="C334125" s="62"/>
    </row>
    <row r="334126" spans="3:3" x14ac:dyDescent="0.25">
      <c r="C334126" s="62"/>
    </row>
    <row r="334214" spans="3:3" x14ac:dyDescent="0.25">
      <c r="C334214" s="62"/>
    </row>
    <row r="334215" spans="3:3" x14ac:dyDescent="0.25">
      <c r="C334215" s="62"/>
    </row>
    <row r="334303" spans="3:3" x14ac:dyDescent="0.25">
      <c r="C334303" s="62"/>
    </row>
    <row r="334304" spans="3:3" x14ac:dyDescent="0.25">
      <c r="C334304" s="62"/>
    </row>
    <row r="334392" spans="3:3" x14ac:dyDescent="0.25">
      <c r="C334392" s="62"/>
    </row>
    <row r="334393" spans="3:3" x14ac:dyDescent="0.25">
      <c r="C334393" s="62"/>
    </row>
    <row r="334481" spans="3:3" x14ac:dyDescent="0.25">
      <c r="C334481" s="62"/>
    </row>
    <row r="334482" spans="3:3" x14ac:dyDescent="0.25">
      <c r="C334482" s="62"/>
    </row>
    <row r="334570" spans="3:3" x14ac:dyDescent="0.25">
      <c r="C334570" s="62"/>
    </row>
    <row r="334571" spans="3:3" x14ac:dyDescent="0.25">
      <c r="C334571" s="62"/>
    </row>
    <row r="334659" spans="3:3" x14ac:dyDescent="0.25">
      <c r="C334659" s="62"/>
    </row>
    <row r="334660" spans="3:3" x14ac:dyDescent="0.25">
      <c r="C334660" s="62"/>
    </row>
    <row r="334748" spans="3:3" x14ac:dyDescent="0.25">
      <c r="C334748" s="62"/>
    </row>
    <row r="334749" spans="3:3" x14ac:dyDescent="0.25">
      <c r="C334749" s="62"/>
    </row>
    <row r="334837" spans="3:3" x14ac:dyDescent="0.25">
      <c r="C334837" s="62"/>
    </row>
    <row r="334838" spans="3:3" x14ac:dyDescent="0.25">
      <c r="C334838" s="62"/>
    </row>
    <row r="334926" spans="3:3" x14ac:dyDescent="0.25">
      <c r="C334926" s="62"/>
    </row>
    <row r="334927" spans="3:3" x14ac:dyDescent="0.25">
      <c r="C334927" s="62"/>
    </row>
    <row r="335015" spans="3:3" x14ac:dyDescent="0.25">
      <c r="C335015" s="62"/>
    </row>
    <row r="335016" spans="3:3" x14ac:dyDescent="0.25">
      <c r="C335016" s="62"/>
    </row>
    <row r="335104" spans="3:3" x14ac:dyDescent="0.25">
      <c r="C335104" s="62"/>
    </row>
    <row r="335105" spans="3:3" x14ac:dyDescent="0.25">
      <c r="C335105" s="62"/>
    </row>
    <row r="335193" spans="3:3" x14ac:dyDescent="0.25">
      <c r="C335193" s="62"/>
    </row>
    <row r="335194" spans="3:3" x14ac:dyDescent="0.25">
      <c r="C335194" s="62"/>
    </row>
    <row r="335282" spans="3:3" x14ac:dyDescent="0.25">
      <c r="C335282" s="62"/>
    </row>
    <row r="335283" spans="3:3" x14ac:dyDescent="0.25">
      <c r="C335283" s="62"/>
    </row>
    <row r="335371" spans="3:3" x14ac:dyDescent="0.25">
      <c r="C335371" s="62"/>
    </row>
    <row r="335372" spans="3:3" x14ac:dyDescent="0.25">
      <c r="C335372" s="62"/>
    </row>
    <row r="335460" spans="3:3" x14ac:dyDescent="0.25">
      <c r="C335460" s="62"/>
    </row>
    <row r="335461" spans="3:3" x14ac:dyDescent="0.25">
      <c r="C335461" s="62"/>
    </row>
    <row r="335549" spans="3:3" x14ac:dyDescent="0.25">
      <c r="C335549" s="62"/>
    </row>
    <row r="335550" spans="3:3" x14ac:dyDescent="0.25">
      <c r="C335550" s="62"/>
    </row>
    <row r="335638" spans="3:3" x14ac:dyDescent="0.25">
      <c r="C335638" s="62"/>
    </row>
    <row r="335639" spans="3:3" x14ac:dyDescent="0.25">
      <c r="C335639" s="62"/>
    </row>
    <row r="335727" spans="3:3" x14ac:dyDescent="0.25">
      <c r="C335727" s="62"/>
    </row>
    <row r="335728" spans="3:3" x14ac:dyDescent="0.25">
      <c r="C335728" s="62"/>
    </row>
    <row r="335816" spans="3:3" x14ac:dyDescent="0.25">
      <c r="C335816" s="62"/>
    </row>
    <row r="335817" spans="3:3" x14ac:dyDescent="0.25">
      <c r="C335817" s="62"/>
    </row>
    <row r="335905" spans="3:3" x14ac:dyDescent="0.25">
      <c r="C335905" s="62"/>
    </row>
    <row r="335906" spans="3:3" x14ac:dyDescent="0.25">
      <c r="C335906" s="62"/>
    </row>
    <row r="335994" spans="3:3" x14ac:dyDescent="0.25">
      <c r="C335994" s="62"/>
    </row>
    <row r="335995" spans="3:3" x14ac:dyDescent="0.25">
      <c r="C335995" s="62"/>
    </row>
    <row r="336083" spans="3:3" x14ac:dyDescent="0.25">
      <c r="C336083" s="62"/>
    </row>
    <row r="336084" spans="3:3" x14ac:dyDescent="0.25">
      <c r="C336084" s="62"/>
    </row>
    <row r="336172" spans="3:3" x14ac:dyDescent="0.25">
      <c r="C336172" s="62"/>
    </row>
    <row r="336173" spans="3:3" x14ac:dyDescent="0.25">
      <c r="C336173" s="62"/>
    </row>
    <row r="336261" spans="3:3" x14ac:dyDescent="0.25">
      <c r="C336261" s="62"/>
    </row>
    <row r="336262" spans="3:3" x14ac:dyDescent="0.25">
      <c r="C336262" s="62"/>
    </row>
    <row r="336350" spans="3:3" x14ac:dyDescent="0.25">
      <c r="C336350" s="62"/>
    </row>
    <row r="336351" spans="3:3" x14ac:dyDescent="0.25">
      <c r="C336351" s="62"/>
    </row>
    <row r="336439" spans="3:3" x14ac:dyDescent="0.25">
      <c r="C336439" s="62"/>
    </row>
    <row r="336440" spans="3:3" x14ac:dyDescent="0.25">
      <c r="C336440" s="62"/>
    </row>
    <row r="336528" spans="3:3" x14ac:dyDescent="0.25">
      <c r="C336528" s="62"/>
    </row>
    <row r="336529" spans="3:3" x14ac:dyDescent="0.25">
      <c r="C336529" s="62"/>
    </row>
    <row r="336617" spans="3:3" x14ac:dyDescent="0.25">
      <c r="C336617" s="62"/>
    </row>
    <row r="336618" spans="3:3" x14ac:dyDescent="0.25">
      <c r="C336618" s="62"/>
    </row>
    <row r="336706" spans="3:3" x14ac:dyDescent="0.25">
      <c r="C336706" s="62"/>
    </row>
    <row r="336707" spans="3:3" x14ac:dyDescent="0.25">
      <c r="C336707" s="62"/>
    </row>
    <row r="336795" spans="3:3" x14ac:dyDescent="0.25">
      <c r="C336795" s="62"/>
    </row>
    <row r="336796" spans="3:3" x14ac:dyDescent="0.25">
      <c r="C336796" s="62"/>
    </row>
    <row r="336884" spans="3:3" x14ac:dyDescent="0.25">
      <c r="C336884" s="62"/>
    </row>
    <row r="336885" spans="3:3" x14ac:dyDescent="0.25">
      <c r="C336885" s="62"/>
    </row>
    <row r="336973" spans="3:3" x14ac:dyDescent="0.25">
      <c r="C336973" s="62"/>
    </row>
    <row r="336974" spans="3:3" x14ac:dyDescent="0.25">
      <c r="C336974" s="62"/>
    </row>
    <row r="337062" spans="3:3" x14ac:dyDescent="0.25">
      <c r="C337062" s="62"/>
    </row>
    <row r="337063" spans="3:3" x14ac:dyDescent="0.25">
      <c r="C337063" s="62"/>
    </row>
    <row r="337151" spans="3:3" x14ac:dyDescent="0.25">
      <c r="C337151" s="62"/>
    </row>
    <row r="337152" spans="3:3" x14ac:dyDescent="0.25">
      <c r="C337152" s="62"/>
    </row>
    <row r="337240" spans="3:3" x14ac:dyDescent="0.25">
      <c r="C337240" s="62"/>
    </row>
    <row r="337241" spans="3:3" x14ac:dyDescent="0.25">
      <c r="C337241" s="62"/>
    </row>
    <row r="337329" spans="3:3" x14ac:dyDescent="0.25">
      <c r="C337329" s="62"/>
    </row>
    <row r="337330" spans="3:3" x14ac:dyDescent="0.25">
      <c r="C337330" s="62"/>
    </row>
    <row r="337418" spans="3:3" x14ac:dyDescent="0.25">
      <c r="C337418" s="62"/>
    </row>
    <row r="337419" spans="3:3" x14ac:dyDescent="0.25">
      <c r="C337419" s="62"/>
    </row>
    <row r="337507" spans="3:3" x14ac:dyDescent="0.25">
      <c r="C337507" s="62"/>
    </row>
    <row r="337508" spans="3:3" x14ac:dyDescent="0.25">
      <c r="C337508" s="62"/>
    </row>
    <row r="337596" spans="3:3" x14ac:dyDescent="0.25">
      <c r="C337596" s="62"/>
    </row>
    <row r="337597" spans="3:3" x14ac:dyDescent="0.25">
      <c r="C337597" s="62"/>
    </row>
    <row r="337685" spans="3:3" x14ac:dyDescent="0.25">
      <c r="C337685" s="62"/>
    </row>
    <row r="337686" spans="3:3" x14ac:dyDescent="0.25">
      <c r="C337686" s="62"/>
    </row>
    <row r="337774" spans="3:3" x14ac:dyDescent="0.25">
      <c r="C337774" s="62"/>
    </row>
    <row r="337775" spans="3:3" x14ac:dyDescent="0.25">
      <c r="C337775" s="62"/>
    </row>
    <row r="337863" spans="3:3" x14ac:dyDescent="0.25">
      <c r="C337863" s="62"/>
    </row>
    <row r="337864" spans="3:3" x14ac:dyDescent="0.25">
      <c r="C337864" s="62"/>
    </row>
    <row r="337952" spans="3:3" x14ac:dyDescent="0.25">
      <c r="C337952" s="62"/>
    </row>
    <row r="337953" spans="3:3" x14ac:dyDescent="0.25">
      <c r="C337953" s="62"/>
    </row>
    <row r="338041" spans="3:3" x14ac:dyDescent="0.25">
      <c r="C338041" s="62"/>
    </row>
    <row r="338042" spans="3:3" x14ac:dyDescent="0.25">
      <c r="C338042" s="62"/>
    </row>
    <row r="338130" spans="3:3" x14ac:dyDescent="0.25">
      <c r="C338130" s="62"/>
    </row>
    <row r="338131" spans="3:3" x14ac:dyDescent="0.25">
      <c r="C338131" s="62"/>
    </row>
    <row r="338219" spans="3:3" x14ac:dyDescent="0.25">
      <c r="C338219" s="62"/>
    </row>
    <row r="338220" spans="3:3" x14ac:dyDescent="0.25">
      <c r="C338220" s="62"/>
    </row>
    <row r="338308" spans="3:3" x14ac:dyDescent="0.25">
      <c r="C338308" s="62"/>
    </row>
    <row r="338309" spans="3:3" x14ac:dyDescent="0.25">
      <c r="C338309" s="62"/>
    </row>
    <row r="338397" spans="3:3" x14ac:dyDescent="0.25">
      <c r="C338397" s="62"/>
    </row>
    <row r="338398" spans="3:3" x14ac:dyDescent="0.25">
      <c r="C338398" s="62"/>
    </row>
    <row r="338486" spans="3:3" x14ac:dyDescent="0.25">
      <c r="C338486" s="62"/>
    </row>
    <row r="338487" spans="3:3" x14ac:dyDescent="0.25">
      <c r="C338487" s="62"/>
    </row>
    <row r="338575" spans="3:3" x14ac:dyDescent="0.25">
      <c r="C338575" s="62"/>
    </row>
    <row r="338576" spans="3:3" x14ac:dyDescent="0.25">
      <c r="C338576" s="62"/>
    </row>
    <row r="338664" spans="3:3" x14ac:dyDescent="0.25">
      <c r="C338664" s="62"/>
    </row>
    <row r="338665" spans="3:3" x14ac:dyDescent="0.25">
      <c r="C338665" s="62"/>
    </row>
    <row r="338753" spans="3:3" x14ac:dyDescent="0.25">
      <c r="C338753" s="62"/>
    </row>
    <row r="338754" spans="3:3" x14ac:dyDescent="0.25">
      <c r="C338754" s="62"/>
    </row>
    <row r="338842" spans="3:3" x14ac:dyDescent="0.25">
      <c r="C338842" s="62"/>
    </row>
    <row r="338843" spans="3:3" x14ac:dyDescent="0.25">
      <c r="C338843" s="62"/>
    </row>
    <row r="338931" spans="3:3" x14ac:dyDescent="0.25">
      <c r="C338931" s="62"/>
    </row>
    <row r="338932" spans="3:3" x14ac:dyDescent="0.25">
      <c r="C338932" s="62"/>
    </row>
    <row r="339020" spans="3:3" x14ac:dyDescent="0.25">
      <c r="C339020" s="62"/>
    </row>
    <row r="339021" spans="3:3" x14ac:dyDescent="0.25">
      <c r="C339021" s="62"/>
    </row>
    <row r="339109" spans="3:3" x14ac:dyDescent="0.25">
      <c r="C339109" s="62"/>
    </row>
    <row r="339110" spans="3:3" x14ac:dyDescent="0.25">
      <c r="C339110" s="62"/>
    </row>
    <row r="339198" spans="3:3" x14ac:dyDescent="0.25">
      <c r="C339198" s="62"/>
    </row>
    <row r="339199" spans="3:3" x14ac:dyDescent="0.25">
      <c r="C339199" s="62"/>
    </row>
    <row r="339287" spans="3:3" x14ac:dyDescent="0.25">
      <c r="C339287" s="62"/>
    </row>
    <row r="339288" spans="3:3" x14ac:dyDescent="0.25">
      <c r="C339288" s="62"/>
    </row>
    <row r="339376" spans="3:3" x14ac:dyDescent="0.25">
      <c r="C339376" s="62"/>
    </row>
    <row r="339377" spans="3:3" x14ac:dyDescent="0.25">
      <c r="C339377" s="62"/>
    </row>
    <row r="339465" spans="3:3" x14ac:dyDescent="0.25">
      <c r="C339465" s="62"/>
    </row>
    <row r="339466" spans="3:3" x14ac:dyDescent="0.25">
      <c r="C339466" s="62"/>
    </row>
    <row r="339554" spans="3:3" x14ac:dyDescent="0.25">
      <c r="C339554" s="62"/>
    </row>
    <row r="339555" spans="3:3" x14ac:dyDescent="0.25">
      <c r="C339555" s="62"/>
    </row>
    <row r="339643" spans="3:3" x14ac:dyDescent="0.25">
      <c r="C339643" s="62"/>
    </row>
    <row r="339644" spans="3:3" x14ac:dyDescent="0.25">
      <c r="C339644" s="62"/>
    </row>
    <row r="339732" spans="3:3" x14ac:dyDescent="0.25">
      <c r="C339732" s="62"/>
    </row>
    <row r="339733" spans="3:3" x14ac:dyDescent="0.25">
      <c r="C339733" s="62"/>
    </row>
    <row r="339821" spans="3:3" x14ac:dyDescent="0.25">
      <c r="C339821" s="62"/>
    </row>
    <row r="339822" spans="3:3" x14ac:dyDescent="0.25">
      <c r="C339822" s="62"/>
    </row>
    <row r="339910" spans="3:3" x14ac:dyDescent="0.25">
      <c r="C339910" s="62"/>
    </row>
    <row r="339911" spans="3:3" x14ac:dyDescent="0.25">
      <c r="C339911" s="62"/>
    </row>
    <row r="339999" spans="3:3" x14ac:dyDescent="0.25">
      <c r="C339999" s="62"/>
    </row>
    <row r="340000" spans="3:3" x14ac:dyDescent="0.25">
      <c r="C340000" s="62"/>
    </row>
    <row r="340088" spans="3:3" x14ac:dyDescent="0.25">
      <c r="C340088" s="62"/>
    </row>
    <row r="340089" spans="3:3" x14ac:dyDescent="0.25">
      <c r="C340089" s="62"/>
    </row>
    <row r="340177" spans="3:3" x14ac:dyDescent="0.25">
      <c r="C340177" s="62"/>
    </row>
    <row r="340178" spans="3:3" x14ac:dyDescent="0.25">
      <c r="C340178" s="62"/>
    </row>
    <row r="340266" spans="3:3" x14ac:dyDescent="0.25">
      <c r="C340266" s="62"/>
    </row>
    <row r="340267" spans="3:3" x14ac:dyDescent="0.25">
      <c r="C340267" s="62"/>
    </row>
    <row r="340355" spans="3:3" x14ac:dyDescent="0.25">
      <c r="C340355" s="62"/>
    </row>
    <row r="340356" spans="3:3" x14ac:dyDescent="0.25">
      <c r="C340356" s="62"/>
    </row>
    <row r="340444" spans="3:3" x14ac:dyDescent="0.25">
      <c r="C340444" s="62"/>
    </row>
    <row r="340445" spans="3:3" x14ac:dyDescent="0.25">
      <c r="C340445" s="62"/>
    </row>
    <row r="340533" spans="3:3" x14ac:dyDescent="0.25">
      <c r="C340533" s="62"/>
    </row>
    <row r="340534" spans="3:3" x14ac:dyDescent="0.25">
      <c r="C340534" s="62"/>
    </row>
    <row r="340622" spans="3:3" x14ac:dyDescent="0.25">
      <c r="C340622" s="62"/>
    </row>
    <row r="340623" spans="3:3" x14ac:dyDescent="0.25">
      <c r="C340623" s="62"/>
    </row>
    <row r="340711" spans="3:3" x14ac:dyDescent="0.25">
      <c r="C340711" s="62"/>
    </row>
    <row r="340712" spans="3:3" x14ac:dyDescent="0.25">
      <c r="C340712" s="62"/>
    </row>
    <row r="340800" spans="3:3" x14ac:dyDescent="0.25">
      <c r="C340800" s="62"/>
    </row>
    <row r="340801" spans="3:3" x14ac:dyDescent="0.25">
      <c r="C340801" s="62"/>
    </row>
    <row r="340889" spans="3:3" x14ac:dyDescent="0.25">
      <c r="C340889" s="62"/>
    </row>
    <row r="340890" spans="3:3" x14ac:dyDescent="0.25">
      <c r="C340890" s="62"/>
    </row>
    <row r="340978" spans="3:3" x14ac:dyDescent="0.25">
      <c r="C340978" s="62"/>
    </row>
    <row r="340979" spans="3:3" x14ac:dyDescent="0.25">
      <c r="C340979" s="62"/>
    </row>
    <row r="341067" spans="3:3" x14ac:dyDescent="0.25">
      <c r="C341067" s="62"/>
    </row>
    <row r="341068" spans="3:3" x14ac:dyDescent="0.25">
      <c r="C341068" s="62"/>
    </row>
    <row r="341156" spans="3:3" x14ac:dyDescent="0.25">
      <c r="C341156" s="62"/>
    </row>
    <row r="341157" spans="3:3" x14ac:dyDescent="0.25">
      <c r="C341157" s="62"/>
    </row>
    <row r="341245" spans="3:3" x14ac:dyDescent="0.25">
      <c r="C341245" s="62"/>
    </row>
    <row r="341246" spans="3:3" x14ac:dyDescent="0.25">
      <c r="C341246" s="62"/>
    </row>
    <row r="341334" spans="3:3" x14ac:dyDescent="0.25">
      <c r="C341334" s="62"/>
    </row>
    <row r="341335" spans="3:3" x14ac:dyDescent="0.25">
      <c r="C341335" s="62"/>
    </row>
    <row r="341423" spans="3:3" x14ac:dyDescent="0.25">
      <c r="C341423" s="62"/>
    </row>
    <row r="341424" spans="3:3" x14ac:dyDescent="0.25">
      <c r="C341424" s="62"/>
    </row>
    <row r="341512" spans="3:3" x14ac:dyDescent="0.25">
      <c r="C341512" s="62"/>
    </row>
    <row r="341513" spans="3:3" x14ac:dyDescent="0.25">
      <c r="C341513" s="62"/>
    </row>
    <row r="341601" spans="3:3" x14ac:dyDescent="0.25">
      <c r="C341601" s="62"/>
    </row>
    <row r="341602" spans="3:3" x14ac:dyDescent="0.25">
      <c r="C341602" s="62"/>
    </row>
    <row r="341690" spans="3:3" x14ac:dyDescent="0.25">
      <c r="C341690" s="62"/>
    </row>
    <row r="341691" spans="3:3" x14ac:dyDescent="0.25">
      <c r="C341691" s="62"/>
    </row>
    <row r="341779" spans="3:3" x14ac:dyDescent="0.25">
      <c r="C341779" s="62"/>
    </row>
    <row r="341780" spans="3:3" x14ac:dyDescent="0.25">
      <c r="C341780" s="62"/>
    </row>
    <row r="341868" spans="3:3" x14ac:dyDescent="0.25">
      <c r="C341868" s="62"/>
    </row>
    <row r="341869" spans="3:3" x14ac:dyDescent="0.25">
      <c r="C341869" s="62"/>
    </row>
    <row r="341957" spans="3:3" x14ac:dyDescent="0.25">
      <c r="C341957" s="62"/>
    </row>
    <row r="341958" spans="3:3" x14ac:dyDescent="0.25">
      <c r="C341958" s="62"/>
    </row>
    <row r="342046" spans="3:3" x14ac:dyDescent="0.25">
      <c r="C342046" s="62"/>
    </row>
    <row r="342047" spans="3:3" x14ac:dyDescent="0.25">
      <c r="C342047" s="62"/>
    </row>
    <row r="342135" spans="3:3" x14ac:dyDescent="0.25">
      <c r="C342135" s="62"/>
    </row>
    <row r="342136" spans="3:3" x14ac:dyDescent="0.25">
      <c r="C342136" s="62"/>
    </row>
    <row r="342224" spans="3:3" x14ac:dyDescent="0.25">
      <c r="C342224" s="62"/>
    </row>
    <row r="342225" spans="3:3" x14ac:dyDescent="0.25">
      <c r="C342225" s="62"/>
    </row>
    <row r="342313" spans="3:3" x14ac:dyDescent="0.25">
      <c r="C342313" s="62"/>
    </row>
    <row r="342314" spans="3:3" x14ac:dyDescent="0.25">
      <c r="C342314" s="62"/>
    </row>
    <row r="342402" spans="3:3" x14ac:dyDescent="0.25">
      <c r="C342402" s="62"/>
    </row>
    <row r="342403" spans="3:3" x14ac:dyDescent="0.25">
      <c r="C342403" s="62"/>
    </row>
    <row r="342491" spans="3:3" x14ac:dyDescent="0.25">
      <c r="C342491" s="62"/>
    </row>
    <row r="342492" spans="3:3" x14ac:dyDescent="0.25">
      <c r="C342492" s="62"/>
    </row>
    <row r="342580" spans="3:3" x14ac:dyDescent="0.25">
      <c r="C342580" s="62"/>
    </row>
    <row r="342581" spans="3:3" x14ac:dyDescent="0.25">
      <c r="C342581" s="62"/>
    </row>
    <row r="342669" spans="3:3" x14ac:dyDescent="0.25">
      <c r="C342669" s="62"/>
    </row>
    <row r="342670" spans="3:3" x14ac:dyDescent="0.25">
      <c r="C342670" s="62"/>
    </row>
    <row r="342758" spans="3:3" x14ac:dyDescent="0.25">
      <c r="C342758" s="62"/>
    </row>
    <row r="342759" spans="3:3" x14ac:dyDescent="0.25">
      <c r="C342759" s="62"/>
    </row>
    <row r="342847" spans="3:3" x14ac:dyDescent="0.25">
      <c r="C342847" s="62"/>
    </row>
    <row r="342848" spans="3:3" x14ac:dyDescent="0.25">
      <c r="C342848" s="62"/>
    </row>
    <row r="342936" spans="3:3" x14ac:dyDescent="0.25">
      <c r="C342936" s="62"/>
    </row>
    <row r="342937" spans="3:3" x14ac:dyDescent="0.25">
      <c r="C342937" s="62"/>
    </row>
    <row r="343025" spans="3:3" x14ac:dyDescent="0.25">
      <c r="C343025" s="62"/>
    </row>
    <row r="343026" spans="3:3" x14ac:dyDescent="0.25">
      <c r="C343026" s="62"/>
    </row>
    <row r="343114" spans="3:3" x14ac:dyDescent="0.25">
      <c r="C343114" s="62"/>
    </row>
    <row r="343115" spans="3:3" x14ac:dyDescent="0.25">
      <c r="C343115" s="62"/>
    </row>
    <row r="343203" spans="3:3" x14ac:dyDescent="0.25">
      <c r="C343203" s="62"/>
    </row>
    <row r="343204" spans="3:3" x14ac:dyDescent="0.25">
      <c r="C343204" s="62"/>
    </row>
    <row r="343292" spans="3:3" x14ac:dyDescent="0.25">
      <c r="C343292" s="62"/>
    </row>
    <row r="343293" spans="3:3" x14ac:dyDescent="0.25">
      <c r="C343293" s="62"/>
    </row>
    <row r="343381" spans="3:3" x14ac:dyDescent="0.25">
      <c r="C343381" s="62"/>
    </row>
    <row r="343382" spans="3:3" x14ac:dyDescent="0.25">
      <c r="C343382" s="62"/>
    </row>
    <row r="343470" spans="3:3" x14ac:dyDescent="0.25">
      <c r="C343470" s="62"/>
    </row>
    <row r="343471" spans="3:3" x14ac:dyDescent="0.25">
      <c r="C343471" s="62"/>
    </row>
    <row r="343559" spans="3:3" x14ac:dyDescent="0.25">
      <c r="C343559" s="62"/>
    </row>
    <row r="343560" spans="3:3" x14ac:dyDescent="0.25">
      <c r="C343560" s="62"/>
    </row>
    <row r="343648" spans="3:3" x14ac:dyDescent="0.25">
      <c r="C343648" s="62"/>
    </row>
    <row r="343649" spans="3:3" x14ac:dyDescent="0.25">
      <c r="C343649" s="62"/>
    </row>
    <row r="343737" spans="3:3" x14ac:dyDescent="0.25">
      <c r="C343737" s="62"/>
    </row>
    <row r="343738" spans="3:3" x14ac:dyDescent="0.25">
      <c r="C343738" s="62"/>
    </row>
    <row r="343826" spans="3:3" x14ac:dyDescent="0.25">
      <c r="C343826" s="62"/>
    </row>
    <row r="343827" spans="3:3" x14ac:dyDescent="0.25">
      <c r="C343827" s="62"/>
    </row>
    <row r="343915" spans="3:3" x14ac:dyDescent="0.25">
      <c r="C343915" s="62"/>
    </row>
    <row r="343916" spans="3:3" x14ac:dyDescent="0.25">
      <c r="C343916" s="62"/>
    </row>
    <row r="344004" spans="3:3" x14ac:dyDescent="0.25">
      <c r="C344004" s="62"/>
    </row>
    <row r="344005" spans="3:3" x14ac:dyDescent="0.25">
      <c r="C344005" s="62"/>
    </row>
    <row r="344093" spans="3:3" x14ac:dyDescent="0.25">
      <c r="C344093" s="62"/>
    </row>
    <row r="344094" spans="3:3" x14ac:dyDescent="0.25">
      <c r="C344094" s="62"/>
    </row>
    <row r="344182" spans="3:3" x14ac:dyDescent="0.25">
      <c r="C344182" s="62"/>
    </row>
    <row r="344183" spans="3:3" x14ac:dyDescent="0.25">
      <c r="C344183" s="62"/>
    </row>
    <row r="344271" spans="3:3" x14ac:dyDescent="0.25">
      <c r="C344271" s="62"/>
    </row>
    <row r="344272" spans="3:3" x14ac:dyDescent="0.25">
      <c r="C344272" s="62"/>
    </row>
    <row r="344360" spans="3:3" x14ac:dyDescent="0.25">
      <c r="C344360" s="62"/>
    </row>
    <row r="344361" spans="3:3" x14ac:dyDescent="0.25">
      <c r="C344361" s="62"/>
    </row>
    <row r="344449" spans="3:3" x14ac:dyDescent="0.25">
      <c r="C344449" s="62"/>
    </row>
    <row r="344450" spans="3:3" x14ac:dyDescent="0.25">
      <c r="C344450" s="62"/>
    </row>
    <row r="344538" spans="3:3" x14ac:dyDescent="0.25">
      <c r="C344538" s="62"/>
    </row>
    <row r="344539" spans="3:3" x14ac:dyDescent="0.25">
      <c r="C344539" s="62"/>
    </row>
    <row r="344627" spans="3:3" x14ac:dyDescent="0.25">
      <c r="C344627" s="62"/>
    </row>
    <row r="344628" spans="3:3" x14ac:dyDescent="0.25">
      <c r="C344628" s="62"/>
    </row>
    <row r="344716" spans="3:3" x14ac:dyDescent="0.25">
      <c r="C344716" s="62"/>
    </row>
    <row r="344717" spans="3:3" x14ac:dyDescent="0.25">
      <c r="C344717" s="62"/>
    </row>
    <row r="344805" spans="3:3" x14ac:dyDescent="0.25">
      <c r="C344805" s="62"/>
    </row>
    <row r="344806" spans="3:3" x14ac:dyDescent="0.25">
      <c r="C344806" s="62"/>
    </row>
    <row r="344894" spans="3:3" x14ac:dyDescent="0.25">
      <c r="C344894" s="62"/>
    </row>
    <row r="344895" spans="3:3" x14ac:dyDescent="0.25">
      <c r="C344895" s="62"/>
    </row>
    <row r="344983" spans="3:3" x14ac:dyDescent="0.25">
      <c r="C344983" s="62"/>
    </row>
    <row r="344984" spans="3:3" x14ac:dyDescent="0.25">
      <c r="C344984" s="62"/>
    </row>
    <row r="345072" spans="3:3" x14ac:dyDescent="0.25">
      <c r="C345072" s="62"/>
    </row>
    <row r="345073" spans="3:3" x14ac:dyDescent="0.25">
      <c r="C345073" s="62"/>
    </row>
    <row r="345161" spans="3:3" x14ac:dyDescent="0.25">
      <c r="C345161" s="62"/>
    </row>
    <row r="345162" spans="3:3" x14ac:dyDescent="0.25">
      <c r="C345162" s="62"/>
    </row>
    <row r="345250" spans="3:3" x14ac:dyDescent="0.25">
      <c r="C345250" s="62"/>
    </row>
    <row r="345251" spans="3:3" x14ac:dyDescent="0.25">
      <c r="C345251" s="62"/>
    </row>
    <row r="345339" spans="3:3" x14ac:dyDescent="0.25">
      <c r="C345339" s="62"/>
    </row>
    <row r="345340" spans="3:3" x14ac:dyDescent="0.25">
      <c r="C345340" s="62"/>
    </row>
    <row r="345428" spans="3:3" x14ac:dyDescent="0.25">
      <c r="C345428" s="62"/>
    </row>
    <row r="345429" spans="3:3" x14ac:dyDescent="0.25">
      <c r="C345429" s="62"/>
    </row>
    <row r="345517" spans="3:3" x14ac:dyDescent="0.25">
      <c r="C345517" s="62"/>
    </row>
    <row r="345518" spans="3:3" x14ac:dyDescent="0.25">
      <c r="C345518" s="62"/>
    </row>
    <row r="345606" spans="3:3" x14ac:dyDescent="0.25">
      <c r="C345606" s="62"/>
    </row>
    <row r="345607" spans="3:3" x14ac:dyDescent="0.25">
      <c r="C345607" s="62"/>
    </row>
    <row r="345695" spans="3:3" x14ac:dyDescent="0.25">
      <c r="C345695" s="62"/>
    </row>
    <row r="345696" spans="3:3" x14ac:dyDescent="0.25">
      <c r="C345696" s="62"/>
    </row>
    <row r="345784" spans="3:3" x14ac:dyDescent="0.25">
      <c r="C345784" s="62"/>
    </row>
    <row r="345785" spans="3:3" x14ac:dyDescent="0.25">
      <c r="C345785" s="62"/>
    </row>
    <row r="345873" spans="3:3" x14ac:dyDescent="0.25">
      <c r="C345873" s="62"/>
    </row>
    <row r="345874" spans="3:3" x14ac:dyDescent="0.25">
      <c r="C345874" s="62"/>
    </row>
    <row r="345962" spans="3:3" x14ac:dyDescent="0.25">
      <c r="C345962" s="62"/>
    </row>
    <row r="345963" spans="3:3" x14ac:dyDescent="0.25">
      <c r="C345963" s="62"/>
    </row>
    <row r="346051" spans="3:3" x14ac:dyDescent="0.25">
      <c r="C346051" s="62"/>
    </row>
    <row r="346052" spans="3:3" x14ac:dyDescent="0.25">
      <c r="C346052" s="62"/>
    </row>
    <row r="346140" spans="3:3" x14ac:dyDescent="0.25">
      <c r="C346140" s="62"/>
    </row>
    <row r="346141" spans="3:3" x14ac:dyDescent="0.25">
      <c r="C346141" s="62"/>
    </row>
    <row r="346229" spans="3:3" x14ac:dyDescent="0.25">
      <c r="C346229" s="62"/>
    </row>
    <row r="346230" spans="3:3" x14ac:dyDescent="0.25">
      <c r="C346230" s="62"/>
    </row>
    <row r="346318" spans="3:3" x14ac:dyDescent="0.25">
      <c r="C346318" s="62"/>
    </row>
    <row r="346319" spans="3:3" x14ac:dyDescent="0.25">
      <c r="C346319" s="62"/>
    </row>
    <row r="346407" spans="3:3" x14ac:dyDescent="0.25">
      <c r="C346407" s="62"/>
    </row>
    <row r="346408" spans="3:3" x14ac:dyDescent="0.25">
      <c r="C346408" s="62"/>
    </row>
    <row r="346496" spans="3:3" x14ac:dyDescent="0.25">
      <c r="C346496" s="62"/>
    </row>
    <row r="346497" spans="3:3" x14ac:dyDescent="0.25">
      <c r="C346497" s="62"/>
    </row>
    <row r="346585" spans="3:3" x14ac:dyDescent="0.25">
      <c r="C346585" s="62"/>
    </row>
    <row r="346586" spans="3:3" x14ac:dyDescent="0.25">
      <c r="C346586" s="62"/>
    </row>
    <row r="346674" spans="3:3" x14ac:dyDescent="0.25">
      <c r="C346674" s="62"/>
    </row>
    <row r="346675" spans="3:3" x14ac:dyDescent="0.25">
      <c r="C346675" s="62"/>
    </row>
    <row r="346763" spans="3:3" x14ac:dyDescent="0.25">
      <c r="C346763" s="62"/>
    </row>
    <row r="346764" spans="3:3" x14ac:dyDescent="0.25">
      <c r="C346764" s="62"/>
    </row>
    <row r="346852" spans="3:3" x14ac:dyDescent="0.25">
      <c r="C346852" s="62"/>
    </row>
    <row r="346853" spans="3:3" x14ac:dyDescent="0.25">
      <c r="C346853" s="62"/>
    </row>
    <row r="346941" spans="3:3" x14ac:dyDescent="0.25">
      <c r="C346941" s="62"/>
    </row>
    <row r="346942" spans="3:3" x14ac:dyDescent="0.25">
      <c r="C346942" s="62"/>
    </row>
    <row r="347030" spans="3:3" x14ac:dyDescent="0.25">
      <c r="C347030" s="62"/>
    </row>
    <row r="347031" spans="3:3" x14ac:dyDescent="0.25">
      <c r="C347031" s="62"/>
    </row>
    <row r="347119" spans="3:3" x14ac:dyDescent="0.25">
      <c r="C347119" s="62"/>
    </row>
    <row r="347120" spans="3:3" x14ac:dyDescent="0.25">
      <c r="C347120" s="62"/>
    </row>
    <row r="347208" spans="3:3" x14ac:dyDescent="0.25">
      <c r="C347208" s="62"/>
    </row>
    <row r="347209" spans="3:3" x14ac:dyDescent="0.25">
      <c r="C347209" s="62"/>
    </row>
    <row r="347297" spans="3:3" x14ac:dyDescent="0.25">
      <c r="C347297" s="62"/>
    </row>
    <row r="347298" spans="3:3" x14ac:dyDescent="0.25">
      <c r="C347298" s="62"/>
    </row>
    <row r="347386" spans="3:3" x14ac:dyDescent="0.25">
      <c r="C347386" s="62"/>
    </row>
    <row r="347387" spans="3:3" x14ac:dyDescent="0.25">
      <c r="C347387" s="62"/>
    </row>
    <row r="347475" spans="3:3" x14ac:dyDescent="0.25">
      <c r="C347475" s="62"/>
    </row>
    <row r="347476" spans="3:3" x14ac:dyDescent="0.25">
      <c r="C347476" s="62"/>
    </row>
    <row r="347564" spans="3:3" x14ac:dyDescent="0.25">
      <c r="C347564" s="62"/>
    </row>
    <row r="347565" spans="3:3" x14ac:dyDescent="0.25">
      <c r="C347565" s="62"/>
    </row>
    <row r="347653" spans="3:3" x14ac:dyDescent="0.25">
      <c r="C347653" s="62"/>
    </row>
    <row r="347654" spans="3:3" x14ac:dyDescent="0.25">
      <c r="C347654" s="62"/>
    </row>
    <row r="347742" spans="3:3" x14ac:dyDescent="0.25">
      <c r="C347742" s="62"/>
    </row>
    <row r="347743" spans="3:3" x14ac:dyDescent="0.25">
      <c r="C347743" s="62"/>
    </row>
    <row r="347831" spans="3:3" x14ac:dyDescent="0.25">
      <c r="C347831" s="62"/>
    </row>
    <row r="347832" spans="3:3" x14ac:dyDescent="0.25">
      <c r="C347832" s="62"/>
    </row>
    <row r="347920" spans="3:3" x14ac:dyDescent="0.25">
      <c r="C347920" s="62"/>
    </row>
    <row r="347921" spans="3:3" x14ac:dyDescent="0.25">
      <c r="C347921" s="62"/>
    </row>
    <row r="348009" spans="3:3" x14ac:dyDescent="0.25">
      <c r="C348009" s="62"/>
    </row>
    <row r="348010" spans="3:3" x14ac:dyDescent="0.25">
      <c r="C348010" s="62"/>
    </row>
    <row r="348098" spans="3:3" x14ac:dyDescent="0.25">
      <c r="C348098" s="62"/>
    </row>
    <row r="348099" spans="3:3" x14ac:dyDescent="0.25">
      <c r="C348099" s="62"/>
    </row>
    <row r="348187" spans="3:3" x14ac:dyDescent="0.25">
      <c r="C348187" s="62"/>
    </row>
    <row r="348188" spans="3:3" x14ac:dyDescent="0.25">
      <c r="C348188" s="62"/>
    </row>
    <row r="348276" spans="3:3" x14ac:dyDescent="0.25">
      <c r="C348276" s="62"/>
    </row>
    <row r="348277" spans="3:3" x14ac:dyDescent="0.25">
      <c r="C348277" s="62"/>
    </row>
    <row r="348365" spans="3:3" x14ac:dyDescent="0.25">
      <c r="C348365" s="62"/>
    </row>
    <row r="348366" spans="3:3" x14ac:dyDescent="0.25">
      <c r="C348366" s="62"/>
    </row>
    <row r="348454" spans="3:3" x14ac:dyDescent="0.25">
      <c r="C348454" s="62"/>
    </row>
    <row r="348455" spans="3:3" x14ac:dyDescent="0.25">
      <c r="C348455" s="62"/>
    </row>
    <row r="348543" spans="3:3" x14ac:dyDescent="0.25">
      <c r="C348543" s="62"/>
    </row>
    <row r="348544" spans="3:3" x14ac:dyDescent="0.25">
      <c r="C348544" s="62"/>
    </row>
    <row r="348632" spans="3:3" x14ac:dyDescent="0.25">
      <c r="C348632" s="62"/>
    </row>
    <row r="348633" spans="3:3" x14ac:dyDescent="0.25">
      <c r="C348633" s="62"/>
    </row>
    <row r="348721" spans="3:3" x14ac:dyDescent="0.25">
      <c r="C348721" s="62"/>
    </row>
    <row r="348722" spans="3:3" x14ac:dyDescent="0.25">
      <c r="C348722" s="62"/>
    </row>
    <row r="348810" spans="3:3" x14ac:dyDescent="0.25">
      <c r="C348810" s="62"/>
    </row>
    <row r="348811" spans="3:3" x14ac:dyDescent="0.25">
      <c r="C348811" s="62"/>
    </row>
    <row r="348899" spans="3:3" x14ac:dyDescent="0.25">
      <c r="C348899" s="62"/>
    </row>
    <row r="348900" spans="3:3" x14ac:dyDescent="0.25">
      <c r="C348900" s="62"/>
    </row>
    <row r="348988" spans="3:3" x14ac:dyDescent="0.25">
      <c r="C348988" s="62"/>
    </row>
    <row r="348989" spans="3:3" x14ac:dyDescent="0.25">
      <c r="C348989" s="62"/>
    </row>
    <row r="349077" spans="3:3" x14ac:dyDescent="0.25">
      <c r="C349077" s="62"/>
    </row>
    <row r="349078" spans="3:3" x14ac:dyDescent="0.25">
      <c r="C349078" s="62"/>
    </row>
    <row r="349166" spans="3:3" x14ac:dyDescent="0.25">
      <c r="C349166" s="62"/>
    </row>
    <row r="349167" spans="3:3" x14ac:dyDescent="0.25">
      <c r="C349167" s="62"/>
    </row>
    <row r="349255" spans="3:3" x14ac:dyDescent="0.25">
      <c r="C349255" s="62"/>
    </row>
    <row r="349256" spans="3:3" x14ac:dyDescent="0.25">
      <c r="C349256" s="62"/>
    </row>
    <row r="349344" spans="3:3" x14ac:dyDescent="0.25">
      <c r="C349344" s="62"/>
    </row>
    <row r="349345" spans="3:3" x14ac:dyDescent="0.25">
      <c r="C349345" s="62"/>
    </row>
    <row r="349433" spans="3:3" x14ac:dyDescent="0.25">
      <c r="C349433" s="62"/>
    </row>
    <row r="349434" spans="3:3" x14ac:dyDescent="0.25">
      <c r="C349434" s="62"/>
    </row>
    <row r="349522" spans="3:3" x14ac:dyDescent="0.25">
      <c r="C349522" s="62"/>
    </row>
    <row r="349523" spans="3:3" x14ac:dyDescent="0.25">
      <c r="C349523" s="62"/>
    </row>
    <row r="349611" spans="3:3" x14ac:dyDescent="0.25">
      <c r="C349611" s="62"/>
    </row>
    <row r="349612" spans="3:3" x14ac:dyDescent="0.25">
      <c r="C349612" s="62"/>
    </row>
    <row r="349700" spans="3:3" x14ac:dyDescent="0.25">
      <c r="C349700" s="62"/>
    </row>
    <row r="349701" spans="3:3" x14ac:dyDescent="0.25">
      <c r="C349701" s="62"/>
    </row>
    <row r="349789" spans="3:3" x14ac:dyDescent="0.25">
      <c r="C349789" s="62"/>
    </row>
    <row r="349790" spans="3:3" x14ac:dyDescent="0.25">
      <c r="C349790" s="62"/>
    </row>
    <row r="349878" spans="3:3" x14ac:dyDescent="0.25">
      <c r="C349878" s="62"/>
    </row>
    <row r="349879" spans="3:3" x14ac:dyDescent="0.25">
      <c r="C349879" s="62"/>
    </row>
    <row r="349967" spans="3:3" x14ac:dyDescent="0.25">
      <c r="C349967" s="62"/>
    </row>
    <row r="349968" spans="3:3" x14ac:dyDescent="0.25">
      <c r="C349968" s="62"/>
    </row>
    <row r="350056" spans="3:3" x14ac:dyDescent="0.25">
      <c r="C350056" s="62"/>
    </row>
    <row r="350057" spans="3:3" x14ac:dyDescent="0.25">
      <c r="C350057" s="62"/>
    </row>
    <row r="350145" spans="3:3" x14ac:dyDescent="0.25">
      <c r="C350145" s="62"/>
    </row>
    <row r="350146" spans="3:3" x14ac:dyDescent="0.25">
      <c r="C350146" s="62"/>
    </row>
    <row r="350234" spans="3:3" x14ac:dyDescent="0.25">
      <c r="C350234" s="62"/>
    </row>
    <row r="350235" spans="3:3" x14ac:dyDescent="0.25">
      <c r="C350235" s="62"/>
    </row>
    <row r="350323" spans="3:3" x14ac:dyDescent="0.25">
      <c r="C350323" s="62"/>
    </row>
    <row r="350324" spans="3:3" x14ac:dyDescent="0.25">
      <c r="C350324" s="62"/>
    </row>
    <row r="350412" spans="3:3" x14ac:dyDescent="0.25">
      <c r="C350412" s="62"/>
    </row>
    <row r="350413" spans="3:3" x14ac:dyDescent="0.25">
      <c r="C350413" s="62"/>
    </row>
    <row r="350501" spans="3:3" x14ac:dyDescent="0.25">
      <c r="C350501" s="62"/>
    </row>
    <row r="350502" spans="3:3" x14ac:dyDescent="0.25">
      <c r="C350502" s="62"/>
    </row>
    <row r="350590" spans="3:3" x14ac:dyDescent="0.25">
      <c r="C350590" s="62"/>
    </row>
    <row r="350591" spans="3:3" x14ac:dyDescent="0.25">
      <c r="C350591" s="62"/>
    </row>
    <row r="350679" spans="3:3" x14ac:dyDescent="0.25">
      <c r="C350679" s="62"/>
    </row>
    <row r="350680" spans="3:3" x14ac:dyDescent="0.25">
      <c r="C350680" s="62"/>
    </row>
    <row r="350768" spans="3:3" x14ac:dyDescent="0.25">
      <c r="C350768" s="62"/>
    </row>
    <row r="350769" spans="3:3" x14ac:dyDescent="0.25">
      <c r="C350769" s="62"/>
    </row>
    <row r="350857" spans="3:3" x14ac:dyDescent="0.25">
      <c r="C350857" s="62"/>
    </row>
    <row r="350858" spans="3:3" x14ac:dyDescent="0.25">
      <c r="C350858" s="62"/>
    </row>
    <row r="350946" spans="3:3" x14ac:dyDescent="0.25">
      <c r="C350946" s="62"/>
    </row>
    <row r="350947" spans="3:3" x14ac:dyDescent="0.25">
      <c r="C350947" s="62"/>
    </row>
    <row r="351035" spans="3:3" x14ac:dyDescent="0.25">
      <c r="C351035" s="62"/>
    </row>
    <row r="351036" spans="3:3" x14ac:dyDescent="0.25">
      <c r="C351036" s="62"/>
    </row>
    <row r="351124" spans="3:3" x14ac:dyDescent="0.25">
      <c r="C351124" s="62"/>
    </row>
    <row r="351125" spans="3:3" x14ac:dyDescent="0.25">
      <c r="C351125" s="62"/>
    </row>
    <row r="351213" spans="3:3" x14ac:dyDescent="0.25">
      <c r="C351213" s="62"/>
    </row>
    <row r="351214" spans="3:3" x14ac:dyDescent="0.25">
      <c r="C351214" s="62"/>
    </row>
    <row r="351302" spans="3:3" x14ac:dyDescent="0.25">
      <c r="C351302" s="62"/>
    </row>
    <row r="351303" spans="3:3" x14ac:dyDescent="0.25">
      <c r="C351303" s="62"/>
    </row>
    <row r="351391" spans="3:3" x14ac:dyDescent="0.25">
      <c r="C351391" s="62"/>
    </row>
    <row r="351392" spans="3:3" x14ac:dyDescent="0.25">
      <c r="C351392" s="62"/>
    </row>
    <row r="351480" spans="3:3" x14ac:dyDescent="0.25">
      <c r="C351480" s="62"/>
    </row>
    <row r="351481" spans="3:3" x14ac:dyDescent="0.25">
      <c r="C351481" s="62"/>
    </row>
    <row r="351569" spans="3:3" x14ac:dyDescent="0.25">
      <c r="C351569" s="62"/>
    </row>
    <row r="351570" spans="3:3" x14ac:dyDescent="0.25">
      <c r="C351570" s="62"/>
    </row>
    <row r="351658" spans="3:3" x14ac:dyDescent="0.25">
      <c r="C351658" s="62"/>
    </row>
    <row r="351659" spans="3:3" x14ac:dyDescent="0.25">
      <c r="C351659" s="62"/>
    </row>
    <row r="351747" spans="3:3" x14ac:dyDescent="0.25">
      <c r="C351747" s="62"/>
    </row>
    <row r="351748" spans="3:3" x14ac:dyDescent="0.25">
      <c r="C351748" s="62"/>
    </row>
    <row r="351836" spans="3:3" x14ac:dyDescent="0.25">
      <c r="C351836" s="62"/>
    </row>
    <row r="351837" spans="3:3" x14ac:dyDescent="0.25">
      <c r="C351837" s="62"/>
    </row>
    <row r="351925" spans="3:3" x14ac:dyDescent="0.25">
      <c r="C351925" s="62"/>
    </row>
    <row r="351926" spans="3:3" x14ac:dyDescent="0.25">
      <c r="C351926" s="62"/>
    </row>
    <row r="352014" spans="3:3" x14ac:dyDescent="0.25">
      <c r="C352014" s="62"/>
    </row>
    <row r="352015" spans="3:3" x14ac:dyDescent="0.25">
      <c r="C352015" s="62"/>
    </row>
    <row r="352103" spans="3:3" x14ac:dyDescent="0.25">
      <c r="C352103" s="62"/>
    </row>
    <row r="352104" spans="3:3" x14ac:dyDescent="0.25">
      <c r="C352104" s="62"/>
    </row>
    <row r="352192" spans="3:3" x14ac:dyDescent="0.25">
      <c r="C352192" s="62"/>
    </row>
    <row r="352193" spans="3:3" x14ac:dyDescent="0.25">
      <c r="C352193" s="62"/>
    </row>
    <row r="352281" spans="3:3" x14ac:dyDescent="0.25">
      <c r="C352281" s="62"/>
    </row>
    <row r="352282" spans="3:3" x14ac:dyDescent="0.25">
      <c r="C352282" s="62"/>
    </row>
    <row r="352370" spans="3:3" x14ac:dyDescent="0.25">
      <c r="C352370" s="62"/>
    </row>
    <row r="352371" spans="3:3" x14ac:dyDescent="0.25">
      <c r="C352371" s="62"/>
    </row>
    <row r="352459" spans="3:3" x14ac:dyDescent="0.25">
      <c r="C352459" s="62"/>
    </row>
    <row r="352460" spans="3:3" x14ac:dyDescent="0.25">
      <c r="C352460" s="62"/>
    </row>
    <row r="352548" spans="3:3" x14ac:dyDescent="0.25">
      <c r="C352548" s="62"/>
    </row>
    <row r="352549" spans="3:3" x14ac:dyDescent="0.25">
      <c r="C352549" s="62"/>
    </row>
    <row r="352637" spans="3:3" x14ac:dyDescent="0.25">
      <c r="C352637" s="62"/>
    </row>
    <row r="352638" spans="3:3" x14ac:dyDescent="0.25">
      <c r="C352638" s="62"/>
    </row>
    <row r="352726" spans="3:3" x14ac:dyDescent="0.25">
      <c r="C352726" s="62"/>
    </row>
    <row r="352727" spans="3:3" x14ac:dyDescent="0.25">
      <c r="C352727" s="62"/>
    </row>
    <row r="352815" spans="3:3" x14ac:dyDescent="0.25">
      <c r="C352815" s="62"/>
    </row>
    <row r="352816" spans="3:3" x14ac:dyDescent="0.25">
      <c r="C352816" s="62"/>
    </row>
    <row r="352904" spans="3:3" x14ac:dyDescent="0.25">
      <c r="C352904" s="62"/>
    </row>
    <row r="352905" spans="3:3" x14ac:dyDescent="0.25">
      <c r="C352905" s="62"/>
    </row>
    <row r="352993" spans="3:3" x14ac:dyDescent="0.25">
      <c r="C352993" s="62"/>
    </row>
    <row r="352994" spans="3:3" x14ac:dyDescent="0.25">
      <c r="C352994" s="62"/>
    </row>
    <row r="353082" spans="3:3" x14ac:dyDescent="0.25">
      <c r="C353082" s="62"/>
    </row>
    <row r="353083" spans="3:3" x14ac:dyDescent="0.25">
      <c r="C353083" s="62"/>
    </row>
    <row r="353171" spans="3:3" x14ac:dyDescent="0.25">
      <c r="C353171" s="62"/>
    </row>
    <row r="353172" spans="3:3" x14ac:dyDescent="0.25">
      <c r="C353172" s="62"/>
    </row>
    <row r="353260" spans="3:3" x14ac:dyDescent="0.25">
      <c r="C353260" s="62"/>
    </row>
    <row r="353261" spans="3:3" x14ac:dyDescent="0.25">
      <c r="C353261" s="62"/>
    </row>
    <row r="353349" spans="3:3" x14ac:dyDescent="0.25">
      <c r="C353349" s="62"/>
    </row>
    <row r="353350" spans="3:3" x14ac:dyDescent="0.25">
      <c r="C353350" s="62"/>
    </row>
    <row r="353438" spans="3:3" x14ac:dyDescent="0.25">
      <c r="C353438" s="62"/>
    </row>
    <row r="353439" spans="3:3" x14ac:dyDescent="0.25">
      <c r="C353439" s="62"/>
    </row>
    <row r="353527" spans="3:3" x14ac:dyDescent="0.25">
      <c r="C353527" s="62"/>
    </row>
    <row r="353528" spans="3:3" x14ac:dyDescent="0.25">
      <c r="C353528" s="62"/>
    </row>
    <row r="353616" spans="3:3" x14ac:dyDescent="0.25">
      <c r="C353616" s="62"/>
    </row>
    <row r="353617" spans="3:3" x14ac:dyDescent="0.25">
      <c r="C353617" s="62"/>
    </row>
    <row r="353705" spans="3:3" x14ac:dyDescent="0.25">
      <c r="C353705" s="62"/>
    </row>
    <row r="353706" spans="3:3" x14ac:dyDescent="0.25">
      <c r="C353706" s="62"/>
    </row>
    <row r="353794" spans="3:3" x14ac:dyDescent="0.25">
      <c r="C353794" s="62"/>
    </row>
    <row r="353795" spans="3:3" x14ac:dyDescent="0.25">
      <c r="C353795" s="62"/>
    </row>
    <row r="353883" spans="3:3" x14ac:dyDescent="0.25">
      <c r="C353883" s="62"/>
    </row>
    <row r="353884" spans="3:3" x14ac:dyDescent="0.25">
      <c r="C353884" s="62"/>
    </row>
    <row r="353972" spans="3:3" x14ac:dyDescent="0.25">
      <c r="C353972" s="62"/>
    </row>
    <row r="353973" spans="3:3" x14ac:dyDescent="0.25">
      <c r="C353973" s="62"/>
    </row>
    <row r="354061" spans="3:3" x14ac:dyDescent="0.25">
      <c r="C354061" s="62"/>
    </row>
    <row r="354062" spans="3:3" x14ac:dyDescent="0.25">
      <c r="C354062" s="62"/>
    </row>
    <row r="354150" spans="3:3" x14ac:dyDescent="0.25">
      <c r="C354150" s="62"/>
    </row>
    <row r="354151" spans="3:3" x14ac:dyDescent="0.25">
      <c r="C354151" s="62"/>
    </row>
    <row r="354239" spans="3:3" x14ac:dyDescent="0.25">
      <c r="C354239" s="62"/>
    </row>
    <row r="354240" spans="3:3" x14ac:dyDescent="0.25">
      <c r="C354240" s="62"/>
    </row>
    <row r="354328" spans="3:3" x14ac:dyDescent="0.25">
      <c r="C354328" s="62"/>
    </row>
    <row r="354329" spans="3:3" x14ac:dyDescent="0.25">
      <c r="C354329" s="62"/>
    </row>
    <row r="354417" spans="3:3" x14ac:dyDescent="0.25">
      <c r="C354417" s="62"/>
    </row>
    <row r="354418" spans="3:3" x14ac:dyDescent="0.25">
      <c r="C354418" s="62"/>
    </row>
    <row r="354506" spans="3:3" x14ac:dyDescent="0.25">
      <c r="C354506" s="62"/>
    </row>
    <row r="354507" spans="3:3" x14ac:dyDescent="0.25">
      <c r="C354507" s="62"/>
    </row>
    <row r="354595" spans="3:3" x14ac:dyDescent="0.25">
      <c r="C354595" s="62"/>
    </row>
    <row r="354596" spans="3:3" x14ac:dyDescent="0.25">
      <c r="C354596" s="62"/>
    </row>
    <row r="354684" spans="3:3" x14ac:dyDescent="0.25">
      <c r="C354684" s="62"/>
    </row>
    <row r="354685" spans="3:3" x14ac:dyDescent="0.25">
      <c r="C354685" s="62"/>
    </row>
    <row r="354773" spans="3:3" x14ac:dyDescent="0.25">
      <c r="C354773" s="62"/>
    </row>
    <row r="354774" spans="3:3" x14ac:dyDescent="0.25">
      <c r="C354774" s="62"/>
    </row>
    <row r="354862" spans="3:3" x14ac:dyDescent="0.25">
      <c r="C354862" s="62"/>
    </row>
    <row r="354863" spans="3:3" x14ac:dyDescent="0.25">
      <c r="C354863" s="62"/>
    </row>
    <row r="354951" spans="3:3" x14ac:dyDescent="0.25">
      <c r="C354951" s="62"/>
    </row>
    <row r="354952" spans="3:3" x14ac:dyDescent="0.25">
      <c r="C354952" s="62"/>
    </row>
    <row r="355040" spans="3:3" x14ac:dyDescent="0.25">
      <c r="C355040" s="62"/>
    </row>
    <row r="355041" spans="3:3" x14ac:dyDescent="0.25">
      <c r="C355041" s="62"/>
    </row>
    <row r="355129" spans="3:3" x14ac:dyDescent="0.25">
      <c r="C355129" s="62"/>
    </row>
    <row r="355130" spans="3:3" x14ac:dyDescent="0.25">
      <c r="C355130" s="62"/>
    </row>
    <row r="355218" spans="3:3" x14ac:dyDescent="0.25">
      <c r="C355218" s="62"/>
    </row>
    <row r="355219" spans="3:3" x14ac:dyDescent="0.25">
      <c r="C355219" s="62"/>
    </row>
    <row r="355307" spans="3:3" x14ac:dyDescent="0.25">
      <c r="C355307" s="62"/>
    </row>
    <row r="355308" spans="3:3" x14ac:dyDescent="0.25">
      <c r="C355308" s="62"/>
    </row>
    <row r="355396" spans="3:3" x14ac:dyDescent="0.25">
      <c r="C355396" s="62"/>
    </row>
    <row r="355397" spans="3:3" x14ac:dyDescent="0.25">
      <c r="C355397" s="62"/>
    </row>
    <row r="355485" spans="3:3" x14ac:dyDescent="0.25">
      <c r="C355485" s="62"/>
    </row>
    <row r="355486" spans="3:3" x14ac:dyDescent="0.25">
      <c r="C355486" s="62"/>
    </row>
    <row r="355574" spans="3:3" x14ac:dyDescent="0.25">
      <c r="C355574" s="62"/>
    </row>
    <row r="355575" spans="3:3" x14ac:dyDescent="0.25">
      <c r="C355575" s="62"/>
    </row>
    <row r="355663" spans="3:3" x14ac:dyDescent="0.25">
      <c r="C355663" s="62"/>
    </row>
    <row r="355664" spans="3:3" x14ac:dyDescent="0.25">
      <c r="C355664" s="62"/>
    </row>
    <row r="355752" spans="3:3" x14ac:dyDescent="0.25">
      <c r="C355752" s="62"/>
    </row>
    <row r="355753" spans="3:3" x14ac:dyDescent="0.25">
      <c r="C355753" s="62"/>
    </row>
    <row r="355841" spans="3:3" x14ac:dyDescent="0.25">
      <c r="C355841" s="62"/>
    </row>
    <row r="355842" spans="3:3" x14ac:dyDescent="0.25">
      <c r="C355842" s="62"/>
    </row>
    <row r="355930" spans="3:3" x14ac:dyDescent="0.25">
      <c r="C355930" s="62"/>
    </row>
    <row r="355931" spans="3:3" x14ac:dyDescent="0.25">
      <c r="C355931" s="62"/>
    </row>
    <row r="356019" spans="3:3" x14ac:dyDescent="0.25">
      <c r="C356019" s="62"/>
    </row>
    <row r="356020" spans="3:3" x14ac:dyDescent="0.25">
      <c r="C356020" s="62"/>
    </row>
    <row r="356108" spans="3:3" x14ac:dyDescent="0.25">
      <c r="C356108" s="62"/>
    </row>
    <row r="356109" spans="3:3" x14ac:dyDescent="0.25">
      <c r="C356109" s="62"/>
    </row>
    <row r="356197" spans="3:3" x14ac:dyDescent="0.25">
      <c r="C356197" s="62"/>
    </row>
    <row r="356198" spans="3:3" x14ac:dyDescent="0.25">
      <c r="C356198" s="62"/>
    </row>
    <row r="356286" spans="3:3" x14ac:dyDescent="0.25">
      <c r="C356286" s="62"/>
    </row>
    <row r="356287" spans="3:3" x14ac:dyDescent="0.25">
      <c r="C356287" s="62"/>
    </row>
    <row r="356375" spans="3:3" x14ac:dyDescent="0.25">
      <c r="C356375" s="62"/>
    </row>
    <row r="356376" spans="3:3" x14ac:dyDescent="0.25">
      <c r="C356376" s="62"/>
    </row>
    <row r="356464" spans="3:3" x14ac:dyDescent="0.25">
      <c r="C356464" s="62"/>
    </row>
    <row r="356465" spans="3:3" x14ac:dyDescent="0.25">
      <c r="C356465" s="62"/>
    </row>
    <row r="356553" spans="3:3" x14ac:dyDescent="0.25">
      <c r="C356553" s="62"/>
    </row>
    <row r="356554" spans="3:3" x14ac:dyDescent="0.25">
      <c r="C356554" s="62"/>
    </row>
    <row r="356642" spans="3:3" x14ac:dyDescent="0.25">
      <c r="C356642" s="62"/>
    </row>
    <row r="356643" spans="3:3" x14ac:dyDescent="0.25">
      <c r="C356643" s="62"/>
    </row>
    <row r="356731" spans="3:3" x14ac:dyDescent="0.25">
      <c r="C356731" s="62"/>
    </row>
    <row r="356732" spans="3:3" x14ac:dyDescent="0.25">
      <c r="C356732" s="62"/>
    </row>
    <row r="356820" spans="3:3" x14ac:dyDescent="0.25">
      <c r="C356820" s="62"/>
    </row>
    <row r="356821" spans="3:3" x14ac:dyDescent="0.25">
      <c r="C356821" s="62"/>
    </row>
    <row r="356909" spans="3:3" x14ac:dyDescent="0.25">
      <c r="C356909" s="62"/>
    </row>
    <row r="356910" spans="3:3" x14ac:dyDescent="0.25">
      <c r="C356910" s="62"/>
    </row>
    <row r="356998" spans="3:3" x14ac:dyDescent="0.25">
      <c r="C356998" s="62"/>
    </row>
    <row r="356999" spans="3:3" x14ac:dyDescent="0.25">
      <c r="C356999" s="62"/>
    </row>
    <row r="357087" spans="3:3" x14ac:dyDescent="0.25">
      <c r="C357087" s="62"/>
    </row>
    <row r="357088" spans="3:3" x14ac:dyDescent="0.25">
      <c r="C357088" s="62"/>
    </row>
    <row r="357176" spans="3:3" x14ac:dyDescent="0.25">
      <c r="C357176" s="62"/>
    </row>
    <row r="357177" spans="3:3" x14ac:dyDescent="0.25">
      <c r="C357177" s="62"/>
    </row>
    <row r="357265" spans="3:3" x14ac:dyDescent="0.25">
      <c r="C357265" s="62"/>
    </row>
    <row r="357266" spans="3:3" x14ac:dyDescent="0.25">
      <c r="C357266" s="62"/>
    </row>
    <row r="357354" spans="3:3" x14ac:dyDescent="0.25">
      <c r="C357354" s="62"/>
    </row>
    <row r="357355" spans="3:3" x14ac:dyDescent="0.25">
      <c r="C357355" s="62"/>
    </row>
    <row r="357443" spans="3:3" x14ac:dyDescent="0.25">
      <c r="C357443" s="62"/>
    </row>
    <row r="357444" spans="3:3" x14ac:dyDescent="0.25">
      <c r="C357444" s="62"/>
    </row>
    <row r="357532" spans="3:3" x14ac:dyDescent="0.25">
      <c r="C357532" s="62"/>
    </row>
    <row r="357533" spans="3:3" x14ac:dyDescent="0.25">
      <c r="C357533" s="62"/>
    </row>
    <row r="357621" spans="3:3" x14ac:dyDescent="0.25">
      <c r="C357621" s="62"/>
    </row>
    <row r="357622" spans="3:3" x14ac:dyDescent="0.25">
      <c r="C357622" s="62"/>
    </row>
    <row r="357710" spans="3:3" x14ac:dyDescent="0.25">
      <c r="C357710" s="62"/>
    </row>
    <row r="357711" spans="3:3" x14ac:dyDescent="0.25">
      <c r="C357711" s="62"/>
    </row>
    <row r="357799" spans="3:3" x14ac:dyDescent="0.25">
      <c r="C357799" s="62"/>
    </row>
    <row r="357800" spans="3:3" x14ac:dyDescent="0.25">
      <c r="C357800" s="62"/>
    </row>
    <row r="357888" spans="3:3" x14ac:dyDescent="0.25">
      <c r="C357888" s="62"/>
    </row>
    <row r="357889" spans="3:3" x14ac:dyDescent="0.25">
      <c r="C357889" s="62"/>
    </row>
    <row r="357977" spans="3:3" x14ac:dyDescent="0.25">
      <c r="C357977" s="62"/>
    </row>
    <row r="357978" spans="3:3" x14ac:dyDescent="0.25">
      <c r="C357978" s="62"/>
    </row>
    <row r="358066" spans="3:3" x14ac:dyDescent="0.25">
      <c r="C358066" s="62"/>
    </row>
    <row r="358067" spans="3:3" x14ac:dyDescent="0.25">
      <c r="C358067" s="62"/>
    </row>
    <row r="358155" spans="3:3" x14ac:dyDescent="0.25">
      <c r="C358155" s="62"/>
    </row>
    <row r="358156" spans="3:3" x14ac:dyDescent="0.25">
      <c r="C358156" s="62"/>
    </row>
    <row r="358244" spans="3:3" x14ac:dyDescent="0.25">
      <c r="C358244" s="62"/>
    </row>
    <row r="358245" spans="3:3" x14ac:dyDescent="0.25">
      <c r="C358245" s="62"/>
    </row>
    <row r="358333" spans="3:3" x14ac:dyDescent="0.25">
      <c r="C358333" s="62"/>
    </row>
    <row r="358334" spans="3:3" x14ac:dyDescent="0.25">
      <c r="C358334" s="62"/>
    </row>
    <row r="358422" spans="3:3" x14ac:dyDescent="0.25">
      <c r="C358422" s="62"/>
    </row>
    <row r="358423" spans="3:3" x14ac:dyDescent="0.25">
      <c r="C358423" s="62"/>
    </row>
    <row r="358511" spans="3:3" x14ac:dyDescent="0.25">
      <c r="C358511" s="62"/>
    </row>
    <row r="358512" spans="3:3" x14ac:dyDescent="0.25">
      <c r="C358512" s="62"/>
    </row>
    <row r="358600" spans="3:3" x14ac:dyDescent="0.25">
      <c r="C358600" s="62"/>
    </row>
    <row r="358601" spans="3:3" x14ac:dyDescent="0.25">
      <c r="C358601" s="62"/>
    </row>
    <row r="358689" spans="3:3" x14ac:dyDescent="0.25">
      <c r="C358689" s="62"/>
    </row>
    <row r="358690" spans="3:3" x14ac:dyDescent="0.25">
      <c r="C358690" s="62"/>
    </row>
    <row r="358778" spans="3:3" x14ac:dyDescent="0.25">
      <c r="C358778" s="62"/>
    </row>
    <row r="358779" spans="3:3" x14ac:dyDescent="0.25">
      <c r="C358779" s="62"/>
    </row>
    <row r="358867" spans="3:3" x14ac:dyDescent="0.25">
      <c r="C358867" s="62"/>
    </row>
    <row r="358868" spans="3:3" x14ac:dyDescent="0.25">
      <c r="C358868" s="62"/>
    </row>
    <row r="358956" spans="3:3" x14ac:dyDescent="0.25">
      <c r="C358956" s="62"/>
    </row>
    <row r="358957" spans="3:3" x14ac:dyDescent="0.25">
      <c r="C358957" s="62"/>
    </row>
    <row r="359045" spans="3:3" x14ac:dyDescent="0.25">
      <c r="C359045" s="62"/>
    </row>
    <row r="359046" spans="3:3" x14ac:dyDescent="0.25">
      <c r="C359046" s="62"/>
    </row>
    <row r="359134" spans="3:3" x14ac:dyDescent="0.25">
      <c r="C359134" s="62"/>
    </row>
    <row r="359135" spans="3:3" x14ac:dyDescent="0.25">
      <c r="C359135" s="62"/>
    </row>
    <row r="359223" spans="3:3" x14ac:dyDescent="0.25">
      <c r="C359223" s="62"/>
    </row>
    <row r="359224" spans="3:3" x14ac:dyDescent="0.25">
      <c r="C359224" s="62"/>
    </row>
    <row r="359312" spans="3:3" x14ac:dyDescent="0.25">
      <c r="C359312" s="62"/>
    </row>
    <row r="359313" spans="3:3" x14ac:dyDescent="0.25">
      <c r="C359313" s="62"/>
    </row>
    <row r="359401" spans="3:3" x14ac:dyDescent="0.25">
      <c r="C359401" s="62"/>
    </row>
    <row r="359402" spans="3:3" x14ac:dyDescent="0.25">
      <c r="C359402" s="62"/>
    </row>
    <row r="359490" spans="3:3" x14ac:dyDescent="0.25">
      <c r="C359490" s="62"/>
    </row>
    <row r="359491" spans="3:3" x14ac:dyDescent="0.25">
      <c r="C359491" s="62"/>
    </row>
    <row r="359579" spans="3:3" x14ac:dyDescent="0.25">
      <c r="C359579" s="62"/>
    </row>
    <row r="359580" spans="3:3" x14ac:dyDescent="0.25">
      <c r="C359580" s="62"/>
    </row>
    <row r="359668" spans="3:3" x14ac:dyDescent="0.25">
      <c r="C359668" s="62"/>
    </row>
    <row r="359669" spans="3:3" x14ac:dyDescent="0.25">
      <c r="C359669" s="62"/>
    </row>
    <row r="359757" spans="3:3" x14ac:dyDescent="0.25">
      <c r="C359757" s="62"/>
    </row>
    <row r="359758" spans="3:3" x14ac:dyDescent="0.25">
      <c r="C359758" s="62"/>
    </row>
    <row r="359846" spans="3:3" x14ac:dyDescent="0.25">
      <c r="C359846" s="62"/>
    </row>
    <row r="359847" spans="3:3" x14ac:dyDescent="0.25">
      <c r="C359847" s="62"/>
    </row>
    <row r="359935" spans="3:3" x14ac:dyDescent="0.25">
      <c r="C359935" s="62"/>
    </row>
    <row r="359936" spans="3:3" x14ac:dyDescent="0.25">
      <c r="C359936" s="62"/>
    </row>
    <row r="360024" spans="3:3" x14ac:dyDescent="0.25">
      <c r="C360024" s="62"/>
    </row>
    <row r="360025" spans="3:3" x14ac:dyDescent="0.25">
      <c r="C360025" s="62"/>
    </row>
    <row r="360113" spans="3:3" x14ac:dyDescent="0.25">
      <c r="C360113" s="62"/>
    </row>
    <row r="360114" spans="3:3" x14ac:dyDescent="0.25">
      <c r="C360114" s="62"/>
    </row>
    <row r="360202" spans="3:3" x14ac:dyDescent="0.25">
      <c r="C360202" s="62"/>
    </row>
    <row r="360203" spans="3:3" x14ac:dyDescent="0.25">
      <c r="C360203" s="62"/>
    </row>
    <row r="360291" spans="3:3" x14ac:dyDescent="0.25">
      <c r="C360291" s="62"/>
    </row>
    <row r="360292" spans="3:3" x14ac:dyDescent="0.25">
      <c r="C360292" s="62"/>
    </row>
    <row r="360380" spans="3:3" x14ac:dyDescent="0.25">
      <c r="C360380" s="62"/>
    </row>
    <row r="360381" spans="3:3" x14ac:dyDescent="0.25">
      <c r="C360381" s="62"/>
    </row>
    <row r="360469" spans="3:3" x14ac:dyDescent="0.25">
      <c r="C360469" s="62"/>
    </row>
    <row r="360470" spans="3:3" x14ac:dyDescent="0.25">
      <c r="C360470" s="62"/>
    </row>
    <row r="360558" spans="3:3" x14ac:dyDescent="0.25">
      <c r="C360558" s="62"/>
    </row>
    <row r="360559" spans="3:3" x14ac:dyDescent="0.25">
      <c r="C360559" s="62"/>
    </row>
    <row r="360647" spans="3:3" x14ac:dyDescent="0.25">
      <c r="C360647" s="62"/>
    </row>
    <row r="360648" spans="3:3" x14ac:dyDescent="0.25">
      <c r="C360648" s="62"/>
    </row>
    <row r="360736" spans="3:3" x14ac:dyDescent="0.25">
      <c r="C360736" s="62"/>
    </row>
    <row r="360737" spans="3:3" x14ac:dyDescent="0.25">
      <c r="C360737" s="62"/>
    </row>
    <row r="360825" spans="3:3" x14ac:dyDescent="0.25">
      <c r="C360825" s="62"/>
    </row>
    <row r="360826" spans="3:3" x14ac:dyDescent="0.25">
      <c r="C360826" s="62"/>
    </row>
    <row r="360914" spans="3:3" x14ac:dyDescent="0.25">
      <c r="C360914" s="62"/>
    </row>
    <row r="360915" spans="3:3" x14ac:dyDescent="0.25">
      <c r="C360915" s="62"/>
    </row>
    <row r="361003" spans="3:3" x14ac:dyDescent="0.25">
      <c r="C361003" s="62"/>
    </row>
    <row r="361004" spans="3:3" x14ac:dyDescent="0.25">
      <c r="C361004" s="62"/>
    </row>
    <row r="361092" spans="3:3" x14ac:dyDescent="0.25">
      <c r="C361092" s="62"/>
    </row>
    <row r="361093" spans="3:3" x14ac:dyDescent="0.25">
      <c r="C361093" s="62"/>
    </row>
    <row r="361181" spans="3:3" x14ac:dyDescent="0.25">
      <c r="C361181" s="62"/>
    </row>
    <row r="361182" spans="3:3" x14ac:dyDescent="0.25">
      <c r="C361182" s="62"/>
    </row>
    <row r="361270" spans="3:3" x14ac:dyDescent="0.25">
      <c r="C361270" s="62"/>
    </row>
    <row r="361271" spans="3:3" x14ac:dyDescent="0.25">
      <c r="C361271" s="62"/>
    </row>
    <row r="361359" spans="3:3" x14ac:dyDescent="0.25">
      <c r="C361359" s="62"/>
    </row>
    <row r="361360" spans="3:3" x14ac:dyDescent="0.25">
      <c r="C361360" s="62"/>
    </row>
    <row r="361448" spans="3:3" x14ac:dyDescent="0.25">
      <c r="C361448" s="62"/>
    </row>
    <row r="361449" spans="3:3" x14ac:dyDescent="0.25">
      <c r="C361449" s="62"/>
    </row>
    <row r="361537" spans="3:3" x14ac:dyDescent="0.25">
      <c r="C361537" s="62"/>
    </row>
    <row r="361538" spans="3:3" x14ac:dyDescent="0.25">
      <c r="C361538" s="62"/>
    </row>
    <row r="361626" spans="3:3" x14ac:dyDescent="0.25">
      <c r="C361626" s="62"/>
    </row>
    <row r="361627" spans="3:3" x14ac:dyDescent="0.25">
      <c r="C361627" s="62"/>
    </row>
    <row r="361715" spans="3:3" x14ac:dyDescent="0.25">
      <c r="C361715" s="62"/>
    </row>
    <row r="361716" spans="3:3" x14ac:dyDescent="0.25">
      <c r="C361716" s="62"/>
    </row>
    <row r="361804" spans="3:3" x14ac:dyDescent="0.25">
      <c r="C361804" s="62"/>
    </row>
    <row r="361805" spans="3:3" x14ac:dyDescent="0.25">
      <c r="C361805" s="62"/>
    </row>
    <row r="361893" spans="3:3" x14ac:dyDescent="0.25">
      <c r="C361893" s="62"/>
    </row>
    <row r="361894" spans="3:3" x14ac:dyDescent="0.25">
      <c r="C361894" s="62"/>
    </row>
    <row r="361982" spans="3:3" x14ac:dyDescent="0.25">
      <c r="C361982" s="62"/>
    </row>
    <row r="361983" spans="3:3" x14ac:dyDescent="0.25">
      <c r="C361983" s="62"/>
    </row>
    <row r="362071" spans="3:3" x14ac:dyDescent="0.25">
      <c r="C362071" s="62"/>
    </row>
    <row r="362072" spans="3:3" x14ac:dyDescent="0.25">
      <c r="C362072" s="62"/>
    </row>
    <row r="362160" spans="3:3" x14ac:dyDescent="0.25">
      <c r="C362160" s="62"/>
    </row>
    <row r="362161" spans="3:3" x14ac:dyDescent="0.25">
      <c r="C362161" s="62"/>
    </row>
    <row r="362249" spans="3:3" x14ac:dyDescent="0.25">
      <c r="C362249" s="62"/>
    </row>
    <row r="362250" spans="3:3" x14ac:dyDescent="0.25">
      <c r="C362250" s="62"/>
    </row>
    <row r="362338" spans="3:3" x14ac:dyDescent="0.25">
      <c r="C362338" s="62"/>
    </row>
    <row r="362339" spans="3:3" x14ac:dyDescent="0.25">
      <c r="C362339" s="62"/>
    </row>
    <row r="362427" spans="3:3" x14ac:dyDescent="0.25">
      <c r="C362427" s="62"/>
    </row>
    <row r="362428" spans="3:3" x14ac:dyDescent="0.25">
      <c r="C362428" s="62"/>
    </row>
    <row r="362516" spans="3:3" x14ac:dyDescent="0.25">
      <c r="C362516" s="62"/>
    </row>
    <row r="362517" spans="3:3" x14ac:dyDescent="0.25">
      <c r="C362517" s="62"/>
    </row>
    <row r="362605" spans="3:3" x14ac:dyDescent="0.25">
      <c r="C362605" s="62"/>
    </row>
    <row r="362606" spans="3:3" x14ac:dyDescent="0.25">
      <c r="C362606" s="62"/>
    </row>
    <row r="362694" spans="3:3" x14ac:dyDescent="0.25">
      <c r="C362694" s="62"/>
    </row>
    <row r="362695" spans="3:3" x14ac:dyDescent="0.25">
      <c r="C362695" s="62"/>
    </row>
    <row r="362783" spans="3:3" x14ac:dyDescent="0.25">
      <c r="C362783" s="62"/>
    </row>
    <row r="362784" spans="3:3" x14ac:dyDescent="0.25">
      <c r="C362784" s="62"/>
    </row>
    <row r="362872" spans="3:3" x14ac:dyDescent="0.25">
      <c r="C362872" s="62"/>
    </row>
    <row r="362873" spans="3:3" x14ac:dyDescent="0.25">
      <c r="C362873" s="62"/>
    </row>
    <row r="362961" spans="3:3" x14ac:dyDescent="0.25">
      <c r="C362961" s="62"/>
    </row>
    <row r="362962" spans="3:3" x14ac:dyDescent="0.25">
      <c r="C362962" s="62"/>
    </row>
    <row r="363050" spans="3:3" x14ac:dyDescent="0.25">
      <c r="C363050" s="62"/>
    </row>
    <row r="363051" spans="3:3" x14ac:dyDescent="0.25">
      <c r="C363051" s="62"/>
    </row>
    <row r="363139" spans="3:3" x14ac:dyDescent="0.25">
      <c r="C363139" s="62"/>
    </row>
    <row r="363140" spans="3:3" x14ac:dyDescent="0.25">
      <c r="C363140" s="62"/>
    </row>
    <row r="363228" spans="3:3" x14ac:dyDescent="0.25">
      <c r="C363228" s="62"/>
    </row>
    <row r="363229" spans="3:3" x14ac:dyDescent="0.25">
      <c r="C363229" s="62"/>
    </row>
    <row r="363317" spans="3:3" x14ac:dyDescent="0.25">
      <c r="C363317" s="62"/>
    </row>
    <row r="363318" spans="3:3" x14ac:dyDescent="0.25">
      <c r="C363318" s="62"/>
    </row>
    <row r="363406" spans="3:3" x14ac:dyDescent="0.25">
      <c r="C363406" s="62"/>
    </row>
    <row r="363407" spans="3:3" x14ac:dyDescent="0.25">
      <c r="C363407" s="62"/>
    </row>
    <row r="363495" spans="3:3" x14ac:dyDescent="0.25">
      <c r="C363495" s="62"/>
    </row>
    <row r="363496" spans="3:3" x14ac:dyDescent="0.25">
      <c r="C363496" s="62"/>
    </row>
    <row r="363584" spans="3:3" x14ac:dyDescent="0.25">
      <c r="C363584" s="62"/>
    </row>
    <row r="363585" spans="3:3" x14ac:dyDescent="0.25">
      <c r="C363585" s="62"/>
    </row>
    <row r="363673" spans="3:3" x14ac:dyDescent="0.25">
      <c r="C363673" s="62"/>
    </row>
    <row r="363674" spans="3:3" x14ac:dyDescent="0.25">
      <c r="C363674" s="62"/>
    </row>
    <row r="363762" spans="3:3" x14ac:dyDescent="0.25">
      <c r="C363762" s="62"/>
    </row>
    <row r="363763" spans="3:3" x14ac:dyDescent="0.25">
      <c r="C363763" s="62"/>
    </row>
    <row r="363851" spans="3:3" x14ac:dyDescent="0.25">
      <c r="C363851" s="62"/>
    </row>
    <row r="363852" spans="3:3" x14ac:dyDescent="0.25">
      <c r="C363852" s="62"/>
    </row>
    <row r="363940" spans="3:3" x14ac:dyDescent="0.25">
      <c r="C363940" s="62"/>
    </row>
    <row r="363941" spans="3:3" x14ac:dyDescent="0.25">
      <c r="C363941" s="62"/>
    </row>
    <row r="364029" spans="3:3" x14ac:dyDescent="0.25">
      <c r="C364029" s="62"/>
    </row>
    <row r="364030" spans="3:3" x14ac:dyDescent="0.25">
      <c r="C364030" s="62"/>
    </row>
    <row r="364118" spans="3:3" x14ac:dyDescent="0.25">
      <c r="C364118" s="62"/>
    </row>
    <row r="364119" spans="3:3" x14ac:dyDescent="0.25">
      <c r="C364119" s="62"/>
    </row>
    <row r="364207" spans="3:3" x14ac:dyDescent="0.25">
      <c r="C364207" s="62"/>
    </row>
    <row r="364208" spans="3:3" x14ac:dyDescent="0.25">
      <c r="C364208" s="62"/>
    </row>
    <row r="364296" spans="3:3" x14ac:dyDescent="0.25">
      <c r="C364296" s="62"/>
    </row>
    <row r="364297" spans="3:3" x14ac:dyDescent="0.25">
      <c r="C364297" s="62"/>
    </row>
    <row r="364385" spans="3:3" x14ac:dyDescent="0.25">
      <c r="C364385" s="62"/>
    </row>
    <row r="364386" spans="3:3" x14ac:dyDescent="0.25">
      <c r="C364386" s="62"/>
    </row>
    <row r="364474" spans="3:3" x14ac:dyDescent="0.25">
      <c r="C364474" s="62"/>
    </row>
    <row r="364475" spans="3:3" x14ac:dyDescent="0.25">
      <c r="C364475" s="62"/>
    </row>
    <row r="364563" spans="3:3" x14ac:dyDescent="0.25">
      <c r="C364563" s="62"/>
    </row>
    <row r="364564" spans="3:3" x14ac:dyDescent="0.25">
      <c r="C364564" s="62"/>
    </row>
    <row r="364652" spans="3:3" x14ac:dyDescent="0.25">
      <c r="C364652" s="62"/>
    </row>
    <row r="364653" spans="3:3" x14ac:dyDescent="0.25">
      <c r="C364653" s="62"/>
    </row>
    <row r="364741" spans="3:3" x14ac:dyDescent="0.25">
      <c r="C364741" s="62"/>
    </row>
    <row r="364742" spans="3:3" x14ac:dyDescent="0.25">
      <c r="C364742" s="62"/>
    </row>
    <row r="364830" spans="3:3" x14ac:dyDescent="0.25">
      <c r="C364830" s="62"/>
    </row>
    <row r="364831" spans="3:3" x14ac:dyDescent="0.25">
      <c r="C364831" s="62"/>
    </row>
    <row r="364919" spans="3:3" x14ac:dyDescent="0.25">
      <c r="C364919" s="62"/>
    </row>
    <row r="364920" spans="3:3" x14ac:dyDescent="0.25">
      <c r="C364920" s="62"/>
    </row>
    <row r="365008" spans="3:3" x14ac:dyDescent="0.25">
      <c r="C365008" s="62"/>
    </row>
    <row r="365009" spans="3:3" x14ac:dyDescent="0.25">
      <c r="C365009" s="62"/>
    </row>
    <row r="365097" spans="3:3" x14ac:dyDescent="0.25">
      <c r="C365097" s="62"/>
    </row>
    <row r="365098" spans="3:3" x14ac:dyDescent="0.25">
      <c r="C365098" s="62"/>
    </row>
    <row r="365186" spans="3:3" x14ac:dyDescent="0.25">
      <c r="C365186" s="62"/>
    </row>
    <row r="365187" spans="3:3" x14ac:dyDescent="0.25">
      <c r="C365187" s="62"/>
    </row>
    <row r="365275" spans="3:3" x14ac:dyDescent="0.25">
      <c r="C365275" s="62"/>
    </row>
    <row r="365276" spans="3:3" x14ac:dyDescent="0.25">
      <c r="C365276" s="62"/>
    </row>
    <row r="365364" spans="3:3" x14ac:dyDescent="0.25">
      <c r="C365364" s="62"/>
    </row>
    <row r="365365" spans="3:3" x14ac:dyDescent="0.25">
      <c r="C365365" s="62"/>
    </row>
    <row r="365453" spans="3:3" x14ac:dyDescent="0.25">
      <c r="C365453" s="62"/>
    </row>
    <row r="365454" spans="3:3" x14ac:dyDescent="0.25">
      <c r="C365454" s="62"/>
    </row>
    <row r="365542" spans="3:3" x14ac:dyDescent="0.25">
      <c r="C365542" s="62"/>
    </row>
    <row r="365543" spans="3:3" x14ac:dyDescent="0.25">
      <c r="C365543" s="62"/>
    </row>
    <row r="365631" spans="3:3" x14ac:dyDescent="0.25">
      <c r="C365631" s="62"/>
    </row>
    <row r="365632" spans="3:3" x14ac:dyDescent="0.25">
      <c r="C365632" s="62"/>
    </row>
    <row r="365720" spans="3:3" x14ac:dyDescent="0.25">
      <c r="C365720" s="62"/>
    </row>
    <row r="365721" spans="3:3" x14ac:dyDescent="0.25">
      <c r="C365721" s="62"/>
    </row>
    <row r="365809" spans="3:3" x14ac:dyDescent="0.25">
      <c r="C365809" s="62"/>
    </row>
    <row r="365810" spans="3:3" x14ac:dyDescent="0.25">
      <c r="C365810" s="62"/>
    </row>
    <row r="365898" spans="3:3" x14ac:dyDescent="0.25">
      <c r="C365898" s="62"/>
    </row>
    <row r="365899" spans="3:3" x14ac:dyDescent="0.25">
      <c r="C365899" s="62"/>
    </row>
    <row r="365987" spans="3:3" x14ac:dyDescent="0.25">
      <c r="C365987" s="62"/>
    </row>
    <row r="365988" spans="3:3" x14ac:dyDescent="0.25">
      <c r="C365988" s="62"/>
    </row>
    <row r="366076" spans="3:3" x14ac:dyDescent="0.25">
      <c r="C366076" s="62"/>
    </row>
    <row r="366077" spans="3:3" x14ac:dyDescent="0.25">
      <c r="C366077" s="62"/>
    </row>
    <row r="366165" spans="3:3" x14ac:dyDescent="0.25">
      <c r="C366165" s="62"/>
    </row>
    <row r="366166" spans="3:3" x14ac:dyDescent="0.25">
      <c r="C366166" s="62"/>
    </row>
    <row r="366254" spans="3:3" x14ac:dyDescent="0.25">
      <c r="C366254" s="62"/>
    </row>
    <row r="366255" spans="3:3" x14ac:dyDescent="0.25">
      <c r="C366255" s="62"/>
    </row>
    <row r="366343" spans="3:3" x14ac:dyDescent="0.25">
      <c r="C366343" s="62"/>
    </row>
    <row r="366344" spans="3:3" x14ac:dyDescent="0.25">
      <c r="C366344" s="62"/>
    </row>
    <row r="366432" spans="3:3" x14ac:dyDescent="0.25">
      <c r="C366432" s="62"/>
    </row>
    <row r="366433" spans="3:3" x14ac:dyDescent="0.25">
      <c r="C366433" s="62"/>
    </row>
    <row r="366521" spans="3:3" x14ac:dyDescent="0.25">
      <c r="C366521" s="62"/>
    </row>
    <row r="366522" spans="3:3" x14ac:dyDescent="0.25">
      <c r="C366522" s="62"/>
    </row>
    <row r="366610" spans="3:3" x14ac:dyDescent="0.25">
      <c r="C366610" s="62"/>
    </row>
    <row r="366611" spans="3:3" x14ac:dyDescent="0.25">
      <c r="C366611" s="62"/>
    </row>
    <row r="366699" spans="3:3" x14ac:dyDescent="0.25">
      <c r="C366699" s="62"/>
    </row>
    <row r="366700" spans="3:3" x14ac:dyDescent="0.25">
      <c r="C366700" s="62"/>
    </row>
    <row r="366788" spans="3:3" x14ac:dyDescent="0.25">
      <c r="C366788" s="62"/>
    </row>
    <row r="366789" spans="3:3" x14ac:dyDescent="0.25">
      <c r="C366789" s="62"/>
    </row>
    <row r="366877" spans="3:3" x14ac:dyDescent="0.25">
      <c r="C366877" s="62"/>
    </row>
    <row r="366878" spans="3:3" x14ac:dyDescent="0.25">
      <c r="C366878" s="62"/>
    </row>
    <row r="366966" spans="3:3" x14ac:dyDescent="0.25">
      <c r="C366966" s="62"/>
    </row>
    <row r="366967" spans="3:3" x14ac:dyDescent="0.25">
      <c r="C366967" s="62"/>
    </row>
    <row r="367055" spans="3:3" x14ac:dyDescent="0.25">
      <c r="C367055" s="62"/>
    </row>
    <row r="367056" spans="3:3" x14ac:dyDescent="0.25">
      <c r="C367056" s="62"/>
    </row>
    <row r="367144" spans="3:3" x14ac:dyDescent="0.25">
      <c r="C367144" s="62"/>
    </row>
    <row r="367145" spans="3:3" x14ac:dyDescent="0.25">
      <c r="C367145" s="62"/>
    </row>
    <row r="367233" spans="3:3" x14ac:dyDescent="0.25">
      <c r="C367233" s="62"/>
    </row>
    <row r="367234" spans="3:3" x14ac:dyDescent="0.25">
      <c r="C367234" s="62"/>
    </row>
    <row r="367322" spans="3:3" x14ac:dyDescent="0.25">
      <c r="C367322" s="62"/>
    </row>
    <row r="367323" spans="3:3" x14ac:dyDescent="0.25">
      <c r="C367323" s="62"/>
    </row>
    <row r="367411" spans="3:3" x14ac:dyDescent="0.25">
      <c r="C367411" s="62"/>
    </row>
    <row r="367412" spans="3:3" x14ac:dyDescent="0.25">
      <c r="C367412" s="62"/>
    </row>
    <row r="367500" spans="3:3" x14ac:dyDescent="0.25">
      <c r="C367500" s="62"/>
    </row>
    <row r="367501" spans="3:3" x14ac:dyDescent="0.25">
      <c r="C367501" s="62"/>
    </row>
    <row r="367589" spans="3:3" x14ac:dyDescent="0.25">
      <c r="C367589" s="62"/>
    </row>
    <row r="367590" spans="3:3" x14ac:dyDescent="0.25">
      <c r="C367590" s="62"/>
    </row>
    <row r="367678" spans="3:3" x14ac:dyDescent="0.25">
      <c r="C367678" s="62"/>
    </row>
    <row r="367679" spans="3:3" x14ac:dyDescent="0.25">
      <c r="C367679" s="62"/>
    </row>
    <row r="367767" spans="3:3" x14ac:dyDescent="0.25">
      <c r="C367767" s="62"/>
    </row>
    <row r="367768" spans="3:3" x14ac:dyDescent="0.25">
      <c r="C367768" s="62"/>
    </row>
    <row r="367856" spans="3:3" x14ac:dyDescent="0.25">
      <c r="C367856" s="62"/>
    </row>
    <row r="367857" spans="3:3" x14ac:dyDescent="0.25">
      <c r="C367857" s="62"/>
    </row>
    <row r="367945" spans="3:3" x14ac:dyDescent="0.25">
      <c r="C367945" s="62"/>
    </row>
    <row r="367946" spans="3:3" x14ac:dyDescent="0.25">
      <c r="C367946" s="62"/>
    </row>
    <row r="368034" spans="3:3" x14ac:dyDescent="0.25">
      <c r="C368034" s="62"/>
    </row>
    <row r="368035" spans="3:3" x14ac:dyDescent="0.25">
      <c r="C368035" s="62"/>
    </row>
    <row r="368123" spans="3:3" x14ac:dyDescent="0.25">
      <c r="C368123" s="62"/>
    </row>
    <row r="368124" spans="3:3" x14ac:dyDescent="0.25">
      <c r="C368124" s="62"/>
    </row>
    <row r="368212" spans="3:3" x14ac:dyDescent="0.25">
      <c r="C368212" s="62"/>
    </row>
    <row r="368213" spans="3:3" x14ac:dyDescent="0.25">
      <c r="C368213" s="62"/>
    </row>
    <row r="368301" spans="3:3" x14ac:dyDescent="0.25">
      <c r="C368301" s="62"/>
    </row>
    <row r="368302" spans="3:3" x14ac:dyDescent="0.25">
      <c r="C368302" s="62"/>
    </row>
    <row r="368390" spans="3:3" x14ac:dyDescent="0.25">
      <c r="C368390" s="62"/>
    </row>
    <row r="368391" spans="3:3" x14ac:dyDescent="0.25">
      <c r="C368391" s="62"/>
    </row>
    <row r="368479" spans="3:3" x14ac:dyDescent="0.25">
      <c r="C368479" s="62"/>
    </row>
    <row r="368480" spans="3:3" x14ac:dyDescent="0.25">
      <c r="C368480" s="62"/>
    </row>
    <row r="368568" spans="3:3" x14ac:dyDescent="0.25">
      <c r="C368568" s="62"/>
    </row>
    <row r="368569" spans="3:3" x14ac:dyDescent="0.25">
      <c r="C368569" s="62"/>
    </row>
    <row r="368657" spans="3:3" x14ac:dyDescent="0.25">
      <c r="C368657" s="62"/>
    </row>
    <row r="368658" spans="3:3" x14ac:dyDescent="0.25">
      <c r="C368658" s="62"/>
    </row>
    <row r="368746" spans="3:3" x14ac:dyDescent="0.25">
      <c r="C368746" s="62"/>
    </row>
    <row r="368747" spans="3:3" x14ac:dyDescent="0.25">
      <c r="C368747" s="62"/>
    </row>
    <row r="368835" spans="3:3" x14ac:dyDescent="0.25">
      <c r="C368835" s="62"/>
    </row>
    <row r="368836" spans="3:3" x14ac:dyDescent="0.25">
      <c r="C368836" s="62"/>
    </row>
    <row r="368924" spans="3:3" x14ac:dyDescent="0.25">
      <c r="C368924" s="62"/>
    </row>
    <row r="368925" spans="3:3" x14ac:dyDescent="0.25">
      <c r="C368925" s="62"/>
    </row>
    <row r="369013" spans="3:3" x14ac:dyDescent="0.25">
      <c r="C369013" s="62"/>
    </row>
    <row r="369014" spans="3:3" x14ac:dyDescent="0.25">
      <c r="C369014" s="62"/>
    </row>
    <row r="369102" spans="3:3" x14ac:dyDescent="0.25">
      <c r="C369102" s="62"/>
    </row>
    <row r="369103" spans="3:3" x14ac:dyDescent="0.25">
      <c r="C369103" s="62"/>
    </row>
    <row r="369191" spans="3:3" x14ac:dyDescent="0.25">
      <c r="C369191" s="62"/>
    </row>
    <row r="369192" spans="3:3" x14ac:dyDescent="0.25">
      <c r="C369192" s="62"/>
    </row>
    <row r="369280" spans="3:3" x14ac:dyDescent="0.25">
      <c r="C369280" s="62"/>
    </row>
    <row r="369281" spans="3:3" x14ac:dyDescent="0.25">
      <c r="C369281" s="62"/>
    </row>
    <row r="369369" spans="3:3" x14ac:dyDescent="0.25">
      <c r="C369369" s="62"/>
    </row>
    <row r="369370" spans="3:3" x14ac:dyDescent="0.25">
      <c r="C369370" s="62"/>
    </row>
    <row r="369458" spans="3:3" x14ac:dyDescent="0.25">
      <c r="C369458" s="62"/>
    </row>
    <row r="369459" spans="3:3" x14ac:dyDescent="0.25">
      <c r="C369459" s="62"/>
    </row>
    <row r="369547" spans="3:3" x14ac:dyDescent="0.25">
      <c r="C369547" s="62"/>
    </row>
    <row r="369548" spans="3:3" x14ac:dyDescent="0.25">
      <c r="C369548" s="62"/>
    </row>
    <row r="369636" spans="3:3" x14ac:dyDescent="0.25">
      <c r="C369636" s="62"/>
    </row>
    <row r="369637" spans="3:3" x14ac:dyDescent="0.25">
      <c r="C369637" s="62"/>
    </row>
    <row r="369725" spans="3:3" x14ac:dyDescent="0.25">
      <c r="C369725" s="62"/>
    </row>
    <row r="369726" spans="3:3" x14ac:dyDescent="0.25">
      <c r="C369726" s="62"/>
    </row>
    <row r="369814" spans="3:3" x14ac:dyDescent="0.25">
      <c r="C369814" s="62"/>
    </row>
    <row r="369815" spans="3:3" x14ac:dyDescent="0.25">
      <c r="C369815" s="62"/>
    </row>
    <row r="369903" spans="3:3" x14ac:dyDescent="0.25">
      <c r="C369903" s="62"/>
    </row>
    <row r="369904" spans="3:3" x14ac:dyDescent="0.25">
      <c r="C369904" s="62"/>
    </row>
    <row r="369992" spans="3:3" x14ac:dyDescent="0.25">
      <c r="C369992" s="62"/>
    </row>
    <row r="369993" spans="3:3" x14ac:dyDescent="0.25">
      <c r="C369993" s="62"/>
    </row>
    <row r="370081" spans="3:3" x14ac:dyDescent="0.25">
      <c r="C370081" s="62"/>
    </row>
    <row r="370082" spans="3:3" x14ac:dyDescent="0.25">
      <c r="C370082" s="62"/>
    </row>
    <row r="370170" spans="3:3" x14ac:dyDescent="0.25">
      <c r="C370170" s="62"/>
    </row>
    <row r="370171" spans="3:3" x14ac:dyDescent="0.25">
      <c r="C370171" s="62"/>
    </row>
    <row r="370259" spans="3:3" x14ac:dyDescent="0.25">
      <c r="C370259" s="62"/>
    </row>
    <row r="370260" spans="3:3" x14ac:dyDescent="0.25">
      <c r="C370260" s="62"/>
    </row>
    <row r="370348" spans="3:3" x14ac:dyDescent="0.25">
      <c r="C370348" s="62"/>
    </row>
    <row r="370349" spans="3:3" x14ac:dyDescent="0.25">
      <c r="C370349" s="62"/>
    </row>
    <row r="370437" spans="3:3" x14ac:dyDescent="0.25">
      <c r="C370437" s="62"/>
    </row>
    <row r="370438" spans="3:3" x14ac:dyDescent="0.25">
      <c r="C370438" s="62"/>
    </row>
    <row r="370526" spans="3:3" x14ac:dyDescent="0.25">
      <c r="C370526" s="62"/>
    </row>
    <row r="370527" spans="3:3" x14ac:dyDescent="0.25">
      <c r="C370527" s="62"/>
    </row>
    <row r="370615" spans="3:3" x14ac:dyDescent="0.25">
      <c r="C370615" s="62"/>
    </row>
    <row r="370616" spans="3:3" x14ac:dyDescent="0.25">
      <c r="C370616" s="62"/>
    </row>
    <row r="370704" spans="3:3" x14ac:dyDescent="0.25">
      <c r="C370704" s="62"/>
    </row>
    <row r="370705" spans="3:3" x14ac:dyDescent="0.25">
      <c r="C370705" s="62"/>
    </row>
    <row r="370793" spans="3:3" x14ac:dyDescent="0.25">
      <c r="C370793" s="62"/>
    </row>
    <row r="370794" spans="3:3" x14ac:dyDescent="0.25">
      <c r="C370794" s="62"/>
    </row>
    <row r="370882" spans="3:3" x14ac:dyDescent="0.25">
      <c r="C370882" s="62"/>
    </row>
    <row r="370883" spans="3:3" x14ac:dyDescent="0.25">
      <c r="C370883" s="62"/>
    </row>
    <row r="370971" spans="3:3" x14ac:dyDescent="0.25">
      <c r="C370971" s="62"/>
    </row>
    <row r="370972" spans="3:3" x14ac:dyDescent="0.25">
      <c r="C370972" s="62"/>
    </row>
    <row r="371060" spans="3:3" x14ac:dyDescent="0.25">
      <c r="C371060" s="62"/>
    </row>
    <row r="371061" spans="3:3" x14ac:dyDescent="0.25">
      <c r="C371061" s="62"/>
    </row>
    <row r="371149" spans="3:3" x14ac:dyDescent="0.25">
      <c r="C371149" s="62"/>
    </row>
    <row r="371150" spans="3:3" x14ac:dyDescent="0.25">
      <c r="C371150" s="62"/>
    </row>
    <row r="371238" spans="3:3" x14ac:dyDescent="0.25">
      <c r="C371238" s="62"/>
    </row>
    <row r="371239" spans="3:3" x14ac:dyDescent="0.25">
      <c r="C371239" s="62"/>
    </row>
    <row r="371327" spans="3:3" x14ac:dyDescent="0.25">
      <c r="C371327" s="62"/>
    </row>
    <row r="371328" spans="3:3" x14ac:dyDescent="0.25">
      <c r="C371328" s="62"/>
    </row>
    <row r="371416" spans="3:3" x14ac:dyDescent="0.25">
      <c r="C371416" s="62"/>
    </row>
    <row r="371417" spans="3:3" x14ac:dyDescent="0.25">
      <c r="C371417" s="62"/>
    </row>
    <row r="371505" spans="3:3" x14ac:dyDescent="0.25">
      <c r="C371505" s="62"/>
    </row>
    <row r="371506" spans="3:3" x14ac:dyDescent="0.25">
      <c r="C371506" s="62"/>
    </row>
    <row r="371594" spans="3:3" x14ac:dyDescent="0.25">
      <c r="C371594" s="62"/>
    </row>
    <row r="371595" spans="3:3" x14ac:dyDescent="0.25">
      <c r="C371595" s="62"/>
    </row>
    <row r="371683" spans="3:3" x14ac:dyDescent="0.25">
      <c r="C371683" s="62"/>
    </row>
    <row r="371684" spans="3:3" x14ac:dyDescent="0.25">
      <c r="C371684" s="62"/>
    </row>
    <row r="371772" spans="3:3" x14ac:dyDescent="0.25">
      <c r="C371772" s="62"/>
    </row>
    <row r="371773" spans="3:3" x14ac:dyDescent="0.25">
      <c r="C371773" s="62"/>
    </row>
    <row r="371861" spans="3:3" x14ac:dyDescent="0.25">
      <c r="C371861" s="62"/>
    </row>
    <row r="371862" spans="3:3" x14ac:dyDescent="0.25">
      <c r="C371862" s="62"/>
    </row>
    <row r="371950" spans="3:3" x14ac:dyDescent="0.25">
      <c r="C371950" s="62"/>
    </row>
    <row r="371951" spans="3:3" x14ac:dyDescent="0.25">
      <c r="C371951" s="62"/>
    </row>
    <row r="372039" spans="3:3" x14ac:dyDescent="0.25">
      <c r="C372039" s="62"/>
    </row>
    <row r="372040" spans="3:3" x14ac:dyDescent="0.25">
      <c r="C372040" s="62"/>
    </row>
    <row r="372128" spans="3:3" x14ac:dyDescent="0.25">
      <c r="C372128" s="62"/>
    </row>
    <row r="372129" spans="3:3" x14ac:dyDescent="0.25">
      <c r="C372129" s="62"/>
    </row>
    <row r="372217" spans="3:3" x14ac:dyDescent="0.25">
      <c r="C372217" s="62"/>
    </row>
    <row r="372218" spans="3:3" x14ac:dyDescent="0.25">
      <c r="C372218" s="62"/>
    </row>
    <row r="372306" spans="3:3" x14ac:dyDescent="0.25">
      <c r="C372306" s="62"/>
    </row>
    <row r="372307" spans="3:3" x14ac:dyDescent="0.25">
      <c r="C372307" s="62"/>
    </row>
    <row r="372395" spans="3:3" x14ac:dyDescent="0.25">
      <c r="C372395" s="62"/>
    </row>
    <row r="372396" spans="3:3" x14ac:dyDescent="0.25">
      <c r="C372396" s="62"/>
    </row>
    <row r="372484" spans="3:3" x14ac:dyDescent="0.25">
      <c r="C372484" s="62"/>
    </row>
    <row r="372485" spans="3:3" x14ac:dyDescent="0.25">
      <c r="C372485" s="62"/>
    </row>
    <row r="372573" spans="3:3" x14ac:dyDescent="0.25">
      <c r="C372573" s="62"/>
    </row>
    <row r="372574" spans="3:3" x14ac:dyDescent="0.25">
      <c r="C372574" s="62"/>
    </row>
    <row r="372662" spans="3:3" x14ac:dyDescent="0.25">
      <c r="C372662" s="62"/>
    </row>
    <row r="372663" spans="3:3" x14ac:dyDescent="0.25">
      <c r="C372663" s="62"/>
    </row>
    <row r="372751" spans="3:3" x14ac:dyDescent="0.25">
      <c r="C372751" s="62"/>
    </row>
    <row r="372752" spans="3:3" x14ac:dyDescent="0.25">
      <c r="C372752" s="62"/>
    </row>
    <row r="372840" spans="3:3" x14ac:dyDescent="0.25">
      <c r="C372840" s="62"/>
    </row>
    <row r="372841" spans="3:3" x14ac:dyDescent="0.25">
      <c r="C372841" s="62"/>
    </row>
    <row r="372929" spans="3:3" x14ac:dyDescent="0.25">
      <c r="C372929" s="62"/>
    </row>
    <row r="372930" spans="3:3" x14ac:dyDescent="0.25">
      <c r="C372930" s="62"/>
    </row>
    <row r="373018" spans="3:3" x14ac:dyDescent="0.25">
      <c r="C373018" s="62"/>
    </row>
    <row r="373019" spans="3:3" x14ac:dyDescent="0.25">
      <c r="C373019" s="62"/>
    </row>
    <row r="373107" spans="3:3" x14ac:dyDescent="0.25">
      <c r="C373107" s="62"/>
    </row>
    <row r="373108" spans="3:3" x14ac:dyDescent="0.25">
      <c r="C373108" s="62"/>
    </row>
    <row r="373196" spans="3:3" x14ac:dyDescent="0.25">
      <c r="C373196" s="62"/>
    </row>
    <row r="373197" spans="3:3" x14ac:dyDescent="0.25">
      <c r="C373197" s="62"/>
    </row>
    <row r="373285" spans="3:3" x14ac:dyDescent="0.25">
      <c r="C373285" s="62"/>
    </row>
    <row r="373286" spans="3:3" x14ac:dyDescent="0.25">
      <c r="C373286" s="62"/>
    </row>
    <row r="373374" spans="3:3" x14ac:dyDescent="0.25">
      <c r="C373374" s="62"/>
    </row>
    <row r="373375" spans="3:3" x14ac:dyDescent="0.25">
      <c r="C373375" s="62"/>
    </row>
    <row r="373463" spans="3:3" x14ac:dyDescent="0.25">
      <c r="C373463" s="62"/>
    </row>
    <row r="373464" spans="3:3" x14ac:dyDescent="0.25">
      <c r="C373464" s="62"/>
    </row>
    <row r="373552" spans="3:3" x14ac:dyDescent="0.25">
      <c r="C373552" s="62"/>
    </row>
    <row r="373553" spans="3:3" x14ac:dyDescent="0.25">
      <c r="C373553" s="62"/>
    </row>
    <row r="373641" spans="3:3" x14ac:dyDescent="0.25">
      <c r="C373641" s="62"/>
    </row>
    <row r="373642" spans="3:3" x14ac:dyDescent="0.25">
      <c r="C373642" s="62"/>
    </row>
    <row r="373730" spans="3:3" x14ac:dyDescent="0.25">
      <c r="C373730" s="62"/>
    </row>
    <row r="373731" spans="3:3" x14ac:dyDescent="0.25">
      <c r="C373731" s="62"/>
    </row>
    <row r="373819" spans="3:3" x14ac:dyDescent="0.25">
      <c r="C373819" s="62"/>
    </row>
    <row r="373820" spans="3:3" x14ac:dyDescent="0.25">
      <c r="C373820" s="62"/>
    </row>
    <row r="373908" spans="3:3" x14ac:dyDescent="0.25">
      <c r="C373908" s="62"/>
    </row>
    <row r="373909" spans="3:3" x14ac:dyDescent="0.25">
      <c r="C373909" s="62"/>
    </row>
    <row r="373997" spans="3:3" x14ac:dyDescent="0.25">
      <c r="C373997" s="62"/>
    </row>
    <row r="373998" spans="3:3" x14ac:dyDescent="0.25">
      <c r="C373998" s="62"/>
    </row>
    <row r="374086" spans="3:3" x14ac:dyDescent="0.25">
      <c r="C374086" s="62"/>
    </row>
    <row r="374087" spans="3:3" x14ac:dyDescent="0.25">
      <c r="C374087" s="62"/>
    </row>
    <row r="374175" spans="3:3" x14ac:dyDescent="0.25">
      <c r="C374175" s="62"/>
    </row>
    <row r="374176" spans="3:3" x14ac:dyDescent="0.25">
      <c r="C374176" s="62"/>
    </row>
    <row r="374264" spans="3:3" x14ac:dyDescent="0.25">
      <c r="C374264" s="62"/>
    </row>
    <row r="374265" spans="3:3" x14ac:dyDescent="0.25">
      <c r="C374265" s="62"/>
    </row>
    <row r="374353" spans="3:3" x14ac:dyDescent="0.25">
      <c r="C374353" s="62"/>
    </row>
    <row r="374354" spans="3:3" x14ac:dyDescent="0.25">
      <c r="C374354" s="62"/>
    </row>
    <row r="374442" spans="3:3" x14ac:dyDescent="0.25">
      <c r="C374442" s="62"/>
    </row>
    <row r="374443" spans="3:3" x14ac:dyDescent="0.25">
      <c r="C374443" s="62"/>
    </row>
    <row r="374531" spans="3:3" x14ac:dyDescent="0.25">
      <c r="C374531" s="62"/>
    </row>
    <row r="374532" spans="3:3" x14ac:dyDescent="0.25">
      <c r="C374532" s="62"/>
    </row>
    <row r="374620" spans="3:3" x14ac:dyDescent="0.25">
      <c r="C374620" s="62"/>
    </row>
    <row r="374621" spans="3:3" x14ac:dyDescent="0.25">
      <c r="C374621" s="62"/>
    </row>
    <row r="374709" spans="3:3" x14ac:dyDescent="0.25">
      <c r="C374709" s="62"/>
    </row>
    <row r="374710" spans="3:3" x14ac:dyDescent="0.25">
      <c r="C374710" s="62"/>
    </row>
    <row r="374798" spans="3:3" x14ac:dyDescent="0.25">
      <c r="C374798" s="62"/>
    </row>
    <row r="374799" spans="3:3" x14ac:dyDescent="0.25">
      <c r="C374799" s="62"/>
    </row>
    <row r="374887" spans="3:3" x14ac:dyDescent="0.25">
      <c r="C374887" s="62"/>
    </row>
    <row r="374888" spans="3:3" x14ac:dyDescent="0.25">
      <c r="C374888" s="62"/>
    </row>
    <row r="374976" spans="3:3" x14ac:dyDescent="0.25">
      <c r="C374976" s="62"/>
    </row>
    <row r="374977" spans="3:3" x14ac:dyDescent="0.25">
      <c r="C374977" s="62"/>
    </row>
    <row r="375065" spans="3:3" x14ac:dyDescent="0.25">
      <c r="C375065" s="62"/>
    </row>
    <row r="375066" spans="3:3" x14ac:dyDescent="0.25">
      <c r="C375066" s="62"/>
    </row>
    <row r="375154" spans="3:3" x14ac:dyDescent="0.25">
      <c r="C375154" s="62"/>
    </row>
    <row r="375155" spans="3:3" x14ac:dyDescent="0.25">
      <c r="C375155" s="62"/>
    </row>
    <row r="375243" spans="3:3" x14ac:dyDescent="0.25">
      <c r="C375243" s="62"/>
    </row>
    <row r="375244" spans="3:3" x14ac:dyDescent="0.25">
      <c r="C375244" s="62"/>
    </row>
    <row r="375332" spans="3:3" x14ac:dyDescent="0.25">
      <c r="C375332" s="62"/>
    </row>
    <row r="375333" spans="3:3" x14ac:dyDescent="0.25">
      <c r="C375333" s="62"/>
    </row>
    <row r="375421" spans="3:3" x14ac:dyDescent="0.25">
      <c r="C375421" s="62"/>
    </row>
    <row r="375422" spans="3:3" x14ac:dyDescent="0.25">
      <c r="C375422" s="62"/>
    </row>
    <row r="375510" spans="3:3" x14ac:dyDescent="0.25">
      <c r="C375510" s="62"/>
    </row>
    <row r="375511" spans="3:3" x14ac:dyDescent="0.25">
      <c r="C375511" s="62"/>
    </row>
    <row r="375599" spans="3:3" x14ac:dyDescent="0.25">
      <c r="C375599" s="62"/>
    </row>
    <row r="375600" spans="3:3" x14ac:dyDescent="0.25">
      <c r="C375600" s="62"/>
    </row>
    <row r="375688" spans="3:3" x14ac:dyDescent="0.25">
      <c r="C375688" s="62"/>
    </row>
    <row r="375689" spans="3:3" x14ac:dyDescent="0.25">
      <c r="C375689" s="62"/>
    </row>
    <row r="375777" spans="3:3" x14ac:dyDescent="0.25">
      <c r="C375777" s="62"/>
    </row>
    <row r="375778" spans="3:3" x14ac:dyDescent="0.25">
      <c r="C375778" s="62"/>
    </row>
    <row r="375866" spans="3:3" x14ac:dyDescent="0.25">
      <c r="C375866" s="62"/>
    </row>
    <row r="375867" spans="3:3" x14ac:dyDescent="0.25">
      <c r="C375867" s="62"/>
    </row>
    <row r="375955" spans="3:3" x14ac:dyDescent="0.25">
      <c r="C375955" s="62"/>
    </row>
    <row r="375956" spans="3:3" x14ac:dyDescent="0.25">
      <c r="C375956" s="62"/>
    </row>
    <row r="376044" spans="3:3" x14ac:dyDescent="0.25">
      <c r="C376044" s="62"/>
    </row>
    <row r="376045" spans="3:3" x14ac:dyDescent="0.25">
      <c r="C376045" s="62"/>
    </row>
    <row r="376133" spans="3:3" x14ac:dyDescent="0.25">
      <c r="C376133" s="62"/>
    </row>
    <row r="376134" spans="3:3" x14ac:dyDescent="0.25">
      <c r="C376134" s="62"/>
    </row>
    <row r="376222" spans="3:3" x14ac:dyDescent="0.25">
      <c r="C376222" s="62"/>
    </row>
    <row r="376223" spans="3:3" x14ac:dyDescent="0.25">
      <c r="C376223" s="62"/>
    </row>
    <row r="376311" spans="3:3" x14ac:dyDescent="0.25">
      <c r="C376311" s="62"/>
    </row>
    <row r="376312" spans="3:3" x14ac:dyDescent="0.25">
      <c r="C376312" s="62"/>
    </row>
    <row r="376400" spans="3:3" x14ac:dyDescent="0.25">
      <c r="C376400" s="62"/>
    </row>
    <row r="376401" spans="3:3" x14ac:dyDescent="0.25">
      <c r="C376401" s="62"/>
    </row>
    <row r="376489" spans="3:3" x14ac:dyDescent="0.25">
      <c r="C376489" s="62"/>
    </row>
    <row r="376490" spans="3:3" x14ac:dyDescent="0.25">
      <c r="C376490" s="62"/>
    </row>
    <row r="376578" spans="3:3" x14ac:dyDescent="0.25">
      <c r="C376578" s="62"/>
    </row>
    <row r="376579" spans="3:3" x14ac:dyDescent="0.25">
      <c r="C376579" s="62"/>
    </row>
    <row r="376667" spans="3:3" x14ac:dyDescent="0.25">
      <c r="C376667" s="62"/>
    </row>
    <row r="376668" spans="3:3" x14ac:dyDescent="0.25">
      <c r="C376668" s="62"/>
    </row>
    <row r="376756" spans="3:3" x14ac:dyDescent="0.25">
      <c r="C376756" s="62"/>
    </row>
    <row r="376757" spans="3:3" x14ac:dyDescent="0.25">
      <c r="C376757" s="62"/>
    </row>
    <row r="376845" spans="3:3" x14ac:dyDescent="0.25">
      <c r="C376845" s="62"/>
    </row>
    <row r="376846" spans="3:3" x14ac:dyDescent="0.25">
      <c r="C376846" s="62"/>
    </row>
    <row r="376934" spans="3:3" x14ac:dyDescent="0.25">
      <c r="C376934" s="62"/>
    </row>
    <row r="376935" spans="3:3" x14ac:dyDescent="0.25">
      <c r="C376935" s="62"/>
    </row>
    <row r="377023" spans="3:3" x14ac:dyDescent="0.25">
      <c r="C377023" s="62"/>
    </row>
    <row r="377024" spans="3:3" x14ac:dyDescent="0.25">
      <c r="C377024" s="62"/>
    </row>
    <row r="377112" spans="3:3" x14ac:dyDescent="0.25">
      <c r="C377112" s="62"/>
    </row>
    <row r="377113" spans="3:3" x14ac:dyDescent="0.25">
      <c r="C377113" s="62"/>
    </row>
    <row r="377201" spans="3:3" x14ac:dyDescent="0.25">
      <c r="C377201" s="62"/>
    </row>
    <row r="377202" spans="3:3" x14ac:dyDescent="0.25">
      <c r="C377202" s="62"/>
    </row>
    <row r="377290" spans="3:3" x14ac:dyDescent="0.25">
      <c r="C377290" s="62"/>
    </row>
    <row r="377291" spans="3:3" x14ac:dyDescent="0.25">
      <c r="C377291" s="62"/>
    </row>
    <row r="377379" spans="3:3" x14ac:dyDescent="0.25">
      <c r="C377379" s="62"/>
    </row>
    <row r="377380" spans="3:3" x14ac:dyDescent="0.25">
      <c r="C377380" s="62"/>
    </row>
    <row r="377468" spans="3:3" x14ac:dyDescent="0.25">
      <c r="C377468" s="62"/>
    </row>
    <row r="377469" spans="3:3" x14ac:dyDescent="0.25">
      <c r="C377469" s="62"/>
    </row>
    <row r="377557" spans="3:3" x14ac:dyDescent="0.25">
      <c r="C377557" s="62"/>
    </row>
    <row r="377558" spans="3:3" x14ac:dyDescent="0.25">
      <c r="C377558" s="62"/>
    </row>
    <row r="377646" spans="3:3" x14ac:dyDescent="0.25">
      <c r="C377646" s="62"/>
    </row>
    <row r="377647" spans="3:3" x14ac:dyDescent="0.25">
      <c r="C377647" s="62"/>
    </row>
    <row r="377735" spans="3:3" x14ac:dyDescent="0.25">
      <c r="C377735" s="62"/>
    </row>
    <row r="377736" spans="3:3" x14ac:dyDescent="0.25">
      <c r="C377736" s="62"/>
    </row>
    <row r="377824" spans="3:3" x14ac:dyDescent="0.25">
      <c r="C377824" s="62"/>
    </row>
    <row r="377825" spans="3:3" x14ac:dyDescent="0.25">
      <c r="C377825" s="62"/>
    </row>
    <row r="377913" spans="3:3" x14ac:dyDescent="0.25">
      <c r="C377913" s="62"/>
    </row>
    <row r="377914" spans="3:3" x14ac:dyDescent="0.25">
      <c r="C377914" s="62"/>
    </row>
    <row r="378002" spans="3:3" x14ac:dyDescent="0.25">
      <c r="C378002" s="62"/>
    </row>
    <row r="378003" spans="3:3" x14ac:dyDescent="0.25">
      <c r="C378003" s="62"/>
    </row>
    <row r="378091" spans="3:3" x14ac:dyDescent="0.25">
      <c r="C378091" s="62"/>
    </row>
    <row r="378092" spans="3:3" x14ac:dyDescent="0.25">
      <c r="C378092" s="62"/>
    </row>
    <row r="378180" spans="3:3" x14ac:dyDescent="0.25">
      <c r="C378180" s="62"/>
    </row>
    <row r="378181" spans="3:3" x14ac:dyDescent="0.25">
      <c r="C378181" s="62"/>
    </row>
    <row r="378269" spans="3:3" x14ac:dyDescent="0.25">
      <c r="C378269" s="62"/>
    </row>
    <row r="378270" spans="3:3" x14ac:dyDescent="0.25">
      <c r="C378270" s="62"/>
    </row>
    <row r="378358" spans="3:3" x14ac:dyDescent="0.25">
      <c r="C378358" s="62"/>
    </row>
    <row r="378359" spans="3:3" x14ac:dyDescent="0.25">
      <c r="C378359" s="62"/>
    </row>
    <row r="378447" spans="3:3" x14ac:dyDescent="0.25">
      <c r="C378447" s="62"/>
    </row>
    <row r="378448" spans="3:3" x14ac:dyDescent="0.25">
      <c r="C378448" s="62"/>
    </row>
    <row r="378536" spans="3:3" x14ac:dyDescent="0.25">
      <c r="C378536" s="62"/>
    </row>
    <row r="378537" spans="3:3" x14ac:dyDescent="0.25">
      <c r="C378537" s="62"/>
    </row>
    <row r="378625" spans="3:3" x14ac:dyDescent="0.25">
      <c r="C378625" s="62"/>
    </row>
    <row r="378626" spans="3:3" x14ac:dyDescent="0.25">
      <c r="C378626" s="62"/>
    </row>
    <row r="378714" spans="3:3" x14ac:dyDescent="0.25">
      <c r="C378714" s="62"/>
    </row>
    <row r="378715" spans="3:3" x14ac:dyDescent="0.25">
      <c r="C378715" s="62"/>
    </row>
    <row r="378803" spans="3:3" x14ac:dyDescent="0.25">
      <c r="C378803" s="62"/>
    </row>
    <row r="378804" spans="3:3" x14ac:dyDescent="0.25">
      <c r="C378804" s="62"/>
    </row>
    <row r="378892" spans="3:3" x14ac:dyDescent="0.25">
      <c r="C378892" s="62"/>
    </row>
    <row r="378893" spans="3:3" x14ac:dyDescent="0.25">
      <c r="C378893" s="62"/>
    </row>
    <row r="378981" spans="3:3" x14ac:dyDescent="0.25">
      <c r="C378981" s="62"/>
    </row>
    <row r="378982" spans="3:3" x14ac:dyDescent="0.25">
      <c r="C378982" s="62"/>
    </row>
    <row r="379070" spans="3:3" x14ac:dyDescent="0.25">
      <c r="C379070" s="62"/>
    </row>
    <row r="379071" spans="3:3" x14ac:dyDescent="0.25">
      <c r="C379071" s="62"/>
    </row>
    <row r="379159" spans="3:3" x14ac:dyDescent="0.25">
      <c r="C379159" s="62"/>
    </row>
    <row r="379160" spans="3:3" x14ac:dyDescent="0.25">
      <c r="C379160" s="62"/>
    </row>
    <row r="379248" spans="3:3" x14ac:dyDescent="0.25">
      <c r="C379248" s="62"/>
    </row>
    <row r="379249" spans="3:3" x14ac:dyDescent="0.25">
      <c r="C379249" s="62"/>
    </row>
    <row r="379337" spans="3:3" x14ac:dyDescent="0.25">
      <c r="C379337" s="62"/>
    </row>
    <row r="379338" spans="3:3" x14ac:dyDescent="0.25">
      <c r="C379338" s="62"/>
    </row>
    <row r="379426" spans="3:3" x14ac:dyDescent="0.25">
      <c r="C379426" s="62"/>
    </row>
    <row r="379427" spans="3:3" x14ac:dyDescent="0.25">
      <c r="C379427" s="62"/>
    </row>
    <row r="379515" spans="3:3" x14ac:dyDescent="0.25">
      <c r="C379515" s="62"/>
    </row>
    <row r="379516" spans="3:3" x14ac:dyDescent="0.25">
      <c r="C379516" s="62"/>
    </row>
    <row r="379604" spans="3:3" x14ac:dyDescent="0.25">
      <c r="C379604" s="62"/>
    </row>
    <row r="379605" spans="3:3" x14ac:dyDescent="0.25">
      <c r="C379605" s="62"/>
    </row>
    <row r="379693" spans="3:3" x14ac:dyDescent="0.25">
      <c r="C379693" s="62"/>
    </row>
    <row r="379694" spans="3:3" x14ac:dyDescent="0.25">
      <c r="C379694" s="62"/>
    </row>
    <row r="379782" spans="3:3" x14ac:dyDescent="0.25">
      <c r="C379782" s="62"/>
    </row>
    <row r="379783" spans="3:3" x14ac:dyDescent="0.25">
      <c r="C379783" s="62"/>
    </row>
    <row r="379871" spans="3:3" x14ac:dyDescent="0.25">
      <c r="C379871" s="62"/>
    </row>
    <row r="379872" spans="3:3" x14ac:dyDescent="0.25">
      <c r="C379872" s="62"/>
    </row>
    <row r="379960" spans="3:3" x14ac:dyDescent="0.25">
      <c r="C379960" s="62"/>
    </row>
    <row r="379961" spans="3:3" x14ac:dyDescent="0.25">
      <c r="C379961" s="62"/>
    </row>
    <row r="380049" spans="3:3" x14ac:dyDescent="0.25">
      <c r="C380049" s="62"/>
    </row>
    <row r="380050" spans="3:3" x14ac:dyDescent="0.25">
      <c r="C380050" s="62"/>
    </row>
    <row r="380138" spans="3:3" x14ac:dyDescent="0.25">
      <c r="C380138" s="62"/>
    </row>
    <row r="380139" spans="3:3" x14ac:dyDescent="0.25">
      <c r="C380139" s="62"/>
    </row>
    <row r="380227" spans="3:3" x14ac:dyDescent="0.25">
      <c r="C380227" s="62"/>
    </row>
    <row r="380228" spans="3:3" x14ac:dyDescent="0.25">
      <c r="C380228" s="62"/>
    </row>
    <row r="380316" spans="3:3" x14ac:dyDescent="0.25">
      <c r="C380316" s="62"/>
    </row>
    <row r="380317" spans="3:3" x14ac:dyDescent="0.25">
      <c r="C380317" s="62"/>
    </row>
    <row r="380405" spans="3:3" x14ac:dyDescent="0.25">
      <c r="C380405" s="62"/>
    </row>
    <row r="380406" spans="3:3" x14ac:dyDescent="0.25">
      <c r="C380406" s="62"/>
    </row>
    <row r="380494" spans="3:3" x14ac:dyDescent="0.25">
      <c r="C380494" s="62"/>
    </row>
    <row r="380495" spans="3:3" x14ac:dyDescent="0.25">
      <c r="C380495" s="62"/>
    </row>
    <row r="380583" spans="3:3" x14ac:dyDescent="0.25">
      <c r="C380583" s="62"/>
    </row>
    <row r="380584" spans="3:3" x14ac:dyDescent="0.25">
      <c r="C380584" s="62"/>
    </row>
    <row r="380672" spans="3:3" x14ac:dyDescent="0.25">
      <c r="C380672" s="62"/>
    </row>
    <row r="380673" spans="3:3" x14ac:dyDescent="0.25">
      <c r="C380673" s="62"/>
    </row>
    <row r="380761" spans="3:3" x14ac:dyDescent="0.25">
      <c r="C380761" s="62"/>
    </row>
    <row r="380762" spans="3:3" x14ac:dyDescent="0.25">
      <c r="C380762" s="62"/>
    </row>
    <row r="380850" spans="3:3" x14ac:dyDescent="0.25">
      <c r="C380850" s="62"/>
    </row>
    <row r="380851" spans="3:3" x14ac:dyDescent="0.25">
      <c r="C380851" s="62"/>
    </row>
    <row r="380939" spans="3:3" x14ac:dyDescent="0.25">
      <c r="C380939" s="62"/>
    </row>
    <row r="380940" spans="3:3" x14ac:dyDescent="0.25">
      <c r="C380940" s="62"/>
    </row>
    <row r="381028" spans="3:3" x14ac:dyDescent="0.25">
      <c r="C381028" s="62"/>
    </row>
    <row r="381029" spans="3:3" x14ac:dyDescent="0.25">
      <c r="C381029" s="62"/>
    </row>
    <row r="381117" spans="3:3" x14ac:dyDescent="0.25">
      <c r="C381117" s="62"/>
    </row>
    <row r="381118" spans="3:3" x14ac:dyDescent="0.25">
      <c r="C381118" s="62"/>
    </row>
    <row r="381206" spans="3:3" x14ac:dyDescent="0.25">
      <c r="C381206" s="62"/>
    </row>
    <row r="381207" spans="3:3" x14ac:dyDescent="0.25">
      <c r="C381207" s="62"/>
    </row>
    <row r="381295" spans="3:3" x14ac:dyDescent="0.25">
      <c r="C381295" s="62"/>
    </row>
    <row r="381296" spans="3:3" x14ac:dyDescent="0.25">
      <c r="C381296" s="62"/>
    </row>
    <row r="381384" spans="3:3" x14ac:dyDescent="0.25">
      <c r="C381384" s="62"/>
    </row>
    <row r="381385" spans="3:3" x14ac:dyDescent="0.25">
      <c r="C381385" s="62"/>
    </row>
    <row r="381473" spans="3:3" x14ac:dyDescent="0.25">
      <c r="C381473" s="62"/>
    </row>
    <row r="381474" spans="3:3" x14ac:dyDescent="0.25">
      <c r="C381474" s="62"/>
    </row>
    <row r="381562" spans="3:3" x14ac:dyDescent="0.25">
      <c r="C381562" s="62"/>
    </row>
    <row r="381563" spans="3:3" x14ac:dyDescent="0.25">
      <c r="C381563" s="62"/>
    </row>
    <row r="381651" spans="3:3" x14ac:dyDescent="0.25">
      <c r="C381651" s="62"/>
    </row>
    <row r="381652" spans="3:3" x14ac:dyDescent="0.25">
      <c r="C381652" s="62"/>
    </row>
    <row r="381740" spans="3:3" x14ac:dyDescent="0.25">
      <c r="C381740" s="62"/>
    </row>
    <row r="381741" spans="3:3" x14ac:dyDescent="0.25">
      <c r="C381741" s="62"/>
    </row>
    <row r="381829" spans="3:3" x14ac:dyDescent="0.25">
      <c r="C381829" s="62"/>
    </row>
    <row r="381830" spans="3:3" x14ac:dyDescent="0.25">
      <c r="C381830" s="62"/>
    </row>
    <row r="381918" spans="3:3" x14ac:dyDescent="0.25">
      <c r="C381918" s="62"/>
    </row>
    <row r="381919" spans="3:3" x14ac:dyDescent="0.25">
      <c r="C381919" s="62"/>
    </row>
    <row r="382007" spans="3:3" x14ac:dyDescent="0.25">
      <c r="C382007" s="62"/>
    </row>
    <row r="382008" spans="3:3" x14ac:dyDescent="0.25">
      <c r="C382008" s="62"/>
    </row>
    <row r="382096" spans="3:3" x14ac:dyDescent="0.25">
      <c r="C382096" s="62"/>
    </row>
    <row r="382097" spans="3:3" x14ac:dyDescent="0.25">
      <c r="C382097" s="62"/>
    </row>
    <row r="382185" spans="3:3" x14ac:dyDescent="0.25">
      <c r="C382185" s="62"/>
    </row>
    <row r="382186" spans="3:3" x14ac:dyDescent="0.25">
      <c r="C382186" s="62"/>
    </row>
    <row r="382274" spans="3:3" x14ac:dyDescent="0.25">
      <c r="C382274" s="62"/>
    </row>
    <row r="382275" spans="3:3" x14ac:dyDescent="0.25">
      <c r="C382275" s="62"/>
    </row>
    <row r="382363" spans="3:3" x14ac:dyDescent="0.25">
      <c r="C382363" s="62"/>
    </row>
    <row r="382364" spans="3:3" x14ac:dyDescent="0.25">
      <c r="C382364" s="62"/>
    </row>
    <row r="382452" spans="3:3" x14ac:dyDescent="0.25">
      <c r="C382452" s="62"/>
    </row>
    <row r="382453" spans="3:3" x14ac:dyDescent="0.25">
      <c r="C382453" s="62"/>
    </row>
    <row r="382541" spans="3:3" x14ac:dyDescent="0.25">
      <c r="C382541" s="62"/>
    </row>
    <row r="382542" spans="3:3" x14ac:dyDescent="0.25">
      <c r="C382542" s="62"/>
    </row>
    <row r="382630" spans="3:3" x14ac:dyDescent="0.25">
      <c r="C382630" s="62"/>
    </row>
    <row r="382631" spans="3:3" x14ac:dyDescent="0.25">
      <c r="C382631" s="62"/>
    </row>
    <row r="382719" spans="3:3" x14ac:dyDescent="0.25">
      <c r="C382719" s="62"/>
    </row>
    <row r="382720" spans="3:3" x14ac:dyDescent="0.25">
      <c r="C382720" s="62"/>
    </row>
    <row r="382808" spans="3:3" x14ac:dyDescent="0.25">
      <c r="C382808" s="62"/>
    </row>
    <row r="382809" spans="3:3" x14ac:dyDescent="0.25">
      <c r="C382809" s="62"/>
    </row>
    <row r="382897" spans="3:3" x14ac:dyDescent="0.25">
      <c r="C382897" s="62"/>
    </row>
    <row r="382898" spans="3:3" x14ac:dyDescent="0.25">
      <c r="C382898" s="62"/>
    </row>
    <row r="382986" spans="3:3" x14ac:dyDescent="0.25">
      <c r="C382986" s="62"/>
    </row>
    <row r="382987" spans="3:3" x14ac:dyDescent="0.25">
      <c r="C382987" s="62"/>
    </row>
    <row r="383075" spans="3:3" x14ac:dyDescent="0.25">
      <c r="C383075" s="62"/>
    </row>
    <row r="383076" spans="3:3" x14ac:dyDescent="0.25">
      <c r="C383076" s="62"/>
    </row>
    <row r="383164" spans="3:3" x14ac:dyDescent="0.25">
      <c r="C383164" s="62"/>
    </row>
    <row r="383165" spans="3:3" x14ac:dyDescent="0.25">
      <c r="C383165" s="62"/>
    </row>
    <row r="383253" spans="3:3" x14ac:dyDescent="0.25">
      <c r="C383253" s="62"/>
    </row>
    <row r="383254" spans="3:3" x14ac:dyDescent="0.25">
      <c r="C383254" s="62"/>
    </row>
    <row r="383342" spans="3:3" x14ac:dyDescent="0.25">
      <c r="C383342" s="62"/>
    </row>
    <row r="383343" spans="3:3" x14ac:dyDescent="0.25">
      <c r="C383343" s="62"/>
    </row>
    <row r="383431" spans="3:3" x14ac:dyDescent="0.25">
      <c r="C383431" s="62"/>
    </row>
    <row r="383432" spans="3:3" x14ac:dyDescent="0.25">
      <c r="C383432" s="62"/>
    </row>
    <row r="383520" spans="3:3" x14ac:dyDescent="0.25">
      <c r="C383520" s="62"/>
    </row>
    <row r="383521" spans="3:3" x14ac:dyDescent="0.25">
      <c r="C383521" s="62"/>
    </row>
    <row r="383609" spans="3:3" x14ac:dyDescent="0.25">
      <c r="C383609" s="62"/>
    </row>
    <row r="383610" spans="3:3" x14ac:dyDescent="0.25">
      <c r="C383610" s="62"/>
    </row>
    <row r="383698" spans="3:3" x14ac:dyDescent="0.25">
      <c r="C383698" s="62"/>
    </row>
    <row r="383699" spans="3:3" x14ac:dyDescent="0.25">
      <c r="C383699" s="62"/>
    </row>
    <row r="383787" spans="3:3" x14ac:dyDescent="0.25">
      <c r="C383787" s="62"/>
    </row>
    <row r="383788" spans="3:3" x14ac:dyDescent="0.25">
      <c r="C383788" s="62"/>
    </row>
    <row r="383876" spans="3:3" x14ac:dyDescent="0.25">
      <c r="C383876" s="62"/>
    </row>
    <row r="383877" spans="3:3" x14ac:dyDescent="0.25">
      <c r="C383877" s="62"/>
    </row>
    <row r="383965" spans="3:3" x14ac:dyDescent="0.25">
      <c r="C383965" s="62"/>
    </row>
    <row r="383966" spans="3:3" x14ac:dyDescent="0.25">
      <c r="C383966" s="62"/>
    </row>
    <row r="384054" spans="3:3" x14ac:dyDescent="0.25">
      <c r="C384054" s="62"/>
    </row>
    <row r="384055" spans="3:3" x14ac:dyDescent="0.25">
      <c r="C384055" s="62"/>
    </row>
    <row r="384143" spans="3:3" x14ac:dyDescent="0.25">
      <c r="C384143" s="62"/>
    </row>
    <row r="384144" spans="3:3" x14ac:dyDescent="0.25">
      <c r="C384144" s="62"/>
    </row>
    <row r="384232" spans="3:3" x14ac:dyDescent="0.25">
      <c r="C384232" s="62"/>
    </row>
    <row r="384233" spans="3:3" x14ac:dyDescent="0.25">
      <c r="C384233" s="62"/>
    </row>
    <row r="384321" spans="3:3" x14ac:dyDescent="0.25">
      <c r="C384321" s="62"/>
    </row>
    <row r="384322" spans="3:3" x14ac:dyDescent="0.25">
      <c r="C384322" s="62"/>
    </row>
    <row r="384410" spans="3:3" x14ac:dyDescent="0.25">
      <c r="C384410" s="62"/>
    </row>
    <row r="384411" spans="3:3" x14ac:dyDescent="0.25">
      <c r="C384411" s="62"/>
    </row>
    <row r="384499" spans="3:3" x14ac:dyDescent="0.25">
      <c r="C384499" s="62"/>
    </row>
    <row r="384500" spans="3:3" x14ac:dyDescent="0.25">
      <c r="C384500" s="62"/>
    </row>
    <row r="384588" spans="3:3" x14ac:dyDescent="0.25">
      <c r="C384588" s="62"/>
    </row>
    <row r="384589" spans="3:3" x14ac:dyDescent="0.25">
      <c r="C384589" s="62"/>
    </row>
    <row r="384677" spans="3:3" x14ac:dyDescent="0.25">
      <c r="C384677" s="62"/>
    </row>
    <row r="384678" spans="3:3" x14ac:dyDescent="0.25">
      <c r="C384678" s="62"/>
    </row>
    <row r="384766" spans="3:3" x14ac:dyDescent="0.25">
      <c r="C384766" s="62"/>
    </row>
    <row r="384767" spans="3:3" x14ac:dyDescent="0.25">
      <c r="C384767" s="62"/>
    </row>
    <row r="384855" spans="3:3" x14ac:dyDescent="0.25">
      <c r="C384855" s="62"/>
    </row>
    <row r="384856" spans="3:3" x14ac:dyDescent="0.25">
      <c r="C384856" s="62"/>
    </row>
    <row r="384944" spans="3:3" x14ac:dyDescent="0.25">
      <c r="C384944" s="62"/>
    </row>
    <row r="384945" spans="3:3" x14ac:dyDescent="0.25">
      <c r="C384945" s="62"/>
    </row>
    <row r="385033" spans="3:3" x14ac:dyDescent="0.25">
      <c r="C385033" s="62"/>
    </row>
    <row r="385034" spans="3:3" x14ac:dyDescent="0.25">
      <c r="C385034" s="62"/>
    </row>
    <row r="385122" spans="3:3" x14ac:dyDescent="0.25">
      <c r="C385122" s="62"/>
    </row>
    <row r="385123" spans="3:3" x14ac:dyDescent="0.25">
      <c r="C385123" s="62"/>
    </row>
    <row r="385211" spans="3:3" x14ac:dyDescent="0.25">
      <c r="C385211" s="62"/>
    </row>
    <row r="385212" spans="3:3" x14ac:dyDescent="0.25">
      <c r="C385212" s="62"/>
    </row>
    <row r="385300" spans="3:3" x14ac:dyDescent="0.25">
      <c r="C385300" s="62"/>
    </row>
    <row r="385301" spans="3:3" x14ac:dyDescent="0.25">
      <c r="C385301" s="62"/>
    </row>
    <row r="385389" spans="3:3" x14ac:dyDescent="0.25">
      <c r="C385389" s="62"/>
    </row>
    <row r="385390" spans="3:3" x14ac:dyDescent="0.25">
      <c r="C385390" s="62"/>
    </row>
    <row r="385478" spans="3:3" x14ac:dyDescent="0.25">
      <c r="C385478" s="62"/>
    </row>
    <row r="385479" spans="3:3" x14ac:dyDescent="0.25">
      <c r="C385479" s="62"/>
    </row>
    <row r="385567" spans="3:3" x14ac:dyDescent="0.25">
      <c r="C385567" s="62"/>
    </row>
    <row r="385568" spans="3:3" x14ac:dyDescent="0.25">
      <c r="C385568" s="62"/>
    </row>
    <row r="385656" spans="3:3" x14ac:dyDescent="0.25">
      <c r="C385656" s="62"/>
    </row>
    <row r="385657" spans="3:3" x14ac:dyDescent="0.25">
      <c r="C385657" s="62"/>
    </row>
    <row r="385745" spans="3:3" x14ac:dyDescent="0.25">
      <c r="C385745" s="62"/>
    </row>
    <row r="385746" spans="3:3" x14ac:dyDescent="0.25">
      <c r="C385746" s="62"/>
    </row>
    <row r="385834" spans="3:3" x14ac:dyDescent="0.25">
      <c r="C385834" s="62"/>
    </row>
    <row r="385835" spans="3:3" x14ac:dyDescent="0.25">
      <c r="C385835" s="62"/>
    </row>
    <row r="385923" spans="3:3" x14ac:dyDescent="0.25">
      <c r="C385923" s="62"/>
    </row>
    <row r="385924" spans="3:3" x14ac:dyDescent="0.25">
      <c r="C385924" s="62"/>
    </row>
    <row r="386012" spans="3:3" x14ac:dyDescent="0.25">
      <c r="C386012" s="62"/>
    </row>
    <row r="386013" spans="3:3" x14ac:dyDescent="0.25">
      <c r="C386013" s="62"/>
    </row>
    <row r="386101" spans="3:3" x14ac:dyDescent="0.25">
      <c r="C386101" s="62"/>
    </row>
    <row r="386102" spans="3:3" x14ac:dyDescent="0.25">
      <c r="C386102" s="62"/>
    </row>
    <row r="386190" spans="3:3" x14ac:dyDescent="0.25">
      <c r="C386190" s="62"/>
    </row>
    <row r="386191" spans="3:3" x14ac:dyDescent="0.25">
      <c r="C386191" s="62"/>
    </row>
    <row r="386279" spans="3:3" x14ac:dyDescent="0.25">
      <c r="C386279" s="62"/>
    </row>
    <row r="386280" spans="3:3" x14ac:dyDescent="0.25">
      <c r="C386280" s="62"/>
    </row>
    <row r="386368" spans="3:3" x14ac:dyDescent="0.25">
      <c r="C386368" s="62"/>
    </row>
    <row r="386369" spans="3:3" x14ac:dyDescent="0.25">
      <c r="C386369" s="62"/>
    </row>
    <row r="386457" spans="3:3" x14ac:dyDescent="0.25">
      <c r="C386457" s="62"/>
    </row>
    <row r="386458" spans="3:3" x14ac:dyDescent="0.25">
      <c r="C386458" s="62"/>
    </row>
    <row r="386546" spans="3:3" x14ac:dyDescent="0.25">
      <c r="C386546" s="62"/>
    </row>
    <row r="386547" spans="3:3" x14ac:dyDescent="0.25">
      <c r="C386547" s="62"/>
    </row>
    <row r="386635" spans="3:3" x14ac:dyDescent="0.25">
      <c r="C386635" s="62"/>
    </row>
    <row r="386636" spans="3:3" x14ac:dyDescent="0.25">
      <c r="C386636" s="62"/>
    </row>
    <row r="386724" spans="3:3" x14ac:dyDescent="0.25">
      <c r="C386724" s="62"/>
    </row>
    <row r="386725" spans="3:3" x14ac:dyDescent="0.25">
      <c r="C386725" s="62"/>
    </row>
    <row r="386813" spans="3:3" x14ac:dyDescent="0.25">
      <c r="C386813" s="62"/>
    </row>
    <row r="386814" spans="3:3" x14ac:dyDescent="0.25">
      <c r="C386814" s="62"/>
    </row>
    <row r="386902" spans="3:3" x14ac:dyDescent="0.25">
      <c r="C386902" s="62"/>
    </row>
    <row r="386903" spans="3:3" x14ac:dyDescent="0.25">
      <c r="C386903" s="62"/>
    </row>
    <row r="386991" spans="3:3" x14ac:dyDescent="0.25">
      <c r="C386991" s="62"/>
    </row>
    <row r="386992" spans="3:3" x14ac:dyDescent="0.25">
      <c r="C386992" s="62"/>
    </row>
    <row r="387080" spans="3:3" x14ac:dyDescent="0.25">
      <c r="C387080" s="62"/>
    </row>
    <row r="387081" spans="3:3" x14ac:dyDescent="0.25">
      <c r="C387081" s="62"/>
    </row>
    <row r="387169" spans="3:3" x14ac:dyDescent="0.25">
      <c r="C387169" s="62"/>
    </row>
    <row r="387170" spans="3:3" x14ac:dyDescent="0.25">
      <c r="C387170" s="62"/>
    </row>
    <row r="387258" spans="3:3" x14ac:dyDescent="0.25">
      <c r="C387258" s="62"/>
    </row>
    <row r="387259" spans="3:3" x14ac:dyDescent="0.25">
      <c r="C387259" s="62"/>
    </row>
    <row r="387347" spans="3:3" x14ac:dyDescent="0.25">
      <c r="C387347" s="62"/>
    </row>
    <row r="387348" spans="3:3" x14ac:dyDescent="0.25">
      <c r="C387348" s="62"/>
    </row>
    <row r="387436" spans="3:3" x14ac:dyDescent="0.25">
      <c r="C387436" s="62"/>
    </row>
    <row r="387437" spans="3:3" x14ac:dyDescent="0.25">
      <c r="C387437" s="62"/>
    </row>
    <row r="387525" spans="3:3" x14ac:dyDescent="0.25">
      <c r="C387525" s="62"/>
    </row>
    <row r="387526" spans="3:3" x14ac:dyDescent="0.25">
      <c r="C387526" s="62"/>
    </row>
    <row r="387614" spans="3:3" x14ac:dyDescent="0.25">
      <c r="C387614" s="62"/>
    </row>
    <row r="387615" spans="3:3" x14ac:dyDescent="0.25">
      <c r="C387615" s="62"/>
    </row>
    <row r="387703" spans="3:3" x14ac:dyDescent="0.25">
      <c r="C387703" s="62"/>
    </row>
    <row r="387704" spans="3:3" x14ac:dyDescent="0.25">
      <c r="C387704" s="62"/>
    </row>
    <row r="387792" spans="3:3" x14ac:dyDescent="0.25">
      <c r="C387792" s="62"/>
    </row>
    <row r="387793" spans="3:3" x14ac:dyDescent="0.25">
      <c r="C387793" s="62"/>
    </row>
    <row r="387881" spans="3:3" x14ac:dyDescent="0.25">
      <c r="C387881" s="62"/>
    </row>
    <row r="387882" spans="3:3" x14ac:dyDescent="0.25">
      <c r="C387882" s="62"/>
    </row>
    <row r="387970" spans="3:3" x14ac:dyDescent="0.25">
      <c r="C387970" s="62"/>
    </row>
    <row r="387971" spans="3:3" x14ac:dyDescent="0.25">
      <c r="C387971" s="62"/>
    </row>
    <row r="388059" spans="3:3" x14ac:dyDescent="0.25">
      <c r="C388059" s="62"/>
    </row>
    <row r="388060" spans="3:3" x14ac:dyDescent="0.25">
      <c r="C388060" s="62"/>
    </row>
    <row r="388148" spans="3:3" x14ac:dyDescent="0.25">
      <c r="C388148" s="62"/>
    </row>
    <row r="388149" spans="3:3" x14ac:dyDescent="0.25">
      <c r="C388149" s="62"/>
    </row>
    <row r="388237" spans="3:3" x14ac:dyDescent="0.25">
      <c r="C388237" s="62"/>
    </row>
    <row r="388238" spans="3:3" x14ac:dyDescent="0.25">
      <c r="C388238" s="62"/>
    </row>
    <row r="388326" spans="3:3" x14ac:dyDescent="0.25">
      <c r="C388326" s="62"/>
    </row>
    <row r="388327" spans="3:3" x14ac:dyDescent="0.25">
      <c r="C388327" s="62"/>
    </row>
    <row r="388415" spans="3:3" x14ac:dyDescent="0.25">
      <c r="C388415" s="62"/>
    </row>
    <row r="388416" spans="3:3" x14ac:dyDescent="0.25">
      <c r="C388416" s="62"/>
    </row>
    <row r="388504" spans="3:3" x14ac:dyDescent="0.25">
      <c r="C388504" s="62"/>
    </row>
    <row r="388505" spans="3:3" x14ac:dyDescent="0.25">
      <c r="C388505" s="62"/>
    </row>
    <row r="388593" spans="3:3" x14ac:dyDescent="0.25">
      <c r="C388593" s="62"/>
    </row>
    <row r="388594" spans="3:3" x14ac:dyDescent="0.25">
      <c r="C388594" s="62"/>
    </row>
    <row r="388682" spans="3:3" x14ac:dyDescent="0.25">
      <c r="C388682" s="62"/>
    </row>
    <row r="388683" spans="3:3" x14ac:dyDescent="0.25">
      <c r="C388683" s="62"/>
    </row>
    <row r="388771" spans="3:3" x14ac:dyDescent="0.25">
      <c r="C388771" s="62"/>
    </row>
    <row r="388772" spans="3:3" x14ac:dyDescent="0.25">
      <c r="C388772" s="62"/>
    </row>
    <row r="388860" spans="3:3" x14ac:dyDescent="0.25">
      <c r="C388860" s="62"/>
    </row>
    <row r="388861" spans="3:3" x14ac:dyDescent="0.25">
      <c r="C388861" s="62"/>
    </row>
    <row r="388949" spans="3:3" x14ac:dyDescent="0.25">
      <c r="C388949" s="62"/>
    </row>
    <row r="388950" spans="3:3" x14ac:dyDescent="0.25">
      <c r="C388950" s="62"/>
    </row>
    <row r="389038" spans="3:3" x14ac:dyDescent="0.25">
      <c r="C389038" s="62"/>
    </row>
    <row r="389039" spans="3:3" x14ac:dyDescent="0.25">
      <c r="C389039" s="62"/>
    </row>
    <row r="389127" spans="3:3" x14ac:dyDescent="0.25">
      <c r="C389127" s="62"/>
    </row>
    <row r="389128" spans="3:3" x14ac:dyDescent="0.25">
      <c r="C389128" s="62"/>
    </row>
    <row r="389216" spans="3:3" x14ac:dyDescent="0.25">
      <c r="C389216" s="62"/>
    </row>
    <row r="389217" spans="3:3" x14ac:dyDescent="0.25">
      <c r="C389217" s="62"/>
    </row>
    <row r="389305" spans="3:3" x14ac:dyDescent="0.25">
      <c r="C389305" s="62"/>
    </row>
    <row r="389306" spans="3:3" x14ac:dyDescent="0.25">
      <c r="C389306" s="62"/>
    </row>
    <row r="389394" spans="3:3" x14ac:dyDescent="0.25">
      <c r="C389394" s="62"/>
    </row>
    <row r="389395" spans="3:3" x14ac:dyDescent="0.25">
      <c r="C389395" s="62"/>
    </row>
    <row r="389483" spans="3:3" x14ac:dyDescent="0.25">
      <c r="C389483" s="62"/>
    </row>
    <row r="389484" spans="3:3" x14ac:dyDescent="0.25">
      <c r="C389484" s="62"/>
    </row>
    <row r="389572" spans="3:3" x14ac:dyDescent="0.25">
      <c r="C389572" s="62"/>
    </row>
    <row r="389573" spans="3:3" x14ac:dyDescent="0.25">
      <c r="C389573" s="62"/>
    </row>
    <row r="389661" spans="3:3" x14ac:dyDescent="0.25">
      <c r="C389661" s="62"/>
    </row>
    <row r="389662" spans="3:3" x14ac:dyDescent="0.25">
      <c r="C389662" s="62"/>
    </row>
    <row r="389750" spans="3:3" x14ac:dyDescent="0.25">
      <c r="C389750" s="62"/>
    </row>
    <row r="389751" spans="3:3" x14ac:dyDescent="0.25">
      <c r="C389751" s="62"/>
    </row>
    <row r="389839" spans="3:3" x14ac:dyDescent="0.25">
      <c r="C389839" s="62"/>
    </row>
    <row r="389840" spans="3:3" x14ac:dyDescent="0.25">
      <c r="C389840" s="62"/>
    </row>
    <row r="389928" spans="3:3" x14ac:dyDescent="0.25">
      <c r="C389928" s="62"/>
    </row>
    <row r="389929" spans="3:3" x14ac:dyDescent="0.25">
      <c r="C389929" s="62"/>
    </row>
    <row r="390017" spans="3:3" x14ac:dyDescent="0.25">
      <c r="C390017" s="62"/>
    </row>
    <row r="390018" spans="3:3" x14ac:dyDescent="0.25">
      <c r="C390018" s="62"/>
    </row>
    <row r="390106" spans="3:3" x14ac:dyDescent="0.25">
      <c r="C390106" s="62"/>
    </row>
    <row r="390107" spans="3:3" x14ac:dyDescent="0.25">
      <c r="C390107" s="62"/>
    </row>
    <row r="390195" spans="3:3" x14ac:dyDescent="0.25">
      <c r="C390195" s="62"/>
    </row>
    <row r="390196" spans="3:3" x14ac:dyDescent="0.25">
      <c r="C390196" s="62"/>
    </row>
    <row r="390284" spans="3:3" x14ac:dyDescent="0.25">
      <c r="C390284" s="62"/>
    </row>
    <row r="390285" spans="3:3" x14ac:dyDescent="0.25">
      <c r="C390285" s="62"/>
    </row>
    <row r="390373" spans="3:3" x14ac:dyDescent="0.25">
      <c r="C390373" s="62"/>
    </row>
    <row r="390374" spans="3:3" x14ac:dyDescent="0.25">
      <c r="C390374" s="62"/>
    </row>
    <row r="390462" spans="3:3" x14ac:dyDescent="0.25">
      <c r="C390462" s="62"/>
    </row>
    <row r="390463" spans="3:3" x14ac:dyDescent="0.25">
      <c r="C390463" s="62"/>
    </row>
    <row r="390551" spans="3:3" x14ac:dyDescent="0.25">
      <c r="C390551" s="62"/>
    </row>
    <row r="390552" spans="3:3" x14ac:dyDescent="0.25">
      <c r="C390552" s="62"/>
    </row>
    <row r="390640" spans="3:3" x14ac:dyDescent="0.25">
      <c r="C390640" s="62"/>
    </row>
    <row r="390641" spans="3:3" x14ac:dyDescent="0.25">
      <c r="C390641" s="62"/>
    </row>
    <row r="390729" spans="3:3" x14ac:dyDescent="0.25">
      <c r="C390729" s="62"/>
    </row>
    <row r="390730" spans="3:3" x14ac:dyDescent="0.25">
      <c r="C390730" s="62"/>
    </row>
    <row r="390818" spans="3:3" x14ac:dyDescent="0.25">
      <c r="C390818" s="62"/>
    </row>
    <row r="390819" spans="3:3" x14ac:dyDescent="0.25">
      <c r="C390819" s="62"/>
    </row>
    <row r="390907" spans="3:3" x14ac:dyDescent="0.25">
      <c r="C390907" s="62"/>
    </row>
    <row r="390908" spans="3:3" x14ac:dyDescent="0.25">
      <c r="C390908" s="62"/>
    </row>
    <row r="390996" spans="3:3" x14ac:dyDescent="0.25">
      <c r="C390996" s="62"/>
    </row>
    <row r="390997" spans="3:3" x14ac:dyDescent="0.25">
      <c r="C390997" s="62"/>
    </row>
    <row r="391085" spans="3:3" x14ac:dyDescent="0.25">
      <c r="C391085" s="62"/>
    </row>
    <row r="391086" spans="3:3" x14ac:dyDescent="0.25">
      <c r="C391086" s="62"/>
    </row>
    <row r="391174" spans="3:3" x14ac:dyDescent="0.25">
      <c r="C391174" s="62"/>
    </row>
    <row r="391175" spans="3:3" x14ac:dyDescent="0.25">
      <c r="C391175" s="62"/>
    </row>
    <row r="391263" spans="3:3" x14ac:dyDescent="0.25">
      <c r="C391263" s="62"/>
    </row>
    <row r="391264" spans="3:3" x14ac:dyDescent="0.25">
      <c r="C391264" s="62"/>
    </row>
    <row r="391352" spans="3:3" x14ac:dyDescent="0.25">
      <c r="C391352" s="62"/>
    </row>
    <row r="391353" spans="3:3" x14ac:dyDescent="0.25">
      <c r="C391353" s="62"/>
    </row>
    <row r="391441" spans="3:3" x14ac:dyDescent="0.25">
      <c r="C391441" s="62"/>
    </row>
    <row r="391442" spans="3:3" x14ac:dyDescent="0.25">
      <c r="C391442" s="62"/>
    </row>
    <row r="391530" spans="3:3" x14ac:dyDescent="0.25">
      <c r="C391530" s="62"/>
    </row>
    <row r="391531" spans="3:3" x14ac:dyDescent="0.25">
      <c r="C391531" s="62"/>
    </row>
    <row r="391619" spans="3:3" x14ac:dyDescent="0.25">
      <c r="C391619" s="62"/>
    </row>
    <row r="391620" spans="3:3" x14ac:dyDescent="0.25">
      <c r="C391620" s="62"/>
    </row>
    <row r="391708" spans="3:3" x14ac:dyDescent="0.25">
      <c r="C391708" s="62"/>
    </row>
    <row r="391709" spans="3:3" x14ac:dyDescent="0.25">
      <c r="C391709" s="62"/>
    </row>
    <row r="391797" spans="3:3" x14ac:dyDescent="0.25">
      <c r="C391797" s="62"/>
    </row>
    <row r="391798" spans="3:3" x14ac:dyDescent="0.25">
      <c r="C391798" s="62"/>
    </row>
    <row r="391886" spans="3:3" x14ac:dyDescent="0.25">
      <c r="C391886" s="62"/>
    </row>
    <row r="391887" spans="3:3" x14ac:dyDescent="0.25">
      <c r="C391887" s="62"/>
    </row>
    <row r="391975" spans="3:3" x14ac:dyDescent="0.25">
      <c r="C391975" s="62"/>
    </row>
    <row r="391976" spans="3:3" x14ac:dyDescent="0.25">
      <c r="C391976" s="62"/>
    </row>
    <row r="392064" spans="3:3" x14ac:dyDescent="0.25">
      <c r="C392064" s="62"/>
    </row>
    <row r="392065" spans="3:3" x14ac:dyDescent="0.25">
      <c r="C392065" s="62"/>
    </row>
    <row r="392153" spans="3:3" x14ac:dyDescent="0.25">
      <c r="C392153" s="62"/>
    </row>
    <row r="392154" spans="3:3" x14ac:dyDescent="0.25">
      <c r="C392154" s="62"/>
    </row>
    <row r="392242" spans="3:3" x14ac:dyDescent="0.25">
      <c r="C392242" s="62"/>
    </row>
    <row r="392243" spans="3:3" x14ac:dyDescent="0.25">
      <c r="C392243" s="62"/>
    </row>
    <row r="392331" spans="3:3" x14ac:dyDescent="0.25">
      <c r="C392331" s="62"/>
    </row>
    <row r="392332" spans="3:3" x14ac:dyDescent="0.25">
      <c r="C392332" s="62"/>
    </row>
    <row r="392420" spans="3:3" x14ac:dyDescent="0.25">
      <c r="C392420" s="62"/>
    </row>
    <row r="392421" spans="3:3" x14ac:dyDescent="0.25">
      <c r="C392421" s="62"/>
    </row>
    <row r="392509" spans="3:3" x14ac:dyDescent="0.25">
      <c r="C392509" s="62"/>
    </row>
    <row r="392510" spans="3:3" x14ac:dyDescent="0.25">
      <c r="C392510" s="62"/>
    </row>
    <row r="392598" spans="3:3" x14ac:dyDescent="0.25">
      <c r="C392598" s="62"/>
    </row>
    <row r="392599" spans="3:3" x14ac:dyDescent="0.25">
      <c r="C392599" s="62"/>
    </row>
    <row r="392687" spans="3:3" x14ac:dyDescent="0.25">
      <c r="C392687" s="62"/>
    </row>
    <row r="392688" spans="3:3" x14ac:dyDescent="0.25">
      <c r="C392688" s="62"/>
    </row>
    <row r="392776" spans="3:3" x14ac:dyDescent="0.25">
      <c r="C392776" s="62"/>
    </row>
    <row r="392777" spans="3:3" x14ac:dyDescent="0.25">
      <c r="C392777" s="62"/>
    </row>
    <row r="392865" spans="3:3" x14ac:dyDescent="0.25">
      <c r="C392865" s="62"/>
    </row>
    <row r="392866" spans="3:3" x14ac:dyDescent="0.25">
      <c r="C392866" s="62"/>
    </row>
    <row r="392954" spans="3:3" x14ac:dyDescent="0.25">
      <c r="C392954" s="62"/>
    </row>
    <row r="392955" spans="3:3" x14ac:dyDescent="0.25">
      <c r="C392955" s="62"/>
    </row>
    <row r="393043" spans="3:3" x14ac:dyDescent="0.25">
      <c r="C393043" s="62"/>
    </row>
    <row r="393044" spans="3:3" x14ac:dyDescent="0.25">
      <c r="C393044" s="62"/>
    </row>
    <row r="393132" spans="3:3" x14ac:dyDescent="0.25">
      <c r="C393132" s="62"/>
    </row>
    <row r="393133" spans="3:3" x14ac:dyDescent="0.25">
      <c r="C393133" s="62"/>
    </row>
    <row r="393221" spans="3:3" x14ac:dyDescent="0.25">
      <c r="C393221" s="62"/>
    </row>
    <row r="393222" spans="3:3" x14ac:dyDescent="0.25">
      <c r="C393222" s="62"/>
    </row>
    <row r="393310" spans="3:3" x14ac:dyDescent="0.25">
      <c r="C393310" s="62"/>
    </row>
    <row r="393311" spans="3:3" x14ac:dyDescent="0.25">
      <c r="C393311" s="62"/>
    </row>
    <row r="393399" spans="3:3" x14ac:dyDescent="0.25">
      <c r="C393399" s="62"/>
    </row>
    <row r="393400" spans="3:3" x14ac:dyDescent="0.25">
      <c r="C393400" s="62"/>
    </row>
    <row r="393488" spans="3:3" x14ac:dyDescent="0.25">
      <c r="C393488" s="62"/>
    </row>
    <row r="393489" spans="3:3" x14ac:dyDescent="0.25">
      <c r="C393489" s="62"/>
    </row>
    <row r="393577" spans="3:3" x14ac:dyDescent="0.25">
      <c r="C393577" s="62"/>
    </row>
    <row r="393578" spans="3:3" x14ac:dyDescent="0.25">
      <c r="C393578" s="62"/>
    </row>
    <row r="393666" spans="3:3" x14ac:dyDescent="0.25">
      <c r="C393666" s="62"/>
    </row>
    <row r="393667" spans="3:3" x14ac:dyDescent="0.25">
      <c r="C393667" s="62"/>
    </row>
    <row r="393755" spans="3:3" x14ac:dyDescent="0.25">
      <c r="C393755" s="62"/>
    </row>
    <row r="393756" spans="3:3" x14ac:dyDescent="0.25">
      <c r="C393756" s="62"/>
    </row>
    <row r="393844" spans="3:3" x14ac:dyDescent="0.25">
      <c r="C393844" s="62"/>
    </row>
    <row r="393845" spans="3:3" x14ac:dyDescent="0.25">
      <c r="C393845" s="62"/>
    </row>
    <row r="393933" spans="3:3" x14ac:dyDescent="0.25">
      <c r="C393933" s="62"/>
    </row>
    <row r="393934" spans="3:3" x14ac:dyDescent="0.25">
      <c r="C393934" s="62"/>
    </row>
    <row r="394022" spans="3:3" x14ac:dyDescent="0.25">
      <c r="C394022" s="62"/>
    </row>
    <row r="394023" spans="3:3" x14ac:dyDescent="0.25">
      <c r="C394023" s="62"/>
    </row>
    <row r="394111" spans="3:3" x14ac:dyDescent="0.25">
      <c r="C394111" s="62"/>
    </row>
    <row r="394112" spans="3:3" x14ac:dyDescent="0.25">
      <c r="C394112" s="62"/>
    </row>
    <row r="394200" spans="3:3" x14ac:dyDescent="0.25">
      <c r="C394200" s="62"/>
    </row>
    <row r="394201" spans="3:3" x14ac:dyDescent="0.25">
      <c r="C394201" s="62"/>
    </row>
    <row r="394289" spans="3:3" x14ac:dyDescent="0.25">
      <c r="C394289" s="62"/>
    </row>
    <row r="394290" spans="3:3" x14ac:dyDescent="0.25">
      <c r="C394290" s="62"/>
    </row>
    <row r="394378" spans="3:3" x14ac:dyDescent="0.25">
      <c r="C394378" s="62"/>
    </row>
    <row r="394379" spans="3:3" x14ac:dyDescent="0.25">
      <c r="C394379" s="62"/>
    </row>
    <row r="394467" spans="3:3" x14ac:dyDescent="0.25">
      <c r="C394467" s="62"/>
    </row>
    <row r="394468" spans="3:3" x14ac:dyDescent="0.25">
      <c r="C394468" s="62"/>
    </row>
    <row r="394556" spans="3:3" x14ac:dyDescent="0.25">
      <c r="C394556" s="62"/>
    </row>
    <row r="394557" spans="3:3" x14ac:dyDescent="0.25">
      <c r="C394557" s="62"/>
    </row>
    <row r="394645" spans="3:3" x14ac:dyDescent="0.25">
      <c r="C394645" s="62"/>
    </row>
    <row r="394646" spans="3:3" x14ac:dyDescent="0.25">
      <c r="C394646" s="62"/>
    </row>
    <row r="394734" spans="3:3" x14ac:dyDescent="0.25">
      <c r="C394734" s="62"/>
    </row>
    <row r="394735" spans="3:3" x14ac:dyDescent="0.25">
      <c r="C394735" s="62"/>
    </row>
    <row r="394823" spans="3:3" x14ac:dyDescent="0.25">
      <c r="C394823" s="62"/>
    </row>
    <row r="394824" spans="3:3" x14ac:dyDescent="0.25">
      <c r="C394824" s="62"/>
    </row>
    <row r="394912" spans="3:3" x14ac:dyDescent="0.25">
      <c r="C394912" s="62"/>
    </row>
    <row r="394913" spans="3:3" x14ac:dyDescent="0.25">
      <c r="C394913" s="62"/>
    </row>
    <row r="395001" spans="3:3" x14ac:dyDescent="0.25">
      <c r="C395001" s="62"/>
    </row>
    <row r="395002" spans="3:3" x14ac:dyDescent="0.25">
      <c r="C395002" s="62"/>
    </row>
    <row r="395090" spans="3:3" x14ac:dyDescent="0.25">
      <c r="C395090" s="62"/>
    </row>
    <row r="395091" spans="3:3" x14ac:dyDescent="0.25">
      <c r="C395091" s="62"/>
    </row>
    <row r="395179" spans="3:3" x14ac:dyDescent="0.25">
      <c r="C395179" s="62"/>
    </row>
    <row r="395180" spans="3:3" x14ac:dyDescent="0.25">
      <c r="C395180" s="62"/>
    </row>
    <row r="395268" spans="3:3" x14ac:dyDescent="0.25">
      <c r="C395268" s="62"/>
    </row>
    <row r="395269" spans="3:3" x14ac:dyDescent="0.25">
      <c r="C395269" s="62"/>
    </row>
    <row r="395357" spans="3:3" x14ac:dyDescent="0.25">
      <c r="C395357" s="62"/>
    </row>
    <row r="395358" spans="3:3" x14ac:dyDescent="0.25">
      <c r="C395358" s="62"/>
    </row>
    <row r="395446" spans="3:3" x14ac:dyDescent="0.25">
      <c r="C395446" s="62"/>
    </row>
    <row r="395447" spans="3:3" x14ac:dyDescent="0.25">
      <c r="C395447" s="62"/>
    </row>
    <row r="395535" spans="3:3" x14ac:dyDescent="0.25">
      <c r="C395535" s="62"/>
    </row>
    <row r="395536" spans="3:3" x14ac:dyDescent="0.25">
      <c r="C395536" s="62"/>
    </row>
    <row r="395624" spans="3:3" x14ac:dyDescent="0.25">
      <c r="C395624" s="62"/>
    </row>
    <row r="395625" spans="3:3" x14ac:dyDescent="0.25">
      <c r="C395625" s="62"/>
    </row>
    <row r="395713" spans="3:3" x14ac:dyDescent="0.25">
      <c r="C395713" s="62"/>
    </row>
    <row r="395714" spans="3:3" x14ac:dyDescent="0.25">
      <c r="C395714" s="62"/>
    </row>
    <row r="395802" spans="3:3" x14ac:dyDescent="0.25">
      <c r="C395802" s="62"/>
    </row>
    <row r="395803" spans="3:3" x14ac:dyDescent="0.25">
      <c r="C395803" s="62"/>
    </row>
    <row r="395891" spans="3:3" x14ac:dyDescent="0.25">
      <c r="C395891" s="62"/>
    </row>
    <row r="395892" spans="3:3" x14ac:dyDescent="0.25">
      <c r="C395892" s="62"/>
    </row>
    <row r="395980" spans="3:3" x14ac:dyDescent="0.25">
      <c r="C395980" s="62"/>
    </row>
    <row r="395981" spans="3:3" x14ac:dyDescent="0.25">
      <c r="C395981" s="62"/>
    </row>
    <row r="396069" spans="3:3" x14ac:dyDescent="0.25">
      <c r="C396069" s="62"/>
    </row>
    <row r="396070" spans="3:3" x14ac:dyDescent="0.25">
      <c r="C396070" s="62"/>
    </row>
    <row r="396158" spans="3:3" x14ac:dyDescent="0.25">
      <c r="C396158" s="62"/>
    </row>
    <row r="396159" spans="3:3" x14ac:dyDescent="0.25">
      <c r="C396159" s="62"/>
    </row>
    <row r="396247" spans="3:3" x14ac:dyDescent="0.25">
      <c r="C396247" s="62"/>
    </row>
    <row r="396248" spans="3:3" x14ac:dyDescent="0.25">
      <c r="C396248" s="62"/>
    </row>
    <row r="396336" spans="3:3" x14ac:dyDescent="0.25">
      <c r="C396336" s="62"/>
    </row>
    <row r="396337" spans="3:3" x14ac:dyDescent="0.25">
      <c r="C396337" s="62"/>
    </row>
    <row r="396425" spans="3:3" x14ac:dyDescent="0.25">
      <c r="C396425" s="62"/>
    </row>
    <row r="396426" spans="3:3" x14ac:dyDescent="0.25">
      <c r="C396426" s="62"/>
    </row>
    <row r="396514" spans="3:3" x14ac:dyDescent="0.25">
      <c r="C396514" s="62"/>
    </row>
    <row r="396515" spans="3:3" x14ac:dyDescent="0.25">
      <c r="C396515" s="62"/>
    </row>
    <row r="396603" spans="3:3" x14ac:dyDescent="0.25">
      <c r="C396603" s="62"/>
    </row>
    <row r="396604" spans="3:3" x14ac:dyDescent="0.25">
      <c r="C396604" s="62"/>
    </row>
    <row r="396692" spans="3:3" x14ac:dyDescent="0.25">
      <c r="C396692" s="62"/>
    </row>
    <row r="396693" spans="3:3" x14ac:dyDescent="0.25">
      <c r="C396693" s="62"/>
    </row>
    <row r="396781" spans="3:3" x14ac:dyDescent="0.25">
      <c r="C396781" s="62"/>
    </row>
    <row r="396782" spans="3:3" x14ac:dyDescent="0.25">
      <c r="C396782" s="62"/>
    </row>
    <row r="396870" spans="3:3" x14ac:dyDescent="0.25">
      <c r="C396870" s="62"/>
    </row>
    <row r="396871" spans="3:3" x14ac:dyDescent="0.25">
      <c r="C396871" s="62"/>
    </row>
    <row r="396959" spans="3:3" x14ac:dyDescent="0.25">
      <c r="C396959" s="62"/>
    </row>
    <row r="396960" spans="3:3" x14ac:dyDescent="0.25">
      <c r="C396960" s="62"/>
    </row>
    <row r="397048" spans="3:3" x14ac:dyDescent="0.25">
      <c r="C397048" s="62"/>
    </row>
    <row r="397049" spans="3:3" x14ac:dyDescent="0.25">
      <c r="C397049" s="62"/>
    </row>
    <row r="397137" spans="3:3" x14ac:dyDescent="0.25">
      <c r="C397137" s="62"/>
    </row>
    <row r="397138" spans="3:3" x14ac:dyDescent="0.25">
      <c r="C397138" s="62"/>
    </row>
    <row r="397226" spans="3:3" x14ac:dyDescent="0.25">
      <c r="C397226" s="62"/>
    </row>
    <row r="397227" spans="3:3" x14ac:dyDescent="0.25">
      <c r="C397227" s="62"/>
    </row>
    <row r="397315" spans="3:3" x14ac:dyDescent="0.25">
      <c r="C397315" s="62"/>
    </row>
    <row r="397316" spans="3:3" x14ac:dyDescent="0.25">
      <c r="C397316" s="62"/>
    </row>
    <row r="397404" spans="3:3" x14ac:dyDescent="0.25">
      <c r="C397404" s="62"/>
    </row>
    <row r="397405" spans="3:3" x14ac:dyDescent="0.25">
      <c r="C397405" s="62"/>
    </row>
    <row r="397493" spans="3:3" x14ac:dyDescent="0.25">
      <c r="C397493" s="62"/>
    </row>
    <row r="397494" spans="3:3" x14ac:dyDescent="0.25">
      <c r="C397494" s="62"/>
    </row>
    <row r="397582" spans="3:3" x14ac:dyDescent="0.25">
      <c r="C397582" s="62"/>
    </row>
    <row r="397583" spans="3:3" x14ac:dyDescent="0.25">
      <c r="C397583" s="62"/>
    </row>
    <row r="397671" spans="3:3" x14ac:dyDescent="0.25">
      <c r="C397671" s="62"/>
    </row>
    <row r="397672" spans="3:3" x14ac:dyDescent="0.25">
      <c r="C397672" s="62"/>
    </row>
    <row r="397760" spans="3:3" x14ac:dyDescent="0.25">
      <c r="C397760" s="62"/>
    </row>
    <row r="397761" spans="3:3" x14ac:dyDescent="0.25">
      <c r="C397761" s="62"/>
    </row>
    <row r="397849" spans="3:3" x14ac:dyDescent="0.25">
      <c r="C397849" s="62"/>
    </row>
    <row r="397850" spans="3:3" x14ac:dyDescent="0.25">
      <c r="C397850" s="62"/>
    </row>
    <row r="397938" spans="3:3" x14ac:dyDescent="0.25">
      <c r="C397938" s="62"/>
    </row>
    <row r="397939" spans="3:3" x14ac:dyDescent="0.25">
      <c r="C397939" s="62"/>
    </row>
    <row r="398027" spans="3:3" x14ac:dyDescent="0.25">
      <c r="C398027" s="62"/>
    </row>
    <row r="398028" spans="3:3" x14ac:dyDescent="0.25">
      <c r="C398028" s="62"/>
    </row>
    <row r="398116" spans="3:3" x14ac:dyDescent="0.25">
      <c r="C398116" s="62"/>
    </row>
    <row r="398117" spans="3:3" x14ac:dyDescent="0.25">
      <c r="C398117" s="62"/>
    </row>
    <row r="398205" spans="3:3" x14ac:dyDescent="0.25">
      <c r="C398205" s="62"/>
    </row>
    <row r="398206" spans="3:3" x14ac:dyDescent="0.25">
      <c r="C398206" s="62"/>
    </row>
    <row r="398294" spans="3:3" x14ac:dyDescent="0.25">
      <c r="C398294" s="62"/>
    </row>
    <row r="398295" spans="3:3" x14ac:dyDescent="0.25">
      <c r="C398295" s="62"/>
    </row>
    <row r="398383" spans="3:3" x14ac:dyDescent="0.25">
      <c r="C398383" s="62"/>
    </row>
    <row r="398384" spans="3:3" x14ac:dyDescent="0.25">
      <c r="C398384" s="62"/>
    </row>
    <row r="398472" spans="3:3" x14ac:dyDescent="0.25">
      <c r="C398472" s="62"/>
    </row>
    <row r="398473" spans="3:3" x14ac:dyDescent="0.25">
      <c r="C398473" s="62"/>
    </row>
    <row r="398561" spans="3:3" x14ac:dyDescent="0.25">
      <c r="C398561" s="62"/>
    </row>
    <row r="398562" spans="3:3" x14ac:dyDescent="0.25">
      <c r="C398562" s="62"/>
    </row>
    <row r="398650" spans="3:3" x14ac:dyDescent="0.25">
      <c r="C398650" s="62"/>
    </row>
    <row r="398651" spans="3:3" x14ac:dyDescent="0.25">
      <c r="C398651" s="62"/>
    </row>
    <row r="398739" spans="3:3" x14ac:dyDescent="0.25">
      <c r="C398739" s="62"/>
    </row>
    <row r="398740" spans="3:3" x14ac:dyDescent="0.25">
      <c r="C398740" s="62"/>
    </row>
    <row r="398828" spans="3:3" x14ac:dyDescent="0.25">
      <c r="C398828" s="62"/>
    </row>
    <row r="398829" spans="3:3" x14ac:dyDescent="0.25">
      <c r="C398829" s="62"/>
    </row>
    <row r="398917" spans="3:3" x14ac:dyDescent="0.25">
      <c r="C398917" s="62"/>
    </row>
    <row r="398918" spans="3:3" x14ac:dyDescent="0.25">
      <c r="C398918" s="62"/>
    </row>
    <row r="399006" spans="3:3" x14ac:dyDescent="0.25">
      <c r="C399006" s="62"/>
    </row>
    <row r="399007" spans="3:3" x14ac:dyDescent="0.25">
      <c r="C399007" s="62"/>
    </row>
    <row r="399095" spans="3:3" x14ac:dyDescent="0.25">
      <c r="C399095" s="62"/>
    </row>
    <row r="399096" spans="3:3" x14ac:dyDescent="0.25">
      <c r="C399096" s="62"/>
    </row>
    <row r="399184" spans="3:3" x14ac:dyDescent="0.25">
      <c r="C399184" s="62"/>
    </row>
    <row r="399185" spans="3:3" x14ac:dyDescent="0.25">
      <c r="C399185" s="62"/>
    </row>
    <row r="399273" spans="3:3" x14ac:dyDescent="0.25">
      <c r="C399273" s="62"/>
    </row>
    <row r="399274" spans="3:3" x14ac:dyDescent="0.25">
      <c r="C399274" s="62"/>
    </row>
    <row r="399362" spans="3:3" x14ac:dyDescent="0.25">
      <c r="C399362" s="62"/>
    </row>
    <row r="399363" spans="3:3" x14ac:dyDescent="0.25">
      <c r="C399363" s="62"/>
    </row>
    <row r="399451" spans="3:3" x14ac:dyDescent="0.25">
      <c r="C399451" s="62"/>
    </row>
    <row r="399452" spans="3:3" x14ac:dyDescent="0.25">
      <c r="C399452" s="62"/>
    </row>
    <row r="399540" spans="3:3" x14ac:dyDescent="0.25">
      <c r="C399540" s="62"/>
    </row>
    <row r="399541" spans="3:3" x14ac:dyDescent="0.25">
      <c r="C399541" s="62"/>
    </row>
    <row r="399629" spans="3:3" x14ac:dyDescent="0.25">
      <c r="C399629" s="62"/>
    </row>
    <row r="399630" spans="3:3" x14ac:dyDescent="0.25">
      <c r="C399630" s="62"/>
    </row>
    <row r="399718" spans="3:3" x14ac:dyDescent="0.25">
      <c r="C399718" s="62"/>
    </row>
    <row r="399719" spans="3:3" x14ac:dyDescent="0.25">
      <c r="C399719" s="62"/>
    </row>
    <row r="399807" spans="3:3" x14ac:dyDescent="0.25">
      <c r="C399807" s="62"/>
    </row>
    <row r="399808" spans="3:3" x14ac:dyDescent="0.25">
      <c r="C399808" s="62"/>
    </row>
    <row r="399896" spans="3:3" x14ac:dyDescent="0.25">
      <c r="C399896" s="62"/>
    </row>
    <row r="399897" spans="3:3" x14ac:dyDescent="0.25">
      <c r="C399897" s="62"/>
    </row>
    <row r="399985" spans="3:3" x14ac:dyDescent="0.25">
      <c r="C399985" s="62"/>
    </row>
    <row r="399986" spans="3:3" x14ac:dyDescent="0.25">
      <c r="C399986" s="62"/>
    </row>
    <row r="400074" spans="3:3" x14ac:dyDescent="0.25">
      <c r="C400074" s="62"/>
    </row>
    <row r="400075" spans="3:3" x14ac:dyDescent="0.25">
      <c r="C400075" s="62"/>
    </row>
    <row r="400163" spans="3:3" x14ac:dyDescent="0.25">
      <c r="C400163" s="62"/>
    </row>
    <row r="400164" spans="3:3" x14ac:dyDescent="0.25">
      <c r="C400164" s="62"/>
    </row>
    <row r="400252" spans="3:3" x14ac:dyDescent="0.25">
      <c r="C400252" s="62"/>
    </row>
    <row r="400253" spans="3:3" x14ac:dyDescent="0.25">
      <c r="C400253" s="62"/>
    </row>
    <row r="400341" spans="3:3" x14ac:dyDescent="0.25">
      <c r="C400341" s="62"/>
    </row>
    <row r="400342" spans="3:3" x14ac:dyDescent="0.25">
      <c r="C400342" s="62"/>
    </row>
    <row r="400430" spans="3:3" x14ac:dyDescent="0.25">
      <c r="C400430" s="62"/>
    </row>
    <row r="400431" spans="3:3" x14ac:dyDescent="0.25">
      <c r="C400431" s="62"/>
    </row>
    <row r="400519" spans="3:3" x14ac:dyDescent="0.25">
      <c r="C400519" s="62"/>
    </row>
    <row r="400520" spans="3:3" x14ac:dyDescent="0.25">
      <c r="C400520" s="62"/>
    </row>
    <row r="400608" spans="3:3" x14ac:dyDescent="0.25">
      <c r="C400608" s="62"/>
    </row>
    <row r="400609" spans="3:3" x14ac:dyDescent="0.25">
      <c r="C400609" s="62"/>
    </row>
    <row r="400697" spans="3:3" x14ac:dyDescent="0.25">
      <c r="C400697" s="62"/>
    </row>
    <row r="400698" spans="3:3" x14ac:dyDescent="0.25">
      <c r="C400698" s="62"/>
    </row>
    <row r="400786" spans="3:3" x14ac:dyDescent="0.25">
      <c r="C400786" s="62"/>
    </row>
    <row r="400787" spans="3:3" x14ac:dyDescent="0.25">
      <c r="C400787" s="62"/>
    </row>
    <row r="400875" spans="3:3" x14ac:dyDescent="0.25">
      <c r="C400875" s="62"/>
    </row>
    <row r="400876" spans="3:3" x14ac:dyDescent="0.25">
      <c r="C400876" s="62"/>
    </row>
    <row r="400964" spans="3:3" x14ac:dyDescent="0.25">
      <c r="C400964" s="62"/>
    </row>
    <row r="400965" spans="3:3" x14ac:dyDescent="0.25">
      <c r="C400965" s="62"/>
    </row>
    <row r="401053" spans="3:3" x14ac:dyDescent="0.25">
      <c r="C401053" s="62"/>
    </row>
    <row r="401054" spans="3:3" x14ac:dyDescent="0.25">
      <c r="C401054" s="62"/>
    </row>
    <row r="401142" spans="3:3" x14ac:dyDescent="0.25">
      <c r="C401142" s="62"/>
    </row>
    <row r="401143" spans="3:3" x14ac:dyDescent="0.25">
      <c r="C401143" s="62"/>
    </row>
    <row r="401231" spans="3:3" x14ac:dyDescent="0.25">
      <c r="C401231" s="62"/>
    </row>
    <row r="401232" spans="3:3" x14ac:dyDescent="0.25">
      <c r="C401232" s="62"/>
    </row>
    <row r="401320" spans="3:3" x14ac:dyDescent="0.25">
      <c r="C401320" s="62"/>
    </row>
    <row r="401321" spans="3:3" x14ac:dyDescent="0.25">
      <c r="C401321" s="62"/>
    </row>
    <row r="401409" spans="3:3" x14ac:dyDescent="0.25">
      <c r="C401409" s="62"/>
    </row>
    <row r="401410" spans="3:3" x14ac:dyDescent="0.25">
      <c r="C401410" s="62"/>
    </row>
    <row r="401498" spans="3:3" x14ac:dyDescent="0.25">
      <c r="C401498" s="62"/>
    </row>
    <row r="401499" spans="3:3" x14ac:dyDescent="0.25">
      <c r="C401499" s="62"/>
    </row>
    <row r="401587" spans="3:3" x14ac:dyDescent="0.25">
      <c r="C401587" s="62"/>
    </row>
    <row r="401588" spans="3:3" x14ac:dyDescent="0.25">
      <c r="C401588" s="62"/>
    </row>
    <row r="401676" spans="3:3" x14ac:dyDescent="0.25">
      <c r="C401676" s="62"/>
    </row>
    <row r="401677" spans="3:3" x14ac:dyDescent="0.25">
      <c r="C401677" s="62"/>
    </row>
    <row r="401765" spans="3:3" x14ac:dyDescent="0.25">
      <c r="C401765" s="62"/>
    </row>
    <row r="401766" spans="3:3" x14ac:dyDescent="0.25">
      <c r="C401766" s="62"/>
    </row>
    <row r="401854" spans="3:3" x14ac:dyDescent="0.25">
      <c r="C401854" s="62"/>
    </row>
    <row r="401855" spans="3:3" x14ac:dyDescent="0.25">
      <c r="C401855" s="62"/>
    </row>
    <row r="401943" spans="3:3" x14ac:dyDescent="0.25">
      <c r="C401943" s="62"/>
    </row>
    <row r="401944" spans="3:3" x14ac:dyDescent="0.25">
      <c r="C401944" s="62"/>
    </row>
    <row r="402032" spans="3:3" x14ac:dyDescent="0.25">
      <c r="C402032" s="62"/>
    </row>
    <row r="402033" spans="3:3" x14ac:dyDescent="0.25">
      <c r="C402033" s="62"/>
    </row>
    <row r="402121" spans="3:3" x14ac:dyDescent="0.25">
      <c r="C402121" s="62"/>
    </row>
    <row r="402122" spans="3:3" x14ac:dyDescent="0.25">
      <c r="C402122" s="62"/>
    </row>
    <row r="402210" spans="3:3" x14ac:dyDescent="0.25">
      <c r="C402210" s="62"/>
    </row>
    <row r="402211" spans="3:3" x14ac:dyDescent="0.25">
      <c r="C402211" s="62"/>
    </row>
    <row r="402299" spans="3:3" x14ac:dyDescent="0.25">
      <c r="C402299" s="62"/>
    </row>
    <row r="402300" spans="3:3" x14ac:dyDescent="0.25">
      <c r="C402300" s="62"/>
    </row>
    <row r="402388" spans="3:3" x14ac:dyDescent="0.25">
      <c r="C402388" s="62"/>
    </row>
    <row r="402389" spans="3:3" x14ac:dyDescent="0.25">
      <c r="C402389" s="62"/>
    </row>
    <row r="402477" spans="3:3" x14ac:dyDescent="0.25">
      <c r="C402477" s="62"/>
    </row>
    <row r="402478" spans="3:3" x14ac:dyDescent="0.25">
      <c r="C402478" s="62"/>
    </row>
    <row r="402566" spans="3:3" x14ac:dyDescent="0.25">
      <c r="C402566" s="62"/>
    </row>
    <row r="402567" spans="3:3" x14ac:dyDescent="0.25">
      <c r="C402567" s="62"/>
    </row>
    <row r="402655" spans="3:3" x14ac:dyDescent="0.25">
      <c r="C402655" s="62"/>
    </row>
    <row r="402656" spans="3:3" x14ac:dyDescent="0.25">
      <c r="C402656" s="62"/>
    </row>
    <row r="402744" spans="3:3" x14ac:dyDescent="0.25">
      <c r="C402744" s="62"/>
    </row>
    <row r="402745" spans="3:3" x14ac:dyDescent="0.25">
      <c r="C402745" s="62"/>
    </row>
    <row r="402833" spans="3:3" x14ac:dyDescent="0.25">
      <c r="C402833" s="62"/>
    </row>
    <row r="402834" spans="3:3" x14ac:dyDescent="0.25">
      <c r="C402834" s="62"/>
    </row>
    <row r="402922" spans="3:3" x14ac:dyDescent="0.25">
      <c r="C402922" s="62"/>
    </row>
    <row r="402923" spans="3:3" x14ac:dyDescent="0.25">
      <c r="C402923" s="62"/>
    </row>
    <row r="403011" spans="3:3" x14ac:dyDescent="0.25">
      <c r="C403011" s="62"/>
    </row>
    <row r="403012" spans="3:3" x14ac:dyDescent="0.25">
      <c r="C403012" s="62"/>
    </row>
    <row r="403100" spans="3:3" x14ac:dyDescent="0.25">
      <c r="C403100" s="62"/>
    </row>
    <row r="403101" spans="3:3" x14ac:dyDescent="0.25">
      <c r="C403101" s="62"/>
    </row>
    <row r="403189" spans="3:3" x14ac:dyDescent="0.25">
      <c r="C403189" s="62"/>
    </row>
    <row r="403190" spans="3:3" x14ac:dyDescent="0.25">
      <c r="C403190" s="62"/>
    </row>
    <row r="403278" spans="3:3" x14ac:dyDescent="0.25">
      <c r="C403278" s="62"/>
    </row>
    <row r="403279" spans="3:3" x14ac:dyDescent="0.25">
      <c r="C403279" s="62"/>
    </row>
    <row r="403367" spans="3:3" x14ac:dyDescent="0.25">
      <c r="C403367" s="62"/>
    </row>
    <row r="403368" spans="3:3" x14ac:dyDescent="0.25">
      <c r="C403368" s="62"/>
    </row>
    <row r="403456" spans="3:3" x14ac:dyDescent="0.25">
      <c r="C403456" s="62"/>
    </row>
    <row r="403457" spans="3:3" x14ac:dyDescent="0.25">
      <c r="C403457" s="62"/>
    </row>
    <row r="403545" spans="3:3" x14ac:dyDescent="0.25">
      <c r="C403545" s="62"/>
    </row>
    <row r="403546" spans="3:3" x14ac:dyDescent="0.25">
      <c r="C403546" s="62"/>
    </row>
    <row r="403634" spans="3:3" x14ac:dyDescent="0.25">
      <c r="C403634" s="62"/>
    </row>
    <row r="403635" spans="3:3" x14ac:dyDescent="0.25">
      <c r="C403635" s="62"/>
    </row>
    <row r="403723" spans="3:3" x14ac:dyDescent="0.25">
      <c r="C403723" s="62"/>
    </row>
    <row r="403724" spans="3:3" x14ac:dyDescent="0.25">
      <c r="C403724" s="62"/>
    </row>
    <row r="403812" spans="3:3" x14ac:dyDescent="0.25">
      <c r="C403812" s="62"/>
    </row>
    <row r="403813" spans="3:3" x14ac:dyDescent="0.25">
      <c r="C403813" s="62"/>
    </row>
    <row r="403901" spans="3:3" x14ac:dyDescent="0.25">
      <c r="C403901" s="62"/>
    </row>
    <row r="403902" spans="3:3" x14ac:dyDescent="0.25">
      <c r="C403902" s="62"/>
    </row>
    <row r="403990" spans="3:3" x14ac:dyDescent="0.25">
      <c r="C403990" s="62"/>
    </row>
    <row r="403991" spans="3:3" x14ac:dyDescent="0.25">
      <c r="C403991" s="62"/>
    </row>
    <row r="404079" spans="3:3" x14ac:dyDescent="0.25">
      <c r="C404079" s="62"/>
    </row>
    <row r="404080" spans="3:3" x14ac:dyDescent="0.25">
      <c r="C404080" s="62"/>
    </row>
    <row r="404168" spans="3:3" x14ac:dyDescent="0.25">
      <c r="C404168" s="62"/>
    </row>
    <row r="404169" spans="3:3" x14ac:dyDescent="0.25">
      <c r="C404169" s="62"/>
    </row>
    <row r="404257" spans="3:3" x14ac:dyDescent="0.25">
      <c r="C404257" s="62"/>
    </row>
    <row r="404258" spans="3:3" x14ac:dyDescent="0.25">
      <c r="C404258" s="62"/>
    </row>
    <row r="404346" spans="3:3" x14ac:dyDescent="0.25">
      <c r="C404346" s="62"/>
    </row>
    <row r="404347" spans="3:3" x14ac:dyDescent="0.25">
      <c r="C404347" s="62"/>
    </row>
    <row r="404435" spans="3:3" x14ac:dyDescent="0.25">
      <c r="C404435" s="62"/>
    </row>
    <row r="404436" spans="3:3" x14ac:dyDescent="0.25">
      <c r="C404436" s="62"/>
    </row>
    <row r="404524" spans="3:3" x14ac:dyDescent="0.25">
      <c r="C404524" s="62"/>
    </row>
    <row r="404525" spans="3:3" x14ac:dyDescent="0.25">
      <c r="C404525" s="62"/>
    </row>
    <row r="404613" spans="3:3" x14ac:dyDescent="0.25">
      <c r="C404613" s="62"/>
    </row>
    <row r="404614" spans="3:3" x14ac:dyDescent="0.25">
      <c r="C404614" s="62"/>
    </row>
    <row r="404702" spans="3:3" x14ac:dyDescent="0.25">
      <c r="C404702" s="62"/>
    </row>
    <row r="404703" spans="3:3" x14ac:dyDescent="0.25">
      <c r="C404703" s="62"/>
    </row>
    <row r="404791" spans="3:3" x14ac:dyDescent="0.25">
      <c r="C404791" s="62"/>
    </row>
    <row r="404792" spans="3:3" x14ac:dyDescent="0.25">
      <c r="C404792" s="62"/>
    </row>
    <row r="404880" spans="3:3" x14ac:dyDescent="0.25">
      <c r="C404880" s="62"/>
    </row>
    <row r="404881" spans="3:3" x14ac:dyDescent="0.25">
      <c r="C404881" s="62"/>
    </row>
    <row r="404969" spans="3:3" x14ac:dyDescent="0.25">
      <c r="C404969" s="62"/>
    </row>
    <row r="404970" spans="3:3" x14ac:dyDescent="0.25">
      <c r="C404970" s="62"/>
    </row>
    <row r="405058" spans="3:3" x14ac:dyDescent="0.25">
      <c r="C405058" s="62"/>
    </row>
    <row r="405059" spans="3:3" x14ac:dyDescent="0.25">
      <c r="C405059" s="62"/>
    </row>
    <row r="405147" spans="3:3" x14ac:dyDescent="0.25">
      <c r="C405147" s="62"/>
    </row>
    <row r="405148" spans="3:3" x14ac:dyDescent="0.25">
      <c r="C405148" s="62"/>
    </row>
    <row r="405236" spans="3:3" x14ac:dyDescent="0.25">
      <c r="C405236" s="62"/>
    </row>
    <row r="405237" spans="3:3" x14ac:dyDescent="0.25">
      <c r="C405237" s="62"/>
    </row>
    <row r="405325" spans="3:3" x14ac:dyDescent="0.25">
      <c r="C405325" s="62"/>
    </row>
    <row r="405326" spans="3:3" x14ac:dyDescent="0.25">
      <c r="C405326" s="62"/>
    </row>
    <row r="405414" spans="3:3" x14ac:dyDescent="0.25">
      <c r="C405414" s="62"/>
    </row>
    <row r="405415" spans="3:3" x14ac:dyDescent="0.25">
      <c r="C405415" s="62"/>
    </row>
    <row r="405503" spans="3:3" x14ac:dyDescent="0.25">
      <c r="C405503" s="62"/>
    </row>
    <row r="405504" spans="3:3" x14ac:dyDescent="0.25">
      <c r="C405504" s="62"/>
    </row>
    <row r="405592" spans="3:3" x14ac:dyDescent="0.25">
      <c r="C405592" s="62"/>
    </row>
    <row r="405593" spans="3:3" x14ac:dyDescent="0.25">
      <c r="C405593" s="62"/>
    </row>
    <row r="405681" spans="3:3" x14ac:dyDescent="0.25">
      <c r="C405681" s="62"/>
    </row>
    <row r="405682" spans="3:3" x14ac:dyDescent="0.25">
      <c r="C405682" s="62"/>
    </row>
    <row r="405770" spans="3:3" x14ac:dyDescent="0.25">
      <c r="C405770" s="62"/>
    </row>
    <row r="405771" spans="3:3" x14ac:dyDescent="0.25">
      <c r="C405771" s="62"/>
    </row>
    <row r="405859" spans="3:3" x14ac:dyDescent="0.25">
      <c r="C405859" s="62"/>
    </row>
    <row r="405860" spans="3:3" x14ac:dyDescent="0.25">
      <c r="C405860" s="62"/>
    </row>
    <row r="405948" spans="3:3" x14ac:dyDescent="0.25">
      <c r="C405948" s="62"/>
    </row>
    <row r="405949" spans="3:3" x14ac:dyDescent="0.25">
      <c r="C405949" s="62"/>
    </row>
    <row r="406037" spans="3:3" x14ac:dyDescent="0.25">
      <c r="C406037" s="62"/>
    </row>
    <row r="406038" spans="3:3" x14ac:dyDescent="0.25">
      <c r="C406038" s="62"/>
    </row>
    <row r="406126" spans="3:3" x14ac:dyDescent="0.25">
      <c r="C406126" s="62"/>
    </row>
    <row r="406127" spans="3:3" x14ac:dyDescent="0.25">
      <c r="C406127" s="62"/>
    </row>
    <row r="406215" spans="3:3" x14ac:dyDescent="0.25">
      <c r="C406215" s="62"/>
    </row>
    <row r="406216" spans="3:3" x14ac:dyDescent="0.25">
      <c r="C406216" s="62"/>
    </row>
    <row r="406304" spans="3:3" x14ac:dyDescent="0.25">
      <c r="C406304" s="62"/>
    </row>
    <row r="406305" spans="3:3" x14ac:dyDescent="0.25">
      <c r="C406305" s="62"/>
    </row>
    <row r="406393" spans="3:3" x14ac:dyDescent="0.25">
      <c r="C406393" s="62"/>
    </row>
    <row r="406394" spans="3:3" x14ac:dyDescent="0.25">
      <c r="C406394" s="62"/>
    </row>
    <row r="406482" spans="3:3" x14ac:dyDescent="0.25">
      <c r="C406482" s="62"/>
    </row>
    <row r="406483" spans="3:3" x14ac:dyDescent="0.25">
      <c r="C406483" s="62"/>
    </row>
    <row r="406571" spans="3:3" x14ac:dyDescent="0.25">
      <c r="C406571" s="62"/>
    </row>
    <row r="406572" spans="3:3" x14ac:dyDescent="0.25">
      <c r="C406572" s="62"/>
    </row>
    <row r="406660" spans="3:3" x14ac:dyDescent="0.25">
      <c r="C406660" s="62"/>
    </row>
    <row r="406661" spans="3:3" x14ac:dyDescent="0.25">
      <c r="C406661" s="62"/>
    </row>
    <row r="406749" spans="3:3" x14ac:dyDescent="0.25">
      <c r="C406749" s="62"/>
    </row>
    <row r="406750" spans="3:3" x14ac:dyDescent="0.25">
      <c r="C406750" s="62"/>
    </row>
    <row r="406838" spans="3:3" x14ac:dyDescent="0.25">
      <c r="C406838" s="62"/>
    </row>
    <row r="406839" spans="3:3" x14ac:dyDescent="0.25">
      <c r="C406839" s="62"/>
    </row>
    <row r="406927" spans="3:3" x14ac:dyDescent="0.25">
      <c r="C406927" s="62"/>
    </row>
    <row r="406928" spans="3:3" x14ac:dyDescent="0.25">
      <c r="C406928" s="62"/>
    </row>
    <row r="407016" spans="3:3" x14ac:dyDescent="0.25">
      <c r="C407016" s="62"/>
    </row>
    <row r="407017" spans="3:3" x14ac:dyDescent="0.25">
      <c r="C407017" s="62"/>
    </row>
    <row r="407105" spans="3:3" x14ac:dyDescent="0.25">
      <c r="C407105" s="62"/>
    </row>
    <row r="407106" spans="3:3" x14ac:dyDescent="0.25">
      <c r="C407106" s="62"/>
    </row>
    <row r="407194" spans="3:3" x14ac:dyDescent="0.25">
      <c r="C407194" s="62"/>
    </row>
    <row r="407195" spans="3:3" x14ac:dyDescent="0.25">
      <c r="C407195" s="62"/>
    </row>
    <row r="407283" spans="3:3" x14ac:dyDescent="0.25">
      <c r="C407283" s="62"/>
    </row>
    <row r="407284" spans="3:3" x14ac:dyDescent="0.25">
      <c r="C407284" s="62"/>
    </row>
    <row r="407372" spans="3:3" x14ac:dyDescent="0.25">
      <c r="C407372" s="62"/>
    </row>
    <row r="407373" spans="3:3" x14ac:dyDescent="0.25">
      <c r="C407373" s="62"/>
    </row>
    <row r="407461" spans="3:3" x14ac:dyDescent="0.25">
      <c r="C407461" s="62"/>
    </row>
    <row r="407462" spans="3:3" x14ac:dyDescent="0.25">
      <c r="C407462" s="62"/>
    </row>
    <row r="407550" spans="3:3" x14ac:dyDescent="0.25">
      <c r="C407550" s="62"/>
    </row>
    <row r="407551" spans="3:3" x14ac:dyDescent="0.25">
      <c r="C407551" s="62"/>
    </row>
    <row r="407639" spans="3:3" x14ac:dyDescent="0.25">
      <c r="C407639" s="62"/>
    </row>
    <row r="407640" spans="3:3" x14ac:dyDescent="0.25">
      <c r="C407640" s="62"/>
    </row>
    <row r="407728" spans="3:3" x14ac:dyDescent="0.25">
      <c r="C407728" s="62"/>
    </row>
    <row r="407729" spans="3:3" x14ac:dyDescent="0.25">
      <c r="C407729" s="62"/>
    </row>
    <row r="407817" spans="3:3" x14ac:dyDescent="0.25">
      <c r="C407817" s="62"/>
    </row>
    <row r="407818" spans="3:3" x14ac:dyDescent="0.25">
      <c r="C407818" s="62"/>
    </row>
    <row r="407906" spans="3:3" x14ac:dyDescent="0.25">
      <c r="C407906" s="62"/>
    </row>
    <row r="407907" spans="3:3" x14ac:dyDescent="0.25">
      <c r="C407907" s="62"/>
    </row>
    <row r="407995" spans="3:3" x14ac:dyDescent="0.25">
      <c r="C407995" s="62"/>
    </row>
    <row r="407996" spans="3:3" x14ac:dyDescent="0.25">
      <c r="C407996" s="62"/>
    </row>
    <row r="408084" spans="3:3" x14ac:dyDescent="0.25">
      <c r="C408084" s="62"/>
    </row>
    <row r="408085" spans="3:3" x14ac:dyDescent="0.25">
      <c r="C408085" s="62"/>
    </row>
    <row r="408173" spans="3:3" x14ac:dyDescent="0.25">
      <c r="C408173" s="62"/>
    </row>
    <row r="408174" spans="3:3" x14ac:dyDescent="0.25">
      <c r="C408174" s="62"/>
    </row>
    <row r="408262" spans="3:3" x14ac:dyDescent="0.25">
      <c r="C408262" s="62"/>
    </row>
    <row r="408263" spans="3:3" x14ac:dyDescent="0.25">
      <c r="C408263" s="62"/>
    </row>
    <row r="408351" spans="3:3" x14ac:dyDescent="0.25">
      <c r="C408351" s="62"/>
    </row>
    <row r="408352" spans="3:3" x14ac:dyDescent="0.25">
      <c r="C408352" s="62"/>
    </row>
    <row r="408440" spans="3:3" x14ac:dyDescent="0.25">
      <c r="C408440" s="62"/>
    </row>
    <row r="408441" spans="3:3" x14ac:dyDescent="0.25">
      <c r="C408441" s="62"/>
    </row>
    <row r="408529" spans="3:3" x14ac:dyDescent="0.25">
      <c r="C408529" s="62"/>
    </row>
    <row r="408530" spans="3:3" x14ac:dyDescent="0.25">
      <c r="C408530" s="62"/>
    </row>
    <row r="408618" spans="3:3" x14ac:dyDescent="0.25">
      <c r="C408618" s="62"/>
    </row>
    <row r="408619" spans="3:3" x14ac:dyDescent="0.25">
      <c r="C408619" s="62"/>
    </row>
    <row r="408707" spans="3:3" x14ac:dyDescent="0.25">
      <c r="C408707" s="62"/>
    </row>
    <row r="408708" spans="3:3" x14ac:dyDescent="0.25">
      <c r="C408708" s="62"/>
    </row>
    <row r="408796" spans="3:3" x14ac:dyDescent="0.25">
      <c r="C408796" s="62"/>
    </row>
    <row r="408797" spans="3:3" x14ac:dyDescent="0.25">
      <c r="C408797" s="62"/>
    </row>
    <row r="408885" spans="3:3" x14ac:dyDescent="0.25">
      <c r="C408885" s="62"/>
    </row>
    <row r="408886" spans="3:3" x14ac:dyDescent="0.25">
      <c r="C408886" s="62"/>
    </row>
    <row r="408974" spans="3:3" x14ac:dyDescent="0.25">
      <c r="C408974" s="62"/>
    </row>
    <row r="408975" spans="3:3" x14ac:dyDescent="0.25">
      <c r="C408975" s="62"/>
    </row>
    <row r="409063" spans="3:3" x14ac:dyDescent="0.25">
      <c r="C409063" s="62"/>
    </row>
    <row r="409064" spans="3:3" x14ac:dyDescent="0.25">
      <c r="C409064" s="62"/>
    </row>
    <row r="409152" spans="3:3" x14ac:dyDescent="0.25">
      <c r="C409152" s="62"/>
    </row>
    <row r="409153" spans="3:3" x14ac:dyDescent="0.25">
      <c r="C409153" s="62"/>
    </row>
    <row r="409241" spans="3:3" x14ac:dyDescent="0.25">
      <c r="C409241" s="62"/>
    </row>
    <row r="409242" spans="3:3" x14ac:dyDescent="0.25">
      <c r="C409242" s="62"/>
    </row>
    <row r="409330" spans="3:3" x14ac:dyDescent="0.25">
      <c r="C409330" s="62"/>
    </row>
    <row r="409331" spans="3:3" x14ac:dyDescent="0.25">
      <c r="C409331" s="62"/>
    </row>
    <row r="409419" spans="3:3" x14ac:dyDescent="0.25">
      <c r="C409419" s="62"/>
    </row>
    <row r="409420" spans="3:3" x14ac:dyDescent="0.25">
      <c r="C409420" s="62"/>
    </row>
    <row r="409508" spans="3:3" x14ac:dyDescent="0.25">
      <c r="C409508" s="62"/>
    </row>
    <row r="409509" spans="3:3" x14ac:dyDescent="0.25">
      <c r="C409509" s="62"/>
    </row>
    <row r="409597" spans="3:3" x14ac:dyDescent="0.25">
      <c r="C409597" s="62"/>
    </row>
    <row r="409598" spans="3:3" x14ac:dyDescent="0.25">
      <c r="C409598" s="62"/>
    </row>
    <row r="409686" spans="3:3" x14ac:dyDescent="0.25">
      <c r="C409686" s="62"/>
    </row>
    <row r="409687" spans="3:3" x14ac:dyDescent="0.25">
      <c r="C409687" s="62"/>
    </row>
    <row r="409775" spans="3:3" x14ac:dyDescent="0.25">
      <c r="C409775" s="62"/>
    </row>
    <row r="409776" spans="3:3" x14ac:dyDescent="0.25">
      <c r="C409776" s="62"/>
    </row>
    <row r="409864" spans="3:3" x14ac:dyDescent="0.25">
      <c r="C409864" s="62"/>
    </row>
    <row r="409865" spans="3:3" x14ac:dyDescent="0.25">
      <c r="C409865" s="62"/>
    </row>
    <row r="409953" spans="3:3" x14ac:dyDescent="0.25">
      <c r="C409953" s="62"/>
    </row>
    <row r="409954" spans="3:3" x14ac:dyDescent="0.25">
      <c r="C409954" s="62"/>
    </row>
    <row r="410042" spans="3:3" x14ac:dyDescent="0.25">
      <c r="C410042" s="62"/>
    </row>
    <row r="410043" spans="3:3" x14ac:dyDescent="0.25">
      <c r="C410043" s="62"/>
    </row>
    <row r="410131" spans="3:3" x14ac:dyDescent="0.25">
      <c r="C410131" s="62"/>
    </row>
    <row r="410132" spans="3:3" x14ac:dyDescent="0.25">
      <c r="C410132" s="62"/>
    </row>
    <row r="410220" spans="3:3" x14ac:dyDescent="0.25">
      <c r="C410220" s="62"/>
    </row>
    <row r="410221" spans="3:3" x14ac:dyDescent="0.25">
      <c r="C410221" s="62"/>
    </row>
    <row r="410309" spans="3:3" x14ac:dyDescent="0.25">
      <c r="C410309" s="62"/>
    </row>
    <row r="410310" spans="3:3" x14ac:dyDescent="0.25">
      <c r="C410310" s="62"/>
    </row>
    <row r="410398" spans="3:3" x14ac:dyDescent="0.25">
      <c r="C410398" s="62"/>
    </row>
    <row r="410399" spans="3:3" x14ac:dyDescent="0.25">
      <c r="C410399" s="62"/>
    </row>
    <row r="410487" spans="3:3" x14ac:dyDescent="0.25">
      <c r="C410487" s="62"/>
    </row>
    <row r="410488" spans="3:3" x14ac:dyDescent="0.25">
      <c r="C410488" s="62"/>
    </row>
    <row r="410576" spans="3:3" x14ac:dyDescent="0.25">
      <c r="C410576" s="62"/>
    </row>
    <row r="410577" spans="3:3" x14ac:dyDescent="0.25">
      <c r="C410577" s="62"/>
    </row>
    <row r="410665" spans="3:3" x14ac:dyDescent="0.25">
      <c r="C410665" s="62"/>
    </row>
    <row r="410666" spans="3:3" x14ac:dyDescent="0.25">
      <c r="C410666" s="62"/>
    </row>
    <row r="410754" spans="3:3" x14ac:dyDescent="0.25">
      <c r="C410754" s="62"/>
    </row>
    <row r="410755" spans="3:3" x14ac:dyDescent="0.25">
      <c r="C410755" s="62"/>
    </row>
    <row r="410843" spans="3:3" x14ac:dyDescent="0.25">
      <c r="C410843" s="62"/>
    </row>
    <row r="410844" spans="3:3" x14ac:dyDescent="0.25">
      <c r="C410844" s="62"/>
    </row>
    <row r="410932" spans="3:3" x14ac:dyDescent="0.25">
      <c r="C410932" s="62"/>
    </row>
    <row r="410933" spans="3:3" x14ac:dyDescent="0.25">
      <c r="C410933" s="62"/>
    </row>
    <row r="411021" spans="3:3" x14ac:dyDescent="0.25">
      <c r="C411021" s="62"/>
    </row>
    <row r="411022" spans="3:3" x14ac:dyDescent="0.25">
      <c r="C411022" s="62"/>
    </row>
    <row r="411110" spans="3:3" x14ac:dyDescent="0.25">
      <c r="C411110" s="62"/>
    </row>
    <row r="411111" spans="3:3" x14ac:dyDescent="0.25">
      <c r="C411111" s="62"/>
    </row>
    <row r="411199" spans="3:3" x14ac:dyDescent="0.25">
      <c r="C411199" s="62"/>
    </row>
    <row r="411200" spans="3:3" x14ac:dyDescent="0.25">
      <c r="C411200" s="62"/>
    </row>
    <row r="411288" spans="3:3" x14ac:dyDescent="0.25">
      <c r="C411288" s="62"/>
    </row>
    <row r="411289" spans="3:3" x14ac:dyDescent="0.25">
      <c r="C411289" s="62"/>
    </row>
    <row r="411377" spans="3:3" x14ac:dyDescent="0.25">
      <c r="C411377" s="62"/>
    </row>
    <row r="411378" spans="3:3" x14ac:dyDescent="0.25">
      <c r="C411378" s="62"/>
    </row>
    <row r="411466" spans="3:3" x14ac:dyDescent="0.25">
      <c r="C411466" s="62"/>
    </row>
    <row r="411467" spans="3:3" x14ac:dyDescent="0.25">
      <c r="C411467" s="62"/>
    </row>
    <row r="411555" spans="3:3" x14ac:dyDescent="0.25">
      <c r="C411555" s="62"/>
    </row>
    <row r="411556" spans="3:3" x14ac:dyDescent="0.25">
      <c r="C411556" s="62"/>
    </row>
    <row r="411644" spans="3:3" x14ac:dyDescent="0.25">
      <c r="C411644" s="62"/>
    </row>
    <row r="411645" spans="3:3" x14ac:dyDescent="0.25">
      <c r="C411645" s="62"/>
    </row>
    <row r="411733" spans="3:3" x14ac:dyDescent="0.25">
      <c r="C411733" s="62"/>
    </row>
    <row r="411734" spans="3:3" x14ac:dyDescent="0.25">
      <c r="C411734" s="62"/>
    </row>
    <row r="411822" spans="3:3" x14ac:dyDescent="0.25">
      <c r="C411822" s="62"/>
    </row>
    <row r="411823" spans="3:3" x14ac:dyDescent="0.25">
      <c r="C411823" s="62"/>
    </row>
    <row r="411911" spans="3:3" x14ac:dyDescent="0.25">
      <c r="C411911" s="62"/>
    </row>
    <row r="411912" spans="3:3" x14ac:dyDescent="0.25">
      <c r="C411912" s="62"/>
    </row>
    <row r="412000" spans="3:3" x14ac:dyDescent="0.25">
      <c r="C412000" s="62"/>
    </row>
    <row r="412001" spans="3:3" x14ac:dyDescent="0.25">
      <c r="C412001" s="62"/>
    </row>
    <row r="412089" spans="3:3" x14ac:dyDescent="0.25">
      <c r="C412089" s="62"/>
    </row>
    <row r="412090" spans="3:3" x14ac:dyDescent="0.25">
      <c r="C412090" s="62"/>
    </row>
    <row r="412178" spans="3:3" x14ac:dyDescent="0.25">
      <c r="C412178" s="62"/>
    </row>
    <row r="412179" spans="3:3" x14ac:dyDescent="0.25">
      <c r="C412179" s="62"/>
    </row>
    <row r="412267" spans="3:3" x14ac:dyDescent="0.25">
      <c r="C412267" s="62"/>
    </row>
    <row r="412268" spans="3:3" x14ac:dyDescent="0.25">
      <c r="C412268" s="62"/>
    </row>
    <row r="412356" spans="3:3" x14ac:dyDescent="0.25">
      <c r="C412356" s="62"/>
    </row>
    <row r="412357" spans="3:3" x14ac:dyDescent="0.25">
      <c r="C412357" s="62"/>
    </row>
    <row r="412445" spans="3:3" x14ac:dyDescent="0.25">
      <c r="C412445" s="62"/>
    </row>
    <row r="412446" spans="3:3" x14ac:dyDescent="0.25">
      <c r="C412446" s="62"/>
    </row>
    <row r="412534" spans="3:3" x14ac:dyDescent="0.25">
      <c r="C412534" s="62"/>
    </row>
    <row r="412535" spans="3:3" x14ac:dyDescent="0.25">
      <c r="C412535" s="62"/>
    </row>
    <row r="412623" spans="3:3" x14ac:dyDescent="0.25">
      <c r="C412623" s="62"/>
    </row>
    <row r="412624" spans="3:3" x14ac:dyDescent="0.25">
      <c r="C412624" s="62"/>
    </row>
    <row r="412712" spans="3:3" x14ac:dyDescent="0.25">
      <c r="C412712" s="62"/>
    </row>
    <row r="412713" spans="3:3" x14ac:dyDescent="0.25">
      <c r="C412713" s="62"/>
    </row>
    <row r="412801" spans="3:3" x14ac:dyDescent="0.25">
      <c r="C412801" s="62"/>
    </row>
    <row r="412802" spans="3:3" x14ac:dyDescent="0.25">
      <c r="C412802" s="62"/>
    </row>
    <row r="412890" spans="3:3" x14ac:dyDescent="0.25">
      <c r="C412890" s="62"/>
    </row>
    <row r="412891" spans="3:3" x14ac:dyDescent="0.25">
      <c r="C412891" s="62"/>
    </row>
    <row r="412979" spans="3:3" x14ac:dyDescent="0.25">
      <c r="C412979" s="62"/>
    </row>
    <row r="412980" spans="3:3" x14ac:dyDescent="0.25">
      <c r="C412980" s="62"/>
    </row>
    <row r="413068" spans="3:3" x14ac:dyDescent="0.25">
      <c r="C413068" s="62"/>
    </row>
    <row r="413069" spans="3:3" x14ac:dyDescent="0.25">
      <c r="C413069" s="62"/>
    </row>
    <row r="413157" spans="3:3" x14ac:dyDescent="0.25">
      <c r="C413157" s="62"/>
    </row>
    <row r="413158" spans="3:3" x14ac:dyDescent="0.25">
      <c r="C413158" s="62"/>
    </row>
    <row r="413246" spans="3:3" x14ac:dyDescent="0.25">
      <c r="C413246" s="62"/>
    </row>
    <row r="413247" spans="3:3" x14ac:dyDescent="0.25">
      <c r="C413247" s="62"/>
    </row>
    <row r="413335" spans="3:3" x14ac:dyDescent="0.25">
      <c r="C413335" s="62"/>
    </row>
    <row r="413336" spans="3:3" x14ac:dyDescent="0.25">
      <c r="C413336" s="62"/>
    </row>
    <row r="413424" spans="3:3" x14ac:dyDescent="0.25">
      <c r="C413424" s="62"/>
    </row>
    <row r="413425" spans="3:3" x14ac:dyDescent="0.25">
      <c r="C413425" s="62"/>
    </row>
    <row r="413513" spans="3:3" x14ac:dyDescent="0.25">
      <c r="C413513" s="62"/>
    </row>
    <row r="413514" spans="3:3" x14ac:dyDescent="0.25">
      <c r="C413514" s="62"/>
    </row>
    <row r="413602" spans="3:3" x14ac:dyDescent="0.25">
      <c r="C413602" s="62"/>
    </row>
    <row r="413603" spans="3:3" x14ac:dyDescent="0.25">
      <c r="C413603" s="62"/>
    </row>
    <row r="413691" spans="3:3" x14ac:dyDescent="0.25">
      <c r="C413691" s="62"/>
    </row>
    <row r="413692" spans="3:3" x14ac:dyDescent="0.25">
      <c r="C413692" s="62"/>
    </row>
    <row r="413780" spans="3:3" x14ac:dyDescent="0.25">
      <c r="C413780" s="62"/>
    </row>
    <row r="413781" spans="3:3" x14ac:dyDescent="0.25">
      <c r="C413781" s="62"/>
    </row>
    <row r="413869" spans="3:3" x14ac:dyDescent="0.25">
      <c r="C413869" s="62"/>
    </row>
    <row r="413870" spans="3:3" x14ac:dyDescent="0.25">
      <c r="C413870" s="62"/>
    </row>
    <row r="413958" spans="3:3" x14ac:dyDescent="0.25">
      <c r="C413958" s="62"/>
    </row>
    <row r="413959" spans="3:3" x14ac:dyDescent="0.25">
      <c r="C413959" s="62"/>
    </row>
    <row r="414047" spans="3:3" x14ac:dyDescent="0.25">
      <c r="C414047" s="62"/>
    </row>
    <row r="414048" spans="3:3" x14ac:dyDescent="0.25">
      <c r="C414048" s="62"/>
    </row>
    <row r="414136" spans="3:3" x14ac:dyDescent="0.25">
      <c r="C414136" s="62"/>
    </row>
    <row r="414137" spans="3:3" x14ac:dyDescent="0.25">
      <c r="C414137" s="62"/>
    </row>
    <row r="414225" spans="3:3" x14ac:dyDescent="0.25">
      <c r="C414225" s="62"/>
    </row>
    <row r="414226" spans="3:3" x14ac:dyDescent="0.25">
      <c r="C414226" s="62"/>
    </row>
    <row r="414314" spans="3:3" x14ac:dyDescent="0.25">
      <c r="C414314" s="62"/>
    </row>
    <row r="414315" spans="3:3" x14ac:dyDescent="0.25">
      <c r="C414315" s="62"/>
    </row>
    <row r="414403" spans="3:3" x14ac:dyDescent="0.25">
      <c r="C414403" s="62"/>
    </row>
    <row r="414404" spans="3:3" x14ac:dyDescent="0.25">
      <c r="C414404" s="62"/>
    </row>
    <row r="414492" spans="3:3" x14ac:dyDescent="0.25">
      <c r="C414492" s="62"/>
    </row>
    <row r="414493" spans="3:3" x14ac:dyDescent="0.25">
      <c r="C414493" s="62"/>
    </row>
    <row r="414581" spans="3:3" x14ac:dyDescent="0.25">
      <c r="C414581" s="62"/>
    </row>
    <row r="414582" spans="3:3" x14ac:dyDescent="0.25">
      <c r="C414582" s="62"/>
    </row>
    <row r="414670" spans="3:3" x14ac:dyDescent="0.25">
      <c r="C414670" s="62"/>
    </row>
    <row r="414671" spans="3:3" x14ac:dyDescent="0.25">
      <c r="C414671" s="62"/>
    </row>
    <row r="414759" spans="3:3" x14ac:dyDescent="0.25">
      <c r="C414759" s="62"/>
    </row>
    <row r="414760" spans="3:3" x14ac:dyDescent="0.25">
      <c r="C414760" s="62"/>
    </row>
    <row r="414848" spans="3:3" x14ac:dyDescent="0.25">
      <c r="C414848" s="62"/>
    </row>
    <row r="414849" spans="3:3" x14ac:dyDescent="0.25">
      <c r="C414849" s="62"/>
    </row>
    <row r="414937" spans="3:3" x14ac:dyDescent="0.25">
      <c r="C414937" s="62"/>
    </row>
    <row r="414938" spans="3:3" x14ac:dyDescent="0.25">
      <c r="C414938" s="62"/>
    </row>
    <row r="415026" spans="3:3" x14ac:dyDescent="0.25">
      <c r="C415026" s="62"/>
    </row>
    <row r="415027" spans="3:3" x14ac:dyDescent="0.25">
      <c r="C415027" s="62"/>
    </row>
    <row r="415115" spans="3:3" x14ac:dyDescent="0.25">
      <c r="C415115" s="62"/>
    </row>
    <row r="415116" spans="3:3" x14ac:dyDescent="0.25">
      <c r="C415116" s="62"/>
    </row>
    <row r="415204" spans="3:3" x14ac:dyDescent="0.25">
      <c r="C415204" s="62"/>
    </row>
    <row r="415205" spans="3:3" x14ac:dyDescent="0.25">
      <c r="C415205" s="62"/>
    </row>
    <row r="415293" spans="3:3" x14ac:dyDescent="0.25">
      <c r="C415293" s="62"/>
    </row>
    <row r="415294" spans="3:3" x14ac:dyDescent="0.25">
      <c r="C415294" s="62"/>
    </row>
    <row r="415382" spans="3:3" x14ac:dyDescent="0.25">
      <c r="C415382" s="62"/>
    </row>
    <row r="415383" spans="3:3" x14ac:dyDescent="0.25">
      <c r="C415383" s="62"/>
    </row>
    <row r="415471" spans="3:3" x14ac:dyDescent="0.25">
      <c r="C415471" s="62"/>
    </row>
    <row r="415472" spans="3:3" x14ac:dyDescent="0.25">
      <c r="C415472" s="62"/>
    </row>
    <row r="415560" spans="3:3" x14ac:dyDescent="0.25">
      <c r="C415560" s="62"/>
    </row>
    <row r="415561" spans="3:3" x14ac:dyDescent="0.25">
      <c r="C415561" s="62"/>
    </row>
    <row r="415649" spans="3:3" x14ac:dyDescent="0.25">
      <c r="C415649" s="62"/>
    </row>
    <row r="415650" spans="3:3" x14ac:dyDescent="0.25">
      <c r="C415650" s="62"/>
    </row>
    <row r="415738" spans="3:3" x14ac:dyDescent="0.25">
      <c r="C415738" s="62"/>
    </row>
    <row r="415739" spans="3:3" x14ac:dyDescent="0.25">
      <c r="C415739" s="62"/>
    </row>
    <row r="415827" spans="3:3" x14ac:dyDescent="0.25">
      <c r="C415827" s="62"/>
    </row>
    <row r="415828" spans="3:3" x14ac:dyDescent="0.25">
      <c r="C415828" s="62"/>
    </row>
    <row r="415916" spans="3:3" x14ac:dyDescent="0.25">
      <c r="C415916" s="62"/>
    </row>
    <row r="415917" spans="3:3" x14ac:dyDescent="0.25">
      <c r="C415917" s="62"/>
    </row>
    <row r="416005" spans="3:3" x14ac:dyDescent="0.25">
      <c r="C416005" s="62"/>
    </row>
    <row r="416006" spans="3:3" x14ac:dyDescent="0.25">
      <c r="C416006" s="62"/>
    </row>
    <row r="416094" spans="3:3" x14ac:dyDescent="0.25">
      <c r="C416094" s="62"/>
    </row>
    <row r="416095" spans="3:3" x14ac:dyDescent="0.25">
      <c r="C416095" s="62"/>
    </row>
    <row r="416183" spans="3:3" x14ac:dyDescent="0.25">
      <c r="C416183" s="62"/>
    </row>
    <row r="416184" spans="3:3" x14ac:dyDescent="0.25">
      <c r="C416184" s="62"/>
    </row>
    <row r="416272" spans="3:3" x14ac:dyDescent="0.25">
      <c r="C416272" s="62"/>
    </row>
    <row r="416273" spans="3:3" x14ac:dyDescent="0.25">
      <c r="C416273" s="62"/>
    </row>
    <row r="416361" spans="3:3" x14ac:dyDescent="0.25">
      <c r="C416361" s="62"/>
    </row>
    <row r="416362" spans="3:3" x14ac:dyDescent="0.25">
      <c r="C416362" s="62"/>
    </row>
    <row r="416450" spans="3:3" x14ac:dyDescent="0.25">
      <c r="C416450" s="62"/>
    </row>
    <row r="416451" spans="3:3" x14ac:dyDescent="0.25">
      <c r="C416451" s="62"/>
    </row>
    <row r="416539" spans="3:3" x14ac:dyDescent="0.25">
      <c r="C416539" s="62"/>
    </row>
    <row r="416540" spans="3:3" x14ac:dyDescent="0.25">
      <c r="C416540" s="62"/>
    </row>
    <row r="416628" spans="3:3" x14ac:dyDescent="0.25">
      <c r="C416628" s="62"/>
    </row>
    <row r="416629" spans="3:3" x14ac:dyDescent="0.25">
      <c r="C416629" s="62"/>
    </row>
    <row r="416717" spans="3:3" x14ac:dyDescent="0.25">
      <c r="C416717" s="62"/>
    </row>
    <row r="416718" spans="3:3" x14ac:dyDescent="0.25">
      <c r="C416718" s="62"/>
    </row>
    <row r="416806" spans="3:3" x14ac:dyDescent="0.25">
      <c r="C416806" s="62"/>
    </row>
    <row r="416807" spans="3:3" x14ac:dyDescent="0.25">
      <c r="C416807" s="62"/>
    </row>
    <row r="416895" spans="3:3" x14ac:dyDescent="0.25">
      <c r="C416895" s="62"/>
    </row>
    <row r="416896" spans="3:3" x14ac:dyDescent="0.25">
      <c r="C416896" s="62"/>
    </row>
    <row r="416984" spans="3:3" x14ac:dyDescent="0.25">
      <c r="C416984" s="62"/>
    </row>
    <row r="416985" spans="3:3" x14ac:dyDescent="0.25">
      <c r="C416985" s="62"/>
    </row>
    <row r="417073" spans="3:3" x14ac:dyDescent="0.25">
      <c r="C417073" s="62"/>
    </row>
    <row r="417074" spans="3:3" x14ac:dyDescent="0.25">
      <c r="C417074" s="62"/>
    </row>
    <row r="417162" spans="3:3" x14ac:dyDescent="0.25">
      <c r="C417162" s="62"/>
    </row>
    <row r="417163" spans="3:3" x14ac:dyDescent="0.25">
      <c r="C417163" s="62"/>
    </row>
    <row r="417251" spans="3:3" x14ac:dyDescent="0.25">
      <c r="C417251" s="62"/>
    </row>
    <row r="417252" spans="3:3" x14ac:dyDescent="0.25">
      <c r="C417252" s="62"/>
    </row>
    <row r="417340" spans="3:3" x14ac:dyDescent="0.25">
      <c r="C417340" s="62"/>
    </row>
    <row r="417341" spans="3:3" x14ac:dyDescent="0.25">
      <c r="C417341" s="62"/>
    </row>
    <row r="417429" spans="3:3" x14ac:dyDescent="0.25">
      <c r="C417429" s="62"/>
    </row>
    <row r="417430" spans="3:3" x14ac:dyDescent="0.25">
      <c r="C417430" s="62"/>
    </row>
    <row r="417518" spans="3:3" x14ac:dyDescent="0.25">
      <c r="C417518" s="62"/>
    </row>
    <row r="417519" spans="3:3" x14ac:dyDescent="0.25">
      <c r="C417519" s="62"/>
    </row>
    <row r="417607" spans="3:3" x14ac:dyDescent="0.25">
      <c r="C417607" s="62"/>
    </row>
    <row r="417608" spans="3:3" x14ac:dyDescent="0.25">
      <c r="C417608" s="62"/>
    </row>
    <row r="417696" spans="3:3" x14ac:dyDescent="0.25">
      <c r="C417696" s="62"/>
    </row>
    <row r="417697" spans="3:3" x14ac:dyDescent="0.25">
      <c r="C417697" s="62"/>
    </row>
    <row r="417785" spans="3:3" x14ac:dyDescent="0.25">
      <c r="C417785" s="62"/>
    </row>
    <row r="417786" spans="3:3" x14ac:dyDescent="0.25">
      <c r="C417786" s="62"/>
    </row>
    <row r="417874" spans="3:3" x14ac:dyDescent="0.25">
      <c r="C417874" s="62"/>
    </row>
    <row r="417875" spans="3:3" x14ac:dyDescent="0.25">
      <c r="C417875" s="62"/>
    </row>
    <row r="417963" spans="3:3" x14ac:dyDescent="0.25">
      <c r="C417963" s="62"/>
    </row>
    <row r="417964" spans="3:3" x14ac:dyDescent="0.25">
      <c r="C417964" s="62"/>
    </row>
    <row r="418052" spans="3:3" x14ac:dyDescent="0.25">
      <c r="C418052" s="62"/>
    </row>
    <row r="418053" spans="3:3" x14ac:dyDescent="0.25">
      <c r="C418053" s="62"/>
    </row>
    <row r="418141" spans="3:3" x14ac:dyDescent="0.25">
      <c r="C418141" s="62"/>
    </row>
    <row r="418142" spans="3:3" x14ac:dyDescent="0.25">
      <c r="C418142" s="62"/>
    </row>
    <row r="418230" spans="3:3" x14ac:dyDescent="0.25">
      <c r="C418230" s="62"/>
    </row>
    <row r="418231" spans="3:3" x14ac:dyDescent="0.25">
      <c r="C418231" s="62"/>
    </row>
    <row r="418319" spans="3:3" x14ac:dyDescent="0.25">
      <c r="C418319" s="62"/>
    </row>
    <row r="418320" spans="3:3" x14ac:dyDescent="0.25">
      <c r="C418320" s="62"/>
    </row>
    <row r="418408" spans="3:3" x14ac:dyDescent="0.25">
      <c r="C418408" s="62"/>
    </row>
    <row r="418409" spans="3:3" x14ac:dyDescent="0.25">
      <c r="C418409" s="62"/>
    </row>
    <row r="418497" spans="3:3" x14ac:dyDescent="0.25">
      <c r="C418497" s="62"/>
    </row>
    <row r="418498" spans="3:3" x14ac:dyDescent="0.25">
      <c r="C418498" s="62"/>
    </row>
    <row r="418586" spans="3:3" x14ac:dyDescent="0.25">
      <c r="C418586" s="62"/>
    </row>
    <row r="418587" spans="3:3" x14ac:dyDescent="0.25">
      <c r="C418587" s="62"/>
    </row>
    <row r="418675" spans="3:3" x14ac:dyDescent="0.25">
      <c r="C418675" s="62"/>
    </row>
    <row r="418676" spans="3:3" x14ac:dyDescent="0.25">
      <c r="C418676" s="62"/>
    </row>
    <row r="418764" spans="3:3" x14ac:dyDescent="0.25">
      <c r="C418764" s="62"/>
    </row>
    <row r="418765" spans="3:3" x14ac:dyDescent="0.25">
      <c r="C418765" s="62"/>
    </row>
    <row r="418853" spans="3:3" x14ac:dyDescent="0.25">
      <c r="C418853" s="62"/>
    </row>
    <row r="418854" spans="3:3" x14ac:dyDescent="0.25">
      <c r="C418854" s="62"/>
    </row>
    <row r="418942" spans="3:3" x14ac:dyDescent="0.25">
      <c r="C418942" s="62"/>
    </row>
    <row r="418943" spans="3:3" x14ac:dyDescent="0.25">
      <c r="C418943" s="62"/>
    </row>
    <row r="419031" spans="3:3" x14ac:dyDescent="0.25">
      <c r="C419031" s="62"/>
    </row>
    <row r="419032" spans="3:3" x14ac:dyDescent="0.25">
      <c r="C419032" s="62"/>
    </row>
    <row r="419120" spans="3:3" x14ac:dyDescent="0.25">
      <c r="C419120" s="62"/>
    </row>
    <row r="419121" spans="3:3" x14ac:dyDescent="0.25">
      <c r="C419121" s="62"/>
    </row>
    <row r="419209" spans="3:3" x14ac:dyDescent="0.25">
      <c r="C419209" s="62"/>
    </row>
    <row r="419210" spans="3:3" x14ac:dyDescent="0.25">
      <c r="C419210" s="62"/>
    </row>
    <row r="419298" spans="3:3" x14ac:dyDescent="0.25">
      <c r="C419298" s="62"/>
    </row>
    <row r="419299" spans="3:3" x14ac:dyDescent="0.25">
      <c r="C419299" s="62"/>
    </row>
    <row r="419387" spans="3:3" x14ac:dyDescent="0.25">
      <c r="C419387" s="62"/>
    </row>
    <row r="419388" spans="3:3" x14ac:dyDescent="0.25">
      <c r="C419388" s="62"/>
    </row>
    <row r="419476" spans="3:3" x14ac:dyDescent="0.25">
      <c r="C419476" s="62"/>
    </row>
    <row r="419477" spans="3:3" x14ac:dyDescent="0.25">
      <c r="C419477" s="62"/>
    </row>
    <row r="419565" spans="3:3" x14ac:dyDescent="0.25">
      <c r="C419565" s="62"/>
    </row>
    <row r="419566" spans="3:3" x14ac:dyDescent="0.25">
      <c r="C419566" s="62"/>
    </row>
    <row r="419654" spans="3:3" x14ac:dyDescent="0.25">
      <c r="C419654" s="62"/>
    </row>
    <row r="419655" spans="3:3" x14ac:dyDescent="0.25">
      <c r="C419655" s="62"/>
    </row>
    <row r="419743" spans="3:3" x14ac:dyDescent="0.25">
      <c r="C419743" s="62"/>
    </row>
    <row r="419744" spans="3:3" x14ac:dyDescent="0.25">
      <c r="C419744" s="62"/>
    </row>
    <row r="419832" spans="3:3" x14ac:dyDescent="0.25">
      <c r="C419832" s="62"/>
    </row>
    <row r="419833" spans="3:3" x14ac:dyDescent="0.25">
      <c r="C419833" s="62"/>
    </row>
    <row r="419921" spans="3:3" x14ac:dyDescent="0.25">
      <c r="C419921" s="62"/>
    </row>
    <row r="419922" spans="3:3" x14ac:dyDescent="0.25">
      <c r="C419922" s="62"/>
    </row>
    <row r="420010" spans="3:3" x14ac:dyDescent="0.25">
      <c r="C420010" s="62"/>
    </row>
    <row r="420011" spans="3:3" x14ac:dyDescent="0.25">
      <c r="C420011" s="62"/>
    </row>
    <row r="420099" spans="3:3" x14ac:dyDescent="0.25">
      <c r="C420099" s="62"/>
    </row>
    <row r="420100" spans="3:3" x14ac:dyDescent="0.25">
      <c r="C420100" s="62"/>
    </row>
    <row r="420188" spans="3:3" x14ac:dyDescent="0.25">
      <c r="C420188" s="62"/>
    </row>
    <row r="420189" spans="3:3" x14ac:dyDescent="0.25">
      <c r="C420189" s="62"/>
    </row>
    <row r="420277" spans="3:3" x14ac:dyDescent="0.25">
      <c r="C420277" s="62"/>
    </row>
    <row r="420278" spans="3:3" x14ac:dyDescent="0.25">
      <c r="C420278" s="62"/>
    </row>
    <row r="420366" spans="3:3" x14ac:dyDescent="0.25">
      <c r="C420366" s="62"/>
    </row>
    <row r="420367" spans="3:3" x14ac:dyDescent="0.25">
      <c r="C420367" s="62"/>
    </row>
    <row r="420455" spans="3:3" x14ac:dyDescent="0.25">
      <c r="C420455" s="62"/>
    </row>
    <row r="420456" spans="3:3" x14ac:dyDescent="0.25">
      <c r="C420456" s="62"/>
    </row>
    <row r="420544" spans="3:3" x14ac:dyDescent="0.25">
      <c r="C420544" s="62"/>
    </row>
    <row r="420545" spans="3:3" x14ac:dyDescent="0.25">
      <c r="C420545" s="62"/>
    </row>
    <row r="420633" spans="3:3" x14ac:dyDescent="0.25">
      <c r="C420633" s="62"/>
    </row>
    <row r="420634" spans="3:3" x14ac:dyDescent="0.25">
      <c r="C420634" s="62"/>
    </row>
    <row r="420722" spans="3:3" x14ac:dyDescent="0.25">
      <c r="C420722" s="62"/>
    </row>
    <row r="420723" spans="3:3" x14ac:dyDescent="0.25">
      <c r="C420723" s="62"/>
    </row>
    <row r="420811" spans="3:3" x14ac:dyDescent="0.25">
      <c r="C420811" s="62"/>
    </row>
    <row r="420812" spans="3:3" x14ac:dyDescent="0.25">
      <c r="C420812" s="62"/>
    </row>
    <row r="420900" spans="3:3" x14ac:dyDescent="0.25">
      <c r="C420900" s="62"/>
    </row>
    <row r="420901" spans="3:3" x14ac:dyDescent="0.25">
      <c r="C420901" s="62"/>
    </row>
    <row r="420989" spans="3:3" x14ac:dyDescent="0.25">
      <c r="C420989" s="62"/>
    </row>
    <row r="420990" spans="3:3" x14ac:dyDescent="0.25">
      <c r="C420990" s="62"/>
    </row>
    <row r="421078" spans="3:3" x14ac:dyDescent="0.25">
      <c r="C421078" s="62"/>
    </row>
    <row r="421079" spans="3:3" x14ac:dyDescent="0.25">
      <c r="C421079" s="62"/>
    </row>
    <row r="421167" spans="3:3" x14ac:dyDescent="0.25">
      <c r="C421167" s="62"/>
    </row>
    <row r="421168" spans="3:3" x14ac:dyDescent="0.25">
      <c r="C421168" s="62"/>
    </row>
    <row r="421256" spans="3:3" x14ac:dyDescent="0.25">
      <c r="C421256" s="62"/>
    </row>
    <row r="421257" spans="3:3" x14ac:dyDescent="0.25">
      <c r="C421257" s="62"/>
    </row>
    <row r="421345" spans="3:3" x14ac:dyDescent="0.25">
      <c r="C421345" s="62"/>
    </row>
    <row r="421346" spans="3:3" x14ac:dyDescent="0.25">
      <c r="C421346" s="62"/>
    </row>
    <row r="421434" spans="3:3" x14ac:dyDescent="0.25">
      <c r="C421434" s="62"/>
    </row>
    <row r="421435" spans="3:3" x14ac:dyDescent="0.25">
      <c r="C421435" s="62"/>
    </row>
    <row r="421523" spans="3:3" x14ac:dyDescent="0.25">
      <c r="C421523" s="62"/>
    </row>
    <row r="421524" spans="3:3" x14ac:dyDescent="0.25">
      <c r="C421524" s="62"/>
    </row>
    <row r="421612" spans="3:3" x14ac:dyDescent="0.25">
      <c r="C421612" s="62"/>
    </row>
    <row r="421613" spans="3:3" x14ac:dyDescent="0.25">
      <c r="C421613" s="62"/>
    </row>
    <row r="421701" spans="3:3" x14ac:dyDescent="0.25">
      <c r="C421701" s="62"/>
    </row>
    <row r="421702" spans="3:3" x14ac:dyDescent="0.25">
      <c r="C421702" s="62"/>
    </row>
    <row r="421790" spans="3:3" x14ac:dyDescent="0.25">
      <c r="C421790" s="62"/>
    </row>
    <row r="421791" spans="3:3" x14ac:dyDescent="0.25">
      <c r="C421791" s="62"/>
    </row>
    <row r="421879" spans="3:3" x14ac:dyDescent="0.25">
      <c r="C421879" s="62"/>
    </row>
    <row r="421880" spans="3:3" x14ac:dyDescent="0.25">
      <c r="C421880" s="62"/>
    </row>
    <row r="421968" spans="3:3" x14ac:dyDescent="0.25">
      <c r="C421968" s="62"/>
    </row>
    <row r="421969" spans="3:3" x14ac:dyDescent="0.25">
      <c r="C421969" s="62"/>
    </row>
    <row r="422057" spans="3:3" x14ac:dyDescent="0.25">
      <c r="C422057" s="62"/>
    </row>
    <row r="422058" spans="3:3" x14ac:dyDescent="0.25">
      <c r="C422058" s="62"/>
    </row>
    <row r="422146" spans="3:3" x14ac:dyDescent="0.25">
      <c r="C422146" s="62"/>
    </row>
    <row r="422147" spans="3:3" x14ac:dyDescent="0.25">
      <c r="C422147" s="62"/>
    </row>
    <row r="422235" spans="3:3" x14ac:dyDescent="0.25">
      <c r="C422235" s="62"/>
    </row>
    <row r="422236" spans="3:3" x14ac:dyDescent="0.25">
      <c r="C422236" s="62"/>
    </row>
    <row r="422324" spans="3:3" x14ac:dyDescent="0.25">
      <c r="C422324" s="62"/>
    </row>
    <row r="422325" spans="3:3" x14ac:dyDescent="0.25">
      <c r="C422325" s="62"/>
    </row>
    <row r="422413" spans="3:3" x14ac:dyDescent="0.25">
      <c r="C422413" s="62"/>
    </row>
    <row r="422414" spans="3:3" x14ac:dyDescent="0.25">
      <c r="C422414" s="62"/>
    </row>
    <row r="422502" spans="3:3" x14ac:dyDescent="0.25">
      <c r="C422502" s="62"/>
    </row>
    <row r="422503" spans="3:3" x14ac:dyDescent="0.25">
      <c r="C422503" s="62"/>
    </row>
    <row r="422591" spans="3:3" x14ac:dyDescent="0.25">
      <c r="C422591" s="62"/>
    </row>
    <row r="422592" spans="3:3" x14ac:dyDescent="0.25">
      <c r="C422592" s="62"/>
    </row>
    <row r="422680" spans="3:3" x14ac:dyDescent="0.25">
      <c r="C422680" s="62"/>
    </row>
    <row r="422681" spans="3:3" x14ac:dyDescent="0.25">
      <c r="C422681" s="62"/>
    </row>
    <row r="422769" spans="3:3" x14ac:dyDescent="0.25">
      <c r="C422769" s="62"/>
    </row>
    <row r="422770" spans="3:3" x14ac:dyDescent="0.25">
      <c r="C422770" s="62"/>
    </row>
    <row r="422858" spans="3:3" x14ac:dyDescent="0.25">
      <c r="C422858" s="62"/>
    </row>
    <row r="422859" spans="3:3" x14ac:dyDescent="0.25">
      <c r="C422859" s="62"/>
    </row>
    <row r="422947" spans="3:3" x14ac:dyDescent="0.25">
      <c r="C422947" s="62"/>
    </row>
    <row r="422948" spans="3:3" x14ac:dyDescent="0.25">
      <c r="C422948" s="62"/>
    </row>
    <row r="423036" spans="3:3" x14ac:dyDescent="0.25">
      <c r="C423036" s="62"/>
    </row>
    <row r="423037" spans="3:3" x14ac:dyDescent="0.25">
      <c r="C423037" s="62"/>
    </row>
    <row r="423125" spans="3:3" x14ac:dyDescent="0.25">
      <c r="C423125" s="62"/>
    </row>
    <row r="423126" spans="3:3" x14ac:dyDescent="0.25">
      <c r="C423126" s="62"/>
    </row>
    <row r="423214" spans="3:3" x14ac:dyDescent="0.25">
      <c r="C423214" s="62"/>
    </row>
    <row r="423215" spans="3:3" x14ac:dyDescent="0.25">
      <c r="C423215" s="62"/>
    </row>
    <row r="423303" spans="3:3" x14ac:dyDescent="0.25">
      <c r="C423303" s="62"/>
    </row>
    <row r="423304" spans="3:3" x14ac:dyDescent="0.25">
      <c r="C423304" s="62"/>
    </row>
    <row r="423392" spans="3:3" x14ac:dyDescent="0.25">
      <c r="C423392" s="62"/>
    </row>
    <row r="423393" spans="3:3" x14ac:dyDescent="0.25">
      <c r="C423393" s="62"/>
    </row>
    <row r="423481" spans="3:3" x14ac:dyDescent="0.25">
      <c r="C423481" s="62"/>
    </row>
    <row r="423482" spans="3:3" x14ac:dyDescent="0.25">
      <c r="C423482" s="62"/>
    </row>
    <row r="423570" spans="3:3" x14ac:dyDescent="0.25">
      <c r="C423570" s="62"/>
    </row>
    <row r="423571" spans="3:3" x14ac:dyDescent="0.25">
      <c r="C423571" s="62"/>
    </row>
    <row r="423659" spans="3:3" x14ac:dyDescent="0.25">
      <c r="C423659" s="62"/>
    </row>
    <row r="423660" spans="3:3" x14ac:dyDescent="0.25">
      <c r="C423660" s="62"/>
    </row>
    <row r="423748" spans="3:3" x14ac:dyDescent="0.25">
      <c r="C423748" s="62"/>
    </row>
    <row r="423749" spans="3:3" x14ac:dyDescent="0.25">
      <c r="C423749" s="62"/>
    </row>
    <row r="423837" spans="3:3" x14ac:dyDescent="0.25">
      <c r="C423837" s="62"/>
    </row>
    <row r="423838" spans="3:3" x14ac:dyDescent="0.25">
      <c r="C423838" s="62"/>
    </row>
    <row r="423926" spans="3:3" x14ac:dyDescent="0.25">
      <c r="C423926" s="62"/>
    </row>
    <row r="423927" spans="3:3" x14ac:dyDescent="0.25">
      <c r="C423927" s="62"/>
    </row>
    <row r="424015" spans="3:3" x14ac:dyDescent="0.25">
      <c r="C424015" s="62"/>
    </row>
    <row r="424016" spans="3:3" x14ac:dyDescent="0.25">
      <c r="C424016" s="62"/>
    </row>
    <row r="424104" spans="3:3" x14ac:dyDescent="0.25">
      <c r="C424104" s="62"/>
    </row>
    <row r="424105" spans="3:3" x14ac:dyDescent="0.25">
      <c r="C424105" s="62"/>
    </row>
    <row r="424193" spans="3:3" x14ac:dyDescent="0.25">
      <c r="C424193" s="62"/>
    </row>
    <row r="424194" spans="3:3" x14ac:dyDescent="0.25">
      <c r="C424194" s="62"/>
    </row>
    <row r="424282" spans="3:3" x14ac:dyDescent="0.25">
      <c r="C424282" s="62"/>
    </row>
    <row r="424283" spans="3:3" x14ac:dyDescent="0.25">
      <c r="C424283" s="62"/>
    </row>
    <row r="424371" spans="3:3" x14ac:dyDescent="0.25">
      <c r="C424371" s="62"/>
    </row>
    <row r="424372" spans="3:3" x14ac:dyDescent="0.25">
      <c r="C424372" s="62"/>
    </row>
    <row r="424460" spans="3:3" x14ac:dyDescent="0.25">
      <c r="C424460" s="62"/>
    </row>
    <row r="424461" spans="3:3" x14ac:dyDescent="0.25">
      <c r="C424461" s="62"/>
    </row>
    <row r="424549" spans="3:3" x14ac:dyDescent="0.25">
      <c r="C424549" s="62"/>
    </row>
    <row r="424550" spans="3:3" x14ac:dyDescent="0.25">
      <c r="C424550" s="62"/>
    </row>
    <row r="424638" spans="3:3" x14ac:dyDescent="0.25">
      <c r="C424638" s="62"/>
    </row>
    <row r="424639" spans="3:3" x14ac:dyDescent="0.25">
      <c r="C424639" s="62"/>
    </row>
    <row r="424727" spans="3:3" x14ac:dyDescent="0.25">
      <c r="C424727" s="62"/>
    </row>
    <row r="424728" spans="3:3" x14ac:dyDescent="0.25">
      <c r="C424728" s="62"/>
    </row>
    <row r="424816" spans="3:3" x14ac:dyDescent="0.25">
      <c r="C424816" s="62"/>
    </row>
    <row r="424817" spans="3:3" x14ac:dyDescent="0.25">
      <c r="C424817" s="62"/>
    </row>
    <row r="424905" spans="3:3" x14ac:dyDescent="0.25">
      <c r="C424905" s="62"/>
    </row>
    <row r="424906" spans="3:3" x14ac:dyDescent="0.25">
      <c r="C424906" s="62"/>
    </row>
    <row r="424994" spans="3:3" x14ac:dyDescent="0.25">
      <c r="C424994" s="62"/>
    </row>
    <row r="424995" spans="3:3" x14ac:dyDescent="0.25">
      <c r="C424995" s="62"/>
    </row>
    <row r="425083" spans="3:3" x14ac:dyDescent="0.25">
      <c r="C425083" s="62"/>
    </row>
    <row r="425084" spans="3:3" x14ac:dyDescent="0.25">
      <c r="C425084" s="62"/>
    </row>
    <row r="425172" spans="3:3" x14ac:dyDescent="0.25">
      <c r="C425172" s="62"/>
    </row>
    <row r="425173" spans="3:3" x14ac:dyDescent="0.25">
      <c r="C425173" s="62"/>
    </row>
    <row r="425261" spans="3:3" x14ac:dyDescent="0.25">
      <c r="C425261" s="62"/>
    </row>
    <row r="425262" spans="3:3" x14ac:dyDescent="0.25">
      <c r="C425262" s="62"/>
    </row>
    <row r="425350" spans="3:3" x14ac:dyDescent="0.25">
      <c r="C425350" s="62"/>
    </row>
    <row r="425351" spans="3:3" x14ac:dyDescent="0.25">
      <c r="C425351" s="62"/>
    </row>
    <row r="425439" spans="3:3" x14ac:dyDescent="0.25">
      <c r="C425439" s="62"/>
    </row>
    <row r="425440" spans="3:3" x14ac:dyDescent="0.25">
      <c r="C425440" s="62"/>
    </row>
    <row r="425528" spans="3:3" x14ac:dyDescent="0.25">
      <c r="C425528" s="62"/>
    </row>
    <row r="425529" spans="3:3" x14ac:dyDescent="0.25">
      <c r="C425529" s="62"/>
    </row>
    <row r="425617" spans="3:3" x14ac:dyDescent="0.25">
      <c r="C425617" s="62"/>
    </row>
    <row r="425618" spans="3:3" x14ac:dyDescent="0.25">
      <c r="C425618" s="62"/>
    </row>
    <row r="425706" spans="3:3" x14ac:dyDescent="0.25">
      <c r="C425706" s="62"/>
    </row>
    <row r="425707" spans="3:3" x14ac:dyDescent="0.25">
      <c r="C425707" s="62"/>
    </row>
    <row r="425795" spans="3:3" x14ac:dyDescent="0.25">
      <c r="C425795" s="62"/>
    </row>
    <row r="425796" spans="3:3" x14ac:dyDescent="0.25">
      <c r="C425796" s="62"/>
    </row>
    <row r="425884" spans="3:3" x14ac:dyDescent="0.25">
      <c r="C425884" s="62"/>
    </row>
    <row r="425885" spans="3:3" x14ac:dyDescent="0.25">
      <c r="C425885" s="62"/>
    </row>
    <row r="425973" spans="3:3" x14ac:dyDescent="0.25">
      <c r="C425973" s="62"/>
    </row>
    <row r="425974" spans="3:3" x14ac:dyDescent="0.25">
      <c r="C425974" s="62"/>
    </row>
    <row r="426062" spans="3:3" x14ac:dyDescent="0.25">
      <c r="C426062" s="62"/>
    </row>
    <row r="426063" spans="3:3" x14ac:dyDescent="0.25">
      <c r="C426063" s="62"/>
    </row>
    <row r="426151" spans="3:3" x14ac:dyDescent="0.25">
      <c r="C426151" s="62"/>
    </row>
    <row r="426152" spans="3:3" x14ac:dyDescent="0.25">
      <c r="C426152" s="62"/>
    </row>
    <row r="426240" spans="3:3" x14ac:dyDescent="0.25">
      <c r="C426240" s="62"/>
    </row>
    <row r="426241" spans="3:3" x14ac:dyDescent="0.25">
      <c r="C426241" s="62"/>
    </row>
    <row r="426329" spans="3:3" x14ac:dyDescent="0.25">
      <c r="C426329" s="62"/>
    </row>
    <row r="426330" spans="3:3" x14ac:dyDescent="0.25">
      <c r="C426330" s="62"/>
    </row>
    <row r="426418" spans="3:3" x14ac:dyDescent="0.25">
      <c r="C426418" s="62"/>
    </row>
    <row r="426419" spans="3:3" x14ac:dyDescent="0.25">
      <c r="C426419" s="62"/>
    </row>
    <row r="426507" spans="3:3" x14ac:dyDescent="0.25">
      <c r="C426507" s="62"/>
    </row>
    <row r="426508" spans="3:3" x14ac:dyDescent="0.25">
      <c r="C426508" s="62"/>
    </row>
    <row r="426596" spans="3:3" x14ac:dyDescent="0.25">
      <c r="C426596" s="62"/>
    </row>
    <row r="426597" spans="3:3" x14ac:dyDescent="0.25">
      <c r="C426597" s="62"/>
    </row>
    <row r="426685" spans="3:3" x14ac:dyDescent="0.25">
      <c r="C426685" s="62"/>
    </row>
    <row r="426686" spans="3:3" x14ac:dyDescent="0.25">
      <c r="C426686" s="62"/>
    </row>
    <row r="426774" spans="3:3" x14ac:dyDescent="0.25">
      <c r="C426774" s="62"/>
    </row>
    <row r="426775" spans="3:3" x14ac:dyDescent="0.25">
      <c r="C426775" s="62"/>
    </row>
    <row r="426863" spans="3:3" x14ac:dyDescent="0.25">
      <c r="C426863" s="62"/>
    </row>
    <row r="426864" spans="3:3" x14ac:dyDescent="0.25">
      <c r="C426864" s="62"/>
    </row>
    <row r="426952" spans="3:3" x14ac:dyDescent="0.25">
      <c r="C426952" s="62"/>
    </row>
    <row r="426953" spans="3:3" x14ac:dyDescent="0.25">
      <c r="C426953" s="62"/>
    </row>
    <row r="427041" spans="3:3" x14ac:dyDescent="0.25">
      <c r="C427041" s="62"/>
    </row>
    <row r="427042" spans="3:3" x14ac:dyDescent="0.25">
      <c r="C427042" s="62"/>
    </row>
    <row r="427130" spans="3:3" x14ac:dyDescent="0.25">
      <c r="C427130" s="62"/>
    </row>
    <row r="427131" spans="3:3" x14ac:dyDescent="0.25">
      <c r="C427131" s="62"/>
    </row>
    <row r="427219" spans="3:3" x14ac:dyDescent="0.25">
      <c r="C427219" s="62"/>
    </row>
    <row r="427220" spans="3:3" x14ac:dyDescent="0.25">
      <c r="C427220" s="62"/>
    </row>
    <row r="427308" spans="3:3" x14ac:dyDescent="0.25">
      <c r="C427308" s="62"/>
    </row>
    <row r="427309" spans="3:3" x14ac:dyDescent="0.25">
      <c r="C427309" s="62"/>
    </row>
    <row r="427397" spans="3:3" x14ac:dyDescent="0.25">
      <c r="C427397" s="62"/>
    </row>
    <row r="427398" spans="3:3" x14ac:dyDescent="0.25">
      <c r="C427398" s="62"/>
    </row>
    <row r="427486" spans="3:3" x14ac:dyDescent="0.25">
      <c r="C427486" s="62"/>
    </row>
    <row r="427487" spans="3:3" x14ac:dyDescent="0.25">
      <c r="C427487" s="62"/>
    </row>
    <row r="427575" spans="3:3" x14ac:dyDescent="0.25">
      <c r="C427575" s="62"/>
    </row>
    <row r="427576" spans="3:3" x14ac:dyDescent="0.25">
      <c r="C427576" s="62"/>
    </row>
    <row r="427664" spans="3:3" x14ac:dyDescent="0.25">
      <c r="C427664" s="62"/>
    </row>
    <row r="427665" spans="3:3" x14ac:dyDescent="0.25">
      <c r="C427665" s="62"/>
    </row>
    <row r="427753" spans="3:3" x14ac:dyDescent="0.25">
      <c r="C427753" s="62"/>
    </row>
    <row r="427754" spans="3:3" x14ac:dyDescent="0.25">
      <c r="C427754" s="62"/>
    </row>
    <row r="427842" spans="3:3" x14ac:dyDescent="0.25">
      <c r="C427842" s="62"/>
    </row>
    <row r="427843" spans="3:3" x14ac:dyDescent="0.25">
      <c r="C427843" s="62"/>
    </row>
    <row r="427931" spans="3:3" x14ac:dyDescent="0.25">
      <c r="C427931" s="62"/>
    </row>
    <row r="427932" spans="3:3" x14ac:dyDescent="0.25">
      <c r="C427932" s="62"/>
    </row>
    <row r="428020" spans="3:3" x14ac:dyDescent="0.25">
      <c r="C428020" s="62"/>
    </row>
    <row r="428021" spans="3:3" x14ac:dyDescent="0.25">
      <c r="C428021" s="62"/>
    </row>
    <row r="428109" spans="3:3" x14ac:dyDescent="0.25">
      <c r="C428109" s="62"/>
    </row>
    <row r="428110" spans="3:3" x14ac:dyDescent="0.25">
      <c r="C428110" s="62"/>
    </row>
    <row r="428198" spans="3:3" x14ac:dyDescent="0.25">
      <c r="C428198" s="62"/>
    </row>
    <row r="428199" spans="3:3" x14ac:dyDescent="0.25">
      <c r="C428199" s="62"/>
    </row>
    <row r="428287" spans="3:3" x14ac:dyDescent="0.25">
      <c r="C428287" s="62"/>
    </row>
    <row r="428288" spans="3:3" x14ac:dyDescent="0.25">
      <c r="C428288" s="62"/>
    </row>
    <row r="428376" spans="3:3" x14ac:dyDescent="0.25">
      <c r="C428376" s="62"/>
    </row>
    <row r="428377" spans="3:3" x14ac:dyDescent="0.25">
      <c r="C428377" s="62"/>
    </row>
    <row r="428465" spans="3:3" x14ac:dyDescent="0.25">
      <c r="C428465" s="62"/>
    </row>
    <row r="428466" spans="3:3" x14ac:dyDescent="0.25">
      <c r="C428466" s="62"/>
    </row>
    <row r="428554" spans="3:3" x14ac:dyDescent="0.25">
      <c r="C428554" s="62"/>
    </row>
    <row r="428555" spans="3:3" x14ac:dyDescent="0.25">
      <c r="C428555" s="62"/>
    </row>
    <row r="428643" spans="3:3" x14ac:dyDescent="0.25">
      <c r="C428643" s="62"/>
    </row>
    <row r="428644" spans="3:3" x14ac:dyDescent="0.25">
      <c r="C428644" s="62"/>
    </row>
    <row r="428732" spans="3:3" x14ac:dyDescent="0.25">
      <c r="C428732" s="62"/>
    </row>
    <row r="428733" spans="3:3" x14ac:dyDescent="0.25">
      <c r="C428733" s="62"/>
    </row>
    <row r="428821" spans="3:3" x14ac:dyDescent="0.25">
      <c r="C428821" s="62"/>
    </row>
    <row r="428822" spans="3:3" x14ac:dyDescent="0.25">
      <c r="C428822" s="62"/>
    </row>
    <row r="428910" spans="3:3" x14ac:dyDescent="0.25">
      <c r="C428910" s="62"/>
    </row>
    <row r="428911" spans="3:3" x14ac:dyDescent="0.25">
      <c r="C428911" s="62"/>
    </row>
    <row r="428999" spans="3:3" x14ac:dyDescent="0.25">
      <c r="C428999" s="62"/>
    </row>
    <row r="429000" spans="3:3" x14ac:dyDescent="0.25">
      <c r="C429000" s="62"/>
    </row>
    <row r="429088" spans="3:3" x14ac:dyDescent="0.25">
      <c r="C429088" s="62"/>
    </row>
    <row r="429089" spans="3:3" x14ac:dyDescent="0.25">
      <c r="C429089" s="62"/>
    </row>
    <row r="429177" spans="3:3" x14ac:dyDescent="0.25">
      <c r="C429177" s="62"/>
    </row>
    <row r="429178" spans="3:3" x14ac:dyDescent="0.25">
      <c r="C429178" s="62"/>
    </row>
    <row r="429266" spans="3:3" x14ac:dyDescent="0.25">
      <c r="C429266" s="62"/>
    </row>
    <row r="429267" spans="3:3" x14ac:dyDescent="0.25">
      <c r="C429267" s="62"/>
    </row>
    <row r="429355" spans="3:3" x14ac:dyDescent="0.25">
      <c r="C429355" s="62"/>
    </row>
    <row r="429356" spans="3:3" x14ac:dyDescent="0.25">
      <c r="C429356" s="62"/>
    </row>
    <row r="429444" spans="3:3" x14ac:dyDescent="0.25">
      <c r="C429444" s="62"/>
    </row>
    <row r="429445" spans="3:3" x14ac:dyDescent="0.25">
      <c r="C429445" s="62"/>
    </row>
    <row r="429533" spans="3:3" x14ac:dyDescent="0.25">
      <c r="C429533" s="62"/>
    </row>
    <row r="429534" spans="3:3" x14ac:dyDescent="0.25">
      <c r="C429534" s="62"/>
    </row>
    <row r="429622" spans="3:3" x14ac:dyDescent="0.25">
      <c r="C429622" s="62"/>
    </row>
    <row r="429623" spans="3:3" x14ac:dyDescent="0.25">
      <c r="C429623" s="62"/>
    </row>
    <row r="429711" spans="3:3" x14ac:dyDescent="0.25">
      <c r="C429711" s="62"/>
    </row>
    <row r="429712" spans="3:3" x14ac:dyDescent="0.25">
      <c r="C429712" s="62"/>
    </row>
    <row r="429800" spans="3:3" x14ac:dyDescent="0.25">
      <c r="C429800" s="62"/>
    </row>
    <row r="429801" spans="3:3" x14ac:dyDescent="0.25">
      <c r="C429801" s="62"/>
    </row>
    <row r="429889" spans="3:3" x14ac:dyDescent="0.25">
      <c r="C429889" s="62"/>
    </row>
    <row r="429890" spans="3:3" x14ac:dyDescent="0.25">
      <c r="C429890" s="62"/>
    </row>
    <row r="429978" spans="3:3" x14ac:dyDescent="0.25">
      <c r="C429978" s="62"/>
    </row>
    <row r="429979" spans="3:3" x14ac:dyDescent="0.25">
      <c r="C429979" s="62"/>
    </row>
    <row r="430067" spans="3:3" x14ac:dyDescent="0.25">
      <c r="C430067" s="62"/>
    </row>
    <row r="430068" spans="3:3" x14ac:dyDescent="0.25">
      <c r="C430068" s="62"/>
    </row>
    <row r="430156" spans="3:3" x14ac:dyDescent="0.25">
      <c r="C430156" s="62"/>
    </row>
    <row r="430157" spans="3:3" x14ac:dyDescent="0.25">
      <c r="C430157" s="62"/>
    </row>
    <row r="430245" spans="3:3" x14ac:dyDescent="0.25">
      <c r="C430245" s="62"/>
    </row>
    <row r="430246" spans="3:3" x14ac:dyDescent="0.25">
      <c r="C430246" s="62"/>
    </row>
    <row r="430334" spans="3:3" x14ac:dyDescent="0.25">
      <c r="C430334" s="62"/>
    </row>
    <row r="430335" spans="3:3" x14ac:dyDescent="0.25">
      <c r="C430335" s="62"/>
    </row>
    <row r="430423" spans="3:3" x14ac:dyDescent="0.25">
      <c r="C430423" s="62"/>
    </row>
    <row r="430424" spans="3:3" x14ac:dyDescent="0.25">
      <c r="C430424" s="62"/>
    </row>
    <row r="430512" spans="3:3" x14ac:dyDescent="0.25">
      <c r="C430512" s="62"/>
    </row>
    <row r="430513" spans="3:3" x14ac:dyDescent="0.25">
      <c r="C430513" s="62"/>
    </row>
    <row r="430601" spans="3:3" x14ac:dyDescent="0.25">
      <c r="C430601" s="62"/>
    </row>
    <row r="430602" spans="3:3" x14ac:dyDescent="0.25">
      <c r="C430602" s="62"/>
    </row>
    <row r="430690" spans="3:3" x14ac:dyDescent="0.25">
      <c r="C430690" s="62"/>
    </row>
    <row r="430691" spans="3:3" x14ac:dyDescent="0.25">
      <c r="C430691" s="62"/>
    </row>
    <row r="430779" spans="3:3" x14ac:dyDescent="0.25">
      <c r="C430779" s="62"/>
    </row>
    <row r="430780" spans="3:3" x14ac:dyDescent="0.25">
      <c r="C430780" s="62"/>
    </row>
    <row r="430868" spans="3:3" x14ac:dyDescent="0.25">
      <c r="C430868" s="62"/>
    </row>
    <row r="430869" spans="3:3" x14ac:dyDescent="0.25">
      <c r="C430869" s="62"/>
    </row>
    <row r="430957" spans="3:3" x14ac:dyDescent="0.25">
      <c r="C430957" s="62"/>
    </row>
    <row r="430958" spans="3:3" x14ac:dyDescent="0.25">
      <c r="C430958" s="62"/>
    </row>
    <row r="431046" spans="3:3" x14ac:dyDescent="0.25">
      <c r="C431046" s="62"/>
    </row>
    <row r="431047" spans="3:3" x14ac:dyDescent="0.25">
      <c r="C431047" s="62"/>
    </row>
    <row r="431135" spans="3:3" x14ac:dyDescent="0.25">
      <c r="C431135" s="62"/>
    </row>
    <row r="431136" spans="3:3" x14ac:dyDescent="0.25">
      <c r="C431136" s="62"/>
    </row>
    <row r="431224" spans="3:3" x14ac:dyDescent="0.25">
      <c r="C431224" s="62"/>
    </row>
    <row r="431225" spans="3:3" x14ac:dyDescent="0.25">
      <c r="C431225" s="62"/>
    </row>
    <row r="431313" spans="3:3" x14ac:dyDescent="0.25">
      <c r="C431313" s="62"/>
    </row>
    <row r="431314" spans="3:3" x14ac:dyDescent="0.25">
      <c r="C431314" s="62"/>
    </row>
    <row r="431402" spans="3:3" x14ac:dyDescent="0.25">
      <c r="C431402" s="62"/>
    </row>
    <row r="431403" spans="3:3" x14ac:dyDescent="0.25">
      <c r="C431403" s="62"/>
    </row>
    <row r="431491" spans="3:3" x14ac:dyDescent="0.25">
      <c r="C431491" s="62"/>
    </row>
    <row r="431492" spans="3:3" x14ac:dyDescent="0.25">
      <c r="C431492" s="62"/>
    </row>
    <row r="431580" spans="3:3" x14ac:dyDescent="0.25">
      <c r="C431580" s="62"/>
    </row>
    <row r="431581" spans="3:3" x14ac:dyDescent="0.25">
      <c r="C431581" s="62"/>
    </row>
    <row r="431669" spans="3:3" x14ac:dyDescent="0.25">
      <c r="C431669" s="62"/>
    </row>
    <row r="431670" spans="3:3" x14ac:dyDescent="0.25">
      <c r="C431670" s="62"/>
    </row>
    <row r="431758" spans="3:3" x14ac:dyDescent="0.25">
      <c r="C431758" s="62"/>
    </row>
    <row r="431759" spans="3:3" x14ac:dyDescent="0.25">
      <c r="C431759" s="62"/>
    </row>
    <row r="431847" spans="3:3" x14ac:dyDescent="0.25">
      <c r="C431847" s="62"/>
    </row>
    <row r="431848" spans="3:3" x14ac:dyDescent="0.25">
      <c r="C431848" s="62"/>
    </row>
    <row r="431936" spans="3:3" x14ac:dyDescent="0.25">
      <c r="C431936" s="62"/>
    </row>
    <row r="431937" spans="3:3" x14ac:dyDescent="0.25">
      <c r="C431937" s="62"/>
    </row>
    <row r="432025" spans="3:3" x14ac:dyDescent="0.25">
      <c r="C432025" s="62"/>
    </row>
    <row r="432026" spans="3:3" x14ac:dyDescent="0.25">
      <c r="C432026" s="62"/>
    </row>
    <row r="432114" spans="3:3" x14ac:dyDescent="0.25">
      <c r="C432114" s="62"/>
    </row>
    <row r="432115" spans="3:3" x14ac:dyDescent="0.25">
      <c r="C432115" s="62"/>
    </row>
    <row r="432203" spans="3:3" x14ac:dyDescent="0.25">
      <c r="C432203" s="62"/>
    </row>
    <row r="432204" spans="3:3" x14ac:dyDescent="0.25">
      <c r="C432204" s="62"/>
    </row>
    <row r="432292" spans="3:3" x14ac:dyDescent="0.25">
      <c r="C432292" s="62"/>
    </row>
    <row r="432293" spans="3:3" x14ac:dyDescent="0.25">
      <c r="C432293" s="62"/>
    </row>
    <row r="432381" spans="3:3" x14ac:dyDescent="0.25">
      <c r="C432381" s="62"/>
    </row>
    <row r="432382" spans="3:3" x14ac:dyDescent="0.25">
      <c r="C432382" s="62"/>
    </row>
    <row r="432470" spans="3:3" x14ac:dyDescent="0.25">
      <c r="C432470" s="62"/>
    </row>
    <row r="432471" spans="3:3" x14ac:dyDescent="0.25">
      <c r="C432471" s="62"/>
    </row>
    <row r="432559" spans="3:3" x14ac:dyDescent="0.25">
      <c r="C432559" s="62"/>
    </row>
    <row r="432560" spans="3:3" x14ac:dyDescent="0.25">
      <c r="C432560" s="62"/>
    </row>
    <row r="432648" spans="3:3" x14ac:dyDescent="0.25">
      <c r="C432648" s="62"/>
    </row>
    <row r="432649" spans="3:3" x14ac:dyDescent="0.25">
      <c r="C432649" s="62"/>
    </row>
    <row r="432737" spans="3:3" x14ac:dyDescent="0.25">
      <c r="C432737" s="62"/>
    </row>
    <row r="432738" spans="3:3" x14ac:dyDescent="0.25">
      <c r="C432738" s="62"/>
    </row>
    <row r="432826" spans="3:3" x14ac:dyDescent="0.25">
      <c r="C432826" s="62"/>
    </row>
    <row r="432827" spans="3:3" x14ac:dyDescent="0.25">
      <c r="C432827" s="62"/>
    </row>
    <row r="432915" spans="3:3" x14ac:dyDescent="0.25">
      <c r="C432915" s="62"/>
    </row>
    <row r="432916" spans="3:3" x14ac:dyDescent="0.25">
      <c r="C432916" s="62"/>
    </row>
    <row r="433004" spans="3:3" x14ac:dyDescent="0.25">
      <c r="C433004" s="62"/>
    </row>
    <row r="433005" spans="3:3" x14ac:dyDescent="0.25">
      <c r="C433005" s="62"/>
    </row>
    <row r="433093" spans="3:3" x14ac:dyDescent="0.25">
      <c r="C433093" s="62"/>
    </row>
    <row r="433094" spans="3:3" x14ac:dyDescent="0.25">
      <c r="C433094" s="62"/>
    </row>
    <row r="433182" spans="3:3" x14ac:dyDescent="0.25">
      <c r="C433182" s="62"/>
    </row>
    <row r="433183" spans="3:3" x14ac:dyDescent="0.25">
      <c r="C433183" s="62"/>
    </row>
    <row r="433271" spans="3:3" x14ac:dyDescent="0.25">
      <c r="C433271" s="62"/>
    </row>
    <row r="433272" spans="3:3" x14ac:dyDescent="0.25">
      <c r="C433272" s="62"/>
    </row>
    <row r="433360" spans="3:3" x14ac:dyDescent="0.25">
      <c r="C433360" s="62"/>
    </row>
    <row r="433361" spans="3:3" x14ac:dyDescent="0.25">
      <c r="C433361" s="62"/>
    </row>
    <row r="433449" spans="3:3" x14ac:dyDescent="0.25">
      <c r="C433449" s="62"/>
    </row>
    <row r="433450" spans="3:3" x14ac:dyDescent="0.25">
      <c r="C433450" s="62"/>
    </row>
    <row r="433538" spans="3:3" x14ac:dyDescent="0.25">
      <c r="C433538" s="62"/>
    </row>
    <row r="433539" spans="3:3" x14ac:dyDescent="0.25">
      <c r="C433539" s="62"/>
    </row>
    <row r="433627" spans="3:3" x14ac:dyDescent="0.25">
      <c r="C433627" s="62"/>
    </row>
    <row r="433628" spans="3:3" x14ac:dyDescent="0.25">
      <c r="C433628" s="62"/>
    </row>
    <row r="433716" spans="3:3" x14ac:dyDescent="0.25">
      <c r="C433716" s="62"/>
    </row>
    <row r="433717" spans="3:3" x14ac:dyDescent="0.25">
      <c r="C433717" s="62"/>
    </row>
    <row r="433805" spans="3:3" x14ac:dyDescent="0.25">
      <c r="C433805" s="62"/>
    </row>
    <row r="433806" spans="3:3" x14ac:dyDescent="0.25">
      <c r="C433806" s="62"/>
    </row>
    <row r="433894" spans="3:3" x14ac:dyDescent="0.25">
      <c r="C433894" s="62"/>
    </row>
    <row r="433895" spans="3:3" x14ac:dyDescent="0.25">
      <c r="C433895" s="62"/>
    </row>
    <row r="433983" spans="3:3" x14ac:dyDescent="0.25">
      <c r="C433983" s="62"/>
    </row>
    <row r="433984" spans="3:3" x14ac:dyDescent="0.25">
      <c r="C433984" s="62"/>
    </row>
    <row r="434072" spans="3:3" x14ac:dyDescent="0.25">
      <c r="C434072" s="62"/>
    </row>
    <row r="434073" spans="3:3" x14ac:dyDescent="0.25">
      <c r="C434073" s="62"/>
    </row>
    <row r="434161" spans="3:3" x14ac:dyDescent="0.25">
      <c r="C434161" s="62"/>
    </row>
    <row r="434162" spans="3:3" x14ac:dyDescent="0.25">
      <c r="C434162" s="62"/>
    </row>
    <row r="434250" spans="3:3" x14ac:dyDescent="0.25">
      <c r="C434250" s="62"/>
    </row>
    <row r="434251" spans="3:3" x14ac:dyDescent="0.25">
      <c r="C434251" s="62"/>
    </row>
    <row r="434339" spans="3:3" x14ac:dyDescent="0.25">
      <c r="C434339" s="62"/>
    </row>
    <row r="434340" spans="3:3" x14ac:dyDescent="0.25">
      <c r="C434340" s="62"/>
    </row>
    <row r="434428" spans="3:3" x14ac:dyDescent="0.25">
      <c r="C434428" s="62"/>
    </row>
    <row r="434429" spans="3:3" x14ac:dyDescent="0.25">
      <c r="C434429" s="62"/>
    </row>
    <row r="434517" spans="3:3" x14ac:dyDescent="0.25">
      <c r="C434517" s="62"/>
    </row>
    <row r="434518" spans="3:3" x14ac:dyDescent="0.25">
      <c r="C434518" s="62"/>
    </row>
    <row r="434606" spans="3:3" x14ac:dyDescent="0.25">
      <c r="C434606" s="62"/>
    </row>
    <row r="434607" spans="3:3" x14ac:dyDescent="0.25">
      <c r="C434607" s="62"/>
    </row>
    <row r="434695" spans="3:3" x14ac:dyDescent="0.25">
      <c r="C434695" s="62"/>
    </row>
    <row r="434696" spans="3:3" x14ac:dyDescent="0.25">
      <c r="C434696" s="62"/>
    </row>
    <row r="434784" spans="3:3" x14ac:dyDescent="0.25">
      <c r="C434784" s="62"/>
    </row>
    <row r="434785" spans="3:3" x14ac:dyDescent="0.25">
      <c r="C434785" s="62"/>
    </row>
    <row r="434873" spans="3:3" x14ac:dyDescent="0.25">
      <c r="C434873" s="62"/>
    </row>
    <row r="434874" spans="3:3" x14ac:dyDescent="0.25">
      <c r="C434874" s="62"/>
    </row>
    <row r="434962" spans="3:3" x14ac:dyDescent="0.25">
      <c r="C434962" s="62"/>
    </row>
    <row r="434963" spans="3:3" x14ac:dyDescent="0.25">
      <c r="C434963" s="62"/>
    </row>
    <row r="435051" spans="3:3" x14ac:dyDescent="0.25">
      <c r="C435051" s="62"/>
    </row>
    <row r="435052" spans="3:3" x14ac:dyDescent="0.25">
      <c r="C435052" s="62"/>
    </row>
    <row r="435140" spans="3:3" x14ac:dyDescent="0.25">
      <c r="C435140" s="62"/>
    </row>
    <row r="435141" spans="3:3" x14ac:dyDescent="0.25">
      <c r="C435141" s="62"/>
    </row>
    <row r="435229" spans="3:3" x14ac:dyDescent="0.25">
      <c r="C435229" s="62"/>
    </row>
    <row r="435230" spans="3:3" x14ac:dyDescent="0.25">
      <c r="C435230" s="62"/>
    </row>
    <row r="435318" spans="3:3" x14ac:dyDescent="0.25">
      <c r="C435318" s="62"/>
    </row>
    <row r="435319" spans="3:3" x14ac:dyDescent="0.25">
      <c r="C435319" s="62"/>
    </row>
    <row r="435407" spans="3:3" x14ac:dyDescent="0.25">
      <c r="C435407" s="62"/>
    </row>
    <row r="435408" spans="3:3" x14ac:dyDescent="0.25">
      <c r="C435408" s="62"/>
    </row>
    <row r="435496" spans="3:3" x14ac:dyDescent="0.25">
      <c r="C435496" s="62"/>
    </row>
    <row r="435497" spans="3:3" x14ac:dyDescent="0.25">
      <c r="C435497" s="62"/>
    </row>
    <row r="435585" spans="3:3" x14ac:dyDescent="0.25">
      <c r="C435585" s="62"/>
    </row>
    <row r="435586" spans="3:3" x14ac:dyDescent="0.25">
      <c r="C435586" s="62"/>
    </row>
    <row r="435674" spans="3:3" x14ac:dyDescent="0.25">
      <c r="C435674" s="62"/>
    </row>
    <row r="435675" spans="3:3" x14ac:dyDescent="0.25">
      <c r="C435675" s="62"/>
    </row>
    <row r="435763" spans="3:3" x14ac:dyDescent="0.25">
      <c r="C435763" s="62"/>
    </row>
    <row r="435764" spans="3:3" x14ac:dyDescent="0.25">
      <c r="C435764" s="62"/>
    </row>
    <row r="435852" spans="3:3" x14ac:dyDescent="0.25">
      <c r="C435852" s="62"/>
    </row>
    <row r="435853" spans="3:3" x14ac:dyDescent="0.25">
      <c r="C435853" s="62"/>
    </row>
    <row r="435941" spans="3:3" x14ac:dyDescent="0.25">
      <c r="C435941" s="62"/>
    </row>
    <row r="435942" spans="3:3" x14ac:dyDescent="0.25">
      <c r="C435942" s="62"/>
    </row>
    <row r="436030" spans="3:3" x14ac:dyDescent="0.25">
      <c r="C436030" s="62"/>
    </row>
    <row r="436031" spans="3:3" x14ac:dyDescent="0.25">
      <c r="C436031" s="62"/>
    </row>
    <row r="436119" spans="3:3" x14ac:dyDescent="0.25">
      <c r="C436119" s="62"/>
    </row>
    <row r="436120" spans="3:3" x14ac:dyDescent="0.25">
      <c r="C436120" s="62"/>
    </row>
    <row r="436208" spans="3:3" x14ac:dyDescent="0.25">
      <c r="C436208" s="62"/>
    </row>
    <row r="436209" spans="3:3" x14ac:dyDescent="0.25">
      <c r="C436209" s="62"/>
    </row>
    <row r="436297" spans="3:3" x14ac:dyDescent="0.25">
      <c r="C436297" s="62"/>
    </row>
    <row r="436298" spans="3:3" x14ac:dyDescent="0.25">
      <c r="C436298" s="62"/>
    </row>
    <row r="436386" spans="3:3" x14ac:dyDescent="0.25">
      <c r="C436386" s="62"/>
    </row>
    <row r="436387" spans="3:3" x14ac:dyDescent="0.25">
      <c r="C436387" s="62"/>
    </row>
    <row r="436475" spans="3:3" x14ac:dyDescent="0.25">
      <c r="C436475" s="62"/>
    </row>
    <row r="436476" spans="3:3" x14ac:dyDescent="0.25">
      <c r="C436476" s="62"/>
    </row>
    <row r="436564" spans="3:3" x14ac:dyDescent="0.25">
      <c r="C436564" s="62"/>
    </row>
    <row r="436565" spans="3:3" x14ac:dyDescent="0.25">
      <c r="C436565" s="62"/>
    </row>
    <row r="436653" spans="3:3" x14ac:dyDescent="0.25">
      <c r="C436653" s="62"/>
    </row>
    <row r="436654" spans="3:3" x14ac:dyDescent="0.25">
      <c r="C436654" s="62"/>
    </row>
    <row r="436742" spans="3:3" x14ac:dyDescent="0.25">
      <c r="C436742" s="62"/>
    </row>
    <row r="436743" spans="3:3" x14ac:dyDescent="0.25">
      <c r="C436743" s="62"/>
    </row>
    <row r="436831" spans="3:3" x14ac:dyDescent="0.25">
      <c r="C436831" s="62"/>
    </row>
    <row r="436832" spans="3:3" x14ac:dyDescent="0.25">
      <c r="C436832" s="62"/>
    </row>
    <row r="436920" spans="3:3" x14ac:dyDescent="0.25">
      <c r="C436920" s="62"/>
    </row>
    <row r="436921" spans="3:3" x14ac:dyDescent="0.25">
      <c r="C436921" s="62"/>
    </row>
    <row r="437009" spans="3:3" x14ac:dyDescent="0.25">
      <c r="C437009" s="62"/>
    </row>
    <row r="437010" spans="3:3" x14ac:dyDescent="0.25">
      <c r="C437010" s="62"/>
    </row>
    <row r="437098" spans="3:3" x14ac:dyDescent="0.25">
      <c r="C437098" s="62"/>
    </row>
    <row r="437099" spans="3:3" x14ac:dyDescent="0.25">
      <c r="C437099" s="62"/>
    </row>
    <row r="437187" spans="3:3" x14ac:dyDescent="0.25">
      <c r="C437187" s="62"/>
    </row>
    <row r="437188" spans="3:3" x14ac:dyDescent="0.25">
      <c r="C437188" s="62"/>
    </row>
    <row r="437276" spans="3:3" x14ac:dyDescent="0.25">
      <c r="C437276" s="62"/>
    </row>
    <row r="437277" spans="3:3" x14ac:dyDescent="0.25">
      <c r="C437277" s="62"/>
    </row>
    <row r="437365" spans="3:3" x14ac:dyDescent="0.25">
      <c r="C437365" s="62"/>
    </row>
    <row r="437366" spans="3:3" x14ac:dyDescent="0.25">
      <c r="C437366" s="62"/>
    </row>
    <row r="437454" spans="3:3" x14ac:dyDescent="0.25">
      <c r="C437454" s="62"/>
    </row>
    <row r="437455" spans="3:3" x14ac:dyDescent="0.25">
      <c r="C437455" s="62"/>
    </row>
    <row r="437543" spans="3:3" x14ac:dyDescent="0.25">
      <c r="C437543" s="62"/>
    </row>
    <row r="437544" spans="3:3" x14ac:dyDescent="0.25">
      <c r="C437544" s="62"/>
    </row>
    <row r="437632" spans="3:3" x14ac:dyDescent="0.25">
      <c r="C437632" s="62"/>
    </row>
    <row r="437633" spans="3:3" x14ac:dyDescent="0.25">
      <c r="C437633" s="62"/>
    </row>
    <row r="437721" spans="3:3" x14ac:dyDescent="0.25">
      <c r="C437721" s="62"/>
    </row>
    <row r="437722" spans="3:3" x14ac:dyDescent="0.25">
      <c r="C437722" s="62"/>
    </row>
    <row r="437810" spans="3:3" x14ac:dyDescent="0.25">
      <c r="C437810" s="62"/>
    </row>
    <row r="437811" spans="3:3" x14ac:dyDescent="0.25">
      <c r="C437811" s="62"/>
    </row>
    <row r="437899" spans="3:3" x14ac:dyDescent="0.25">
      <c r="C437899" s="62"/>
    </row>
    <row r="437900" spans="3:3" x14ac:dyDescent="0.25">
      <c r="C437900" s="62"/>
    </row>
    <row r="437988" spans="3:3" x14ac:dyDescent="0.25">
      <c r="C437988" s="62"/>
    </row>
    <row r="437989" spans="3:3" x14ac:dyDescent="0.25">
      <c r="C437989" s="62"/>
    </row>
    <row r="438077" spans="3:3" x14ac:dyDescent="0.25">
      <c r="C438077" s="62"/>
    </row>
    <row r="438078" spans="3:3" x14ac:dyDescent="0.25">
      <c r="C438078" s="62"/>
    </row>
    <row r="438166" spans="3:3" x14ac:dyDescent="0.25">
      <c r="C438166" s="62"/>
    </row>
    <row r="438167" spans="3:3" x14ac:dyDescent="0.25">
      <c r="C438167" s="62"/>
    </row>
    <row r="438255" spans="3:3" x14ac:dyDescent="0.25">
      <c r="C438255" s="62"/>
    </row>
    <row r="438256" spans="3:3" x14ac:dyDescent="0.25">
      <c r="C438256" s="62"/>
    </row>
    <row r="438344" spans="3:3" x14ac:dyDescent="0.25">
      <c r="C438344" s="62"/>
    </row>
    <row r="438345" spans="3:3" x14ac:dyDescent="0.25">
      <c r="C438345" s="62"/>
    </row>
    <row r="438433" spans="3:3" x14ac:dyDescent="0.25">
      <c r="C438433" s="62"/>
    </row>
    <row r="438434" spans="3:3" x14ac:dyDescent="0.25">
      <c r="C438434" s="62"/>
    </row>
    <row r="438522" spans="3:3" x14ac:dyDescent="0.25">
      <c r="C438522" s="62"/>
    </row>
    <row r="438523" spans="3:3" x14ac:dyDescent="0.25">
      <c r="C438523" s="62"/>
    </row>
    <row r="438611" spans="3:3" x14ac:dyDescent="0.25">
      <c r="C438611" s="62"/>
    </row>
    <row r="438612" spans="3:3" x14ac:dyDescent="0.25">
      <c r="C438612" s="62"/>
    </row>
    <row r="438700" spans="3:3" x14ac:dyDescent="0.25">
      <c r="C438700" s="62"/>
    </row>
    <row r="438701" spans="3:3" x14ac:dyDescent="0.25">
      <c r="C438701" s="62"/>
    </row>
    <row r="438789" spans="3:3" x14ac:dyDescent="0.25">
      <c r="C438789" s="62"/>
    </row>
    <row r="438790" spans="3:3" x14ac:dyDescent="0.25">
      <c r="C438790" s="62"/>
    </row>
    <row r="438878" spans="3:3" x14ac:dyDescent="0.25">
      <c r="C438878" s="62"/>
    </row>
    <row r="438879" spans="3:3" x14ac:dyDescent="0.25">
      <c r="C438879" s="62"/>
    </row>
    <row r="438967" spans="3:3" x14ac:dyDescent="0.25">
      <c r="C438967" s="62"/>
    </row>
    <row r="438968" spans="3:3" x14ac:dyDescent="0.25">
      <c r="C438968" s="62"/>
    </row>
    <row r="439056" spans="3:3" x14ac:dyDescent="0.25">
      <c r="C439056" s="62"/>
    </row>
    <row r="439057" spans="3:3" x14ac:dyDescent="0.25">
      <c r="C439057" s="62"/>
    </row>
    <row r="439145" spans="3:3" x14ac:dyDescent="0.25">
      <c r="C439145" s="62"/>
    </row>
    <row r="439146" spans="3:3" x14ac:dyDescent="0.25">
      <c r="C439146" s="62"/>
    </row>
    <row r="439234" spans="3:3" x14ac:dyDescent="0.25">
      <c r="C439234" s="62"/>
    </row>
    <row r="439235" spans="3:3" x14ac:dyDescent="0.25">
      <c r="C439235" s="62"/>
    </row>
    <row r="439323" spans="3:3" x14ac:dyDescent="0.25">
      <c r="C439323" s="62"/>
    </row>
    <row r="439324" spans="3:3" x14ac:dyDescent="0.25">
      <c r="C439324" s="62"/>
    </row>
    <row r="439412" spans="3:3" x14ac:dyDescent="0.25">
      <c r="C439412" s="62"/>
    </row>
    <row r="439413" spans="3:3" x14ac:dyDescent="0.25">
      <c r="C439413" s="62"/>
    </row>
    <row r="439501" spans="3:3" x14ac:dyDescent="0.25">
      <c r="C439501" s="62"/>
    </row>
    <row r="439502" spans="3:3" x14ac:dyDescent="0.25">
      <c r="C439502" s="62"/>
    </row>
    <row r="439590" spans="3:3" x14ac:dyDescent="0.25">
      <c r="C439590" s="62"/>
    </row>
    <row r="439591" spans="3:3" x14ac:dyDescent="0.25">
      <c r="C439591" s="62"/>
    </row>
    <row r="439679" spans="3:3" x14ac:dyDescent="0.25">
      <c r="C439679" s="62"/>
    </row>
    <row r="439680" spans="3:3" x14ac:dyDescent="0.25">
      <c r="C439680" s="62"/>
    </row>
    <row r="439768" spans="3:3" x14ac:dyDescent="0.25">
      <c r="C439768" s="62"/>
    </row>
    <row r="439769" spans="3:3" x14ac:dyDescent="0.25">
      <c r="C439769" s="62"/>
    </row>
    <row r="439857" spans="3:3" x14ac:dyDescent="0.25">
      <c r="C439857" s="62"/>
    </row>
    <row r="439858" spans="3:3" x14ac:dyDescent="0.25">
      <c r="C439858" s="62"/>
    </row>
    <row r="439946" spans="3:3" x14ac:dyDescent="0.25">
      <c r="C439946" s="62"/>
    </row>
    <row r="439947" spans="3:3" x14ac:dyDescent="0.25">
      <c r="C439947" s="62"/>
    </row>
    <row r="440035" spans="3:3" x14ac:dyDescent="0.25">
      <c r="C440035" s="62"/>
    </row>
    <row r="440036" spans="3:3" x14ac:dyDescent="0.25">
      <c r="C440036" s="62"/>
    </row>
    <row r="440124" spans="3:3" x14ac:dyDescent="0.25">
      <c r="C440124" s="62"/>
    </row>
    <row r="440125" spans="3:3" x14ac:dyDescent="0.25">
      <c r="C440125" s="62"/>
    </row>
    <row r="440213" spans="3:3" x14ac:dyDescent="0.25">
      <c r="C440213" s="62"/>
    </row>
    <row r="440214" spans="3:3" x14ac:dyDescent="0.25">
      <c r="C440214" s="62"/>
    </row>
    <row r="440302" spans="3:3" x14ac:dyDescent="0.25">
      <c r="C440302" s="62"/>
    </row>
    <row r="440303" spans="3:3" x14ac:dyDescent="0.25">
      <c r="C440303" s="62"/>
    </row>
    <row r="440391" spans="3:3" x14ac:dyDescent="0.25">
      <c r="C440391" s="62"/>
    </row>
    <row r="440392" spans="3:3" x14ac:dyDescent="0.25">
      <c r="C440392" s="62"/>
    </row>
    <row r="440480" spans="3:3" x14ac:dyDescent="0.25">
      <c r="C440480" s="62"/>
    </row>
    <row r="440481" spans="3:3" x14ac:dyDescent="0.25">
      <c r="C440481" s="62"/>
    </row>
    <row r="440569" spans="3:3" x14ac:dyDescent="0.25">
      <c r="C440569" s="62"/>
    </row>
    <row r="440570" spans="3:3" x14ac:dyDescent="0.25">
      <c r="C440570" s="62"/>
    </row>
    <row r="440658" spans="3:3" x14ac:dyDescent="0.25">
      <c r="C440658" s="62"/>
    </row>
    <row r="440659" spans="3:3" x14ac:dyDescent="0.25">
      <c r="C440659" s="62"/>
    </row>
    <row r="440747" spans="3:3" x14ac:dyDescent="0.25">
      <c r="C440747" s="62"/>
    </row>
    <row r="440748" spans="3:3" x14ac:dyDescent="0.25">
      <c r="C440748" s="62"/>
    </row>
    <row r="440836" spans="3:3" x14ac:dyDescent="0.25">
      <c r="C440836" s="62"/>
    </row>
    <row r="440837" spans="3:3" x14ac:dyDescent="0.25">
      <c r="C440837" s="62"/>
    </row>
    <row r="440925" spans="3:3" x14ac:dyDescent="0.25">
      <c r="C440925" s="62"/>
    </row>
    <row r="440926" spans="3:3" x14ac:dyDescent="0.25">
      <c r="C440926" s="62"/>
    </row>
    <row r="441014" spans="3:3" x14ac:dyDescent="0.25">
      <c r="C441014" s="62"/>
    </row>
    <row r="441015" spans="3:3" x14ac:dyDescent="0.25">
      <c r="C441015" s="62"/>
    </row>
    <row r="441103" spans="3:3" x14ac:dyDescent="0.25">
      <c r="C441103" s="62"/>
    </row>
    <row r="441104" spans="3:3" x14ac:dyDescent="0.25">
      <c r="C441104" s="62"/>
    </row>
    <row r="441192" spans="3:3" x14ac:dyDescent="0.25">
      <c r="C441192" s="62"/>
    </row>
    <row r="441193" spans="3:3" x14ac:dyDescent="0.25">
      <c r="C441193" s="62"/>
    </row>
    <row r="441281" spans="3:3" x14ac:dyDescent="0.25">
      <c r="C441281" s="62"/>
    </row>
    <row r="441282" spans="3:3" x14ac:dyDescent="0.25">
      <c r="C441282" s="62"/>
    </row>
    <row r="441370" spans="3:3" x14ac:dyDescent="0.25">
      <c r="C441370" s="62"/>
    </row>
    <row r="441371" spans="3:3" x14ac:dyDescent="0.25">
      <c r="C441371" s="62"/>
    </row>
    <row r="441459" spans="3:3" x14ac:dyDescent="0.25">
      <c r="C441459" s="62"/>
    </row>
    <row r="441460" spans="3:3" x14ac:dyDescent="0.25">
      <c r="C441460" s="62"/>
    </row>
    <row r="441548" spans="3:3" x14ac:dyDescent="0.25">
      <c r="C441548" s="62"/>
    </row>
    <row r="441549" spans="3:3" x14ac:dyDescent="0.25">
      <c r="C441549" s="62"/>
    </row>
    <row r="441637" spans="3:3" x14ac:dyDescent="0.25">
      <c r="C441637" s="62"/>
    </row>
    <row r="441638" spans="3:3" x14ac:dyDescent="0.25">
      <c r="C441638" s="62"/>
    </row>
    <row r="441726" spans="3:3" x14ac:dyDescent="0.25">
      <c r="C441726" s="62"/>
    </row>
    <row r="441727" spans="3:3" x14ac:dyDescent="0.25">
      <c r="C441727" s="62"/>
    </row>
    <row r="441815" spans="3:3" x14ac:dyDescent="0.25">
      <c r="C441815" s="62"/>
    </row>
    <row r="441816" spans="3:3" x14ac:dyDescent="0.25">
      <c r="C441816" s="62"/>
    </row>
    <row r="441904" spans="3:3" x14ac:dyDescent="0.25">
      <c r="C441904" s="62"/>
    </row>
    <row r="441905" spans="3:3" x14ac:dyDescent="0.25">
      <c r="C441905" s="62"/>
    </row>
    <row r="441993" spans="3:3" x14ac:dyDescent="0.25">
      <c r="C441993" s="62"/>
    </row>
    <row r="441994" spans="3:3" x14ac:dyDescent="0.25">
      <c r="C441994" s="62"/>
    </row>
    <row r="442082" spans="3:3" x14ac:dyDescent="0.25">
      <c r="C442082" s="62"/>
    </row>
    <row r="442083" spans="3:3" x14ac:dyDescent="0.25">
      <c r="C442083" s="62"/>
    </row>
    <row r="442171" spans="3:3" x14ac:dyDescent="0.25">
      <c r="C442171" s="62"/>
    </row>
    <row r="442172" spans="3:3" x14ac:dyDescent="0.25">
      <c r="C442172" s="62"/>
    </row>
    <row r="442260" spans="3:3" x14ac:dyDescent="0.25">
      <c r="C442260" s="62"/>
    </row>
    <row r="442261" spans="3:3" x14ac:dyDescent="0.25">
      <c r="C442261" s="62"/>
    </row>
    <row r="442349" spans="3:3" x14ac:dyDescent="0.25">
      <c r="C442349" s="62"/>
    </row>
    <row r="442350" spans="3:3" x14ac:dyDescent="0.25">
      <c r="C442350" s="62"/>
    </row>
    <row r="442438" spans="3:3" x14ac:dyDescent="0.25">
      <c r="C442438" s="62"/>
    </row>
    <row r="442439" spans="3:3" x14ac:dyDescent="0.25">
      <c r="C442439" s="62"/>
    </row>
    <row r="442527" spans="3:3" x14ac:dyDescent="0.25">
      <c r="C442527" s="62"/>
    </row>
    <row r="442528" spans="3:3" x14ac:dyDescent="0.25">
      <c r="C442528" s="62"/>
    </row>
    <row r="442616" spans="3:3" x14ac:dyDescent="0.25">
      <c r="C442616" s="62"/>
    </row>
    <row r="442617" spans="3:3" x14ac:dyDescent="0.25">
      <c r="C442617" s="62"/>
    </row>
    <row r="442705" spans="3:3" x14ac:dyDescent="0.25">
      <c r="C442705" s="62"/>
    </row>
    <row r="442706" spans="3:3" x14ac:dyDescent="0.25">
      <c r="C442706" s="62"/>
    </row>
    <row r="442794" spans="3:3" x14ac:dyDescent="0.25">
      <c r="C442794" s="62"/>
    </row>
    <row r="442795" spans="3:3" x14ac:dyDescent="0.25">
      <c r="C442795" s="62"/>
    </row>
    <row r="442883" spans="3:3" x14ac:dyDescent="0.25">
      <c r="C442883" s="62"/>
    </row>
    <row r="442884" spans="3:3" x14ac:dyDescent="0.25">
      <c r="C442884" s="62"/>
    </row>
    <row r="442972" spans="3:3" x14ac:dyDescent="0.25">
      <c r="C442972" s="62"/>
    </row>
    <row r="442973" spans="3:3" x14ac:dyDescent="0.25">
      <c r="C442973" s="62"/>
    </row>
    <row r="443061" spans="3:3" x14ac:dyDescent="0.25">
      <c r="C443061" s="62"/>
    </row>
    <row r="443062" spans="3:3" x14ac:dyDescent="0.25">
      <c r="C443062" s="62"/>
    </row>
    <row r="443150" spans="3:3" x14ac:dyDescent="0.25">
      <c r="C443150" s="62"/>
    </row>
    <row r="443151" spans="3:3" x14ac:dyDescent="0.25">
      <c r="C443151" s="62"/>
    </row>
    <row r="443239" spans="3:3" x14ac:dyDescent="0.25">
      <c r="C443239" s="62"/>
    </row>
    <row r="443240" spans="3:3" x14ac:dyDescent="0.25">
      <c r="C443240" s="62"/>
    </row>
    <row r="443328" spans="3:3" x14ac:dyDescent="0.25">
      <c r="C443328" s="62"/>
    </row>
    <row r="443329" spans="3:3" x14ac:dyDescent="0.25">
      <c r="C443329" s="62"/>
    </row>
    <row r="443417" spans="3:3" x14ac:dyDescent="0.25">
      <c r="C443417" s="62"/>
    </row>
    <row r="443418" spans="3:3" x14ac:dyDescent="0.25">
      <c r="C443418" s="62"/>
    </row>
    <row r="443506" spans="3:3" x14ac:dyDescent="0.25">
      <c r="C443506" s="62"/>
    </row>
    <row r="443507" spans="3:3" x14ac:dyDescent="0.25">
      <c r="C443507" s="62"/>
    </row>
    <row r="443595" spans="3:3" x14ac:dyDescent="0.25">
      <c r="C443595" s="62"/>
    </row>
    <row r="443596" spans="3:3" x14ac:dyDescent="0.25">
      <c r="C443596" s="62"/>
    </row>
    <row r="443684" spans="3:3" x14ac:dyDescent="0.25">
      <c r="C443684" s="62"/>
    </row>
    <row r="443685" spans="3:3" x14ac:dyDescent="0.25">
      <c r="C443685" s="62"/>
    </row>
    <row r="443773" spans="3:3" x14ac:dyDescent="0.25">
      <c r="C443773" s="62"/>
    </row>
    <row r="443774" spans="3:3" x14ac:dyDescent="0.25">
      <c r="C443774" s="62"/>
    </row>
    <row r="443862" spans="3:3" x14ac:dyDescent="0.25">
      <c r="C443862" s="62"/>
    </row>
    <row r="443863" spans="3:3" x14ac:dyDescent="0.25">
      <c r="C443863" s="62"/>
    </row>
    <row r="443951" spans="3:3" x14ac:dyDescent="0.25">
      <c r="C443951" s="62"/>
    </row>
    <row r="443952" spans="3:3" x14ac:dyDescent="0.25">
      <c r="C443952" s="62"/>
    </row>
    <row r="444040" spans="3:3" x14ac:dyDescent="0.25">
      <c r="C444040" s="62"/>
    </row>
    <row r="444041" spans="3:3" x14ac:dyDescent="0.25">
      <c r="C444041" s="62"/>
    </row>
    <row r="444129" spans="3:3" x14ac:dyDescent="0.25">
      <c r="C444129" s="62"/>
    </row>
    <row r="444130" spans="3:3" x14ac:dyDescent="0.25">
      <c r="C444130" s="62"/>
    </row>
    <row r="444218" spans="3:3" x14ac:dyDescent="0.25">
      <c r="C444218" s="62"/>
    </row>
    <row r="444219" spans="3:3" x14ac:dyDescent="0.25">
      <c r="C444219" s="62"/>
    </row>
    <row r="444307" spans="3:3" x14ac:dyDescent="0.25">
      <c r="C444307" s="62"/>
    </row>
    <row r="444308" spans="3:3" x14ac:dyDescent="0.25">
      <c r="C444308" s="62"/>
    </row>
    <row r="444396" spans="3:3" x14ac:dyDescent="0.25">
      <c r="C444396" s="62"/>
    </row>
    <row r="444397" spans="3:3" x14ac:dyDescent="0.25">
      <c r="C444397" s="62"/>
    </row>
    <row r="444485" spans="3:3" x14ac:dyDescent="0.25">
      <c r="C444485" s="62"/>
    </row>
    <row r="444486" spans="3:3" x14ac:dyDescent="0.25">
      <c r="C444486" s="62"/>
    </row>
    <row r="444574" spans="3:3" x14ac:dyDescent="0.25">
      <c r="C444574" s="62"/>
    </row>
    <row r="444575" spans="3:3" x14ac:dyDescent="0.25">
      <c r="C444575" s="62"/>
    </row>
    <row r="444663" spans="3:3" x14ac:dyDescent="0.25">
      <c r="C444663" s="62"/>
    </row>
    <row r="444664" spans="3:3" x14ac:dyDescent="0.25">
      <c r="C444664" s="62"/>
    </row>
    <row r="444752" spans="3:3" x14ac:dyDescent="0.25">
      <c r="C444752" s="62"/>
    </row>
    <row r="444753" spans="3:3" x14ac:dyDescent="0.25">
      <c r="C444753" s="62"/>
    </row>
    <row r="444841" spans="3:3" x14ac:dyDescent="0.25">
      <c r="C444841" s="62"/>
    </row>
    <row r="444842" spans="3:3" x14ac:dyDescent="0.25">
      <c r="C444842" s="62"/>
    </row>
    <row r="444930" spans="3:3" x14ac:dyDescent="0.25">
      <c r="C444930" s="62"/>
    </row>
    <row r="444931" spans="3:3" x14ac:dyDescent="0.25">
      <c r="C444931" s="62"/>
    </row>
    <row r="445019" spans="3:3" x14ac:dyDescent="0.25">
      <c r="C445019" s="62"/>
    </row>
    <row r="445020" spans="3:3" x14ac:dyDescent="0.25">
      <c r="C445020" s="62"/>
    </row>
    <row r="445108" spans="3:3" x14ac:dyDescent="0.25">
      <c r="C445108" s="62"/>
    </row>
    <row r="445109" spans="3:3" x14ac:dyDescent="0.25">
      <c r="C445109" s="62"/>
    </row>
    <row r="445197" spans="3:3" x14ac:dyDescent="0.25">
      <c r="C445197" s="62"/>
    </row>
    <row r="445198" spans="3:3" x14ac:dyDescent="0.25">
      <c r="C445198" s="62"/>
    </row>
    <row r="445286" spans="3:3" x14ac:dyDescent="0.25">
      <c r="C445286" s="62"/>
    </row>
    <row r="445287" spans="3:3" x14ac:dyDescent="0.25">
      <c r="C445287" s="62"/>
    </row>
    <row r="445375" spans="3:3" x14ac:dyDescent="0.25">
      <c r="C445375" s="62"/>
    </row>
    <row r="445376" spans="3:3" x14ac:dyDescent="0.25">
      <c r="C445376" s="62"/>
    </row>
    <row r="445464" spans="3:3" x14ac:dyDescent="0.25">
      <c r="C445464" s="62"/>
    </row>
    <row r="445465" spans="3:3" x14ac:dyDescent="0.25">
      <c r="C445465" s="62"/>
    </row>
    <row r="445553" spans="3:3" x14ac:dyDescent="0.25">
      <c r="C445553" s="62"/>
    </row>
    <row r="445554" spans="3:3" x14ac:dyDescent="0.25">
      <c r="C445554" s="62"/>
    </row>
    <row r="445642" spans="3:3" x14ac:dyDescent="0.25">
      <c r="C445642" s="62"/>
    </row>
    <row r="445643" spans="3:3" x14ac:dyDescent="0.25">
      <c r="C445643" s="62"/>
    </row>
    <row r="445731" spans="3:3" x14ac:dyDescent="0.25">
      <c r="C445731" s="62"/>
    </row>
    <row r="445732" spans="3:3" x14ac:dyDescent="0.25">
      <c r="C445732" s="62"/>
    </row>
    <row r="445820" spans="3:3" x14ac:dyDescent="0.25">
      <c r="C445820" s="62"/>
    </row>
    <row r="445821" spans="3:3" x14ac:dyDescent="0.25">
      <c r="C445821" s="62"/>
    </row>
    <row r="445909" spans="3:3" x14ac:dyDescent="0.25">
      <c r="C445909" s="62"/>
    </row>
    <row r="445910" spans="3:3" x14ac:dyDescent="0.25">
      <c r="C445910" s="62"/>
    </row>
    <row r="445998" spans="3:3" x14ac:dyDescent="0.25">
      <c r="C445998" s="62"/>
    </row>
    <row r="445999" spans="3:3" x14ac:dyDescent="0.25">
      <c r="C445999" s="62"/>
    </row>
    <row r="446087" spans="3:3" x14ac:dyDescent="0.25">
      <c r="C446087" s="62"/>
    </row>
    <row r="446088" spans="3:3" x14ac:dyDescent="0.25">
      <c r="C446088" s="62"/>
    </row>
    <row r="446176" spans="3:3" x14ac:dyDescent="0.25">
      <c r="C446176" s="62"/>
    </row>
    <row r="446177" spans="3:3" x14ac:dyDescent="0.25">
      <c r="C446177" s="62"/>
    </row>
    <row r="446265" spans="3:3" x14ac:dyDescent="0.25">
      <c r="C446265" s="62"/>
    </row>
    <row r="446266" spans="3:3" x14ac:dyDescent="0.25">
      <c r="C446266" s="62"/>
    </row>
    <row r="446354" spans="3:3" x14ac:dyDescent="0.25">
      <c r="C446354" s="62"/>
    </row>
    <row r="446355" spans="3:3" x14ac:dyDescent="0.25">
      <c r="C446355" s="62"/>
    </row>
    <row r="446443" spans="3:3" x14ac:dyDescent="0.25">
      <c r="C446443" s="62"/>
    </row>
    <row r="446444" spans="3:3" x14ac:dyDescent="0.25">
      <c r="C446444" s="62"/>
    </row>
    <row r="446532" spans="3:3" x14ac:dyDescent="0.25">
      <c r="C446532" s="62"/>
    </row>
    <row r="446533" spans="3:3" x14ac:dyDescent="0.25">
      <c r="C446533" s="62"/>
    </row>
    <row r="446621" spans="3:3" x14ac:dyDescent="0.25">
      <c r="C446621" s="62"/>
    </row>
    <row r="446622" spans="3:3" x14ac:dyDescent="0.25">
      <c r="C446622" s="62"/>
    </row>
    <row r="446710" spans="3:3" x14ac:dyDescent="0.25">
      <c r="C446710" s="62"/>
    </row>
    <row r="446711" spans="3:3" x14ac:dyDescent="0.25">
      <c r="C446711" s="62"/>
    </row>
    <row r="446799" spans="3:3" x14ac:dyDescent="0.25">
      <c r="C446799" s="62"/>
    </row>
    <row r="446800" spans="3:3" x14ac:dyDescent="0.25">
      <c r="C446800" s="62"/>
    </row>
    <row r="446888" spans="3:3" x14ac:dyDescent="0.25">
      <c r="C446888" s="62"/>
    </row>
    <row r="446889" spans="3:3" x14ac:dyDescent="0.25">
      <c r="C446889" s="62"/>
    </row>
    <row r="446977" spans="3:3" x14ac:dyDescent="0.25">
      <c r="C446977" s="62"/>
    </row>
    <row r="446978" spans="3:3" x14ac:dyDescent="0.25">
      <c r="C446978" s="62"/>
    </row>
    <row r="447066" spans="3:3" x14ac:dyDescent="0.25">
      <c r="C447066" s="62"/>
    </row>
    <row r="447067" spans="3:3" x14ac:dyDescent="0.25">
      <c r="C447067" s="62"/>
    </row>
    <row r="447155" spans="3:3" x14ac:dyDescent="0.25">
      <c r="C447155" s="62"/>
    </row>
    <row r="447156" spans="3:3" x14ac:dyDescent="0.25">
      <c r="C447156" s="62"/>
    </row>
    <row r="447244" spans="3:3" x14ac:dyDescent="0.25">
      <c r="C447244" s="62"/>
    </row>
    <row r="447245" spans="3:3" x14ac:dyDescent="0.25">
      <c r="C447245" s="62"/>
    </row>
    <row r="447333" spans="3:3" x14ac:dyDescent="0.25">
      <c r="C447333" s="62"/>
    </row>
    <row r="447334" spans="3:3" x14ac:dyDescent="0.25">
      <c r="C447334" s="62"/>
    </row>
    <row r="447422" spans="3:3" x14ac:dyDescent="0.25">
      <c r="C447422" s="62"/>
    </row>
    <row r="447423" spans="3:3" x14ac:dyDescent="0.25">
      <c r="C447423" s="62"/>
    </row>
    <row r="447511" spans="3:3" x14ac:dyDescent="0.25">
      <c r="C447511" s="62"/>
    </row>
    <row r="447512" spans="3:3" x14ac:dyDescent="0.25">
      <c r="C447512" s="62"/>
    </row>
    <row r="447600" spans="3:3" x14ac:dyDescent="0.25">
      <c r="C447600" s="62"/>
    </row>
    <row r="447601" spans="3:3" x14ac:dyDescent="0.25">
      <c r="C447601" s="62"/>
    </row>
    <row r="447689" spans="3:3" x14ac:dyDescent="0.25">
      <c r="C447689" s="62"/>
    </row>
    <row r="447690" spans="3:3" x14ac:dyDescent="0.25">
      <c r="C447690" s="62"/>
    </row>
    <row r="447778" spans="3:3" x14ac:dyDescent="0.25">
      <c r="C447778" s="62"/>
    </row>
    <row r="447779" spans="3:3" x14ac:dyDescent="0.25">
      <c r="C447779" s="62"/>
    </row>
    <row r="447867" spans="3:3" x14ac:dyDescent="0.25">
      <c r="C447867" s="62"/>
    </row>
    <row r="447868" spans="3:3" x14ac:dyDescent="0.25">
      <c r="C447868" s="62"/>
    </row>
    <row r="447956" spans="3:3" x14ac:dyDescent="0.25">
      <c r="C447956" s="62"/>
    </row>
    <row r="447957" spans="3:3" x14ac:dyDescent="0.25">
      <c r="C447957" s="62"/>
    </row>
    <row r="448045" spans="3:3" x14ac:dyDescent="0.25">
      <c r="C448045" s="62"/>
    </row>
    <row r="448046" spans="3:3" x14ac:dyDescent="0.25">
      <c r="C448046" s="62"/>
    </row>
    <row r="448134" spans="3:3" x14ac:dyDescent="0.25">
      <c r="C448134" s="62"/>
    </row>
    <row r="448135" spans="3:3" x14ac:dyDescent="0.25">
      <c r="C448135" s="62"/>
    </row>
    <row r="448223" spans="3:3" x14ac:dyDescent="0.25">
      <c r="C448223" s="62"/>
    </row>
    <row r="448224" spans="3:3" x14ac:dyDescent="0.25">
      <c r="C448224" s="62"/>
    </row>
    <row r="448312" spans="3:3" x14ac:dyDescent="0.25">
      <c r="C448312" s="62"/>
    </row>
    <row r="448313" spans="3:3" x14ac:dyDescent="0.25">
      <c r="C448313" s="62"/>
    </row>
    <row r="448401" spans="3:3" x14ac:dyDescent="0.25">
      <c r="C448401" s="62"/>
    </row>
    <row r="448402" spans="3:3" x14ac:dyDescent="0.25">
      <c r="C448402" s="62"/>
    </row>
    <row r="448490" spans="3:3" x14ac:dyDescent="0.25">
      <c r="C448490" s="62"/>
    </row>
    <row r="448491" spans="3:3" x14ac:dyDescent="0.25">
      <c r="C448491" s="62"/>
    </row>
    <row r="448579" spans="3:3" x14ac:dyDescent="0.25">
      <c r="C448579" s="62"/>
    </row>
    <row r="448580" spans="3:3" x14ac:dyDescent="0.25">
      <c r="C448580" s="62"/>
    </row>
    <row r="448668" spans="3:3" x14ac:dyDescent="0.25">
      <c r="C448668" s="62"/>
    </row>
    <row r="448669" spans="3:3" x14ac:dyDescent="0.25">
      <c r="C448669" s="62"/>
    </row>
    <row r="448757" spans="3:3" x14ac:dyDescent="0.25">
      <c r="C448757" s="62"/>
    </row>
    <row r="448758" spans="3:3" x14ac:dyDescent="0.25">
      <c r="C448758" s="62"/>
    </row>
    <row r="448846" spans="3:3" x14ac:dyDescent="0.25">
      <c r="C448846" s="62"/>
    </row>
    <row r="448847" spans="3:3" x14ac:dyDescent="0.25">
      <c r="C448847" s="62"/>
    </row>
    <row r="448935" spans="3:3" x14ac:dyDescent="0.25">
      <c r="C448935" s="62"/>
    </row>
    <row r="448936" spans="3:3" x14ac:dyDescent="0.25">
      <c r="C448936" s="62"/>
    </row>
    <row r="449024" spans="3:3" x14ac:dyDescent="0.25">
      <c r="C449024" s="62"/>
    </row>
    <row r="449025" spans="3:3" x14ac:dyDescent="0.25">
      <c r="C449025" s="62"/>
    </row>
    <row r="449113" spans="3:3" x14ac:dyDescent="0.25">
      <c r="C449113" s="62"/>
    </row>
    <row r="449114" spans="3:3" x14ac:dyDescent="0.25">
      <c r="C449114" s="62"/>
    </row>
    <row r="449202" spans="3:3" x14ac:dyDescent="0.25">
      <c r="C449202" s="62"/>
    </row>
    <row r="449203" spans="3:3" x14ac:dyDescent="0.25">
      <c r="C449203" s="62"/>
    </row>
    <row r="449291" spans="3:3" x14ac:dyDescent="0.25">
      <c r="C449291" s="62"/>
    </row>
    <row r="449292" spans="3:3" x14ac:dyDescent="0.25">
      <c r="C449292" s="62"/>
    </row>
    <row r="449380" spans="3:3" x14ac:dyDescent="0.25">
      <c r="C449380" s="62"/>
    </row>
    <row r="449381" spans="3:3" x14ac:dyDescent="0.25">
      <c r="C449381" s="62"/>
    </row>
    <row r="449469" spans="3:3" x14ac:dyDescent="0.25">
      <c r="C449469" s="62"/>
    </row>
    <row r="449470" spans="3:3" x14ac:dyDescent="0.25">
      <c r="C449470" s="62"/>
    </row>
    <row r="449558" spans="3:3" x14ac:dyDescent="0.25">
      <c r="C449558" s="62"/>
    </row>
    <row r="449559" spans="3:3" x14ac:dyDescent="0.25">
      <c r="C449559" s="62"/>
    </row>
    <row r="449647" spans="3:3" x14ac:dyDescent="0.25">
      <c r="C449647" s="62"/>
    </row>
    <row r="449648" spans="3:3" x14ac:dyDescent="0.25">
      <c r="C449648" s="62"/>
    </row>
    <row r="449736" spans="3:3" x14ac:dyDescent="0.25">
      <c r="C449736" s="62"/>
    </row>
    <row r="449737" spans="3:3" x14ac:dyDescent="0.25">
      <c r="C449737" s="62"/>
    </row>
    <row r="449825" spans="3:3" x14ac:dyDescent="0.25">
      <c r="C449825" s="62"/>
    </row>
    <row r="449826" spans="3:3" x14ac:dyDescent="0.25">
      <c r="C449826" s="62"/>
    </row>
    <row r="449914" spans="3:3" x14ac:dyDescent="0.25">
      <c r="C449914" s="62"/>
    </row>
    <row r="449915" spans="3:3" x14ac:dyDescent="0.25">
      <c r="C449915" s="62"/>
    </row>
    <row r="450003" spans="3:3" x14ac:dyDescent="0.25">
      <c r="C450003" s="62"/>
    </row>
    <row r="450004" spans="3:3" x14ac:dyDescent="0.25">
      <c r="C450004" s="62"/>
    </row>
    <row r="450092" spans="3:3" x14ac:dyDescent="0.25">
      <c r="C450092" s="62"/>
    </row>
    <row r="450093" spans="3:3" x14ac:dyDescent="0.25">
      <c r="C450093" s="62"/>
    </row>
    <row r="450181" spans="3:3" x14ac:dyDescent="0.25">
      <c r="C450181" s="62"/>
    </row>
    <row r="450182" spans="3:3" x14ac:dyDescent="0.25">
      <c r="C450182" s="62"/>
    </row>
    <row r="450270" spans="3:3" x14ac:dyDescent="0.25">
      <c r="C450270" s="62"/>
    </row>
    <row r="450271" spans="3:3" x14ac:dyDescent="0.25">
      <c r="C450271" s="62"/>
    </row>
    <row r="450359" spans="3:3" x14ac:dyDescent="0.25">
      <c r="C450359" s="62"/>
    </row>
    <row r="450360" spans="3:3" x14ac:dyDescent="0.25">
      <c r="C450360" s="62"/>
    </row>
    <row r="450448" spans="3:3" x14ac:dyDescent="0.25">
      <c r="C450448" s="62"/>
    </row>
    <row r="450449" spans="3:3" x14ac:dyDescent="0.25">
      <c r="C450449" s="62"/>
    </row>
    <row r="450537" spans="3:3" x14ac:dyDescent="0.25">
      <c r="C450537" s="62"/>
    </row>
    <row r="450538" spans="3:3" x14ac:dyDescent="0.25">
      <c r="C450538" s="62"/>
    </row>
    <row r="450626" spans="3:3" x14ac:dyDescent="0.25">
      <c r="C450626" s="62"/>
    </row>
    <row r="450627" spans="3:3" x14ac:dyDescent="0.25">
      <c r="C450627" s="62"/>
    </row>
    <row r="450715" spans="3:3" x14ac:dyDescent="0.25">
      <c r="C450715" s="62"/>
    </row>
    <row r="450716" spans="3:3" x14ac:dyDescent="0.25">
      <c r="C450716" s="62"/>
    </row>
    <row r="450804" spans="3:3" x14ac:dyDescent="0.25">
      <c r="C450804" s="62"/>
    </row>
    <row r="450805" spans="3:3" x14ac:dyDescent="0.25">
      <c r="C450805" s="62"/>
    </row>
    <row r="450893" spans="3:3" x14ac:dyDescent="0.25">
      <c r="C450893" s="62"/>
    </row>
    <row r="450894" spans="3:3" x14ac:dyDescent="0.25">
      <c r="C450894" s="62"/>
    </row>
    <row r="450982" spans="3:3" x14ac:dyDescent="0.25">
      <c r="C450982" s="62"/>
    </row>
    <row r="450983" spans="3:3" x14ac:dyDescent="0.25">
      <c r="C450983" s="62"/>
    </row>
    <row r="451071" spans="3:3" x14ac:dyDescent="0.25">
      <c r="C451071" s="62"/>
    </row>
    <row r="451072" spans="3:3" x14ac:dyDescent="0.25">
      <c r="C451072" s="62"/>
    </row>
    <row r="451160" spans="3:3" x14ac:dyDescent="0.25">
      <c r="C451160" s="62"/>
    </row>
    <row r="451161" spans="3:3" x14ac:dyDescent="0.25">
      <c r="C451161" s="62"/>
    </row>
    <row r="451249" spans="3:3" x14ac:dyDescent="0.25">
      <c r="C451249" s="62"/>
    </row>
    <row r="451250" spans="3:3" x14ac:dyDescent="0.25">
      <c r="C451250" s="62"/>
    </row>
    <row r="451338" spans="3:3" x14ac:dyDescent="0.25">
      <c r="C451338" s="62"/>
    </row>
    <row r="451339" spans="3:3" x14ac:dyDescent="0.25">
      <c r="C451339" s="62"/>
    </row>
    <row r="451427" spans="3:3" x14ac:dyDescent="0.25">
      <c r="C451427" s="62"/>
    </row>
    <row r="451428" spans="3:3" x14ac:dyDescent="0.25">
      <c r="C451428" s="62"/>
    </row>
    <row r="451516" spans="3:3" x14ac:dyDescent="0.25">
      <c r="C451516" s="62"/>
    </row>
    <row r="451517" spans="3:3" x14ac:dyDescent="0.25">
      <c r="C451517" s="62"/>
    </row>
    <row r="451605" spans="3:3" x14ac:dyDescent="0.25">
      <c r="C451605" s="62"/>
    </row>
    <row r="451606" spans="3:3" x14ac:dyDescent="0.25">
      <c r="C451606" s="62"/>
    </row>
    <row r="451694" spans="3:3" x14ac:dyDescent="0.25">
      <c r="C451694" s="62"/>
    </row>
    <row r="451695" spans="3:3" x14ac:dyDescent="0.25">
      <c r="C451695" s="62"/>
    </row>
    <row r="451783" spans="3:3" x14ac:dyDescent="0.25">
      <c r="C451783" s="62"/>
    </row>
    <row r="451784" spans="3:3" x14ac:dyDescent="0.25">
      <c r="C451784" s="62"/>
    </row>
    <row r="451872" spans="3:3" x14ac:dyDescent="0.25">
      <c r="C451872" s="62"/>
    </row>
    <row r="451873" spans="3:3" x14ac:dyDescent="0.25">
      <c r="C451873" s="62"/>
    </row>
    <row r="451961" spans="3:3" x14ac:dyDescent="0.25">
      <c r="C451961" s="62"/>
    </row>
    <row r="451962" spans="3:3" x14ac:dyDescent="0.25">
      <c r="C451962" s="62"/>
    </row>
    <row r="452050" spans="3:3" x14ac:dyDescent="0.25">
      <c r="C452050" s="62"/>
    </row>
    <row r="452051" spans="3:3" x14ac:dyDescent="0.25">
      <c r="C452051" s="62"/>
    </row>
    <row r="452139" spans="3:3" x14ac:dyDescent="0.25">
      <c r="C452139" s="62"/>
    </row>
    <row r="452140" spans="3:3" x14ac:dyDescent="0.25">
      <c r="C452140" s="62"/>
    </row>
    <row r="452228" spans="3:3" x14ac:dyDescent="0.25">
      <c r="C452228" s="62"/>
    </row>
    <row r="452229" spans="3:3" x14ac:dyDescent="0.25">
      <c r="C452229" s="62"/>
    </row>
    <row r="452317" spans="3:3" x14ac:dyDescent="0.25">
      <c r="C452317" s="62"/>
    </row>
    <row r="452318" spans="3:3" x14ac:dyDescent="0.25">
      <c r="C452318" s="62"/>
    </row>
    <row r="452406" spans="3:3" x14ac:dyDescent="0.25">
      <c r="C452406" s="62"/>
    </row>
    <row r="452407" spans="3:3" x14ac:dyDescent="0.25">
      <c r="C452407" s="62"/>
    </row>
    <row r="452495" spans="3:3" x14ac:dyDescent="0.25">
      <c r="C452495" s="62"/>
    </row>
    <row r="452496" spans="3:3" x14ac:dyDescent="0.25">
      <c r="C452496" s="62"/>
    </row>
    <row r="452584" spans="3:3" x14ac:dyDescent="0.25">
      <c r="C452584" s="62"/>
    </row>
    <row r="452585" spans="3:3" x14ac:dyDescent="0.25">
      <c r="C452585" s="62"/>
    </row>
    <row r="452673" spans="3:3" x14ac:dyDescent="0.25">
      <c r="C452673" s="62"/>
    </row>
    <row r="452674" spans="3:3" x14ac:dyDescent="0.25">
      <c r="C452674" s="62"/>
    </row>
    <row r="452762" spans="3:3" x14ac:dyDescent="0.25">
      <c r="C452762" s="62"/>
    </row>
    <row r="452763" spans="3:3" x14ac:dyDescent="0.25">
      <c r="C452763" s="62"/>
    </row>
    <row r="452851" spans="3:3" x14ac:dyDescent="0.25">
      <c r="C452851" s="62"/>
    </row>
    <row r="452852" spans="3:3" x14ac:dyDescent="0.25">
      <c r="C452852" s="62"/>
    </row>
    <row r="452940" spans="3:3" x14ac:dyDescent="0.25">
      <c r="C452940" s="62"/>
    </row>
    <row r="452941" spans="3:3" x14ac:dyDescent="0.25">
      <c r="C452941" s="62"/>
    </row>
    <row r="453029" spans="3:3" x14ac:dyDescent="0.25">
      <c r="C453029" s="62"/>
    </row>
    <row r="453030" spans="3:3" x14ac:dyDescent="0.25">
      <c r="C453030" s="62"/>
    </row>
    <row r="453118" spans="3:3" x14ac:dyDescent="0.25">
      <c r="C453118" s="62"/>
    </row>
    <row r="453119" spans="3:3" x14ac:dyDescent="0.25">
      <c r="C453119" s="62"/>
    </row>
    <row r="453207" spans="3:3" x14ac:dyDescent="0.25">
      <c r="C453207" s="62"/>
    </row>
    <row r="453208" spans="3:3" x14ac:dyDescent="0.25">
      <c r="C453208" s="62"/>
    </row>
    <row r="453296" spans="3:3" x14ac:dyDescent="0.25">
      <c r="C453296" s="62"/>
    </row>
    <row r="453297" spans="3:3" x14ac:dyDescent="0.25">
      <c r="C453297" s="62"/>
    </row>
    <row r="453385" spans="3:3" x14ac:dyDescent="0.25">
      <c r="C453385" s="62"/>
    </row>
    <row r="453386" spans="3:3" x14ac:dyDescent="0.25">
      <c r="C453386" s="62"/>
    </row>
    <row r="453474" spans="3:3" x14ac:dyDescent="0.25">
      <c r="C453474" s="62"/>
    </row>
    <row r="453475" spans="3:3" x14ac:dyDescent="0.25">
      <c r="C453475" s="62"/>
    </row>
    <row r="453563" spans="3:3" x14ac:dyDescent="0.25">
      <c r="C453563" s="62"/>
    </row>
    <row r="453564" spans="3:3" x14ac:dyDescent="0.25">
      <c r="C453564" s="62"/>
    </row>
    <row r="453652" spans="3:3" x14ac:dyDescent="0.25">
      <c r="C453652" s="62"/>
    </row>
    <row r="453653" spans="3:3" x14ac:dyDescent="0.25">
      <c r="C453653" s="62"/>
    </row>
    <row r="453741" spans="3:3" x14ac:dyDescent="0.25">
      <c r="C453741" s="62"/>
    </row>
    <row r="453742" spans="3:3" x14ac:dyDescent="0.25">
      <c r="C453742" s="62"/>
    </row>
    <row r="453830" spans="3:3" x14ac:dyDescent="0.25">
      <c r="C453830" s="62"/>
    </row>
    <row r="453831" spans="3:3" x14ac:dyDescent="0.25">
      <c r="C453831" s="62"/>
    </row>
    <row r="453919" spans="3:3" x14ac:dyDescent="0.25">
      <c r="C453919" s="62"/>
    </row>
    <row r="453920" spans="3:3" x14ac:dyDescent="0.25">
      <c r="C453920" s="62"/>
    </row>
    <row r="454008" spans="3:3" x14ac:dyDescent="0.25">
      <c r="C454008" s="62"/>
    </row>
    <row r="454009" spans="3:3" x14ac:dyDescent="0.25">
      <c r="C454009" s="62"/>
    </row>
    <row r="454097" spans="3:3" x14ac:dyDescent="0.25">
      <c r="C454097" s="62"/>
    </row>
    <row r="454098" spans="3:3" x14ac:dyDescent="0.25">
      <c r="C454098" s="62"/>
    </row>
    <row r="454186" spans="3:3" x14ac:dyDescent="0.25">
      <c r="C454186" s="62"/>
    </row>
    <row r="454187" spans="3:3" x14ac:dyDescent="0.25">
      <c r="C454187" s="62"/>
    </row>
    <row r="454275" spans="3:3" x14ac:dyDescent="0.25">
      <c r="C454275" s="62"/>
    </row>
    <row r="454276" spans="3:3" x14ac:dyDescent="0.25">
      <c r="C454276" s="62"/>
    </row>
    <row r="454364" spans="3:3" x14ac:dyDescent="0.25">
      <c r="C454364" s="62"/>
    </row>
    <row r="454365" spans="3:3" x14ac:dyDescent="0.25">
      <c r="C454365" s="62"/>
    </row>
    <row r="454453" spans="3:3" x14ac:dyDescent="0.25">
      <c r="C454453" s="62"/>
    </row>
    <row r="454454" spans="3:3" x14ac:dyDescent="0.25">
      <c r="C454454" s="62"/>
    </row>
    <row r="454542" spans="3:3" x14ac:dyDescent="0.25">
      <c r="C454542" s="62"/>
    </row>
    <row r="454543" spans="3:3" x14ac:dyDescent="0.25">
      <c r="C454543" s="62"/>
    </row>
    <row r="454631" spans="3:3" x14ac:dyDescent="0.25">
      <c r="C454631" s="62"/>
    </row>
    <row r="454632" spans="3:3" x14ac:dyDescent="0.25">
      <c r="C454632" s="62"/>
    </row>
    <row r="454720" spans="3:3" x14ac:dyDescent="0.25">
      <c r="C454720" s="62"/>
    </row>
    <row r="454721" spans="3:3" x14ac:dyDescent="0.25">
      <c r="C454721" s="62"/>
    </row>
    <row r="454809" spans="3:3" x14ac:dyDescent="0.25">
      <c r="C454809" s="62"/>
    </row>
    <row r="454810" spans="3:3" x14ac:dyDescent="0.25">
      <c r="C454810" s="62"/>
    </row>
    <row r="454898" spans="3:3" x14ac:dyDescent="0.25">
      <c r="C454898" s="62"/>
    </row>
    <row r="454899" spans="3:3" x14ac:dyDescent="0.25">
      <c r="C454899" s="62"/>
    </row>
    <row r="454987" spans="3:3" x14ac:dyDescent="0.25">
      <c r="C454987" s="62"/>
    </row>
    <row r="454988" spans="3:3" x14ac:dyDescent="0.25">
      <c r="C454988" s="62"/>
    </row>
    <row r="455076" spans="3:3" x14ac:dyDescent="0.25">
      <c r="C455076" s="62"/>
    </row>
    <row r="455077" spans="3:3" x14ac:dyDescent="0.25">
      <c r="C455077" s="62"/>
    </row>
    <row r="455165" spans="3:3" x14ac:dyDescent="0.25">
      <c r="C455165" s="62"/>
    </row>
    <row r="455166" spans="3:3" x14ac:dyDescent="0.25">
      <c r="C455166" s="62"/>
    </row>
    <row r="455254" spans="3:3" x14ac:dyDescent="0.25">
      <c r="C455254" s="62"/>
    </row>
    <row r="455255" spans="3:3" x14ac:dyDescent="0.25">
      <c r="C455255" s="62"/>
    </row>
    <row r="455343" spans="3:3" x14ac:dyDescent="0.25">
      <c r="C455343" s="62"/>
    </row>
    <row r="455344" spans="3:3" x14ac:dyDescent="0.25">
      <c r="C455344" s="62"/>
    </row>
    <row r="455432" spans="3:3" x14ac:dyDescent="0.25">
      <c r="C455432" s="62"/>
    </row>
    <row r="455433" spans="3:3" x14ac:dyDescent="0.25">
      <c r="C455433" s="62"/>
    </row>
    <row r="455521" spans="3:3" x14ac:dyDescent="0.25">
      <c r="C455521" s="62"/>
    </row>
    <row r="455522" spans="3:3" x14ac:dyDescent="0.25">
      <c r="C455522" s="62"/>
    </row>
    <row r="455610" spans="3:3" x14ac:dyDescent="0.25">
      <c r="C455610" s="62"/>
    </row>
    <row r="455611" spans="3:3" x14ac:dyDescent="0.25">
      <c r="C455611" s="62"/>
    </row>
    <row r="455699" spans="3:3" x14ac:dyDescent="0.25">
      <c r="C455699" s="62"/>
    </row>
    <row r="455700" spans="3:3" x14ac:dyDescent="0.25">
      <c r="C455700" s="62"/>
    </row>
    <row r="455788" spans="3:3" x14ac:dyDescent="0.25">
      <c r="C455788" s="62"/>
    </row>
    <row r="455789" spans="3:3" x14ac:dyDescent="0.25">
      <c r="C455789" s="62"/>
    </row>
    <row r="455877" spans="3:3" x14ac:dyDescent="0.25">
      <c r="C455877" s="62"/>
    </row>
    <row r="455878" spans="3:3" x14ac:dyDescent="0.25">
      <c r="C455878" s="62"/>
    </row>
    <row r="455966" spans="3:3" x14ac:dyDescent="0.25">
      <c r="C455966" s="62"/>
    </row>
    <row r="455967" spans="3:3" x14ac:dyDescent="0.25">
      <c r="C455967" s="62"/>
    </row>
    <row r="456055" spans="3:3" x14ac:dyDescent="0.25">
      <c r="C456055" s="62"/>
    </row>
    <row r="456056" spans="3:3" x14ac:dyDescent="0.25">
      <c r="C456056" s="62"/>
    </row>
    <row r="456144" spans="3:3" x14ac:dyDescent="0.25">
      <c r="C456144" s="62"/>
    </row>
    <row r="456145" spans="3:3" x14ac:dyDescent="0.25">
      <c r="C456145" s="62"/>
    </row>
    <row r="456233" spans="3:3" x14ac:dyDescent="0.25">
      <c r="C456233" s="62"/>
    </row>
    <row r="456234" spans="3:3" x14ac:dyDescent="0.25">
      <c r="C456234" s="62"/>
    </row>
    <row r="456322" spans="3:3" x14ac:dyDescent="0.25">
      <c r="C456322" s="62"/>
    </row>
    <row r="456323" spans="3:3" x14ac:dyDescent="0.25">
      <c r="C456323" s="62"/>
    </row>
    <row r="456411" spans="3:3" x14ac:dyDescent="0.25">
      <c r="C456411" s="62"/>
    </row>
    <row r="456412" spans="3:3" x14ac:dyDescent="0.25">
      <c r="C456412" s="62"/>
    </row>
    <row r="456500" spans="3:3" x14ac:dyDescent="0.25">
      <c r="C456500" s="62"/>
    </row>
    <row r="456501" spans="3:3" x14ac:dyDescent="0.25">
      <c r="C456501" s="62"/>
    </row>
    <row r="456589" spans="3:3" x14ac:dyDescent="0.25">
      <c r="C456589" s="62"/>
    </row>
    <row r="456590" spans="3:3" x14ac:dyDescent="0.25">
      <c r="C456590" s="62"/>
    </row>
    <row r="456678" spans="3:3" x14ac:dyDescent="0.25">
      <c r="C456678" s="62"/>
    </row>
    <row r="456679" spans="3:3" x14ac:dyDescent="0.25">
      <c r="C456679" s="62"/>
    </row>
    <row r="456767" spans="3:3" x14ac:dyDescent="0.25">
      <c r="C456767" s="62"/>
    </row>
    <row r="456768" spans="3:3" x14ac:dyDescent="0.25">
      <c r="C456768" s="62"/>
    </row>
    <row r="456856" spans="3:3" x14ac:dyDescent="0.25">
      <c r="C456856" s="62"/>
    </row>
    <row r="456857" spans="3:3" x14ac:dyDescent="0.25">
      <c r="C456857" s="62"/>
    </row>
    <row r="456945" spans="3:3" x14ac:dyDescent="0.25">
      <c r="C456945" s="62"/>
    </row>
    <row r="456946" spans="3:3" x14ac:dyDescent="0.25">
      <c r="C456946" s="62"/>
    </row>
    <row r="457034" spans="3:3" x14ac:dyDescent="0.25">
      <c r="C457034" s="62"/>
    </row>
    <row r="457035" spans="3:3" x14ac:dyDescent="0.25">
      <c r="C457035" s="62"/>
    </row>
    <row r="457123" spans="3:3" x14ac:dyDescent="0.25">
      <c r="C457123" s="62"/>
    </row>
    <row r="457124" spans="3:3" x14ac:dyDescent="0.25">
      <c r="C457124" s="62"/>
    </row>
    <row r="457212" spans="3:3" x14ac:dyDescent="0.25">
      <c r="C457212" s="62"/>
    </row>
    <row r="457213" spans="3:3" x14ac:dyDescent="0.25">
      <c r="C457213" s="62"/>
    </row>
    <row r="457301" spans="3:3" x14ac:dyDescent="0.25">
      <c r="C457301" s="62"/>
    </row>
    <row r="457302" spans="3:3" x14ac:dyDescent="0.25">
      <c r="C457302" s="62"/>
    </row>
    <row r="457390" spans="3:3" x14ac:dyDescent="0.25">
      <c r="C457390" s="62"/>
    </row>
    <row r="457391" spans="3:3" x14ac:dyDescent="0.25">
      <c r="C457391" s="62"/>
    </row>
    <row r="457479" spans="3:3" x14ac:dyDescent="0.25">
      <c r="C457479" s="62"/>
    </row>
    <row r="457480" spans="3:3" x14ac:dyDescent="0.25">
      <c r="C457480" s="62"/>
    </row>
    <row r="457568" spans="3:3" x14ac:dyDescent="0.25">
      <c r="C457568" s="62"/>
    </row>
    <row r="457569" spans="3:3" x14ac:dyDescent="0.25">
      <c r="C457569" s="62"/>
    </row>
    <row r="457657" spans="3:3" x14ac:dyDescent="0.25">
      <c r="C457657" s="62"/>
    </row>
    <row r="457658" spans="3:3" x14ac:dyDescent="0.25">
      <c r="C457658" s="62"/>
    </row>
    <row r="457746" spans="3:3" x14ac:dyDescent="0.25">
      <c r="C457746" s="62"/>
    </row>
    <row r="457747" spans="3:3" x14ac:dyDescent="0.25">
      <c r="C457747" s="62"/>
    </row>
    <row r="457835" spans="3:3" x14ac:dyDescent="0.25">
      <c r="C457835" s="62"/>
    </row>
    <row r="457836" spans="3:3" x14ac:dyDescent="0.25">
      <c r="C457836" s="62"/>
    </row>
    <row r="457924" spans="3:3" x14ac:dyDescent="0.25">
      <c r="C457924" s="62"/>
    </row>
    <row r="457925" spans="3:3" x14ac:dyDescent="0.25">
      <c r="C457925" s="62"/>
    </row>
    <row r="458013" spans="3:3" x14ac:dyDescent="0.25">
      <c r="C458013" s="62"/>
    </row>
    <row r="458014" spans="3:3" x14ac:dyDescent="0.25">
      <c r="C458014" s="62"/>
    </row>
    <row r="458102" spans="3:3" x14ac:dyDescent="0.25">
      <c r="C458102" s="62"/>
    </row>
    <row r="458103" spans="3:3" x14ac:dyDescent="0.25">
      <c r="C458103" s="62"/>
    </row>
    <row r="458191" spans="3:3" x14ac:dyDescent="0.25">
      <c r="C458191" s="62"/>
    </row>
    <row r="458192" spans="3:3" x14ac:dyDescent="0.25">
      <c r="C458192" s="62"/>
    </row>
    <row r="458280" spans="3:3" x14ac:dyDescent="0.25">
      <c r="C458280" s="62"/>
    </row>
    <row r="458281" spans="3:3" x14ac:dyDescent="0.25">
      <c r="C458281" s="62"/>
    </row>
    <row r="458369" spans="3:3" x14ac:dyDescent="0.25">
      <c r="C458369" s="62"/>
    </row>
    <row r="458370" spans="3:3" x14ac:dyDescent="0.25">
      <c r="C458370" s="62"/>
    </row>
    <row r="458458" spans="3:3" x14ac:dyDescent="0.25">
      <c r="C458458" s="62"/>
    </row>
    <row r="458459" spans="3:3" x14ac:dyDescent="0.25">
      <c r="C458459" s="62"/>
    </row>
    <row r="458547" spans="3:3" x14ac:dyDescent="0.25">
      <c r="C458547" s="62"/>
    </row>
    <row r="458548" spans="3:3" x14ac:dyDescent="0.25">
      <c r="C458548" s="62"/>
    </row>
    <row r="458636" spans="3:3" x14ac:dyDescent="0.25">
      <c r="C458636" s="62"/>
    </row>
    <row r="458637" spans="3:3" x14ac:dyDescent="0.25">
      <c r="C458637" s="62"/>
    </row>
    <row r="458725" spans="3:3" x14ac:dyDescent="0.25">
      <c r="C458725" s="62"/>
    </row>
    <row r="458726" spans="3:3" x14ac:dyDescent="0.25">
      <c r="C458726" s="62"/>
    </row>
    <row r="458814" spans="3:3" x14ac:dyDescent="0.25">
      <c r="C458814" s="62"/>
    </row>
    <row r="458815" spans="3:3" x14ac:dyDescent="0.25">
      <c r="C458815" s="62"/>
    </row>
    <row r="458903" spans="3:3" x14ac:dyDescent="0.25">
      <c r="C458903" s="62"/>
    </row>
    <row r="458904" spans="3:3" x14ac:dyDescent="0.25">
      <c r="C458904" s="62"/>
    </row>
    <row r="458992" spans="3:3" x14ac:dyDescent="0.25">
      <c r="C458992" s="62"/>
    </row>
    <row r="458993" spans="3:3" x14ac:dyDescent="0.25">
      <c r="C458993" s="62"/>
    </row>
    <row r="459081" spans="3:3" x14ac:dyDescent="0.25">
      <c r="C459081" s="62"/>
    </row>
    <row r="459082" spans="3:3" x14ac:dyDescent="0.25">
      <c r="C459082" s="62"/>
    </row>
    <row r="459170" spans="3:3" x14ac:dyDescent="0.25">
      <c r="C459170" s="62"/>
    </row>
    <row r="459171" spans="3:3" x14ac:dyDescent="0.25">
      <c r="C459171" s="62"/>
    </row>
    <row r="459259" spans="3:3" x14ac:dyDescent="0.25">
      <c r="C459259" s="62"/>
    </row>
    <row r="459260" spans="3:3" x14ac:dyDescent="0.25">
      <c r="C459260" s="62"/>
    </row>
    <row r="459348" spans="3:3" x14ac:dyDescent="0.25">
      <c r="C459348" s="62"/>
    </row>
    <row r="459349" spans="3:3" x14ac:dyDescent="0.25">
      <c r="C459349" s="62"/>
    </row>
    <row r="459437" spans="3:3" x14ac:dyDescent="0.25">
      <c r="C459437" s="62"/>
    </row>
    <row r="459438" spans="3:3" x14ac:dyDescent="0.25">
      <c r="C459438" s="62"/>
    </row>
    <row r="459526" spans="3:3" x14ac:dyDescent="0.25">
      <c r="C459526" s="62"/>
    </row>
    <row r="459527" spans="3:3" x14ac:dyDescent="0.25">
      <c r="C459527" s="62"/>
    </row>
    <row r="459615" spans="3:3" x14ac:dyDescent="0.25">
      <c r="C459615" s="62"/>
    </row>
    <row r="459616" spans="3:3" x14ac:dyDescent="0.25">
      <c r="C459616" s="62"/>
    </row>
    <row r="459704" spans="3:3" x14ac:dyDescent="0.25">
      <c r="C459704" s="62"/>
    </row>
    <row r="459705" spans="3:3" x14ac:dyDescent="0.25">
      <c r="C459705" s="62"/>
    </row>
    <row r="459793" spans="3:3" x14ac:dyDescent="0.25">
      <c r="C459793" s="62"/>
    </row>
    <row r="459794" spans="3:3" x14ac:dyDescent="0.25">
      <c r="C459794" s="62"/>
    </row>
    <row r="459882" spans="3:3" x14ac:dyDescent="0.25">
      <c r="C459882" s="62"/>
    </row>
    <row r="459883" spans="3:3" x14ac:dyDescent="0.25">
      <c r="C459883" s="62"/>
    </row>
    <row r="459971" spans="3:3" x14ac:dyDescent="0.25">
      <c r="C459971" s="62"/>
    </row>
    <row r="459972" spans="3:3" x14ac:dyDescent="0.25">
      <c r="C459972" s="62"/>
    </row>
    <row r="460060" spans="3:3" x14ac:dyDescent="0.25">
      <c r="C460060" s="62"/>
    </row>
    <row r="460061" spans="3:3" x14ac:dyDescent="0.25">
      <c r="C460061" s="62"/>
    </row>
    <row r="460149" spans="3:3" x14ac:dyDescent="0.25">
      <c r="C460149" s="62"/>
    </row>
    <row r="460150" spans="3:3" x14ac:dyDescent="0.25">
      <c r="C460150" s="62"/>
    </row>
    <row r="460238" spans="3:3" x14ac:dyDescent="0.25">
      <c r="C460238" s="62"/>
    </row>
    <row r="460239" spans="3:3" x14ac:dyDescent="0.25">
      <c r="C460239" s="62"/>
    </row>
    <row r="460327" spans="3:3" x14ac:dyDescent="0.25">
      <c r="C460327" s="62"/>
    </row>
    <row r="460328" spans="3:3" x14ac:dyDescent="0.25">
      <c r="C460328" s="62"/>
    </row>
    <row r="460416" spans="3:3" x14ac:dyDescent="0.25">
      <c r="C460416" s="62"/>
    </row>
    <row r="460417" spans="3:3" x14ac:dyDescent="0.25">
      <c r="C460417" s="62"/>
    </row>
    <row r="460505" spans="3:3" x14ac:dyDescent="0.25">
      <c r="C460505" s="62"/>
    </row>
    <row r="460506" spans="3:3" x14ac:dyDescent="0.25">
      <c r="C460506" s="62"/>
    </row>
    <row r="460594" spans="3:3" x14ac:dyDescent="0.25">
      <c r="C460594" s="62"/>
    </row>
    <row r="460595" spans="3:3" x14ac:dyDescent="0.25">
      <c r="C460595" s="62"/>
    </row>
    <row r="460683" spans="3:3" x14ac:dyDescent="0.25">
      <c r="C460683" s="62"/>
    </row>
    <row r="460684" spans="3:3" x14ac:dyDescent="0.25">
      <c r="C460684" s="62"/>
    </row>
    <row r="460772" spans="3:3" x14ac:dyDescent="0.25">
      <c r="C460772" s="62"/>
    </row>
    <row r="460773" spans="3:3" x14ac:dyDescent="0.25">
      <c r="C460773" s="62"/>
    </row>
    <row r="460861" spans="3:3" x14ac:dyDescent="0.25">
      <c r="C460861" s="62"/>
    </row>
    <row r="460862" spans="3:3" x14ac:dyDescent="0.25">
      <c r="C460862" s="62"/>
    </row>
    <row r="460950" spans="3:3" x14ac:dyDescent="0.25">
      <c r="C460950" s="62"/>
    </row>
    <row r="460951" spans="3:3" x14ac:dyDescent="0.25">
      <c r="C460951" s="62"/>
    </row>
    <row r="461039" spans="3:3" x14ac:dyDescent="0.25">
      <c r="C461039" s="62"/>
    </row>
    <row r="461040" spans="3:3" x14ac:dyDescent="0.25">
      <c r="C461040" s="62"/>
    </row>
    <row r="461128" spans="3:3" x14ac:dyDescent="0.25">
      <c r="C461128" s="62"/>
    </row>
    <row r="461129" spans="3:3" x14ac:dyDescent="0.25">
      <c r="C461129" s="62"/>
    </row>
    <row r="461217" spans="3:3" x14ac:dyDescent="0.25">
      <c r="C461217" s="62"/>
    </row>
    <row r="461218" spans="3:3" x14ac:dyDescent="0.25">
      <c r="C461218" s="62"/>
    </row>
    <row r="461306" spans="3:3" x14ac:dyDescent="0.25">
      <c r="C461306" s="62"/>
    </row>
    <row r="461307" spans="3:3" x14ac:dyDescent="0.25">
      <c r="C461307" s="62"/>
    </row>
    <row r="461395" spans="3:3" x14ac:dyDescent="0.25">
      <c r="C461395" s="62"/>
    </row>
    <row r="461396" spans="3:3" x14ac:dyDescent="0.25">
      <c r="C461396" s="62"/>
    </row>
    <row r="461484" spans="3:3" x14ac:dyDescent="0.25">
      <c r="C461484" s="62"/>
    </row>
    <row r="461485" spans="3:3" x14ac:dyDescent="0.25">
      <c r="C461485" s="62"/>
    </row>
    <row r="461573" spans="3:3" x14ac:dyDescent="0.25">
      <c r="C461573" s="62"/>
    </row>
    <row r="461574" spans="3:3" x14ac:dyDescent="0.25">
      <c r="C461574" s="62"/>
    </row>
    <row r="461662" spans="3:3" x14ac:dyDescent="0.25">
      <c r="C461662" s="62"/>
    </row>
    <row r="461663" spans="3:3" x14ac:dyDescent="0.25">
      <c r="C461663" s="62"/>
    </row>
    <row r="461751" spans="3:3" x14ac:dyDescent="0.25">
      <c r="C461751" s="62"/>
    </row>
    <row r="461752" spans="3:3" x14ac:dyDescent="0.25">
      <c r="C461752" s="62"/>
    </row>
    <row r="461840" spans="3:3" x14ac:dyDescent="0.25">
      <c r="C461840" s="62"/>
    </row>
    <row r="461841" spans="3:3" x14ac:dyDescent="0.25">
      <c r="C461841" s="62"/>
    </row>
    <row r="461929" spans="3:3" x14ac:dyDescent="0.25">
      <c r="C461929" s="62"/>
    </row>
    <row r="461930" spans="3:3" x14ac:dyDescent="0.25">
      <c r="C461930" s="62"/>
    </row>
    <row r="462018" spans="3:3" x14ac:dyDescent="0.25">
      <c r="C462018" s="62"/>
    </row>
    <row r="462019" spans="3:3" x14ac:dyDescent="0.25">
      <c r="C462019" s="62"/>
    </row>
    <row r="462107" spans="3:3" x14ac:dyDescent="0.25">
      <c r="C462107" s="62"/>
    </row>
    <row r="462108" spans="3:3" x14ac:dyDescent="0.25">
      <c r="C462108" s="62"/>
    </row>
    <row r="462196" spans="3:3" x14ac:dyDescent="0.25">
      <c r="C462196" s="62"/>
    </row>
    <row r="462197" spans="3:3" x14ac:dyDescent="0.25">
      <c r="C462197" s="62"/>
    </row>
    <row r="462285" spans="3:3" x14ac:dyDescent="0.25">
      <c r="C462285" s="62"/>
    </row>
    <row r="462286" spans="3:3" x14ac:dyDescent="0.25">
      <c r="C462286" s="62"/>
    </row>
    <row r="462374" spans="3:3" x14ac:dyDescent="0.25">
      <c r="C462374" s="62"/>
    </row>
    <row r="462375" spans="3:3" x14ac:dyDescent="0.25">
      <c r="C462375" s="62"/>
    </row>
    <row r="462463" spans="3:3" x14ac:dyDescent="0.25">
      <c r="C462463" s="62"/>
    </row>
    <row r="462464" spans="3:3" x14ac:dyDescent="0.25">
      <c r="C462464" s="62"/>
    </row>
    <row r="462552" spans="3:3" x14ac:dyDescent="0.25">
      <c r="C462552" s="62"/>
    </row>
    <row r="462553" spans="3:3" x14ac:dyDescent="0.25">
      <c r="C462553" s="62"/>
    </row>
    <row r="462641" spans="3:3" x14ac:dyDescent="0.25">
      <c r="C462641" s="62"/>
    </row>
    <row r="462642" spans="3:3" x14ac:dyDescent="0.25">
      <c r="C462642" s="62"/>
    </row>
    <row r="462730" spans="3:3" x14ac:dyDescent="0.25">
      <c r="C462730" s="62"/>
    </row>
    <row r="462731" spans="3:3" x14ac:dyDescent="0.25">
      <c r="C462731" s="62"/>
    </row>
    <row r="462819" spans="3:3" x14ac:dyDescent="0.25">
      <c r="C462819" s="62"/>
    </row>
    <row r="462820" spans="3:3" x14ac:dyDescent="0.25">
      <c r="C462820" s="62"/>
    </row>
    <row r="462908" spans="3:3" x14ac:dyDescent="0.25">
      <c r="C462908" s="62"/>
    </row>
    <row r="462909" spans="3:3" x14ac:dyDescent="0.25">
      <c r="C462909" s="62"/>
    </row>
    <row r="462997" spans="3:3" x14ac:dyDescent="0.25">
      <c r="C462997" s="62"/>
    </row>
    <row r="462998" spans="3:3" x14ac:dyDescent="0.25">
      <c r="C462998" s="62"/>
    </row>
    <row r="463086" spans="3:3" x14ac:dyDescent="0.25">
      <c r="C463086" s="62"/>
    </row>
    <row r="463087" spans="3:3" x14ac:dyDescent="0.25">
      <c r="C463087" s="62"/>
    </row>
    <row r="463175" spans="3:3" x14ac:dyDescent="0.25">
      <c r="C463175" s="62"/>
    </row>
    <row r="463176" spans="3:3" x14ac:dyDescent="0.25">
      <c r="C463176" s="62"/>
    </row>
    <row r="463264" spans="3:3" x14ac:dyDescent="0.25">
      <c r="C463264" s="62"/>
    </row>
    <row r="463265" spans="3:3" x14ac:dyDescent="0.25">
      <c r="C463265" s="62"/>
    </row>
    <row r="463353" spans="3:3" x14ac:dyDescent="0.25">
      <c r="C463353" s="62"/>
    </row>
    <row r="463354" spans="3:3" x14ac:dyDescent="0.25">
      <c r="C463354" s="62"/>
    </row>
    <row r="463442" spans="3:3" x14ac:dyDescent="0.25">
      <c r="C463442" s="62"/>
    </row>
    <row r="463443" spans="3:3" x14ac:dyDescent="0.25">
      <c r="C463443" s="62"/>
    </row>
    <row r="463531" spans="3:3" x14ac:dyDescent="0.25">
      <c r="C463531" s="62"/>
    </row>
    <row r="463532" spans="3:3" x14ac:dyDescent="0.25">
      <c r="C463532" s="62"/>
    </row>
    <row r="463620" spans="3:3" x14ac:dyDescent="0.25">
      <c r="C463620" s="62"/>
    </row>
    <row r="463621" spans="3:3" x14ac:dyDescent="0.25">
      <c r="C463621" s="62"/>
    </row>
    <row r="463709" spans="3:3" x14ac:dyDescent="0.25">
      <c r="C463709" s="62"/>
    </row>
    <row r="463710" spans="3:3" x14ac:dyDescent="0.25">
      <c r="C463710" s="62"/>
    </row>
    <row r="463798" spans="3:3" x14ac:dyDescent="0.25">
      <c r="C463798" s="62"/>
    </row>
    <row r="463799" spans="3:3" x14ac:dyDescent="0.25">
      <c r="C463799" s="62"/>
    </row>
    <row r="463887" spans="3:3" x14ac:dyDescent="0.25">
      <c r="C463887" s="62"/>
    </row>
    <row r="463888" spans="3:3" x14ac:dyDescent="0.25">
      <c r="C463888" s="62"/>
    </row>
    <row r="463976" spans="3:3" x14ac:dyDescent="0.25">
      <c r="C463976" s="62"/>
    </row>
    <row r="463977" spans="3:3" x14ac:dyDescent="0.25">
      <c r="C463977" s="62"/>
    </row>
    <row r="464065" spans="3:3" x14ac:dyDescent="0.25">
      <c r="C464065" s="62"/>
    </row>
    <row r="464066" spans="3:3" x14ac:dyDescent="0.25">
      <c r="C464066" s="62"/>
    </row>
    <row r="464154" spans="3:3" x14ac:dyDescent="0.25">
      <c r="C464154" s="62"/>
    </row>
    <row r="464155" spans="3:3" x14ac:dyDescent="0.25">
      <c r="C464155" s="62"/>
    </row>
    <row r="464243" spans="3:3" x14ac:dyDescent="0.25">
      <c r="C464243" s="62"/>
    </row>
    <row r="464244" spans="3:3" x14ac:dyDescent="0.25">
      <c r="C464244" s="62"/>
    </row>
    <row r="464332" spans="3:3" x14ac:dyDescent="0.25">
      <c r="C464332" s="62"/>
    </row>
    <row r="464333" spans="3:3" x14ac:dyDescent="0.25">
      <c r="C464333" s="62"/>
    </row>
    <row r="464421" spans="3:3" x14ac:dyDescent="0.25">
      <c r="C464421" s="62"/>
    </row>
    <row r="464422" spans="3:3" x14ac:dyDescent="0.25">
      <c r="C464422" s="62"/>
    </row>
    <row r="464510" spans="3:3" x14ac:dyDescent="0.25">
      <c r="C464510" s="62"/>
    </row>
    <row r="464511" spans="3:3" x14ac:dyDescent="0.25">
      <c r="C464511" s="62"/>
    </row>
    <row r="464599" spans="3:3" x14ac:dyDescent="0.25">
      <c r="C464599" s="62"/>
    </row>
    <row r="464600" spans="3:3" x14ac:dyDescent="0.25">
      <c r="C464600" s="62"/>
    </row>
    <row r="464688" spans="3:3" x14ac:dyDescent="0.25">
      <c r="C464688" s="62"/>
    </row>
    <row r="464689" spans="3:3" x14ac:dyDescent="0.25">
      <c r="C464689" s="62"/>
    </row>
    <row r="464777" spans="3:3" x14ac:dyDescent="0.25">
      <c r="C464777" s="62"/>
    </row>
    <row r="464778" spans="3:3" x14ac:dyDescent="0.25">
      <c r="C464778" s="62"/>
    </row>
    <row r="464866" spans="3:3" x14ac:dyDescent="0.25">
      <c r="C464866" s="62"/>
    </row>
    <row r="464867" spans="3:3" x14ac:dyDescent="0.25">
      <c r="C464867" s="62"/>
    </row>
    <row r="464955" spans="3:3" x14ac:dyDescent="0.25">
      <c r="C464955" s="62"/>
    </row>
    <row r="464956" spans="3:3" x14ac:dyDescent="0.25">
      <c r="C464956" s="62"/>
    </row>
    <row r="465044" spans="3:3" x14ac:dyDescent="0.25">
      <c r="C465044" s="62"/>
    </row>
    <row r="465045" spans="3:3" x14ac:dyDescent="0.25">
      <c r="C465045" s="62"/>
    </row>
    <row r="465133" spans="3:3" x14ac:dyDescent="0.25">
      <c r="C465133" s="62"/>
    </row>
    <row r="465134" spans="3:3" x14ac:dyDescent="0.25">
      <c r="C465134" s="62"/>
    </row>
    <row r="465222" spans="3:3" x14ac:dyDescent="0.25">
      <c r="C465222" s="62"/>
    </row>
    <row r="465223" spans="3:3" x14ac:dyDescent="0.25">
      <c r="C465223" s="62"/>
    </row>
    <row r="465311" spans="3:3" x14ac:dyDescent="0.25">
      <c r="C465311" s="62"/>
    </row>
    <row r="465312" spans="3:3" x14ac:dyDescent="0.25">
      <c r="C465312" s="62"/>
    </row>
    <row r="465400" spans="3:3" x14ac:dyDescent="0.25">
      <c r="C465400" s="62"/>
    </row>
    <row r="465401" spans="3:3" x14ac:dyDescent="0.25">
      <c r="C465401" s="62"/>
    </row>
    <row r="465489" spans="3:3" x14ac:dyDescent="0.25">
      <c r="C465489" s="62"/>
    </row>
    <row r="465490" spans="3:3" x14ac:dyDescent="0.25">
      <c r="C465490" s="62"/>
    </row>
    <row r="465578" spans="3:3" x14ac:dyDescent="0.25">
      <c r="C465578" s="62"/>
    </row>
    <row r="465579" spans="3:3" x14ac:dyDescent="0.25">
      <c r="C465579" s="62"/>
    </row>
    <row r="465667" spans="3:3" x14ac:dyDescent="0.25">
      <c r="C465667" s="62"/>
    </row>
    <row r="465668" spans="3:3" x14ac:dyDescent="0.25">
      <c r="C465668" s="62"/>
    </row>
    <row r="465756" spans="3:3" x14ac:dyDescent="0.25">
      <c r="C465756" s="62"/>
    </row>
    <row r="465757" spans="3:3" x14ac:dyDescent="0.25">
      <c r="C465757" s="62"/>
    </row>
    <row r="465845" spans="3:3" x14ac:dyDescent="0.25">
      <c r="C465845" s="62"/>
    </row>
    <row r="465846" spans="3:3" x14ac:dyDescent="0.25">
      <c r="C465846" s="62"/>
    </row>
    <row r="465934" spans="3:3" x14ac:dyDescent="0.25">
      <c r="C465934" s="62"/>
    </row>
    <row r="465935" spans="3:3" x14ac:dyDescent="0.25">
      <c r="C465935" s="62"/>
    </row>
    <row r="466023" spans="3:3" x14ac:dyDescent="0.25">
      <c r="C466023" s="62"/>
    </row>
    <row r="466024" spans="3:3" x14ac:dyDescent="0.25">
      <c r="C466024" s="62"/>
    </row>
    <row r="466112" spans="3:3" x14ac:dyDescent="0.25">
      <c r="C466112" s="62"/>
    </row>
    <row r="466113" spans="3:3" x14ac:dyDescent="0.25">
      <c r="C466113" s="62"/>
    </row>
    <row r="466201" spans="3:3" x14ac:dyDescent="0.25">
      <c r="C466201" s="62"/>
    </row>
    <row r="466202" spans="3:3" x14ac:dyDescent="0.25">
      <c r="C466202" s="62"/>
    </row>
    <row r="466290" spans="3:3" x14ac:dyDescent="0.25">
      <c r="C466290" s="62"/>
    </row>
    <row r="466291" spans="3:3" x14ac:dyDescent="0.25">
      <c r="C466291" s="62"/>
    </row>
    <row r="466379" spans="3:3" x14ac:dyDescent="0.25">
      <c r="C466379" s="62"/>
    </row>
    <row r="466380" spans="3:3" x14ac:dyDescent="0.25">
      <c r="C466380" s="62"/>
    </row>
    <row r="466468" spans="3:3" x14ac:dyDescent="0.25">
      <c r="C466468" s="62"/>
    </row>
    <row r="466469" spans="3:3" x14ac:dyDescent="0.25">
      <c r="C466469" s="62"/>
    </row>
    <row r="466557" spans="3:3" x14ac:dyDescent="0.25">
      <c r="C466557" s="62"/>
    </row>
    <row r="466558" spans="3:3" x14ac:dyDescent="0.25">
      <c r="C466558" s="62"/>
    </row>
    <row r="466646" spans="3:3" x14ac:dyDescent="0.25">
      <c r="C466646" s="62"/>
    </row>
    <row r="466647" spans="3:3" x14ac:dyDescent="0.25">
      <c r="C466647" s="62"/>
    </row>
    <row r="466735" spans="3:3" x14ac:dyDescent="0.25">
      <c r="C466735" s="62"/>
    </row>
    <row r="466736" spans="3:3" x14ac:dyDescent="0.25">
      <c r="C466736" s="62"/>
    </row>
    <row r="466824" spans="3:3" x14ac:dyDescent="0.25">
      <c r="C466824" s="62"/>
    </row>
    <row r="466825" spans="3:3" x14ac:dyDescent="0.25">
      <c r="C466825" s="62"/>
    </row>
    <row r="466913" spans="3:3" x14ac:dyDescent="0.25">
      <c r="C466913" s="62"/>
    </row>
    <row r="466914" spans="3:3" x14ac:dyDescent="0.25">
      <c r="C466914" s="62"/>
    </row>
    <row r="467002" spans="3:3" x14ac:dyDescent="0.25">
      <c r="C467002" s="62"/>
    </row>
    <row r="467003" spans="3:3" x14ac:dyDescent="0.25">
      <c r="C467003" s="62"/>
    </row>
    <row r="467091" spans="3:3" x14ac:dyDescent="0.25">
      <c r="C467091" s="62"/>
    </row>
    <row r="467092" spans="3:3" x14ac:dyDescent="0.25">
      <c r="C467092" s="62"/>
    </row>
    <row r="467180" spans="3:3" x14ac:dyDescent="0.25">
      <c r="C467180" s="62"/>
    </row>
    <row r="467181" spans="3:3" x14ac:dyDescent="0.25">
      <c r="C467181" s="62"/>
    </row>
    <row r="467269" spans="3:3" x14ac:dyDescent="0.25">
      <c r="C467269" s="62"/>
    </row>
    <row r="467270" spans="3:3" x14ac:dyDescent="0.25">
      <c r="C467270" s="62"/>
    </row>
    <row r="467358" spans="3:3" x14ac:dyDescent="0.25">
      <c r="C467358" s="62"/>
    </row>
    <row r="467359" spans="3:3" x14ac:dyDescent="0.25">
      <c r="C467359" s="62"/>
    </row>
    <row r="467447" spans="3:3" x14ac:dyDescent="0.25">
      <c r="C467447" s="62"/>
    </row>
    <row r="467448" spans="3:3" x14ac:dyDescent="0.25">
      <c r="C467448" s="62"/>
    </row>
    <row r="467536" spans="3:3" x14ac:dyDescent="0.25">
      <c r="C467536" s="62"/>
    </row>
    <row r="467537" spans="3:3" x14ac:dyDescent="0.25">
      <c r="C467537" s="62"/>
    </row>
    <row r="467625" spans="3:3" x14ac:dyDescent="0.25">
      <c r="C467625" s="62"/>
    </row>
    <row r="467626" spans="3:3" x14ac:dyDescent="0.25">
      <c r="C467626" s="62"/>
    </row>
    <row r="467714" spans="3:3" x14ac:dyDescent="0.25">
      <c r="C467714" s="62"/>
    </row>
    <row r="467715" spans="3:3" x14ac:dyDescent="0.25">
      <c r="C467715" s="62"/>
    </row>
    <row r="467803" spans="3:3" x14ac:dyDescent="0.25">
      <c r="C467803" s="62"/>
    </row>
    <row r="467804" spans="3:3" x14ac:dyDescent="0.25">
      <c r="C467804" s="62"/>
    </row>
    <row r="467892" spans="3:3" x14ac:dyDescent="0.25">
      <c r="C467892" s="62"/>
    </row>
    <row r="467893" spans="3:3" x14ac:dyDescent="0.25">
      <c r="C467893" s="62"/>
    </row>
    <row r="467981" spans="3:3" x14ac:dyDescent="0.25">
      <c r="C467981" s="62"/>
    </row>
    <row r="467982" spans="3:3" x14ac:dyDescent="0.25">
      <c r="C467982" s="62"/>
    </row>
    <row r="468070" spans="3:3" x14ac:dyDescent="0.25">
      <c r="C468070" s="62"/>
    </row>
    <row r="468071" spans="3:3" x14ac:dyDescent="0.25">
      <c r="C468071" s="62"/>
    </row>
    <row r="468159" spans="3:3" x14ac:dyDescent="0.25">
      <c r="C468159" s="62"/>
    </row>
    <row r="468160" spans="3:3" x14ac:dyDescent="0.25">
      <c r="C468160" s="62"/>
    </row>
    <row r="468248" spans="3:3" x14ac:dyDescent="0.25">
      <c r="C468248" s="62"/>
    </row>
    <row r="468249" spans="3:3" x14ac:dyDescent="0.25">
      <c r="C468249" s="62"/>
    </row>
    <row r="468337" spans="3:3" x14ac:dyDescent="0.25">
      <c r="C468337" s="62"/>
    </row>
    <row r="468338" spans="3:3" x14ac:dyDescent="0.25">
      <c r="C468338" s="62"/>
    </row>
    <row r="468426" spans="3:3" x14ac:dyDescent="0.25">
      <c r="C468426" s="62"/>
    </row>
    <row r="468427" spans="3:3" x14ac:dyDescent="0.25">
      <c r="C468427" s="62"/>
    </row>
    <row r="468515" spans="3:3" x14ac:dyDescent="0.25">
      <c r="C468515" s="62"/>
    </row>
    <row r="468516" spans="3:3" x14ac:dyDescent="0.25">
      <c r="C468516" s="62"/>
    </row>
    <row r="468604" spans="3:3" x14ac:dyDescent="0.25">
      <c r="C468604" s="62"/>
    </row>
    <row r="468605" spans="3:3" x14ac:dyDescent="0.25">
      <c r="C468605" s="62"/>
    </row>
    <row r="468693" spans="3:3" x14ac:dyDescent="0.25">
      <c r="C468693" s="62"/>
    </row>
    <row r="468694" spans="3:3" x14ac:dyDescent="0.25">
      <c r="C468694" s="62"/>
    </row>
    <row r="468782" spans="3:3" x14ac:dyDescent="0.25">
      <c r="C468782" s="62"/>
    </row>
    <row r="468783" spans="3:3" x14ac:dyDescent="0.25">
      <c r="C468783" s="62"/>
    </row>
    <row r="468871" spans="3:3" x14ac:dyDescent="0.25">
      <c r="C468871" s="62"/>
    </row>
    <row r="468872" spans="3:3" x14ac:dyDescent="0.25">
      <c r="C468872" s="62"/>
    </row>
    <row r="468960" spans="3:3" x14ac:dyDescent="0.25">
      <c r="C468960" s="62"/>
    </row>
    <row r="468961" spans="3:3" x14ac:dyDescent="0.25">
      <c r="C468961" s="62"/>
    </row>
    <row r="469049" spans="3:3" x14ac:dyDescent="0.25">
      <c r="C469049" s="62"/>
    </row>
    <row r="469050" spans="3:3" x14ac:dyDescent="0.25">
      <c r="C469050" s="62"/>
    </row>
    <row r="469138" spans="3:3" x14ac:dyDescent="0.25">
      <c r="C469138" s="62"/>
    </row>
    <row r="469139" spans="3:3" x14ac:dyDescent="0.25">
      <c r="C469139" s="62"/>
    </row>
    <row r="469227" spans="3:3" x14ac:dyDescent="0.25">
      <c r="C469227" s="62"/>
    </row>
    <row r="469228" spans="3:3" x14ac:dyDescent="0.25">
      <c r="C469228" s="62"/>
    </row>
    <row r="469316" spans="3:3" x14ac:dyDescent="0.25">
      <c r="C469316" s="62"/>
    </row>
    <row r="469317" spans="3:3" x14ac:dyDescent="0.25">
      <c r="C469317" s="62"/>
    </row>
    <row r="469405" spans="3:3" x14ac:dyDescent="0.25">
      <c r="C469405" s="62"/>
    </row>
    <row r="469406" spans="3:3" x14ac:dyDescent="0.25">
      <c r="C469406" s="62"/>
    </row>
    <row r="469494" spans="3:3" x14ac:dyDescent="0.25">
      <c r="C469494" s="62"/>
    </row>
    <row r="469495" spans="3:3" x14ac:dyDescent="0.25">
      <c r="C469495" s="62"/>
    </row>
    <row r="469583" spans="3:3" x14ac:dyDescent="0.25">
      <c r="C469583" s="62"/>
    </row>
    <row r="469584" spans="3:3" x14ac:dyDescent="0.25">
      <c r="C469584" s="62"/>
    </row>
    <row r="469672" spans="3:3" x14ac:dyDescent="0.25">
      <c r="C469672" s="62"/>
    </row>
    <row r="469673" spans="3:3" x14ac:dyDescent="0.25">
      <c r="C469673" s="62"/>
    </row>
    <row r="469761" spans="3:3" x14ac:dyDescent="0.25">
      <c r="C469761" s="62"/>
    </row>
    <row r="469762" spans="3:3" x14ac:dyDescent="0.25">
      <c r="C469762" s="62"/>
    </row>
    <row r="469850" spans="3:3" x14ac:dyDescent="0.25">
      <c r="C469850" s="62"/>
    </row>
    <row r="469851" spans="3:3" x14ac:dyDescent="0.25">
      <c r="C469851" s="62"/>
    </row>
    <row r="469939" spans="3:3" x14ac:dyDescent="0.25">
      <c r="C469939" s="62"/>
    </row>
    <row r="469940" spans="3:3" x14ac:dyDescent="0.25">
      <c r="C469940" s="62"/>
    </row>
    <row r="470028" spans="3:3" x14ac:dyDescent="0.25">
      <c r="C470028" s="62"/>
    </row>
    <row r="470029" spans="3:3" x14ac:dyDescent="0.25">
      <c r="C470029" s="62"/>
    </row>
    <row r="470117" spans="3:3" x14ac:dyDescent="0.25">
      <c r="C470117" s="62"/>
    </row>
    <row r="470118" spans="3:3" x14ac:dyDescent="0.25">
      <c r="C470118" s="62"/>
    </row>
    <row r="470206" spans="3:3" x14ac:dyDescent="0.25">
      <c r="C470206" s="62"/>
    </row>
    <row r="470207" spans="3:3" x14ac:dyDescent="0.25">
      <c r="C470207" s="62"/>
    </row>
    <row r="470295" spans="3:3" x14ac:dyDescent="0.25">
      <c r="C470295" s="62"/>
    </row>
    <row r="470296" spans="3:3" x14ac:dyDescent="0.25">
      <c r="C470296" s="62"/>
    </row>
    <row r="470384" spans="3:3" x14ac:dyDescent="0.25">
      <c r="C470384" s="62"/>
    </row>
    <row r="470385" spans="3:3" x14ac:dyDescent="0.25">
      <c r="C470385" s="62"/>
    </row>
    <row r="470473" spans="3:3" x14ac:dyDescent="0.25">
      <c r="C470473" s="62"/>
    </row>
    <row r="470474" spans="3:3" x14ac:dyDescent="0.25">
      <c r="C470474" s="62"/>
    </row>
    <row r="470562" spans="3:3" x14ac:dyDescent="0.25">
      <c r="C470562" s="62"/>
    </row>
    <row r="470563" spans="3:3" x14ac:dyDescent="0.25">
      <c r="C470563" s="62"/>
    </row>
    <row r="470651" spans="3:3" x14ac:dyDescent="0.25">
      <c r="C470651" s="62"/>
    </row>
    <row r="470652" spans="3:3" x14ac:dyDescent="0.25">
      <c r="C470652" s="62"/>
    </row>
    <row r="470740" spans="3:3" x14ac:dyDescent="0.25">
      <c r="C470740" s="62"/>
    </row>
    <row r="470741" spans="3:3" x14ac:dyDescent="0.25">
      <c r="C470741" s="62"/>
    </row>
    <row r="470829" spans="3:3" x14ac:dyDescent="0.25">
      <c r="C470829" s="62"/>
    </row>
    <row r="470830" spans="3:3" x14ac:dyDescent="0.25">
      <c r="C470830" s="62"/>
    </row>
    <row r="470918" spans="3:3" x14ac:dyDescent="0.25">
      <c r="C470918" s="62"/>
    </row>
    <row r="470919" spans="3:3" x14ac:dyDescent="0.25">
      <c r="C470919" s="62"/>
    </row>
    <row r="471007" spans="3:3" x14ac:dyDescent="0.25">
      <c r="C471007" s="62"/>
    </row>
    <row r="471008" spans="3:3" x14ac:dyDescent="0.25">
      <c r="C471008" s="62"/>
    </row>
    <row r="471096" spans="3:3" x14ac:dyDescent="0.25">
      <c r="C471096" s="62"/>
    </row>
    <row r="471097" spans="3:3" x14ac:dyDescent="0.25">
      <c r="C471097" s="62"/>
    </row>
    <row r="471185" spans="3:3" x14ac:dyDescent="0.25">
      <c r="C471185" s="62"/>
    </row>
    <row r="471186" spans="3:3" x14ac:dyDescent="0.25">
      <c r="C471186" s="62"/>
    </row>
    <row r="471274" spans="3:3" x14ac:dyDescent="0.25">
      <c r="C471274" s="62"/>
    </row>
    <row r="471275" spans="3:3" x14ac:dyDescent="0.25">
      <c r="C471275" s="62"/>
    </row>
    <row r="471363" spans="3:3" x14ac:dyDescent="0.25">
      <c r="C471363" s="62"/>
    </row>
    <row r="471364" spans="3:3" x14ac:dyDescent="0.25">
      <c r="C471364" s="62"/>
    </row>
    <row r="471452" spans="3:3" x14ac:dyDescent="0.25">
      <c r="C471452" s="62"/>
    </row>
    <row r="471453" spans="3:3" x14ac:dyDescent="0.25">
      <c r="C471453" s="62"/>
    </row>
    <row r="471541" spans="3:3" x14ac:dyDescent="0.25">
      <c r="C471541" s="62"/>
    </row>
    <row r="471542" spans="3:3" x14ac:dyDescent="0.25">
      <c r="C471542" s="62"/>
    </row>
    <row r="471630" spans="3:3" x14ac:dyDescent="0.25">
      <c r="C471630" s="62"/>
    </row>
    <row r="471631" spans="3:3" x14ac:dyDescent="0.25">
      <c r="C471631" s="62"/>
    </row>
    <row r="471719" spans="3:3" x14ac:dyDescent="0.25">
      <c r="C471719" s="62"/>
    </row>
    <row r="471720" spans="3:3" x14ac:dyDescent="0.25">
      <c r="C471720" s="62"/>
    </row>
    <row r="471808" spans="3:3" x14ac:dyDescent="0.25">
      <c r="C471808" s="62"/>
    </row>
    <row r="471809" spans="3:3" x14ac:dyDescent="0.25">
      <c r="C471809" s="62"/>
    </row>
    <row r="471897" spans="3:3" x14ac:dyDescent="0.25">
      <c r="C471897" s="62"/>
    </row>
    <row r="471898" spans="3:3" x14ac:dyDescent="0.25">
      <c r="C471898" s="62"/>
    </row>
    <row r="471986" spans="3:3" x14ac:dyDescent="0.25">
      <c r="C471986" s="62"/>
    </row>
    <row r="471987" spans="3:3" x14ac:dyDescent="0.25">
      <c r="C471987" s="62"/>
    </row>
    <row r="472075" spans="3:3" x14ac:dyDescent="0.25">
      <c r="C472075" s="62"/>
    </row>
    <row r="472076" spans="3:3" x14ac:dyDescent="0.25">
      <c r="C472076" s="62"/>
    </row>
    <row r="472164" spans="3:3" x14ac:dyDescent="0.25">
      <c r="C472164" s="62"/>
    </row>
    <row r="472165" spans="3:3" x14ac:dyDescent="0.25">
      <c r="C472165" s="62"/>
    </row>
    <row r="472253" spans="3:3" x14ac:dyDescent="0.25">
      <c r="C472253" s="62"/>
    </row>
    <row r="472254" spans="3:3" x14ac:dyDescent="0.25">
      <c r="C472254" s="62"/>
    </row>
    <row r="472342" spans="3:3" x14ac:dyDescent="0.25">
      <c r="C472342" s="62"/>
    </row>
    <row r="472343" spans="3:3" x14ac:dyDescent="0.25">
      <c r="C472343" s="62"/>
    </row>
    <row r="472431" spans="3:3" x14ac:dyDescent="0.25">
      <c r="C472431" s="62"/>
    </row>
    <row r="472432" spans="3:3" x14ac:dyDescent="0.25">
      <c r="C472432" s="62"/>
    </row>
    <row r="472520" spans="3:3" x14ac:dyDescent="0.25">
      <c r="C472520" s="62"/>
    </row>
    <row r="472521" spans="3:3" x14ac:dyDescent="0.25">
      <c r="C472521" s="62"/>
    </row>
    <row r="472609" spans="3:3" x14ac:dyDescent="0.25">
      <c r="C472609" s="62"/>
    </row>
    <row r="472610" spans="3:3" x14ac:dyDescent="0.25">
      <c r="C472610" s="62"/>
    </row>
    <row r="472698" spans="3:3" x14ac:dyDescent="0.25">
      <c r="C472698" s="62"/>
    </row>
    <row r="472699" spans="3:3" x14ac:dyDescent="0.25">
      <c r="C472699" s="62"/>
    </row>
    <row r="472787" spans="3:3" x14ac:dyDescent="0.25">
      <c r="C472787" s="62"/>
    </row>
    <row r="472788" spans="3:3" x14ac:dyDescent="0.25">
      <c r="C472788" s="62"/>
    </row>
    <row r="472876" spans="3:3" x14ac:dyDescent="0.25">
      <c r="C472876" s="62"/>
    </row>
    <row r="472877" spans="3:3" x14ac:dyDescent="0.25">
      <c r="C472877" s="62"/>
    </row>
    <row r="472965" spans="3:3" x14ac:dyDescent="0.25">
      <c r="C472965" s="62"/>
    </row>
    <row r="472966" spans="3:3" x14ac:dyDescent="0.25">
      <c r="C472966" s="62"/>
    </row>
    <row r="473054" spans="3:3" x14ac:dyDescent="0.25">
      <c r="C473054" s="62"/>
    </row>
    <row r="473055" spans="3:3" x14ac:dyDescent="0.25">
      <c r="C473055" s="62"/>
    </row>
    <row r="473143" spans="3:3" x14ac:dyDescent="0.25">
      <c r="C473143" s="62"/>
    </row>
    <row r="473144" spans="3:3" x14ac:dyDescent="0.25">
      <c r="C473144" s="62"/>
    </row>
    <row r="473232" spans="3:3" x14ac:dyDescent="0.25">
      <c r="C473232" s="62"/>
    </row>
    <row r="473233" spans="3:3" x14ac:dyDescent="0.25">
      <c r="C473233" s="62"/>
    </row>
    <row r="473321" spans="3:3" x14ac:dyDescent="0.25">
      <c r="C473321" s="62"/>
    </row>
    <row r="473322" spans="3:3" x14ac:dyDescent="0.25">
      <c r="C473322" s="62"/>
    </row>
    <row r="473410" spans="3:3" x14ac:dyDescent="0.25">
      <c r="C473410" s="62"/>
    </row>
    <row r="473411" spans="3:3" x14ac:dyDescent="0.25">
      <c r="C473411" s="62"/>
    </row>
    <row r="473499" spans="3:3" x14ac:dyDescent="0.25">
      <c r="C473499" s="62"/>
    </row>
    <row r="473500" spans="3:3" x14ac:dyDescent="0.25">
      <c r="C473500" s="62"/>
    </row>
    <row r="473588" spans="3:3" x14ac:dyDescent="0.25">
      <c r="C473588" s="62"/>
    </row>
    <row r="473589" spans="3:3" x14ac:dyDescent="0.25">
      <c r="C473589" s="62"/>
    </row>
    <row r="473677" spans="3:3" x14ac:dyDescent="0.25">
      <c r="C473677" s="62"/>
    </row>
    <row r="473678" spans="3:3" x14ac:dyDescent="0.25">
      <c r="C473678" s="62"/>
    </row>
    <row r="473766" spans="3:3" x14ac:dyDescent="0.25">
      <c r="C473766" s="62"/>
    </row>
    <row r="473767" spans="3:3" x14ac:dyDescent="0.25">
      <c r="C473767" s="62"/>
    </row>
    <row r="473855" spans="3:3" x14ac:dyDescent="0.25">
      <c r="C473855" s="62"/>
    </row>
    <row r="473856" spans="3:3" x14ac:dyDescent="0.25">
      <c r="C473856" s="62"/>
    </row>
    <row r="473944" spans="3:3" x14ac:dyDescent="0.25">
      <c r="C473944" s="62"/>
    </row>
    <row r="473945" spans="3:3" x14ac:dyDescent="0.25">
      <c r="C473945" s="62"/>
    </row>
    <row r="474033" spans="3:3" x14ac:dyDescent="0.25">
      <c r="C474033" s="62"/>
    </row>
    <row r="474034" spans="3:3" x14ac:dyDescent="0.25">
      <c r="C474034" s="62"/>
    </row>
    <row r="474122" spans="3:3" x14ac:dyDescent="0.25">
      <c r="C474122" s="62"/>
    </row>
    <row r="474123" spans="3:3" x14ac:dyDescent="0.25">
      <c r="C474123" s="62"/>
    </row>
    <row r="474211" spans="3:3" x14ac:dyDescent="0.25">
      <c r="C474211" s="62"/>
    </row>
    <row r="474212" spans="3:3" x14ac:dyDescent="0.25">
      <c r="C474212" s="62"/>
    </row>
    <row r="474300" spans="3:3" x14ac:dyDescent="0.25">
      <c r="C474300" s="62"/>
    </row>
    <row r="474301" spans="3:3" x14ac:dyDescent="0.25">
      <c r="C474301" s="62"/>
    </row>
    <row r="474389" spans="3:3" x14ac:dyDescent="0.25">
      <c r="C474389" s="62"/>
    </row>
    <row r="474390" spans="3:3" x14ac:dyDescent="0.25">
      <c r="C474390" s="62"/>
    </row>
    <row r="474478" spans="3:3" x14ac:dyDescent="0.25">
      <c r="C474478" s="62"/>
    </row>
    <row r="474479" spans="3:3" x14ac:dyDescent="0.25">
      <c r="C474479" s="62"/>
    </row>
    <row r="474567" spans="3:3" x14ac:dyDescent="0.25">
      <c r="C474567" s="62"/>
    </row>
    <row r="474568" spans="3:3" x14ac:dyDescent="0.25">
      <c r="C474568" s="62"/>
    </row>
    <row r="474656" spans="3:3" x14ac:dyDescent="0.25">
      <c r="C474656" s="62"/>
    </row>
    <row r="474657" spans="3:3" x14ac:dyDescent="0.25">
      <c r="C474657" s="62"/>
    </row>
    <row r="474745" spans="3:3" x14ac:dyDescent="0.25">
      <c r="C474745" s="62"/>
    </row>
    <row r="474746" spans="3:3" x14ac:dyDescent="0.25">
      <c r="C474746" s="62"/>
    </row>
    <row r="474834" spans="3:3" x14ac:dyDescent="0.25">
      <c r="C474834" s="62"/>
    </row>
    <row r="474835" spans="3:3" x14ac:dyDescent="0.25">
      <c r="C474835" s="62"/>
    </row>
    <row r="474923" spans="3:3" x14ac:dyDescent="0.25">
      <c r="C474923" s="62"/>
    </row>
    <row r="474924" spans="3:3" x14ac:dyDescent="0.25">
      <c r="C474924" s="62"/>
    </row>
    <row r="475012" spans="3:3" x14ac:dyDescent="0.25">
      <c r="C475012" s="62"/>
    </row>
    <row r="475013" spans="3:3" x14ac:dyDescent="0.25">
      <c r="C475013" s="62"/>
    </row>
    <row r="475101" spans="3:3" x14ac:dyDescent="0.25">
      <c r="C475101" s="62"/>
    </row>
    <row r="475102" spans="3:3" x14ac:dyDescent="0.25">
      <c r="C475102" s="62"/>
    </row>
    <row r="475190" spans="3:3" x14ac:dyDescent="0.25">
      <c r="C475190" s="62"/>
    </row>
    <row r="475191" spans="3:3" x14ac:dyDescent="0.25">
      <c r="C475191" s="62"/>
    </row>
    <row r="475279" spans="3:3" x14ac:dyDescent="0.25">
      <c r="C475279" s="62"/>
    </row>
    <row r="475280" spans="3:3" x14ac:dyDescent="0.25">
      <c r="C475280" s="62"/>
    </row>
    <row r="475368" spans="3:3" x14ac:dyDescent="0.25">
      <c r="C475368" s="62"/>
    </row>
    <row r="475369" spans="3:3" x14ac:dyDescent="0.25">
      <c r="C475369" s="62"/>
    </row>
    <row r="475457" spans="3:3" x14ac:dyDescent="0.25">
      <c r="C475457" s="62"/>
    </row>
    <row r="475458" spans="3:3" x14ac:dyDescent="0.25">
      <c r="C475458" s="62"/>
    </row>
    <row r="475546" spans="3:3" x14ac:dyDescent="0.25">
      <c r="C475546" s="62"/>
    </row>
    <row r="475547" spans="3:3" x14ac:dyDescent="0.25">
      <c r="C475547" s="62"/>
    </row>
    <row r="475635" spans="3:3" x14ac:dyDescent="0.25">
      <c r="C475635" s="62"/>
    </row>
    <row r="475636" spans="3:3" x14ac:dyDescent="0.25">
      <c r="C475636" s="62"/>
    </row>
    <row r="475724" spans="3:3" x14ac:dyDescent="0.25">
      <c r="C475724" s="62"/>
    </row>
    <row r="475725" spans="3:3" x14ac:dyDescent="0.25">
      <c r="C475725" s="62"/>
    </row>
    <row r="475813" spans="3:3" x14ac:dyDescent="0.25">
      <c r="C475813" s="62"/>
    </row>
    <row r="475814" spans="3:3" x14ac:dyDescent="0.25">
      <c r="C475814" s="62"/>
    </row>
    <row r="475902" spans="3:3" x14ac:dyDescent="0.25">
      <c r="C475902" s="62"/>
    </row>
    <row r="475903" spans="3:3" x14ac:dyDescent="0.25">
      <c r="C475903" s="62"/>
    </row>
    <row r="475991" spans="3:3" x14ac:dyDescent="0.25">
      <c r="C475991" s="62"/>
    </row>
    <row r="475992" spans="3:3" x14ac:dyDescent="0.25">
      <c r="C475992" s="62"/>
    </row>
    <row r="476080" spans="3:3" x14ac:dyDescent="0.25">
      <c r="C476080" s="62"/>
    </row>
    <row r="476081" spans="3:3" x14ac:dyDescent="0.25">
      <c r="C476081" s="62"/>
    </row>
    <row r="476169" spans="3:3" x14ac:dyDescent="0.25">
      <c r="C476169" s="62"/>
    </row>
    <row r="476170" spans="3:3" x14ac:dyDescent="0.25">
      <c r="C476170" s="62"/>
    </row>
    <row r="476258" spans="3:3" x14ac:dyDescent="0.25">
      <c r="C476258" s="62"/>
    </row>
    <row r="476259" spans="3:3" x14ac:dyDescent="0.25">
      <c r="C476259" s="62"/>
    </row>
    <row r="476347" spans="3:3" x14ac:dyDescent="0.25">
      <c r="C476347" s="62"/>
    </row>
    <row r="476348" spans="3:3" x14ac:dyDescent="0.25">
      <c r="C476348" s="62"/>
    </row>
    <row r="476436" spans="3:3" x14ac:dyDescent="0.25">
      <c r="C476436" s="62"/>
    </row>
    <row r="476437" spans="3:3" x14ac:dyDescent="0.25">
      <c r="C476437" s="62"/>
    </row>
    <row r="476525" spans="3:3" x14ac:dyDescent="0.25">
      <c r="C476525" s="62"/>
    </row>
    <row r="476526" spans="3:3" x14ac:dyDescent="0.25">
      <c r="C476526" s="62"/>
    </row>
    <row r="476614" spans="3:3" x14ac:dyDescent="0.25">
      <c r="C476614" s="62"/>
    </row>
    <row r="476615" spans="3:3" x14ac:dyDescent="0.25">
      <c r="C476615" s="62"/>
    </row>
    <row r="476703" spans="3:3" x14ac:dyDescent="0.25">
      <c r="C476703" s="62"/>
    </row>
    <row r="476704" spans="3:3" x14ac:dyDescent="0.25">
      <c r="C476704" s="62"/>
    </row>
    <row r="476792" spans="3:3" x14ac:dyDescent="0.25">
      <c r="C476792" s="62"/>
    </row>
    <row r="476793" spans="3:3" x14ac:dyDescent="0.25">
      <c r="C476793" s="62"/>
    </row>
    <row r="476881" spans="3:3" x14ac:dyDescent="0.25">
      <c r="C476881" s="62"/>
    </row>
    <row r="476882" spans="3:3" x14ac:dyDescent="0.25">
      <c r="C476882" s="62"/>
    </row>
    <row r="476970" spans="3:3" x14ac:dyDescent="0.25">
      <c r="C476970" s="62"/>
    </row>
    <row r="476971" spans="3:3" x14ac:dyDescent="0.25">
      <c r="C476971" s="62"/>
    </row>
    <row r="477059" spans="3:3" x14ac:dyDescent="0.25">
      <c r="C477059" s="62"/>
    </row>
    <row r="477060" spans="3:3" x14ac:dyDescent="0.25">
      <c r="C477060" s="62"/>
    </row>
    <row r="477148" spans="3:3" x14ac:dyDescent="0.25">
      <c r="C477148" s="62"/>
    </row>
    <row r="477149" spans="3:3" x14ac:dyDescent="0.25">
      <c r="C477149" s="62"/>
    </row>
    <row r="477237" spans="3:3" x14ac:dyDescent="0.25">
      <c r="C477237" s="62"/>
    </row>
    <row r="477238" spans="3:3" x14ac:dyDescent="0.25">
      <c r="C477238" s="62"/>
    </row>
    <row r="477326" spans="3:3" x14ac:dyDescent="0.25">
      <c r="C477326" s="62"/>
    </row>
    <row r="477327" spans="3:3" x14ac:dyDescent="0.25">
      <c r="C477327" s="62"/>
    </row>
    <row r="477415" spans="3:3" x14ac:dyDescent="0.25">
      <c r="C477415" s="62"/>
    </row>
    <row r="477416" spans="3:3" x14ac:dyDescent="0.25">
      <c r="C477416" s="62"/>
    </row>
    <row r="477504" spans="3:3" x14ac:dyDescent="0.25">
      <c r="C477504" s="62"/>
    </row>
    <row r="477505" spans="3:3" x14ac:dyDescent="0.25">
      <c r="C477505" s="62"/>
    </row>
    <row r="477593" spans="3:3" x14ac:dyDescent="0.25">
      <c r="C477593" s="62"/>
    </row>
    <row r="477594" spans="3:3" x14ac:dyDescent="0.25">
      <c r="C477594" s="62"/>
    </row>
    <row r="477682" spans="3:3" x14ac:dyDescent="0.25">
      <c r="C477682" s="62"/>
    </row>
    <row r="477683" spans="3:3" x14ac:dyDescent="0.25">
      <c r="C477683" s="62"/>
    </row>
    <row r="477771" spans="3:3" x14ac:dyDescent="0.25">
      <c r="C477771" s="62"/>
    </row>
    <row r="477772" spans="3:3" x14ac:dyDescent="0.25">
      <c r="C477772" s="62"/>
    </row>
    <row r="477860" spans="3:3" x14ac:dyDescent="0.25">
      <c r="C477860" s="62"/>
    </row>
    <row r="477861" spans="3:3" x14ac:dyDescent="0.25">
      <c r="C477861" s="62"/>
    </row>
    <row r="477949" spans="3:3" x14ac:dyDescent="0.25">
      <c r="C477949" s="62"/>
    </row>
    <row r="477950" spans="3:3" x14ac:dyDescent="0.25">
      <c r="C477950" s="62"/>
    </row>
    <row r="478038" spans="3:3" x14ac:dyDescent="0.25">
      <c r="C478038" s="62"/>
    </row>
    <row r="478039" spans="3:3" x14ac:dyDescent="0.25">
      <c r="C478039" s="62"/>
    </row>
    <row r="478127" spans="3:3" x14ac:dyDescent="0.25">
      <c r="C478127" s="62"/>
    </row>
    <row r="478128" spans="3:3" x14ac:dyDescent="0.25">
      <c r="C478128" s="62"/>
    </row>
    <row r="478216" spans="3:3" x14ac:dyDescent="0.25">
      <c r="C478216" s="62"/>
    </row>
    <row r="478217" spans="3:3" x14ac:dyDescent="0.25">
      <c r="C478217" s="62"/>
    </row>
    <row r="478305" spans="3:3" x14ac:dyDescent="0.25">
      <c r="C478305" s="62"/>
    </row>
    <row r="478306" spans="3:3" x14ac:dyDescent="0.25">
      <c r="C478306" s="62"/>
    </row>
    <row r="478394" spans="3:3" x14ac:dyDescent="0.25">
      <c r="C478394" s="62"/>
    </row>
    <row r="478395" spans="3:3" x14ac:dyDescent="0.25">
      <c r="C478395" s="62"/>
    </row>
    <row r="478483" spans="3:3" x14ac:dyDescent="0.25">
      <c r="C478483" s="62"/>
    </row>
    <row r="478484" spans="3:3" x14ac:dyDescent="0.25">
      <c r="C478484" s="62"/>
    </row>
    <row r="478572" spans="3:3" x14ac:dyDescent="0.25">
      <c r="C478572" s="62"/>
    </row>
    <row r="478573" spans="3:3" x14ac:dyDescent="0.25">
      <c r="C478573" s="62"/>
    </row>
    <row r="478661" spans="3:3" x14ac:dyDescent="0.25">
      <c r="C478661" s="62"/>
    </row>
    <row r="478662" spans="3:3" x14ac:dyDescent="0.25">
      <c r="C478662" s="62"/>
    </row>
    <row r="478750" spans="3:3" x14ac:dyDescent="0.25">
      <c r="C478750" s="62"/>
    </row>
    <row r="478751" spans="3:3" x14ac:dyDescent="0.25">
      <c r="C478751" s="62"/>
    </row>
    <row r="478839" spans="3:3" x14ac:dyDescent="0.25">
      <c r="C478839" s="62"/>
    </row>
    <row r="478840" spans="3:3" x14ac:dyDescent="0.25">
      <c r="C478840" s="62"/>
    </row>
    <row r="478928" spans="3:3" x14ac:dyDescent="0.25">
      <c r="C478928" s="62"/>
    </row>
    <row r="478929" spans="3:3" x14ac:dyDescent="0.25">
      <c r="C478929" s="62"/>
    </row>
    <row r="479017" spans="3:3" x14ac:dyDescent="0.25">
      <c r="C479017" s="62"/>
    </row>
    <row r="479018" spans="3:3" x14ac:dyDescent="0.25">
      <c r="C479018" s="62"/>
    </row>
    <row r="479106" spans="3:3" x14ac:dyDescent="0.25">
      <c r="C479106" s="62"/>
    </row>
    <row r="479107" spans="3:3" x14ac:dyDescent="0.25">
      <c r="C479107" s="62"/>
    </row>
    <row r="479195" spans="3:3" x14ac:dyDescent="0.25">
      <c r="C479195" s="62"/>
    </row>
    <row r="479196" spans="3:3" x14ac:dyDescent="0.25">
      <c r="C479196" s="62"/>
    </row>
    <row r="479284" spans="3:3" x14ac:dyDescent="0.25">
      <c r="C479284" s="62"/>
    </row>
    <row r="479285" spans="3:3" x14ac:dyDescent="0.25">
      <c r="C479285" s="62"/>
    </row>
    <row r="479373" spans="3:3" x14ac:dyDescent="0.25">
      <c r="C479373" s="62"/>
    </row>
    <row r="479374" spans="3:3" x14ac:dyDescent="0.25">
      <c r="C479374" s="62"/>
    </row>
    <row r="479462" spans="3:3" x14ac:dyDescent="0.25">
      <c r="C479462" s="62"/>
    </row>
    <row r="479463" spans="3:3" x14ac:dyDescent="0.25">
      <c r="C479463" s="62"/>
    </row>
    <row r="479551" spans="3:3" x14ac:dyDescent="0.25">
      <c r="C479551" s="62"/>
    </row>
    <row r="479552" spans="3:3" x14ac:dyDescent="0.25">
      <c r="C479552" s="62"/>
    </row>
    <row r="479640" spans="3:3" x14ac:dyDescent="0.25">
      <c r="C479640" s="62"/>
    </row>
    <row r="479641" spans="3:3" x14ac:dyDescent="0.25">
      <c r="C479641" s="62"/>
    </row>
    <row r="479729" spans="3:3" x14ac:dyDescent="0.25">
      <c r="C479729" s="62"/>
    </row>
    <row r="479730" spans="3:3" x14ac:dyDescent="0.25">
      <c r="C479730" s="62"/>
    </row>
    <row r="479818" spans="3:3" x14ac:dyDescent="0.25">
      <c r="C479818" s="62"/>
    </row>
    <row r="479819" spans="3:3" x14ac:dyDescent="0.25">
      <c r="C479819" s="62"/>
    </row>
    <row r="479907" spans="3:3" x14ac:dyDescent="0.25">
      <c r="C479907" s="62"/>
    </row>
    <row r="479908" spans="3:3" x14ac:dyDescent="0.25">
      <c r="C479908" s="62"/>
    </row>
    <row r="479996" spans="3:3" x14ac:dyDescent="0.25">
      <c r="C479996" s="62"/>
    </row>
    <row r="479997" spans="3:3" x14ac:dyDescent="0.25">
      <c r="C479997" s="62"/>
    </row>
    <row r="480085" spans="3:3" x14ac:dyDescent="0.25">
      <c r="C480085" s="62"/>
    </row>
    <row r="480086" spans="3:3" x14ac:dyDescent="0.25">
      <c r="C480086" s="62"/>
    </row>
    <row r="480174" spans="3:3" x14ac:dyDescent="0.25">
      <c r="C480174" s="62"/>
    </row>
    <row r="480175" spans="3:3" x14ac:dyDescent="0.25">
      <c r="C480175" s="62"/>
    </row>
    <row r="480263" spans="3:3" x14ac:dyDescent="0.25">
      <c r="C480263" s="62"/>
    </row>
    <row r="480264" spans="3:3" x14ac:dyDescent="0.25">
      <c r="C480264" s="62"/>
    </row>
    <row r="480352" spans="3:3" x14ac:dyDescent="0.25">
      <c r="C480352" s="62"/>
    </row>
    <row r="480353" spans="3:3" x14ac:dyDescent="0.25">
      <c r="C480353" s="62"/>
    </row>
    <row r="480441" spans="3:3" x14ac:dyDescent="0.25">
      <c r="C480441" s="62"/>
    </row>
    <row r="480442" spans="3:3" x14ac:dyDescent="0.25">
      <c r="C480442" s="62"/>
    </row>
    <row r="480530" spans="3:3" x14ac:dyDescent="0.25">
      <c r="C480530" s="62"/>
    </row>
    <row r="480531" spans="3:3" x14ac:dyDescent="0.25">
      <c r="C480531" s="62"/>
    </row>
    <row r="480619" spans="3:3" x14ac:dyDescent="0.25">
      <c r="C480619" s="62"/>
    </row>
    <row r="480620" spans="3:3" x14ac:dyDescent="0.25">
      <c r="C480620" s="62"/>
    </row>
    <row r="480708" spans="3:3" x14ac:dyDescent="0.25">
      <c r="C480708" s="62"/>
    </row>
    <row r="480709" spans="3:3" x14ac:dyDescent="0.25">
      <c r="C480709" s="62"/>
    </row>
    <row r="480797" spans="3:3" x14ac:dyDescent="0.25">
      <c r="C480797" s="62"/>
    </row>
    <row r="480798" spans="3:3" x14ac:dyDescent="0.25">
      <c r="C480798" s="62"/>
    </row>
    <row r="480886" spans="3:3" x14ac:dyDescent="0.25">
      <c r="C480886" s="62"/>
    </row>
    <row r="480887" spans="3:3" x14ac:dyDescent="0.25">
      <c r="C480887" s="62"/>
    </row>
    <row r="480975" spans="3:3" x14ac:dyDescent="0.25">
      <c r="C480975" s="62"/>
    </row>
    <row r="480976" spans="3:3" x14ac:dyDescent="0.25">
      <c r="C480976" s="62"/>
    </row>
    <row r="481064" spans="3:3" x14ac:dyDescent="0.25">
      <c r="C481064" s="62"/>
    </row>
    <row r="481065" spans="3:3" x14ac:dyDescent="0.25">
      <c r="C481065" s="62"/>
    </row>
    <row r="481153" spans="3:3" x14ac:dyDescent="0.25">
      <c r="C481153" s="62"/>
    </row>
    <row r="481154" spans="3:3" x14ac:dyDescent="0.25">
      <c r="C481154" s="62"/>
    </row>
    <row r="481242" spans="3:3" x14ac:dyDescent="0.25">
      <c r="C481242" s="62"/>
    </row>
    <row r="481243" spans="3:3" x14ac:dyDescent="0.25">
      <c r="C481243" s="62"/>
    </row>
    <row r="481331" spans="3:3" x14ac:dyDescent="0.25">
      <c r="C481331" s="62"/>
    </row>
    <row r="481332" spans="3:3" x14ac:dyDescent="0.25">
      <c r="C481332" s="62"/>
    </row>
    <row r="481420" spans="3:3" x14ac:dyDescent="0.25">
      <c r="C481420" s="62"/>
    </row>
    <row r="481421" spans="3:3" x14ac:dyDescent="0.25">
      <c r="C481421" s="62"/>
    </row>
    <row r="481509" spans="3:3" x14ac:dyDescent="0.25">
      <c r="C481509" s="62"/>
    </row>
    <row r="481510" spans="3:3" x14ac:dyDescent="0.25">
      <c r="C481510" s="62"/>
    </row>
    <row r="481598" spans="3:3" x14ac:dyDescent="0.25">
      <c r="C481598" s="62"/>
    </row>
    <row r="481599" spans="3:3" x14ac:dyDescent="0.25">
      <c r="C481599" s="62"/>
    </row>
    <row r="481687" spans="3:3" x14ac:dyDescent="0.25">
      <c r="C481687" s="62"/>
    </row>
    <row r="481688" spans="3:3" x14ac:dyDescent="0.25">
      <c r="C481688" s="62"/>
    </row>
    <row r="481776" spans="3:3" x14ac:dyDescent="0.25">
      <c r="C481776" s="62"/>
    </row>
    <row r="481777" spans="3:3" x14ac:dyDescent="0.25">
      <c r="C481777" s="62"/>
    </row>
    <row r="481865" spans="3:3" x14ac:dyDescent="0.25">
      <c r="C481865" s="62"/>
    </row>
    <row r="481866" spans="3:3" x14ac:dyDescent="0.25">
      <c r="C481866" s="62"/>
    </row>
    <row r="481954" spans="3:3" x14ac:dyDescent="0.25">
      <c r="C481954" s="62"/>
    </row>
    <row r="481955" spans="3:3" x14ac:dyDescent="0.25">
      <c r="C481955" s="62"/>
    </row>
    <row r="482043" spans="3:3" x14ac:dyDescent="0.25">
      <c r="C482043" s="62"/>
    </row>
    <row r="482044" spans="3:3" x14ac:dyDescent="0.25">
      <c r="C482044" s="62"/>
    </row>
    <row r="482132" spans="3:3" x14ac:dyDescent="0.25">
      <c r="C482132" s="62"/>
    </row>
    <row r="482133" spans="3:3" x14ac:dyDescent="0.25">
      <c r="C482133" s="62"/>
    </row>
    <row r="482221" spans="3:3" x14ac:dyDescent="0.25">
      <c r="C482221" s="62"/>
    </row>
    <row r="482222" spans="3:3" x14ac:dyDescent="0.25">
      <c r="C482222" s="62"/>
    </row>
    <row r="482310" spans="3:3" x14ac:dyDescent="0.25">
      <c r="C482310" s="62"/>
    </row>
    <row r="482311" spans="3:3" x14ac:dyDescent="0.25">
      <c r="C482311" s="62"/>
    </row>
    <row r="482399" spans="3:3" x14ac:dyDescent="0.25">
      <c r="C482399" s="62"/>
    </row>
    <row r="482400" spans="3:3" x14ac:dyDescent="0.25">
      <c r="C482400" s="62"/>
    </row>
    <row r="482488" spans="3:3" x14ac:dyDescent="0.25">
      <c r="C482488" s="62"/>
    </row>
    <row r="482489" spans="3:3" x14ac:dyDescent="0.25">
      <c r="C482489" s="62"/>
    </row>
    <row r="482577" spans="3:3" x14ac:dyDescent="0.25">
      <c r="C482577" s="62"/>
    </row>
    <row r="482578" spans="3:3" x14ac:dyDescent="0.25">
      <c r="C482578" s="62"/>
    </row>
    <row r="482666" spans="3:3" x14ac:dyDescent="0.25">
      <c r="C482666" s="62"/>
    </row>
    <row r="482667" spans="3:3" x14ac:dyDescent="0.25">
      <c r="C482667" s="62"/>
    </row>
    <row r="482755" spans="3:3" x14ac:dyDescent="0.25">
      <c r="C482755" s="62"/>
    </row>
    <row r="482756" spans="3:3" x14ac:dyDescent="0.25">
      <c r="C482756" s="62"/>
    </row>
    <row r="482844" spans="3:3" x14ac:dyDescent="0.25">
      <c r="C482844" s="62"/>
    </row>
    <row r="482845" spans="3:3" x14ac:dyDescent="0.25">
      <c r="C482845" s="62"/>
    </row>
    <row r="482933" spans="3:3" x14ac:dyDescent="0.25">
      <c r="C482933" s="62"/>
    </row>
    <row r="482934" spans="3:3" x14ac:dyDescent="0.25">
      <c r="C482934" s="62"/>
    </row>
    <row r="483022" spans="3:3" x14ac:dyDescent="0.25">
      <c r="C483022" s="62"/>
    </row>
    <row r="483023" spans="3:3" x14ac:dyDescent="0.25">
      <c r="C483023" s="62"/>
    </row>
    <row r="483111" spans="3:3" x14ac:dyDescent="0.25">
      <c r="C483111" s="62"/>
    </row>
    <row r="483112" spans="3:3" x14ac:dyDescent="0.25">
      <c r="C483112" s="62"/>
    </row>
    <row r="483200" spans="3:3" x14ac:dyDescent="0.25">
      <c r="C483200" s="62"/>
    </row>
    <row r="483201" spans="3:3" x14ac:dyDescent="0.25">
      <c r="C483201" s="62"/>
    </row>
    <row r="483289" spans="3:3" x14ac:dyDescent="0.25">
      <c r="C483289" s="62"/>
    </row>
    <row r="483290" spans="3:3" x14ac:dyDescent="0.25">
      <c r="C483290" s="62"/>
    </row>
    <row r="483378" spans="3:3" x14ac:dyDescent="0.25">
      <c r="C483378" s="62"/>
    </row>
    <row r="483379" spans="3:3" x14ac:dyDescent="0.25">
      <c r="C483379" s="62"/>
    </row>
    <row r="483467" spans="3:3" x14ac:dyDescent="0.25">
      <c r="C483467" s="62"/>
    </row>
    <row r="483468" spans="3:3" x14ac:dyDescent="0.25">
      <c r="C483468" s="62"/>
    </row>
    <row r="483556" spans="3:3" x14ac:dyDescent="0.25">
      <c r="C483556" s="62"/>
    </row>
    <row r="483557" spans="3:3" x14ac:dyDescent="0.25">
      <c r="C483557" s="62"/>
    </row>
    <row r="483645" spans="3:3" x14ac:dyDescent="0.25">
      <c r="C483645" s="62"/>
    </row>
    <row r="483646" spans="3:3" x14ac:dyDescent="0.25">
      <c r="C483646" s="62"/>
    </row>
    <row r="483734" spans="3:3" x14ac:dyDescent="0.25">
      <c r="C483734" s="62"/>
    </row>
    <row r="483735" spans="3:3" x14ac:dyDescent="0.25">
      <c r="C483735" s="62"/>
    </row>
    <row r="483823" spans="3:3" x14ac:dyDescent="0.25">
      <c r="C483823" s="62"/>
    </row>
    <row r="483824" spans="3:3" x14ac:dyDescent="0.25">
      <c r="C483824" s="62"/>
    </row>
    <row r="483912" spans="3:3" x14ac:dyDescent="0.25">
      <c r="C483912" s="62"/>
    </row>
    <row r="483913" spans="3:3" x14ac:dyDescent="0.25">
      <c r="C483913" s="62"/>
    </row>
    <row r="484001" spans="3:3" x14ac:dyDescent="0.25">
      <c r="C484001" s="62"/>
    </row>
    <row r="484002" spans="3:3" x14ac:dyDescent="0.25">
      <c r="C484002" s="62"/>
    </row>
    <row r="484090" spans="3:3" x14ac:dyDescent="0.25">
      <c r="C484090" s="62"/>
    </row>
    <row r="484091" spans="3:3" x14ac:dyDescent="0.25">
      <c r="C484091" s="62"/>
    </row>
    <row r="484179" spans="3:3" x14ac:dyDescent="0.25">
      <c r="C484179" s="62"/>
    </row>
    <row r="484180" spans="3:3" x14ac:dyDescent="0.25">
      <c r="C484180" s="62"/>
    </row>
    <row r="484268" spans="3:3" x14ac:dyDescent="0.25">
      <c r="C484268" s="62"/>
    </row>
    <row r="484269" spans="3:3" x14ac:dyDescent="0.25">
      <c r="C484269" s="62"/>
    </row>
    <row r="484357" spans="3:3" x14ac:dyDescent="0.25">
      <c r="C484357" s="62"/>
    </row>
    <row r="484358" spans="3:3" x14ac:dyDescent="0.25">
      <c r="C484358" s="62"/>
    </row>
    <row r="484446" spans="3:3" x14ac:dyDescent="0.25">
      <c r="C484446" s="62"/>
    </row>
    <row r="484447" spans="3:3" x14ac:dyDescent="0.25">
      <c r="C484447" s="62"/>
    </row>
    <row r="484535" spans="3:3" x14ac:dyDescent="0.25">
      <c r="C484535" s="62"/>
    </row>
    <row r="484536" spans="3:3" x14ac:dyDescent="0.25">
      <c r="C484536" s="62"/>
    </row>
    <row r="484624" spans="3:3" x14ac:dyDescent="0.25">
      <c r="C484624" s="62"/>
    </row>
    <row r="484625" spans="3:3" x14ac:dyDescent="0.25">
      <c r="C484625" s="62"/>
    </row>
    <row r="484713" spans="3:3" x14ac:dyDescent="0.25">
      <c r="C484713" s="62"/>
    </row>
    <row r="484714" spans="3:3" x14ac:dyDescent="0.25">
      <c r="C484714" s="62"/>
    </row>
    <row r="484802" spans="3:3" x14ac:dyDescent="0.25">
      <c r="C484802" s="62"/>
    </row>
    <row r="484803" spans="3:3" x14ac:dyDescent="0.25">
      <c r="C484803" s="62"/>
    </row>
    <row r="484891" spans="3:3" x14ac:dyDescent="0.25">
      <c r="C484891" s="62"/>
    </row>
    <row r="484892" spans="3:3" x14ac:dyDescent="0.25">
      <c r="C484892" s="62"/>
    </row>
    <row r="484980" spans="3:3" x14ac:dyDescent="0.25">
      <c r="C484980" s="62"/>
    </row>
    <row r="484981" spans="3:3" x14ac:dyDescent="0.25">
      <c r="C484981" s="62"/>
    </row>
    <row r="485069" spans="3:3" x14ac:dyDescent="0.25">
      <c r="C485069" s="62"/>
    </row>
    <row r="485070" spans="3:3" x14ac:dyDescent="0.25">
      <c r="C485070" s="62"/>
    </row>
    <row r="485158" spans="3:3" x14ac:dyDescent="0.25">
      <c r="C485158" s="62"/>
    </row>
    <row r="485159" spans="3:3" x14ac:dyDescent="0.25">
      <c r="C485159" s="62"/>
    </row>
    <row r="485247" spans="3:3" x14ac:dyDescent="0.25">
      <c r="C485247" s="62"/>
    </row>
    <row r="485248" spans="3:3" x14ac:dyDescent="0.25">
      <c r="C485248" s="62"/>
    </row>
    <row r="485336" spans="3:3" x14ac:dyDescent="0.25">
      <c r="C485336" s="62"/>
    </row>
    <row r="485337" spans="3:3" x14ac:dyDescent="0.25">
      <c r="C485337" s="62"/>
    </row>
    <row r="485425" spans="3:3" x14ac:dyDescent="0.25">
      <c r="C485425" s="62"/>
    </row>
    <row r="485426" spans="3:3" x14ac:dyDescent="0.25">
      <c r="C485426" s="62"/>
    </row>
    <row r="485514" spans="3:3" x14ac:dyDescent="0.25">
      <c r="C485514" s="62"/>
    </row>
    <row r="485515" spans="3:3" x14ac:dyDescent="0.25">
      <c r="C485515" s="62"/>
    </row>
    <row r="485603" spans="3:3" x14ac:dyDescent="0.25">
      <c r="C485603" s="62"/>
    </row>
    <row r="485604" spans="3:3" x14ac:dyDescent="0.25">
      <c r="C485604" s="62"/>
    </row>
    <row r="485692" spans="3:3" x14ac:dyDescent="0.25">
      <c r="C485692" s="62"/>
    </row>
    <row r="485693" spans="3:3" x14ac:dyDescent="0.25">
      <c r="C485693" s="62"/>
    </row>
    <row r="485781" spans="3:3" x14ac:dyDescent="0.25">
      <c r="C485781" s="62"/>
    </row>
    <row r="485782" spans="3:3" x14ac:dyDescent="0.25">
      <c r="C485782" s="62"/>
    </row>
    <row r="485870" spans="3:3" x14ac:dyDescent="0.25">
      <c r="C485870" s="62"/>
    </row>
    <row r="485871" spans="3:3" x14ac:dyDescent="0.25">
      <c r="C485871" s="62"/>
    </row>
    <row r="485959" spans="3:3" x14ac:dyDescent="0.25">
      <c r="C485959" s="62"/>
    </row>
    <row r="485960" spans="3:3" x14ac:dyDescent="0.25">
      <c r="C485960" s="62"/>
    </row>
    <row r="486048" spans="3:3" x14ac:dyDescent="0.25">
      <c r="C486048" s="62"/>
    </row>
    <row r="486049" spans="3:3" x14ac:dyDescent="0.25">
      <c r="C486049" s="62"/>
    </row>
    <row r="486137" spans="3:3" x14ac:dyDescent="0.25">
      <c r="C486137" s="62"/>
    </row>
    <row r="486138" spans="3:3" x14ac:dyDescent="0.25">
      <c r="C486138" s="62"/>
    </row>
    <row r="486226" spans="3:3" x14ac:dyDescent="0.25">
      <c r="C486226" s="62"/>
    </row>
    <row r="486227" spans="3:3" x14ac:dyDescent="0.25">
      <c r="C486227" s="62"/>
    </row>
    <row r="486315" spans="3:3" x14ac:dyDescent="0.25">
      <c r="C486315" s="62"/>
    </row>
    <row r="486316" spans="3:3" x14ac:dyDescent="0.25">
      <c r="C486316" s="62"/>
    </row>
    <row r="486404" spans="3:3" x14ac:dyDescent="0.25">
      <c r="C486404" s="62"/>
    </row>
    <row r="486405" spans="3:3" x14ac:dyDescent="0.25">
      <c r="C486405" s="62"/>
    </row>
    <row r="486493" spans="3:3" x14ac:dyDescent="0.25">
      <c r="C486493" s="62"/>
    </row>
    <row r="486494" spans="3:3" x14ac:dyDescent="0.25">
      <c r="C486494" s="62"/>
    </row>
    <row r="486582" spans="3:3" x14ac:dyDescent="0.25">
      <c r="C486582" s="62"/>
    </row>
    <row r="486583" spans="3:3" x14ac:dyDescent="0.25">
      <c r="C486583" s="62"/>
    </row>
    <row r="486671" spans="3:3" x14ac:dyDescent="0.25">
      <c r="C486671" s="62"/>
    </row>
    <row r="486672" spans="3:3" x14ac:dyDescent="0.25">
      <c r="C486672" s="62"/>
    </row>
    <row r="486760" spans="3:3" x14ac:dyDescent="0.25">
      <c r="C486760" s="62"/>
    </row>
    <row r="486761" spans="3:3" x14ac:dyDescent="0.25">
      <c r="C486761" s="62"/>
    </row>
    <row r="486849" spans="3:3" x14ac:dyDescent="0.25">
      <c r="C486849" s="62"/>
    </row>
    <row r="486850" spans="3:3" x14ac:dyDescent="0.25">
      <c r="C486850" s="62"/>
    </row>
    <row r="486938" spans="3:3" x14ac:dyDescent="0.25">
      <c r="C486938" s="62"/>
    </row>
    <row r="486939" spans="3:3" x14ac:dyDescent="0.25">
      <c r="C486939" s="62"/>
    </row>
    <row r="487027" spans="3:3" x14ac:dyDescent="0.25">
      <c r="C487027" s="62"/>
    </row>
    <row r="487028" spans="3:3" x14ac:dyDescent="0.25">
      <c r="C487028" s="62"/>
    </row>
    <row r="487116" spans="3:3" x14ac:dyDescent="0.25">
      <c r="C487116" s="62"/>
    </row>
    <row r="487117" spans="3:3" x14ac:dyDescent="0.25">
      <c r="C487117" s="62"/>
    </row>
    <row r="487205" spans="3:3" x14ac:dyDescent="0.25">
      <c r="C487205" s="62"/>
    </row>
    <row r="487206" spans="3:3" x14ac:dyDescent="0.25">
      <c r="C487206" s="62"/>
    </row>
    <row r="487294" spans="3:3" x14ac:dyDescent="0.25">
      <c r="C487294" s="62"/>
    </row>
    <row r="487295" spans="3:3" x14ac:dyDescent="0.25">
      <c r="C487295" s="62"/>
    </row>
    <row r="487383" spans="3:3" x14ac:dyDescent="0.25">
      <c r="C487383" s="62"/>
    </row>
    <row r="487384" spans="3:3" x14ac:dyDescent="0.25">
      <c r="C487384" s="62"/>
    </row>
    <row r="487472" spans="3:3" x14ac:dyDescent="0.25">
      <c r="C487472" s="62"/>
    </row>
    <row r="487473" spans="3:3" x14ac:dyDescent="0.25">
      <c r="C487473" s="62"/>
    </row>
    <row r="487561" spans="3:3" x14ac:dyDescent="0.25">
      <c r="C487561" s="62"/>
    </row>
    <row r="487562" spans="3:3" x14ac:dyDescent="0.25">
      <c r="C487562" s="62"/>
    </row>
    <row r="487650" spans="3:3" x14ac:dyDescent="0.25">
      <c r="C487650" s="62"/>
    </row>
    <row r="487651" spans="3:3" x14ac:dyDescent="0.25">
      <c r="C487651" s="62"/>
    </row>
    <row r="487739" spans="3:3" x14ac:dyDescent="0.25">
      <c r="C487739" s="62"/>
    </row>
    <row r="487740" spans="3:3" x14ac:dyDescent="0.25">
      <c r="C487740" s="62"/>
    </row>
    <row r="487828" spans="3:3" x14ac:dyDescent="0.25">
      <c r="C487828" s="62"/>
    </row>
    <row r="487829" spans="3:3" x14ac:dyDescent="0.25">
      <c r="C487829" s="62"/>
    </row>
    <row r="487917" spans="3:3" x14ac:dyDescent="0.25">
      <c r="C487917" s="62"/>
    </row>
    <row r="487918" spans="3:3" x14ac:dyDescent="0.25">
      <c r="C487918" s="62"/>
    </row>
    <row r="488006" spans="3:3" x14ac:dyDescent="0.25">
      <c r="C488006" s="62"/>
    </row>
    <row r="488007" spans="3:3" x14ac:dyDescent="0.25">
      <c r="C488007" s="62"/>
    </row>
    <row r="488095" spans="3:3" x14ac:dyDescent="0.25">
      <c r="C488095" s="62"/>
    </row>
    <row r="488096" spans="3:3" x14ac:dyDescent="0.25">
      <c r="C488096" s="62"/>
    </row>
    <row r="488184" spans="3:3" x14ac:dyDescent="0.25">
      <c r="C488184" s="62"/>
    </row>
    <row r="488185" spans="3:3" x14ac:dyDescent="0.25">
      <c r="C488185" s="62"/>
    </row>
    <row r="488273" spans="3:3" x14ac:dyDescent="0.25">
      <c r="C488273" s="62"/>
    </row>
    <row r="488274" spans="3:3" x14ac:dyDescent="0.25">
      <c r="C488274" s="62"/>
    </row>
    <row r="488362" spans="3:3" x14ac:dyDescent="0.25">
      <c r="C488362" s="62"/>
    </row>
    <row r="488363" spans="3:3" x14ac:dyDescent="0.25">
      <c r="C488363" s="62"/>
    </row>
    <row r="488451" spans="3:3" x14ac:dyDescent="0.25">
      <c r="C488451" s="62"/>
    </row>
    <row r="488452" spans="3:3" x14ac:dyDescent="0.25">
      <c r="C488452" s="62"/>
    </row>
    <row r="488540" spans="3:3" x14ac:dyDescent="0.25">
      <c r="C488540" s="62"/>
    </row>
    <row r="488541" spans="3:3" x14ac:dyDescent="0.25">
      <c r="C488541" s="62"/>
    </row>
    <row r="488629" spans="3:3" x14ac:dyDescent="0.25">
      <c r="C488629" s="62"/>
    </row>
    <row r="488630" spans="3:3" x14ac:dyDescent="0.25">
      <c r="C488630" s="62"/>
    </row>
    <row r="488718" spans="3:3" x14ac:dyDescent="0.25">
      <c r="C488718" s="62"/>
    </row>
    <row r="488719" spans="3:3" x14ac:dyDescent="0.25">
      <c r="C488719" s="62"/>
    </row>
    <row r="488807" spans="3:3" x14ac:dyDescent="0.25">
      <c r="C488807" s="62"/>
    </row>
    <row r="488808" spans="3:3" x14ac:dyDescent="0.25">
      <c r="C488808" s="62"/>
    </row>
    <row r="488896" spans="3:3" x14ac:dyDescent="0.25">
      <c r="C488896" s="62"/>
    </row>
    <row r="488897" spans="3:3" x14ac:dyDescent="0.25">
      <c r="C488897" s="62"/>
    </row>
    <row r="488985" spans="3:3" x14ac:dyDescent="0.25">
      <c r="C488985" s="62"/>
    </row>
    <row r="488986" spans="3:3" x14ac:dyDescent="0.25">
      <c r="C488986" s="62"/>
    </row>
    <row r="489074" spans="3:3" x14ac:dyDescent="0.25">
      <c r="C489074" s="62"/>
    </row>
    <row r="489075" spans="3:3" x14ac:dyDescent="0.25">
      <c r="C489075" s="62"/>
    </row>
    <row r="489163" spans="3:3" x14ac:dyDescent="0.25">
      <c r="C489163" s="62"/>
    </row>
    <row r="489164" spans="3:3" x14ac:dyDescent="0.25">
      <c r="C489164" s="62"/>
    </row>
    <row r="489252" spans="3:3" x14ac:dyDescent="0.25">
      <c r="C489252" s="62"/>
    </row>
    <row r="489253" spans="3:3" x14ac:dyDescent="0.25">
      <c r="C489253" s="62"/>
    </row>
    <row r="489341" spans="3:3" x14ac:dyDescent="0.25">
      <c r="C489341" s="62"/>
    </row>
    <row r="489342" spans="3:3" x14ac:dyDescent="0.25">
      <c r="C489342" s="62"/>
    </row>
    <row r="489430" spans="3:3" x14ac:dyDescent="0.25">
      <c r="C489430" s="62"/>
    </row>
    <row r="489431" spans="3:3" x14ac:dyDescent="0.25">
      <c r="C489431" s="62"/>
    </row>
    <row r="489519" spans="3:3" x14ac:dyDescent="0.25">
      <c r="C489519" s="62"/>
    </row>
    <row r="489520" spans="3:3" x14ac:dyDescent="0.25">
      <c r="C489520" s="62"/>
    </row>
    <row r="489608" spans="3:3" x14ac:dyDescent="0.25">
      <c r="C489608" s="62"/>
    </row>
    <row r="489609" spans="3:3" x14ac:dyDescent="0.25">
      <c r="C489609" s="62"/>
    </row>
    <row r="489697" spans="3:3" x14ac:dyDescent="0.25">
      <c r="C489697" s="62"/>
    </row>
    <row r="489698" spans="3:3" x14ac:dyDescent="0.25">
      <c r="C489698" s="62"/>
    </row>
    <row r="489786" spans="3:3" x14ac:dyDescent="0.25">
      <c r="C489786" s="62"/>
    </row>
    <row r="489787" spans="3:3" x14ac:dyDescent="0.25">
      <c r="C489787" s="62"/>
    </row>
    <row r="489875" spans="3:3" x14ac:dyDescent="0.25">
      <c r="C489875" s="62"/>
    </row>
    <row r="489876" spans="3:3" x14ac:dyDescent="0.25">
      <c r="C489876" s="62"/>
    </row>
    <row r="489964" spans="3:3" x14ac:dyDescent="0.25">
      <c r="C489964" s="62"/>
    </row>
    <row r="489965" spans="3:3" x14ac:dyDescent="0.25">
      <c r="C489965" s="62"/>
    </row>
    <row r="490053" spans="3:3" x14ac:dyDescent="0.25">
      <c r="C490053" s="62"/>
    </row>
    <row r="490054" spans="3:3" x14ac:dyDescent="0.25">
      <c r="C490054" s="62"/>
    </row>
    <row r="490142" spans="3:3" x14ac:dyDescent="0.25">
      <c r="C490142" s="62"/>
    </row>
    <row r="490143" spans="3:3" x14ac:dyDescent="0.25">
      <c r="C490143" s="62"/>
    </row>
    <row r="490231" spans="3:3" x14ac:dyDescent="0.25">
      <c r="C490231" s="62"/>
    </row>
    <row r="490232" spans="3:3" x14ac:dyDescent="0.25">
      <c r="C490232" s="62"/>
    </row>
    <row r="490320" spans="3:3" x14ac:dyDescent="0.25">
      <c r="C490320" s="62"/>
    </row>
    <row r="490321" spans="3:3" x14ac:dyDescent="0.25">
      <c r="C490321" s="62"/>
    </row>
    <row r="490409" spans="3:3" x14ac:dyDescent="0.25">
      <c r="C490409" s="62"/>
    </row>
    <row r="490410" spans="3:3" x14ac:dyDescent="0.25">
      <c r="C490410" s="62"/>
    </row>
    <row r="490498" spans="3:3" x14ac:dyDescent="0.25">
      <c r="C490498" s="62"/>
    </row>
    <row r="490499" spans="3:3" x14ac:dyDescent="0.25">
      <c r="C490499" s="62"/>
    </row>
    <row r="490587" spans="3:3" x14ac:dyDescent="0.25">
      <c r="C490587" s="62"/>
    </row>
    <row r="490588" spans="3:3" x14ac:dyDescent="0.25">
      <c r="C490588" s="62"/>
    </row>
    <row r="490676" spans="3:3" x14ac:dyDescent="0.25">
      <c r="C490676" s="62"/>
    </row>
    <row r="490677" spans="3:3" x14ac:dyDescent="0.25">
      <c r="C490677" s="62"/>
    </row>
    <row r="490765" spans="3:3" x14ac:dyDescent="0.25">
      <c r="C490765" s="62"/>
    </row>
    <row r="490766" spans="3:3" x14ac:dyDescent="0.25">
      <c r="C490766" s="62"/>
    </row>
    <row r="490854" spans="3:3" x14ac:dyDescent="0.25">
      <c r="C490854" s="62"/>
    </row>
    <row r="490855" spans="3:3" x14ac:dyDescent="0.25">
      <c r="C490855" s="62"/>
    </row>
    <row r="490943" spans="3:3" x14ac:dyDescent="0.25">
      <c r="C490943" s="62"/>
    </row>
    <row r="490944" spans="3:3" x14ac:dyDescent="0.25">
      <c r="C490944" s="62"/>
    </row>
    <row r="491032" spans="3:3" x14ac:dyDescent="0.25">
      <c r="C491032" s="62"/>
    </row>
    <row r="491033" spans="3:3" x14ac:dyDescent="0.25">
      <c r="C491033" s="62"/>
    </row>
    <row r="491121" spans="3:3" x14ac:dyDescent="0.25">
      <c r="C491121" s="62"/>
    </row>
    <row r="491122" spans="3:3" x14ac:dyDescent="0.25">
      <c r="C491122" s="62"/>
    </row>
    <row r="491210" spans="3:3" x14ac:dyDescent="0.25">
      <c r="C491210" s="62"/>
    </row>
    <row r="491211" spans="3:3" x14ac:dyDescent="0.25">
      <c r="C491211" s="62"/>
    </row>
    <row r="491299" spans="3:3" x14ac:dyDescent="0.25">
      <c r="C491299" s="62"/>
    </row>
    <row r="491300" spans="3:3" x14ac:dyDescent="0.25">
      <c r="C491300" s="62"/>
    </row>
    <row r="491388" spans="3:3" x14ac:dyDescent="0.25">
      <c r="C491388" s="62"/>
    </row>
    <row r="491389" spans="3:3" x14ac:dyDescent="0.25">
      <c r="C491389" s="62"/>
    </row>
    <row r="491477" spans="3:3" x14ac:dyDescent="0.25">
      <c r="C491477" s="62"/>
    </row>
    <row r="491478" spans="3:3" x14ac:dyDescent="0.25">
      <c r="C491478" s="62"/>
    </row>
    <row r="491566" spans="3:3" x14ac:dyDescent="0.25">
      <c r="C491566" s="62"/>
    </row>
    <row r="491567" spans="3:3" x14ac:dyDescent="0.25">
      <c r="C491567" s="62"/>
    </row>
    <row r="491655" spans="3:3" x14ac:dyDescent="0.25">
      <c r="C491655" s="62"/>
    </row>
    <row r="491656" spans="3:3" x14ac:dyDescent="0.25">
      <c r="C491656" s="62"/>
    </row>
    <row r="491744" spans="3:3" x14ac:dyDescent="0.25">
      <c r="C491744" s="62"/>
    </row>
    <row r="491745" spans="3:3" x14ac:dyDescent="0.25">
      <c r="C491745" s="62"/>
    </row>
    <row r="491833" spans="3:3" x14ac:dyDescent="0.25">
      <c r="C491833" s="62"/>
    </row>
    <row r="491834" spans="3:3" x14ac:dyDescent="0.25">
      <c r="C491834" s="62"/>
    </row>
    <row r="491922" spans="3:3" x14ac:dyDescent="0.25">
      <c r="C491922" s="62"/>
    </row>
    <row r="491923" spans="3:3" x14ac:dyDescent="0.25">
      <c r="C491923" s="62"/>
    </row>
    <row r="492011" spans="3:3" x14ac:dyDescent="0.25">
      <c r="C492011" s="62"/>
    </row>
    <row r="492012" spans="3:3" x14ac:dyDescent="0.25">
      <c r="C492012" s="62"/>
    </row>
    <row r="492100" spans="3:3" x14ac:dyDescent="0.25">
      <c r="C492100" s="62"/>
    </row>
    <row r="492101" spans="3:3" x14ac:dyDescent="0.25">
      <c r="C492101" s="62"/>
    </row>
    <row r="492189" spans="3:3" x14ac:dyDescent="0.25">
      <c r="C492189" s="62"/>
    </row>
    <row r="492190" spans="3:3" x14ac:dyDescent="0.25">
      <c r="C492190" s="62"/>
    </row>
    <row r="492278" spans="3:3" x14ac:dyDescent="0.25">
      <c r="C492278" s="62"/>
    </row>
    <row r="492279" spans="3:3" x14ac:dyDescent="0.25">
      <c r="C492279" s="62"/>
    </row>
    <row r="492367" spans="3:3" x14ac:dyDescent="0.25">
      <c r="C492367" s="62"/>
    </row>
    <row r="492368" spans="3:3" x14ac:dyDescent="0.25">
      <c r="C492368" s="62"/>
    </row>
    <row r="492456" spans="3:3" x14ac:dyDescent="0.25">
      <c r="C492456" s="62"/>
    </row>
    <row r="492457" spans="3:3" x14ac:dyDescent="0.25">
      <c r="C492457" s="62"/>
    </row>
    <row r="492545" spans="3:3" x14ac:dyDescent="0.25">
      <c r="C492545" s="62"/>
    </row>
    <row r="492546" spans="3:3" x14ac:dyDescent="0.25">
      <c r="C492546" s="62"/>
    </row>
    <row r="492634" spans="3:3" x14ac:dyDescent="0.25">
      <c r="C492634" s="62"/>
    </row>
    <row r="492635" spans="3:3" x14ac:dyDescent="0.25">
      <c r="C492635" s="62"/>
    </row>
    <row r="492723" spans="3:3" x14ac:dyDescent="0.25">
      <c r="C492723" s="62"/>
    </row>
    <row r="492724" spans="3:3" x14ac:dyDescent="0.25">
      <c r="C492724" s="62"/>
    </row>
    <row r="492812" spans="3:3" x14ac:dyDescent="0.25">
      <c r="C492812" s="62"/>
    </row>
    <row r="492813" spans="3:3" x14ac:dyDescent="0.25">
      <c r="C492813" s="62"/>
    </row>
    <row r="492901" spans="3:3" x14ac:dyDescent="0.25">
      <c r="C492901" s="62"/>
    </row>
    <row r="492902" spans="3:3" x14ac:dyDescent="0.25">
      <c r="C492902" s="62"/>
    </row>
    <row r="492990" spans="3:3" x14ac:dyDescent="0.25">
      <c r="C492990" s="62"/>
    </row>
    <row r="492991" spans="3:3" x14ac:dyDescent="0.25">
      <c r="C492991" s="62"/>
    </row>
    <row r="493079" spans="3:3" x14ac:dyDescent="0.25">
      <c r="C493079" s="62"/>
    </row>
    <row r="493080" spans="3:3" x14ac:dyDescent="0.25">
      <c r="C493080" s="62"/>
    </row>
    <row r="493168" spans="3:3" x14ac:dyDescent="0.25">
      <c r="C493168" s="62"/>
    </row>
    <row r="493169" spans="3:3" x14ac:dyDescent="0.25">
      <c r="C493169" s="62"/>
    </row>
    <row r="493257" spans="3:3" x14ac:dyDescent="0.25">
      <c r="C493257" s="62"/>
    </row>
    <row r="493258" spans="3:3" x14ac:dyDescent="0.25">
      <c r="C493258" s="62"/>
    </row>
    <row r="493346" spans="3:3" x14ac:dyDescent="0.25">
      <c r="C493346" s="62"/>
    </row>
    <row r="493347" spans="3:3" x14ac:dyDescent="0.25">
      <c r="C493347" s="62"/>
    </row>
    <row r="493435" spans="3:3" x14ac:dyDescent="0.25">
      <c r="C493435" s="62"/>
    </row>
    <row r="493436" spans="3:3" x14ac:dyDescent="0.25">
      <c r="C493436" s="62"/>
    </row>
    <row r="493524" spans="3:3" x14ac:dyDescent="0.25">
      <c r="C493524" s="62"/>
    </row>
    <row r="493525" spans="3:3" x14ac:dyDescent="0.25">
      <c r="C493525" s="62"/>
    </row>
    <row r="493613" spans="3:3" x14ac:dyDescent="0.25">
      <c r="C493613" s="62"/>
    </row>
    <row r="493614" spans="3:3" x14ac:dyDescent="0.25">
      <c r="C493614" s="62"/>
    </row>
    <row r="493702" spans="3:3" x14ac:dyDescent="0.25">
      <c r="C493702" s="62"/>
    </row>
    <row r="493703" spans="3:3" x14ac:dyDescent="0.25">
      <c r="C493703" s="62"/>
    </row>
    <row r="493791" spans="3:3" x14ac:dyDescent="0.25">
      <c r="C493791" s="62"/>
    </row>
    <row r="493792" spans="3:3" x14ac:dyDescent="0.25">
      <c r="C493792" s="62"/>
    </row>
    <row r="493880" spans="3:3" x14ac:dyDescent="0.25">
      <c r="C493880" s="62"/>
    </row>
    <row r="493881" spans="3:3" x14ac:dyDescent="0.25">
      <c r="C493881" s="62"/>
    </row>
    <row r="493969" spans="3:3" x14ac:dyDescent="0.25">
      <c r="C493969" s="62"/>
    </row>
    <row r="493970" spans="3:3" x14ac:dyDescent="0.25">
      <c r="C493970" s="62"/>
    </row>
    <row r="494058" spans="3:3" x14ac:dyDescent="0.25">
      <c r="C494058" s="62"/>
    </row>
    <row r="494059" spans="3:3" x14ac:dyDescent="0.25">
      <c r="C494059" s="62"/>
    </row>
    <row r="494147" spans="3:3" x14ac:dyDescent="0.25">
      <c r="C494147" s="62"/>
    </row>
    <row r="494148" spans="3:3" x14ac:dyDescent="0.25">
      <c r="C494148" s="62"/>
    </row>
    <row r="494236" spans="3:3" x14ac:dyDescent="0.25">
      <c r="C494236" s="62"/>
    </row>
    <row r="494237" spans="3:3" x14ac:dyDescent="0.25">
      <c r="C494237" s="62"/>
    </row>
    <row r="494325" spans="3:3" x14ac:dyDescent="0.25">
      <c r="C494325" s="62"/>
    </row>
    <row r="494326" spans="3:3" x14ac:dyDescent="0.25">
      <c r="C494326" s="62"/>
    </row>
    <row r="494414" spans="3:3" x14ac:dyDescent="0.25">
      <c r="C494414" s="62"/>
    </row>
    <row r="494415" spans="3:3" x14ac:dyDescent="0.25">
      <c r="C494415" s="62"/>
    </row>
    <row r="494503" spans="3:3" x14ac:dyDescent="0.25">
      <c r="C494503" s="62"/>
    </row>
    <row r="494504" spans="3:3" x14ac:dyDescent="0.25">
      <c r="C494504" s="62"/>
    </row>
    <row r="494592" spans="3:3" x14ac:dyDescent="0.25">
      <c r="C494592" s="62"/>
    </row>
    <row r="494593" spans="3:3" x14ac:dyDescent="0.25">
      <c r="C494593" s="62"/>
    </row>
    <row r="494681" spans="3:3" x14ac:dyDescent="0.25">
      <c r="C494681" s="62"/>
    </row>
    <row r="494682" spans="3:3" x14ac:dyDescent="0.25">
      <c r="C494682" s="62"/>
    </row>
    <row r="494770" spans="3:3" x14ac:dyDescent="0.25">
      <c r="C494770" s="62"/>
    </row>
    <row r="494771" spans="3:3" x14ac:dyDescent="0.25">
      <c r="C494771" s="62"/>
    </row>
    <row r="494859" spans="3:3" x14ac:dyDescent="0.25">
      <c r="C494859" s="62"/>
    </row>
    <row r="494860" spans="3:3" x14ac:dyDescent="0.25">
      <c r="C494860" s="62"/>
    </row>
    <row r="494948" spans="3:3" x14ac:dyDescent="0.25">
      <c r="C494948" s="62"/>
    </row>
    <row r="494949" spans="3:3" x14ac:dyDescent="0.25">
      <c r="C494949" s="62"/>
    </row>
    <row r="495037" spans="3:3" x14ac:dyDescent="0.25">
      <c r="C495037" s="62"/>
    </row>
    <row r="495038" spans="3:3" x14ac:dyDescent="0.25">
      <c r="C495038" s="62"/>
    </row>
    <row r="495126" spans="3:3" x14ac:dyDescent="0.25">
      <c r="C495126" s="62"/>
    </row>
    <row r="495127" spans="3:3" x14ac:dyDescent="0.25">
      <c r="C495127" s="62"/>
    </row>
    <row r="495215" spans="3:3" x14ac:dyDescent="0.25">
      <c r="C495215" s="62"/>
    </row>
    <row r="495216" spans="3:3" x14ac:dyDescent="0.25">
      <c r="C495216" s="62"/>
    </row>
    <row r="495304" spans="3:3" x14ac:dyDescent="0.25">
      <c r="C495304" s="62"/>
    </row>
    <row r="495305" spans="3:3" x14ac:dyDescent="0.25">
      <c r="C495305" s="62"/>
    </row>
    <row r="495393" spans="3:3" x14ac:dyDescent="0.25">
      <c r="C495393" s="62"/>
    </row>
    <row r="495394" spans="3:3" x14ac:dyDescent="0.25">
      <c r="C495394" s="62"/>
    </row>
    <row r="495482" spans="3:3" x14ac:dyDescent="0.25">
      <c r="C495482" s="62"/>
    </row>
    <row r="495483" spans="3:3" x14ac:dyDescent="0.25">
      <c r="C495483" s="62"/>
    </row>
    <row r="495571" spans="3:3" x14ac:dyDescent="0.25">
      <c r="C495571" s="62"/>
    </row>
    <row r="495572" spans="3:3" x14ac:dyDescent="0.25">
      <c r="C495572" s="62"/>
    </row>
    <row r="495660" spans="3:3" x14ac:dyDescent="0.25">
      <c r="C495660" s="62"/>
    </row>
    <row r="495661" spans="3:3" x14ac:dyDescent="0.25">
      <c r="C495661" s="62"/>
    </row>
    <row r="495749" spans="3:3" x14ac:dyDescent="0.25">
      <c r="C495749" s="62"/>
    </row>
    <row r="495750" spans="3:3" x14ac:dyDescent="0.25">
      <c r="C495750" s="62"/>
    </row>
    <row r="495838" spans="3:3" x14ac:dyDescent="0.25">
      <c r="C495838" s="62"/>
    </row>
    <row r="495839" spans="3:3" x14ac:dyDescent="0.25">
      <c r="C495839" s="62"/>
    </row>
    <row r="495927" spans="3:3" x14ac:dyDescent="0.25">
      <c r="C495927" s="62"/>
    </row>
    <row r="495928" spans="3:3" x14ac:dyDescent="0.25">
      <c r="C495928" s="62"/>
    </row>
    <row r="496016" spans="3:3" x14ac:dyDescent="0.25">
      <c r="C496016" s="62"/>
    </row>
    <row r="496017" spans="3:3" x14ac:dyDescent="0.25">
      <c r="C496017" s="62"/>
    </row>
    <row r="496105" spans="3:3" x14ac:dyDescent="0.25">
      <c r="C496105" s="62"/>
    </row>
    <row r="496106" spans="3:3" x14ac:dyDescent="0.25">
      <c r="C496106" s="62"/>
    </row>
    <row r="496194" spans="3:3" x14ac:dyDescent="0.25">
      <c r="C496194" s="62"/>
    </row>
    <row r="496195" spans="3:3" x14ac:dyDescent="0.25">
      <c r="C496195" s="62"/>
    </row>
    <row r="496283" spans="3:3" x14ac:dyDescent="0.25">
      <c r="C496283" s="62"/>
    </row>
    <row r="496284" spans="3:3" x14ac:dyDescent="0.25">
      <c r="C496284" s="62"/>
    </row>
    <row r="496372" spans="3:3" x14ac:dyDescent="0.25">
      <c r="C496372" s="62"/>
    </row>
    <row r="496373" spans="3:3" x14ac:dyDescent="0.25">
      <c r="C496373" s="62"/>
    </row>
    <row r="496461" spans="3:3" x14ac:dyDescent="0.25">
      <c r="C496461" s="62"/>
    </row>
    <row r="496462" spans="3:3" x14ac:dyDescent="0.25">
      <c r="C496462" s="62"/>
    </row>
    <row r="496550" spans="3:3" x14ac:dyDescent="0.25">
      <c r="C496550" s="62"/>
    </row>
    <row r="496551" spans="3:3" x14ac:dyDescent="0.25">
      <c r="C496551" s="62"/>
    </row>
    <row r="496639" spans="3:3" x14ac:dyDescent="0.25">
      <c r="C496639" s="62"/>
    </row>
    <row r="496640" spans="3:3" x14ac:dyDescent="0.25">
      <c r="C496640" s="62"/>
    </row>
    <row r="496728" spans="3:3" x14ac:dyDescent="0.25">
      <c r="C496728" s="62"/>
    </row>
    <row r="496729" spans="3:3" x14ac:dyDescent="0.25">
      <c r="C496729" s="62"/>
    </row>
    <row r="496817" spans="3:3" x14ac:dyDescent="0.25">
      <c r="C496817" s="62"/>
    </row>
    <row r="496818" spans="3:3" x14ac:dyDescent="0.25">
      <c r="C496818" s="62"/>
    </row>
    <row r="496906" spans="3:3" x14ac:dyDescent="0.25">
      <c r="C496906" s="62"/>
    </row>
    <row r="496907" spans="3:3" x14ac:dyDescent="0.25">
      <c r="C496907" s="62"/>
    </row>
    <row r="496995" spans="3:3" x14ac:dyDescent="0.25">
      <c r="C496995" s="62"/>
    </row>
    <row r="496996" spans="3:3" x14ac:dyDescent="0.25">
      <c r="C496996" s="62"/>
    </row>
    <row r="497084" spans="3:3" x14ac:dyDescent="0.25">
      <c r="C497084" s="62"/>
    </row>
    <row r="497085" spans="3:3" x14ac:dyDescent="0.25">
      <c r="C497085" s="62"/>
    </row>
    <row r="497173" spans="3:3" x14ac:dyDescent="0.25">
      <c r="C497173" s="62"/>
    </row>
    <row r="497174" spans="3:3" x14ac:dyDescent="0.25">
      <c r="C497174" s="62"/>
    </row>
    <row r="497262" spans="3:3" x14ac:dyDescent="0.25">
      <c r="C497262" s="62"/>
    </row>
    <row r="497263" spans="3:3" x14ac:dyDescent="0.25">
      <c r="C497263" s="62"/>
    </row>
    <row r="497351" spans="3:3" x14ac:dyDescent="0.25">
      <c r="C497351" s="62"/>
    </row>
    <row r="497352" spans="3:3" x14ac:dyDescent="0.25">
      <c r="C497352" s="62"/>
    </row>
    <row r="497440" spans="3:3" x14ac:dyDescent="0.25">
      <c r="C497440" s="62"/>
    </row>
    <row r="497441" spans="3:3" x14ac:dyDescent="0.25">
      <c r="C497441" s="62"/>
    </row>
    <row r="497529" spans="3:3" x14ac:dyDescent="0.25">
      <c r="C497529" s="62"/>
    </row>
    <row r="497530" spans="3:3" x14ac:dyDescent="0.25">
      <c r="C497530" s="62"/>
    </row>
    <row r="497618" spans="3:3" x14ac:dyDescent="0.25">
      <c r="C497618" s="62"/>
    </row>
    <row r="497619" spans="3:3" x14ac:dyDescent="0.25">
      <c r="C497619" s="62"/>
    </row>
    <row r="497707" spans="3:3" x14ac:dyDescent="0.25">
      <c r="C497707" s="62"/>
    </row>
    <row r="497708" spans="3:3" x14ac:dyDescent="0.25">
      <c r="C497708" s="62"/>
    </row>
    <row r="497796" spans="3:3" x14ac:dyDescent="0.25">
      <c r="C497796" s="62"/>
    </row>
    <row r="497797" spans="3:3" x14ac:dyDescent="0.25">
      <c r="C497797" s="62"/>
    </row>
    <row r="497885" spans="3:3" x14ac:dyDescent="0.25">
      <c r="C497885" s="62"/>
    </row>
    <row r="497886" spans="3:3" x14ac:dyDescent="0.25">
      <c r="C497886" s="62"/>
    </row>
    <row r="497974" spans="3:3" x14ac:dyDescent="0.25">
      <c r="C497974" s="62"/>
    </row>
    <row r="497975" spans="3:3" x14ac:dyDescent="0.25">
      <c r="C497975" s="62"/>
    </row>
    <row r="498063" spans="3:3" x14ac:dyDescent="0.25">
      <c r="C498063" s="62"/>
    </row>
    <row r="498064" spans="3:3" x14ac:dyDescent="0.25">
      <c r="C498064" s="62"/>
    </row>
    <row r="498152" spans="3:3" x14ac:dyDescent="0.25">
      <c r="C498152" s="62"/>
    </row>
    <row r="498153" spans="3:3" x14ac:dyDescent="0.25">
      <c r="C498153" s="62"/>
    </row>
    <row r="498241" spans="3:3" x14ac:dyDescent="0.25">
      <c r="C498241" s="62"/>
    </row>
    <row r="498242" spans="3:3" x14ac:dyDescent="0.25">
      <c r="C498242" s="62"/>
    </row>
    <row r="498330" spans="3:3" x14ac:dyDescent="0.25">
      <c r="C498330" s="62"/>
    </row>
    <row r="498331" spans="3:3" x14ac:dyDescent="0.25">
      <c r="C498331" s="62"/>
    </row>
    <row r="498419" spans="3:3" x14ac:dyDescent="0.25">
      <c r="C498419" s="62"/>
    </row>
    <row r="498420" spans="3:3" x14ac:dyDescent="0.25">
      <c r="C498420" s="62"/>
    </row>
    <row r="498508" spans="3:3" x14ac:dyDescent="0.25">
      <c r="C498508" s="62"/>
    </row>
    <row r="498509" spans="3:3" x14ac:dyDescent="0.25">
      <c r="C498509" s="62"/>
    </row>
    <row r="498597" spans="3:3" x14ac:dyDescent="0.25">
      <c r="C498597" s="62"/>
    </row>
    <row r="498598" spans="3:3" x14ac:dyDescent="0.25">
      <c r="C498598" s="62"/>
    </row>
    <row r="498686" spans="3:3" x14ac:dyDescent="0.25">
      <c r="C498686" s="62"/>
    </row>
    <row r="498687" spans="3:3" x14ac:dyDescent="0.25">
      <c r="C498687" s="62"/>
    </row>
    <row r="498775" spans="3:3" x14ac:dyDescent="0.25">
      <c r="C498775" s="62"/>
    </row>
    <row r="498776" spans="3:3" x14ac:dyDescent="0.25">
      <c r="C498776" s="62"/>
    </row>
    <row r="498864" spans="3:3" x14ac:dyDescent="0.25">
      <c r="C498864" s="62"/>
    </row>
    <row r="498865" spans="3:3" x14ac:dyDescent="0.25">
      <c r="C498865" s="62"/>
    </row>
    <row r="498953" spans="3:3" x14ac:dyDescent="0.25">
      <c r="C498953" s="62"/>
    </row>
    <row r="498954" spans="3:3" x14ac:dyDescent="0.25">
      <c r="C498954" s="62"/>
    </row>
    <row r="499042" spans="3:3" x14ac:dyDescent="0.25">
      <c r="C499042" s="62"/>
    </row>
    <row r="499043" spans="3:3" x14ac:dyDescent="0.25">
      <c r="C499043" s="62"/>
    </row>
    <row r="499131" spans="3:3" x14ac:dyDescent="0.25">
      <c r="C499131" s="62"/>
    </row>
    <row r="499132" spans="3:3" x14ac:dyDescent="0.25">
      <c r="C499132" s="62"/>
    </row>
    <row r="499220" spans="3:3" x14ac:dyDescent="0.25">
      <c r="C499220" s="62"/>
    </row>
    <row r="499221" spans="3:3" x14ac:dyDescent="0.25">
      <c r="C499221" s="62"/>
    </row>
    <row r="499309" spans="3:3" x14ac:dyDescent="0.25">
      <c r="C499309" s="62"/>
    </row>
    <row r="499310" spans="3:3" x14ac:dyDescent="0.25">
      <c r="C499310" s="62"/>
    </row>
    <row r="499398" spans="3:3" x14ac:dyDescent="0.25">
      <c r="C499398" s="62"/>
    </row>
    <row r="499399" spans="3:3" x14ac:dyDescent="0.25">
      <c r="C499399" s="62"/>
    </row>
    <row r="499487" spans="3:3" x14ac:dyDescent="0.25">
      <c r="C499487" s="62"/>
    </row>
    <row r="499488" spans="3:3" x14ac:dyDescent="0.25">
      <c r="C499488" s="62"/>
    </row>
    <row r="499576" spans="3:3" x14ac:dyDescent="0.25">
      <c r="C499576" s="62"/>
    </row>
    <row r="499577" spans="3:3" x14ac:dyDescent="0.25">
      <c r="C499577" s="62"/>
    </row>
    <row r="499665" spans="3:3" x14ac:dyDescent="0.25">
      <c r="C499665" s="62"/>
    </row>
    <row r="499666" spans="3:3" x14ac:dyDescent="0.25">
      <c r="C499666" s="62"/>
    </row>
    <row r="499754" spans="3:3" x14ac:dyDescent="0.25">
      <c r="C499754" s="62"/>
    </row>
    <row r="499755" spans="3:3" x14ac:dyDescent="0.25">
      <c r="C499755" s="62"/>
    </row>
    <row r="499843" spans="3:3" x14ac:dyDescent="0.25">
      <c r="C499843" s="62"/>
    </row>
    <row r="499844" spans="3:3" x14ac:dyDescent="0.25">
      <c r="C499844" s="62"/>
    </row>
    <row r="499932" spans="3:3" x14ac:dyDescent="0.25">
      <c r="C499932" s="62"/>
    </row>
    <row r="499933" spans="3:3" x14ac:dyDescent="0.25">
      <c r="C499933" s="62"/>
    </row>
    <row r="500021" spans="3:3" x14ac:dyDescent="0.25">
      <c r="C500021" s="62"/>
    </row>
    <row r="500022" spans="3:3" x14ac:dyDescent="0.25">
      <c r="C500022" s="62"/>
    </row>
    <row r="500110" spans="3:3" x14ac:dyDescent="0.25">
      <c r="C500110" s="62"/>
    </row>
    <row r="500111" spans="3:3" x14ac:dyDescent="0.25">
      <c r="C500111" s="62"/>
    </row>
    <row r="500199" spans="3:3" x14ac:dyDescent="0.25">
      <c r="C500199" s="62"/>
    </row>
    <row r="500200" spans="3:3" x14ac:dyDescent="0.25">
      <c r="C500200" s="62"/>
    </row>
    <row r="500288" spans="3:3" x14ac:dyDescent="0.25">
      <c r="C500288" s="62"/>
    </row>
    <row r="500289" spans="3:3" x14ac:dyDescent="0.25">
      <c r="C500289" s="62"/>
    </row>
    <row r="500377" spans="3:3" x14ac:dyDescent="0.25">
      <c r="C500377" s="62"/>
    </row>
    <row r="500378" spans="3:3" x14ac:dyDescent="0.25">
      <c r="C500378" s="62"/>
    </row>
    <row r="500466" spans="3:3" x14ac:dyDescent="0.25">
      <c r="C500466" s="62"/>
    </row>
    <row r="500467" spans="3:3" x14ac:dyDescent="0.25">
      <c r="C500467" s="62"/>
    </row>
    <row r="500555" spans="3:3" x14ac:dyDescent="0.25">
      <c r="C500555" s="62"/>
    </row>
    <row r="500556" spans="3:3" x14ac:dyDescent="0.25">
      <c r="C500556" s="62"/>
    </row>
    <row r="500644" spans="3:3" x14ac:dyDescent="0.25">
      <c r="C500644" s="62"/>
    </row>
    <row r="500645" spans="3:3" x14ac:dyDescent="0.25">
      <c r="C500645" s="62"/>
    </row>
    <row r="500733" spans="3:3" x14ac:dyDescent="0.25">
      <c r="C500733" s="62"/>
    </row>
    <row r="500734" spans="3:3" x14ac:dyDescent="0.25">
      <c r="C500734" s="62"/>
    </row>
    <row r="500822" spans="3:3" x14ac:dyDescent="0.25">
      <c r="C500822" s="62"/>
    </row>
    <row r="500823" spans="3:3" x14ac:dyDescent="0.25">
      <c r="C500823" s="62"/>
    </row>
    <row r="500911" spans="3:3" x14ac:dyDescent="0.25">
      <c r="C500911" s="62"/>
    </row>
    <row r="500912" spans="3:3" x14ac:dyDescent="0.25">
      <c r="C500912" s="62"/>
    </row>
    <row r="501000" spans="3:3" x14ac:dyDescent="0.25">
      <c r="C501000" s="62"/>
    </row>
    <row r="501001" spans="3:3" x14ac:dyDescent="0.25">
      <c r="C501001" s="62"/>
    </row>
    <row r="501089" spans="3:3" x14ac:dyDescent="0.25">
      <c r="C501089" s="62"/>
    </row>
    <row r="501090" spans="3:3" x14ac:dyDescent="0.25">
      <c r="C501090" s="62"/>
    </row>
    <row r="501178" spans="3:3" x14ac:dyDescent="0.25">
      <c r="C501178" s="62"/>
    </row>
    <row r="501179" spans="3:3" x14ac:dyDescent="0.25">
      <c r="C501179" s="62"/>
    </row>
    <row r="501267" spans="3:3" x14ac:dyDescent="0.25">
      <c r="C501267" s="62"/>
    </row>
    <row r="501268" spans="3:3" x14ac:dyDescent="0.25">
      <c r="C501268" s="62"/>
    </row>
    <row r="501356" spans="3:3" x14ac:dyDescent="0.25">
      <c r="C501356" s="62"/>
    </row>
    <row r="501357" spans="3:3" x14ac:dyDescent="0.25">
      <c r="C501357" s="62"/>
    </row>
    <row r="501445" spans="3:3" x14ac:dyDescent="0.25">
      <c r="C501445" s="62"/>
    </row>
    <row r="501446" spans="3:3" x14ac:dyDescent="0.25">
      <c r="C501446" s="62"/>
    </row>
    <row r="501534" spans="3:3" x14ac:dyDescent="0.25">
      <c r="C501534" s="62"/>
    </row>
    <row r="501535" spans="3:3" x14ac:dyDescent="0.25">
      <c r="C501535" s="62"/>
    </row>
    <row r="501623" spans="3:3" x14ac:dyDescent="0.25">
      <c r="C501623" s="62"/>
    </row>
    <row r="501624" spans="3:3" x14ac:dyDescent="0.25">
      <c r="C501624" s="62"/>
    </row>
    <row r="501712" spans="3:3" x14ac:dyDescent="0.25">
      <c r="C501712" s="62"/>
    </row>
    <row r="501713" spans="3:3" x14ac:dyDescent="0.25">
      <c r="C501713" s="62"/>
    </row>
    <row r="501801" spans="3:3" x14ac:dyDescent="0.25">
      <c r="C501801" s="62"/>
    </row>
    <row r="501802" spans="3:3" x14ac:dyDescent="0.25">
      <c r="C501802" s="62"/>
    </row>
    <row r="501890" spans="3:3" x14ac:dyDescent="0.25">
      <c r="C501890" s="62"/>
    </row>
    <row r="501891" spans="3:3" x14ac:dyDescent="0.25">
      <c r="C501891" s="62"/>
    </row>
    <row r="501979" spans="3:3" x14ac:dyDescent="0.25">
      <c r="C501979" s="62"/>
    </row>
    <row r="501980" spans="3:3" x14ac:dyDescent="0.25">
      <c r="C501980" s="62"/>
    </row>
    <row r="502068" spans="3:3" x14ac:dyDescent="0.25">
      <c r="C502068" s="62"/>
    </row>
    <row r="502069" spans="3:3" x14ac:dyDescent="0.25">
      <c r="C502069" s="62"/>
    </row>
    <row r="502157" spans="3:3" x14ac:dyDescent="0.25">
      <c r="C502157" s="62"/>
    </row>
    <row r="502158" spans="3:3" x14ac:dyDescent="0.25">
      <c r="C502158" s="62"/>
    </row>
    <row r="502246" spans="3:3" x14ac:dyDescent="0.25">
      <c r="C502246" s="62"/>
    </row>
    <row r="502247" spans="3:3" x14ac:dyDescent="0.25">
      <c r="C502247" s="62"/>
    </row>
    <row r="502335" spans="3:3" x14ac:dyDescent="0.25">
      <c r="C502335" s="62"/>
    </row>
    <row r="502336" spans="3:3" x14ac:dyDescent="0.25">
      <c r="C502336" s="62"/>
    </row>
    <row r="502424" spans="3:3" x14ac:dyDescent="0.25">
      <c r="C502424" s="62"/>
    </row>
    <row r="502425" spans="3:3" x14ac:dyDescent="0.25">
      <c r="C502425" s="62"/>
    </row>
    <row r="502513" spans="3:3" x14ac:dyDescent="0.25">
      <c r="C502513" s="62"/>
    </row>
    <row r="502514" spans="3:3" x14ac:dyDescent="0.25">
      <c r="C502514" s="62"/>
    </row>
    <row r="502602" spans="3:3" x14ac:dyDescent="0.25">
      <c r="C502602" s="62"/>
    </row>
    <row r="502603" spans="3:3" x14ac:dyDescent="0.25">
      <c r="C502603" s="62"/>
    </row>
    <row r="502691" spans="3:3" x14ac:dyDescent="0.25">
      <c r="C502691" s="62"/>
    </row>
    <row r="502692" spans="3:3" x14ac:dyDescent="0.25">
      <c r="C502692" s="62"/>
    </row>
    <row r="502780" spans="3:3" x14ac:dyDescent="0.25">
      <c r="C502780" s="62"/>
    </row>
    <row r="502781" spans="3:3" x14ac:dyDescent="0.25">
      <c r="C502781" s="62"/>
    </row>
    <row r="502869" spans="3:3" x14ac:dyDescent="0.25">
      <c r="C502869" s="62"/>
    </row>
    <row r="502870" spans="3:3" x14ac:dyDescent="0.25">
      <c r="C502870" s="62"/>
    </row>
    <row r="502958" spans="3:3" x14ac:dyDescent="0.25">
      <c r="C502958" s="62"/>
    </row>
    <row r="502959" spans="3:3" x14ac:dyDescent="0.25">
      <c r="C502959" s="62"/>
    </row>
    <row r="503047" spans="3:3" x14ac:dyDescent="0.25">
      <c r="C503047" s="62"/>
    </row>
    <row r="503048" spans="3:3" x14ac:dyDescent="0.25">
      <c r="C503048" s="62"/>
    </row>
    <row r="503136" spans="3:3" x14ac:dyDescent="0.25">
      <c r="C503136" s="62"/>
    </row>
    <row r="503137" spans="3:3" x14ac:dyDescent="0.25">
      <c r="C503137" s="62"/>
    </row>
    <row r="503225" spans="3:3" x14ac:dyDescent="0.25">
      <c r="C503225" s="62"/>
    </row>
    <row r="503226" spans="3:3" x14ac:dyDescent="0.25">
      <c r="C503226" s="62"/>
    </row>
    <row r="503314" spans="3:3" x14ac:dyDescent="0.25">
      <c r="C503314" s="62"/>
    </row>
    <row r="503315" spans="3:3" x14ac:dyDescent="0.25">
      <c r="C503315" s="62"/>
    </row>
    <row r="503403" spans="3:3" x14ac:dyDescent="0.25">
      <c r="C503403" s="62"/>
    </row>
    <row r="503404" spans="3:3" x14ac:dyDescent="0.25">
      <c r="C503404" s="62"/>
    </row>
    <row r="503492" spans="3:3" x14ac:dyDescent="0.25">
      <c r="C503492" s="62"/>
    </row>
    <row r="503493" spans="3:3" x14ac:dyDescent="0.25">
      <c r="C503493" s="62"/>
    </row>
    <row r="503581" spans="3:3" x14ac:dyDescent="0.25">
      <c r="C503581" s="62"/>
    </row>
    <row r="503582" spans="3:3" x14ac:dyDescent="0.25">
      <c r="C503582" s="62"/>
    </row>
    <row r="503670" spans="3:3" x14ac:dyDescent="0.25">
      <c r="C503670" s="62"/>
    </row>
    <row r="503671" spans="3:3" x14ac:dyDescent="0.25">
      <c r="C503671" s="62"/>
    </row>
    <row r="503759" spans="3:3" x14ac:dyDescent="0.25">
      <c r="C503759" s="62"/>
    </row>
    <row r="503760" spans="3:3" x14ac:dyDescent="0.25">
      <c r="C503760" s="62"/>
    </row>
    <row r="503848" spans="3:3" x14ac:dyDescent="0.25">
      <c r="C503848" s="62"/>
    </row>
    <row r="503849" spans="3:3" x14ac:dyDescent="0.25">
      <c r="C503849" s="62"/>
    </row>
    <row r="503937" spans="3:3" x14ac:dyDescent="0.25">
      <c r="C503937" s="62"/>
    </row>
    <row r="503938" spans="3:3" x14ac:dyDescent="0.25">
      <c r="C503938" s="62"/>
    </row>
    <row r="504026" spans="3:3" x14ac:dyDescent="0.25">
      <c r="C504026" s="62"/>
    </row>
    <row r="504027" spans="3:3" x14ac:dyDescent="0.25">
      <c r="C504027" s="62"/>
    </row>
    <row r="504115" spans="3:3" x14ac:dyDescent="0.25">
      <c r="C504115" s="62"/>
    </row>
    <row r="504116" spans="3:3" x14ac:dyDescent="0.25">
      <c r="C504116" s="62"/>
    </row>
    <row r="504204" spans="3:3" x14ac:dyDescent="0.25">
      <c r="C504204" s="62"/>
    </row>
    <row r="504205" spans="3:3" x14ac:dyDescent="0.25">
      <c r="C504205" s="62"/>
    </row>
    <row r="504293" spans="3:3" x14ac:dyDescent="0.25">
      <c r="C504293" s="62"/>
    </row>
    <row r="504294" spans="3:3" x14ac:dyDescent="0.25">
      <c r="C504294" s="62"/>
    </row>
    <row r="504382" spans="3:3" x14ac:dyDescent="0.25">
      <c r="C504382" s="62"/>
    </row>
    <row r="504383" spans="3:3" x14ac:dyDescent="0.25">
      <c r="C504383" s="62"/>
    </row>
    <row r="504471" spans="3:3" x14ac:dyDescent="0.25">
      <c r="C504471" s="62"/>
    </row>
    <row r="504472" spans="3:3" x14ac:dyDescent="0.25">
      <c r="C504472" s="62"/>
    </row>
    <row r="504560" spans="3:3" x14ac:dyDescent="0.25">
      <c r="C504560" s="62"/>
    </row>
    <row r="504561" spans="3:3" x14ac:dyDescent="0.25">
      <c r="C504561" s="62"/>
    </row>
    <row r="504649" spans="3:3" x14ac:dyDescent="0.25">
      <c r="C504649" s="62"/>
    </row>
    <row r="504650" spans="3:3" x14ac:dyDescent="0.25">
      <c r="C504650" s="62"/>
    </row>
    <row r="504738" spans="3:3" x14ac:dyDescent="0.25">
      <c r="C504738" s="62"/>
    </row>
    <row r="504739" spans="3:3" x14ac:dyDescent="0.25">
      <c r="C504739" s="62"/>
    </row>
    <row r="504827" spans="3:3" x14ac:dyDescent="0.25">
      <c r="C504827" s="62"/>
    </row>
    <row r="504828" spans="3:3" x14ac:dyDescent="0.25">
      <c r="C504828" s="62"/>
    </row>
    <row r="504916" spans="3:3" x14ac:dyDescent="0.25">
      <c r="C504916" s="62"/>
    </row>
    <row r="504917" spans="3:3" x14ac:dyDescent="0.25">
      <c r="C504917" s="62"/>
    </row>
    <row r="505005" spans="3:3" x14ac:dyDescent="0.25">
      <c r="C505005" s="62"/>
    </row>
    <row r="505006" spans="3:3" x14ac:dyDescent="0.25">
      <c r="C505006" s="62"/>
    </row>
    <row r="505094" spans="3:3" x14ac:dyDescent="0.25">
      <c r="C505094" s="62"/>
    </row>
    <row r="505095" spans="3:3" x14ac:dyDescent="0.25">
      <c r="C505095" s="62"/>
    </row>
    <row r="505183" spans="3:3" x14ac:dyDescent="0.25">
      <c r="C505183" s="62"/>
    </row>
    <row r="505184" spans="3:3" x14ac:dyDescent="0.25">
      <c r="C505184" s="62"/>
    </row>
    <row r="505272" spans="3:3" x14ac:dyDescent="0.25">
      <c r="C505272" s="62"/>
    </row>
    <row r="505273" spans="3:3" x14ac:dyDescent="0.25">
      <c r="C505273" s="62"/>
    </row>
    <row r="505361" spans="3:3" x14ac:dyDescent="0.25">
      <c r="C505361" s="62"/>
    </row>
    <row r="505362" spans="3:3" x14ac:dyDescent="0.25">
      <c r="C505362" s="62"/>
    </row>
    <row r="505450" spans="3:3" x14ac:dyDescent="0.25">
      <c r="C505450" s="62"/>
    </row>
    <row r="505451" spans="3:3" x14ac:dyDescent="0.25">
      <c r="C505451" s="62"/>
    </row>
    <row r="505539" spans="3:3" x14ac:dyDescent="0.25">
      <c r="C505539" s="62"/>
    </row>
    <row r="505540" spans="3:3" x14ac:dyDescent="0.25">
      <c r="C505540" s="62"/>
    </row>
    <row r="505628" spans="3:3" x14ac:dyDescent="0.25">
      <c r="C505628" s="62"/>
    </row>
    <row r="505629" spans="3:3" x14ac:dyDescent="0.25">
      <c r="C505629" s="62"/>
    </row>
    <row r="505717" spans="3:3" x14ac:dyDescent="0.25">
      <c r="C505717" s="62"/>
    </row>
    <row r="505718" spans="3:3" x14ac:dyDescent="0.25">
      <c r="C505718" s="62"/>
    </row>
    <row r="505806" spans="3:3" x14ac:dyDescent="0.25">
      <c r="C505806" s="62"/>
    </row>
    <row r="505807" spans="3:3" x14ac:dyDescent="0.25">
      <c r="C505807" s="62"/>
    </row>
    <row r="505895" spans="3:3" x14ac:dyDescent="0.25">
      <c r="C505895" s="62"/>
    </row>
    <row r="505896" spans="3:3" x14ac:dyDescent="0.25">
      <c r="C505896" s="62"/>
    </row>
    <row r="505984" spans="3:3" x14ac:dyDescent="0.25">
      <c r="C505984" s="62"/>
    </row>
    <row r="505985" spans="3:3" x14ac:dyDescent="0.25">
      <c r="C505985" s="62"/>
    </row>
    <row r="506073" spans="3:3" x14ac:dyDescent="0.25">
      <c r="C506073" s="62"/>
    </row>
    <row r="506074" spans="3:3" x14ac:dyDescent="0.25">
      <c r="C506074" s="62"/>
    </row>
    <row r="506162" spans="3:3" x14ac:dyDescent="0.25">
      <c r="C506162" s="62"/>
    </row>
    <row r="506163" spans="3:3" x14ac:dyDescent="0.25">
      <c r="C506163" s="62"/>
    </row>
    <row r="506251" spans="3:3" x14ac:dyDescent="0.25">
      <c r="C506251" s="62"/>
    </row>
    <row r="506252" spans="3:3" x14ac:dyDescent="0.25">
      <c r="C506252" s="62"/>
    </row>
    <row r="506340" spans="3:3" x14ac:dyDescent="0.25">
      <c r="C506340" s="62"/>
    </row>
    <row r="506341" spans="3:3" x14ac:dyDescent="0.25">
      <c r="C506341" s="62"/>
    </row>
    <row r="506429" spans="3:3" x14ac:dyDescent="0.25">
      <c r="C506429" s="62"/>
    </row>
    <row r="506430" spans="3:3" x14ac:dyDescent="0.25">
      <c r="C506430" s="62"/>
    </row>
    <row r="506518" spans="3:3" x14ac:dyDescent="0.25">
      <c r="C506518" s="62"/>
    </row>
    <row r="506519" spans="3:3" x14ac:dyDescent="0.25">
      <c r="C506519" s="62"/>
    </row>
    <row r="506607" spans="3:3" x14ac:dyDescent="0.25">
      <c r="C506607" s="62"/>
    </row>
    <row r="506608" spans="3:3" x14ac:dyDescent="0.25">
      <c r="C506608" s="62"/>
    </row>
    <row r="506696" spans="3:3" x14ac:dyDescent="0.25">
      <c r="C506696" s="62"/>
    </row>
    <row r="506697" spans="3:3" x14ac:dyDescent="0.25">
      <c r="C506697" s="62"/>
    </row>
    <row r="506785" spans="3:3" x14ac:dyDescent="0.25">
      <c r="C506785" s="62"/>
    </row>
    <row r="506786" spans="3:3" x14ac:dyDescent="0.25">
      <c r="C506786" s="62"/>
    </row>
    <row r="506874" spans="3:3" x14ac:dyDescent="0.25">
      <c r="C506874" s="62"/>
    </row>
    <row r="506875" spans="3:3" x14ac:dyDescent="0.25">
      <c r="C506875" s="62"/>
    </row>
    <row r="506963" spans="3:3" x14ac:dyDescent="0.25">
      <c r="C506963" s="62"/>
    </row>
    <row r="506964" spans="3:3" x14ac:dyDescent="0.25">
      <c r="C506964" s="62"/>
    </row>
    <row r="507052" spans="3:3" x14ac:dyDescent="0.25">
      <c r="C507052" s="62"/>
    </row>
    <row r="507053" spans="3:3" x14ac:dyDescent="0.25">
      <c r="C507053" s="62"/>
    </row>
    <row r="507141" spans="3:3" x14ac:dyDescent="0.25">
      <c r="C507141" s="62"/>
    </row>
    <row r="507142" spans="3:3" x14ac:dyDescent="0.25">
      <c r="C507142" s="62"/>
    </row>
    <row r="507230" spans="3:3" x14ac:dyDescent="0.25">
      <c r="C507230" s="62"/>
    </row>
    <row r="507231" spans="3:3" x14ac:dyDescent="0.25">
      <c r="C507231" s="62"/>
    </row>
    <row r="507319" spans="3:3" x14ac:dyDescent="0.25">
      <c r="C507319" s="62"/>
    </row>
    <row r="507320" spans="3:3" x14ac:dyDescent="0.25">
      <c r="C507320" s="62"/>
    </row>
    <row r="507408" spans="3:3" x14ac:dyDescent="0.25">
      <c r="C507408" s="62"/>
    </row>
    <row r="507409" spans="3:3" x14ac:dyDescent="0.25">
      <c r="C507409" s="62"/>
    </row>
    <row r="507497" spans="3:3" x14ac:dyDescent="0.25">
      <c r="C507497" s="62"/>
    </row>
    <row r="507498" spans="3:3" x14ac:dyDescent="0.25">
      <c r="C507498" s="62"/>
    </row>
    <row r="507586" spans="3:3" x14ac:dyDescent="0.25">
      <c r="C507586" s="62"/>
    </row>
    <row r="507587" spans="3:3" x14ac:dyDescent="0.25">
      <c r="C507587" s="62"/>
    </row>
    <row r="507675" spans="3:3" x14ac:dyDescent="0.25">
      <c r="C507675" s="62"/>
    </row>
    <row r="507676" spans="3:3" x14ac:dyDescent="0.25">
      <c r="C507676" s="62"/>
    </row>
    <row r="507764" spans="3:3" x14ac:dyDescent="0.25">
      <c r="C507764" s="62"/>
    </row>
    <row r="507765" spans="3:3" x14ac:dyDescent="0.25">
      <c r="C507765" s="62"/>
    </row>
    <row r="507853" spans="3:3" x14ac:dyDescent="0.25">
      <c r="C507853" s="62"/>
    </row>
    <row r="507854" spans="3:3" x14ac:dyDescent="0.25">
      <c r="C507854" s="62"/>
    </row>
    <row r="507942" spans="3:3" x14ac:dyDescent="0.25">
      <c r="C507942" s="62"/>
    </row>
    <row r="507943" spans="3:3" x14ac:dyDescent="0.25">
      <c r="C507943" s="62"/>
    </row>
    <row r="508031" spans="3:3" x14ac:dyDescent="0.25">
      <c r="C508031" s="62"/>
    </row>
    <row r="508032" spans="3:3" x14ac:dyDescent="0.25">
      <c r="C508032" s="62"/>
    </row>
    <row r="508120" spans="3:3" x14ac:dyDescent="0.25">
      <c r="C508120" s="62"/>
    </row>
    <row r="508121" spans="3:3" x14ac:dyDescent="0.25">
      <c r="C508121" s="62"/>
    </row>
    <row r="508209" spans="3:3" x14ac:dyDescent="0.25">
      <c r="C508209" s="62"/>
    </row>
    <row r="508210" spans="3:3" x14ac:dyDescent="0.25">
      <c r="C508210" s="62"/>
    </row>
    <row r="508298" spans="3:3" x14ac:dyDescent="0.25">
      <c r="C508298" s="62"/>
    </row>
    <row r="508299" spans="3:3" x14ac:dyDescent="0.25">
      <c r="C508299" s="62"/>
    </row>
    <row r="508387" spans="3:3" x14ac:dyDescent="0.25">
      <c r="C508387" s="62"/>
    </row>
    <row r="508388" spans="3:3" x14ac:dyDescent="0.25">
      <c r="C508388" s="62"/>
    </row>
    <row r="508476" spans="3:3" x14ac:dyDescent="0.25">
      <c r="C508476" s="62"/>
    </row>
    <row r="508477" spans="3:3" x14ac:dyDescent="0.25">
      <c r="C508477" s="62"/>
    </row>
    <row r="508565" spans="3:3" x14ac:dyDescent="0.25">
      <c r="C508565" s="62"/>
    </row>
    <row r="508566" spans="3:3" x14ac:dyDescent="0.25">
      <c r="C508566" s="62"/>
    </row>
    <row r="508654" spans="3:3" x14ac:dyDescent="0.25">
      <c r="C508654" s="62"/>
    </row>
    <row r="508655" spans="3:3" x14ac:dyDescent="0.25">
      <c r="C508655" s="62"/>
    </row>
    <row r="508743" spans="3:3" x14ac:dyDescent="0.25">
      <c r="C508743" s="62"/>
    </row>
    <row r="508744" spans="3:3" x14ac:dyDescent="0.25">
      <c r="C508744" s="62"/>
    </row>
    <row r="508832" spans="3:3" x14ac:dyDescent="0.25">
      <c r="C508832" s="62"/>
    </row>
    <row r="508833" spans="3:3" x14ac:dyDescent="0.25">
      <c r="C508833" s="62"/>
    </row>
    <row r="508921" spans="3:3" x14ac:dyDescent="0.25">
      <c r="C508921" s="62"/>
    </row>
    <row r="508922" spans="3:3" x14ac:dyDescent="0.25">
      <c r="C508922" s="62"/>
    </row>
    <row r="509010" spans="3:3" x14ac:dyDescent="0.25">
      <c r="C509010" s="62"/>
    </row>
    <row r="509011" spans="3:3" x14ac:dyDescent="0.25">
      <c r="C509011" s="62"/>
    </row>
    <row r="509099" spans="3:3" x14ac:dyDescent="0.25">
      <c r="C509099" s="62"/>
    </row>
    <row r="509100" spans="3:3" x14ac:dyDescent="0.25">
      <c r="C509100" s="62"/>
    </row>
    <row r="509188" spans="3:3" x14ac:dyDescent="0.25">
      <c r="C509188" s="62"/>
    </row>
    <row r="509189" spans="3:3" x14ac:dyDescent="0.25">
      <c r="C509189" s="62"/>
    </row>
    <row r="509277" spans="3:3" x14ac:dyDescent="0.25">
      <c r="C509277" s="62"/>
    </row>
    <row r="509278" spans="3:3" x14ac:dyDescent="0.25">
      <c r="C509278" s="62"/>
    </row>
    <row r="509366" spans="3:3" x14ac:dyDescent="0.25">
      <c r="C509366" s="62"/>
    </row>
    <row r="509367" spans="3:3" x14ac:dyDescent="0.25">
      <c r="C509367" s="62"/>
    </row>
    <row r="509455" spans="3:3" x14ac:dyDescent="0.25">
      <c r="C509455" s="62"/>
    </row>
    <row r="509456" spans="3:3" x14ac:dyDescent="0.25">
      <c r="C509456" s="62"/>
    </row>
    <row r="509544" spans="3:3" x14ac:dyDescent="0.25">
      <c r="C509544" s="62"/>
    </row>
    <row r="509545" spans="3:3" x14ac:dyDescent="0.25">
      <c r="C509545" s="62"/>
    </row>
    <row r="509633" spans="3:3" x14ac:dyDescent="0.25">
      <c r="C509633" s="62"/>
    </row>
    <row r="509634" spans="3:3" x14ac:dyDescent="0.25">
      <c r="C509634" s="62"/>
    </row>
    <row r="509722" spans="3:3" x14ac:dyDescent="0.25">
      <c r="C509722" s="62"/>
    </row>
    <row r="509723" spans="3:3" x14ac:dyDescent="0.25">
      <c r="C509723" s="62"/>
    </row>
    <row r="509811" spans="3:3" x14ac:dyDescent="0.25">
      <c r="C509811" s="62"/>
    </row>
    <row r="509812" spans="3:3" x14ac:dyDescent="0.25">
      <c r="C509812" s="62"/>
    </row>
    <row r="509900" spans="3:3" x14ac:dyDescent="0.25">
      <c r="C509900" s="62"/>
    </row>
    <row r="509901" spans="3:3" x14ac:dyDescent="0.25">
      <c r="C509901" s="62"/>
    </row>
    <row r="509989" spans="3:3" x14ac:dyDescent="0.25">
      <c r="C509989" s="62"/>
    </row>
    <row r="509990" spans="3:3" x14ac:dyDescent="0.25">
      <c r="C509990" s="62"/>
    </row>
    <row r="510078" spans="3:3" x14ac:dyDescent="0.25">
      <c r="C510078" s="62"/>
    </row>
    <row r="510079" spans="3:3" x14ac:dyDescent="0.25">
      <c r="C510079" s="62"/>
    </row>
    <row r="510167" spans="3:3" x14ac:dyDescent="0.25">
      <c r="C510167" s="62"/>
    </row>
    <row r="510168" spans="3:3" x14ac:dyDescent="0.25">
      <c r="C510168" s="62"/>
    </row>
    <row r="510256" spans="3:3" x14ac:dyDescent="0.25">
      <c r="C510256" s="62"/>
    </row>
    <row r="510257" spans="3:3" x14ac:dyDescent="0.25">
      <c r="C510257" s="62"/>
    </row>
    <row r="510345" spans="3:3" x14ac:dyDescent="0.25">
      <c r="C510345" s="62"/>
    </row>
    <row r="510346" spans="3:3" x14ac:dyDescent="0.25">
      <c r="C510346" s="62"/>
    </row>
    <row r="510434" spans="3:3" x14ac:dyDescent="0.25">
      <c r="C510434" s="62"/>
    </row>
    <row r="510435" spans="3:3" x14ac:dyDescent="0.25">
      <c r="C510435" s="62"/>
    </row>
    <row r="510523" spans="3:3" x14ac:dyDescent="0.25">
      <c r="C510523" s="62"/>
    </row>
    <row r="510524" spans="3:3" x14ac:dyDescent="0.25">
      <c r="C510524" s="62"/>
    </row>
    <row r="510612" spans="3:3" x14ac:dyDescent="0.25">
      <c r="C510612" s="62"/>
    </row>
    <row r="510613" spans="3:3" x14ac:dyDescent="0.25">
      <c r="C510613" s="62"/>
    </row>
    <row r="510701" spans="3:3" x14ac:dyDescent="0.25">
      <c r="C510701" s="62"/>
    </row>
    <row r="510702" spans="3:3" x14ac:dyDescent="0.25">
      <c r="C510702" s="62"/>
    </row>
    <row r="510790" spans="3:3" x14ac:dyDescent="0.25">
      <c r="C510790" s="62"/>
    </row>
    <row r="510791" spans="3:3" x14ac:dyDescent="0.25">
      <c r="C510791" s="62"/>
    </row>
    <row r="510879" spans="3:3" x14ac:dyDescent="0.25">
      <c r="C510879" s="62"/>
    </row>
    <row r="510880" spans="3:3" x14ac:dyDescent="0.25">
      <c r="C510880" s="62"/>
    </row>
    <row r="510968" spans="3:3" x14ac:dyDescent="0.25">
      <c r="C510968" s="62"/>
    </row>
    <row r="510969" spans="3:3" x14ac:dyDescent="0.25">
      <c r="C510969" s="62"/>
    </row>
    <row r="511057" spans="3:3" x14ac:dyDescent="0.25">
      <c r="C511057" s="62"/>
    </row>
    <row r="511058" spans="3:3" x14ac:dyDescent="0.25">
      <c r="C511058" s="62"/>
    </row>
    <row r="511146" spans="3:3" x14ac:dyDescent="0.25">
      <c r="C511146" s="62"/>
    </row>
    <row r="511147" spans="3:3" x14ac:dyDescent="0.25">
      <c r="C511147" s="62"/>
    </row>
    <row r="511235" spans="3:3" x14ac:dyDescent="0.25">
      <c r="C511235" s="62"/>
    </row>
    <row r="511236" spans="3:3" x14ac:dyDescent="0.25">
      <c r="C511236" s="62"/>
    </row>
    <row r="511324" spans="3:3" x14ac:dyDescent="0.25">
      <c r="C511324" s="62"/>
    </row>
    <row r="511325" spans="3:3" x14ac:dyDescent="0.25">
      <c r="C511325" s="62"/>
    </row>
    <row r="511413" spans="3:3" x14ac:dyDescent="0.25">
      <c r="C511413" s="62"/>
    </row>
    <row r="511414" spans="3:3" x14ac:dyDescent="0.25">
      <c r="C511414" s="62"/>
    </row>
    <row r="511502" spans="3:3" x14ac:dyDescent="0.25">
      <c r="C511502" s="62"/>
    </row>
    <row r="511503" spans="3:3" x14ac:dyDescent="0.25">
      <c r="C511503" s="62"/>
    </row>
    <row r="511591" spans="3:3" x14ac:dyDescent="0.25">
      <c r="C511591" s="62"/>
    </row>
    <row r="511592" spans="3:3" x14ac:dyDescent="0.25">
      <c r="C511592" s="62"/>
    </row>
    <row r="511680" spans="3:3" x14ac:dyDescent="0.25">
      <c r="C511680" s="62"/>
    </row>
    <row r="511681" spans="3:3" x14ac:dyDescent="0.25">
      <c r="C511681" s="62"/>
    </row>
    <row r="511769" spans="3:3" x14ac:dyDescent="0.25">
      <c r="C511769" s="62"/>
    </row>
    <row r="511770" spans="3:3" x14ac:dyDescent="0.25">
      <c r="C511770" s="62"/>
    </row>
    <row r="511858" spans="3:3" x14ac:dyDescent="0.25">
      <c r="C511858" s="62"/>
    </row>
    <row r="511859" spans="3:3" x14ac:dyDescent="0.25">
      <c r="C511859" s="62"/>
    </row>
    <row r="511947" spans="3:3" x14ac:dyDescent="0.25">
      <c r="C511947" s="62"/>
    </row>
    <row r="511948" spans="3:3" x14ac:dyDescent="0.25">
      <c r="C511948" s="62"/>
    </row>
    <row r="512036" spans="3:3" x14ac:dyDescent="0.25">
      <c r="C512036" s="62"/>
    </row>
    <row r="512037" spans="3:3" x14ac:dyDescent="0.25">
      <c r="C512037" s="62"/>
    </row>
    <row r="512125" spans="3:3" x14ac:dyDescent="0.25">
      <c r="C512125" s="62"/>
    </row>
    <row r="512126" spans="3:3" x14ac:dyDescent="0.25">
      <c r="C512126" s="62"/>
    </row>
    <row r="512214" spans="3:3" x14ac:dyDescent="0.25">
      <c r="C512214" s="62"/>
    </row>
    <row r="512215" spans="3:3" x14ac:dyDescent="0.25">
      <c r="C512215" s="62"/>
    </row>
    <row r="512303" spans="3:3" x14ac:dyDescent="0.25">
      <c r="C512303" s="62"/>
    </row>
    <row r="512304" spans="3:3" x14ac:dyDescent="0.25">
      <c r="C512304" s="62"/>
    </row>
    <row r="512392" spans="3:3" x14ac:dyDescent="0.25">
      <c r="C512392" s="62"/>
    </row>
    <row r="512393" spans="3:3" x14ac:dyDescent="0.25">
      <c r="C512393" s="62"/>
    </row>
    <row r="512481" spans="3:3" x14ac:dyDescent="0.25">
      <c r="C512481" s="62"/>
    </row>
    <row r="512482" spans="3:3" x14ac:dyDescent="0.25">
      <c r="C512482" s="62"/>
    </row>
    <row r="512570" spans="3:3" x14ac:dyDescent="0.25">
      <c r="C512570" s="62"/>
    </row>
    <row r="512571" spans="3:3" x14ac:dyDescent="0.25">
      <c r="C512571" s="62"/>
    </row>
    <row r="512659" spans="3:3" x14ac:dyDescent="0.25">
      <c r="C512659" s="62"/>
    </row>
    <row r="512660" spans="3:3" x14ac:dyDescent="0.25">
      <c r="C512660" s="62"/>
    </row>
    <row r="512748" spans="3:3" x14ac:dyDescent="0.25">
      <c r="C512748" s="62"/>
    </row>
    <row r="512749" spans="3:3" x14ac:dyDescent="0.25">
      <c r="C512749" s="62"/>
    </row>
    <row r="512837" spans="3:3" x14ac:dyDescent="0.25">
      <c r="C512837" s="62"/>
    </row>
    <row r="512838" spans="3:3" x14ac:dyDescent="0.25">
      <c r="C512838" s="62"/>
    </row>
    <row r="512926" spans="3:3" x14ac:dyDescent="0.25">
      <c r="C512926" s="62"/>
    </row>
    <row r="512927" spans="3:3" x14ac:dyDescent="0.25">
      <c r="C512927" s="62"/>
    </row>
    <row r="513015" spans="3:3" x14ac:dyDescent="0.25">
      <c r="C513015" s="62"/>
    </row>
    <row r="513016" spans="3:3" x14ac:dyDescent="0.25">
      <c r="C513016" s="62"/>
    </row>
    <row r="513104" spans="3:3" x14ac:dyDescent="0.25">
      <c r="C513104" s="62"/>
    </row>
    <row r="513105" spans="3:3" x14ac:dyDescent="0.25">
      <c r="C513105" s="62"/>
    </row>
    <row r="513193" spans="3:3" x14ac:dyDescent="0.25">
      <c r="C513193" s="62"/>
    </row>
    <row r="513194" spans="3:3" x14ac:dyDescent="0.25">
      <c r="C513194" s="62"/>
    </row>
    <row r="513282" spans="3:3" x14ac:dyDescent="0.25">
      <c r="C513282" s="62"/>
    </row>
    <row r="513283" spans="3:3" x14ac:dyDescent="0.25">
      <c r="C513283" s="62"/>
    </row>
    <row r="513371" spans="3:3" x14ac:dyDescent="0.25">
      <c r="C513371" s="62"/>
    </row>
    <row r="513372" spans="3:3" x14ac:dyDescent="0.25">
      <c r="C513372" s="62"/>
    </row>
    <row r="513460" spans="3:3" x14ac:dyDescent="0.25">
      <c r="C513460" s="62"/>
    </row>
    <row r="513461" spans="3:3" x14ac:dyDescent="0.25">
      <c r="C513461" s="62"/>
    </row>
    <row r="513549" spans="3:3" x14ac:dyDescent="0.25">
      <c r="C513549" s="62"/>
    </row>
    <row r="513550" spans="3:3" x14ac:dyDescent="0.25">
      <c r="C513550" s="62"/>
    </row>
    <row r="513638" spans="3:3" x14ac:dyDescent="0.25">
      <c r="C513638" s="62"/>
    </row>
    <row r="513639" spans="3:3" x14ac:dyDescent="0.25">
      <c r="C513639" s="62"/>
    </row>
    <row r="513727" spans="3:3" x14ac:dyDescent="0.25">
      <c r="C513727" s="62"/>
    </row>
    <row r="513728" spans="3:3" x14ac:dyDescent="0.25">
      <c r="C513728" s="62"/>
    </row>
    <row r="513816" spans="3:3" x14ac:dyDescent="0.25">
      <c r="C513816" s="62"/>
    </row>
    <row r="513817" spans="3:3" x14ac:dyDescent="0.25">
      <c r="C513817" s="62"/>
    </row>
    <row r="513905" spans="3:3" x14ac:dyDescent="0.25">
      <c r="C513905" s="62"/>
    </row>
    <row r="513906" spans="3:3" x14ac:dyDescent="0.25">
      <c r="C513906" s="62"/>
    </row>
    <row r="513994" spans="3:3" x14ac:dyDescent="0.25">
      <c r="C513994" s="62"/>
    </row>
    <row r="513995" spans="3:3" x14ac:dyDescent="0.25">
      <c r="C513995" s="62"/>
    </row>
    <row r="514083" spans="3:3" x14ac:dyDescent="0.25">
      <c r="C514083" s="62"/>
    </row>
    <row r="514084" spans="3:3" x14ac:dyDescent="0.25">
      <c r="C514084" s="62"/>
    </row>
    <row r="514172" spans="3:3" x14ac:dyDescent="0.25">
      <c r="C514172" s="62"/>
    </row>
    <row r="514173" spans="3:3" x14ac:dyDescent="0.25">
      <c r="C514173" s="62"/>
    </row>
    <row r="514261" spans="3:3" x14ac:dyDescent="0.25">
      <c r="C514261" s="62"/>
    </row>
    <row r="514262" spans="3:3" x14ac:dyDescent="0.25">
      <c r="C514262" s="62"/>
    </row>
    <row r="514350" spans="3:3" x14ac:dyDescent="0.25">
      <c r="C514350" s="62"/>
    </row>
    <row r="514351" spans="3:3" x14ac:dyDescent="0.25">
      <c r="C514351" s="62"/>
    </row>
    <row r="514439" spans="3:3" x14ac:dyDescent="0.25">
      <c r="C514439" s="62"/>
    </row>
    <row r="514440" spans="3:3" x14ac:dyDescent="0.25">
      <c r="C514440" s="62"/>
    </row>
    <row r="514528" spans="3:3" x14ac:dyDescent="0.25">
      <c r="C514528" s="62"/>
    </row>
    <row r="514529" spans="3:3" x14ac:dyDescent="0.25">
      <c r="C514529" s="62"/>
    </row>
    <row r="514617" spans="3:3" x14ac:dyDescent="0.25">
      <c r="C514617" s="62"/>
    </row>
    <row r="514618" spans="3:3" x14ac:dyDescent="0.25">
      <c r="C514618" s="62"/>
    </row>
    <row r="514706" spans="3:3" x14ac:dyDescent="0.25">
      <c r="C514706" s="62"/>
    </row>
    <row r="514707" spans="3:3" x14ac:dyDescent="0.25">
      <c r="C514707" s="62"/>
    </row>
    <row r="514795" spans="3:3" x14ac:dyDescent="0.25">
      <c r="C514795" s="62"/>
    </row>
    <row r="514796" spans="3:3" x14ac:dyDescent="0.25">
      <c r="C514796" s="62"/>
    </row>
    <row r="514884" spans="3:3" x14ac:dyDescent="0.25">
      <c r="C514884" s="62"/>
    </row>
    <row r="514885" spans="3:3" x14ac:dyDescent="0.25">
      <c r="C514885" s="62"/>
    </row>
    <row r="514973" spans="3:3" x14ac:dyDescent="0.25">
      <c r="C514973" s="62"/>
    </row>
    <row r="514974" spans="3:3" x14ac:dyDescent="0.25">
      <c r="C514974" s="62"/>
    </row>
    <row r="515062" spans="3:3" x14ac:dyDescent="0.25">
      <c r="C515062" s="62"/>
    </row>
    <row r="515063" spans="3:3" x14ac:dyDescent="0.25">
      <c r="C515063" s="62"/>
    </row>
    <row r="515151" spans="3:3" x14ac:dyDescent="0.25">
      <c r="C515151" s="62"/>
    </row>
    <row r="515152" spans="3:3" x14ac:dyDescent="0.25">
      <c r="C515152" s="62"/>
    </row>
    <row r="515240" spans="3:3" x14ac:dyDescent="0.25">
      <c r="C515240" s="62"/>
    </row>
    <row r="515241" spans="3:3" x14ac:dyDescent="0.25">
      <c r="C515241" s="62"/>
    </row>
    <row r="515329" spans="3:3" x14ac:dyDescent="0.25">
      <c r="C515329" s="62"/>
    </row>
    <row r="515330" spans="3:3" x14ac:dyDescent="0.25">
      <c r="C515330" s="62"/>
    </row>
    <row r="515418" spans="3:3" x14ac:dyDescent="0.25">
      <c r="C515418" s="62"/>
    </row>
    <row r="515419" spans="3:3" x14ac:dyDescent="0.25">
      <c r="C515419" s="62"/>
    </row>
    <row r="515507" spans="3:3" x14ac:dyDescent="0.25">
      <c r="C515507" s="62"/>
    </row>
    <row r="515508" spans="3:3" x14ac:dyDescent="0.25">
      <c r="C515508" s="62"/>
    </row>
    <row r="515596" spans="3:3" x14ac:dyDescent="0.25">
      <c r="C515596" s="62"/>
    </row>
    <row r="515597" spans="3:3" x14ac:dyDescent="0.25">
      <c r="C515597" s="62"/>
    </row>
    <row r="515685" spans="3:3" x14ac:dyDescent="0.25">
      <c r="C515685" s="62"/>
    </row>
    <row r="515686" spans="3:3" x14ac:dyDescent="0.25">
      <c r="C515686" s="62"/>
    </row>
    <row r="515774" spans="3:3" x14ac:dyDescent="0.25">
      <c r="C515774" s="62"/>
    </row>
    <row r="515775" spans="3:3" x14ac:dyDescent="0.25">
      <c r="C515775" s="62"/>
    </row>
    <row r="515863" spans="3:3" x14ac:dyDescent="0.25">
      <c r="C515863" s="62"/>
    </row>
    <row r="515864" spans="3:3" x14ac:dyDescent="0.25">
      <c r="C515864" s="62"/>
    </row>
    <row r="515952" spans="3:3" x14ac:dyDescent="0.25">
      <c r="C515952" s="62"/>
    </row>
    <row r="515953" spans="3:3" x14ac:dyDescent="0.25">
      <c r="C515953" s="62"/>
    </row>
    <row r="516041" spans="3:3" x14ac:dyDescent="0.25">
      <c r="C516041" s="62"/>
    </row>
    <row r="516042" spans="3:3" x14ac:dyDescent="0.25">
      <c r="C516042" s="62"/>
    </row>
    <row r="516130" spans="3:3" x14ac:dyDescent="0.25">
      <c r="C516130" s="62"/>
    </row>
    <row r="516131" spans="3:3" x14ac:dyDescent="0.25">
      <c r="C516131" s="62"/>
    </row>
    <row r="516219" spans="3:3" x14ac:dyDescent="0.25">
      <c r="C516219" s="62"/>
    </row>
    <row r="516220" spans="3:3" x14ac:dyDescent="0.25">
      <c r="C516220" s="62"/>
    </row>
    <row r="516308" spans="3:3" x14ac:dyDescent="0.25">
      <c r="C516308" s="62"/>
    </row>
    <row r="516309" spans="3:3" x14ac:dyDescent="0.25">
      <c r="C516309" s="62"/>
    </row>
    <row r="516397" spans="3:3" x14ac:dyDescent="0.25">
      <c r="C516397" s="62"/>
    </row>
    <row r="516398" spans="3:3" x14ac:dyDescent="0.25">
      <c r="C516398" s="62"/>
    </row>
    <row r="516486" spans="3:3" x14ac:dyDescent="0.25">
      <c r="C516486" s="62"/>
    </row>
    <row r="516487" spans="3:3" x14ac:dyDescent="0.25">
      <c r="C516487" s="62"/>
    </row>
    <row r="516575" spans="3:3" x14ac:dyDescent="0.25">
      <c r="C516575" s="62"/>
    </row>
    <row r="516576" spans="3:3" x14ac:dyDescent="0.25">
      <c r="C516576" s="62"/>
    </row>
    <row r="516664" spans="3:3" x14ac:dyDescent="0.25">
      <c r="C516664" s="62"/>
    </row>
    <row r="516665" spans="3:3" x14ac:dyDescent="0.25">
      <c r="C516665" s="62"/>
    </row>
    <row r="516753" spans="3:3" x14ac:dyDescent="0.25">
      <c r="C516753" s="62"/>
    </row>
    <row r="516754" spans="3:3" x14ac:dyDescent="0.25">
      <c r="C516754" s="62"/>
    </row>
    <row r="516842" spans="3:3" x14ac:dyDescent="0.25">
      <c r="C516842" s="62"/>
    </row>
    <row r="516843" spans="3:3" x14ac:dyDescent="0.25">
      <c r="C516843" s="62"/>
    </row>
    <row r="516931" spans="3:3" x14ac:dyDescent="0.25">
      <c r="C516931" s="62"/>
    </row>
    <row r="516932" spans="3:3" x14ac:dyDescent="0.25">
      <c r="C516932" s="62"/>
    </row>
    <row r="517020" spans="3:3" x14ac:dyDescent="0.25">
      <c r="C517020" s="62"/>
    </row>
    <row r="517021" spans="3:3" x14ac:dyDescent="0.25">
      <c r="C517021" s="62"/>
    </row>
    <row r="517109" spans="3:3" x14ac:dyDescent="0.25">
      <c r="C517109" s="62"/>
    </row>
    <row r="517110" spans="3:3" x14ac:dyDescent="0.25">
      <c r="C517110" s="62"/>
    </row>
    <row r="517198" spans="3:3" x14ac:dyDescent="0.25">
      <c r="C517198" s="62"/>
    </row>
    <row r="517199" spans="3:3" x14ac:dyDescent="0.25">
      <c r="C517199" s="62"/>
    </row>
    <row r="517287" spans="3:3" x14ac:dyDescent="0.25">
      <c r="C517287" s="62"/>
    </row>
    <row r="517288" spans="3:3" x14ac:dyDescent="0.25">
      <c r="C517288" s="62"/>
    </row>
    <row r="517376" spans="3:3" x14ac:dyDescent="0.25">
      <c r="C517376" s="62"/>
    </row>
    <row r="517377" spans="3:3" x14ac:dyDescent="0.25">
      <c r="C517377" s="62"/>
    </row>
    <row r="517465" spans="3:3" x14ac:dyDescent="0.25">
      <c r="C517465" s="62"/>
    </row>
    <row r="517466" spans="3:3" x14ac:dyDescent="0.25">
      <c r="C517466" s="62"/>
    </row>
    <row r="517554" spans="3:3" x14ac:dyDescent="0.25">
      <c r="C517554" s="62"/>
    </row>
    <row r="517555" spans="3:3" x14ac:dyDescent="0.25">
      <c r="C517555" s="62"/>
    </row>
    <row r="517643" spans="3:3" x14ac:dyDescent="0.25">
      <c r="C517643" s="62"/>
    </row>
    <row r="517644" spans="3:3" x14ac:dyDescent="0.25">
      <c r="C517644" s="62"/>
    </row>
    <row r="517732" spans="3:3" x14ac:dyDescent="0.25">
      <c r="C517732" s="62"/>
    </row>
    <row r="517733" spans="3:3" x14ac:dyDescent="0.25">
      <c r="C517733" s="62"/>
    </row>
    <row r="517821" spans="3:3" x14ac:dyDescent="0.25">
      <c r="C517821" s="62"/>
    </row>
    <row r="517822" spans="3:3" x14ac:dyDescent="0.25">
      <c r="C517822" s="62"/>
    </row>
    <row r="517910" spans="3:3" x14ac:dyDescent="0.25">
      <c r="C517910" s="62"/>
    </row>
    <row r="517911" spans="3:3" x14ac:dyDescent="0.25">
      <c r="C517911" s="62"/>
    </row>
    <row r="517999" spans="3:3" x14ac:dyDescent="0.25">
      <c r="C517999" s="62"/>
    </row>
    <row r="518000" spans="3:3" x14ac:dyDescent="0.25">
      <c r="C518000" s="62"/>
    </row>
    <row r="518088" spans="3:3" x14ac:dyDescent="0.25">
      <c r="C518088" s="62"/>
    </row>
    <row r="518089" spans="3:3" x14ac:dyDescent="0.25">
      <c r="C518089" s="62"/>
    </row>
    <row r="518177" spans="3:3" x14ac:dyDescent="0.25">
      <c r="C518177" s="62"/>
    </row>
    <row r="518178" spans="3:3" x14ac:dyDescent="0.25">
      <c r="C518178" s="62"/>
    </row>
    <row r="518266" spans="3:3" x14ac:dyDescent="0.25">
      <c r="C518266" s="62"/>
    </row>
    <row r="518267" spans="3:3" x14ac:dyDescent="0.25">
      <c r="C518267" s="62"/>
    </row>
    <row r="518355" spans="3:3" x14ac:dyDescent="0.25">
      <c r="C518355" s="62"/>
    </row>
    <row r="518356" spans="3:3" x14ac:dyDescent="0.25">
      <c r="C518356" s="62"/>
    </row>
    <row r="518444" spans="3:3" x14ac:dyDescent="0.25">
      <c r="C518444" s="62"/>
    </row>
    <row r="518445" spans="3:3" x14ac:dyDescent="0.25">
      <c r="C518445" s="62"/>
    </row>
    <row r="518533" spans="3:3" x14ac:dyDescent="0.25">
      <c r="C518533" s="62"/>
    </row>
    <row r="518534" spans="3:3" x14ac:dyDescent="0.25">
      <c r="C518534" s="62"/>
    </row>
    <row r="518622" spans="3:3" x14ac:dyDescent="0.25">
      <c r="C518622" s="62"/>
    </row>
    <row r="518623" spans="3:3" x14ac:dyDescent="0.25">
      <c r="C518623" s="62"/>
    </row>
    <row r="518711" spans="3:3" x14ac:dyDescent="0.25">
      <c r="C518711" s="62"/>
    </row>
    <row r="518712" spans="3:3" x14ac:dyDescent="0.25">
      <c r="C518712" s="62"/>
    </row>
    <row r="518800" spans="3:3" x14ac:dyDescent="0.25">
      <c r="C518800" s="62"/>
    </row>
    <row r="518801" spans="3:3" x14ac:dyDescent="0.25">
      <c r="C518801" s="62"/>
    </row>
    <row r="518889" spans="3:3" x14ac:dyDescent="0.25">
      <c r="C518889" s="62"/>
    </row>
    <row r="518890" spans="3:3" x14ac:dyDescent="0.25">
      <c r="C518890" s="62"/>
    </row>
    <row r="518978" spans="3:3" x14ac:dyDescent="0.25">
      <c r="C518978" s="62"/>
    </row>
    <row r="518979" spans="3:3" x14ac:dyDescent="0.25">
      <c r="C518979" s="62"/>
    </row>
    <row r="519067" spans="3:3" x14ac:dyDescent="0.25">
      <c r="C519067" s="62"/>
    </row>
    <row r="519068" spans="3:3" x14ac:dyDescent="0.25">
      <c r="C519068" s="62"/>
    </row>
    <row r="519156" spans="3:3" x14ac:dyDescent="0.25">
      <c r="C519156" s="62"/>
    </row>
    <row r="519157" spans="3:3" x14ac:dyDescent="0.25">
      <c r="C519157" s="62"/>
    </row>
    <row r="519245" spans="3:3" x14ac:dyDescent="0.25">
      <c r="C519245" s="62"/>
    </row>
    <row r="519246" spans="3:3" x14ac:dyDescent="0.25">
      <c r="C519246" s="62"/>
    </row>
    <row r="519334" spans="3:3" x14ac:dyDescent="0.25">
      <c r="C519334" s="62"/>
    </row>
    <row r="519335" spans="3:3" x14ac:dyDescent="0.25">
      <c r="C519335" s="62"/>
    </row>
    <row r="519423" spans="3:3" x14ac:dyDescent="0.25">
      <c r="C519423" s="62"/>
    </row>
    <row r="519424" spans="3:3" x14ac:dyDescent="0.25">
      <c r="C519424" s="62"/>
    </row>
    <row r="519512" spans="3:3" x14ac:dyDescent="0.25">
      <c r="C519512" s="62"/>
    </row>
    <row r="519513" spans="3:3" x14ac:dyDescent="0.25">
      <c r="C519513" s="62"/>
    </row>
    <row r="519601" spans="3:3" x14ac:dyDescent="0.25">
      <c r="C519601" s="62"/>
    </row>
    <row r="519602" spans="3:3" x14ac:dyDescent="0.25">
      <c r="C519602" s="62"/>
    </row>
    <row r="519690" spans="3:3" x14ac:dyDescent="0.25">
      <c r="C519690" s="62"/>
    </row>
    <row r="519691" spans="3:3" x14ac:dyDescent="0.25">
      <c r="C519691" s="62"/>
    </row>
    <row r="519779" spans="3:3" x14ac:dyDescent="0.25">
      <c r="C519779" s="62"/>
    </row>
    <row r="519780" spans="3:3" x14ac:dyDescent="0.25">
      <c r="C519780" s="62"/>
    </row>
    <row r="519868" spans="3:3" x14ac:dyDescent="0.25">
      <c r="C519868" s="62"/>
    </row>
    <row r="519869" spans="3:3" x14ac:dyDescent="0.25">
      <c r="C519869" s="62"/>
    </row>
    <row r="519957" spans="3:3" x14ac:dyDescent="0.25">
      <c r="C519957" s="62"/>
    </row>
    <row r="519958" spans="3:3" x14ac:dyDescent="0.25">
      <c r="C519958" s="62"/>
    </row>
    <row r="520046" spans="3:3" x14ac:dyDescent="0.25">
      <c r="C520046" s="62"/>
    </row>
    <row r="520047" spans="3:3" x14ac:dyDescent="0.25">
      <c r="C520047" s="62"/>
    </row>
    <row r="520135" spans="3:3" x14ac:dyDescent="0.25">
      <c r="C520135" s="62"/>
    </row>
    <row r="520136" spans="3:3" x14ac:dyDescent="0.25">
      <c r="C520136" s="62"/>
    </row>
    <row r="520224" spans="3:3" x14ac:dyDescent="0.25">
      <c r="C520224" s="62"/>
    </row>
    <row r="520225" spans="3:3" x14ac:dyDescent="0.25">
      <c r="C520225" s="62"/>
    </row>
    <row r="520313" spans="3:3" x14ac:dyDescent="0.25">
      <c r="C520313" s="62"/>
    </row>
    <row r="520314" spans="3:3" x14ac:dyDescent="0.25">
      <c r="C520314" s="62"/>
    </row>
    <row r="520402" spans="3:3" x14ac:dyDescent="0.25">
      <c r="C520402" s="62"/>
    </row>
    <row r="520403" spans="3:3" x14ac:dyDescent="0.25">
      <c r="C520403" s="62"/>
    </row>
    <row r="520491" spans="3:3" x14ac:dyDescent="0.25">
      <c r="C520491" s="62"/>
    </row>
    <row r="520492" spans="3:3" x14ac:dyDescent="0.25">
      <c r="C520492" s="62"/>
    </row>
    <row r="520580" spans="3:3" x14ac:dyDescent="0.25">
      <c r="C520580" s="62"/>
    </row>
    <row r="520581" spans="3:3" x14ac:dyDescent="0.25">
      <c r="C520581" s="62"/>
    </row>
    <row r="520669" spans="3:3" x14ac:dyDescent="0.25">
      <c r="C520669" s="62"/>
    </row>
    <row r="520670" spans="3:3" x14ac:dyDescent="0.25">
      <c r="C520670" s="62"/>
    </row>
    <row r="520758" spans="3:3" x14ac:dyDescent="0.25">
      <c r="C520758" s="62"/>
    </row>
    <row r="520759" spans="3:3" x14ac:dyDescent="0.25">
      <c r="C520759" s="62"/>
    </row>
    <row r="520847" spans="3:3" x14ac:dyDescent="0.25">
      <c r="C520847" s="62"/>
    </row>
    <row r="520848" spans="3:3" x14ac:dyDescent="0.25">
      <c r="C520848" s="62"/>
    </row>
    <row r="520936" spans="3:3" x14ac:dyDescent="0.25">
      <c r="C520936" s="62"/>
    </row>
    <row r="520937" spans="3:3" x14ac:dyDescent="0.25">
      <c r="C520937" s="62"/>
    </row>
    <row r="521025" spans="3:3" x14ac:dyDescent="0.25">
      <c r="C521025" s="62"/>
    </row>
    <row r="521026" spans="3:3" x14ac:dyDescent="0.25">
      <c r="C521026" s="62"/>
    </row>
    <row r="521114" spans="3:3" x14ac:dyDescent="0.25">
      <c r="C521114" s="62"/>
    </row>
    <row r="521115" spans="3:3" x14ac:dyDescent="0.25">
      <c r="C521115" s="62"/>
    </row>
    <row r="521203" spans="3:3" x14ac:dyDescent="0.25">
      <c r="C521203" s="62"/>
    </row>
    <row r="521204" spans="3:3" x14ac:dyDescent="0.25">
      <c r="C521204" s="62"/>
    </row>
    <row r="521292" spans="3:3" x14ac:dyDescent="0.25">
      <c r="C521292" s="62"/>
    </row>
    <row r="521293" spans="3:3" x14ac:dyDescent="0.25">
      <c r="C521293" s="62"/>
    </row>
    <row r="521381" spans="3:3" x14ac:dyDescent="0.25">
      <c r="C521381" s="62"/>
    </row>
    <row r="521382" spans="3:3" x14ac:dyDescent="0.25">
      <c r="C521382" s="62"/>
    </row>
    <row r="521470" spans="3:3" x14ac:dyDescent="0.25">
      <c r="C521470" s="62"/>
    </row>
    <row r="521471" spans="3:3" x14ac:dyDescent="0.25">
      <c r="C521471" s="62"/>
    </row>
    <row r="521559" spans="3:3" x14ac:dyDescent="0.25">
      <c r="C521559" s="62"/>
    </row>
    <row r="521560" spans="3:3" x14ac:dyDescent="0.25">
      <c r="C521560" s="62"/>
    </row>
    <row r="521648" spans="3:3" x14ac:dyDescent="0.25">
      <c r="C521648" s="62"/>
    </row>
    <row r="521649" spans="3:3" x14ac:dyDescent="0.25">
      <c r="C521649" s="62"/>
    </row>
    <row r="521737" spans="3:3" x14ac:dyDescent="0.25">
      <c r="C521737" s="62"/>
    </row>
    <row r="521738" spans="3:3" x14ac:dyDescent="0.25">
      <c r="C521738" s="62"/>
    </row>
    <row r="521826" spans="3:3" x14ac:dyDescent="0.25">
      <c r="C521826" s="62"/>
    </row>
    <row r="521827" spans="3:3" x14ac:dyDescent="0.25">
      <c r="C521827" s="62"/>
    </row>
    <row r="521915" spans="3:3" x14ac:dyDescent="0.25">
      <c r="C521915" s="62"/>
    </row>
    <row r="521916" spans="3:3" x14ac:dyDescent="0.25">
      <c r="C521916" s="62"/>
    </row>
    <row r="522004" spans="3:3" x14ac:dyDescent="0.25">
      <c r="C522004" s="62"/>
    </row>
    <row r="522005" spans="3:3" x14ac:dyDescent="0.25">
      <c r="C522005" s="62"/>
    </row>
    <row r="522093" spans="3:3" x14ac:dyDescent="0.25">
      <c r="C522093" s="62"/>
    </row>
    <row r="522094" spans="3:3" x14ac:dyDescent="0.25">
      <c r="C522094" s="62"/>
    </row>
    <row r="522182" spans="3:3" x14ac:dyDescent="0.25">
      <c r="C522182" s="62"/>
    </row>
    <row r="522183" spans="3:3" x14ac:dyDescent="0.25">
      <c r="C522183" s="62"/>
    </row>
    <row r="522271" spans="3:3" x14ac:dyDescent="0.25">
      <c r="C522271" s="62"/>
    </row>
    <row r="522272" spans="3:3" x14ac:dyDescent="0.25">
      <c r="C522272" s="62"/>
    </row>
    <row r="522360" spans="3:3" x14ac:dyDescent="0.25">
      <c r="C522360" s="62"/>
    </row>
    <row r="522361" spans="3:3" x14ac:dyDescent="0.25">
      <c r="C522361" s="62"/>
    </row>
    <row r="522449" spans="3:3" x14ac:dyDescent="0.25">
      <c r="C522449" s="62"/>
    </row>
    <row r="522450" spans="3:3" x14ac:dyDescent="0.25">
      <c r="C522450" s="62"/>
    </row>
    <row r="522538" spans="3:3" x14ac:dyDescent="0.25">
      <c r="C522538" s="62"/>
    </row>
    <row r="522539" spans="3:3" x14ac:dyDescent="0.25">
      <c r="C522539" s="62"/>
    </row>
    <row r="522627" spans="3:3" x14ac:dyDescent="0.25">
      <c r="C522627" s="62"/>
    </row>
    <row r="522628" spans="3:3" x14ac:dyDescent="0.25">
      <c r="C522628" s="62"/>
    </row>
    <row r="522716" spans="3:3" x14ac:dyDescent="0.25">
      <c r="C522716" s="62"/>
    </row>
    <row r="522717" spans="3:3" x14ac:dyDescent="0.25">
      <c r="C522717" s="62"/>
    </row>
    <row r="522805" spans="3:3" x14ac:dyDescent="0.25">
      <c r="C522805" s="62"/>
    </row>
    <row r="522806" spans="3:3" x14ac:dyDescent="0.25">
      <c r="C522806" s="62"/>
    </row>
    <row r="522894" spans="3:3" x14ac:dyDescent="0.25">
      <c r="C522894" s="62"/>
    </row>
    <row r="522895" spans="3:3" x14ac:dyDescent="0.25">
      <c r="C522895" s="62"/>
    </row>
    <row r="522983" spans="3:3" x14ac:dyDescent="0.25">
      <c r="C522983" s="62"/>
    </row>
    <row r="522984" spans="3:3" x14ac:dyDescent="0.25">
      <c r="C522984" s="62"/>
    </row>
    <row r="523072" spans="3:3" x14ac:dyDescent="0.25">
      <c r="C523072" s="62"/>
    </row>
    <row r="523073" spans="3:3" x14ac:dyDescent="0.25">
      <c r="C523073" s="62"/>
    </row>
    <row r="523161" spans="3:3" x14ac:dyDescent="0.25">
      <c r="C523161" s="62"/>
    </row>
    <row r="523162" spans="3:3" x14ac:dyDescent="0.25">
      <c r="C523162" s="62"/>
    </row>
    <row r="523250" spans="3:3" x14ac:dyDescent="0.25">
      <c r="C523250" s="62"/>
    </row>
    <row r="523251" spans="3:3" x14ac:dyDescent="0.25">
      <c r="C523251" s="62"/>
    </row>
    <row r="523339" spans="3:3" x14ac:dyDescent="0.25">
      <c r="C523339" s="62"/>
    </row>
    <row r="523340" spans="3:3" x14ac:dyDescent="0.25">
      <c r="C523340" s="62"/>
    </row>
    <row r="523428" spans="3:3" x14ac:dyDescent="0.25">
      <c r="C523428" s="62"/>
    </row>
    <row r="523429" spans="3:3" x14ac:dyDescent="0.25">
      <c r="C523429" s="62"/>
    </row>
    <row r="523517" spans="3:3" x14ac:dyDescent="0.25">
      <c r="C523517" s="62"/>
    </row>
    <row r="523518" spans="3:3" x14ac:dyDescent="0.25">
      <c r="C523518" s="62"/>
    </row>
    <row r="523606" spans="3:3" x14ac:dyDescent="0.25">
      <c r="C523606" s="62"/>
    </row>
    <row r="523607" spans="3:3" x14ac:dyDescent="0.25">
      <c r="C523607" s="62"/>
    </row>
    <row r="523695" spans="3:3" x14ac:dyDescent="0.25">
      <c r="C523695" s="62"/>
    </row>
    <row r="523696" spans="3:3" x14ac:dyDescent="0.25">
      <c r="C523696" s="62"/>
    </row>
    <row r="523784" spans="3:3" x14ac:dyDescent="0.25">
      <c r="C523784" s="62"/>
    </row>
    <row r="523785" spans="3:3" x14ac:dyDescent="0.25">
      <c r="C523785" s="62"/>
    </row>
    <row r="523873" spans="3:3" x14ac:dyDescent="0.25">
      <c r="C523873" s="62"/>
    </row>
    <row r="523874" spans="3:3" x14ac:dyDescent="0.25">
      <c r="C523874" s="62"/>
    </row>
    <row r="523962" spans="3:3" x14ac:dyDescent="0.25">
      <c r="C523962" s="62"/>
    </row>
    <row r="523963" spans="3:3" x14ac:dyDescent="0.25">
      <c r="C523963" s="62"/>
    </row>
    <row r="524051" spans="3:3" x14ac:dyDescent="0.25">
      <c r="C524051" s="62"/>
    </row>
    <row r="524052" spans="3:3" x14ac:dyDescent="0.25">
      <c r="C524052" s="62"/>
    </row>
    <row r="524140" spans="3:3" x14ac:dyDescent="0.25">
      <c r="C524140" s="62"/>
    </row>
    <row r="524141" spans="3:3" x14ac:dyDescent="0.25">
      <c r="C524141" s="62"/>
    </row>
    <row r="524229" spans="3:3" x14ac:dyDescent="0.25">
      <c r="C524229" s="62"/>
    </row>
    <row r="524230" spans="3:3" x14ac:dyDescent="0.25">
      <c r="C524230" s="62"/>
    </row>
    <row r="524318" spans="3:3" x14ac:dyDescent="0.25">
      <c r="C524318" s="62"/>
    </row>
    <row r="524319" spans="3:3" x14ac:dyDescent="0.25">
      <c r="C524319" s="62"/>
    </row>
    <row r="524407" spans="3:3" x14ac:dyDescent="0.25">
      <c r="C524407" s="62"/>
    </row>
    <row r="524408" spans="3:3" x14ac:dyDescent="0.25">
      <c r="C524408" s="62"/>
    </row>
    <row r="524496" spans="3:3" x14ac:dyDescent="0.25">
      <c r="C524496" s="62"/>
    </row>
    <row r="524497" spans="3:3" x14ac:dyDescent="0.25">
      <c r="C524497" s="62"/>
    </row>
    <row r="524585" spans="3:3" x14ac:dyDescent="0.25">
      <c r="C524585" s="62"/>
    </row>
    <row r="524586" spans="3:3" x14ac:dyDescent="0.25">
      <c r="C524586" s="62"/>
    </row>
    <row r="524674" spans="3:3" x14ac:dyDescent="0.25">
      <c r="C524674" s="62"/>
    </row>
    <row r="524675" spans="3:3" x14ac:dyDescent="0.25">
      <c r="C524675" s="62"/>
    </row>
    <row r="524763" spans="3:3" x14ac:dyDescent="0.25">
      <c r="C524763" s="62"/>
    </row>
    <row r="524764" spans="3:3" x14ac:dyDescent="0.25">
      <c r="C524764" s="62"/>
    </row>
    <row r="524852" spans="3:3" x14ac:dyDescent="0.25">
      <c r="C524852" s="62"/>
    </row>
    <row r="524853" spans="3:3" x14ac:dyDescent="0.25">
      <c r="C524853" s="62"/>
    </row>
    <row r="524941" spans="3:3" x14ac:dyDescent="0.25">
      <c r="C524941" s="62"/>
    </row>
    <row r="524942" spans="3:3" x14ac:dyDescent="0.25">
      <c r="C524942" s="62"/>
    </row>
    <row r="525030" spans="3:3" x14ac:dyDescent="0.25">
      <c r="C525030" s="62"/>
    </row>
    <row r="525031" spans="3:3" x14ac:dyDescent="0.25">
      <c r="C525031" s="62"/>
    </row>
    <row r="525119" spans="3:3" x14ac:dyDescent="0.25">
      <c r="C525119" s="62"/>
    </row>
    <row r="525120" spans="3:3" x14ac:dyDescent="0.25">
      <c r="C525120" s="62"/>
    </row>
    <row r="525208" spans="3:3" x14ac:dyDescent="0.25">
      <c r="C525208" s="62"/>
    </row>
    <row r="525209" spans="3:3" x14ac:dyDescent="0.25">
      <c r="C525209" s="62"/>
    </row>
    <row r="525297" spans="3:3" x14ac:dyDescent="0.25">
      <c r="C525297" s="62"/>
    </row>
    <row r="525298" spans="3:3" x14ac:dyDescent="0.25">
      <c r="C525298" s="62"/>
    </row>
    <row r="525386" spans="3:3" x14ac:dyDescent="0.25">
      <c r="C525386" s="62"/>
    </row>
    <row r="525387" spans="3:3" x14ac:dyDescent="0.25">
      <c r="C525387" s="62"/>
    </row>
    <row r="525475" spans="3:3" x14ac:dyDescent="0.25">
      <c r="C525475" s="62"/>
    </row>
    <row r="525476" spans="3:3" x14ac:dyDescent="0.25">
      <c r="C525476" s="62"/>
    </row>
    <row r="525564" spans="3:3" x14ac:dyDescent="0.25">
      <c r="C525564" s="62"/>
    </row>
    <row r="525565" spans="3:3" x14ac:dyDescent="0.25">
      <c r="C525565" s="62"/>
    </row>
    <row r="525653" spans="3:3" x14ac:dyDescent="0.25">
      <c r="C525653" s="62"/>
    </row>
    <row r="525654" spans="3:3" x14ac:dyDescent="0.25">
      <c r="C525654" s="62"/>
    </row>
    <row r="525742" spans="3:3" x14ac:dyDescent="0.25">
      <c r="C525742" s="62"/>
    </row>
    <row r="525743" spans="3:3" x14ac:dyDescent="0.25">
      <c r="C525743" s="62"/>
    </row>
    <row r="525831" spans="3:3" x14ac:dyDescent="0.25">
      <c r="C525831" s="62"/>
    </row>
    <row r="525832" spans="3:3" x14ac:dyDescent="0.25">
      <c r="C525832" s="62"/>
    </row>
    <row r="525920" spans="3:3" x14ac:dyDescent="0.25">
      <c r="C525920" s="62"/>
    </row>
    <row r="525921" spans="3:3" x14ac:dyDescent="0.25">
      <c r="C525921" s="62"/>
    </row>
    <row r="526009" spans="3:3" x14ac:dyDescent="0.25">
      <c r="C526009" s="62"/>
    </row>
    <row r="526010" spans="3:3" x14ac:dyDescent="0.25">
      <c r="C526010" s="62"/>
    </row>
    <row r="526098" spans="3:3" x14ac:dyDescent="0.25">
      <c r="C526098" s="62"/>
    </row>
    <row r="526099" spans="3:3" x14ac:dyDescent="0.25">
      <c r="C526099" s="62"/>
    </row>
    <row r="526187" spans="3:3" x14ac:dyDescent="0.25">
      <c r="C526187" s="62"/>
    </row>
    <row r="526188" spans="3:3" x14ac:dyDescent="0.25">
      <c r="C526188" s="62"/>
    </row>
    <row r="526276" spans="3:3" x14ac:dyDescent="0.25">
      <c r="C526276" s="62"/>
    </row>
    <row r="526277" spans="3:3" x14ac:dyDescent="0.25">
      <c r="C526277" s="62"/>
    </row>
    <row r="526365" spans="3:3" x14ac:dyDescent="0.25">
      <c r="C526365" s="62"/>
    </row>
    <row r="526366" spans="3:3" x14ac:dyDescent="0.25">
      <c r="C526366" s="62"/>
    </row>
    <row r="526454" spans="3:3" x14ac:dyDescent="0.25">
      <c r="C526454" s="62"/>
    </row>
    <row r="526455" spans="3:3" x14ac:dyDescent="0.25">
      <c r="C526455" s="62"/>
    </row>
    <row r="526543" spans="3:3" x14ac:dyDescent="0.25">
      <c r="C526543" s="62"/>
    </row>
    <row r="526544" spans="3:3" x14ac:dyDescent="0.25">
      <c r="C526544" s="62"/>
    </row>
    <row r="526632" spans="3:3" x14ac:dyDescent="0.25">
      <c r="C526632" s="62"/>
    </row>
    <row r="526633" spans="3:3" x14ac:dyDescent="0.25">
      <c r="C526633" s="62"/>
    </row>
    <row r="526721" spans="3:3" x14ac:dyDescent="0.25">
      <c r="C526721" s="62"/>
    </row>
    <row r="526722" spans="3:3" x14ac:dyDescent="0.25">
      <c r="C526722" s="62"/>
    </row>
    <row r="526810" spans="3:3" x14ac:dyDescent="0.25">
      <c r="C526810" s="62"/>
    </row>
    <row r="526811" spans="3:3" x14ac:dyDescent="0.25">
      <c r="C526811" s="62"/>
    </row>
    <row r="526899" spans="3:3" x14ac:dyDescent="0.25">
      <c r="C526899" s="62"/>
    </row>
    <row r="526900" spans="3:3" x14ac:dyDescent="0.25">
      <c r="C526900" s="62"/>
    </row>
    <row r="526988" spans="3:3" x14ac:dyDescent="0.25">
      <c r="C526988" s="62"/>
    </row>
    <row r="526989" spans="3:3" x14ac:dyDescent="0.25">
      <c r="C526989" s="62"/>
    </row>
    <row r="527077" spans="3:3" x14ac:dyDescent="0.25">
      <c r="C527077" s="62"/>
    </row>
    <row r="527078" spans="3:3" x14ac:dyDescent="0.25">
      <c r="C527078" s="62"/>
    </row>
    <row r="527166" spans="3:3" x14ac:dyDescent="0.25">
      <c r="C527166" s="62"/>
    </row>
    <row r="527167" spans="3:3" x14ac:dyDescent="0.25">
      <c r="C527167" s="62"/>
    </row>
    <row r="527255" spans="3:3" x14ac:dyDescent="0.25">
      <c r="C527255" s="62"/>
    </row>
    <row r="527256" spans="3:3" x14ac:dyDescent="0.25">
      <c r="C527256" s="62"/>
    </row>
    <row r="527344" spans="3:3" x14ac:dyDescent="0.25">
      <c r="C527344" s="62"/>
    </row>
    <row r="527345" spans="3:3" x14ac:dyDescent="0.25">
      <c r="C527345" s="62"/>
    </row>
    <row r="527433" spans="3:3" x14ac:dyDescent="0.25">
      <c r="C527433" s="62"/>
    </row>
    <row r="527434" spans="3:3" x14ac:dyDescent="0.25">
      <c r="C527434" s="62"/>
    </row>
    <row r="527522" spans="3:3" x14ac:dyDescent="0.25">
      <c r="C527522" s="62"/>
    </row>
    <row r="527523" spans="3:3" x14ac:dyDescent="0.25">
      <c r="C527523" s="62"/>
    </row>
    <row r="527611" spans="3:3" x14ac:dyDescent="0.25">
      <c r="C527611" s="62"/>
    </row>
    <row r="527612" spans="3:3" x14ac:dyDescent="0.25">
      <c r="C527612" s="62"/>
    </row>
    <row r="527700" spans="3:3" x14ac:dyDescent="0.25">
      <c r="C527700" s="62"/>
    </row>
    <row r="527701" spans="3:3" x14ac:dyDescent="0.25">
      <c r="C527701" s="62"/>
    </row>
    <row r="527789" spans="3:3" x14ac:dyDescent="0.25">
      <c r="C527789" s="62"/>
    </row>
    <row r="527790" spans="3:3" x14ac:dyDescent="0.25">
      <c r="C527790" s="62"/>
    </row>
    <row r="527878" spans="3:3" x14ac:dyDescent="0.25">
      <c r="C527878" s="62"/>
    </row>
    <row r="527879" spans="3:3" x14ac:dyDescent="0.25">
      <c r="C527879" s="62"/>
    </row>
    <row r="527967" spans="3:3" x14ac:dyDescent="0.25">
      <c r="C527967" s="62"/>
    </row>
    <row r="527968" spans="3:3" x14ac:dyDescent="0.25">
      <c r="C527968" s="62"/>
    </row>
    <row r="528056" spans="3:3" x14ac:dyDescent="0.25">
      <c r="C528056" s="62"/>
    </row>
    <row r="528057" spans="3:3" x14ac:dyDescent="0.25">
      <c r="C528057" s="62"/>
    </row>
    <row r="528145" spans="3:3" x14ac:dyDescent="0.25">
      <c r="C528145" s="62"/>
    </row>
    <row r="528146" spans="3:3" x14ac:dyDescent="0.25">
      <c r="C528146" s="62"/>
    </row>
    <row r="528234" spans="3:3" x14ac:dyDescent="0.25">
      <c r="C528234" s="62"/>
    </row>
    <row r="528235" spans="3:3" x14ac:dyDescent="0.25">
      <c r="C528235" s="62"/>
    </row>
    <row r="528323" spans="3:3" x14ac:dyDescent="0.25">
      <c r="C528323" s="62"/>
    </row>
    <row r="528324" spans="3:3" x14ac:dyDescent="0.25">
      <c r="C528324" s="62"/>
    </row>
    <row r="528412" spans="3:3" x14ac:dyDescent="0.25">
      <c r="C528412" s="62"/>
    </row>
    <row r="528413" spans="3:3" x14ac:dyDescent="0.25">
      <c r="C528413" s="62"/>
    </row>
    <row r="528501" spans="3:3" x14ac:dyDescent="0.25">
      <c r="C528501" s="62"/>
    </row>
    <row r="528502" spans="3:3" x14ac:dyDescent="0.25">
      <c r="C528502" s="62"/>
    </row>
    <row r="528590" spans="3:3" x14ac:dyDescent="0.25">
      <c r="C528590" s="62"/>
    </row>
    <row r="528591" spans="3:3" x14ac:dyDescent="0.25">
      <c r="C528591" s="62"/>
    </row>
    <row r="528679" spans="3:3" x14ac:dyDescent="0.25">
      <c r="C528679" s="62"/>
    </row>
    <row r="528680" spans="3:3" x14ac:dyDescent="0.25">
      <c r="C528680" s="62"/>
    </row>
    <row r="528768" spans="3:3" x14ac:dyDescent="0.25">
      <c r="C528768" s="62"/>
    </row>
    <row r="528769" spans="3:3" x14ac:dyDescent="0.25">
      <c r="C528769" s="62"/>
    </row>
    <row r="528857" spans="3:3" x14ac:dyDescent="0.25">
      <c r="C528857" s="62"/>
    </row>
    <row r="528858" spans="3:3" x14ac:dyDescent="0.25">
      <c r="C528858" s="62"/>
    </row>
    <row r="528946" spans="3:3" x14ac:dyDescent="0.25">
      <c r="C528946" s="62"/>
    </row>
    <row r="528947" spans="3:3" x14ac:dyDescent="0.25">
      <c r="C528947" s="62"/>
    </row>
    <row r="529035" spans="3:3" x14ac:dyDescent="0.25">
      <c r="C529035" s="62"/>
    </row>
    <row r="529036" spans="3:3" x14ac:dyDescent="0.25">
      <c r="C529036" s="62"/>
    </row>
    <row r="529124" spans="3:3" x14ac:dyDescent="0.25">
      <c r="C529124" s="62"/>
    </row>
    <row r="529125" spans="3:3" x14ac:dyDescent="0.25">
      <c r="C529125" s="62"/>
    </row>
    <row r="529213" spans="3:3" x14ac:dyDescent="0.25">
      <c r="C529213" s="62"/>
    </row>
    <row r="529214" spans="3:3" x14ac:dyDescent="0.25">
      <c r="C529214" s="62"/>
    </row>
    <row r="529302" spans="3:3" x14ac:dyDescent="0.25">
      <c r="C529302" s="62"/>
    </row>
    <row r="529303" spans="3:3" x14ac:dyDescent="0.25">
      <c r="C529303" s="62"/>
    </row>
    <row r="529391" spans="3:3" x14ac:dyDescent="0.25">
      <c r="C529391" s="62"/>
    </row>
    <row r="529392" spans="3:3" x14ac:dyDescent="0.25">
      <c r="C529392" s="62"/>
    </row>
    <row r="529480" spans="3:3" x14ac:dyDescent="0.25">
      <c r="C529480" s="62"/>
    </row>
    <row r="529481" spans="3:3" x14ac:dyDescent="0.25">
      <c r="C529481" s="62"/>
    </row>
    <row r="529569" spans="3:3" x14ac:dyDescent="0.25">
      <c r="C529569" s="62"/>
    </row>
    <row r="529570" spans="3:3" x14ac:dyDescent="0.25">
      <c r="C529570" s="62"/>
    </row>
    <row r="529658" spans="3:3" x14ac:dyDescent="0.25">
      <c r="C529658" s="62"/>
    </row>
    <row r="529659" spans="3:3" x14ac:dyDescent="0.25">
      <c r="C529659" s="62"/>
    </row>
    <row r="529747" spans="3:3" x14ac:dyDescent="0.25">
      <c r="C529747" s="62"/>
    </row>
    <row r="529748" spans="3:3" x14ac:dyDescent="0.25">
      <c r="C529748" s="62"/>
    </row>
    <row r="529836" spans="3:3" x14ac:dyDescent="0.25">
      <c r="C529836" s="62"/>
    </row>
    <row r="529837" spans="3:3" x14ac:dyDescent="0.25">
      <c r="C529837" s="62"/>
    </row>
    <row r="529925" spans="3:3" x14ac:dyDescent="0.25">
      <c r="C529925" s="62"/>
    </row>
    <row r="529926" spans="3:3" x14ac:dyDescent="0.25">
      <c r="C529926" s="62"/>
    </row>
    <row r="530014" spans="3:3" x14ac:dyDescent="0.25">
      <c r="C530014" s="62"/>
    </row>
    <row r="530015" spans="3:3" x14ac:dyDescent="0.25">
      <c r="C530015" s="62"/>
    </row>
    <row r="530103" spans="3:3" x14ac:dyDescent="0.25">
      <c r="C530103" s="62"/>
    </row>
    <row r="530104" spans="3:3" x14ac:dyDescent="0.25">
      <c r="C530104" s="62"/>
    </row>
    <row r="530192" spans="3:3" x14ac:dyDescent="0.25">
      <c r="C530192" s="62"/>
    </row>
    <row r="530193" spans="3:3" x14ac:dyDescent="0.25">
      <c r="C530193" s="62"/>
    </row>
    <row r="530281" spans="3:3" x14ac:dyDescent="0.25">
      <c r="C530281" s="62"/>
    </row>
    <row r="530282" spans="3:3" x14ac:dyDescent="0.25">
      <c r="C530282" s="62"/>
    </row>
    <row r="530370" spans="3:3" x14ac:dyDescent="0.25">
      <c r="C530370" s="62"/>
    </row>
    <row r="530371" spans="3:3" x14ac:dyDescent="0.25">
      <c r="C530371" s="62"/>
    </row>
    <row r="530459" spans="3:3" x14ac:dyDescent="0.25">
      <c r="C530459" s="62"/>
    </row>
    <row r="530460" spans="3:3" x14ac:dyDescent="0.25">
      <c r="C530460" s="62"/>
    </row>
    <row r="530548" spans="3:3" x14ac:dyDescent="0.25">
      <c r="C530548" s="62"/>
    </row>
    <row r="530549" spans="3:3" x14ac:dyDescent="0.25">
      <c r="C530549" s="62"/>
    </row>
    <row r="530637" spans="3:3" x14ac:dyDescent="0.25">
      <c r="C530637" s="62"/>
    </row>
    <row r="530638" spans="3:3" x14ac:dyDescent="0.25">
      <c r="C530638" s="62"/>
    </row>
    <row r="530726" spans="3:3" x14ac:dyDescent="0.25">
      <c r="C530726" s="62"/>
    </row>
    <row r="530727" spans="3:3" x14ac:dyDescent="0.25">
      <c r="C530727" s="62"/>
    </row>
    <row r="530815" spans="3:3" x14ac:dyDescent="0.25">
      <c r="C530815" s="62"/>
    </row>
    <row r="530816" spans="3:3" x14ac:dyDescent="0.25">
      <c r="C530816" s="62"/>
    </row>
    <row r="530904" spans="3:3" x14ac:dyDescent="0.25">
      <c r="C530904" s="62"/>
    </row>
    <row r="530905" spans="3:3" x14ac:dyDescent="0.25">
      <c r="C530905" s="62"/>
    </row>
    <row r="530993" spans="3:3" x14ac:dyDescent="0.25">
      <c r="C530993" s="62"/>
    </row>
    <row r="530994" spans="3:3" x14ac:dyDescent="0.25">
      <c r="C530994" s="62"/>
    </row>
    <row r="531082" spans="3:3" x14ac:dyDescent="0.25">
      <c r="C531082" s="62"/>
    </row>
    <row r="531083" spans="3:3" x14ac:dyDescent="0.25">
      <c r="C531083" s="62"/>
    </row>
    <row r="531171" spans="3:3" x14ac:dyDescent="0.25">
      <c r="C531171" s="62"/>
    </row>
    <row r="531172" spans="3:3" x14ac:dyDescent="0.25">
      <c r="C531172" s="62"/>
    </row>
    <row r="531260" spans="3:3" x14ac:dyDescent="0.25">
      <c r="C531260" s="62"/>
    </row>
    <row r="531261" spans="3:3" x14ac:dyDescent="0.25">
      <c r="C531261" s="62"/>
    </row>
    <row r="531349" spans="3:3" x14ac:dyDescent="0.25">
      <c r="C531349" s="62"/>
    </row>
    <row r="531350" spans="3:3" x14ac:dyDescent="0.25">
      <c r="C531350" s="62"/>
    </row>
    <row r="531438" spans="3:3" x14ac:dyDescent="0.25">
      <c r="C531438" s="62"/>
    </row>
    <row r="531439" spans="3:3" x14ac:dyDescent="0.25">
      <c r="C531439" s="62"/>
    </row>
    <row r="531527" spans="3:3" x14ac:dyDescent="0.25">
      <c r="C531527" s="62"/>
    </row>
    <row r="531528" spans="3:3" x14ac:dyDescent="0.25">
      <c r="C531528" s="62"/>
    </row>
    <row r="531616" spans="3:3" x14ac:dyDescent="0.25">
      <c r="C531616" s="62"/>
    </row>
    <row r="531617" spans="3:3" x14ac:dyDescent="0.25">
      <c r="C531617" s="62"/>
    </row>
    <row r="531705" spans="3:3" x14ac:dyDescent="0.25">
      <c r="C531705" s="62"/>
    </row>
    <row r="531706" spans="3:3" x14ac:dyDescent="0.25">
      <c r="C531706" s="62"/>
    </row>
    <row r="531794" spans="3:3" x14ac:dyDescent="0.25">
      <c r="C531794" s="62"/>
    </row>
    <row r="531795" spans="3:3" x14ac:dyDescent="0.25">
      <c r="C531795" s="62"/>
    </row>
    <row r="531883" spans="3:3" x14ac:dyDescent="0.25">
      <c r="C531883" s="62"/>
    </row>
    <row r="531884" spans="3:3" x14ac:dyDescent="0.25">
      <c r="C531884" s="62"/>
    </row>
    <row r="531972" spans="3:3" x14ac:dyDescent="0.25">
      <c r="C531972" s="62"/>
    </row>
    <row r="531973" spans="3:3" x14ac:dyDescent="0.25">
      <c r="C531973" s="62"/>
    </row>
    <row r="532061" spans="3:3" x14ac:dyDescent="0.25">
      <c r="C532061" s="62"/>
    </row>
    <row r="532062" spans="3:3" x14ac:dyDescent="0.25">
      <c r="C532062" s="62"/>
    </row>
    <row r="532150" spans="3:3" x14ac:dyDescent="0.25">
      <c r="C532150" s="62"/>
    </row>
    <row r="532151" spans="3:3" x14ac:dyDescent="0.25">
      <c r="C532151" s="62"/>
    </row>
    <row r="532239" spans="3:3" x14ac:dyDescent="0.25">
      <c r="C532239" s="62"/>
    </row>
    <row r="532240" spans="3:3" x14ac:dyDescent="0.25">
      <c r="C532240" s="62"/>
    </row>
    <row r="532328" spans="3:3" x14ac:dyDescent="0.25">
      <c r="C532328" s="62"/>
    </row>
    <row r="532329" spans="3:3" x14ac:dyDescent="0.25">
      <c r="C532329" s="62"/>
    </row>
    <row r="532417" spans="3:3" x14ac:dyDescent="0.25">
      <c r="C532417" s="62"/>
    </row>
    <row r="532418" spans="3:3" x14ac:dyDescent="0.25">
      <c r="C532418" s="62"/>
    </row>
    <row r="532506" spans="3:3" x14ac:dyDescent="0.25">
      <c r="C532506" s="62"/>
    </row>
    <row r="532507" spans="3:3" x14ac:dyDescent="0.25">
      <c r="C532507" s="62"/>
    </row>
    <row r="532595" spans="3:3" x14ac:dyDescent="0.25">
      <c r="C532595" s="62"/>
    </row>
    <row r="532596" spans="3:3" x14ac:dyDescent="0.25">
      <c r="C532596" s="62"/>
    </row>
    <row r="532684" spans="3:3" x14ac:dyDescent="0.25">
      <c r="C532684" s="62"/>
    </row>
    <row r="532685" spans="3:3" x14ac:dyDescent="0.25">
      <c r="C532685" s="62"/>
    </row>
    <row r="532773" spans="3:3" x14ac:dyDescent="0.25">
      <c r="C532773" s="62"/>
    </row>
    <row r="532774" spans="3:3" x14ac:dyDescent="0.25">
      <c r="C532774" s="62"/>
    </row>
    <row r="532862" spans="3:3" x14ac:dyDescent="0.25">
      <c r="C532862" s="62"/>
    </row>
    <row r="532863" spans="3:3" x14ac:dyDescent="0.25">
      <c r="C532863" s="62"/>
    </row>
    <row r="532951" spans="3:3" x14ac:dyDescent="0.25">
      <c r="C532951" s="62"/>
    </row>
    <row r="532952" spans="3:3" x14ac:dyDescent="0.25">
      <c r="C532952" s="62"/>
    </row>
    <row r="533040" spans="3:3" x14ac:dyDescent="0.25">
      <c r="C533040" s="62"/>
    </row>
    <row r="533041" spans="3:3" x14ac:dyDescent="0.25">
      <c r="C533041" s="62"/>
    </row>
    <row r="533129" spans="3:3" x14ac:dyDescent="0.25">
      <c r="C533129" s="62"/>
    </row>
    <row r="533130" spans="3:3" x14ac:dyDescent="0.25">
      <c r="C533130" s="62"/>
    </row>
    <row r="533218" spans="3:3" x14ac:dyDescent="0.25">
      <c r="C533218" s="62"/>
    </row>
    <row r="533219" spans="3:3" x14ac:dyDescent="0.25">
      <c r="C533219" s="62"/>
    </row>
    <row r="533307" spans="3:3" x14ac:dyDescent="0.25">
      <c r="C533307" s="62"/>
    </row>
    <row r="533308" spans="3:3" x14ac:dyDescent="0.25">
      <c r="C533308" s="62"/>
    </row>
    <row r="533396" spans="3:3" x14ac:dyDescent="0.25">
      <c r="C533396" s="62"/>
    </row>
    <row r="533397" spans="3:3" x14ac:dyDescent="0.25">
      <c r="C533397" s="62"/>
    </row>
    <row r="533485" spans="3:3" x14ac:dyDescent="0.25">
      <c r="C533485" s="62"/>
    </row>
    <row r="533486" spans="3:3" x14ac:dyDescent="0.25">
      <c r="C533486" s="62"/>
    </row>
    <row r="533574" spans="3:3" x14ac:dyDescent="0.25">
      <c r="C533574" s="62"/>
    </row>
    <row r="533575" spans="3:3" x14ac:dyDescent="0.25">
      <c r="C533575" s="62"/>
    </row>
    <row r="533663" spans="3:3" x14ac:dyDescent="0.25">
      <c r="C533663" s="62"/>
    </row>
    <row r="533664" spans="3:3" x14ac:dyDescent="0.25">
      <c r="C533664" s="62"/>
    </row>
    <row r="533752" spans="3:3" x14ac:dyDescent="0.25">
      <c r="C533752" s="62"/>
    </row>
    <row r="533753" spans="3:3" x14ac:dyDescent="0.25">
      <c r="C533753" s="62"/>
    </row>
    <row r="533841" spans="3:3" x14ac:dyDescent="0.25">
      <c r="C533841" s="62"/>
    </row>
    <row r="533842" spans="3:3" x14ac:dyDescent="0.25">
      <c r="C533842" s="62"/>
    </row>
    <row r="533930" spans="3:3" x14ac:dyDescent="0.25">
      <c r="C533930" s="62"/>
    </row>
    <row r="533931" spans="3:3" x14ac:dyDescent="0.25">
      <c r="C533931" s="62"/>
    </row>
    <row r="534019" spans="3:3" x14ac:dyDescent="0.25">
      <c r="C534019" s="62"/>
    </row>
    <row r="534020" spans="3:3" x14ac:dyDescent="0.25">
      <c r="C534020" s="62"/>
    </row>
    <row r="534108" spans="3:3" x14ac:dyDescent="0.25">
      <c r="C534108" s="62"/>
    </row>
    <row r="534109" spans="3:3" x14ac:dyDescent="0.25">
      <c r="C534109" s="62"/>
    </row>
    <row r="534197" spans="3:3" x14ac:dyDescent="0.25">
      <c r="C534197" s="62"/>
    </row>
    <row r="534198" spans="3:3" x14ac:dyDescent="0.25">
      <c r="C534198" s="62"/>
    </row>
    <row r="534286" spans="3:3" x14ac:dyDescent="0.25">
      <c r="C534286" s="62"/>
    </row>
    <row r="534287" spans="3:3" x14ac:dyDescent="0.25">
      <c r="C534287" s="62"/>
    </row>
    <row r="534375" spans="3:3" x14ac:dyDescent="0.25">
      <c r="C534375" s="62"/>
    </row>
    <row r="534376" spans="3:3" x14ac:dyDescent="0.25">
      <c r="C534376" s="62"/>
    </row>
    <row r="534464" spans="3:3" x14ac:dyDescent="0.25">
      <c r="C534464" s="62"/>
    </row>
    <row r="534465" spans="3:3" x14ac:dyDescent="0.25">
      <c r="C534465" s="62"/>
    </row>
    <row r="534553" spans="3:3" x14ac:dyDescent="0.25">
      <c r="C534553" s="62"/>
    </row>
    <row r="534554" spans="3:3" x14ac:dyDescent="0.25">
      <c r="C534554" s="62"/>
    </row>
    <row r="534642" spans="3:3" x14ac:dyDescent="0.25">
      <c r="C534642" s="62"/>
    </row>
    <row r="534643" spans="3:3" x14ac:dyDescent="0.25">
      <c r="C534643" s="62"/>
    </row>
    <row r="534731" spans="3:3" x14ac:dyDescent="0.25">
      <c r="C534731" s="62"/>
    </row>
    <row r="534732" spans="3:3" x14ac:dyDescent="0.25">
      <c r="C534732" s="62"/>
    </row>
    <row r="534820" spans="3:3" x14ac:dyDescent="0.25">
      <c r="C534820" s="62"/>
    </row>
    <row r="534821" spans="3:3" x14ac:dyDescent="0.25">
      <c r="C534821" s="62"/>
    </row>
    <row r="534909" spans="3:3" x14ac:dyDescent="0.25">
      <c r="C534909" s="62"/>
    </row>
    <row r="534910" spans="3:3" x14ac:dyDescent="0.25">
      <c r="C534910" s="62"/>
    </row>
    <row r="534998" spans="3:3" x14ac:dyDescent="0.25">
      <c r="C534998" s="62"/>
    </row>
    <row r="534999" spans="3:3" x14ac:dyDescent="0.25">
      <c r="C534999" s="62"/>
    </row>
    <row r="535087" spans="3:3" x14ac:dyDescent="0.25">
      <c r="C535087" s="62"/>
    </row>
    <row r="535088" spans="3:3" x14ac:dyDescent="0.25">
      <c r="C535088" s="62"/>
    </row>
    <row r="535176" spans="3:3" x14ac:dyDescent="0.25">
      <c r="C535176" s="62"/>
    </row>
    <row r="535177" spans="3:3" x14ac:dyDescent="0.25">
      <c r="C535177" s="62"/>
    </row>
    <row r="535265" spans="3:3" x14ac:dyDescent="0.25">
      <c r="C535265" s="62"/>
    </row>
    <row r="535266" spans="3:3" x14ac:dyDescent="0.25">
      <c r="C535266" s="62"/>
    </row>
    <row r="535354" spans="3:3" x14ac:dyDescent="0.25">
      <c r="C535354" s="62"/>
    </row>
    <row r="535355" spans="3:3" x14ac:dyDescent="0.25">
      <c r="C535355" s="62"/>
    </row>
    <row r="535443" spans="3:3" x14ac:dyDescent="0.25">
      <c r="C535443" s="62"/>
    </row>
    <row r="535444" spans="3:3" x14ac:dyDescent="0.25">
      <c r="C535444" s="62"/>
    </row>
    <row r="535532" spans="3:3" x14ac:dyDescent="0.25">
      <c r="C535532" s="62"/>
    </row>
    <row r="535533" spans="3:3" x14ac:dyDescent="0.25">
      <c r="C535533" s="62"/>
    </row>
    <row r="535621" spans="3:3" x14ac:dyDescent="0.25">
      <c r="C535621" s="62"/>
    </row>
    <row r="535622" spans="3:3" x14ac:dyDescent="0.25">
      <c r="C535622" s="62"/>
    </row>
    <row r="535710" spans="3:3" x14ac:dyDescent="0.25">
      <c r="C535710" s="62"/>
    </row>
    <row r="535711" spans="3:3" x14ac:dyDescent="0.25">
      <c r="C535711" s="62"/>
    </row>
    <row r="535799" spans="3:3" x14ac:dyDescent="0.25">
      <c r="C535799" s="62"/>
    </row>
    <row r="535800" spans="3:3" x14ac:dyDescent="0.25">
      <c r="C535800" s="62"/>
    </row>
    <row r="535888" spans="3:3" x14ac:dyDescent="0.25">
      <c r="C535888" s="62"/>
    </row>
    <row r="535889" spans="3:3" x14ac:dyDescent="0.25">
      <c r="C535889" s="62"/>
    </row>
    <row r="535977" spans="3:3" x14ac:dyDescent="0.25">
      <c r="C535977" s="62"/>
    </row>
    <row r="535978" spans="3:3" x14ac:dyDescent="0.25">
      <c r="C535978" s="62"/>
    </row>
    <row r="536066" spans="3:3" x14ac:dyDescent="0.25">
      <c r="C536066" s="62"/>
    </row>
    <row r="536067" spans="3:3" x14ac:dyDescent="0.25">
      <c r="C536067" s="62"/>
    </row>
    <row r="536155" spans="3:3" x14ac:dyDescent="0.25">
      <c r="C536155" s="62"/>
    </row>
    <row r="536156" spans="3:3" x14ac:dyDescent="0.25">
      <c r="C536156" s="62"/>
    </row>
    <row r="536244" spans="3:3" x14ac:dyDescent="0.25">
      <c r="C536244" s="62"/>
    </row>
    <row r="536245" spans="3:3" x14ac:dyDescent="0.25">
      <c r="C536245" s="62"/>
    </row>
    <row r="536333" spans="3:3" x14ac:dyDescent="0.25">
      <c r="C536333" s="62"/>
    </row>
    <row r="536334" spans="3:3" x14ac:dyDescent="0.25">
      <c r="C536334" s="62"/>
    </row>
    <row r="536422" spans="3:3" x14ac:dyDescent="0.25">
      <c r="C536422" s="62"/>
    </row>
    <row r="536423" spans="3:3" x14ac:dyDescent="0.25">
      <c r="C536423" s="62"/>
    </row>
    <row r="536511" spans="3:3" x14ac:dyDescent="0.25">
      <c r="C536511" s="62"/>
    </row>
    <row r="536512" spans="3:3" x14ac:dyDescent="0.25">
      <c r="C536512" s="62"/>
    </row>
    <row r="536600" spans="3:3" x14ac:dyDescent="0.25">
      <c r="C536600" s="62"/>
    </row>
    <row r="536601" spans="3:3" x14ac:dyDescent="0.25">
      <c r="C536601" s="62"/>
    </row>
    <row r="536689" spans="3:3" x14ac:dyDescent="0.25">
      <c r="C536689" s="62"/>
    </row>
    <row r="536690" spans="3:3" x14ac:dyDescent="0.25">
      <c r="C536690" s="62"/>
    </row>
    <row r="536778" spans="3:3" x14ac:dyDescent="0.25">
      <c r="C536778" s="62"/>
    </row>
    <row r="536779" spans="3:3" x14ac:dyDescent="0.25">
      <c r="C536779" s="62"/>
    </row>
    <row r="536867" spans="3:3" x14ac:dyDescent="0.25">
      <c r="C536867" s="62"/>
    </row>
    <row r="536868" spans="3:3" x14ac:dyDescent="0.25">
      <c r="C536868" s="62"/>
    </row>
    <row r="536956" spans="3:3" x14ac:dyDescent="0.25">
      <c r="C536956" s="62"/>
    </row>
    <row r="536957" spans="3:3" x14ac:dyDescent="0.25">
      <c r="C536957" s="62"/>
    </row>
    <row r="537045" spans="3:3" x14ac:dyDescent="0.25">
      <c r="C537045" s="62"/>
    </row>
    <row r="537046" spans="3:3" x14ac:dyDescent="0.25">
      <c r="C537046" s="62"/>
    </row>
    <row r="537134" spans="3:3" x14ac:dyDescent="0.25">
      <c r="C537134" s="62"/>
    </row>
    <row r="537135" spans="3:3" x14ac:dyDescent="0.25">
      <c r="C537135" s="62"/>
    </row>
    <row r="537223" spans="3:3" x14ac:dyDescent="0.25">
      <c r="C537223" s="62"/>
    </row>
    <row r="537224" spans="3:3" x14ac:dyDescent="0.25">
      <c r="C537224" s="62"/>
    </row>
    <row r="537312" spans="3:3" x14ac:dyDescent="0.25">
      <c r="C537312" s="62"/>
    </row>
    <row r="537313" spans="3:3" x14ac:dyDescent="0.25">
      <c r="C537313" s="62"/>
    </row>
    <row r="537401" spans="3:3" x14ac:dyDescent="0.25">
      <c r="C537401" s="62"/>
    </row>
    <row r="537402" spans="3:3" x14ac:dyDescent="0.25">
      <c r="C537402" s="62"/>
    </row>
    <row r="537490" spans="3:3" x14ac:dyDescent="0.25">
      <c r="C537490" s="62"/>
    </row>
    <row r="537491" spans="3:3" x14ac:dyDescent="0.25">
      <c r="C537491" s="62"/>
    </row>
    <row r="537579" spans="3:3" x14ac:dyDescent="0.25">
      <c r="C537579" s="62"/>
    </row>
    <row r="537580" spans="3:3" x14ac:dyDescent="0.25">
      <c r="C537580" s="62"/>
    </row>
    <row r="537668" spans="3:3" x14ac:dyDescent="0.25">
      <c r="C537668" s="62"/>
    </row>
    <row r="537669" spans="3:3" x14ac:dyDescent="0.25">
      <c r="C537669" s="62"/>
    </row>
    <row r="537757" spans="3:3" x14ac:dyDescent="0.25">
      <c r="C537757" s="62"/>
    </row>
    <row r="537758" spans="3:3" x14ac:dyDescent="0.25">
      <c r="C537758" s="62"/>
    </row>
    <row r="537846" spans="3:3" x14ac:dyDescent="0.25">
      <c r="C537846" s="62"/>
    </row>
    <row r="537847" spans="3:3" x14ac:dyDescent="0.25">
      <c r="C537847" s="62"/>
    </row>
    <row r="537935" spans="3:3" x14ac:dyDescent="0.25">
      <c r="C537935" s="62"/>
    </row>
    <row r="537936" spans="3:3" x14ac:dyDescent="0.25">
      <c r="C537936" s="62"/>
    </row>
    <row r="538024" spans="3:3" x14ac:dyDescent="0.25">
      <c r="C538024" s="62"/>
    </row>
    <row r="538025" spans="3:3" x14ac:dyDescent="0.25">
      <c r="C538025" s="62"/>
    </row>
    <row r="538113" spans="3:3" x14ac:dyDescent="0.25">
      <c r="C538113" s="62"/>
    </row>
    <row r="538114" spans="3:3" x14ac:dyDescent="0.25">
      <c r="C538114" s="62"/>
    </row>
    <row r="538202" spans="3:3" x14ac:dyDescent="0.25">
      <c r="C538202" s="62"/>
    </row>
    <row r="538203" spans="3:3" x14ac:dyDescent="0.25">
      <c r="C538203" s="62"/>
    </row>
    <row r="538291" spans="3:3" x14ac:dyDescent="0.25">
      <c r="C538291" s="62"/>
    </row>
    <row r="538292" spans="3:3" x14ac:dyDescent="0.25">
      <c r="C538292" s="62"/>
    </row>
    <row r="538380" spans="3:3" x14ac:dyDescent="0.25">
      <c r="C538380" s="62"/>
    </row>
    <row r="538381" spans="3:3" x14ac:dyDescent="0.25">
      <c r="C538381" s="62"/>
    </row>
    <row r="538469" spans="3:3" x14ac:dyDescent="0.25">
      <c r="C538469" s="62"/>
    </row>
    <row r="538470" spans="3:3" x14ac:dyDescent="0.25">
      <c r="C538470" s="62"/>
    </row>
    <row r="538558" spans="3:3" x14ac:dyDescent="0.25">
      <c r="C538558" s="62"/>
    </row>
    <row r="538559" spans="3:3" x14ac:dyDescent="0.25">
      <c r="C538559" s="62"/>
    </row>
    <row r="538647" spans="3:3" x14ac:dyDescent="0.25">
      <c r="C538647" s="62"/>
    </row>
    <row r="538648" spans="3:3" x14ac:dyDescent="0.25">
      <c r="C538648" s="62"/>
    </row>
    <row r="538736" spans="3:3" x14ac:dyDescent="0.25">
      <c r="C538736" s="62"/>
    </row>
    <row r="538737" spans="3:3" x14ac:dyDescent="0.25">
      <c r="C538737" s="62"/>
    </row>
    <row r="538825" spans="3:3" x14ac:dyDescent="0.25">
      <c r="C538825" s="62"/>
    </row>
    <row r="538826" spans="3:3" x14ac:dyDescent="0.25">
      <c r="C538826" s="62"/>
    </row>
    <row r="538914" spans="3:3" x14ac:dyDescent="0.25">
      <c r="C538914" s="62"/>
    </row>
    <row r="538915" spans="3:3" x14ac:dyDescent="0.25">
      <c r="C538915" s="62"/>
    </row>
    <row r="539003" spans="3:3" x14ac:dyDescent="0.25">
      <c r="C539003" s="62"/>
    </row>
    <row r="539004" spans="3:3" x14ac:dyDescent="0.25">
      <c r="C539004" s="62"/>
    </row>
    <row r="539092" spans="3:3" x14ac:dyDescent="0.25">
      <c r="C539092" s="62"/>
    </row>
    <row r="539093" spans="3:3" x14ac:dyDescent="0.25">
      <c r="C539093" s="62"/>
    </row>
    <row r="539181" spans="3:3" x14ac:dyDescent="0.25">
      <c r="C539181" s="62"/>
    </row>
    <row r="539182" spans="3:3" x14ac:dyDescent="0.25">
      <c r="C539182" s="62"/>
    </row>
    <row r="539270" spans="3:3" x14ac:dyDescent="0.25">
      <c r="C539270" s="62"/>
    </row>
    <row r="539271" spans="3:3" x14ac:dyDescent="0.25">
      <c r="C539271" s="62"/>
    </row>
    <row r="539359" spans="3:3" x14ac:dyDescent="0.25">
      <c r="C539359" s="62"/>
    </row>
    <row r="539360" spans="3:3" x14ac:dyDescent="0.25">
      <c r="C539360" s="62"/>
    </row>
    <row r="539448" spans="3:3" x14ac:dyDescent="0.25">
      <c r="C539448" s="62"/>
    </row>
    <row r="539449" spans="3:3" x14ac:dyDescent="0.25">
      <c r="C539449" s="62"/>
    </row>
    <row r="539537" spans="3:3" x14ac:dyDescent="0.25">
      <c r="C539537" s="62"/>
    </row>
    <row r="539538" spans="3:3" x14ac:dyDescent="0.25">
      <c r="C539538" s="62"/>
    </row>
    <row r="539626" spans="3:3" x14ac:dyDescent="0.25">
      <c r="C539626" s="62"/>
    </row>
    <row r="539627" spans="3:3" x14ac:dyDescent="0.25">
      <c r="C539627" s="62"/>
    </row>
    <row r="539715" spans="3:3" x14ac:dyDescent="0.25">
      <c r="C539715" s="62"/>
    </row>
    <row r="539716" spans="3:3" x14ac:dyDescent="0.25">
      <c r="C539716" s="62"/>
    </row>
    <row r="539804" spans="3:3" x14ac:dyDescent="0.25">
      <c r="C539804" s="62"/>
    </row>
    <row r="539805" spans="3:3" x14ac:dyDescent="0.25">
      <c r="C539805" s="62"/>
    </row>
    <row r="539893" spans="3:3" x14ac:dyDescent="0.25">
      <c r="C539893" s="62"/>
    </row>
    <row r="539894" spans="3:3" x14ac:dyDescent="0.25">
      <c r="C539894" s="62"/>
    </row>
    <row r="539982" spans="3:3" x14ac:dyDescent="0.25">
      <c r="C539982" s="62"/>
    </row>
    <row r="539983" spans="3:3" x14ac:dyDescent="0.25">
      <c r="C539983" s="62"/>
    </row>
    <row r="540071" spans="3:3" x14ac:dyDescent="0.25">
      <c r="C540071" s="62"/>
    </row>
    <row r="540072" spans="3:3" x14ac:dyDescent="0.25">
      <c r="C540072" s="62"/>
    </row>
    <row r="540160" spans="3:3" x14ac:dyDescent="0.25">
      <c r="C540160" s="62"/>
    </row>
    <row r="540161" spans="3:3" x14ac:dyDescent="0.25">
      <c r="C540161" s="62"/>
    </row>
    <row r="540249" spans="3:3" x14ac:dyDescent="0.25">
      <c r="C540249" s="62"/>
    </row>
    <row r="540250" spans="3:3" x14ac:dyDescent="0.25">
      <c r="C540250" s="62"/>
    </row>
    <row r="540338" spans="3:3" x14ac:dyDescent="0.25">
      <c r="C540338" s="62"/>
    </row>
    <row r="540339" spans="3:3" x14ac:dyDescent="0.25">
      <c r="C540339" s="62"/>
    </row>
    <row r="540427" spans="3:3" x14ac:dyDescent="0.25">
      <c r="C540427" s="62"/>
    </row>
    <row r="540428" spans="3:3" x14ac:dyDescent="0.25">
      <c r="C540428" s="62"/>
    </row>
    <row r="540516" spans="3:3" x14ac:dyDescent="0.25">
      <c r="C540516" s="62"/>
    </row>
    <row r="540517" spans="3:3" x14ac:dyDescent="0.25">
      <c r="C540517" s="62"/>
    </row>
    <row r="540605" spans="3:3" x14ac:dyDescent="0.25">
      <c r="C540605" s="62"/>
    </row>
    <row r="540606" spans="3:3" x14ac:dyDescent="0.25">
      <c r="C540606" s="62"/>
    </row>
    <row r="540694" spans="3:3" x14ac:dyDescent="0.25">
      <c r="C540694" s="62"/>
    </row>
    <row r="540695" spans="3:3" x14ac:dyDescent="0.25">
      <c r="C540695" s="62"/>
    </row>
    <row r="540783" spans="3:3" x14ac:dyDescent="0.25">
      <c r="C540783" s="62"/>
    </row>
    <row r="540784" spans="3:3" x14ac:dyDescent="0.25">
      <c r="C540784" s="62"/>
    </row>
    <row r="540872" spans="3:3" x14ac:dyDescent="0.25">
      <c r="C540872" s="62"/>
    </row>
    <row r="540873" spans="3:3" x14ac:dyDescent="0.25">
      <c r="C540873" s="62"/>
    </row>
    <row r="540961" spans="3:3" x14ac:dyDescent="0.25">
      <c r="C540961" s="62"/>
    </row>
    <row r="540962" spans="3:3" x14ac:dyDescent="0.25">
      <c r="C540962" s="62"/>
    </row>
    <row r="541050" spans="3:3" x14ac:dyDescent="0.25">
      <c r="C541050" s="62"/>
    </row>
    <row r="541051" spans="3:3" x14ac:dyDescent="0.25">
      <c r="C541051" s="62"/>
    </row>
    <row r="541139" spans="3:3" x14ac:dyDescent="0.25">
      <c r="C541139" s="62"/>
    </row>
    <row r="541140" spans="3:3" x14ac:dyDescent="0.25">
      <c r="C541140" s="62"/>
    </row>
    <row r="541228" spans="3:3" x14ac:dyDescent="0.25">
      <c r="C541228" s="62"/>
    </row>
    <row r="541229" spans="3:3" x14ac:dyDescent="0.25">
      <c r="C541229" s="62"/>
    </row>
    <row r="541317" spans="3:3" x14ac:dyDescent="0.25">
      <c r="C541317" s="62"/>
    </row>
    <row r="541318" spans="3:3" x14ac:dyDescent="0.25">
      <c r="C541318" s="62"/>
    </row>
    <row r="541406" spans="3:3" x14ac:dyDescent="0.25">
      <c r="C541406" s="62"/>
    </row>
    <row r="541407" spans="3:3" x14ac:dyDescent="0.25">
      <c r="C541407" s="62"/>
    </row>
    <row r="541495" spans="3:3" x14ac:dyDescent="0.25">
      <c r="C541495" s="62"/>
    </row>
    <row r="541496" spans="3:3" x14ac:dyDescent="0.25">
      <c r="C541496" s="62"/>
    </row>
    <row r="541584" spans="3:3" x14ac:dyDescent="0.25">
      <c r="C541584" s="62"/>
    </row>
    <row r="541585" spans="3:3" x14ac:dyDescent="0.25">
      <c r="C541585" s="62"/>
    </row>
    <row r="541673" spans="3:3" x14ac:dyDescent="0.25">
      <c r="C541673" s="62"/>
    </row>
    <row r="541674" spans="3:3" x14ac:dyDescent="0.25">
      <c r="C541674" s="62"/>
    </row>
    <row r="541762" spans="3:3" x14ac:dyDescent="0.25">
      <c r="C541762" s="62"/>
    </row>
    <row r="541763" spans="3:3" x14ac:dyDescent="0.25">
      <c r="C541763" s="62"/>
    </row>
    <row r="541851" spans="3:3" x14ac:dyDescent="0.25">
      <c r="C541851" s="62"/>
    </row>
    <row r="541852" spans="3:3" x14ac:dyDescent="0.25">
      <c r="C541852" s="62"/>
    </row>
    <row r="541940" spans="3:3" x14ac:dyDescent="0.25">
      <c r="C541940" s="62"/>
    </row>
    <row r="541941" spans="3:3" x14ac:dyDescent="0.25">
      <c r="C541941" s="62"/>
    </row>
    <row r="542029" spans="3:3" x14ac:dyDescent="0.25">
      <c r="C542029" s="62"/>
    </row>
    <row r="542030" spans="3:3" x14ac:dyDescent="0.25">
      <c r="C542030" s="62"/>
    </row>
    <row r="542118" spans="3:3" x14ac:dyDescent="0.25">
      <c r="C542118" s="62"/>
    </row>
    <row r="542119" spans="3:3" x14ac:dyDescent="0.25">
      <c r="C542119" s="62"/>
    </row>
    <row r="542207" spans="3:3" x14ac:dyDescent="0.25">
      <c r="C542207" s="62"/>
    </row>
    <row r="542208" spans="3:3" x14ac:dyDescent="0.25">
      <c r="C542208" s="62"/>
    </row>
    <row r="542296" spans="3:3" x14ac:dyDescent="0.25">
      <c r="C542296" s="62"/>
    </row>
    <row r="542297" spans="3:3" x14ac:dyDescent="0.25">
      <c r="C542297" s="62"/>
    </row>
    <row r="542385" spans="3:3" x14ac:dyDescent="0.25">
      <c r="C542385" s="62"/>
    </row>
    <row r="542386" spans="3:3" x14ac:dyDescent="0.25">
      <c r="C542386" s="62"/>
    </row>
    <row r="542474" spans="3:3" x14ac:dyDescent="0.25">
      <c r="C542474" s="62"/>
    </row>
    <row r="542475" spans="3:3" x14ac:dyDescent="0.25">
      <c r="C542475" s="62"/>
    </row>
    <row r="542563" spans="3:3" x14ac:dyDescent="0.25">
      <c r="C542563" s="62"/>
    </row>
    <row r="542564" spans="3:3" x14ac:dyDescent="0.25">
      <c r="C542564" s="62"/>
    </row>
    <row r="542652" spans="3:3" x14ac:dyDescent="0.25">
      <c r="C542652" s="62"/>
    </row>
    <row r="542653" spans="3:3" x14ac:dyDescent="0.25">
      <c r="C542653" s="62"/>
    </row>
    <row r="542741" spans="3:3" x14ac:dyDescent="0.25">
      <c r="C542741" s="62"/>
    </row>
    <row r="542742" spans="3:3" x14ac:dyDescent="0.25">
      <c r="C542742" s="62"/>
    </row>
    <row r="542830" spans="3:3" x14ac:dyDescent="0.25">
      <c r="C542830" s="62"/>
    </row>
    <row r="542831" spans="3:3" x14ac:dyDescent="0.25">
      <c r="C542831" s="62"/>
    </row>
    <row r="542919" spans="3:3" x14ac:dyDescent="0.25">
      <c r="C542919" s="62"/>
    </row>
    <row r="542920" spans="3:3" x14ac:dyDescent="0.25">
      <c r="C542920" s="62"/>
    </row>
    <row r="543008" spans="3:3" x14ac:dyDescent="0.25">
      <c r="C543008" s="62"/>
    </row>
    <row r="543009" spans="3:3" x14ac:dyDescent="0.25">
      <c r="C543009" s="62"/>
    </row>
    <row r="543097" spans="3:3" x14ac:dyDescent="0.25">
      <c r="C543097" s="62"/>
    </row>
    <row r="543098" spans="3:3" x14ac:dyDescent="0.25">
      <c r="C543098" s="62"/>
    </row>
    <row r="543186" spans="3:3" x14ac:dyDescent="0.25">
      <c r="C543186" s="62"/>
    </row>
    <row r="543187" spans="3:3" x14ac:dyDescent="0.25">
      <c r="C543187" s="62"/>
    </row>
    <row r="543275" spans="3:3" x14ac:dyDescent="0.25">
      <c r="C543275" s="62"/>
    </row>
    <row r="543276" spans="3:3" x14ac:dyDescent="0.25">
      <c r="C543276" s="62"/>
    </row>
    <row r="543364" spans="3:3" x14ac:dyDescent="0.25">
      <c r="C543364" s="62"/>
    </row>
    <row r="543365" spans="3:3" x14ac:dyDescent="0.25">
      <c r="C543365" s="62"/>
    </row>
    <row r="543453" spans="3:3" x14ac:dyDescent="0.25">
      <c r="C543453" s="62"/>
    </row>
    <row r="543454" spans="3:3" x14ac:dyDescent="0.25">
      <c r="C543454" s="62"/>
    </row>
    <row r="543542" spans="3:3" x14ac:dyDescent="0.25">
      <c r="C543542" s="62"/>
    </row>
    <row r="543543" spans="3:3" x14ac:dyDescent="0.25">
      <c r="C543543" s="62"/>
    </row>
    <row r="543631" spans="3:3" x14ac:dyDescent="0.25">
      <c r="C543631" s="62"/>
    </row>
    <row r="543632" spans="3:3" x14ac:dyDescent="0.25">
      <c r="C543632" s="62"/>
    </row>
    <row r="543720" spans="3:3" x14ac:dyDescent="0.25">
      <c r="C543720" s="62"/>
    </row>
    <row r="543721" spans="3:3" x14ac:dyDescent="0.25">
      <c r="C543721" s="62"/>
    </row>
    <row r="543809" spans="3:3" x14ac:dyDescent="0.25">
      <c r="C543809" s="62"/>
    </row>
    <row r="543810" spans="3:3" x14ac:dyDescent="0.25">
      <c r="C543810" s="62"/>
    </row>
    <row r="543898" spans="3:3" x14ac:dyDescent="0.25">
      <c r="C543898" s="62"/>
    </row>
    <row r="543899" spans="3:3" x14ac:dyDescent="0.25">
      <c r="C543899" s="62"/>
    </row>
    <row r="543987" spans="3:3" x14ac:dyDescent="0.25">
      <c r="C543987" s="62"/>
    </row>
    <row r="543988" spans="3:3" x14ac:dyDescent="0.25">
      <c r="C543988" s="62"/>
    </row>
    <row r="544076" spans="3:3" x14ac:dyDescent="0.25">
      <c r="C544076" s="62"/>
    </row>
    <row r="544077" spans="3:3" x14ac:dyDescent="0.25">
      <c r="C544077" s="62"/>
    </row>
    <row r="544165" spans="3:3" x14ac:dyDescent="0.25">
      <c r="C544165" s="62"/>
    </row>
    <row r="544166" spans="3:3" x14ac:dyDescent="0.25">
      <c r="C544166" s="62"/>
    </row>
    <row r="544254" spans="3:3" x14ac:dyDescent="0.25">
      <c r="C544254" s="62"/>
    </row>
    <row r="544255" spans="3:3" x14ac:dyDescent="0.25">
      <c r="C544255" s="62"/>
    </row>
    <row r="544343" spans="3:3" x14ac:dyDescent="0.25">
      <c r="C544343" s="62"/>
    </row>
    <row r="544344" spans="3:3" x14ac:dyDescent="0.25">
      <c r="C544344" s="62"/>
    </row>
    <row r="544432" spans="3:3" x14ac:dyDescent="0.25">
      <c r="C544432" s="62"/>
    </row>
    <row r="544433" spans="3:3" x14ac:dyDescent="0.25">
      <c r="C544433" s="62"/>
    </row>
    <row r="544521" spans="3:3" x14ac:dyDescent="0.25">
      <c r="C544521" s="62"/>
    </row>
    <row r="544522" spans="3:3" x14ac:dyDescent="0.25">
      <c r="C544522" s="62"/>
    </row>
    <row r="544610" spans="3:3" x14ac:dyDescent="0.25">
      <c r="C544610" s="62"/>
    </row>
    <row r="544611" spans="3:3" x14ac:dyDescent="0.25">
      <c r="C544611" s="62"/>
    </row>
    <row r="544699" spans="3:3" x14ac:dyDescent="0.25">
      <c r="C544699" s="62"/>
    </row>
    <row r="544700" spans="3:3" x14ac:dyDescent="0.25">
      <c r="C544700" s="62"/>
    </row>
    <row r="544788" spans="3:3" x14ac:dyDescent="0.25">
      <c r="C544788" s="62"/>
    </row>
    <row r="544789" spans="3:3" x14ac:dyDescent="0.25">
      <c r="C544789" s="62"/>
    </row>
    <row r="544877" spans="3:3" x14ac:dyDescent="0.25">
      <c r="C544877" s="62"/>
    </row>
    <row r="544878" spans="3:3" x14ac:dyDescent="0.25">
      <c r="C544878" s="62"/>
    </row>
    <row r="544966" spans="3:3" x14ac:dyDescent="0.25">
      <c r="C544966" s="62"/>
    </row>
    <row r="544967" spans="3:3" x14ac:dyDescent="0.25">
      <c r="C544967" s="62"/>
    </row>
    <row r="545055" spans="3:3" x14ac:dyDescent="0.25">
      <c r="C545055" s="62"/>
    </row>
    <row r="545056" spans="3:3" x14ac:dyDescent="0.25">
      <c r="C545056" s="62"/>
    </row>
    <row r="545144" spans="3:3" x14ac:dyDescent="0.25">
      <c r="C545144" s="62"/>
    </row>
    <row r="545145" spans="3:3" x14ac:dyDescent="0.25">
      <c r="C545145" s="62"/>
    </row>
    <row r="545233" spans="3:3" x14ac:dyDescent="0.25">
      <c r="C545233" s="62"/>
    </row>
    <row r="545234" spans="3:3" x14ac:dyDescent="0.25">
      <c r="C545234" s="62"/>
    </row>
    <row r="545322" spans="3:3" x14ac:dyDescent="0.25">
      <c r="C545322" s="62"/>
    </row>
    <row r="545323" spans="3:3" x14ac:dyDescent="0.25">
      <c r="C545323" s="62"/>
    </row>
    <row r="545411" spans="3:3" x14ac:dyDescent="0.25">
      <c r="C545411" s="62"/>
    </row>
    <row r="545412" spans="3:3" x14ac:dyDescent="0.25">
      <c r="C545412" s="62"/>
    </row>
    <row r="545500" spans="3:3" x14ac:dyDescent="0.25">
      <c r="C545500" s="62"/>
    </row>
    <row r="545501" spans="3:3" x14ac:dyDescent="0.25">
      <c r="C545501" s="62"/>
    </row>
    <row r="545589" spans="3:3" x14ac:dyDescent="0.25">
      <c r="C545589" s="62"/>
    </row>
    <row r="545590" spans="3:3" x14ac:dyDescent="0.25">
      <c r="C545590" s="62"/>
    </row>
    <row r="545678" spans="3:3" x14ac:dyDescent="0.25">
      <c r="C545678" s="62"/>
    </row>
    <row r="545679" spans="3:3" x14ac:dyDescent="0.25">
      <c r="C545679" s="62"/>
    </row>
    <row r="545767" spans="3:3" x14ac:dyDescent="0.25">
      <c r="C545767" s="62"/>
    </row>
    <row r="545768" spans="3:3" x14ac:dyDescent="0.25">
      <c r="C545768" s="62"/>
    </row>
    <row r="545856" spans="3:3" x14ac:dyDescent="0.25">
      <c r="C545856" s="62"/>
    </row>
    <row r="545857" spans="3:3" x14ac:dyDescent="0.25">
      <c r="C545857" s="62"/>
    </row>
    <row r="545945" spans="3:3" x14ac:dyDescent="0.25">
      <c r="C545945" s="62"/>
    </row>
    <row r="545946" spans="3:3" x14ac:dyDescent="0.25">
      <c r="C545946" s="62"/>
    </row>
    <row r="546034" spans="3:3" x14ac:dyDescent="0.25">
      <c r="C546034" s="62"/>
    </row>
    <row r="546035" spans="3:3" x14ac:dyDescent="0.25">
      <c r="C546035" s="62"/>
    </row>
    <row r="546123" spans="3:3" x14ac:dyDescent="0.25">
      <c r="C546123" s="62"/>
    </row>
    <row r="546124" spans="3:3" x14ac:dyDescent="0.25">
      <c r="C546124" s="62"/>
    </row>
    <row r="546212" spans="3:3" x14ac:dyDescent="0.25">
      <c r="C546212" s="62"/>
    </row>
    <row r="546213" spans="3:3" x14ac:dyDescent="0.25">
      <c r="C546213" s="62"/>
    </row>
    <row r="546301" spans="3:3" x14ac:dyDescent="0.25">
      <c r="C546301" s="62"/>
    </row>
    <row r="546302" spans="3:3" x14ac:dyDescent="0.25">
      <c r="C546302" s="62"/>
    </row>
    <row r="546390" spans="3:3" x14ac:dyDescent="0.25">
      <c r="C546390" s="62"/>
    </row>
    <row r="546391" spans="3:3" x14ac:dyDescent="0.25">
      <c r="C546391" s="62"/>
    </row>
    <row r="546479" spans="3:3" x14ac:dyDescent="0.25">
      <c r="C546479" s="62"/>
    </row>
    <row r="546480" spans="3:3" x14ac:dyDescent="0.25">
      <c r="C546480" s="62"/>
    </row>
    <row r="546568" spans="3:3" x14ac:dyDescent="0.25">
      <c r="C546568" s="62"/>
    </row>
    <row r="546569" spans="3:3" x14ac:dyDescent="0.25">
      <c r="C546569" s="62"/>
    </row>
    <row r="546657" spans="3:3" x14ac:dyDescent="0.25">
      <c r="C546657" s="62"/>
    </row>
    <row r="546658" spans="3:3" x14ac:dyDescent="0.25">
      <c r="C546658" s="62"/>
    </row>
    <row r="546746" spans="3:3" x14ac:dyDescent="0.25">
      <c r="C546746" s="62"/>
    </row>
    <row r="546747" spans="3:3" x14ac:dyDescent="0.25">
      <c r="C546747" s="62"/>
    </row>
    <row r="546835" spans="3:3" x14ac:dyDescent="0.25">
      <c r="C546835" s="62"/>
    </row>
    <row r="546836" spans="3:3" x14ac:dyDescent="0.25">
      <c r="C546836" s="62"/>
    </row>
    <row r="546924" spans="3:3" x14ac:dyDescent="0.25">
      <c r="C546924" s="62"/>
    </row>
    <row r="546925" spans="3:3" x14ac:dyDescent="0.25">
      <c r="C546925" s="62"/>
    </row>
    <row r="547013" spans="3:3" x14ac:dyDescent="0.25">
      <c r="C547013" s="62"/>
    </row>
    <row r="547014" spans="3:3" x14ac:dyDescent="0.25">
      <c r="C547014" s="62"/>
    </row>
    <row r="547102" spans="3:3" x14ac:dyDescent="0.25">
      <c r="C547102" s="62"/>
    </row>
    <row r="547103" spans="3:3" x14ac:dyDescent="0.25">
      <c r="C547103" s="62"/>
    </row>
    <row r="547191" spans="3:3" x14ac:dyDescent="0.25">
      <c r="C547191" s="62"/>
    </row>
    <row r="547192" spans="3:3" x14ac:dyDescent="0.25">
      <c r="C547192" s="62"/>
    </row>
    <row r="547280" spans="3:3" x14ac:dyDescent="0.25">
      <c r="C547280" s="62"/>
    </row>
    <row r="547281" spans="3:3" x14ac:dyDescent="0.25">
      <c r="C547281" s="62"/>
    </row>
    <row r="547369" spans="3:3" x14ac:dyDescent="0.25">
      <c r="C547369" s="62"/>
    </row>
    <row r="547370" spans="3:3" x14ac:dyDescent="0.25">
      <c r="C547370" s="62"/>
    </row>
    <row r="547458" spans="3:3" x14ac:dyDescent="0.25">
      <c r="C547458" s="62"/>
    </row>
    <row r="547459" spans="3:3" x14ac:dyDescent="0.25">
      <c r="C547459" s="62"/>
    </row>
    <row r="547547" spans="3:3" x14ac:dyDescent="0.25">
      <c r="C547547" s="62"/>
    </row>
    <row r="547548" spans="3:3" x14ac:dyDescent="0.25">
      <c r="C547548" s="62"/>
    </row>
    <row r="547636" spans="3:3" x14ac:dyDescent="0.25">
      <c r="C547636" s="62"/>
    </row>
    <row r="547637" spans="3:3" x14ac:dyDescent="0.25">
      <c r="C547637" s="62"/>
    </row>
    <row r="547725" spans="3:3" x14ac:dyDescent="0.25">
      <c r="C547725" s="62"/>
    </row>
    <row r="547726" spans="3:3" x14ac:dyDescent="0.25">
      <c r="C547726" s="62"/>
    </row>
    <row r="547814" spans="3:3" x14ac:dyDescent="0.25">
      <c r="C547814" s="62"/>
    </row>
    <row r="547815" spans="3:3" x14ac:dyDescent="0.25">
      <c r="C547815" s="62"/>
    </row>
    <row r="547903" spans="3:3" x14ac:dyDescent="0.25">
      <c r="C547903" s="62"/>
    </row>
    <row r="547904" spans="3:3" x14ac:dyDescent="0.25">
      <c r="C547904" s="62"/>
    </row>
    <row r="547992" spans="3:3" x14ac:dyDescent="0.25">
      <c r="C547992" s="62"/>
    </row>
    <row r="547993" spans="3:3" x14ac:dyDescent="0.25">
      <c r="C547993" s="62"/>
    </row>
    <row r="548081" spans="3:3" x14ac:dyDescent="0.25">
      <c r="C548081" s="62"/>
    </row>
    <row r="548082" spans="3:3" x14ac:dyDescent="0.25">
      <c r="C548082" s="62"/>
    </row>
    <row r="548170" spans="3:3" x14ac:dyDescent="0.25">
      <c r="C548170" s="62"/>
    </row>
    <row r="548171" spans="3:3" x14ac:dyDescent="0.25">
      <c r="C548171" s="62"/>
    </row>
    <row r="548259" spans="3:3" x14ac:dyDescent="0.25">
      <c r="C548259" s="62"/>
    </row>
    <row r="548260" spans="3:3" x14ac:dyDescent="0.25">
      <c r="C548260" s="62"/>
    </row>
    <row r="548348" spans="3:3" x14ac:dyDescent="0.25">
      <c r="C548348" s="62"/>
    </row>
    <row r="548349" spans="3:3" x14ac:dyDescent="0.25">
      <c r="C548349" s="62"/>
    </row>
    <row r="548437" spans="3:3" x14ac:dyDescent="0.25">
      <c r="C548437" s="62"/>
    </row>
    <row r="548438" spans="3:3" x14ac:dyDescent="0.25">
      <c r="C548438" s="62"/>
    </row>
    <row r="548526" spans="3:3" x14ac:dyDescent="0.25">
      <c r="C548526" s="62"/>
    </row>
    <row r="548527" spans="3:3" x14ac:dyDescent="0.25">
      <c r="C548527" s="62"/>
    </row>
    <row r="548615" spans="3:3" x14ac:dyDescent="0.25">
      <c r="C548615" s="62"/>
    </row>
    <row r="548616" spans="3:3" x14ac:dyDescent="0.25">
      <c r="C548616" s="62"/>
    </row>
    <row r="548704" spans="3:3" x14ac:dyDescent="0.25">
      <c r="C548704" s="62"/>
    </row>
    <row r="548705" spans="3:3" x14ac:dyDescent="0.25">
      <c r="C548705" s="62"/>
    </row>
    <row r="548793" spans="3:3" x14ac:dyDescent="0.25">
      <c r="C548793" s="62"/>
    </row>
    <row r="548794" spans="3:3" x14ac:dyDescent="0.25">
      <c r="C548794" s="62"/>
    </row>
    <row r="548882" spans="3:3" x14ac:dyDescent="0.25">
      <c r="C548882" s="62"/>
    </row>
    <row r="548883" spans="3:3" x14ac:dyDescent="0.25">
      <c r="C548883" s="62"/>
    </row>
    <row r="548971" spans="3:3" x14ac:dyDescent="0.25">
      <c r="C548971" s="62"/>
    </row>
    <row r="548972" spans="3:3" x14ac:dyDescent="0.25">
      <c r="C548972" s="62"/>
    </row>
    <row r="549060" spans="3:3" x14ac:dyDescent="0.25">
      <c r="C549060" s="62"/>
    </row>
    <row r="549061" spans="3:3" x14ac:dyDescent="0.25">
      <c r="C549061" s="62"/>
    </row>
    <row r="549149" spans="3:3" x14ac:dyDescent="0.25">
      <c r="C549149" s="62"/>
    </row>
    <row r="549150" spans="3:3" x14ac:dyDescent="0.25">
      <c r="C549150" s="62"/>
    </row>
    <row r="549238" spans="3:3" x14ac:dyDescent="0.25">
      <c r="C549238" s="62"/>
    </row>
    <row r="549239" spans="3:3" x14ac:dyDescent="0.25">
      <c r="C549239" s="62"/>
    </row>
    <row r="549327" spans="3:3" x14ac:dyDescent="0.25">
      <c r="C549327" s="62"/>
    </row>
    <row r="549328" spans="3:3" x14ac:dyDescent="0.25">
      <c r="C549328" s="62"/>
    </row>
    <row r="549416" spans="3:3" x14ac:dyDescent="0.25">
      <c r="C549416" s="62"/>
    </row>
    <row r="549417" spans="3:3" x14ac:dyDescent="0.25">
      <c r="C549417" s="62"/>
    </row>
    <row r="549505" spans="3:3" x14ac:dyDescent="0.25">
      <c r="C549505" s="62"/>
    </row>
    <row r="549506" spans="3:3" x14ac:dyDescent="0.25">
      <c r="C549506" s="62"/>
    </row>
    <row r="549594" spans="3:3" x14ac:dyDescent="0.25">
      <c r="C549594" s="62"/>
    </row>
    <row r="549595" spans="3:3" x14ac:dyDescent="0.25">
      <c r="C549595" s="62"/>
    </row>
    <row r="549683" spans="3:3" x14ac:dyDescent="0.25">
      <c r="C549683" s="62"/>
    </row>
    <row r="549684" spans="3:3" x14ac:dyDescent="0.25">
      <c r="C549684" s="62"/>
    </row>
    <row r="549772" spans="3:3" x14ac:dyDescent="0.25">
      <c r="C549772" s="62"/>
    </row>
    <row r="549773" spans="3:3" x14ac:dyDescent="0.25">
      <c r="C549773" s="62"/>
    </row>
    <row r="549861" spans="3:3" x14ac:dyDescent="0.25">
      <c r="C549861" s="62"/>
    </row>
    <row r="549862" spans="3:3" x14ac:dyDescent="0.25">
      <c r="C549862" s="62"/>
    </row>
    <row r="549950" spans="3:3" x14ac:dyDescent="0.25">
      <c r="C549950" s="62"/>
    </row>
    <row r="549951" spans="3:3" x14ac:dyDescent="0.25">
      <c r="C549951" s="62"/>
    </row>
    <row r="550039" spans="3:3" x14ac:dyDescent="0.25">
      <c r="C550039" s="62"/>
    </row>
    <row r="550040" spans="3:3" x14ac:dyDescent="0.25">
      <c r="C550040" s="62"/>
    </row>
    <row r="550128" spans="3:3" x14ac:dyDescent="0.25">
      <c r="C550128" s="62"/>
    </row>
    <row r="550129" spans="3:3" x14ac:dyDescent="0.25">
      <c r="C550129" s="62"/>
    </row>
    <row r="550217" spans="3:3" x14ac:dyDescent="0.25">
      <c r="C550217" s="62"/>
    </row>
    <row r="550218" spans="3:3" x14ac:dyDescent="0.25">
      <c r="C550218" s="62"/>
    </row>
    <row r="550306" spans="3:3" x14ac:dyDescent="0.25">
      <c r="C550306" s="62"/>
    </row>
    <row r="550307" spans="3:3" x14ac:dyDescent="0.25">
      <c r="C550307" s="62"/>
    </row>
    <row r="550395" spans="3:3" x14ac:dyDescent="0.25">
      <c r="C550395" s="62"/>
    </row>
    <row r="550396" spans="3:3" x14ac:dyDescent="0.25">
      <c r="C550396" s="62"/>
    </row>
    <row r="550484" spans="3:3" x14ac:dyDescent="0.25">
      <c r="C550484" s="62"/>
    </row>
    <row r="550485" spans="3:3" x14ac:dyDescent="0.25">
      <c r="C550485" s="62"/>
    </row>
    <row r="550573" spans="3:3" x14ac:dyDescent="0.25">
      <c r="C550573" s="62"/>
    </row>
    <row r="550574" spans="3:3" x14ac:dyDescent="0.25">
      <c r="C550574" s="62"/>
    </row>
    <row r="550662" spans="3:3" x14ac:dyDescent="0.25">
      <c r="C550662" s="62"/>
    </row>
    <row r="550663" spans="3:3" x14ac:dyDescent="0.25">
      <c r="C550663" s="62"/>
    </row>
    <row r="550751" spans="3:3" x14ac:dyDescent="0.25">
      <c r="C550751" s="62"/>
    </row>
    <row r="550752" spans="3:3" x14ac:dyDescent="0.25">
      <c r="C550752" s="62"/>
    </row>
    <row r="550840" spans="3:3" x14ac:dyDescent="0.25">
      <c r="C550840" s="62"/>
    </row>
    <row r="550841" spans="3:3" x14ac:dyDescent="0.25">
      <c r="C550841" s="62"/>
    </row>
    <row r="550929" spans="3:3" x14ac:dyDescent="0.25">
      <c r="C550929" s="62"/>
    </row>
    <row r="550930" spans="3:3" x14ac:dyDescent="0.25">
      <c r="C550930" s="62"/>
    </row>
    <row r="551018" spans="3:3" x14ac:dyDescent="0.25">
      <c r="C551018" s="62"/>
    </row>
    <row r="551019" spans="3:3" x14ac:dyDescent="0.25">
      <c r="C551019" s="62"/>
    </row>
    <row r="551107" spans="3:3" x14ac:dyDescent="0.25">
      <c r="C551107" s="62"/>
    </row>
    <row r="551108" spans="3:3" x14ac:dyDescent="0.25">
      <c r="C551108" s="62"/>
    </row>
    <row r="551196" spans="3:3" x14ac:dyDescent="0.25">
      <c r="C551196" s="62"/>
    </row>
    <row r="551197" spans="3:3" x14ac:dyDescent="0.25">
      <c r="C551197" s="62"/>
    </row>
    <row r="551285" spans="3:3" x14ac:dyDescent="0.25">
      <c r="C551285" s="62"/>
    </row>
    <row r="551286" spans="3:3" x14ac:dyDescent="0.25">
      <c r="C551286" s="62"/>
    </row>
    <row r="551374" spans="3:3" x14ac:dyDescent="0.25">
      <c r="C551374" s="62"/>
    </row>
    <row r="551375" spans="3:3" x14ac:dyDescent="0.25">
      <c r="C551375" s="62"/>
    </row>
    <row r="551463" spans="3:3" x14ac:dyDescent="0.25">
      <c r="C551463" s="62"/>
    </row>
    <row r="551464" spans="3:3" x14ac:dyDescent="0.25">
      <c r="C551464" s="62"/>
    </row>
    <row r="551552" spans="3:3" x14ac:dyDescent="0.25">
      <c r="C551552" s="62"/>
    </row>
    <row r="551553" spans="3:3" x14ac:dyDescent="0.25">
      <c r="C551553" s="62"/>
    </row>
    <row r="551641" spans="3:3" x14ac:dyDescent="0.25">
      <c r="C551641" s="62"/>
    </row>
    <row r="551642" spans="3:3" x14ac:dyDescent="0.25">
      <c r="C551642" s="62"/>
    </row>
    <row r="551730" spans="3:3" x14ac:dyDescent="0.25">
      <c r="C551730" s="62"/>
    </row>
    <row r="551731" spans="3:3" x14ac:dyDescent="0.25">
      <c r="C551731" s="62"/>
    </row>
    <row r="551819" spans="3:3" x14ac:dyDescent="0.25">
      <c r="C551819" s="62"/>
    </row>
    <row r="551820" spans="3:3" x14ac:dyDescent="0.25">
      <c r="C551820" s="62"/>
    </row>
    <row r="551908" spans="3:3" x14ac:dyDescent="0.25">
      <c r="C551908" s="62"/>
    </row>
    <row r="551909" spans="3:3" x14ac:dyDescent="0.25">
      <c r="C551909" s="62"/>
    </row>
    <row r="551997" spans="3:3" x14ac:dyDescent="0.25">
      <c r="C551997" s="62"/>
    </row>
    <row r="551998" spans="3:3" x14ac:dyDescent="0.25">
      <c r="C551998" s="62"/>
    </row>
    <row r="552086" spans="3:3" x14ac:dyDescent="0.25">
      <c r="C552086" s="62"/>
    </row>
    <row r="552087" spans="3:3" x14ac:dyDescent="0.25">
      <c r="C552087" s="62"/>
    </row>
    <row r="552175" spans="3:3" x14ac:dyDescent="0.25">
      <c r="C552175" s="62"/>
    </row>
    <row r="552176" spans="3:3" x14ac:dyDescent="0.25">
      <c r="C552176" s="62"/>
    </row>
    <row r="552264" spans="3:3" x14ac:dyDescent="0.25">
      <c r="C552264" s="62"/>
    </row>
    <row r="552265" spans="3:3" x14ac:dyDescent="0.25">
      <c r="C552265" s="62"/>
    </row>
    <row r="552353" spans="3:3" x14ac:dyDescent="0.25">
      <c r="C552353" s="62"/>
    </row>
    <row r="552354" spans="3:3" x14ac:dyDescent="0.25">
      <c r="C552354" s="62"/>
    </row>
    <row r="552442" spans="3:3" x14ac:dyDescent="0.25">
      <c r="C552442" s="62"/>
    </row>
    <row r="552443" spans="3:3" x14ac:dyDescent="0.25">
      <c r="C552443" s="62"/>
    </row>
    <row r="552531" spans="3:3" x14ac:dyDescent="0.25">
      <c r="C552531" s="62"/>
    </row>
    <row r="552532" spans="3:3" x14ac:dyDescent="0.25">
      <c r="C552532" s="62"/>
    </row>
    <row r="552620" spans="3:3" x14ac:dyDescent="0.25">
      <c r="C552620" s="62"/>
    </row>
    <row r="552621" spans="3:3" x14ac:dyDescent="0.25">
      <c r="C552621" s="62"/>
    </row>
    <row r="552709" spans="3:3" x14ac:dyDescent="0.25">
      <c r="C552709" s="62"/>
    </row>
    <row r="552710" spans="3:3" x14ac:dyDescent="0.25">
      <c r="C552710" s="62"/>
    </row>
    <row r="552798" spans="3:3" x14ac:dyDescent="0.25">
      <c r="C552798" s="62"/>
    </row>
    <row r="552799" spans="3:3" x14ac:dyDescent="0.25">
      <c r="C552799" s="62"/>
    </row>
    <row r="552887" spans="3:3" x14ac:dyDescent="0.25">
      <c r="C552887" s="62"/>
    </row>
    <row r="552888" spans="3:3" x14ac:dyDescent="0.25">
      <c r="C552888" s="62"/>
    </row>
    <row r="552976" spans="3:3" x14ac:dyDescent="0.25">
      <c r="C552976" s="62"/>
    </row>
    <row r="552977" spans="3:3" x14ac:dyDescent="0.25">
      <c r="C552977" s="62"/>
    </row>
    <row r="553065" spans="3:3" x14ac:dyDescent="0.25">
      <c r="C553065" s="62"/>
    </row>
    <row r="553066" spans="3:3" x14ac:dyDescent="0.25">
      <c r="C553066" s="62"/>
    </row>
    <row r="553154" spans="3:3" x14ac:dyDescent="0.25">
      <c r="C553154" s="62"/>
    </row>
    <row r="553155" spans="3:3" x14ac:dyDescent="0.25">
      <c r="C553155" s="62"/>
    </row>
    <row r="553243" spans="3:3" x14ac:dyDescent="0.25">
      <c r="C553243" s="62"/>
    </row>
    <row r="553244" spans="3:3" x14ac:dyDescent="0.25">
      <c r="C553244" s="62"/>
    </row>
    <row r="553332" spans="3:3" x14ac:dyDescent="0.25">
      <c r="C553332" s="62"/>
    </row>
    <row r="553333" spans="3:3" x14ac:dyDescent="0.25">
      <c r="C553333" s="62"/>
    </row>
    <row r="553421" spans="3:3" x14ac:dyDescent="0.25">
      <c r="C553421" s="62"/>
    </row>
    <row r="553422" spans="3:3" x14ac:dyDescent="0.25">
      <c r="C553422" s="62"/>
    </row>
    <row r="553510" spans="3:3" x14ac:dyDescent="0.25">
      <c r="C553510" s="62"/>
    </row>
    <row r="553511" spans="3:3" x14ac:dyDescent="0.25">
      <c r="C553511" s="62"/>
    </row>
    <row r="553599" spans="3:3" x14ac:dyDescent="0.25">
      <c r="C553599" s="62"/>
    </row>
    <row r="553600" spans="3:3" x14ac:dyDescent="0.25">
      <c r="C553600" s="62"/>
    </row>
    <row r="553688" spans="3:3" x14ac:dyDescent="0.25">
      <c r="C553688" s="62"/>
    </row>
    <row r="553689" spans="3:3" x14ac:dyDescent="0.25">
      <c r="C553689" s="62"/>
    </row>
    <row r="553777" spans="3:3" x14ac:dyDescent="0.25">
      <c r="C553777" s="62"/>
    </row>
    <row r="553778" spans="3:3" x14ac:dyDescent="0.25">
      <c r="C553778" s="62"/>
    </row>
    <row r="553866" spans="3:3" x14ac:dyDescent="0.25">
      <c r="C553866" s="62"/>
    </row>
    <row r="553867" spans="3:3" x14ac:dyDescent="0.25">
      <c r="C553867" s="62"/>
    </row>
    <row r="553955" spans="3:3" x14ac:dyDescent="0.25">
      <c r="C553955" s="62"/>
    </row>
    <row r="553956" spans="3:3" x14ac:dyDescent="0.25">
      <c r="C553956" s="62"/>
    </row>
    <row r="554044" spans="3:3" x14ac:dyDescent="0.25">
      <c r="C554044" s="62"/>
    </row>
    <row r="554045" spans="3:3" x14ac:dyDescent="0.25">
      <c r="C554045" s="62"/>
    </row>
    <row r="554133" spans="3:3" x14ac:dyDescent="0.25">
      <c r="C554133" s="62"/>
    </row>
    <row r="554134" spans="3:3" x14ac:dyDescent="0.25">
      <c r="C554134" s="62"/>
    </row>
    <row r="554222" spans="3:3" x14ac:dyDescent="0.25">
      <c r="C554222" s="62"/>
    </row>
    <row r="554223" spans="3:3" x14ac:dyDescent="0.25">
      <c r="C554223" s="62"/>
    </row>
    <row r="554311" spans="3:3" x14ac:dyDescent="0.25">
      <c r="C554311" s="62"/>
    </row>
    <row r="554312" spans="3:3" x14ac:dyDescent="0.25">
      <c r="C554312" s="62"/>
    </row>
    <row r="554400" spans="3:3" x14ac:dyDescent="0.25">
      <c r="C554400" s="62"/>
    </row>
    <row r="554401" spans="3:3" x14ac:dyDescent="0.25">
      <c r="C554401" s="62"/>
    </row>
    <row r="554489" spans="3:3" x14ac:dyDescent="0.25">
      <c r="C554489" s="62"/>
    </row>
    <row r="554490" spans="3:3" x14ac:dyDescent="0.25">
      <c r="C554490" s="62"/>
    </row>
    <row r="554578" spans="3:3" x14ac:dyDescent="0.25">
      <c r="C554578" s="62"/>
    </row>
    <row r="554579" spans="3:3" x14ac:dyDescent="0.25">
      <c r="C554579" s="62"/>
    </row>
    <row r="554667" spans="3:3" x14ac:dyDescent="0.25">
      <c r="C554667" s="62"/>
    </row>
    <row r="554668" spans="3:3" x14ac:dyDescent="0.25">
      <c r="C554668" s="62"/>
    </row>
    <row r="554756" spans="3:3" x14ac:dyDescent="0.25">
      <c r="C554756" s="62"/>
    </row>
    <row r="554757" spans="3:3" x14ac:dyDescent="0.25">
      <c r="C554757" s="62"/>
    </row>
    <row r="554845" spans="3:3" x14ac:dyDescent="0.25">
      <c r="C554845" s="62"/>
    </row>
    <row r="554846" spans="3:3" x14ac:dyDescent="0.25">
      <c r="C554846" s="62"/>
    </row>
    <row r="554934" spans="3:3" x14ac:dyDescent="0.25">
      <c r="C554934" s="62"/>
    </row>
    <row r="554935" spans="3:3" x14ac:dyDescent="0.25">
      <c r="C554935" s="62"/>
    </row>
    <row r="555023" spans="3:3" x14ac:dyDescent="0.25">
      <c r="C555023" s="62"/>
    </row>
    <row r="555024" spans="3:3" x14ac:dyDescent="0.25">
      <c r="C555024" s="62"/>
    </row>
    <row r="555112" spans="3:3" x14ac:dyDescent="0.25">
      <c r="C555112" s="62"/>
    </row>
    <row r="555113" spans="3:3" x14ac:dyDescent="0.25">
      <c r="C555113" s="62"/>
    </row>
    <row r="555201" spans="3:3" x14ac:dyDescent="0.25">
      <c r="C555201" s="62"/>
    </row>
    <row r="555202" spans="3:3" x14ac:dyDescent="0.25">
      <c r="C555202" s="62"/>
    </row>
    <row r="555290" spans="3:3" x14ac:dyDescent="0.25">
      <c r="C555290" s="62"/>
    </row>
    <row r="555291" spans="3:3" x14ac:dyDescent="0.25">
      <c r="C555291" s="62"/>
    </row>
    <row r="555379" spans="3:3" x14ac:dyDescent="0.25">
      <c r="C555379" s="62"/>
    </row>
    <row r="555380" spans="3:3" x14ac:dyDescent="0.25">
      <c r="C555380" s="62"/>
    </row>
    <row r="555468" spans="3:3" x14ac:dyDescent="0.25">
      <c r="C555468" s="62"/>
    </row>
    <row r="555469" spans="3:3" x14ac:dyDescent="0.25">
      <c r="C555469" s="62"/>
    </row>
    <row r="555557" spans="3:3" x14ac:dyDescent="0.25">
      <c r="C555557" s="62"/>
    </row>
    <row r="555558" spans="3:3" x14ac:dyDescent="0.25">
      <c r="C555558" s="62"/>
    </row>
    <row r="555646" spans="3:3" x14ac:dyDescent="0.25">
      <c r="C555646" s="62"/>
    </row>
    <row r="555647" spans="3:3" x14ac:dyDescent="0.25">
      <c r="C555647" s="62"/>
    </row>
    <row r="555735" spans="3:3" x14ac:dyDescent="0.25">
      <c r="C555735" s="62"/>
    </row>
    <row r="555736" spans="3:3" x14ac:dyDescent="0.25">
      <c r="C555736" s="62"/>
    </row>
    <row r="555824" spans="3:3" x14ac:dyDescent="0.25">
      <c r="C555824" s="62"/>
    </row>
    <row r="555825" spans="3:3" x14ac:dyDescent="0.25">
      <c r="C555825" s="62"/>
    </row>
    <row r="555913" spans="3:3" x14ac:dyDescent="0.25">
      <c r="C555913" s="62"/>
    </row>
    <row r="555914" spans="3:3" x14ac:dyDescent="0.25">
      <c r="C555914" s="62"/>
    </row>
    <row r="556002" spans="3:3" x14ac:dyDescent="0.25">
      <c r="C556002" s="62"/>
    </row>
    <row r="556003" spans="3:3" x14ac:dyDescent="0.25">
      <c r="C556003" s="62"/>
    </row>
    <row r="556091" spans="3:3" x14ac:dyDescent="0.25">
      <c r="C556091" s="62"/>
    </row>
    <row r="556092" spans="3:3" x14ac:dyDescent="0.25">
      <c r="C556092" s="62"/>
    </row>
    <row r="556180" spans="3:3" x14ac:dyDescent="0.25">
      <c r="C556180" s="62"/>
    </row>
    <row r="556181" spans="3:3" x14ac:dyDescent="0.25">
      <c r="C556181" s="62"/>
    </row>
    <row r="556269" spans="3:3" x14ac:dyDescent="0.25">
      <c r="C556269" s="62"/>
    </row>
    <row r="556270" spans="3:3" x14ac:dyDescent="0.25">
      <c r="C556270" s="62"/>
    </row>
    <row r="556358" spans="3:3" x14ac:dyDescent="0.25">
      <c r="C556358" s="62"/>
    </row>
    <row r="556359" spans="3:3" x14ac:dyDescent="0.25">
      <c r="C556359" s="62"/>
    </row>
    <row r="556447" spans="3:3" x14ac:dyDescent="0.25">
      <c r="C556447" s="62"/>
    </row>
    <row r="556448" spans="3:3" x14ac:dyDescent="0.25">
      <c r="C556448" s="62"/>
    </row>
    <row r="556536" spans="3:3" x14ac:dyDescent="0.25">
      <c r="C556536" s="62"/>
    </row>
    <row r="556537" spans="3:3" x14ac:dyDescent="0.25">
      <c r="C556537" s="62"/>
    </row>
    <row r="556625" spans="3:3" x14ac:dyDescent="0.25">
      <c r="C556625" s="62"/>
    </row>
    <row r="556626" spans="3:3" x14ac:dyDescent="0.25">
      <c r="C556626" s="62"/>
    </row>
    <row r="556714" spans="3:3" x14ac:dyDescent="0.25">
      <c r="C556714" s="62"/>
    </row>
    <row r="556715" spans="3:3" x14ac:dyDescent="0.25">
      <c r="C556715" s="62"/>
    </row>
    <row r="556803" spans="3:3" x14ac:dyDescent="0.25">
      <c r="C556803" s="62"/>
    </row>
    <row r="556804" spans="3:3" x14ac:dyDescent="0.25">
      <c r="C556804" s="62"/>
    </row>
    <row r="556892" spans="3:3" x14ac:dyDescent="0.25">
      <c r="C556892" s="62"/>
    </row>
    <row r="556893" spans="3:3" x14ac:dyDescent="0.25">
      <c r="C556893" s="62"/>
    </row>
    <row r="556981" spans="3:3" x14ac:dyDescent="0.25">
      <c r="C556981" s="62"/>
    </row>
    <row r="556982" spans="3:3" x14ac:dyDescent="0.25">
      <c r="C556982" s="62"/>
    </row>
    <row r="557070" spans="3:3" x14ac:dyDescent="0.25">
      <c r="C557070" s="62"/>
    </row>
    <row r="557071" spans="3:3" x14ac:dyDescent="0.25">
      <c r="C557071" s="62"/>
    </row>
    <row r="557159" spans="3:3" x14ac:dyDescent="0.25">
      <c r="C557159" s="62"/>
    </row>
    <row r="557160" spans="3:3" x14ac:dyDescent="0.25">
      <c r="C557160" s="62"/>
    </row>
    <row r="557248" spans="3:3" x14ac:dyDescent="0.25">
      <c r="C557248" s="62"/>
    </row>
    <row r="557249" spans="3:3" x14ac:dyDescent="0.25">
      <c r="C557249" s="62"/>
    </row>
    <row r="557337" spans="3:3" x14ac:dyDescent="0.25">
      <c r="C557337" s="62"/>
    </row>
    <row r="557338" spans="3:3" x14ac:dyDescent="0.25">
      <c r="C557338" s="62"/>
    </row>
    <row r="557426" spans="3:3" x14ac:dyDescent="0.25">
      <c r="C557426" s="62"/>
    </row>
    <row r="557427" spans="3:3" x14ac:dyDescent="0.25">
      <c r="C557427" s="62"/>
    </row>
    <row r="557515" spans="3:3" x14ac:dyDescent="0.25">
      <c r="C557515" s="62"/>
    </row>
    <row r="557516" spans="3:3" x14ac:dyDescent="0.25">
      <c r="C557516" s="62"/>
    </row>
    <row r="557604" spans="3:3" x14ac:dyDescent="0.25">
      <c r="C557604" s="62"/>
    </row>
    <row r="557605" spans="3:3" x14ac:dyDescent="0.25">
      <c r="C557605" s="62"/>
    </row>
    <row r="557693" spans="3:3" x14ac:dyDescent="0.25">
      <c r="C557693" s="62"/>
    </row>
    <row r="557694" spans="3:3" x14ac:dyDescent="0.25">
      <c r="C557694" s="62"/>
    </row>
    <row r="557782" spans="3:3" x14ac:dyDescent="0.25">
      <c r="C557782" s="62"/>
    </row>
    <row r="557783" spans="3:3" x14ac:dyDescent="0.25">
      <c r="C557783" s="62"/>
    </row>
    <row r="557871" spans="3:3" x14ac:dyDescent="0.25">
      <c r="C557871" s="62"/>
    </row>
    <row r="557872" spans="3:3" x14ac:dyDescent="0.25">
      <c r="C557872" s="62"/>
    </row>
    <row r="557960" spans="3:3" x14ac:dyDescent="0.25">
      <c r="C557960" s="62"/>
    </row>
    <row r="557961" spans="3:3" x14ac:dyDescent="0.25">
      <c r="C557961" s="62"/>
    </row>
    <row r="558049" spans="3:3" x14ac:dyDescent="0.25">
      <c r="C558049" s="62"/>
    </row>
    <row r="558050" spans="3:3" x14ac:dyDescent="0.25">
      <c r="C558050" s="62"/>
    </row>
    <row r="558138" spans="3:3" x14ac:dyDescent="0.25">
      <c r="C558138" s="62"/>
    </row>
    <row r="558139" spans="3:3" x14ac:dyDescent="0.25">
      <c r="C558139" s="62"/>
    </row>
    <row r="558227" spans="3:3" x14ac:dyDescent="0.25">
      <c r="C558227" s="62"/>
    </row>
    <row r="558228" spans="3:3" x14ac:dyDescent="0.25">
      <c r="C558228" s="62"/>
    </row>
    <row r="558316" spans="3:3" x14ac:dyDescent="0.25">
      <c r="C558316" s="62"/>
    </row>
    <row r="558317" spans="3:3" x14ac:dyDescent="0.25">
      <c r="C558317" s="62"/>
    </row>
    <row r="558405" spans="3:3" x14ac:dyDescent="0.25">
      <c r="C558405" s="62"/>
    </row>
    <row r="558406" spans="3:3" x14ac:dyDescent="0.25">
      <c r="C558406" s="62"/>
    </row>
    <row r="558494" spans="3:3" x14ac:dyDescent="0.25">
      <c r="C558494" s="62"/>
    </row>
    <row r="558495" spans="3:3" x14ac:dyDescent="0.25">
      <c r="C558495" s="62"/>
    </row>
    <row r="558583" spans="3:3" x14ac:dyDescent="0.25">
      <c r="C558583" s="62"/>
    </row>
    <row r="558584" spans="3:3" x14ac:dyDescent="0.25">
      <c r="C558584" s="62"/>
    </row>
    <row r="558672" spans="3:3" x14ac:dyDescent="0.25">
      <c r="C558672" s="62"/>
    </row>
    <row r="558673" spans="3:3" x14ac:dyDescent="0.25">
      <c r="C558673" s="62"/>
    </row>
    <row r="558761" spans="3:3" x14ac:dyDescent="0.25">
      <c r="C558761" s="62"/>
    </row>
    <row r="558762" spans="3:3" x14ac:dyDescent="0.25">
      <c r="C558762" s="62"/>
    </row>
    <row r="558850" spans="3:3" x14ac:dyDescent="0.25">
      <c r="C558850" s="62"/>
    </row>
    <row r="558851" spans="3:3" x14ac:dyDescent="0.25">
      <c r="C558851" s="62"/>
    </row>
    <row r="558939" spans="3:3" x14ac:dyDescent="0.25">
      <c r="C558939" s="62"/>
    </row>
    <row r="558940" spans="3:3" x14ac:dyDescent="0.25">
      <c r="C558940" s="62"/>
    </row>
    <row r="559028" spans="3:3" x14ac:dyDescent="0.25">
      <c r="C559028" s="62"/>
    </row>
    <row r="559029" spans="3:3" x14ac:dyDescent="0.25">
      <c r="C559029" s="62"/>
    </row>
    <row r="559117" spans="3:3" x14ac:dyDescent="0.25">
      <c r="C559117" s="62"/>
    </row>
    <row r="559118" spans="3:3" x14ac:dyDescent="0.25">
      <c r="C559118" s="62"/>
    </row>
    <row r="559206" spans="3:3" x14ac:dyDescent="0.25">
      <c r="C559206" s="62"/>
    </row>
    <row r="559207" spans="3:3" x14ac:dyDescent="0.25">
      <c r="C559207" s="62"/>
    </row>
    <row r="559295" spans="3:3" x14ac:dyDescent="0.25">
      <c r="C559295" s="62"/>
    </row>
    <row r="559296" spans="3:3" x14ac:dyDescent="0.25">
      <c r="C559296" s="62"/>
    </row>
    <row r="559384" spans="3:3" x14ac:dyDescent="0.25">
      <c r="C559384" s="62"/>
    </row>
    <row r="559385" spans="3:3" x14ac:dyDescent="0.25">
      <c r="C559385" s="62"/>
    </row>
    <row r="559473" spans="3:3" x14ac:dyDescent="0.25">
      <c r="C559473" s="62"/>
    </row>
    <row r="559474" spans="3:3" x14ac:dyDescent="0.25">
      <c r="C559474" s="62"/>
    </row>
    <row r="559562" spans="3:3" x14ac:dyDescent="0.25">
      <c r="C559562" s="62"/>
    </row>
    <row r="559563" spans="3:3" x14ac:dyDescent="0.25">
      <c r="C559563" s="62"/>
    </row>
    <row r="559651" spans="3:3" x14ac:dyDescent="0.25">
      <c r="C559651" s="62"/>
    </row>
    <row r="559652" spans="3:3" x14ac:dyDescent="0.25">
      <c r="C559652" s="62"/>
    </row>
    <row r="559740" spans="3:3" x14ac:dyDescent="0.25">
      <c r="C559740" s="62"/>
    </row>
    <row r="559741" spans="3:3" x14ac:dyDescent="0.25">
      <c r="C559741" s="62"/>
    </row>
    <row r="559829" spans="3:3" x14ac:dyDescent="0.25">
      <c r="C559829" s="62"/>
    </row>
    <row r="559830" spans="3:3" x14ac:dyDescent="0.25">
      <c r="C559830" s="62"/>
    </row>
    <row r="559918" spans="3:3" x14ac:dyDescent="0.25">
      <c r="C559918" s="62"/>
    </row>
    <row r="559919" spans="3:3" x14ac:dyDescent="0.25">
      <c r="C559919" s="62"/>
    </row>
    <row r="560007" spans="3:3" x14ac:dyDescent="0.25">
      <c r="C560007" s="62"/>
    </row>
    <row r="560008" spans="3:3" x14ac:dyDescent="0.25">
      <c r="C560008" s="62"/>
    </row>
    <row r="560096" spans="3:3" x14ac:dyDescent="0.25">
      <c r="C560096" s="62"/>
    </row>
    <row r="560097" spans="3:3" x14ac:dyDescent="0.25">
      <c r="C560097" s="62"/>
    </row>
    <row r="560185" spans="3:3" x14ac:dyDescent="0.25">
      <c r="C560185" s="62"/>
    </row>
    <row r="560186" spans="3:3" x14ac:dyDescent="0.25">
      <c r="C560186" s="62"/>
    </row>
    <row r="560274" spans="3:3" x14ac:dyDescent="0.25">
      <c r="C560274" s="62"/>
    </row>
    <row r="560275" spans="3:3" x14ac:dyDescent="0.25">
      <c r="C560275" s="62"/>
    </row>
    <row r="560363" spans="3:3" x14ac:dyDescent="0.25">
      <c r="C560363" s="62"/>
    </row>
    <row r="560364" spans="3:3" x14ac:dyDescent="0.25">
      <c r="C560364" s="62"/>
    </row>
    <row r="560452" spans="3:3" x14ac:dyDescent="0.25">
      <c r="C560452" s="62"/>
    </row>
    <row r="560453" spans="3:3" x14ac:dyDescent="0.25">
      <c r="C560453" s="62"/>
    </row>
    <row r="560541" spans="3:3" x14ac:dyDescent="0.25">
      <c r="C560541" s="62"/>
    </row>
    <row r="560542" spans="3:3" x14ac:dyDescent="0.25">
      <c r="C560542" s="62"/>
    </row>
    <row r="560630" spans="3:3" x14ac:dyDescent="0.25">
      <c r="C560630" s="62"/>
    </row>
    <row r="560631" spans="3:3" x14ac:dyDescent="0.25">
      <c r="C560631" s="62"/>
    </row>
    <row r="560719" spans="3:3" x14ac:dyDescent="0.25">
      <c r="C560719" s="62"/>
    </row>
    <row r="560720" spans="3:3" x14ac:dyDescent="0.25">
      <c r="C560720" s="62"/>
    </row>
    <row r="560808" spans="3:3" x14ac:dyDescent="0.25">
      <c r="C560808" s="62"/>
    </row>
    <row r="560809" spans="3:3" x14ac:dyDescent="0.25">
      <c r="C560809" s="62"/>
    </row>
    <row r="560897" spans="3:3" x14ac:dyDescent="0.25">
      <c r="C560897" s="62"/>
    </row>
    <row r="560898" spans="3:3" x14ac:dyDescent="0.25">
      <c r="C560898" s="62"/>
    </row>
    <row r="560986" spans="3:3" x14ac:dyDescent="0.25">
      <c r="C560986" s="62"/>
    </row>
    <row r="560987" spans="3:3" x14ac:dyDescent="0.25">
      <c r="C560987" s="62"/>
    </row>
    <row r="561075" spans="3:3" x14ac:dyDescent="0.25">
      <c r="C561075" s="62"/>
    </row>
    <row r="561076" spans="3:3" x14ac:dyDescent="0.25">
      <c r="C561076" s="62"/>
    </row>
    <row r="561164" spans="3:3" x14ac:dyDescent="0.25">
      <c r="C561164" s="62"/>
    </row>
    <row r="561165" spans="3:3" x14ac:dyDescent="0.25">
      <c r="C561165" s="62"/>
    </row>
    <row r="561253" spans="3:3" x14ac:dyDescent="0.25">
      <c r="C561253" s="62"/>
    </row>
    <row r="561254" spans="3:3" x14ac:dyDescent="0.25">
      <c r="C561254" s="62"/>
    </row>
    <row r="561342" spans="3:3" x14ac:dyDescent="0.25">
      <c r="C561342" s="62"/>
    </row>
    <row r="561343" spans="3:3" x14ac:dyDescent="0.25">
      <c r="C561343" s="62"/>
    </row>
    <row r="561431" spans="3:3" x14ac:dyDescent="0.25">
      <c r="C561431" s="62"/>
    </row>
    <row r="561432" spans="3:3" x14ac:dyDescent="0.25">
      <c r="C561432" s="62"/>
    </row>
    <row r="561520" spans="3:3" x14ac:dyDescent="0.25">
      <c r="C561520" s="62"/>
    </row>
    <row r="561521" spans="3:3" x14ac:dyDescent="0.25">
      <c r="C561521" s="62"/>
    </row>
    <row r="561609" spans="3:3" x14ac:dyDescent="0.25">
      <c r="C561609" s="62"/>
    </row>
    <row r="561610" spans="3:3" x14ac:dyDescent="0.25">
      <c r="C561610" s="62"/>
    </row>
    <row r="561698" spans="3:3" x14ac:dyDescent="0.25">
      <c r="C561698" s="62"/>
    </row>
    <row r="561699" spans="3:3" x14ac:dyDescent="0.25">
      <c r="C561699" s="62"/>
    </row>
    <row r="561787" spans="3:3" x14ac:dyDescent="0.25">
      <c r="C561787" s="62"/>
    </row>
    <row r="561788" spans="3:3" x14ac:dyDescent="0.25">
      <c r="C561788" s="62"/>
    </row>
    <row r="561876" spans="3:3" x14ac:dyDescent="0.25">
      <c r="C561876" s="62"/>
    </row>
    <row r="561877" spans="3:3" x14ac:dyDescent="0.25">
      <c r="C561877" s="62"/>
    </row>
    <row r="561965" spans="3:3" x14ac:dyDescent="0.25">
      <c r="C561965" s="62"/>
    </row>
    <row r="561966" spans="3:3" x14ac:dyDescent="0.25">
      <c r="C561966" s="62"/>
    </row>
    <row r="562054" spans="3:3" x14ac:dyDescent="0.25">
      <c r="C562054" s="62"/>
    </row>
    <row r="562055" spans="3:3" x14ac:dyDescent="0.25">
      <c r="C562055" s="62"/>
    </row>
    <row r="562143" spans="3:3" x14ac:dyDescent="0.25">
      <c r="C562143" s="62"/>
    </row>
    <row r="562144" spans="3:3" x14ac:dyDescent="0.25">
      <c r="C562144" s="62"/>
    </row>
    <row r="562232" spans="3:3" x14ac:dyDescent="0.25">
      <c r="C562232" s="62"/>
    </row>
    <row r="562233" spans="3:3" x14ac:dyDescent="0.25">
      <c r="C562233" s="62"/>
    </row>
    <row r="562321" spans="3:3" x14ac:dyDescent="0.25">
      <c r="C562321" s="62"/>
    </row>
    <row r="562322" spans="3:3" x14ac:dyDescent="0.25">
      <c r="C562322" s="62"/>
    </row>
    <row r="562410" spans="3:3" x14ac:dyDescent="0.25">
      <c r="C562410" s="62"/>
    </row>
    <row r="562411" spans="3:3" x14ac:dyDescent="0.25">
      <c r="C562411" s="62"/>
    </row>
    <row r="562499" spans="3:3" x14ac:dyDescent="0.25">
      <c r="C562499" s="62"/>
    </row>
    <row r="562500" spans="3:3" x14ac:dyDescent="0.25">
      <c r="C562500" s="62"/>
    </row>
    <row r="562588" spans="3:3" x14ac:dyDescent="0.25">
      <c r="C562588" s="62"/>
    </row>
    <row r="562589" spans="3:3" x14ac:dyDescent="0.25">
      <c r="C562589" s="62"/>
    </row>
    <row r="562677" spans="3:3" x14ac:dyDescent="0.25">
      <c r="C562677" s="62"/>
    </row>
    <row r="562678" spans="3:3" x14ac:dyDescent="0.25">
      <c r="C562678" s="62"/>
    </row>
    <row r="562766" spans="3:3" x14ac:dyDescent="0.25">
      <c r="C562766" s="62"/>
    </row>
    <row r="562767" spans="3:3" x14ac:dyDescent="0.25">
      <c r="C562767" s="62"/>
    </row>
    <row r="562855" spans="3:3" x14ac:dyDescent="0.25">
      <c r="C562855" s="62"/>
    </row>
    <row r="562856" spans="3:3" x14ac:dyDescent="0.25">
      <c r="C562856" s="62"/>
    </row>
    <row r="562944" spans="3:3" x14ac:dyDescent="0.25">
      <c r="C562944" s="62"/>
    </row>
    <row r="562945" spans="3:3" x14ac:dyDescent="0.25">
      <c r="C562945" s="62"/>
    </row>
    <row r="563033" spans="3:3" x14ac:dyDescent="0.25">
      <c r="C563033" s="62"/>
    </row>
    <row r="563034" spans="3:3" x14ac:dyDescent="0.25">
      <c r="C563034" s="62"/>
    </row>
    <row r="563122" spans="3:3" x14ac:dyDescent="0.25">
      <c r="C563122" s="62"/>
    </row>
    <row r="563123" spans="3:3" x14ac:dyDescent="0.25">
      <c r="C563123" s="62"/>
    </row>
    <row r="563211" spans="3:3" x14ac:dyDescent="0.25">
      <c r="C563211" s="62"/>
    </row>
    <row r="563212" spans="3:3" x14ac:dyDescent="0.25">
      <c r="C563212" s="62"/>
    </row>
    <row r="563300" spans="3:3" x14ac:dyDescent="0.25">
      <c r="C563300" s="62"/>
    </row>
    <row r="563301" spans="3:3" x14ac:dyDescent="0.25">
      <c r="C563301" s="62"/>
    </row>
    <row r="563389" spans="3:3" x14ac:dyDescent="0.25">
      <c r="C563389" s="62"/>
    </row>
    <row r="563390" spans="3:3" x14ac:dyDescent="0.25">
      <c r="C563390" s="62"/>
    </row>
    <row r="563478" spans="3:3" x14ac:dyDescent="0.25">
      <c r="C563478" s="62"/>
    </row>
    <row r="563479" spans="3:3" x14ac:dyDescent="0.25">
      <c r="C563479" s="62"/>
    </row>
    <row r="563567" spans="3:3" x14ac:dyDescent="0.25">
      <c r="C563567" s="62"/>
    </row>
    <row r="563568" spans="3:3" x14ac:dyDescent="0.25">
      <c r="C563568" s="62"/>
    </row>
    <row r="563656" spans="3:3" x14ac:dyDescent="0.25">
      <c r="C563656" s="62"/>
    </row>
    <row r="563657" spans="3:3" x14ac:dyDescent="0.25">
      <c r="C563657" s="62"/>
    </row>
    <row r="563745" spans="3:3" x14ac:dyDescent="0.25">
      <c r="C563745" s="62"/>
    </row>
    <row r="563746" spans="3:3" x14ac:dyDescent="0.25">
      <c r="C563746" s="62"/>
    </row>
    <row r="563834" spans="3:3" x14ac:dyDescent="0.25">
      <c r="C563834" s="62"/>
    </row>
    <row r="563835" spans="3:3" x14ac:dyDescent="0.25">
      <c r="C563835" s="62"/>
    </row>
    <row r="563923" spans="3:3" x14ac:dyDescent="0.25">
      <c r="C563923" s="62"/>
    </row>
    <row r="563924" spans="3:3" x14ac:dyDescent="0.25">
      <c r="C563924" s="62"/>
    </row>
    <row r="564012" spans="3:3" x14ac:dyDescent="0.25">
      <c r="C564012" s="62"/>
    </row>
    <row r="564013" spans="3:3" x14ac:dyDescent="0.25">
      <c r="C564013" s="62"/>
    </row>
    <row r="564101" spans="3:3" x14ac:dyDescent="0.25">
      <c r="C564101" s="62"/>
    </row>
    <row r="564102" spans="3:3" x14ac:dyDescent="0.25">
      <c r="C564102" s="62"/>
    </row>
    <row r="564190" spans="3:3" x14ac:dyDescent="0.25">
      <c r="C564190" s="62"/>
    </row>
    <row r="564191" spans="3:3" x14ac:dyDescent="0.25">
      <c r="C564191" s="62"/>
    </row>
    <row r="564279" spans="3:3" x14ac:dyDescent="0.25">
      <c r="C564279" s="62"/>
    </row>
    <row r="564280" spans="3:3" x14ac:dyDescent="0.25">
      <c r="C564280" s="62"/>
    </row>
    <row r="564368" spans="3:3" x14ac:dyDescent="0.25">
      <c r="C564368" s="62"/>
    </row>
    <row r="564369" spans="3:3" x14ac:dyDescent="0.25">
      <c r="C564369" s="62"/>
    </row>
    <row r="564457" spans="3:3" x14ac:dyDescent="0.25">
      <c r="C564457" s="62"/>
    </row>
    <row r="564458" spans="3:3" x14ac:dyDescent="0.25">
      <c r="C564458" s="62"/>
    </row>
    <row r="564546" spans="3:3" x14ac:dyDescent="0.25">
      <c r="C564546" s="62"/>
    </row>
    <row r="564547" spans="3:3" x14ac:dyDescent="0.25">
      <c r="C564547" s="62"/>
    </row>
    <row r="564635" spans="3:3" x14ac:dyDescent="0.25">
      <c r="C564635" s="62"/>
    </row>
    <row r="564636" spans="3:3" x14ac:dyDescent="0.25">
      <c r="C564636" s="62"/>
    </row>
    <row r="564724" spans="3:3" x14ac:dyDescent="0.25">
      <c r="C564724" s="62"/>
    </row>
    <row r="564725" spans="3:3" x14ac:dyDescent="0.25">
      <c r="C564725" s="62"/>
    </row>
    <row r="564813" spans="3:3" x14ac:dyDescent="0.25">
      <c r="C564813" s="62"/>
    </row>
    <row r="564814" spans="3:3" x14ac:dyDescent="0.25">
      <c r="C564814" s="62"/>
    </row>
    <row r="564902" spans="3:3" x14ac:dyDescent="0.25">
      <c r="C564902" s="62"/>
    </row>
    <row r="564903" spans="3:3" x14ac:dyDescent="0.25">
      <c r="C564903" s="62"/>
    </row>
    <row r="564991" spans="3:3" x14ac:dyDescent="0.25">
      <c r="C564991" s="62"/>
    </row>
    <row r="564992" spans="3:3" x14ac:dyDescent="0.25">
      <c r="C564992" s="62"/>
    </row>
    <row r="565080" spans="3:3" x14ac:dyDescent="0.25">
      <c r="C565080" s="62"/>
    </row>
    <row r="565081" spans="3:3" x14ac:dyDescent="0.25">
      <c r="C565081" s="62"/>
    </row>
    <row r="565169" spans="3:3" x14ac:dyDescent="0.25">
      <c r="C565169" s="62"/>
    </row>
    <row r="565170" spans="3:3" x14ac:dyDescent="0.25">
      <c r="C565170" s="62"/>
    </row>
    <row r="565258" spans="3:3" x14ac:dyDescent="0.25">
      <c r="C565258" s="62"/>
    </row>
    <row r="565259" spans="3:3" x14ac:dyDescent="0.25">
      <c r="C565259" s="62"/>
    </row>
    <row r="565347" spans="3:3" x14ac:dyDescent="0.25">
      <c r="C565347" s="62"/>
    </row>
    <row r="565348" spans="3:3" x14ac:dyDescent="0.25">
      <c r="C565348" s="62"/>
    </row>
    <row r="565436" spans="3:3" x14ac:dyDescent="0.25">
      <c r="C565436" s="62"/>
    </row>
    <row r="565437" spans="3:3" x14ac:dyDescent="0.25">
      <c r="C565437" s="62"/>
    </row>
    <row r="565525" spans="3:3" x14ac:dyDescent="0.25">
      <c r="C565525" s="62"/>
    </row>
    <row r="565526" spans="3:3" x14ac:dyDescent="0.25">
      <c r="C565526" s="62"/>
    </row>
    <row r="565614" spans="3:3" x14ac:dyDescent="0.25">
      <c r="C565614" s="62"/>
    </row>
    <row r="565615" spans="3:3" x14ac:dyDescent="0.25">
      <c r="C565615" s="62"/>
    </row>
    <row r="565703" spans="3:3" x14ac:dyDescent="0.25">
      <c r="C565703" s="62"/>
    </row>
    <row r="565704" spans="3:3" x14ac:dyDescent="0.25">
      <c r="C565704" s="62"/>
    </row>
    <row r="565792" spans="3:3" x14ac:dyDescent="0.25">
      <c r="C565792" s="62"/>
    </row>
    <row r="565793" spans="3:3" x14ac:dyDescent="0.25">
      <c r="C565793" s="62"/>
    </row>
    <row r="565881" spans="3:3" x14ac:dyDescent="0.25">
      <c r="C565881" s="62"/>
    </row>
    <row r="565882" spans="3:3" x14ac:dyDescent="0.25">
      <c r="C565882" s="62"/>
    </row>
    <row r="565970" spans="3:3" x14ac:dyDescent="0.25">
      <c r="C565970" s="62"/>
    </row>
    <row r="565971" spans="3:3" x14ac:dyDescent="0.25">
      <c r="C565971" s="62"/>
    </row>
    <row r="566059" spans="3:3" x14ac:dyDescent="0.25">
      <c r="C566059" s="62"/>
    </row>
    <row r="566060" spans="3:3" x14ac:dyDescent="0.25">
      <c r="C566060" s="62"/>
    </row>
    <row r="566148" spans="3:3" x14ac:dyDescent="0.25">
      <c r="C566148" s="62"/>
    </row>
    <row r="566149" spans="3:3" x14ac:dyDescent="0.25">
      <c r="C566149" s="62"/>
    </row>
    <row r="566237" spans="3:3" x14ac:dyDescent="0.25">
      <c r="C566237" s="62"/>
    </row>
    <row r="566238" spans="3:3" x14ac:dyDescent="0.25">
      <c r="C566238" s="62"/>
    </row>
    <row r="566326" spans="3:3" x14ac:dyDescent="0.25">
      <c r="C566326" s="62"/>
    </row>
    <row r="566327" spans="3:3" x14ac:dyDescent="0.25">
      <c r="C566327" s="62"/>
    </row>
    <row r="566415" spans="3:3" x14ac:dyDescent="0.25">
      <c r="C566415" s="62"/>
    </row>
    <row r="566416" spans="3:3" x14ac:dyDescent="0.25">
      <c r="C566416" s="62"/>
    </row>
    <row r="566504" spans="3:3" x14ac:dyDescent="0.25">
      <c r="C566504" s="62"/>
    </row>
    <row r="566505" spans="3:3" x14ac:dyDescent="0.25">
      <c r="C566505" s="62"/>
    </row>
    <row r="566593" spans="3:3" x14ac:dyDescent="0.25">
      <c r="C566593" s="62"/>
    </row>
    <row r="566594" spans="3:3" x14ac:dyDescent="0.25">
      <c r="C566594" s="62"/>
    </row>
    <row r="566682" spans="3:3" x14ac:dyDescent="0.25">
      <c r="C566682" s="62"/>
    </row>
    <row r="566683" spans="3:3" x14ac:dyDescent="0.25">
      <c r="C566683" s="62"/>
    </row>
    <row r="566771" spans="3:3" x14ac:dyDescent="0.25">
      <c r="C566771" s="62"/>
    </row>
    <row r="566772" spans="3:3" x14ac:dyDescent="0.25">
      <c r="C566772" s="62"/>
    </row>
    <row r="566860" spans="3:3" x14ac:dyDescent="0.25">
      <c r="C566860" s="62"/>
    </row>
    <row r="566861" spans="3:3" x14ac:dyDescent="0.25">
      <c r="C566861" s="62"/>
    </row>
    <row r="566949" spans="3:3" x14ac:dyDescent="0.25">
      <c r="C566949" s="62"/>
    </row>
    <row r="566950" spans="3:3" x14ac:dyDescent="0.25">
      <c r="C566950" s="62"/>
    </row>
    <row r="567038" spans="3:3" x14ac:dyDescent="0.25">
      <c r="C567038" s="62"/>
    </row>
    <row r="567039" spans="3:3" x14ac:dyDescent="0.25">
      <c r="C567039" s="62"/>
    </row>
    <row r="567127" spans="3:3" x14ac:dyDescent="0.25">
      <c r="C567127" s="62"/>
    </row>
    <row r="567128" spans="3:3" x14ac:dyDescent="0.25">
      <c r="C567128" s="62"/>
    </row>
    <row r="567216" spans="3:3" x14ac:dyDescent="0.25">
      <c r="C567216" s="62"/>
    </row>
    <row r="567217" spans="3:3" x14ac:dyDescent="0.25">
      <c r="C567217" s="62"/>
    </row>
    <row r="567305" spans="3:3" x14ac:dyDescent="0.25">
      <c r="C567305" s="62"/>
    </row>
    <row r="567306" spans="3:3" x14ac:dyDescent="0.25">
      <c r="C567306" s="62"/>
    </row>
    <row r="567394" spans="3:3" x14ac:dyDescent="0.25">
      <c r="C567394" s="62"/>
    </row>
    <row r="567395" spans="3:3" x14ac:dyDescent="0.25">
      <c r="C567395" s="62"/>
    </row>
    <row r="567483" spans="3:3" x14ac:dyDescent="0.25">
      <c r="C567483" s="62"/>
    </row>
    <row r="567484" spans="3:3" x14ac:dyDescent="0.25">
      <c r="C567484" s="62"/>
    </row>
    <row r="567572" spans="3:3" x14ac:dyDescent="0.25">
      <c r="C567572" s="62"/>
    </row>
    <row r="567573" spans="3:3" x14ac:dyDescent="0.25">
      <c r="C567573" s="62"/>
    </row>
    <row r="567661" spans="3:3" x14ac:dyDescent="0.25">
      <c r="C567661" s="62"/>
    </row>
    <row r="567662" spans="3:3" x14ac:dyDescent="0.25">
      <c r="C567662" s="62"/>
    </row>
    <row r="567750" spans="3:3" x14ac:dyDescent="0.25">
      <c r="C567750" s="62"/>
    </row>
    <row r="567751" spans="3:3" x14ac:dyDescent="0.25">
      <c r="C567751" s="62"/>
    </row>
    <row r="567839" spans="3:3" x14ac:dyDescent="0.25">
      <c r="C567839" s="62"/>
    </row>
    <row r="567840" spans="3:3" x14ac:dyDescent="0.25">
      <c r="C567840" s="62"/>
    </row>
    <row r="567928" spans="3:3" x14ac:dyDescent="0.25">
      <c r="C567928" s="62"/>
    </row>
    <row r="567929" spans="3:3" x14ac:dyDescent="0.25">
      <c r="C567929" s="62"/>
    </row>
    <row r="568017" spans="3:3" x14ac:dyDescent="0.25">
      <c r="C568017" s="62"/>
    </row>
    <row r="568018" spans="3:3" x14ac:dyDescent="0.25">
      <c r="C568018" s="62"/>
    </row>
    <row r="568106" spans="3:3" x14ac:dyDescent="0.25">
      <c r="C568106" s="62"/>
    </row>
    <row r="568107" spans="3:3" x14ac:dyDescent="0.25">
      <c r="C568107" s="62"/>
    </row>
    <row r="568195" spans="3:3" x14ac:dyDescent="0.25">
      <c r="C568195" s="62"/>
    </row>
    <row r="568196" spans="3:3" x14ac:dyDescent="0.25">
      <c r="C568196" s="62"/>
    </row>
    <row r="568284" spans="3:3" x14ac:dyDescent="0.25">
      <c r="C568284" s="62"/>
    </row>
    <row r="568285" spans="3:3" x14ac:dyDescent="0.25">
      <c r="C568285" s="62"/>
    </row>
    <row r="568373" spans="3:3" x14ac:dyDescent="0.25">
      <c r="C568373" s="62"/>
    </row>
    <row r="568374" spans="3:3" x14ac:dyDescent="0.25">
      <c r="C568374" s="62"/>
    </row>
    <row r="568462" spans="3:3" x14ac:dyDescent="0.25">
      <c r="C568462" s="62"/>
    </row>
    <row r="568463" spans="3:3" x14ac:dyDescent="0.25">
      <c r="C568463" s="62"/>
    </row>
    <row r="568551" spans="3:3" x14ac:dyDescent="0.25">
      <c r="C568551" s="62"/>
    </row>
    <row r="568552" spans="3:3" x14ac:dyDescent="0.25">
      <c r="C568552" s="62"/>
    </row>
    <row r="568640" spans="3:3" x14ac:dyDescent="0.25">
      <c r="C568640" s="62"/>
    </row>
    <row r="568641" spans="3:3" x14ac:dyDescent="0.25">
      <c r="C568641" s="62"/>
    </row>
    <row r="568729" spans="3:3" x14ac:dyDescent="0.25">
      <c r="C568729" s="62"/>
    </row>
    <row r="568730" spans="3:3" x14ac:dyDescent="0.25">
      <c r="C568730" s="62"/>
    </row>
    <row r="568818" spans="3:3" x14ac:dyDescent="0.25">
      <c r="C568818" s="62"/>
    </row>
    <row r="568819" spans="3:3" x14ac:dyDescent="0.25">
      <c r="C568819" s="62"/>
    </row>
    <row r="568907" spans="3:3" x14ac:dyDescent="0.25">
      <c r="C568907" s="62"/>
    </row>
    <row r="568908" spans="3:3" x14ac:dyDescent="0.25">
      <c r="C568908" s="62"/>
    </row>
    <row r="568996" spans="3:3" x14ac:dyDescent="0.25">
      <c r="C568996" s="62"/>
    </row>
    <row r="568997" spans="3:3" x14ac:dyDescent="0.25">
      <c r="C568997" s="62"/>
    </row>
    <row r="569085" spans="3:3" x14ac:dyDescent="0.25">
      <c r="C569085" s="62"/>
    </row>
    <row r="569086" spans="3:3" x14ac:dyDescent="0.25">
      <c r="C569086" s="62"/>
    </row>
    <row r="569174" spans="3:3" x14ac:dyDescent="0.25">
      <c r="C569174" s="62"/>
    </row>
    <row r="569175" spans="3:3" x14ac:dyDescent="0.25">
      <c r="C569175" s="62"/>
    </row>
    <row r="569263" spans="3:3" x14ac:dyDescent="0.25">
      <c r="C569263" s="62"/>
    </row>
    <row r="569264" spans="3:3" x14ac:dyDescent="0.25">
      <c r="C569264" s="62"/>
    </row>
    <row r="569352" spans="3:3" x14ac:dyDescent="0.25">
      <c r="C569352" s="62"/>
    </row>
    <row r="569353" spans="3:3" x14ac:dyDescent="0.25">
      <c r="C569353" s="62"/>
    </row>
    <row r="569441" spans="3:3" x14ac:dyDescent="0.25">
      <c r="C569441" s="62"/>
    </row>
    <row r="569442" spans="3:3" x14ac:dyDescent="0.25">
      <c r="C569442" s="62"/>
    </row>
    <row r="569530" spans="3:3" x14ac:dyDescent="0.25">
      <c r="C569530" s="62"/>
    </row>
    <row r="569531" spans="3:3" x14ac:dyDescent="0.25">
      <c r="C569531" s="62"/>
    </row>
    <row r="569619" spans="3:3" x14ac:dyDescent="0.25">
      <c r="C569619" s="62"/>
    </row>
    <row r="569620" spans="3:3" x14ac:dyDescent="0.25">
      <c r="C569620" s="62"/>
    </row>
    <row r="569708" spans="3:3" x14ac:dyDescent="0.25">
      <c r="C569708" s="62"/>
    </row>
    <row r="569709" spans="3:3" x14ac:dyDescent="0.25">
      <c r="C569709" s="62"/>
    </row>
    <row r="569797" spans="3:3" x14ac:dyDescent="0.25">
      <c r="C569797" s="62"/>
    </row>
    <row r="569798" spans="3:3" x14ac:dyDescent="0.25">
      <c r="C569798" s="62"/>
    </row>
    <row r="569886" spans="3:3" x14ac:dyDescent="0.25">
      <c r="C569886" s="62"/>
    </row>
    <row r="569887" spans="3:3" x14ac:dyDescent="0.25">
      <c r="C569887" s="62"/>
    </row>
    <row r="569975" spans="3:3" x14ac:dyDescent="0.25">
      <c r="C569975" s="62"/>
    </row>
    <row r="569976" spans="3:3" x14ac:dyDescent="0.25">
      <c r="C569976" s="62"/>
    </row>
    <row r="570064" spans="3:3" x14ac:dyDescent="0.25">
      <c r="C570064" s="62"/>
    </row>
    <row r="570065" spans="3:3" x14ac:dyDescent="0.25">
      <c r="C570065" s="62"/>
    </row>
    <row r="570153" spans="3:3" x14ac:dyDescent="0.25">
      <c r="C570153" s="62"/>
    </row>
    <row r="570154" spans="3:3" x14ac:dyDescent="0.25">
      <c r="C570154" s="62"/>
    </row>
    <row r="570242" spans="3:3" x14ac:dyDescent="0.25">
      <c r="C570242" s="62"/>
    </row>
    <row r="570243" spans="3:3" x14ac:dyDescent="0.25">
      <c r="C570243" s="62"/>
    </row>
    <row r="570331" spans="3:3" x14ac:dyDescent="0.25">
      <c r="C570331" s="62"/>
    </row>
    <row r="570332" spans="3:3" x14ac:dyDescent="0.25">
      <c r="C570332" s="62"/>
    </row>
    <row r="570420" spans="3:3" x14ac:dyDescent="0.25">
      <c r="C570420" s="62"/>
    </row>
    <row r="570421" spans="3:3" x14ac:dyDescent="0.25">
      <c r="C570421" s="62"/>
    </row>
    <row r="570509" spans="3:3" x14ac:dyDescent="0.25">
      <c r="C570509" s="62"/>
    </row>
    <row r="570510" spans="3:3" x14ac:dyDescent="0.25">
      <c r="C570510" s="62"/>
    </row>
    <row r="570598" spans="3:3" x14ac:dyDescent="0.25">
      <c r="C570598" s="62"/>
    </row>
    <row r="570599" spans="3:3" x14ac:dyDescent="0.25">
      <c r="C570599" s="62"/>
    </row>
    <row r="570687" spans="3:3" x14ac:dyDescent="0.25">
      <c r="C570687" s="62"/>
    </row>
    <row r="570688" spans="3:3" x14ac:dyDescent="0.25">
      <c r="C570688" s="62"/>
    </row>
    <row r="570776" spans="3:3" x14ac:dyDescent="0.25">
      <c r="C570776" s="62"/>
    </row>
    <row r="570777" spans="3:3" x14ac:dyDescent="0.25">
      <c r="C570777" s="62"/>
    </row>
    <row r="570865" spans="3:3" x14ac:dyDescent="0.25">
      <c r="C570865" s="62"/>
    </row>
    <row r="570866" spans="3:3" x14ac:dyDescent="0.25">
      <c r="C570866" s="62"/>
    </row>
    <row r="570954" spans="3:3" x14ac:dyDescent="0.25">
      <c r="C570954" s="62"/>
    </row>
    <row r="570955" spans="3:3" x14ac:dyDescent="0.25">
      <c r="C570955" s="62"/>
    </row>
    <row r="571043" spans="3:3" x14ac:dyDescent="0.25">
      <c r="C571043" s="62"/>
    </row>
    <row r="571044" spans="3:3" x14ac:dyDescent="0.25">
      <c r="C571044" s="62"/>
    </row>
    <row r="571132" spans="3:3" x14ac:dyDescent="0.25">
      <c r="C571132" s="62"/>
    </row>
    <row r="571133" spans="3:3" x14ac:dyDescent="0.25">
      <c r="C571133" s="62"/>
    </row>
    <row r="571221" spans="3:3" x14ac:dyDescent="0.25">
      <c r="C571221" s="62"/>
    </row>
    <row r="571222" spans="3:3" x14ac:dyDescent="0.25">
      <c r="C571222" s="62"/>
    </row>
    <row r="571310" spans="3:3" x14ac:dyDescent="0.25">
      <c r="C571310" s="62"/>
    </row>
    <row r="571311" spans="3:3" x14ac:dyDescent="0.25">
      <c r="C571311" s="62"/>
    </row>
    <row r="571399" spans="3:3" x14ac:dyDescent="0.25">
      <c r="C571399" s="62"/>
    </row>
    <row r="571400" spans="3:3" x14ac:dyDescent="0.25">
      <c r="C571400" s="62"/>
    </row>
    <row r="571488" spans="3:3" x14ac:dyDescent="0.25">
      <c r="C571488" s="62"/>
    </row>
    <row r="571489" spans="3:3" x14ac:dyDescent="0.25">
      <c r="C571489" s="62"/>
    </row>
    <row r="571577" spans="3:3" x14ac:dyDescent="0.25">
      <c r="C571577" s="62"/>
    </row>
    <row r="571578" spans="3:3" x14ac:dyDescent="0.25">
      <c r="C571578" s="62"/>
    </row>
    <row r="571666" spans="3:3" x14ac:dyDescent="0.25">
      <c r="C571666" s="62"/>
    </row>
    <row r="571667" spans="3:3" x14ac:dyDescent="0.25">
      <c r="C571667" s="62"/>
    </row>
    <row r="571755" spans="3:3" x14ac:dyDescent="0.25">
      <c r="C571755" s="62"/>
    </row>
    <row r="571756" spans="3:3" x14ac:dyDescent="0.25">
      <c r="C571756" s="62"/>
    </row>
    <row r="571844" spans="3:3" x14ac:dyDescent="0.25">
      <c r="C571844" s="62"/>
    </row>
    <row r="571845" spans="3:3" x14ac:dyDescent="0.25">
      <c r="C571845" s="62"/>
    </row>
    <row r="571933" spans="3:3" x14ac:dyDescent="0.25">
      <c r="C571933" s="62"/>
    </row>
    <row r="571934" spans="3:3" x14ac:dyDescent="0.25">
      <c r="C571934" s="62"/>
    </row>
    <row r="572022" spans="3:3" x14ac:dyDescent="0.25">
      <c r="C572022" s="62"/>
    </row>
    <row r="572023" spans="3:3" x14ac:dyDescent="0.25">
      <c r="C572023" s="62"/>
    </row>
    <row r="572111" spans="3:3" x14ac:dyDescent="0.25">
      <c r="C572111" s="62"/>
    </row>
    <row r="572112" spans="3:3" x14ac:dyDescent="0.25">
      <c r="C572112" s="62"/>
    </row>
    <row r="572200" spans="3:3" x14ac:dyDescent="0.25">
      <c r="C572200" s="62"/>
    </row>
    <row r="572201" spans="3:3" x14ac:dyDescent="0.25">
      <c r="C572201" s="62"/>
    </row>
    <row r="572289" spans="3:3" x14ac:dyDescent="0.25">
      <c r="C572289" s="62"/>
    </row>
    <row r="572290" spans="3:3" x14ac:dyDescent="0.25">
      <c r="C572290" s="62"/>
    </row>
    <row r="572378" spans="3:3" x14ac:dyDescent="0.25">
      <c r="C572378" s="62"/>
    </row>
    <row r="572379" spans="3:3" x14ac:dyDescent="0.25">
      <c r="C572379" s="62"/>
    </row>
    <row r="572467" spans="3:3" x14ac:dyDescent="0.25">
      <c r="C572467" s="62"/>
    </row>
    <row r="572468" spans="3:3" x14ac:dyDescent="0.25">
      <c r="C572468" s="62"/>
    </row>
    <row r="572556" spans="3:3" x14ac:dyDescent="0.25">
      <c r="C572556" s="62"/>
    </row>
    <row r="572557" spans="3:3" x14ac:dyDescent="0.25">
      <c r="C572557" s="62"/>
    </row>
    <row r="572645" spans="3:3" x14ac:dyDescent="0.25">
      <c r="C572645" s="62"/>
    </row>
    <row r="572646" spans="3:3" x14ac:dyDescent="0.25">
      <c r="C572646" s="62"/>
    </row>
    <row r="572734" spans="3:3" x14ac:dyDescent="0.25">
      <c r="C572734" s="62"/>
    </row>
    <row r="572735" spans="3:3" x14ac:dyDescent="0.25">
      <c r="C572735" s="62"/>
    </row>
    <row r="572823" spans="3:3" x14ac:dyDescent="0.25">
      <c r="C572823" s="62"/>
    </row>
    <row r="572824" spans="3:3" x14ac:dyDescent="0.25">
      <c r="C572824" s="62"/>
    </row>
    <row r="572912" spans="3:3" x14ac:dyDescent="0.25">
      <c r="C572912" s="62"/>
    </row>
    <row r="572913" spans="3:3" x14ac:dyDescent="0.25">
      <c r="C572913" s="62"/>
    </row>
    <row r="573001" spans="3:3" x14ac:dyDescent="0.25">
      <c r="C573001" s="62"/>
    </row>
    <row r="573002" spans="3:3" x14ac:dyDescent="0.25">
      <c r="C573002" s="62"/>
    </row>
    <row r="573090" spans="3:3" x14ac:dyDescent="0.25">
      <c r="C573090" s="62"/>
    </row>
    <row r="573091" spans="3:3" x14ac:dyDescent="0.25">
      <c r="C573091" s="62"/>
    </row>
    <row r="573179" spans="3:3" x14ac:dyDescent="0.25">
      <c r="C573179" s="62"/>
    </row>
    <row r="573180" spans="3:3" x14ac:dyDescent="0.25">
      <c r="C573180" s="62"/>
    </row>
    <row r="573268" spans="3:3" x14ac:dyDescent="0.25">
      <c r="C573268" s="62"/>
    </row>
    <row r="573269" spans="3:3" x14ac:dyDescent="0.25">
      <c r="C573269" s="62"/>
    </row>
    <row r="573357" spans="3:3" x14ac:dyDescent="0.25">
      <c r="C573357" s="62"/>
    </row>
    <row r="573358" spans="3:3" x14ac:dyDescent="0.25">
      <c r="C573358" s="62"/>
    </row>
    <row r="573446" spans="3:3" x14ac:dyDescent="0.25">
      <c r="C573446" s="62"/>
    </row>
    <row r="573447" spans="3:3" x14ac:dyDescent="0.25">
      <c r="C573447" s="62"/>
    </row>
    <row r="573535" spans="3:3" x14ac:dyDescent="0.25">
      <c r="C573535" s="62"/>
    </row>
    <row r="573536" spans="3:3" x14ac:dyDescent="0.25">
      <c r="C573536" s="62"/>
    </row>
    <row r="573624" spans="3:3" x14ac:dyDescent="0.25">
      <c r="C573624" s="62"/>
    </row>
    <row r="573625" spans="3:3" x14ac:dyDescent="0.25">
      <c r="C573625" s="62"/>
    </row>
    <row r="573713" spans="3:3" x14ac:dyDescent="0.25">
      <c r="C573713" s="62"/>
    </row>
    <row r="573714" spans="3:3" x14ac:dyDescent="0.25">
      <c r="C573714" s="62"/>
    </row>
    <row r="573802" spans="3:3" x14ac:dyDescent="0.25">
      <c r="C573802" s="62"/>
    </row>
    <row r="573803" spans="3:3" x14ac:dyDescent="0.25">
      <c r="C573803" s="62"/>
    </row>
    <row r="573891" spans="3:3" x14ac:dyDescent="0.25">
      <c r="C573891" s="62"/>
    </row>
    <row r="573892" spans="3:3" x14ac:dyDescent="0.25">
      <c r="C573892" s="62"/>
    </row>
    <row r="573980" spans="3:3" x14ac:dyDescent="0.25">
      <c r="C573980" s="62"/>
    </row>
    <row r="573981" spans="3:3" x14ac:dyDescent="0.25">
      <c r="C573981" s="62"/>
    </row>
    <row r="574069" spans="3:3" x14ac:dyDescent="0.25">
      <c r="C574069" s="62"/>
    </row>
    <row r="574070" spans="3:3" x14ac:dyDescent="0.25">
      <c r="C574070" s="62"/>
    </row>
    <row r="574158" spans="3:3" x14ac:dyDescent="0.25">
      <c r="C574158" s="62"/>
    </row>
    <row r="574159" spans="3:3" x14ac:dyDescent="0.25">
      <c r="C574159" s="62"/>
    </row>
    <row r="574247" spans="3:3" x14ac:dyDescent="0.25">
      <c r="C574247" s="62"/>
    </row>
    <row r="574248" spans="3:3" x14ac:dyDescent="0.25">
      <c r="C574248" s="62"/>
    </row>
    <row r="574336" spans="3:3" x14ac:dyDescent="0.25">
      <c r="C574336" s="62"/>
    </row>
    <row r="574337" spans="3:3" x14ac:dyDescent="0.25">
      <c r="C574337" s="62"/>
    </row>
    <row r="574425" spans="3:3" x14ac:dyDescent="0.25">
      <c r="C574425" s="62"/>
    </row>
    <row r="574426" spans="3:3" x14ac:dyDescent="0.25">
      <c r="C574426" s="62"/>
    </row>
    <row r="574514" spans="3:3" x14ac:dyDescent="0.25">
      <c r="C574514" s="62"/>
    </row>
    <row r="574515" spans="3:3" x14ac:dyDescent="0.25">
      <c r="C574515" s="62"/>
    </row>
    <row r="574603" spans="3:3" x14ac:dyDescent="0.25">
      <c r="C574603" s="62"/>
    </row>
    <row r="574604" spans="3:3" x14ac:dyDescent="0.25">
      <c r="C574604" s="62"/>
    </row>
    <row r="574692" spans="3:3" x14ac:dyDescent="0.25">
      <c r="C574692" s="62"/>
    </row>
    <row r="574693" spans="3:3" x14ac:dyDescent="0.25">
      <c r="C574693" s="62"/>
    </row>
    <row r="574781" spans="3:3" x14ac:dyDescent="0.25">
      <c r="C574781" s="62"/>
    </row>
    <row r="574782" spans="3:3" x14ac:dyDescent="0.25">
      <c r="C574782" s="62"/>
    </row>
    <row r="574870" spans="3:3" x14ac:dyDescent="0.25">
      <c r="C574870" s="62"/>
    </row>
    <row r="574871" spans="3:3" x14ac:dyDescent="0.25">
      <c r="C574871" s="62"/>
    </row>
    <row r="574959" spans="3:3" x14ac:dyDescent="0.25">
      <c r="C574959" s="62"/>
    </row>
    <row r="574960" spans="3:3" x14ac:dyDescent="0.25">
      <c r="C574960" s="62"/>
    </row>
    <row r="575048" spans="3:3" x14ac:dyDescent="0.25">
      <c r="C575048" s="62"/>
    </row>
    <row r="575049" spans="3:3" x14ac:dyDescent="0.25">
      <c r="C575049" s="62"/>
    </row>
    <row r="575137" spans="3:3" x14ac:dyDescent="0.25">
      <c r="C575137" s="62"/>
    </row>
    <row r="575138" spans="3:3" x14ac:dyDescent="0.25">
      <c r="C575138" s="62"/>
    </row>
    <row r="575226" spans="3:3" x14ac:dyDescent="0.25">
      <c r="C575226" s="62"/>
    </row>
    <row r="575227" spans="3:3" x14ac:dyDescent="0.25">
      <c r="C575227" s="62"/>
    </row>
    <row r="575315" spans="3:3" x14ac:dyDescent="0.25">
      <c r="C575315" s="62"/>
    </row>
    <row r="575316" spans="3:3" x14ac:dyDescent="0.25">
      <c r="C575316" s="62"/>
    </row>
    <row r="575404" spans="3:3" x14ac:dyDescent="0.25">
      <c r="C575404" s="62"/>
    </row>
    <row r="575405" spans="3:3" x14ac:dyDescent="0.25">
      <c r="C575405" s="62"/>
    </row>
    <row r="575493" spans="3:3" x14ac:dyDescent="0.25">
      <c r="C575493" s="62"/>
    </row>
    <row r="575494" spans="3:3" x14ac:dyDescent="0.25">
      <c r="C575494" s="62"/>
    </row>
    <row r="575582" spans="3:3" x14ac:dyDescent="0.25">
      <c r="C575582" s="62"/>
    </row>
    <row r="575583" spans="3:3" x14ac:dyDescent="0.25">
      <c r="C575583" s="62"/>
    </row>
    <row r="575671" spans="3:3" x14ac:dyDescent="0.25">
      <c r="C575671" s="62"/>
    </row>
    <row r="575672" spans="3:3" x14ac:dyDescent="0.25">
      <c r="C575672" s="62"/>
    </row>
    <row r="575760" spans="3:3" x14ac:dyDescent="0.25">
      <c r="C575760" s="62"/>
    </row>
    <row r="575761" spans="3:3" x14ac:dyDescent="0.25">
      <c r="C575761" s="62"/>
    </row>
    <row r="575849" spans="3:3" x14ac:dyDescent="0.25">
      <c r="C575849" s="62"/>
    </row>
    <row r="575850" spans="3:3" x14ac:dyDescent="0.25">
      <c r="C575850" s="62"/>
    </row>
    <row r="575938" spans="3:3" x14ac:dyDescent="0.25">
      <c r="C575938" s="62"/>
    </row>
    <row r="575939" spans="3:3" x14ac:dyDescent="0.25">
      <c r="C575939" s="62"/>
    </row>
    <row r="576027" spans="3:3" x14ac:dyDescent="0.25">
      <c r="C576027" s="62"/>
    </row>
    <row r="576028" spans="3:3" x14ac:dyDescent="0.25">
      <c r="C576028" s="62"/>
    </row>
    <row r="576116" spans="3:3" x14ac:dyDescent="0.25">
      <c r="C576116" s="62"/>
    </row>
    <row r="576117" spans="3:3" x14ac:dyDescent="0.25">
      <c r="C576117" s="62"/>
    </row>
    <row r="576205" spans="3:3" x14ac:dyDescent="0.25">
      <c r="C576205" s="62"/>
    </row>
    <row r="576206" spans="3:3" x14ac:dyDescent="0.25">
      <c r="C576206" s="62"/>
    </row>
    <row r="576294" spans="3:3" x14ac:dyDescent="0.25">
      <c r="C576294" s="62"/>
    </row>
    <row r="576295" spans="3:3" x14ac:dyDescent="0.25">
      <c r="C576295" s="62"/>
    </row>
    <row r="576383" spans="3:3" x14ac:dyDescent="0.25">
      <c r="C576383" s="62"/>
    </row>
    <row r="576384" spans="3:3" x14ac:dyDescent="0.25">
      <c r="C576384" s="62"/>
    </row>
    <row r="576472" spans="3:3" x14ac:dyDescent="0.25">
      <c r="C576472" s="62"/>
    </row>
    <row r="576473" spans="3:3" x14ac:dyDescent="0.25">
      <c r="C576473" s="62"/>
    </row>
    <row r="576561" spans="3:3" x14ac:dyDescent="0.25">
      <c r="C576561" s="62"/>
    </row>
    <row r="576562" spans="3:3" x14ac:dyDescent="0.25">
      <c r="C576562" s="62"/>
    </row>
    <row r="576650" spans="3:3" x14ac:dyDescent="0.25">
      <c r="C576650" s="62"/>
    </row>
    <row r="576651" spans="3:3" x14ac:dyDescent="0.25">
      <c r="C576651" s="62"/>
    </row>
    <row r="576739" spans="3:3" x14ac:dyDescent="0.25">
      <c r="C576739" s="62"/>
    </row>
    <row r="576740" spans="3:3" x14ac:dyDescent="0.25">
      <c r="C576740" s="62"/>
    </row>
    <row r="576828" spans="3:3" x14ac:dyDescent="0.25">
      <c r="C576828" s="62"/>
    </row>
    <row r="576829" spans="3:3" x14ac:dyDescent="0.25">
      <c r="C576829" s="62"/>
    </row>
    <row r="576917" spans="3:3" x14ac:dyDescent="0.25">
      <c r="C576917" s="62"/>
    </row>
    <row r="576918" spans="3:3" x14ac:dyDescent="0.25">
      <c r="C576918" s="62"/>
    </row>
    <row r="577006" spans="3:3" x14ac:dyDescent="0.25">
      <c r="C577006" s="62"/>
    </row>
    <row r="577007" spans="3:3" x14ac:dyDescent="0.25">
      <c r="C577007" s="62"/>
    </row>
    <row r="577095" spans="3:3" x14ac:dyDescent="0.25">
      <c r="C577095" s="62"/>
    </row>
    <row r="577096" spans="3:3" x14ac:dyDescent="0.25">
      <c r="C577096" s="62"/>
    </row>
    <row r="577184" spans="3:3" x14ac:dyDescent="0.25">
      <c r="C577184" s="62"/>
    </row>
    <row r="577185" spans="3:3" x14ac:dyDescent="0.25">
      <c r="C577185" s="62"/>
    </row>
    <row r="577273" spans="3:3" x14ac:dyDescent="0.25">
      <c r="C577273" s="62"/>
    </row>
    <row r="577274" spans="3:3" x14ac:dyDescent="0.25">
      <c r="C577274" s="62"/>
    </row>
    <row r="577362" spans="3:3" x14ac:dyDescent="0.25">
      <c r="C577362" s="62"/>
    </row>
    <row r="577363" spans="3:3" x14ac:dyDescent="0.25">
      <c r="C577363" s="62"/>
    </row>
    <row r="577451" spans="3:3" x14ac:dyDescent="0.25">
      <c r="C577451" s="62"/>
    </row>
    <row r="577452" spans="3:3" x14ac:dyDescent="0.25">
      <c r="C577452" s="62"/>
    </row>
    <row r="577540" spans="3:3" x14ac:dyDescent="0.25">
      <c r="C577540" s="62"/>
    </row>
    <row r="577541" spans="3:3" x14ac:dyDescent="0.25">
      <c r="C577541" s="62"/>
    </row>
    <row r="577629" spans="3:3" x14ac:dyDescent="0.25">
      <c r="C577629" s="62"/>
    </row>
    <row r="577630" spans="3:3" x14ac:dyDescent="0.25">
      <c r="C577630" s="62"/>
    </row>
    <row r="577718" spans="3:3" x14ac:dyDescent="0.25">
      <c r="C577718" s="62"/>
    </row>
    <row r="577719" spans="3:3" x14ac:dyDescent="0.25">
      <c r="C577719" s="62"/>
    </row>
    <row r="577807" spans="3:3" x14ac:dyDescent="0.25">
      <c r="C577807" s="62"/>
    </row>
    <row r="577808" spans="3:3" x14ac:dyDescent="0.25">
      <c r="C577808" s="62"/>
    </row>
    <row r="577896" spans="3:3" x14ac:dyDescent="0.25">
      <c r="C577896" s="62"/>
    </row>
    <row r="577897" spans="3:3" x14ac:dyDescent="0.25">
      <c r="C577897" s="62"/>
    </row>
    <row r="577985" spans="3:3" x14ac:dyDescent="0.25">
      <c r="C577985" s="62"/>
    </row>
    <row r="577986" spans="3:3" x14ac:dyDescent="0.25">
      <c r="C577986" s="62"/>
    </row>
    <row r="578074" spans="3:3" x14ac:dyDescent="0.25">
      <c r="C578074" s="62"/>
    </row>
    <row r="578075" spans="3:3" x14ac:dyDescent="0.25">
      <c r="C578075" s="62"/>
    </row>
    <row r="578163" spans="3:3" x14ac:dyDescent="0.25">
      <c r="C578163" s="62"/>
    </row>
    <row r="578164" spans="3:3" x14ac:dyDescent="0.25">
      <c r="C578164" s="62"/>
    </row>
    <row r="578252" spans="3:3" x14ac:dyDescent="0.25">
      <c r="C578252" s="62"/>
    </row>
    <row r="578253" spans="3:3" x14ac:dyDescent="0.25">
      <c r="C578253" s="62"/>
    </row>
    <row r="578341" spans="3:3" x14ac:dyDescent="0.25">
      <c r="C578341" s="62"/>
    </row>
    <row r="578342" spans="3:3" x14ac:dyDescent="0.25">
      <c r="C578342" s="62"/>
    </row>
    <row r="578430" spans="3:3" x14ac:dyDescent="0.25">
      <c r="C578430" s="62"/>
    </row>
    <row r="578431" spans="3:3" x14ac:dyDescent="0.25">
      <c r="C578431" s="62"/>
    </row>
    <row r="578519" spans="3:3" x14ac:dyDescent="0.25">
      <c r="C578519" s="62"/>
    </row>
    <row r="578520" spans="3:3" x14ac:dyDescent="0.25">
      <c r="C578520" s="62"/>
    </row>
    <row r="578608" spans="3:3" x14ac:dyDescent="0.25">
      <c r="C578608" s="62"/>
    </row>
    <row r="578609" spans="3:3" x14ac:dyDescent="0.25">
      <c r="C578609" s="62"/>
    </row>
    <row r="578697" spans="3:3" x14ac:dyDescent="0.25">
      <c r="C578697" s="62"/>
    </row>
    <row r="578698" spans="3:3" x14ac:dyDescent="0.25">
      <c r="C578698" s="62"/>
    </row>
    <row r="578786" spans="3:3" x14ac:dyDescent="0.25">
      <c r="C578786" s="62"/>
    </row>
    <row r="578787" spans="3:3" x14ac:dyDescent="0.25">
      <c r="C578787" s="62"/>
    </row>
    <row r="578875" spans="3:3" x14ac:dyDescent="0.25">
      <c r="C578875" s="62"/>
    </row>
    <row r="578876" spans="3:3" x14ac:dyDescent="0.25">
      <c r="C578876" s="62"/>
    </row>
    <row r="578964" spans="3:3" x14ac:dyDescent="0.25">
      <c r="C578964" s="62"/>
    </row>
    <row r="578965" spans="3:3" x14ac:dyDescent="0.25">
      <c r="C578965" s="62"/>
    </row>
    <row r="579053" spans="3:3" x14ac:dyDescent="0.25">
      <c r="C579053" s="62"/>
    </row>
    <row r="579054" spans="3:3" x14ac:dyDescent="0.25">
      <c r="C579054" s="62"/>
    </row>
    <row r="579142" spans="3:3" x14ac:dyDescent="0.25">
      <c r="C579142" s="62"/>
    </row>
    <row r="579143" spans="3:3" x14ac:dyDescent="0.25">
      <c r="C579143" s="62"/>
    </row>
    <row r="579231" spans="3:3" x14ac:dyDescent="0.25">
      <c r="C579231" s="62"/>
    </row>
    <row r="579232" spans="3:3" x14ac:dyDescent="0.25">
      <c r="C579232" s="62"/>
    </row>
    <row r="579320" spans="3:3" x14ac:dyDescent="0.25">
      <c r="C579320" s="62"/>
    </row>
    <row r="579321" spans="3:3" x14ac:dyDescent="0.25">
      <c r="C579321" s="62"/>
    </row>
    <row r="579409" spans="3:3" x14ac:dyDescent="0.25">
      <c r="C579409" s="62"/>
    </row>
    <row r="579410" spans="3:3" x14ac:dyDescent="0.25">
      <c r="C579410" s="62"/>
    </row>
    <row r="579498" spans="3:3" x14ac:dyDescent="0.25">
      <c r="C579498" s="62"/>
    </row>
    <row r="579499" spans="3:3" x14ac:dyDescent="0.25">
      <c r="C579499" s="62"/>
    </row>
    <row r="579587" spans="3:3" x14ac:dyDescent="0.25">
      <c r="C579587" s="62"/>
    </row>
    <row r="579588" spans="3:3" x14ac:dyDescent="0.25">
      <c r="C579588" s="62"/>
    </row>
    <row r="579676" spans="3:3" x14ac:dyDescent="0.25">
      <c r="C579676" s="62"/>
    </row>
    <row r="579677" spans="3:3" x14ac:dyDescent="0.25">
      <c r="C579677" s="62"/>
    </row>
    <row r="579765" spans="3:3" x14ac:dyDescent="0.25">
      <c r="C579765" s="62"/>
    </row>
    <row r="579766" spans="3:3" x14ac:dyDescent="0.25">
      <c r="C579766" s="62"/>
    </row>
    <row r="579854" spans="3:3" x14ac:dyDescent="0.25">
      <c r="C579854" s="62"/>
    </row>
    <row r="579855" spans="3:3" x14ac:dyDescent="0.25">
      <c r="C579855" s="62"/>
    </row>
    <row r="579943" spans="3:3" x14ac:dyDescent="0.25">
      <c r="C579943" s="62"/>
    </row>
    <row r="579944" spans="3:3" x14ac:dyDescent="0.25">
      <c r="C579944" s="62"/>
    </row>
    <row r="580032" spans="3:3" x14ac:dyDescent="0.25">
      <c r="C580032" s="62"/>
    </row>
    <row r="580033" spans="3:3" x14ac:dyDescent="0.25">
      <c r="C580033" s="62"/>
    </row>
    <row r="580121" spans="3:3" x14ac:dyDescent="0.25">
      <c r="C580121" s="62"/>
    </row>
    <row r="580122" spans="3:3" x14ac:dyDescent="0.25">
      <c r="C580122" s="62"/>
    </row>
    <row r="580210" spans="3:3" x14ac:dyDescent="0.25">
      <c r="C580210" s="62"/>
    </row>
    <row r="580211" spans="3:3" x14ac:dyDescent="0.25">
      <c r="C580211" s="62"/>
    </row>
    <row r="580299" spans="3:3" x14ac:dyDescent="0.25">
      <c r="C580299" s="62"/>
    </row>
    <row r="580300" spans="3:3" x14ac:dyDescent="0.25">
      <c r="C580300" s="62"/>
    </row>
    <row r="580388" spans="3:3" x14ac:dyDescent="0.25">
      <c r="C580388" s="62"/>
    </row>
    <row r="580389" spans="3:3" x14ac:dyDescent="0.25">
      <c r="C580389" s="62"/>
    </row>
    <row r="580477" spans="3:3" x14ac:dyDescent="0.25">
      <c r="C580477" s="62"/>
    </row>
    <row r="580478" spans="3:3" x14ac:dyDescent="0.25">
      <c r="C580478" s="62"/>
    </row>
    <row r="580566" spans="3:3" x14ac:dyDescent="0.25">
      <c r="C580566" s="62"/>
    </row>
    <row r="580567" spans="3:3" x14ac:dyDescent="0.25">
      <c r="C580567" s="62"/>
    </row>
    <row r="580655" spans="3:3" x14ac:dyDescent="0.25">
      <c r="C580655" s="62"/>
    </row>
    <row r="580656" spans="3:3" x14ac:dyDescent="0.25">
      <c r="C580656" s="62"/>
    </row>
    <row r="580744" spans="3:3" x14ac:dyDescent="0.25">
      <c r="C580744" s="62"/>
    </row>
    <row r="580745" spans="3:3" x14ac:dyDescent="0.25">
      <c r="C580745" s="62"/>
    </row>
    <row r="580833" spans="3:3" x14ac:dyDescent="0.25">
      <c r="C580833" s="62"/>
    </row>
    <row r="580834" spans="3:3" x14ac:dyDescent="0.25">
      <c r="C580834" s="62"/>
    </row>
    <row r="580922" spans="3:3" x14ac:dyDescent="0.25">
      <c r="C580922" s="62"/>
    </row>
    <row r="580923" spans="3:3" x14ac:dyDescent="0.25">
      <c r="C580923" s="62"/>
    </row>
    <row r="581011" spans="3:3" x14ac:dyDescent="0.25">
      <c r="C581011" s="62"/>
    </row>
    <row r="581012" spans="3:3" x14ac:dyDescent="0.25">
      <c r="C581012" s="62"/>
    </row>
    <row r="581100" spans="3:3" x14ac:dyDescent="0.25">
      <c r="C581100" s="62"/>
    </row>
    <row r="581101" spans="3:3" x14ac:dyDescent="0.25">
      <c r="C581101" s="62"/>
    </row>
    <row r="581189" spans="3:3" x14ac:dyDescent="0.25">
      <c r="C581189" s="62"/>
    </row>
    <row r="581190" spans="3:3" x14ac:dyDescent="0.25">
      <c r="C581190" s="62"/>
    </row>
    <row r="581278" spans="3:3" x14ac:dyDescent="0.25">
      <c r="C581278" s="62"/>
    </row>
    <row r="581279" spans="3:3" x14ac:dyDescent="0.25">
      <c r="C581279" s="62"/>
    </row>
    <row r="581367" spans="3:3" x14ac:dyDescent="0.25">
      <c r="C581367" s="62"/>
    </row>
    <row r="581368" spans="3:3" x14ac:dyDescent="0.25">
      <c r="C581368" s="62"/>
    </row>
    <row r="581456" spans="3:3" x14ac:dyDescent="0.25">
      <c r="C581456" s="62"/>
    </row>
    <row r="581457" spans="3:3" x14ac:dyDescent="0.25">
      <c r="C581457" s="62"/>
    </row>
    <row r="581545" spans="3:3" x14ac:dyDescent="0.25">
      <c r="C581545" s="62"/>
    </row>
    <row r="581546" spans="3:3" x14ac:dyDescent="0.25">
      <c r="C581546" s="62"/>
    </row>
    <row r="581634" spans="3:3" x14ac:dyDescent="0.25">
      <c r="C581634" s="62"/>
    </row>
    <row r="581635" spans="3:3" x14ac:dyDescent="0.25">
      <c r="C581635" s="62"/>
    </row>
    <row r="581723" spans="3:3" x14ac:dyDescent="0.25">
      <c r="C581723" s="62"/>
    </row>
    <row r="581724" spans="3:3" x14ac:dyDescent="0.25">
      <c r="C581724" s="62"/>
    </row>
    <row r="581812" spans="3:3" x14ac:dyDescent="0.25">
      <c r="C581812" s="62"/>
    </row>
    <row r="581813" spans="3:3" x14ac:dyDescent="0.25">
      <c r="C581813" s="62"/>
    </row>
    <row r="581901" spans="3:3" x14ac:dyDescent="0.25">
      <c r="C581901" s="62"/>
    </row>
    <row r="581902" spans="3:3" x14ac:dyDescent="0.25">
      <c r="C581902" s="62"/>
    </row>
    <row r="581990" spans="3:3" x14ac:dyDescent="0.25">
      <c r="C581990" s="62"/>
    </row>
    <row r="581991" spans="3:3" x14ac:dyDescent="0.25">
      <c r="C581991" s="62"/>
    </row>
    <row r="582079" spans="3:3" x14ac:dyDescent="0.25">
      <c r="C582079" s="62"/>
    </row>
    <row r="582080" spans="3:3" x14ac:dyDescent="0.25">
      <c r="C582080" s="62"/>
    </row>
    <row r="582168" spans="3:3" x14ac:dyDescent="0.25">
      <c r="C582168" s="62"/>
    </row>
    <row r="582169" spans="3:3" x14ac:dyDescent="0.25">
      <c r="C582169" s="62"/>
    </row>
    <row r="582257" spans="3:3" x14ac:dyDescent="0.25">
      <c r="C582257" s="62"/>
    </row>
    <row r="582258" spans="3:3" x14ac:dyDescent="0.25">
      <c r="C582258" s="62"/>
    </row>
    <row r="582346" spans="3:3" x14ac:dyDescent="0.25">
      <c r="C582346" s="62"/>
    </row>
    <row r="582347" spans="3:3" x14ac:dyDescent="0.25">
      <c r="C582347" s="62"/>
    </row>
    <row r="582435" spans="3:3" x14ac:dyDescent="0.25">
      <c r="C582435" s="62"/>
    </row>
    <row r="582436" spans="3:3" x14ac:dyDescent="0.25">
      <c r="C582436" s="62"/>
    </row>
    <row r="582524" spans="3:3" x14ac:dyDescent="0.25">
      <c r="C582524" s="62"/>
    </row>
    <row r="582525" spans="3:3" x14ac:dyDescent="0.25">
      <c r="C582525" s="62"/>
    </row>
    <row r="582613" spans="3:3" x14ac:dyDescent="0.25">
      <c r="C582613" s="62"/>
    </row>
    <row r="582614" spans="3:3" x14ac:dyDescent="0.25">
      <c r="C582614" s="62"/>
    </row>
    <row r="582702" spans="3:3" x14ac:dyDescent="0.25">
      <c r="C582702" s="62"/>
    </row>
    <row r="582703" spans="3:3" x14ac:dyDescent="0.25">
      <c r="C582703" s="62"/>
    </row>
    <row r="582791" spans="3:3" x14ac:dyDescent="0.25">
      <c r="C582791" s="62"/>
    </row>
    <row r="582792" spans="3:3" x14ac:dyDescent="0.25">
      <c r="C582792" s="62"/>
    </row>
    <row r="582880" spans="3:3" x14ac:dyDescent="0.25">
      <c r="C582880" s="62"/>
    </row>
    <row r="582881" spans="3:3" x14ac:dyDescent="0.25">
      <c r="C582881" s="62"/>
    </row>
    <row r="582969" spans="3:3" x14ac:dyDescent="0.25">
      <c r="C582969" s="62"/>
    </row>
    <row r="582970" spans="3:3" x14ac:dyDescent="0.25">
      <c r="C582970" s="62"/>
    </row>
    <row r="583058" spans="3:3" x14ac:dyDescent="0.25">
      <c r="C583058" s="62"/>
    </row>
    <row r="583059" spans="3:3" x14ac:dyDescent="0.25">
      <c r="C583059" s="62"/>
    </row>
    <row r="583147" spans="3:3" x14ac:dyDescent="0.25">
      <c r="C583147" s="62"/>
    </row>
    <row r="583148" spans="3:3" x14ac:dyDescent="0.25">
      <c r="C583148" s="62"/>
    </row>
    <row r="583236" spans="3:3" x14ac:dyDescent="0.25">
      <c r="C583236" s="62"/>
    </row>
    <row r="583237" spans="3:3" x14ac:dyDescent="0.25">
      <c r="C583237" s="62"/>
    </row>
    <row r="583325" spans="3:3" x14ac:dyDescent="0.25">
      <c r="C583325" s="62"/>
    </row>
    <row r="583326" spans="3:3" x14ac:dyDescent="0.25">
      <c r="C583326" s="62"/>
    </row>
    <row r="583414" spans="3:3" x14ac:dyDescent="0.25">
      <c r="C583414" s="62"/>
    </row>
    <row r="583415" spans="3:3" x14ac:dyDescent="0.25">
      <c r="C583415" s="62"/>
    </row>
    <row r="583503" spans="3:3" x14ac:dyDescent="0.25">
      <c r="C583503" s="62"/>
    </row>
    <row r="583504" spans="3:3" x14ac:dyDescent="0.25">
      <c r="C583504" s="62"/>
    </row>
    <row r="583592" spans="3:3" x14ac:dyDescent="0.25">
      <c r="C583592" s="62"/>
    </row>
    <row r="583593" spans="3:3" x14ac:dyDescent="0.25">
      <c r="C583593" s="62"/>
    </row>
    <row r="583681" spans="3:3" x14ac:dyDescent="0.25">
      <c r="C583681" s="62"/>
    </row>
    <row r="583682" spans="3:3" x14ac:dyDescent="0.25">
      <c r="C583682" s="62"/>
    </row>
    <row r="583770" spans="3:3" x14ac:dyDescent="0.25">
      <c r="C583770" s="62"/>
    </row>
    <row r="583771" spans="3:3" x14ac:dyDescent="0.25">
      <c r="C583771" s="62"/>
    </row>
    <row r="583859" spans="3:3" x14ac:dyDescent="0.25">
      <c r="C583859" s="62"/>
    </row>
    <row r="583860" spans="3:3" x14ac:dyDescent="0.25">
      <c r="C583860" s="62"/>
    </row>
    <row r="583948" spans="3:3" x14ac:dyDescent="0.25">
      <c r="C583948" s="62"/>
    </row>
    <row r="583949" spans="3:3" x14ac:dyDescent="0.25">
      <c r="C583949" s="62"/>
    </row>
    <row r="584037" spans="3:3" x14ac:dyDescent="0.25">
      <c r="C584037" s="62"/>
    </row>
    <row r="584038" spans="3:3" x14ac:dyDescent="0.25">
      <c r="C584038" s="62"/>
    </row>
    <row r="584126" spans="3:3" x14ac:dyDescent="0.25">
      <c r="C584126" s="62"/>
    </row>
    <row r="584127" spans="3:3" x14ac:dyDescent="0.25">
      <c r="C584127" s="62"/>
    </row>
    <row r="584215" spans="3:3" x14ac:dyDescent="0.25">
      <c r="C584215" s="62"/>
    </row>
    <row r="584216" spans="3:3" x14ac:dyDescent="0.25">
      <c r="C584216" s="62"/>
    </row>
    <row r="584304" spans="3:3" x14ac:dyDescent="0.25">
      <c r="C584304" s="62"/>
    </row>
    <row r="584305" spans="3:3" x14ac:dyDescent="0.25">
      <c r="C584305" s="62"/>
    </row>
    <row r="584393" spans="3:3" x14ac:dyDescent="0.25">
      <c r="C584393" s="62"/>
    </row>
    <row r="584394" spans="3:3" x14ac:dyDescent="0.25">
      <c r="C584394" s="62"/>
    </row>
    <row r="584482" spans="3:3" x14ac:dyDescent="0.25">
      <c r="C584482" s="62"/>
    </row>
    <row r="584483" spans="3:3" x14ac:dyDescent="0.25">
      <c r="C584483" s="62"/>
    </row>
    <row r="584571" spans="3:3" x14ac:dyDescent="0.25">
      <c r="C584571" s="62"/>
    </row>
    <row r="584572" spans="3:3" x14ac:dyDescent="0.25">
      <c r="C584572" s="62"/>
    </row>
    <row r="584660" spans="3:3" x14ac:dyDescent="0.25">
      <c r="C584660" s="62"/>
    </row>
    <row r="584661" spans="3:3" x14ac:dyDescent="0.25">
      <c r="C584661" s="62"/>
    </row>
    <row r="584749" spans="3:3" x14ac:dyDescent="0.25">
      <c r="C584749" s="62"/>
    </row>
    <row r="584750" spans="3:3" x14ac:dyDescent="0.25">
      <c r="C584750" s="62"/>
    </row>
    <row r="584838" spans="3:3" x14ac:dyDescent="0.25">
      <c r="C584838" s="62"/>
    </row>
    <row r="584839" spans="3:3" x14ac:dyDescent="0.25">
      <c r="C584839" s="62"/>
    </row>
    <row r="584927" spans="3:3" x14ac:dyDescent="0.25">
      <c r="C584927" s="62"/>
    </row>
    <row r="584928" spans="3:3" x14ac:dyDescent="0.25">
      <c r="C584928" s="62"/>
    </row>
    <row r="585016" spans="3:3" x14ac:dyDescent="0.25">
      <c r="C585016" s="62"/>
    </row>
    <row r="585017" spans="3:3" x14ac:dyDescent="0.25">
      <c r="C585017" s="62"/>
    </row>
    <row r="585105" spans="3:3" x14ac:dyDescent="0.25">
      <c r="C585105" s="62"/>
    </row>
    <row r="585106" spans="3:3" x14ac:dyDescent="0.25">
      <c r="C585106" s="62"/>
    </row>
    <row r="585194" spans="3:3" x14ac:dyDescent="0.25">
      <c r="C585194" s="62"/>
    </row>
    <row r="585195" spans="3:3" x14ac:dyDescent="0.25">
      <c r="C585195" s="62"/>
    </row>
    <row r="585283" spans="3:3" x14ac:dyDescent="0.25">
      <c r="C585283" s="62"/>
    </row>
    <row r="585284" spans="3:3" x14ac:dyDescent="0.25">
      <c r="C585284" s="62"/>
    </row>
    <row r="585372" spans="3:3" x14ac:dyDescent="0.25">
      <c r="C585372" s="62"/>
    </row>
    <row r="585373" spans="3:3" x14ac:dyDescent="0.25">
      <c r="C585373" s="62"/>
    </row>
    <row r="585461" spans="3:3" x14ac:dyDescent="0.25">
      <c r="C585461" s="62"/>
    </row>
    <row r="585462" spans="3:3" x14ac:dyDescent="0.25">
      <c r="C585462" s="62"/>
    </row>
    <row r="585550" spans="3:3" x14ac:dyDescent="0.25">
      <c r="C585550" s="62"/>
    </row>
    <row r="585551" spans="3:3" x14ac:dyDescent="0.25">
      <c r="C585551" s="62"/>
    </row>
    <row r="585639" spans="3:3" x14ac:dyDescent="0.25">
      <c r="C585639" s="62"/>
    </row>
    <row r="585640" spans="3:3" x14ac:dyDescent="0.25">
      <c r="C585640" s="62"/>
    </row>
    <row r="585728" spans="3:3" x14ac:dyDescent="0.25">
      <c r="C585728" s="62"/>
    </row>
    <row r="585729" spans="3:3" x14ac:dyDescent="0.25">
      <c r="C585729" s="62"/>
    </row>
    <row r="585817" spans="3:3" x14ac:dyDescent="0.25">
      <c r="C585817" s="62"/>
    </row>
    <row r="585818" spans="3:3" x14ac:dyDescent="0.25">
      <c r="C585818" s="62"/>
    </row>
    <row r="585906" spans="3:3" x14ac:dyDescent="0.25">
      <c r="C585906" s="62"/>
    </row>
    <row r="585907" spans="3:3" x14ac:dyDescent="0.25">
      <c r="C585907" s="62"/>
    </row>
    <row r="585995" spans="3:3" x14ac:dyDescent="0.25">
      <c r="C585995" s="62"/>
    </row>
    <row r="585996" spans="3:3" x14ac:dyDescent="0.25">
      <c r="C585996" s="62"/>
    </row>
    <row r="586084" spans="3:3" x14ac:dyDescent="0.25">
      <c r="C586084" s="62"/>
    </row>
    <row r="586085" spans="3:3" x14ac:dyDescent="0.25">
      <c r="C586085" s="62"/>
    </row>
    <row r="586173" spans="3:3" x14ac:dyDescent="0.25">
      <c r="C586173" s="62"/>
    </row>
    <row r="586174" spans="3:3" x14ac:dyDescent="0.25">
      <c r="C586174" s="62"/>
    </row>
    <row r="586262" spans="3:3" x14ac:dyDescent="0.25">
      <c r="C586262" s="62"/>
    </row>
    <row r="586263" spans="3:3" x14ac:dyDescent="0.25">
      <c r="C586263" s="62"/>
    </row>
    <row r="586351" spans="3:3" x14ac:dyDescent="0.25">
      <c r="C586351" s="62"/>
    </row>
    <row r="586352" spans="3:3" x14ac:dyDescent="0.25">
      <c r="C586352" s="62"/>
    </row>
    <row r="586440" spans="3:3" x14ac:dyDescent="0.25">
      <c r="C586440" s="62"/>
    </row>
    <row r="586441" spans="3:3" x14ac:dyDescent="0.25">
      <c r="C586441" s="62"/>
    </row>
    <row r="586529" spans="3:3" x14ac:dyDescent="0.25">
      <c r="C586529" s="62"/>
    </row>
    <row r="586530" spans="3:3" x14ac:dyDescent="0.25">
      <c r="C586530" s="62"/>
    </row>
    <row r="586618" spans="3:3" x14ac:dyDescent="0.25">
      <c r="C586618" s="62"/>
    </row>
    <row r="586619" spans="3:3" x14ac:dyDescent="0.25">
      <c r="C586619" s="62"/>
    </row>
    <row r="586707" spans="3:3" x14ac:dyDescent="0.25">
      <c r="C586707" s="62"/>
    </row>
    <row r="586708" spans="3:3" x14ac:dyDescent="0.25">
      <c r="C586708" s="62"/>
    </row>
    <row r="586796" spans="3:3" x14ac:dyDescent="0.25">
      <c r="C586796" s="62"/>
    </row>
    <row r="586797" spans="3:3" x14ac:dyDescent="0.25">
      <c r="C586797" s="62"/>
    </row>
    <row r="586885" spans="3:3" x14ac:dyDescent="0.25">
      <c r="C586885" s="62"/>
    </row>
    <row r="586886" spans="3:3" x14ac:dyDescent="0.25">
      <c r="C586886" s="62"/>
    </row>
    <row r="586974" spans="3:3" x14ac:dyDescent="0.25">
      <c r="C586974" s="62"/>
    </row>
    <row r="586975" spans="3:3" x14ac:dyDescent="0.25">
      <c r="C586975" s="62"/>
    </row>
    <row r="587063" spans="3:3" x14ac:dyDescent="0.25">
      <c r="C587063" s="62"/>
    </row>
    <row r="587064" spans="3:3" x14ac:dyDescent="0.25">
      <c r="C587064" s="62"/>
    </row>
    <row r="587152" spans="3:3" x14ac:dyDescent="0.25">
      <c r="C587152" s="62"/>
    </row>
    <row r="587153" spans="3:3" x14ac:dyDescent="0.25">
      <c r="C587153" s="62"/>
    </row>
    <row r="587241" spans="3:3" x14ac:dyDescent="0.25">
      <c r="C587241" s="62"/>
    </row>
    <row r="587242" spans="3:3" x14ac:dyDescent="0.25">
      <c r="C587242" s="62"/>
    </row>
    <row r="587330" spans="3:3" x14ac:dyDescent="0.25">
      <c r="C587330" s="62"/>
    </row>
    <row r="587331" spans="3:3" x14ac:dyDescent="0.25">
      <c r="C587331" s="62"/>
    </row>
    <row r="587419" spans="3:3" x14ac:dyDescent="0.25">
      <c r="C587419" s="62"/>
    </row>
    <row r="587420" spans="3:3" x14ac:dyDescent="0.25">
      <c r="C587420" s="62"/>
    </row>
    <row r="587508" spans="3:3" x14ac:dyDescent="0.25">
      <c r="C587508" s="62"/>
    </row>
    <row r="587509" spans="3:3" x14ac:dyDescent="0.25">
      <c r="C587509" s="62"/>
    </row>
    <row r="587597" spans="3:3" x14ac:dyDescent="0.25">
      <c r="C587597" s="62"/>
    </row>
    <row r="587598" spans="3:3" x14ac:dyDescent="0.25">
      <c r="C587598" s="62"/>
    </row>
    <row r="587686" spans="3:3" x14ac:dyDescent="0.25">
      <c r="C587686" s="62"/>
    </row>
    <row r="587687" spans="3:3" x14ac:dyDescent="0.25">
      <c r="C587687" s="62"/>
    </row>
    <row r="587775" spans="3:3" x14ac:dyDescent="0.25">
      <c r="C587775" s="62"/>
    </row>
    <row r="587776" spans="3:3" x14ac:dyDescent="0.25">
      <c r="C587776" s="62"/>
    </row>
    <row r="587864" spans="3:3" x14ac:dyDescent="0.25">
      <c r="C587864" s="62"/>
    </row>
    <row r="587865" spans="3:3" x14ac:dyDescent="0.25">
      <c r="C587865" s="62"/>
    </row>
    <row r="587953" spans="3:3" x14ac:dyDescent="0.25">
      <c r="C587953" s="62"/>
    </row>
    <row r="587954" spans="3:3" x14ac:dyDescent="0.25">
      <c r="C587954" s="62"/>
    </row>
    <row r="588042" spans="3:3" x14ac:dyDescent="0.25">
      <c r="C588042" s="62"/>
    </row>
    <row r="588043" spans="3:3" x14ac:dyDescent="0.25">
      <c r="C588043" s="62"/>
    </row>
    <row r="588131" spans="3:3" x14ac:dyDescent="0.25">
      <c r="C588131" s="62"/>
    </row>
    <row r="588132" spans="3:3" x14ac:dyDescent="0.25">
      <c r="C588132" s="62"/>
    </row>
    <row r="588220" spans="3:3" x14ac:dyDescent="0.25">
      <c r="C588220" s="62"/>
    </row>
    <row r="588221" spans="3:3" x14ac:dyDescent="0.25">
      <c r="C588221" s="62"/>
    </row>
    <row r="588309" spans="3:3" x14ac:dyDescent="0.25">
      <c r="C588309" s="62"/>
    </row>
    <row r="588310" spans="3:3" x14ac:dyDescent="0.25">
      <c r="C588310" s="62"/>
    </row>
    <row r="588398" spans="3:3" x14ac:dyDescent="0.25">
      <c r="C588398" s="62"/>
    </row>
    <row r="588399" spans="3:3" x14ac:dyDescent="0.25">
      <c r="C588399" s="62"/>
    </row>
    <row r="588487" spans="3:3" x14ac:dyDescent="0.25">
      <c r="C588487" s="62"/>
    </row>
    <row r="588488" spans="3:3" x14ac:dyDescent="0.25">
      <c r="C588488" s="62"/>
    </row>
    <row r="588576" spans="3:3" x14ac:dyDescent="0.25">
      <c r="C588576" s="62"/>
    </row>
    <row r="588577" spans="3:3" x14ac:dyDescent="0.25">
      <c r="C588577" s="62"/>
    </row>
    <row r="588665" spans="3:3" x14ac:dyDescent="0.25">
      <c r="C588665" s="62"/>
    </row>
    <row r="588666" spans="3:3" x14ac:dyDescent="0.25">
      <c r="C588666" s="62"/>
    </row>
    <row r="588754" spans="3:3" x14ac:dyDescent="0.25">
      <c r="C588754" s="62"/>
    </row>
    <row r="588755" spans="3:3" x14ac:dyDescent="0.25">
      <c r="C588755" s="62"/>
    </row>
    <row r="588843" spans="3:3" x14ac:dyDescent="0.25">
      <c r="C588843" s="62"/>
    </row>
    <row r="588844" spans="3:3" x14ac:dyDescent="0.25">
      <c r="C588844" s="62"/>
    </row>
    <row r="588932" spans="3:3" x14ac:dyDescent="0.25">
      <c r="C588932" s="62"/>
    </row>
    <row r="588933" spans="3:3" x14ac:dyDescent="0.25">
      <c r="C588933" s="62"/>
    </row>
    <row r="589021" spans="3:3" x14ac:dyDescent="0.25">
      <c r="C589021" s="62"/>
    </row>
    <row r="589022" spans="3:3" x14ac:dyDescent="0.25">
      <c r="C589022" s="62"/>
    </row>
    <row r="589110" spans="3:3" x14ac:dyDescent="0.25">
      <c r="C589110" s="62"/>
    </row>
    <row r="589111" spans="3:3" x14ac:dyDescent="0.25">
      <c r="C589111" s="62"/>
    </row>
    <row r="589199" spans="3:3" x14ac:dyDescent="0.25">
      <c r="C589199" s="62"/>
    </row>
    <row r="589200" spans="3:3" x14ac:dyDescent="0.25">
      <c r="C589200" s="62"/>
    </row>
    <row r="589288" spans="3:3" x14ac:dyDescent="0.25">
      <c r="C589288" s="62"/>
    </row>
    <row r="589289" spans="3:3" x14ac:dyDescent="0.25">
      <c r="C589289" s="62"/>
    </row>
    <row r="589377" spans="3:3" x14ac:dyDescent="0.25">
      <c r="C589377" s="62"/>
    </row>
    <row r="589378" spans="3:3" x14ac:dyDescent="0.25">
      <c r="C589378" s="62"/>
    </row>
    <row r="589466" spans="3:3" x14ac:dyDescent="0.25">
      <c r="C589466" s="62"/>
    </row>
    <row r="589467" spans="3:3" x14ac:dyDescent="0.25">
      <c r="C589467" s="62"/>
    </row>
    <row r="589555" spans="3:3" x14ac:dyDescent="0.25">
      <c r="C589555" s="62"/>
    </row>
    <row r="589556" spans="3:3" x14ac:dyDescent="0.25">
      <c r="C589556" s="62"/>
    </row>
    <row r="589644" spans="3:3" x14ac:dyDescent="0.25">
      <c r="C589644" s="62"/>
    </row>
    <row r="589645" spans="3:3" x14ac:dyDescent="0.25">
      <c r="C589645" s="62"/>
    </row>
    <row r="589733" spans="3:3" x14ac:dyDescent="0.25">
      <c r="C589733" s="62"/>
    </row>
    <row r="589734" spans="3:3" x14ac:dyDescent="0.25">
      <c r="C589734" s="62"/>
    </row>
    <row r="589822" spans="3:3" x14ac:dyDescent="0.25">
      <c r="C589822" s="62"/>
    </row>
    <row r="589823" spans="3:3" x14ac:dyDescent="0.25">
      <c r="C589823" s="62"/>
    </row>
    <row r="589911" spans="3:3" x14ac:dyDescent="0.25">
      <c r="C589911" s="62"/>
    </row>
    <row r="589912" spans="3:3" x14ac:dyDescent="0.25">
      <c r="C589912" s="62"/>
    </row>
    <row r="590000" spans="3:3" x14ac:dyDescent="0.25">
      <c r="C590000" s="62"/>
    </row>
    <row r="590001" spans="3:3" x14ac:dyDescent="0.25">
      <c r="C590001" s="62"/>
    </row>
    <row r="590089" spans="3:3" x14ac:dyDescent="0.25">
      <c r="C590089" s="62"/>
    </row>
    <row r="590090" spans="3:3" x14ac:dyDescent="0.25">
      <c r="C590090" s="62"/>
    </row>
    <row r="590178" spans="3:3" x14ac:dyDescent="0.25">
      <c r="C590178" s="62"/>
    </row>
    <row r="590179" spans="3:3" x14ac:dyDescent="0.25">
      <c r="C590179" s="62"/>
    </row>
    <row r="590267" spans="3:3" x14ac:dyDescent="0.25">
      <c r="C590267" s="62"/>
    </row>
    <row r="590268" spans="3:3" x14ac:dyDescent="0.25">
      <c r="C590268" s="62"/>
    </row>
    <row r="590356" spans="3:3" x14ac:dyDescent="0.25">
      <c r="C590356" s="62"/>
    </row>
    <row r="590357" spans="3:3" x14ac:dyDescent="0.25">
      <c r="C590357" s="62"/>
    </row>
    <row r="590445" spans="3:3" x14ac:dyDescent="0.25">
      <c r="C590445" s="62"/>
    </row>
    <row r="590446" spans="3:3" x14ac:dyDescent="0.25">
      <c r="C590446" s="62"/>
    </row>
    <row r="590534" spans="3:3" x14ac:dyDescent="0.25">
      <c r="C590534" s="62"/>
    </row>
    <row r="590535" spans="3:3" x14ac:dyDescent="0.25">
      <c r="C590535" s="62"/>
    </row>
    <row r="590623" spans="3:3" x14ac:dyDescent="0.25">
      <c r="C590623" s="62"/>
    </row>
    <row r="590624" spans="3:3" x14ac:dyDescent="0.25">
      <c r="C590624" s="62"/>
    </row>
    <row r="590712" spans="3:3" x14ac:dyDescent="0.25">
      <c r="C590712" s="62"/>
    </row>
    <row r="590713" spans="3:3" x14ac:dyDescent="0.25">
      <c r="C590713" s="62"/>
    </row>
    <row r="590801" spans="3:3" x14ac:dyDescent="0.25">
      <c r="C590801" s="62"/>
    </row>
    <row r="590802" spans="3:3" x14ac:dyDescent="0.25">
      <c r="C590802" s="62"/>
    </row>
    <row r="590890" spans="3:3" x14ac:dyDescent="0.25">
      <c r="C590890" s="62"/>
    </row>
    <row r="590891" spans="3:3" x14ac:dyDescent="0.25">
      <c r="C590891" s="62"/>
    </row>
    <row r="590979" spans="3:3" x14ac:dyDescent="0.25">
      <c r="C590979" s="62"/>
    </row>
    <row r="590980" spans="3:3" x14ac:dyDescent="0.25">
      <c r="C590980" s="62"/>
    </row>
    <row r="591068" spans="3:3" x14ac:dyDescent="0.25">
      <c r="C591068" s="62"/>
    </row>
    <row r="591069" spans="3:3" x14ac:dyDescent="0.25">
      <c r="C591069" s="62"/>
    </row>
    <row r="591157" spans="3:3" x14ac:dyDescent="0.25">
      <c r="C591157" s="62"/>
    </row>
    <row r="591158" spans="3:3" x14ac:dyDescent="0.25">
      <c r="C591158" s="62"/>
    </row>
    <row r="591246" spans="3:3" x14ac:dyDescent="0.25">
      <c r="C591246" s="62"/>
    </row>
    <row r="591247" spans="3:3" x14ac:dyDescent="0.25">
      <c r="C591247" s="62"/>
    </row>
    <row r="591335" spans="3:3" x14ac:dyDescent="0.25">
      <c r="C591335" s="62"/>
    </row>
    <row r="591336" spans="3:3" x14ac:dyDescent="0.25">
      <c r="C591336" s="62"/>
    </row>
    <row r="591424" spans="3:3" x14ac:dyDescent="0.25">
      <c r="C591424" s="62"/>
    </row>
    <row r="591425" spans="3:3" x14ac:dyDescent="0.25">
      <c r="C591425" s="62"/>
    </row>
    <row r="591513" spans="3:3" x14ac:dyDescent="0.25">
      <c r="C591513" s="62"/>
    </row>
    <row r="591514" spans="3:3" x14ac:dyDescent="0.25">
      <c r="C591514" s="62"/>
    </row>
    <row r="591602" spans="3:3" x14ac:dyDescent="0.25">
      <c r="C591602" s="62"/>
    </row>
    <row r="591603" spans="3:3" x14ac:dyDescent="0.25">
      <c r="C591603" s="62"/>
    </row>
    <row r="591691" spans="3:3" x14ac:dyDescent="0.25">
      <c r="C591691" s="62"/>
    </row>
    <row r="591692" spans="3:3" x14ac:dyDescent="0.25">
      <c r="C591692" s="62"/>
    </row>
    <row r="591780" spans="3:3" x14ac:dyDescent="0.25">
      <c r="C591780" s="62"/>
    </row>
    <row r="591781" spans="3:3" x14ac:dyDescent="0.25">
      <c r="C591781" s="62"/>
    </row>
    <row r="591869" spans="3:3" x14ac:dyDescent="0.25">
      <c r="C591869" s="62"/>
    </row>
    <row r="591870" spans="3:3" x14ac:dyDescent="0.25">
      <c r="C591870" s="62"/>
    </row>
    <row r="591958" spans="3:3" x14ac:dyDescent="0.25">
      <c r="C591958" s="62"/>
    </row>
    <row r="591959" spans="3:3" x14ac:dyDescent="0.25">
      <c r="C591959" s="62"/>
    </row>
    <row r="592047" spans="3:3" x14ac:dyDescent="0.25">
      <c r="C592047" s="62"/>
    </row>
    <row r="592048" spans="3:3" x14ac:dyDescent="0.25">
      <c r="C592048" s="62"/>
    </row>
    <row r="592136" spans="3:3" x14ac:dyDescent="0.25">
      <c r="C592136" s="62"/>
    </row>
    <row r="592137" spans="3:3" x14ac:dyDescent="0.25">
      <c r="C592137" s="62"/>
    </row>
    <row r="592225" spans="3:3" x14ac:dyDescent="0.25">
      <c r="C592225" s="62"/>
    </row>
    <row r="592226" spans="3:3" x14ac:dyDescent="0.25">
      <c r="C592226" s="62"/>
    </row>
    <row r="592314" spans="3:3" x14ac:dyDescent="0.25">
      <c r="C592314" s="62"/>
    </row>
    <row r="592315" spans="3:3" x14ac:dyDescent="0.25">
      <c r="C592315" s="62"/>
    </row>
    <row r="592403" spans="3:3" x14ac:dyDescent="0.25">
      <c r="C592403" s="62"/>
    </row>
    <row r="592404" spans="3:3" x14ac:dyDescent="0.25">
      <c r="C592404" s="62"/>
    </row>
    <row r="592492" spans="3:3" x14ac:dyDescent="0.25">
      <c r="C592492" s="62"/>
    </row>
    <row r="592493" spans="3:3" x14ac:dyDescent="0.25">
      <c r="C592493" s="62"/>
    </row>
    <row r="592581" spans="3:3" x14ac:dyDescent="0.25">
      <c r="C592581" s="62"/>
    </row>
    <row r="592582" spans="3:3" x14ac:dyDescent="0.25">
      <c r="C592582" s="62"/>
    </row>
    <row r="592670" spans="3:3" x14ac:dyDescent="0.25">
      <c r="C592670" s="62"/>
    </row>
    <row r="592671" spans="3:3" x14ac:dyDescent="0.25">
      <c r="C592671" s="62"/>
    </row>
    <row r="592759" spans="3:3" x14ac:dyDescent="0.25">
      <c r="C592759" s="62"/>
    </row>
    <row r="592760" spans="3:3" x14ac:dyDescent="0.25">
      <c r="C592760" s="62"/>
    </row>
    <row r="592848" spans="3:3" x14ac:dyDescent="0.25">
      <c r="C592848" s="62"/>
    </row>
    <row r="592849" spans="3:3" x14ac:dyDescent="0.25">
      <c r="C592849" s="62"/>
    </row>
    <row r="592937" spans="3:3" x14ac:dyDescent="0.25">
      <c r="C592937" s="62"/>
    </row>
    <row r="592938" spans="3:3" x14ac:dyDescent="0.25">
      <c r="C592938" s="62"/>
    </row>
    <row r="593026" spans="3:3" x14ac:dyDescent="0.25">
      <c r="C593026" s="62"/>
    </row>
    <row r="593027" spans="3:3" x14ac:dyDescent="0.25">
      <c r="C593027" s="62"/>
    </row>
    <row r="593115" spans="3:3" x14ac:dyDescent="0.25">
      <c r="C593115" s="62"/>
    </row>
    <row r="593116" spans="3:3" x14ac:dyDescent="0.25">
      <c r="C593116" s="62"/>
    </row>
    <row r="593204" spans="3:3" x14ac:dyDescent="0.25">
      <c r="C593204" s="62"/>
    </row>
    <row r="593205" spans="3:3" x14ac:dyDescent="0.25">
      <c r="C593205" s="62"/>
    </row>
    <row r="593293" spans="3:3" x14ac:dyDescent="0.25">
      <c r="C593293" s="62"/>
    </row>
    <row r="593294" spans="3:3" x14ac:dyDescent="0.25">
      <c r="C593294" s="62"/>
    </row>
    <row r="593382" spans="3:3" x14ac:dyDescent="0.25">
      <c r="C593382" s="62"/>
    </row>
    <row r="593383" spans="3:3" x14ac:dyDescent="0.25">
      <c r="C593383" s="62"/>
    </row>
    <row r="593471" spans="3:3" x14ac:dyDescent="0.25">
      <c r="C593471" s="62"/>
    </row>
    <row r="593472" spans="3:3" x14ac:dyDescent="0.25">
      <c r="C593472" s="62"/>
    </row>
    <row r="593560" spans="3:3" x14ac:dyDescent="0.25">
      <c r="C593560" s="62"/>
    </row>
    <row r="593561" spans="3:3" x14ac:dyDescent="0.25">
      <c r="C593561" s="62"/>
    </row>
    <row r="593649" spans="3:3" x14ac:dyDescent="0.25">
      <c r="C593649" s="62"/>
    </row>
    <row r="593650" spans="3:3" x14ac:dyDescent="0.25">
      <c r="C593650" s="62"/>
    </row>
    <row r="593738" spans="3:3" x14ac:dyDescent="0.25">
      <c r="C593738" s="62"/>
    </row>
    <row r="593739" spans="3:3" x14ac:dyDescent="0.25">
      <c r="C593739" s="62"/>
    </row>
    <row r="593827" spans="3:3" x14ac:dyDescent="0.25">
      <c r="C593827" s="62"/>
    </row>
    <row r="593828" spans="3:3" x14ac:dyDescent="0.25">
      <c r="C593828" s="62"/>
    </row>
    <row r="593916" spans="3:3" x14ac:dyDescent="0.25">
      <c r="C593916" s="62"/>
    </row>
    <row r="593917" spans="3:3" x14ac:dyDescent="0.25">
      <c r="C593917" s="62"/>
    </row>
    <row r="594005" spans="3:3" x14ac:dyDescent="0.25">
      <c r="C594005" s="62"/>
    </row>
    <row r="594006" spans="3:3" x14ac:dyDescent="0.25">
      <c r="C594006" s="62"/>
    </row>
    <row r="594094" spans="3:3" x14ac:dyDescent="0.25">
      <c r="C594094" s="62"/>
    </row>
    <row r="594095" spans="3:3" x14ac:dyDescent="0.25">
      <c r="C594095" s="62"/>
    </row>
    <row r="594183" spans="3:3" x14ac:dyDescent="0.25">
      <c r="C594183" s="62"/>
    </row>
    <row r="594184" spans="3:3" x14ac:dyDescent="0.25">
      <c r="C594184" s="62"/>
    </row>
    <row r="594272" spans="3:3" x14ac:dyDescent="0.25">
      <c r="C594272" s="62"/>
    </row>
    <row r="594273" spans="3:3" x14ac:dyDescent="0.25">
      <c r="C594273" s="62"/>
    </row>
    <row r="594361" spans="3:3" x14ac:dyDescent="0.25">
      <c r="C594361" s="62"/>
    </row>
    <row r="594362" spans="3:3" x14ac:dyDescent="0.25">
      <c r="C594362" s="62"/>
    </row>
    <row r="594450" spans="3:3" x14ac:dyDescent="0.25">
      <c r="C594450" s="62"/>
    </row>
    <row r="594451" spans="3:3" x14ac:dyDescent="0.25">
      <c r="C594451" s="62"/>
    </row>
    <row r="594539" spans="3:3" x14ac:dyDescent="0.25">
      <c r="C594539" s="62"/>
    </row>
    <row r="594540" spans="3:3" x14ac:dyDescent="0.25">
      <c r="C594540" s="62"/>
    </row>
    <row r="594628" spans="3:3" x14ac:dyDescent="0.25">
      <c r="C594628" s="62"/>
    </row>
    <row r="594629" spans="3:3" x14ac:dyDescent="0.25">
      <c r="C594629" s="62"/>
    </row>
    <row r="594717" spans="3:3" x14ac:dyDescent="0.25">
      <c r="C594717" s="62"/>
    </row>
    <row r="594718" spans="3:3" x14ac:dyDescent="0.25">
      <c r="C594718" s="62"/>
    </row>
    <row r="594806" spans="3:3" x14ac:dyDescent="0.25">
      <c r="C594806" s="62"/>
    </row>
    <row r="594807" spans="3:3" x14ac:dyDescent="0.25">
      <c r="C594807" s="62"/>
    </row>
    <row r="594895" spans="3:3" x14ac:dyDescent="0.25">
      <c r="C594895" s="62"/>
    </row>
    <row r="594896" spans="3:3" x14ac:dyDescent="0.25">
      <c r="C594896" s="62"/>
    </row>
    <row r="594984" spans="3:3" x14ac:dyDescent="0.25">
      <c r="C594984" s="62"/>
    </row>
    <row r="594985" spans="3:3" x14ac:dyDescent="0.25">
      <c r="C594985" s="62"/>
    </row>
    <row r="595073" spans="3:3" x14ac:dyDescent="0.25">
      <c r="C595073" s="62"/>
    </row>
    <row r="595074" spans="3:3" x14ac:dyDescent="0.25">
      <c r="C595074" s="62"/>
    </row>
    <row r="595162" spans="3:3" x14ac:dyDescent="0.25">
      <c r="C595162" s="62"/>
    </row>
    <row r="595163" spans="3:3" x14ac:dyDescent="0.25">
      <c r="C595163" s="62"/>
    </row>
    <row r="595251" spans="3:3" x14ac:dyDescent="0.25">
      <c r="C595251" s="62"/>
    </row>
    <row r="595252" spans="3:3" x14ac:dyDescent="0.25">
      <c r="C595252" s="62"/>
    </row>
    <row r="595340" spans="3:3" x14ac:dyDescent="0.25">
      <c r="C595340" s="62"/>
    </row>
    <row r="595341" spans="3:3" x14ac:dyDescent="0.25">
      <c r="C595341" s="62"/>
    </row>
    <row r="595429" spans="3:3" x14ac:dyDescent="0.25">
      <c r="C595429" s="62"/>
    </row>
    <row r="595430" spans="3:3" x14ac:dyDescent="0.25">
      <c r="C595430" s="62"/>
    </row>
    <row r="595518" spans="3:3" x14ac:dyDescent="0.25">
      <c r="C595518" s="62"/>
    </row>
    <row r="595519" spans="3:3" x14ac:dyDescent="0.25">
      <c r="C595519" s="62"/>
    </row>
    <row r="595607" spans="3:3" x14ac:dyDescent="0.25">
      <c r="C595607" s="62"/>
    </row>
    <row r="595608" spans="3:3" x14ac:dyDescent="0.25">
      <c r="C595608" s="62"/>
    </row>
    <row r="595696" spans="3:3" x14ac:dyDescent="0.25">
      <c r="C595696" s="62"/>
    </row>
    <row r="595697" spans="3:3" x14ac:dyDescent="0.25">
      <c r="C595697" s="62"/>
    </row>
    <row r="595785" spans="3:3" x14ac:dyDescent="0.25">
      <c r="C595785" s="62"/>
    </row>
    <row r="595786" spans="3:3" x14ac:dyDescent="0.25">
      <c r="C595786" s="62"/>
    </row>
    <row r="595874" spans="3:3" x14ac:dyDescent="0.25">
      <c r="C595874" s="62"/>
    </row>
    <row r="595875" spans="3:3" x14ac:dyDescent="0.25">
      <c r="C595875" s="62"/>
    </row>
    <row r="595963" spans="3:3" x14ac:dyDescent="0.25">
      <c r="C595963" s="62"/>
    </row>
    <row r="595964" spans="3:3" x14ac:dyDescent="0.25">
      <c r="C595964" s="62"/>
    </row>
    <row r="596052" spans="3:3" x14ac:dyDescent="0.25">
      <c r="C596052" s="62"/>
    </row>
    <row r="596053" spans="3:3" x14ac:dyDescent="0.25">
      <c r="C596053" s="62"/>
    </row>
    <row r="596141" spans="3:3" x14ac:dyDescent="0.25">
      <c r="C596141" s="62"/>
    </row>
    <row r="596142" spans="3:3" x14ac:dyDescent="0.25">
      <c r="C596142" s="62"/>
    </row>
    <row r="596230" spans="3:3" x14ac:dyDescent="0.25">
      <c r="C596230" s="62"/>
    </row>
    <row r="596231" spans="3:3" x14ac:dyDescent="0.25">
      <c r="C596231" s="62"/>
    </row>
    <row r="596319" spans="3:3" x14ac:dyDescent="0.25">
      <c r="C596319" s="62"/>
    </row>
    <row r="596320" spans="3:3" x14ac:dyDescent="0.25">
      <c r="C596320" s="62"/>
    </row>
    <row r="596408" spans="3:3" x14ac:dyDescent="0.25">
      <c r="C596408" s="62"/>
    </row>
    <row r="596409" spans="3:3" x14ac:dyDescent="0.25">
      <c r="C596409" s="62"/>
    </row>
    <row r="596497" spans="3:3" x14ac:dyDescent="0.25">
      <c r="C596497" s="62"/>
    </row>
    <row r="596498" spans="3:3" x14ac:dyDescent="0.25">
      <c r="C596498" s="62"/>
    </row>
    <row r="596586" spans="3:3" x14ac:dyDescent="0.25">
      <c r="C596586" s="62"/>
    </row>
    <row r="596587" spans="3:3" x14ac:dyDescent="0.25">
      <c r="C596587" s="62"/>
    </row>
    <row r="596675" spans="3:3" x14ac:dyDescent="0.25">
      <c r="C596675" s="62"/>
    </row>
    <row r="596676" spans="3:3" x14ac:dyDescent="0.25">
      <c r="C596676" s="62"/>
    </row>
    <row r="596764" spans="3:3" x14ac:dyDescent="0.25">
      <c r="C596764" s="62"/>
    </row>
    <row r="596765" spans="3:3" x14ac:dyDescent="0.25">
      <c r="C596765" s="62"/>
    </row>
    <row r="596853" spans="3:3" x14ac:dyDescent="0.25">
      <c r="C596853" s="62"/>
    </row>
    <row r="596854" spans="3:3" x14ac:dyDescent="0.25">
      <c r="C596854" s="62"/>
    </row>
    <row r="596942" spans="3:3" x14ac:dyDescent="0.25">
      <c r="C596942" s="62"/>
    </row>
    <row r="596943" spans="3:3" x14ac:dyDescent="0.25">
      <c r="C596943" s="62"/>
    </row>
    <row r="597031" spans="3:3" x14ac:dyDescent="0.25">
      <c r="C597031" s="62"/>
    </row>
    <row r="597032" spans="3:3" x14ac:dyDescent="0.25">
      <c r="C597032" s="62"/>
    </row>
    <row r="597120" spans="3:3" x14ac:dyDescent="0.25">
      <c r="C597120" s="62"/>
    </row>
    <row r="597121" spans="3:3" x14ac:dyDescent="0.25">
      <c r="C597121" s="62"/>
    </row>
    <row r="597209" spans="3:3" x14ac:dyDescent="0.25">
      <c r="C597209" s="62"/>
    </row>
    <row r="597210" spans="3:3" x14ac:dyDescent="0.25">
      <c r="C597210" s="62"/>
    </row>
    <row r="597298" spans="3:3" x14ac:dyDescent="0.25">
      <c r="C597298" s="62"/>
    </row>
    <row r="597299" spans="3:3" x14ac:dyDescent="0.25">
      <c r="C597299" s="62"/>
    </row>
    <row r="597387" spans="3:3" x14ac:dyDescent="0.25">
      <c r="C597387" s="62"/>
    </row>
    <row r="597388" spans="3:3" x14ac:dyDescent="0.25">
      <c r="C597388" s="62"/>
    </row>
    <row r="597476" spans="3:3" x14ac:dyDescent="0.25">
      <c r="C597476" s="62"/>
    </row>
    <row r="597477" spans="3:3" x14ac:dyDescent="0.25">
      <c r="C597477" s="62"/>
    </row>
    <row r="597565" spans="3:3" x14ac:dyDescent="0.25">
      <c r="C597565" s="62"/>
    </row>
    <row r="597566" spans="3:3" x14ac:dyDescent="0.25">
      <c r="C597566" s="62"/>
    </row>
    <row r="597654" spans="3:3" x14ac:dyDescent="0.25">
      <c r="C597654" s="62"/>
    </row>
    <row r="597655" spans="3:3" x14ac:dyDescent="0.25">
      <c r="C597655" s="62"/>
    </row>
    <row r="597743" spans="3:3" x14ac:dyDescent="0.25">
      <c r="C597743" s="62"/>
    </row>
    <row r="597744" spans="3:3" x14ac:dyDescent="0.25">
      <c r="C597744" s="62"/>
    </row>
    <row r="597832" spans="3:3" x14ac:dyDescent="0.25">
      <c r="C597832" s="62"/>
    </row>
    <row r="597833" spans="3:3" x14ac:dyDescent="0.25">
      <c r="C597833" s="62"/>
    </row>
    <row r="597921" spans="3:3" x14ac:dyDescent="0.25">
      <c r="C597921" s="62"/>
    </row>
    <row r="597922" spans="3:3" x14ac:dyDescent="0.25">
      <c r="C597922" s="62"/>
    </row>
    <row r="598010" spans="3:3" x14ac:dyDescent="0.25">
      <c r="C598010" s="62"/>
    </row>
    <row r="598011" spans="3:3" x14ac:dyDescent="0.25">
      <c r="C598011" s="62"/>
    </row>
    <row r="598099" spans="3:3" x14ac:dyDescent="0.25">
      <c r="C598099" s="62"/>
    </row>
    <row r="598100" spans="3:3" x14ac:dyDescent="0.25">
      <c r="C598100" s="62"/>
    </row>
    <row r="598188" spans="3:3" x14ac:dyDescent="0.25">
      <c r="C598188" s="62"/>
    </row>
    <row r="598189" spans="3:3" x14ac:dyDescent="0.25">
      <c r="C598189" s="62"/>
    </row>
    <row r="598277" spans="3:3" x14ac:dyDescent="0.25">
      <c r="C598277" s="62"/>
    </row>
    <row r="598278" spans="3:3" x14ac:dyDescent="0.25">
      <c r="C598278" s="62"/>
    </row>
    <row r="598366" spans="3:3" x14ac:dyDescent="0.25">
      <c r="C598366" s="62"/>
    </row>
    <row r="598367" spans="3:3" x14ac:dyDescent="0.25">
      <c r="C598367" s="62"/>
    </row>
    <row r="598455" spans="3:3" x14ac:dyDescent="0.25">
      <c r="C598455" s="62"/>
    </row>
    <row r="598456" spans="3:3" x14ac:dyDescent="0.25">
      <c r="C598456" s="62"/>
    </row>
    <row r="598544" spans="3:3" x14ac:dyDescent="0.25">
      <c r="C598544" s="62"/>
    </row>
    <row r="598545" spans="3:3" x14ac:dyDescent="0.25">
      <c r="C598545" s="62"/>
    </row>
    <row r="598633" spans="3:3" x14ac:dyDescent="0.25">
      <c r="C598633" s="62"/>
    </row>
    <row r="598634" spans="3:3" x14ac:dyDescent="0.25">
      <c r="C598634" s="62"/>
    </row>
    <row r="598722" spans="3:3" x14ac:dyDescent="0.25">
      <c r="C598722" s="62"/>
    </row>
    <row r="598723" spans="3:3" x14ac:dyDescent="0.25">
      <c r="C598723" s="62"/>
    </row>
    <row r="598811" spans="3:3" x14ac:dyDescent="0.25">
      <c r="C598811" s="62"/>
    </row>
    <row r="598812" spans="3:3" x14ac:dyDescent="0.25">
      <c r="C598812" s="62"/>
    </row>
    <row r="598900" spans="3:3" x14ac:dyDescent="0.25">
      <c r="C598900" s="62"/>
    </row>
    <row r="598901" spans="3:3" x14ac:dyDescent="0.25">
      <c r="C598901" s="62"/>
    </row>
    <row r="598989" spans="3:3" x14ac:dyDescent="0.25">
      <c r="C598989" s="62"/>
    </row>
    <row r="598990" spans="3:3" x14ac:dyDescent="0.25">
      <c r="C598990" s="62"/>
    </row>
    <row r="599078" spans="3:3" x14ac:dyDescent="0.25">
      <c r="C599078" s="62"/>
    </row>
    <row r="599079" spans="3:3" x14ac:dyDescent="0.25">
      <c r="C599079" s="62"/>
    </row>
    <row r="599167" spans="3:3" x14ac:dyDescent="0.25">
      <c r="C599167" s="62"/>
    </row>
    <row r="599168" spans="3:3" x14ac:dyDescent="0.25">
      <c r="C599168" s="62"/>
    </row>
    <row r="599256" spans="3:3" x14ac:dyDescent="0.25">
      <c r="C599256" s="62"/>
    </row>
    <row r="599257" spans="3:3" x14ac:dyDescent="0.25">
      <c r="C599257" s="62"/>
    </row>
    <row r="599345" spans="3:3" x14ac:dyDescent="0.25">
      <c r="C599345" s="62"/>
    </row>
    <row r="599346" spans="3:3" x14ac:dyDescent="0.25">
      <c r="C599346" s="62"/>
    </row>
    <row r="599434" spans="3:3" x14ac:dyDescent="0.25">
      <c r="C599434" s="62"/>
    </row>
    <row r="599435" spans="3:3" x14ac:dyDescent="0.25">
      <c r="C599435" s="62"/>
    </row>
    <row r="599523" spans="3:3" x14ac:dyDescent="0.25">
      <c r="C599523" s="62"/>
    </row>
    <row r="599524" spans="3:3" x14ac:dyDescent="0.25">
      <c r="C599524" s="62"/>
    </row>
    <row r="599612" spans="3:3" x14ac:dyDescent="0.25">
      <c r="C599612" s="62"/>
    </row>
    <row r="599613" spans="3:3" x14ac:dyDescent="0.25">
      <c r="C599613" s="62"/>
    </row>
    <row r="599701" spans="3:3" x14ac:dyDescent="0.25">
      <c r="C599701" s="62"/>
    </row>
    <row r="599702" spans="3:3" x14ac:dyDescent="0.25">
      <c r="C599702" s="62"/>
    </row>
    <row r="599790" spans="3:3" x14ac:dyDescent="0.25">
      <c r="C599790" s="62"/>
    </row>
    <row r="599791" spans="3:3" x14ac:dyDescent="0.25">
      <c r="C599791" s="62"/>
    </row>
    <row r="599879" spans="3:3" x14ac:dyDescent="0.25">
      <c r="C599879" s="62"/>
    </row>
    <row r="599880" spans="3:3" x14ac:dyDescent="0.25">
      <c r="C599880" s="62"/>
    </row>
    <row r="599968" spans="3:3" x14ac:dyDescent="0.25">
      <c r="C599968" s="62"/>
    </row>
    <row r="599969" spans="3:3" x14ac:dyDescent="0.25">
      <c r="C599969" s="62"/>
    </row>
    <row r="600057" spans="3:3" x14ac:dyDescent="0.25">
      <c r="C600057" s="62"/>
    </row>
    <row r="600058" spans="3:3" x14ac:dyDescent="0.25">
      <c r="C600058" s="62"/>
    </row>
    <row r="600146" spans="3:3" x14ac:dyDescent="0.25">
      <c r="C600146" s="62"/>
    </row>
    <row r="600147" spans="3:3" x14ac:dyDescent="0.25">
      <c r="C600147" s="62"/>
    </row>
    <row r="600235" spans="3:3" x14ac:dyDescent="0.25">
      <c r="C600235" s="62"/>
    </row>
    <row r="600236" spans="3:3" x14ac:dyDescent="0.25">
      <c r="C600236" s="62"/>
    </row>
    <row r="600324" spans="3:3" x14ac:dyDescent="0.25">
      <c r="C600324" s="62"/>
    </row>
    <row r="600325" spans="3:3" x14ac:dyDescent="0.25">
      <c r="C600325" s="62"/>
    </row>
    <row r="600413" spans="3:3" x14ac:dyDescent="0.25">
      <c r="C600413" s="62"/>
    </row>
    <row r="600414" spans="3:3" x14ac:dyDescent="0.25">
      <c r="C600414" s="62"/>
    </row>
    <row r="600502" spans="3:3" x14ac:dyDescent="0.25">
      <c r="C600502" s="62"/>
    </row>
    <row r="600503" spans="3:3" x14ac:dyDescent="0.25">
      <c r="C600503" s="62"/>
    </row>
    <row r="600591" spans="3:3" x14ac:dyDescent="0.25">
      <c r="C600591" s="62"/>
    </row>
    <row r="600592" spans="3:3" x14ac:dyDescent="0.25">
      <c r="C600592" s="62"/>
    </row>
    <row r="600680" spans="3:3" x14ac:dyDescent="0.25">
      <c r="C600680" s="62"/>
    </row>
    <row r="600681" spans="3:3" x14ac:dyDescent="0.25">
      <c r="C600681" s="62"/>
    </row>
    <row r="600769" spans="3:3" x14ac:dyDescent="0.25">
      <c r="C600769" s="62"/>
    </row>
    <row r="600770" spans="3:3" x14ac:dyDescent="0.25">
      <c r="C600770" s="62"/>
    </row>
    <row r="600858" spans="3:3" x14ac:dyDescent="0.25">
      <c r="C600858" s="62"/>
    </row>
    <row r="600859" spans="3:3" x14ac:dyDescent="0.25">
      <c r="C600859" s="62"/>
    </row>
    <row r="600947" spans="3:3" x14ac:dyDescent="0.25">
      <c r="C600947" s="62"/>
    </row>
    <row r="600948" spans="3:3" x14ac:dyDescent="0.25">
      <c r="C600948" s="62"/>
    </row>
    <row r="601036" spans="3:3" x14ac:dyDescent="0.25">
      <c r="C601036" s="62"/>
    </row>
    <row r="601037" spans="3:3" x14ac:dyDescent="0.25">
      <c r="C601037" s="62"/>
    </row>
    <row r="601125" spans="3:3" x14ac:dyDescent="0.25">
      <c r="C601125" s="62"/>
    </row>
    <row r="601126" spans="3:3" x14ac:dyDescent="0.25">
      <c r="C601126" s="62"/>
    </row>
    <row r="601214" spans="3:3" x14ac:dyDescent="0.25">
      <c r="C601214" s="62"/>
    </row>
    <row r="601215" spans="3:3" x14ac:dyDescent="0.25">
      <c r="C601215" s="62"/>
    </row>
    <row r="601303" spans="3:3" x14ac:dyDescent="0.25">
      <c r="C601303" s="62"/>
    </row>
    <row r="601304" spans="3:3" x14ac:dyDescent="0.25">
      <c r="C601304" s="62"/>
    </row>
    <row r="601392" spans="3:3" x14ac:dyDescent="0.25">
      <c r="C601392" s="62"/>
    </row>
    <row r="601393" spans="3:3" x14ac:dyDescent="0.25">
      <c r="C601393" s="62"/>
    </row>
    <row r="601481" spans="3:3" x14ac:dyDescent="0.25">
      <c r="C601481" s="62"/>
    </row>
    <row r="601482" spans="3:3" x14ac:dyDescent="0.25">
      <c r="C601482" s="62"/>
    </row>
    <row r="601570" spans="3:3" x14ac:dyDescent="0.25">
      <c r="C601570" s="62"/>
    </row>
    <row r="601571" spans="3:3" x14ac:dyDescent="0.25">
      <c r="C601571" s="62"/>
    </row>
    <row r="601659" spans="3:3" x14ac:dyDescent="0.25">
      <c r="C601659" s="62"/>
    </row>
    <row r="601660" spans="3:3" x14ac:dyDescent="0.25">
      <c r="C601660" s="62"/>
    </row>
    <row r="601748" spans="3:3" x14ac:dyDescent="0.25">
      <c r="C601748" s="62"/>
    </row>
    <row r="601749" spans="3:3" x14ac:dyDescent="0.25">
      <c r="C601749" s="62"/>
    </row>
    <row r="601837" spans="3:3" x14ac:dyDescent="0.25">
      <c r="C601837" s="62"/>
    </row>
    <row r="601838" spans="3:3" x14ac:dyDescent="0.25">
      <c r="C601838" s="62"/>
    </row>
    <row r="601926" spans="3:3" x14ac:dyDescent="0.25">
      <c r="C601926" s="62"/>
    </row>
    <row r="601927" spans="3:3" x14ac:dyDescent="0.25">
      <c r="C601927" s="62"/>
    </row>
    <row r="602015" spans="3:3" x14ac:dyDescent="0.25">
      <c r="C602015" s="62"/>
    </row>
    <row r="602016" spans="3:3" x14ac:dyDescent="0.25">
      <c r="C602016" s="62"/>
    </row>
    <row r="602104" spans="3:3" x14ac:dyDescent="0.25">
      <c r="C602104" s="62"/>
    </row>
    <row r="602105" spans="3:3" x14ac:dyDescent="0.25">
      <c r="C602105" s="62"/>
    </row>
    <row r="602193" spans="3:3" x14ac:dyDescent="0.25">
      <c r="C602193" s="62"/>
    </row>
    <row r="602194" spans="3:3" x14ac:dyDescent="0.25">
      <c r="C602194" s="62"/>
    </row>
    <row r="602282" spans="3:3" x14ac:dyDescent="0.25">
      <c r="C602282" s="62"/>
    </row>
    <row r="602283" spans="3:3" x14ac:dyDescent="0.25">
      <c r="C602283" s="62"/>
    </row>
    <row r="602371" spans="3:3" x14ac:dyDescent="0.25">
      <c r="C602371" s="62"/>
    </row>
    <row r="602372" spans="3:3" x14ac:dyDescent="0.25">
      <c r="C602372" s="62"/>
    </row>
    <row r="602460" spans="3:3" x14ac:dyDescent="0.25">
      <c r="C602460" s="62"/>
    </row>
    <row r="602461" spans="3:3" x14ac:dyDescent="0.25">
      <c r="C602461" s="62"/>
    </row>
    <row r="602549" spans="3:3" x14ac:dyDescent="0.25">
      <c r="C602549" s="62"/>
    </row>
    <row r="602550" spans="3:3" x14ac:dyDescent="0.25">
      <c r="C602550" s="62"/>
    </row>
    <row r="602638" spans="3:3" x14ac:dyDescent="0.25">
      <c r="C602638" s="62"/>
    </row>
    <row r="602639" spans="3:3" x14ac:dyDescent="0.25">
      <c r="C602639" s="62"/>
    </row>
    <row r="602727" spans="3:3" x14ac:dyDescent="0.25">
      <c r="C602727" s="62"/>
    </row>
    <row r="602728" spans="3:3" x14ac:dyDescent="0.25">
      <c r="C602728" s="62"/>
    </row>
    <row r="602816" spans="3:3" x14ac:dyDescent="0.25">
      <c r="C602816" s="62"/>
    </row>
    <row r="602817" spans="3:3" x14ac:dyDescent="0.25">
      <c r="C602817" s="62"/>
    </row>
    <row r="602905" spans="3:3" x14ac:dyDescent="0.25">
      <c r="C602905" s="62"/>
    </row>
    <row r="602906" spans="3:3" x14ac:dyDescent="0.25">
      <c r="C602906" s="62"/>
    </row>
    <row r="602994" spans="3:3" x14ac:dyDescent="0.25">
      <c r="C602994" s="62"/>
    </row>
    <row r="602995" spans="3:3" x14ac:dyDescent="0.25">
      <c r="C602995" s="62"/>
    </row>
    <row r="603083" spans="3:3" x14ac:dyDescent="0.25">
      <c r="C603083" s="62"/>
    </row>
    <row r="603084" spans="3:3" x14ac:dyDescent="0.25">
      <c r="C603084" s="62"/>
    </row>
    <row r="603172" spans="3:3" x14ac:dyDescent="0.25">
      <c r="C603172" s="62"/>
    </row>
    <row r="603173" spans="3:3" x14ac:dyDescent="0.25">
      <c r="C603173" s="62"/>
    </row>
    <row r="603261" spans="3:3" x14ac:dyDescent="0.25">
      <c r="C603261" s="62"/>
    </row>
    <row r="603262" spans="3:3" x14ac:dyDescent="0.25">
      <c r="C603262" s="62"/>
    </row>
    <row r="603350" spans="3:3" x14ac:dyDescent="0.25">
      <c r="C603350" s="62"/>
    </row>
    <row r="603351" spans="3:3" x14ac:dyDescent="0.25">
      <c r="C603351" s="62"/>
    </row>
    <row r="603439" spans="3:3" x14ac:dyDescent="0.25">
      <c r="C603439" s="62"/>
    </row>
    <row r="603440" spans="3:3" x14ac:dyDescent="0.25">
      <c r="C603440" s="62"/>
    </row>
    <row r="603528" spans="3:3" x14ac:dyDescent="0.25">
      <c r="C603528" s="62"/>
    </row>
    <row r="603529" spans="3:3" x14ac:dyDescent="0.25">
      <c r="C603529" s="62"/>
    </row>
    <row r="603617" spans="3:3" x14ac:dyDescent="0.25">
      <c r="C603617" s="62"/>
    </row>
    <row r="603618" spans="3:3" x14ac:dyDescent="0.25">
      <c r="C603618" s="62"/>
    </row>
    <row r="603706" spans="3:3" x14ac:dyDescent="0.25">
      <c r="C603706" s="62"/>
    </row>
    <row r="603707" spans="3:3" x14ac:dyDescent="0.25">
      <c r="C603707" s="62"/>
    </row>
    <row r="603795" spans="3:3" x14ac:dyDescent="0.25">
      <c r="C603795" s="62"/>
    </row>
    <row r="603796" spans="3:3" x14ac:dyDescent="0.25">
      <c r="C603796" s="62"/>
    </row>
    <row r="603884" spans="3:3" x14ac:dyDescent="0.25">
      <c r="C603884" s="62"/>
    </row>
    <row r="603885" spans="3:3" x14ac:dyDescent="0.25">
      <c r="C603885" s="62"/>
    </row>
    <row r="603973" spans="3:3" x14ac:dyDescent="0.25">
      <c r="C603973" s="62"/>
    </row>
    <row r="603974" spans="3:3" x14ac:dyDescent="0.25">
      <c r="C603974" s="62"/>
    </row>
    <row r="604062" spans="3:3" x14ac:dyDescent="0.25">
      <c r="C604062" s="62"/>
    </row>
    <row r="604063" spans="3:3" x14ac:dyDescent="0.25">
      <c r="C604063" s="62"/>
    </row>
    <row r="604151" spans="3:3" x14ac:dyDescent="0.25">
      <c r="C604151" s="62"/>
    </row>
    <row r="604152" spans="3:3" x14ac:dyDescent="0.25">
      <c r="C604152" s="62"/>
    </row>
    <row r="604240" spans="3:3" x14ac:dyDescent="0.25">
      <c r="C604240" s="62"/>
    </row>
    <row r="604241" spans="3:3" x14ac:dyDescent="0.25">
      <c r="C604241" s="62"/>
    </row>
    <row r="604329" spans="3:3" x14ac:dyDescent="0.25">
      <c r="C604329" s="62"/>
    </row>
    <row r="604330" spans="3:3" x14ac:dyDescent="0.25">
      <c r="C604330" s="62"/>
    </row>
    <row r="604418" spans="3:3" x14ac:dyDescent="0.25">
      <c r="C604418" s="62"/>
    </row>
    <row r="604419" spans="3:3" x14ac:dyDescent="0.25">
      <c r="C604419" s="62"/>
    </row>
    <row r="604507" spans="3:3" x14ac:dyDescent="0.25">
      <c r="C604507" s="62"/>
    </row>
    <row r="604508" spans="3:3" x14ac:dyDescent="0.25">
      <c r="C604508" s="62"/>
    </row>
    <row r="604596" spans="3:3" x14ac:dyDescent="0.25">
      <c r="C604596" s="62"/>
    </row>
    <row r="604597" spans="3:3" x14ac:dyDescent="0.25">
      <c r="C604597" s="62"/>
    </row>
    <row r="604685" spans="3:3" x14ac:dyDescent="0.25">
      <c r="C604685" s="62"/>
    </row>
    <row r="604686" spans="3:3" x14ac:dyDescent="0.25">
      <c r="C604686" s="62"/>
    </row>
    <row r="604774" spans="3:3" x14ac:dyDescent="0.25">
      <c r="C604774" s="62"/>
    </row>
    <row r="604775" spans="3:3" x14ac:dyDescent="0.25">
      <c r="C604775" s="62"/>
    </row>
    <row r="604863" spans="3:3" x14ac:dyDescent="0.25">
      <c r="C604863" s="62"/>
    </row>
    <row r="604864" spans="3:3" x14ac:dyDescent="0.25">
      <c r="C604864" s="62"/>
    </row>
    <row r="604952" spans="3:3" x14ac:dyDescent="0.25">
      <c r="C604952" s="62"/>
    </row>
    <row r="604953" spans="3:3" x14ac:dyDescent="0.25">
      <c r="C604953" s="62"/>
    </row>
    <row r="605041" spans="3:3" x14ac:dyDescent="0.25">
      <c r="C605041" s="62"/>
    </row>
    <row r="605042" spans="3:3" x14ac:dyDescent="0.25">
      <c r="C605042" s="62"/>
    </row>
    <row r="605130" spans="3:3" x14ac:dyDescent="0.25">
      <c r="C605130" s="62"/>
    </row>
    <row r="605131" spans="3:3" x14ac:dyDescent="0.25">
      <c r="C605131" s="62"/>
    </row>
    <row r="605219" spans="3:3" x14ac:dyDescent="0.25">
      <c r="C605219" s="62"/>
    </row>
    <row r="605220" spans="3:3" x14ac:dyDescent="0.25">
      <c r="C605220" s="62"/>
    </row>
    <row r="605308" spans="3:3" x14ac:dyDescent="0.25">
      <c r="C605308" s="62"/>
    </row>
    <row r="605309" spans="3:3" x14ac:dyDescent="0.25">
      <c r="C605309" s="62"/>
    </row>
    <row r="605397" spans="3:3" x14ac:dyDescent="0.25">
      <c r="C605397" s="62"/>
    </row>
    <row r="605398" spans="3:3" x14ac:dyDescent="0.25">
      <c r="C605398" s="62"/>
    </row>
    <row r="605486" spans="3:3" x14ac:dyDescent="0.25">
      <c r="C605486" s="62"/>
    </row>
    <row r="605487" spans="3:3" x14ac:dyDescent="0.25">
      <c r="C605487" s="62"/>
    </row>
    <row r="605575" spans="3:3" x14ac:dyDescent="0.25">
      <c r="C605575" s="62"/>
    </row>
    <row r="605576" spans="3:3" x14ac:dyDescent="0.25">
      <c r="C605576" s="62"/>
    </row>
    <row r="605664" spans="3:3" x14ac:dyDescent="0.25">
      <c r="C605664" s="62"/>
    </row>
    <row r="605665" spans="3:3" x14ac:dyDescent="0.25">
      <c r="C605665" s="62"/>
    </row>
    <row r="605753" spans="3:3" x14ac:dyDescent="0.25">
      <c r="C605753" s="62"/>
    </row>
    <row r="605754" spans="3:3" x14ac:dyDescent="0.25">
      <c r="C605754" s="62"/>
    </row>
    <row r="605842" spans="3:3" x14ac:dyDescent="0.25">
      <c r="C605842" s="62"/>
    </row>
    <row r="605843" spans="3:3" x14ac:dyDescent="0.25">
      <c r="C605843" s="62"/>
    </row>
    <row r="605931" spans="3:3" x14ac:dyDescent="0.25">
      <c r="C605931" s="62"/>
    </row>
    <row r="605932" spans="3:3" x14ac:dyDescent="0.25">
      <c r="C605932" s="62"/>
    </row>
    <row r="606020" spans="3:3" x14ac:dyDescent="0.25">
      <c r="C606020" s="62"/>
    </row>
    <row r="606021" spans="3:3" x14ac:dyDescent="0.25">
      <c r="C606021" s="62"/>
    </row>
    <row r="606109" spans="3:3" x14ac:dyDescent="0.25">
      <c r="C606109" s="62"/>
    </row>
    <row r="606110" spans="3:3" x14ac:dyDescent="0.25">
      <c r="C606110" s="62"/>
    </row>
    <row r="606198" spans="3:3" x14ac:dyDescent="0.25">
      <c r="C606198" s="62"/>
    </row>
    <row r="606199" spans="3:3" x14ac:dyDescent="0.25">
      <c r="C606199" s="62"/>
    </row>
    <row r="606287" spans="3:3" x14ac:dyDescent="0.25">
      <c r="C606287" s="62"/>
    </row>
    <row r="606288" spans="3:3" x14ac:dyDescent="0.25">
      <c r="C606288" s="62"/>
    </row>
    <row r="606376" spans="3:3" x14ac:dyDescent="0.25">
      <c r="C606376" s="62"/>
    </row>
    <row r="606377" spans="3:3" x14ac:dyDescent="0.25">
      <c r="C606377" s="62"/>
    </row>
    <row r="606465" spans="3:3" x14ac:dyDescent="0.25">
      <c r="C606465" s="62"/>
    </row>
    <row r="606466" spans="3:3" x14ac:dyDescent="0.25">
      <c r="C606466" s="62"/>
    </row>
    <row r="606554" spans="3:3" x14ac:dyDescent="0.25">
      <c r="C606554" s="62"/>
    </row>
    <row r="606555" spans="3:3" x14ac:dyDescent="0.25">
      <c r="C606555" s="62"/>
    </row>
    <row r="606643" spans="3:3" x14ac:dyDescent="0.25">
      <c r="C606643" s="62"/>
    </row>
    <row r="606644" spans="3:3" x14ac:dyDescent="0.25">
      <c r="C606644" s="62"/>
    </row>
    <row r="606732" spans="3:3" x14ac:dyDescent="0.25">
      <c r="C606732" s="62"/>
    </row>
    <row r="606733" spans="3:3" x14ac:dyDescent="0.25">
      <c r="C606733" s="62"/>
    </row>
    <row r="606821" spans="3:3" x14ac:dyDescent="0.25">
      <c r="C606821" s="62"/>
    </row>
    <row r="606822" spans="3:3" x14ac:dyDescent="0.25">
      <c r="C606822" s="62"/>
    </row>
    <row r="606910" spans="3:3" x14ac:dyDescent="0.25">
      <c r="C606910" s="62"/>
    </row>
    <row r="606911" spans="3:3" x14ac:dyDescent="0.25">
      <c r="C606911" s="62"/>
    </row>
    <row r="606999" spans="3:3" x14ac:dyDescent="0.25">
      <c r="C606999" s="62"/>
    </row>
    <row r="607000" spans="3:3" x14ac:dyDescent="0.25">
      <c r="C607000" s="62"/>
    </row>
    <row r="607088" spans="3:3" x14ac:dyDescent="0.25">
      <c r="C607088" s="62"/>
    </row>
    <row r="607089" spans="3:3" x14ac:dyDescent="0.25">
      <c r="C607089" s="62"/>
    </row>
    <row r="607177" spans="3:3" x14ac:dyDescent="0.25">
      <c r="C607177" s="62"/>
    </row>
    <row r="607178" spans="3:3" x14ac:dyDescent="0.25">
      <c r="C607178" s="62"/>
    </row>
    <row r="607266" spans="3:3" x14ac:dyDescent="0.25">
      <c r="C607266" s="62"/>
    </row>
    <row r="607267" spans="3:3" x14ac:dyDescent="0.25">
      <c r="C607267" s="62"/>
    </row>
    <row r="607355" spans="3:3" x14ac:dyDescent="0.25">
      <c r="C607355" s="62"/>
    </row>
    <row r="607356" spans="3:3" x14ac:dyDescent="0.25">
      <c r="C607356" s="62"/>
    </row>
    <row r="607444" spans="3:3" x14ac:dyDescent="0.25">
      <c r="C607444" s="62"/>
    </row>
    <row r="607445" spans="3:3" x14ac:dyDescent="0.25">
      <c r="C607445" s="62"/>
    </row>
    <row r="607533" spans="3:3" x14ac:dyDescent="0.25">
      <c r="C607533" s="62"/>
    </row>
    <row r="607534" spans="3:3" x14ac:dyDescent="0.25">
      <c r="C607534" s="62"/>
    </row>
    <row r="607622" spans="3:3" x14ac:dyDescent="0.25">
      <c r="C607622" s="62"/>
    </row>
    <row r="607623" spans="3:3" x14ac:dyDescent="0.25">
      <c r="C607623" s="62"/>
    </row>
    <row r="607711" spans="3:3" x14ac:dyDescent="0.25">
      <c r="C607711" s="62"/>
    </row>
    <row r="607712" spans="3:3" x14ac:dyDescent="0.25">
      <c r="C607712" s="62"/>
    </row>
    <row r="607800" spans="3:3" x14ac:dyDescent="0.25">
      <c r="C607800" s="62"/>
    </row>
    <row r="607801" spans="3:3" x14ac:dyDescent="0.25">
      <c r="C607801" s="62"/>
    </row>
    <row r="607889" spans="3:3" x14ac:dyDescent="0.25">
      <c r="C607889" s="62"/>
    </row>
    <row r="607890" spans="3:3" x14ac:dyDescent="0.25">
      <c r="C607890" s="62"/>
    </row>
    <row r="607978" spans="3:3" x14ac:dyDescent="0.25">
      <c r="C607978" s="62"/>
    </row>
    <row r="607979" spans="3:3" x14ac:dyDescent="0.25">
      <c r="C607979" s="62"/>
    </row>
    <row r="608067" spans="3:3" x14ac:dyDescent="0.25">
      <c r="C608067" s="62"/>
    </row>
    <row r="608068" spans="3:3" x14ac:dyDescent="0.25">
      <c r="C608068" s="62"/>
    </row>
    <row r="608156" spans="3:3" x14ac:dyDescent="0.25">
      <c r="C608156" s="62"/>
    </row>
    <row r="608157" spans="3:3" x14ac:dyDescent="0.25">
      <c r="C608157" s="62"/>
    </row>
    <row r="608245" spans="3:3" x14ac:dyDescent="0.25">
      <c r="C608245" s="62"/>
    </row>
    <row r="608246" spans="3:3" x14ac:dyDescent="0.25">
      <c r="C608246" s="62"/>
    </row>
    <row r="608334" spans="3:3" x14ac:dyDescent="0.25">
      <c r="C608334" s="62"/>
    </row>
    <row r="608335" spans="3:3" x14ac:dyDescent="0.25">
      <c r="C608335" s="62"/>
    </row>
    <row r="608423" spans="3:3" x14ac:dyDescent="0.25">
      <c r="C608423" s="62"/>
    </row>
    <row r="608424" spans="3:3" x14ac:dyDescent="0.25">
      <c r="C608424" s="62"/>
    </row>
    <row r="608512" spans="3:3" x14ac:dyDescent="0.25">
      <c r="C608512" s="62"/>
    </row>
    <row r="608513" spans="3:3" x14ac:dyDescent="0.25">
      <c r="C608513" s="62"/>
    </row>
    <row r="608601" spans="3:3" x14ac:dyDescent="0.25">
      <c r="C608601" s="62"/>
    </row>
    <row r="608602" spans="3:3" x14ac:dyDescent="0.25">
      <c r="C608602" s="62"/>
    </row>
    <row r="608690" spans="3:3" x14ac:dyDescent="0.25">
      <c r="C608690" s="62"/>
    </row>
    <row r="608691" spans="3:3" x14ac:dyDescent="0.25">
      <c r="C608691" s="62"/>
    </row>
    <row r="608779" spans="3:3" x14ac:dyDescent="0.25">
      <c r="C608779" s="62"/>
    </row>
    <row r="608780" spans="3:3" x14ac:dyDescent="0.25">
      <c r="C608780" s="62"/>
    </row>
    <row r="608868" spans="3:3" x14ac:dyDescent="0.25">
      <c r="C608868" s="62"/>
    </row>
    <row r="608869" spans="3:3" x14ac:dyDescent="0.25">
      <c r="C608869" s="62"/>
    </row>
    <row r="608957" spans="3:3" x14ac:dyDescent="0.25">
      <c r="C608957" s="62"/>
    </row>
    <row r="608958" spans="3:3" x14ac:dyDescent="0.25">
      <c r="C608958" s="62"/>
    </row>
    <row r="609046" spans="3:3" x14ac:dyDescent="0.25">
      <c r="C609046" s="62"/>
    </row>
    <row r="609047" spans="3:3" x14ac:dyDescent="0.25">
      <c r="C609047" s="62"/>
    </row>
    <row r="609135" spans="3:3" x14ac:dyDescent="0.25">
      <c r="C609135" s="62"/>
    </row>
    <row r="609136" spans="3:3" x14ac:dyDescent="0.25">
      <c r="C609136" s="62"/>
    </row>
    <row r="609224" spans="3:3" x14ac:dyDescent="0.25">
      <c r="C609224" s="62"/>
    </row>
    <row r="609225" spans="3:3" x14ac:dyDescent="0.25">
      <c r="C609225" s="62"/>
    </row>
    <row r="609313" spans="3:3" x14ac:dyDescent="0.25">
      <c r="C609313" s="62"/>
    </row>
    <row r="609314" spans="3:3" x14ac:dyDescent="0.25">
      <c r="C609314" s="62"/>
    </row>
    <row r="609402" spans="3:3" x14ac:dyDescent="0.25">
      <c r="C609402" s="62"/>
    </row>
    <row r="609403" spans="3:3" x14ac:dyDescent="0.25">
      <c r="C609403" s="62"/>
    </row>
    <row r="609491" spans="3:3" x14ac:dyDescent="0.25">
      <c r="C609491" s="62"/>
    </row>
    <row r="609492" spans="3:3" x14ac:dyDescent="0.25">
      <c r="C609492" s="62"/>
    </row>
    <row r="609580" spans="3:3" x14ac:dyDescent="0.25">
      <c r="C609580" s="62"/>
    </row>
    <row r="609581" spans="3:3" x14ac:dyDescent="0.25">
      <c r="C609581" s="62"/>
    </row>
    <row r="609669" spans="3:3" x14ac:dyDescent="0.25">
      <c r="C609669" s="62"/>
    </row>
    <row r="609670" spans="3:3" x14ac:dyDescent="0.25">
      <c r="C609670" s="62"/>
    </row>
    <row r="609758" spans="3:3" x14ac:dyDescent="0.25">
      <c r="C609758" s="62"/>
    </row>
    <row r="609759" spans="3:3" x14ac:dyDescent="0.25">
      <c r="C609759" s="62"/>
    </row>
    <row r="609847" spans="3:3" x14ac:dyDescent="0.25">
      <c r="C609847" s="62"/>
    </row>
    <row r="609848" spans="3:3" x14ac:dyDescent="0.25">
      <c r="C609848" s="62"/>
    </row>
    <row r="609936" spans="3:3" x14ac:dyDescent="0.25">
      <c r="C609936" s="62"/>
    </row>
    <row r="609937" spans="3:3" x14ac:dyDescent="0.25">
      <c r="C609937" s="62"/>
    </row>
    <row r="610025" spans="3:3" x14ac:dyDescent="0.25">
      <c r="C610025" s="62"/>
    </row>
    <row r="610026" spans="3:3" x14ac:dyDescent="0.25">
      <c r="C610026" s="62"/>
    </row>
    <row r="610114" spans="3:3" x14ac:dyDescent="0.25">
      <c r="C610114" s="62"/>
    </row>
    <row r="610115" spans="3:3" x14ac:dyDescent="0.25">
      <c r="C610115" s="62"/>
    </row>
    <row r="610203" spans="3:3" x14ac:dyDescent="0.25">
      <c r="C610203" s="62"/>
    </row>
    <row r="610204" spans="3:3" x14ac:dyDescent="0.25">
      <c r="C610204" s="62"/>
    </row>
    <row r="610292" spans="3:3" x14ac:dyDescent="0.25">
      <c r="C610292" s="62"/>
    </row>
    <row r="610293" spans="3:3" x14ac:dyDescent="0.25">
      <c r="C610293" s="62"/>
    </row>
    <row r="610381" spans="3:3" x14ac:dyDescent="0.25">
      <c r="C610381" s="62"/>
    </row>
    <row r="610382" spans="3:3" x14ac:dyDescent="0.25">
      <c r="C610382" s="62"/>
    </row>
    <row r="610470" spans="3:3" x14ac:dyDescent="0.25">
      <c r="C610470" s="62"/>
    </row>
    <row r="610471" spans="3:3" x14ac:dyDescent="0.25">
      <c r="C610471" s="62"/>
    </row>
    <row r="610559" spans="3:3" x14ac:dyDescent="0.25">
      <c r="C610559" s="62"/>
    </row>
    <row r="610560" spans="3:3" x14ac:dyDescent="0.25">
      <c r="C610560" s="62"/>
    </row>
    <row r="610648" spans="3:3" x14ac:dyDescent="0.25">
      <c r="C610648" s="62"/>
    </row>
    <row r="610649" spans="3:3" x14ac:dyDescent="0.25">
      <c r="C610649" s="62"/>
    </row>
    <row r="610737" spans="3:3" x14ac:dyDescent="0.25">
      <c r="C610737" s="62"/>
    </row>
    <row r="610738" spans="3:3" x14ac:dyDescent="0.25">
      <c r="C610738" s="62"/>
    </row>
    <row r="610826" spans="3:3" x14ac:dyDescent="0.25">
      <c r="C610826" s="62"/>
    </row>
    <row r="610827" spans="3:3" x14ac:dyDescent="0.25">
      <c r="C610827" s="62"/>
    </row>
    <row r="610915" spans="3:3" x14ac:dyDescent="0.25">
      <c r="C610915" s="62"/>
    </row>
    <row r="610916" spans="3:3" x14ac:dyDescent="0.25">
      <c r="C610916" s="62"/>
    </row>
    <row r="611004" spans="3:3" x14ac:dyDescent="0.25">
      <c r="C611004" s="62"/>
    </row>
    <row r="611005" spans="3:3" x14ac:dyDescent="0.25">
      <c r="C611005" s="62"/>
    </row>
    <row r="611093" spans="3:3" x14ac:dyDescent="0.25">
      <c r="C611093" s="62"/>
    </row>
    <row r="611094" spans="3:3" x14ac:dyDescent="0.25">
      <c r="C611094" s="62"/>
    </row>
    <row r="611182" spans="3:3" x14ac:dyDescent="0.25">
      <c r="C611182" s="62"/>
    </row>
    <row r="611183" spans="3:3" x14ac:dyDescent="0.25">
      <c r="C611183" s="62"/>
    </row>
    <row r="611271" spans="3:3" x14ac:dyDescent="0.25">
      <c r="C611271" s="62"/>
    </row>
    <row r="611272" spans="3:3" x14ac:dyDescent="0.25">
      <c r="C611272" s="62"/>
    </row>
    <row r="611360" spans="3:3" x14ac:dyDescent="0.25">
      <c r="C611360" s="62"/>
    </row>
    <row r="611361" spans="3:3" x14ac:dyDescent="0.25">
      <c r="C611361" s="62"/>
    </row>
    <row r="611449" spans="3:3" x14ac:dyDescent="0.25">
      <c r="C611449" s="62"/>
    </row>
    <row r="611450" spans="3:3" x14ac:dyDescent="0.25">
      <c r="C611450" s="62"/>
    </row>
    <row r="611538" spans="3:3" x14ac:dyDescent="0.25">
      <c r="C611538" s="62"/>
    </row>
    <row r="611539" spans="3:3" x14ac:dyDescent="0.25">
      <c r="C611539" s="62"/>
    </row>
    <row r="611627" spans="3:3" x14ac:dyDescent="0.25">
      <c r="C611627" s="62"/>
    </row>
    <row r="611628" spans="3:3" x14ac:dyDescent="0.25">
      <c r="C611628" s="62"/>
    </row>
    <row r="611716" spans="3:3" x14ac:dyDescent="0.25">
      <c r="C611716" s="62"/>
    </row>
    <row r="611717" spans="3:3" x14ac:dyDescent="0.25">
      <c r="C611717" s="62"/>
    </row>
    <row r="611805" spans="3:3" x14ac:dyDescent="0.25">
      <c r="C611805" s="62"/>
    </row>
    <row r="611806" spans="3:3" x14ac:dyDescent="0.25">
      <c r="C611806" s="62"/>
    </row>
    <row r="611894" spans="3:3" x14ac:dyDescent="0.25">
      <c r="C611894" s="62"/>
    </row>
    <row r="611895" spans="3:3" x14ac:dyDescent="0.25">
      <c r="C611895" s="62"/>
    </row>
    <row r="611983" spans="3:3" x14ac:dyDescent="0.25">
      <c r="C611983" s="62"/>
    </row>
    <row r="611984" spans="3:3" x14ac:dyDescent="0.25">
      <c r="C611984" s="62"/>
    </row>
    <row r="612072" spans="3:3" x14ac:dyDescent="0.25">
      <c r="C612072" s="62"/>
    </row>
    <row r="612073" spans="3:3" x14ac:dyDescent="0.25">
      <c r="C612073" s="62"/>
    </row>
    <row r="612161" spans="3:3" x14ac:dyDescent="0.25">
      <c r="C612161" s="62"/>
    </row>
    <row r="612162" spans="3:3" x14ac:dyDescent="0.25">
      <c r="C612162" s="62"/>
    </row>
    <row r="612250" spans="3:3" x14ac:dyDescent="0.25">
      <c r="C612250" s="62"/>
    </row>
    <row r="612251" spans="3:3" x14ac:dyDescent="0.25">
      <c r="C612251" s="62"/>
    </row>
    <row r="612339" spans="3:3" x14ac:dyDescent="0.25">
      <c r="C612339" s="62"/>
    </row>
    <row r="612340" spans="3:3" x14ac:dyDescent="0.25">
      <c r="C612340" s="62"/>
    </row>
    <row r="612428" spans="3:3" x14ac:dyDescent="0.25">
      <c r="C612428" s="62"/>
    </row>
    <row r="612429" spans="3:3" x14ac:dyDescent="0.25">
      <c r="C612429" s="62"/>
    </row>
    <row r="612517" spans="3:3" x14ac:dyDescent="0.25">
      <c r="C612517" s="62"/>
    </row>
    <row r="612518" spans="3:3" x14ac:dyDescent="0.25">
      <c r="C612518" s="62"/>
    </row>
    <row r="612606" spans="3:3" x14ac:dyDescent="0.25">
      <c r="C612606" s="62"/>
    </row>
    <row r="612607" spans="3:3" x14ac:dyDescent="0.25">
      <c r="C612607" s="62"/>
    </row>
    <row r="612695" spans="3:3" x14ac:dyDescent="0.25">
      <c r="C612695" s="62"/>
    </row>
    <row r="612696" spans="3:3" x14ac:dyDescent="0.25">
      <c r="C612696" s="62"/>
    </row>
    <row r="612784" spans="3:3" x14ac:dyDescent="0.25">
      <c r="C612784" s="62"/>
    </row>
    <row r="612785" spans="3:3" x14ac:dyDescent="0.25">
      <c r="C612785" s="62"/>
    </row>
    <row r="612873" spans="3:3" x14ac:dyDescent="0.25">
      <c r="C612873" s="62"/>
    </row>
    <row r="612874" spans="3:3" x14ac:dyDescent="0.25">
      <c r="C612874" s="62"/>
    </row>
    <row r="612962" spans="3:3" x14ac:dyDescent="0.25">
      <c r="C612962" s="62"/>
    </row>
    <row r="612963" spans="3:3" x14ac:dyDescent="0.25">
      <c r="C612963" s="62"/>
    </row>
    <row r="613051" spans="3:3" x14ac:dyDescent="0.25">
      <c r="C613051" s="62"/>
    </row>
    <row r="613052" spans="3:3" x14ac:dyDescent="0.25">
      <c r="C613052" s="62"/>
    </row>
    <row r="613140" spans="3:3" x14ac:dyDescent="0.25">
      <c r="C613140" s="62"/>
    </row>
    <row r="613141" spans="3:3" x14ac:dyDescent="0.25">
      <c r="C613141" s="62"/>
    </row>
    <row r="613229" spans="3:3" x14ac:dyDescent="0.25">
      <c r="C613229" s="62"/>
    </row>
    <row r="613230" spans="3:3" x14ac:dyDescent="0.25">
      <c r="C613230" s="62"/>
    </row>
    <row r="613318" spans="3:3" x14ac:dyDescent="0.25">
      <c r="C613318" s="62"/>
    </row>
    <row r="613319" spans="3:3" x14ac:dyDescent="0.25">
      <c r="C613319" s="62"/>
    </row>
    <row r="613407" spans="3:3" x14ac:dyDescent="0.25">
      <c r="C613407" s="62"/>
    </row>
    <row r="613408" spans="3:3" x14ac:dyDescent="0.25">
      <c r="C613408" s="62"/>
    </row>
    <row r="613496" spans="3:3" x14ac:dyDescent="0.25">
      <c r="C613496" s="62"/>
    </row>
    <row r="613497" spans="3:3" x14ac:dyDescent="0.25">
      <c r="C613497" s="62"/>
    </row>
    <row r="613585" spans="3:3" x14ac:dyDescent="0.25">
      <c r="C613585" s="62"/>
    </row>
    <row r="613586" spans="3:3" x14ac:dyDescent="0.25">
      <c r="C613586" s="62"/>
    </row>
    <row r="613674" spans="3:3" x14ac:dyDescent="0.25">
      <c r="C613674" s="62"/>
    </row>
    <row r="613675" spans="3:3" x14ac:dyDescent="0.25">
      <c r="C613675" s="62"/>
    </row>
    <row r="613763" spans="3:3" x14ac:dyDescent="0.25">
      <c r="C613763" s="62"/>
    </row>
    <row r="613764" spans="3:3" x14ac:dyDescent="0.25">
      <c r="C613764" s="62"/>
    </row>
    <row r="613852" spans="3:3" x14ac:dyDescent="0.25">
      <c r="C613852" s="62"/>
    </row>
    <row r="613853" spans="3:3" x14ac:dyDescent="0.25">
      <c r="C613853" s="62"/>
    </row>
    <row r="613941" spans="3:3" x14ac:dyDescent="0.25">
      <c r="C613941" s="62"/>
    </row>
    <row r="613942" spans="3:3" x14ac:dyDescent="0.25">
      <c r="C613942" s="62"/>
    </row>
    <row r="614030" spans="3:3" x14ac:dyDescent="0.25">
      <c r="C614030" s="62"/>
    </row>
    <row r="614031" spans="3:3" x14ac:dyDescent="0.25">
      <c r="C614031" s="62"/>
    </row>
    <row r="614119" spans="3:3" x14ac:dyDescent="0.25">
      <c r="C614119" s="62"/>
    </row>
    <row r="614120" spans="3:3" x14ac:dyDescent="0.25">
      <c r="C614120" s="62"/>
    </row>
    <row r="614208" spans="3:3" x14ac:dyDescent="0.25">
      <c r="C614208" s="62"/>
    </row>
    <row r="614209" spans="3:3" x14ac:dyDescent="0.25">
      <c r="C614209" s="62"/>
    </row>
    <row r="614297" spans="3:3" x14ac:dyDescent="0.25">
      <c r="C614297" s="62"/>
    </row>
    <row r="614298" spans="3:3" x14ac:dyDescent="0.25">
      <c r="C614298" s="62"/>
    </row>
    <row r="614386" spans="3:3" x14ac:dyDescent="0.25">
      <c r="C614386" s="62"/>
    </row>
    <row r="614387" spans="3:3" x14ac:dyDescent="0.25">
      <c r="C614387" s="62"/>
    </row>
    <row r="614475" spans="3:3" x14ac:dyDescent="0.25">
      <c r="C614475" s="62"/>
    </row>
    <row r="614476" spans="3:3" x14ac:dyDescent="0.25">
      <c r="C614476" s="62"/>
    </row>
    <row r="614564" spans="3:3" x14ac:dyDescent="0.25">
      <c r="C614564" s="62"/>
    </row>
    <row r="614565" spans="3:3" x14ac:dyDescent="0.25">
      <c r="C614565" s="62"/>
    </row>
    <row r="614653" spans="3:3" x14ac:dyDescent="0.25">
      <c r="C614653" s="62"/>
    </row>
    <row r="614654" spans="3:3" x14ac:dyDescent="0.25">
      <c r="C614654" s="62"/>
    </row>
    <row r="614742" spans="3:3" x14ac:dyDescent="0.25">
      <c r="C614742" s="62"/>
    </row>
    <row r="614743" spans="3:3" x14ac:dyDescent="0.25">
      <c r="C614743" s="62"/>
    </row>
    <row r="614831" spans="3:3" x14ac:dyDescent="0.25">
      <c r="C614831" s="62"/>
    </row>
    <row r="614832" spans="3:3" x14ac:dyDescent="0.25">
      <c r="C614832" s="62"/>
    </row>
    <row r="614920" spans="3:3" x14ac:dyDescent="0.25">
      <c r="C614920" s="62"/>
    </row>
    <row r="614921" spans="3:3" x14ac:dyDescent="0.25">
      <c r="C614921" s="62"/>
    </row>
    <row r="615009" spans="3:3" x14ac:dyDescent="0.25">
      <c r="C615009" s="62"/>
    </row>
    <row r="615010" spans="3:3" x14ac:dyDescent="0.25">
      <c r="C615010" s="62"/>
    </row>
    <row r="615098" spans="3:3" x14ac:dyDescent="0.25">
      <c r="C615098" s="62"/>
    </row>
    <row r="615099" spans="3:3" x14ac:dyDescent="0.25">
      <c r="C615099" s="62"/>
    </row>
    <row r="615187" spans="3:3" x14ac:dyDescent="0.25">
      <c r="C615187" s="62"/>
    </row>
    <row r="615188" spans="3:3" x14ac:dyDescent="0.25">
      <c r="C615188" s="62"/>
    </row>
    <row r="615276" spans="3:3" x14ac:dyDescent="0.25">
      <c r="C615276" s="62"/>
    </row>
    <row r="615277" spans="3:3" x14ac:dyDescent="0.25">
      <c r="C615277" s="62"/>
    </row>
    <row r="615365" spans="3:3" x14ac:dyDescent="0.25">
      <c r="C615365" s="62"/>
    </row>
    <row r="615366" spans="3:3" x14ac:dyDescent="0.25">
      <c r="C615366" s="62"/>
    </row>
    <row r="615454" spans="3:3" x14ac:dyDescent="0.25">
      <c r="C615454" s="62"/>
    </row>
    <row r="615455" spans="3:3" x14ac:dyDescent="0.25">
      <c r="C615455" s="62"/>
    </row>
    <row r="615543" spans="3:3" x14ac:dyDescent="0.25">
      <c r="C615543" s="62"/>
    </row>
    <row r="615544" spans="3:3" x14ac:dyDescent="0.25">
      <c r="C615544" s="62"/>
    </row>
    <row r="615632" spans="3:3" x14ac:dyDescent="0.25">
      <c r="C615632" s="62"/>
    </row>
    <row r="615633" spans="3:3" x14ac:dyDescent="0.25">
      <c r="C615633" s="62"/>
    </row>
    <row r="615721" spans="3:3" x14ac:dyDescent="0.25">
      <c r="C615721" s="62"/>
    </row>
    <row r="615722" spans="3:3" x14ac:dyDescent="0.25">
      <c r="C615722" s="62"/>
    </row>
    <row r="615810" spans="3:3" x14ac:dyDescent="0.25">
      <c r="C615810" s="62"/>
    </row>
    <row r="615811" spans="3:3" x14ac:dyDescent="0.25">
      <c r="C615811" s="62"/>
    </row>
    <row r="615899" spans="3:3" x14ac:dyDescent="0.25">
      <c r="C615899" s="62"/>
    </row>
    <row r="615900" spans="3:3" x14ac:dyDescent="0.25">
      <c r="C615900" s="62"/>
    </row>
    <row r="615988" spans="3:3" x14ac:dyDescent="0.25">
      <c r="C615988" s="62"/>
    </row>
    <row r="615989" spans="3:3" x14ac:dyDescent="0.25">
      <c r="C615989" s="62"/>
    </row>
    <row r="616077" spans="3:3" x14ac:dyDescent="0.25">
      <c r="C616077" s="62"/>
    </row>
    <row r="616078" spans="3:3" x14ac:dyDescent="0.25">
      <c r="C616078" s="62"/>
    </row>
    <row r="616166" spans="3:3" x14ac:dyDescent="0.25">
      <c r="C616166" s="62"/>
    </row>
    <row r="616167" spans="3:3" x14ac:dyDescent="0.25">
      <c r="C616167" s="62"/>
    </row>
    <row r="616255" spans="3:3" x14ac:dyDescent="0.25">
      <c r="C616255" s="62"/>
    </row>
    <row r="616256" spans="3:3" x14ac:dyDescent="0.25">
      <c r="C616256" s="62"/>
    </row>
    <row r="616344" spans="3:3" x14ac:dyDescent="0.25">
      <c r="C616344" s="62"/>
    </row>
    <row r="616345" spans="3:3" x14ac:dyDescent="0.25">
      <c r="C616345" s="62"/>
    </row>
    <row r="616433" spans="3:3" x14ac:dyDescent="0.25">
      <c r="C616433" s="62"/>
    </row>
    <row r="616434" spans="3:3" x14ac:dyDescent="0.25">
      <c r="C616434" s="62"/>
    </row>
    <row r="616522" spans="3:3" x14ac:dyDescent="0.25">
      <c r="C616522" s="62"/>
    </row>
    <row r="616523" spans="3:3" x14ac:dyDescent="0.25">
      <c r="C616523" s="62"/>
    </row>
    <row r="616611" spans="3:3" x14ac:dyDescent="0.25">
      <c r="C616611" s="62"/>
    </row>
    <row r="616612" spans="3:3" x14ac:dyDescent="0.25">
      <c r="C616612" s="62"/>
    </row>
    <row r="616700" spans="3:3" x14ac:dyDescent="0.25">
      <c r="C616700" s="62"/>
    </row>
    <row r="616701" spans="3:3" x14ac:dyDescent="0.25">
      <c r="C616701" s="62"/>
    </row>
    <row r="616789" spans="3:3" x14ac:dyDescent="0.25">
      <c r="C616789" s="62"/>
    </row>
    <row r="616790" spans="3:3" x14ac:dyDescent="0.25">
      <c r="C616790" s="62"/>
    </row>
    <row r="616878" spans="3:3" x14ac:dyDescent="0.25">
      <c r="C616878" s="62"/>
    </row>
    <row r="616879" spans="3:3" x14ac:dyDescent="0.25">
      <c r="C616879" s="62"/>
    </row>
    <row r="616967" spans="3:3" x14ac:dyDescent="0.25">
      <c r="C616967" s="62"/>
    </row>
    <row r="616968" spans="3:3" x14ac:dyDescent="0.25">
      <c r="C616968" s="62"/>
    </row>
    <row r="617056" spans="3:3" x14ac:dyDescent="0.25">
      <c r="C617056" s="62"/>
    </row>
    <row r="617057" spans="3:3" x14ac:dyDescent="0.25">
      <c r="C617057" s="62"/>
    </row>
    <row r="617145" spans="3:3" x14ac:dyDescent="0.25">
      <c r="C617145" s="62"/>
    </row>
    <row r="617146" spans="3:3" x14ac:dyDescent="0.25">
      <c r="C617146" s="62"/>
    </row>
    <row r="617234" spans="3:3" x14ac:dyDescent="0.25">
      <c r="C617234" s="62"/>
    </row>
    <row r="617235" spans="3:3" x14ac:dyDescent="0.25">
      <c r="C617235" s="62"/>
    </row>
    <row r="617323" spans="3:3" x14ac:dyDescent="0.25">
      <c r="C617323" s="62"/>
    </row>
    <row r="617324" spans="3:3" x14ac:dyDescent="0.25">
      <c r="C617324" s="62"/>
    </row>
    <row r="617412" spans="3:3" x14ac:dyDescent="0.25">
      <c r="C617412" s="62"/>
    </row>
    <row r="617413" spans="3:3" x14ac:dyDescent="0.25">
      <c r="C617413" s="62"/>
    </row>
    <row r="617501" spans="3:3" x14ac:dyDescent="0.25">
      <c r="C617501" s="62"/>
    </row>
    <row r="617502" spans="3:3" x14ac:dyDescent="0.25">
      <c r="C617502" s="62"/>
    </row>
    <row r="617590" spans="3:3" x14ac:dyDescent="0.25">
      <c r="C617590" s="62"/>
    </row>
    <row r="617591" spans="3:3" x14ac:dyDescent="0.25">
      <c r="C617591" s="62"/>
    </row>
    <row r="617679" spans="3:3" x14ac:dyDescent="0.25">
      <c r="C617679" s="62"/>
    </row>
    <row r="617680" spans="3:3" x14ac:dyDescent="0.25">
      <c r="C617680" s="62"/>
    </row>
    <row r="617768" spans="3:3" x14ac:dyDescent="0.25">
      <c r="C617768" s="62"/>
    </row>
    <row r="617769" spans="3:3" x14ac:dyDescent="0.25">
      <c r="C617769" s="62"/>
    </row>
    <row r="617857" spans="3:3" x14ac:dyDescent="0.25">
      <c r="C617857" s="62"/>
    </row>
    <row r="617858" spans="3:3" x14ac:dyDescent="0.25">
      <c r="C617858" s="62"/>
    </row>
    <row r="617946" spans="3:3" x14ac:dyDescent="0.25">
      <c r="C617946" s="62"/>
    </row>
    <row r="617947" spans="3:3" x14ac:dyDescent="0.25">
      <c r="C617947" s="62"/>
    </row>
    <row r="618035" spans="3:3" x14ac:dyDescent="0.25">
      <c r="C618035" s="62"/>
    </row>
    <row r="618036" spans="3:3" x14ac:dyDescent="0.25">
      <c r="C618036" s="62"/>
    </row>
    <row r="618124" spans="3:3" x14ac:dyDescent="0.25">
      <c r="C618124" s="62"/>
    </row>
    <row r="618125" spans="3:3" x14ac:dyDescent="0.25">
      <c r="C618125" s="62"/>
    </row>
    <row r="618213" spans="3:3" x14ac:dyDescent="0.25">
      <c r="C618213" s="62"/>
    </row>
    <row r="618214" spans="3:3" x14ac:dyDescent="0.25">
      <c r="C618214" s="62"/>
    </row>
    <row r="618302" spans="3:3" x14ac:dyDescent="0.25">
      <c r="C618302" s="62"/>
    </row>
    <row r="618303" spans="3:3" x14ac:dyDescent="0.25">
      <c r="C618303" s="62"/>
    </row>
    <row r="618391" spans="3:3" x14ac:dyDescent="0.25">
      <c r="C618391" s="62"/>
    </row>
    <row r="618392" spans="3:3" x14ac:dyDescent="0.25">
      <c r="C618392" s="62"/>
    </row>
    <row r="618480" spans="3:3" x14ac:dyDescent="0.25">
      <c r="C618480" s="62"/>
    </row>
    <row r="618481" spans="3:3" x14ac:dyDescent="0.25">
      <c r="C618481" s="62"/>
    </row>
    <row r="618569" spans="3:3" x14ac:dyDescent="0.25">
      <c r="C618569" s="62"/>
    </row>
    <row r="618570" spans="3:3" x14ac:dyDescent="0.25">
      <c r="C618570" s="62"/>
    </row>
    <row r="618658" spans="3:3" x14ac:dyDescent="0.25">
      <c r="C618658" s="62"/>
    </row>
    <row r="618659" spans="3:3" x14ac:dyDescent="0.25">
      <c r="C618659" s="62"/>
    </row>
    <row r="618747" spans="3:3" x14ac:dyDescent="0.25">
      <c r="C618747" s="62"/>
    </row>
    <row r="618748" spans="3:3" x14ac:dyDescent="0.25">
      <c r="C618748" s="62"/>
    </row>
    <row r="618836" spans="3:3" x14ac:dyDescent="0.25">
      <c r="C618836" s="62"/>
    </row>
    <row r="618837" spans="3:3" x14ac:dyDescent="0.25">
      <c r="C618837" s="62"/>
    </row>
    <row r="618925" spans="3:3" x14ac:dyDescent="0.25">
      <c r="C618925" s="62"/>
    </row>
    <row r="618926" spans="3:3" x14ac:dyDescent="0.25">
      <c r="C618926" s="62"/>
    </row>
    <row r="619014" spans="3:3" x14ac:dyDescent="0.25">
      <c r="C619014" s="62"/>
    </row>
    <row r="619015" spans="3:3" x14ac:dyDescent="0.25">
      <c r="C619015" s="62"/>
    </row>
    <row r="619103" spans="3:3" x14ac:dyDescent="0.25">
      <c r="C619103" s="62"/>
    </row>
    <row r="619104" spans="3:3" x14ac:dyDescent="0.25">
      <c r="C619104" s="62"/>
    </row>
    <row r="619192" spans="3:3" x14ac:dyDescent="0.25">
      <c r="C619192" s="62"/>
    </row>
    <row r="619193" spans="3:3" x14ac:dyDescent="0.25">
      <c r="C619193" s="62"/>
    </row>
    <row r="619281" spans="3:3" x14ac:dyDescent="0.25">
      <c r="C619281" s="62"/>
    </row>
    <row r="619282" spans="3:3" x14ac:dyDescent="0.25">
      <c r="C619282" s="62"/>
    </row>
    <row r="619370" spans="3:3" x14ac:dyDescent="0.25">
      <c r="C619370" s="62"/>
    </row>
    <row r="619371" spans="3:3" x14ac:dyDescent="0.25">
      <c r="C619371" s="62"/>
    </row>
    <row r="619459" spans="3:3" x14ac:dyDescent="0.25">
      <c r="C619459" s="62"/>
    </row>
    <row r="619460" spans="3:3" x14ac:dyDescent="0.25">
      <c r="C619460" s="62"/>
    </row>
    <row r="619548" spans="3:3" x14ac:dyDescent="0.25">
      <c r="C619548" s="62"/>
    </row>
    <row r="619549" spans="3:3" x14ac:dyDescent="0.25">
      <c r="C619549" s="62"/>
    </row>
    <row r="619637" spans="3:3" x14ac:dyDescent="0.25">
      <c r="C619637" s="62"/>
    </row>
    <row r="619638" spans="3:3" x14ac:dyDescent="0.25">
      <c r="C619638" s="62"/>
    </row>
    <row r="619726" spans="3:3" x14ac:dyDescent="0.25">
      <c r="C619726" s="62"/>
    </row>
    <row r="619727" spans="3:3" x14ac:dyDescent="0.25">
      <c r="C619727" s="62"/>
    </row>
    <row r="619815" spans="3:3" x14ac:dyDescent="0.25">
      <c r="C619815" s="62"/>
    </row>
    <row r="619816" spans="3:3" x14ac:dyDescent="0.25">
      <c r="C619816" s="62"/>
    </row>
    <row r="619904" spans="3:3" x14ac:dyDescent="0.25">
      <c r="C619904" s="62"/>
    </row>
    <row r="619905" spans="3:3" x14ac:dyDescent="0.25">
      <c r="C619905" s="62"/>
    </row>
    <row r="619993" spans="3:3" x14ac:dyDescent="0.25">
      <c r="C619993" s="62"/>
    </row>
    <row r="619994" spans="3:3" x14ac:dyDescent="0.25">
      <c r="C619994" s="62"/>
    </row>
    <row r="620082" spans="3:3" x14ac:dyDescent="0.25">
      <c r="C620082" s="62"/>
    </row>
    <row r="620083" spans="3:3" x14ac:dyDescent="0.25">
      <c r="C620083" s="62"/>
    </row>
    <row r="620171" spans="3:3" x14ac:dyDescent="0.25">
      <c r="C620171" s="62"/>
    </row>
    <row r="620172" spans="3:3" x14ac:dyDescent="0.25">
      <c r="C620172" s="62"/>
    </row>
    <row r="620260" spans="3:3" x14ac:dyDescent="0.25">
      <c r="C620260" s="62"/>
    </row>
    <row r="620261" spans="3:3" x14ac:dyDescent="0.25">
      <c r="C620261" s="62"/>
    </row>
    <row r="620349" spans="3:3" x14ac:dyDescent="0.25">
      <c r="C620349" s="62"/>
    </row>
    <row r="620350" spans="3:3" x14ac:dyDescent="0.25">
      <c r="C620350" s="62"/>
    </row>
    <row r="620438" spans="3:3" x14ac:dyDescent="0.25">
      <c r="C620438" s="62"/>
    </row>
    <row r="620439" spans="3:3" x14ac:dyDescent="0.25">
      <c r="C620439" s="62"/>
    </row>
    <row r="620527" spans="3:3" x14ac:dyDescent="0.25">
      <c r="C620527" s="62"/>
    </row>
    <row r="620528" spans="3:3" x14ac:dyDescent="0.25">
      <c r="C620528" s="62"/>
    </row>
    <row r="620616" spans="3:3" x14ac:dyDescent="0.25">
      <c r="C620616" s="62"/>
    </row>
    <row r="620617" spans="3:3" x14ac:dyDescent="0.25">
      <c r="C620617" s="62"/>
    </row>
    <row r="620705" spans="3:3" x14ac:dyDescent="0.25">
      <c r="C620705" s="62"/>
    </row>
    <row r="620706" spans="3:3" x14ac:dyDescent="0.25">
      <c r="C620706" s="62"/>
    </row>
    <row r="620794" spans="3:3" x14ac:dyDescent="0.25">
      <c r="C620794" s="62"/>
    </row>
    <row r="620795" spans="3:3" x14ac:dyDescent="0.25">
      <c r="C620795" s="62"/>
    </row>
    <row r="620883" spans="3:3" x14ac:dyDescent="0.25">
      <c r="C620883" s="62"/>
    </row>
    <row r="620884" spans="3:3" x14ac:dyDescent="0.25">
      <c r="C620884" s="62"/>
    </row>
    <row r="620972" spans="3:3" x14ac:dyDescent="0.25">
      <c r="C620972" s="62"/>
    </row>
    <row r="620973" spans="3:3" x14ac:dyDescent="0.25">
      <c r="C620973" s="62"/>
    </row>
    <row r="621061" spans="3:3" x14ac:dyDescent="0.25">
      <c r="C621061" s="62"/>
    </row>
    <row r="621062" spans="3:3" x14ac:dyDescent="0.25">
      <c r="C621062" s="62"/>
    </row>
    <row r="621150" spans="3:3" x14ac:dyDescent="0.25">
      <c r="C621150" s="62"/>
    </row>
    <row r="621151" spans="3:3" x14ac:dyDescent="0.25">
      <c r="C621151" s="62"/>
    </row>
    <row r="621239" spans="3:3" x14ac:dyDescent="0.25">
      <c r="C621239" s="62"/>
    </row>
    <row r="621240" spans="3:3" x14ac:dyDescent="0.25">
      <c r="C621240" s="62"/>
    </row>
    <row r="621328" spans="3:3" x14ac:dyDescent="0.25">
      <c r="C621328" s="62"/>
    </row>
    <row r="621329" spans="3:3" x14ac:dyDescent="0.25">
      <c r="C621329" s="62"/>
    </row>
    <row r="621417" spans="3:3" x14ac:dyDescent="0.25">
      <c r="C621417" s="62"/>
    </row>
    <row r="621418" spans="3:3" x14ac:dyDescent="0.25">
      <c r="C621418" s="62"/>
    </row>
    <row r="621506" spans="3:3" x14ac:dyDescent="0.25">
      <c r="C621506" s="62"/>
    </row>
    <row r="621507" spans="3:3" x14ac:dyDescent="0.25">
      <c r="C621507" s="62"/>
    </row>
    <row r="621595" spans="3:3" x14ac:dyDescent="0.25">
      <c r="C621595" s="62"/>
    </row>
    <row r="621596" spans="3:3" x14ac:dyDescent="0.25">
      <c r="C621596" s="62"/>
    </row>
    <row r="621684" spans="3:3" x14ac:dyDescent="0.25">
      <c r="C621684" s="62"/>
    </row>
    <row r="621685" spans="3:3" x14ac:dyDescent="0.25">
      <c r="C621685" s="62"/>
    </row>
    <row r="621773" spans="3:3" x14ac:dyDescent="0.25">
      <c r="C621773" s="62"/>
    </row>
    <row r="621774" spans="3:3" x14ac:dyDescent="0.25">
      <c r="C621774" s="62"/>
    </row>
    <row r="621862" spans="3:3" x14ac:dyDescent="0.25">
      <c r="C621862" s="62"/>
    </row>
    <row r="621863" spans="3:3" x14ac:dyDescent="0.25">
      <c r="C621863" s="62"/>
    </row>
    <row r="621951" spans="3:3" x14ac:dyDescent="0.25">
      <c r="C621951" s="62"/>
    </row>
    <row r="621952" spans="3:3" x14ac:dyDescent="0.25">
      <c r="C621952" s="62"/>
    </row>
    <row r="622040" spans="3:3" x14ac:dyDescent="0.25">
      <c r="C622040" s="62"/>
    </row>
    <row r="622041" spans="3:3" x14ac:dyDescent="0.25">
      <c r="C622041" s="62"/>
    </row>
    <row r="622129" spans="3:3" x14ac:dyDescent="0.25">
      <c r="C622129" s="62"/>
    </row>
    <row r="622130" spans="3:3" x14ac:dyDescent="0.25">
      <c r="C622130" s="62"/>
    </row>
    <row r="622218" spans="3:3" x14ac:dyDescent="0.25">
      <c r="C622218" s="62"/>
    </row>
    <row r="622219" spans="3:3" x14ac:dyDescent="0.25">
      <c r="C622219" s="62"/>
    </row>
    <row r="622307" spans="3:3" x14ac:dyDescent="0.25">
      <c r="C622307" s="62"/>
    </row>
    <row r="622308" spans="3:3" x14ac:dyDescent="0.25">
      <c r="C622308" s="62"/>
    </row>
    <row r="622396" spans="3:3" x14ac:dyDescent="0.25">
      <c r="C622396" s="62"/>
    </row>
    <row r="622397" spans="3:3" x14ac:dyDescent="0.25">
      <c r="C622397" s="62"/>
    </row>
    <row r="622485" spans="3:3" x14ac:dyDescent="0.25">
      <c r="C622485" s="62"/>
    </row>
    <row r="622486" spans="3:3" x14ac:dyDescent="0.25">
      <c r="C622486" s="62"/>
    </row>
    <row r="622574" spans="3:3" x14ac:dyDescent="0.25">
      <c r="C622574" s="62"/>
    </row>
    <row r="622575" spans="3:3" x14ac:dyDescent="0.25">
      <c r="C622575" s="62"/>
    </row>
    <row r="622663" spans="3:3" x14ac:dyDescent="0.25">
      <c r="C622663" s="62"/>
    </row>
    <row r="622664" spans="3:3" x14ac:dyDescent="0.25">
      <c r="C622664" s="62"/>
    </row>
    <row r="622752" spans="3:3" x14ac:dyDescent="0.25">
      <c r="C622752" s="62"/>
    </row>
    <row r="622753" spans="3:3" x14ac:dyDescent="0.25">
      <c r="C622753" s="62"/>
    </row>
    <row r="622841" spans="3:3" x14ac:dyDescent="0.25">
      <c r="C622841" s="62"/>
    </row>
    <row r="622842" spans="3:3" x14ac:dyDescent="0.25">
      <c r="C622842" s="62"/>
    </row>
    <row r="622930" spans="3:3" x14ac:dyDescent="0.25">
      <c r="C622930" s="62"/>
    </row>
    <row r="622931" spans="3:3" x14ac:dyDescent="0.25">
      <c r="C622931" s="62"/>
    </row>
    <row r="623019" spans="3:3" x14ac:dyDescent="0.25">
      <c r="C623019" s="62"/>
    </row>
    <row r="623020" spans="3:3" x14ac:dyDescent="0.25">
      <c r="C623020" s="62"/>
    </row>
    <row r="623108" spans="3:3" x14ac:dyDescent="0.25">
      <c r="C623108" s="62"/>
    </row>
    <row r="623109" spans="3:3" x14ac:dyDescent="0.25">
      <c r="C623109" s="62"/>
    </row>
    <row r="623197" spans="3:3" x14ac:dyDescent="0.25">
      <c r="C623197" s="62"/>
    </row>
    <row r="623198" spans="3:3" x14ac:dyDescent="0.25">
      <c r="C623198" s="62"/>
    </row>
    <row r="623286" spans="3:3" x14ac:dyDescent="0.25">
      <c r="C623286" s="62"/>
    </row>
    <row r="623287" spans="3:3" x14ac:dyDescent="0.25">
      <c r="C623287" s="62"/>
    </row>
    <row r="623375" spans="3:3" x14ac:dyDescent="0.25">
      <c r="C623375" s="62"/>
    </row>
    <row r="623376" spans="3:3" x14ac:dyDescent="0.25">
      <c r="C623376" s="62"/>
    </row>
    <row r="623464" spans="3:3" x14ac:dyDescent="0.25">
      <c r="C623464" s="62"/>
    </row>
    <row r="623465" spans="3:3" x14ac:dyDescent="0.25">
      <c r="C623465" s="62"/>
    </row>
    <row r="623553" spans="3:3" x14ac:dyDescent="0.25">
      <c r="C623553" s="62"/>
    </row>
    <row r="623554" spans="3:3" x14ac:dyDescent="0.25">
      <c r="C623554" s="62"/>
    </row>
    <row r="623642" spans="3:3" x14ac:dyDescent="0.25">
      <c r="C623642" s="62"/>
    </row>
    <row r="623643" spans="3:3" x14ac:dyDescent="0.25">
      <c r="C623643" s="62"/>
    </row>
    <row r="623731" spans="3:3" x14ac:dyDescent="0.25">
      <c r="C623731" s="62"/>
    </row>
    <row r="623732" spans="3:3" x14ac:dyDescent="0.25">
      <c r="C623732" s="62"/>
    </row>
    <row r="623820" spans="3:3" x14ac:dyDescent="0.25">
      <c r="C623820" s="62"/>
    </row>
    <row r="623821" spans="3:3" x14ac:dyDescent="0.25">
      <c r="C623821" s="62"/>
    </row>
    <row r="623909" spans="3:3" x14ac:dyDescent="0.25">
      <c r="C623909" s="62"/>
    </row>
    <row r="623910" spans="3:3" x14ac:dyDescent="0.25">
      <c r="C623910" s="62"/>
    </row>
    <row r="623998" spans="3:3" x14ac:dyDescent="0.25">
      <c r="C623998" s="62"/>
    </row>
    <row r="623999" spans="3:3" x14ac:dyDescent="0.25">
      <c r="C623999" s="62"/>
    </row>
    <row r="624087" spans="3:3" x14ac:dyDescent="0.25">
      <c r="C624087" s="62"/>
    </row>
    <row r="624088" spans="3:3" x14ac:dyDescent="0.25">
      <c r="C624088" s="62"/>
    </row>
    <row r="624176" spans="3:3" x14ac:dyDescent="0.25">
      <c r="C624176" s="62"/>
    </row>
    <row r="624177" spans="3:3" x14ac:dyDescent="0.25">
      <c r="C624177" s="62"/>
    </row>
    <row r="624265" spans="3:3" x14ac:dyDescent="0.25">
      <c r="C624265" s="62"/>
    </row>
    <row r="624266" spans="3:3" x14ac:dyDescent="0.25">
      <c r="C624266" s="62"/>
    </row>
    <row r="624354" spans="3:3" x14ac:dyDescent="0.25">
      <c r="C624354" s="62"/>
    </row>
    <row r="624355" spans="3:3" x14ac:dyDescent="0.25">
      <c r="C624355" s="62"/>
    </row>
    <row r="624443" spans="3:3" x14ac:dyDescent="0.25">
      <c r="C624443" s="62"/>
    </row>
    <row r="624444" spans="3:3" x14ac:dyDescent="0.25">
      <c r="C624444" s="62"/>
    </row>
    <row r="624532" spans="3:3" x14ac:dyDescent="0.25">
      <c r="C624532" s="62"/>
    </row>
    <row r="624533" spans="3:3" x14ac:dyDescent="0.25">
      <c r="C624533" s="62"/>
    </row>
    <row r="624621" spans="3:3" x14ac:dyDescent="0.25">
      <c r="C624621" s="62"/>
    </row>
    <row r="624622" spans="3:3" x14ac:dyDescent="0.25">
      <c r="C624622" s="62"/>
    </row>
    <row r="624710" spans="3:3" x14ac:dyDescent="0.25">
      <c r="C624710" s="62"/>
    </row>
    <row r="624711" spans="3:3" x14ac:dyDescent="0.25">
      <c r="C624711" s="62"/>
    </row>
    <row r="624799" spans="3:3" x14ac:dyDescent="0.25">
      <c r="C624799" s="62"/>
    </row>
    <row r="624800" spans="3:3" x14ac:dyDescent="0.25">
      <c r="C624800" s="62"/>
    </row>
    <row r="624888" spans="3:3" x14ac:dyDescent="0.25">
      <c r="C624888" s="62"/>
    </row>
    <row r="624889" spans="3:3" x14ac:dyDescent="0.25">
      <c r="C624889" s="62"/>
    </row>
    <row r="624977" spans="3:3" x14ac:dyDescent="0.25">
      <c r="C624977" s="62"/>
    </row>
    <row r="624978" spans="3:3" x14ac:dyDescent="0.25">
      <c r="C624978" s="62"/>
    </row>
    <row r="625066" spans="3:3" x14ac:dyDescent="0.25">
      <c r="C625066" s="62"/>
    </row>
    <row r="625067" spans="3:3" x14ac:dyDescent="0.25">
      <c r="C625067" s="62"/>
    </row>
    <row r="625155" spans="3:3" x14ac:dyDescent="0.25">
      <c r="C625155" s="62"/>
    </row>
    <row r="625156" spans="3:3" x14ac:dyDescent="0.25">
      <c r="C625156" s="62"/>
    </row>
    <row r="625244" spans="3:3" x14ac:dyDescent="0.25">
      <c r="C625244" s="62"/>
    </row>
    <row r="625245" spans="3:3" x14ac:dyDescent="0.25">
      <c r="C625245" s="62"/>
    </row>
    <row r="625333" spans="3:3" x14ac:dyDescent="0.25">
      <c r="C625333" s="62"/>
    </row>
    <row r="625334" spans="3:3" x14ac:dyDescent="0.25">
      <c r="C625334" s="62"/>
    </row>
    <row r="625422" spans="3:3" x14ac:dyDescent="0.25">
      <c r="C625422" s="62"/>
    </row>
    <row r="625423" spans="3:3" x14ac:dyDescent="0.25">
      <c r="C625423" s="62"/>
    </row>
    <row r="625511" spans="3:3" x14ac:dyDescent="0.25">
      <c r="C625511" s="62"/>
    </row>
    <row r="625512" spans="3:3" x14ac:dyDescent="0.25">
      <c r="C625512" s="62"/>
    </row>
    <row r="625600" spans="3:3" x14ac:dyDescent="0.25">
      <c r="C625600" s="62"/>
    </row>
    <row r="625601" spans="3:3" x14ac:dyDescent="0.25">
      <c r="C625601" s="62"/>
    </row>
    <row r="625689" spans="3:3" x14ac:dyDescent="0.25">
      <c r="C625689" s="62"/>
    </row>
    <row r="625690" spans="3:3" x14ac:dyDescent="0.25">
      <c r="C625690" s="62"/>
    </row>
    <row r="625778" spans="3:3" x14ac:dyDescent="0.25">
      <c r="C625778" s="62"/>
    </row>
    <row r="625779" spans="3:3" x14ac:dyDescent="0.25">
      <c r="C625779" s="62"/>
    </row>
    <row r="625867" spans="3:3" x14ac:dyDescent="0.25">
      <c r="C625867" s="62"/>
    </row>
    <row r="625868" spans="3:3" x14ac:dyDescent="0.25">
      <c r="C625868" s="62"/>
    </row>
    <row r="625956" spans="3:3" x14ac:dyDescent="0.25">
      <c r="C625956" s="62"/>
    </row>
    <row r="625957" spans="3:3" x14ac:dyDescent="0.25">
      <c r="C625957" s="62"/>
    </row>
    <row r="626045" spans="3:3" x14ac:dyDescent="0.25">
      <c r="C626045" s="62"/>
    </row>
    <row r="626046" spans="3:3" x14ac:dyDescent="0.25">
      <c r="C626046" s="62"/>
    </row>
    <row r="626134" spans="3:3" x14ac:dyDescent="0.25">
      <c r="C626134" s="62"/>
    </row>
    <row r="626135" spans="3:3" x14ac:dyDescent="0.25">
      <c r="C626135" s="62"/>
    </row>
    <row r="626223" spans="3:3" x14ac:dyDescent="0.25">
      <c r="C626223" s="62"/>
    </row>
    <row r="626224" spans="3:3" x14ac:dyDescent="0.25">
      <c r="C626224" s="62"/>
    </row>
    <row r="626312" spans="3:3" x14ac:dyDescent="0.25">
      <c r="C626312" s="62"/>
    </row>
    <row r="626313" spans="3:3" x14ac:dyDescent="0.25">
      <c r="C626313" s="62"/>
    </row>
    <row r="626401" spans="3:3" x14ac:dyDescent="0.25">
      <c r="C626401" s="62"/>
    </row>
    <row r="626402" spans="3:3" x14ac:dyDescent="0.25">
      <c r="C626402" s="62"/>
    </row>
    <row r="626490" spans="3:3" x14ac:dyDescent="0.25">
      <c r="C626490" s="62"/>
    </row>
    <row r="626491" spans="3:3" x14ac:dyDescent="0.25">
      <c r="C626491" s="62"/>
    </row>
    <row r="626579" spans="3:3" x14ac:dyDescent="0.25">
      <c r="C626579" s="62"/>
    </row>
    <row r="626580" spans="3:3" x14ac:dyDescent="0.25">
      <c r="C626580" s="62"/>
    </row>
    <row r="626668" spans="3:3" x14ac:dyDescent="0.25">
      <c r="C626668" s="62"/>
    </row>
    <row r="626669" spans="3:3" x14ac:dyDescent="0.25">
      <c r="C626669" s="62"/>
    </row>
    <row r="626757" spans="3:3" x14ac:dyDescent="0.25">
      <c r="C626757" s="62"/>
    </row>
    <row r="626758" spans="3:3" x14ac:dyDescent="0.25">
      <c r="C626758" s="62"/>
    </row>
    <row r="626846" spans="3:3" x14ac:dyDescent="0.25">
      <c r="C626846" s="62"/>
    </row>
    <row r="626847" spans="3:3" x14ac:dyDescent="0.25">
      <c r="C626847" s="62"/>
    </row>
    <row r="626935" spans="3:3" x14ac:dyDescent="0.25">
      <c r="C626935" s="62"/>
    </row>
    <row r="626936" spans="3:3" x14ac:dyDescent="0.25">
      <c r="C626936" s="62"/>
    </row>
    <row r="627024" spans="3:3" x14ac:dyDescent="0.25">
      <c r="C627024" s="62"/>
    </row>
    <row r="627025" spans="3:3" x14ac:dyDescent="0.25">
      <c r="C627025" s="62"/>
    </row>
    <row r="627113" spans="3:3" x14ac:dyDescent="0.25">
      <c r="C627113" s="62"/>
    </row>
    <row r="627114" spans="3:3" x14ac:dyDescent="0.25">
      <c r="C627114" s="62"/>
    </row>
    <row r="627202" spans="3:3" x14ac:dyDescent="0.25">
      <c r="C627202" s="62"/>
    </row>
    <row r="627203" spans="3:3" x14ac:dyDescent="0.25">
      <c r="C627203" s="62"/>
    </row>
    <row r="627291" spans="3:3" x14ac:dyDescent="0.25">
      <c r="C627291" s="62"/>
    </row>
    <row r="627292" spans="3:3" x14ac:dyDescent="0.25">
      <c r="C627292" s="62"/>
    </row>
    <row r="627380" spans="3:3" x14ac:dyDescent="0.25">
      <c r="C627380" s="62"/>
    </row>
    <row r="627381" spans="3:3" x14ac:dyDescent="0.25">
      <c r="C627381" s="62"/>
    </row>
    <row r="627469" spans="3:3" x14ac:dyDescent="0.25">
      <c r="C627469" s="62"/>
    </row>
    <row r="627470" spans="3:3" x14ac:dyDescent="0.25">
      <c r="C627470" s="62"/>
    </row>
    <row r="627558" spans="3:3" x14ac:dyDescent="0.25">
      <c r="C627558" s="62"/>
    </row>
    <row r="627559" spans="3:3" x14ac:dyDescent="0.25">
      <c r="C627559" s="62"/>
    </row>
    <row r="627647" spans="3:3" x14ac:dyDescent="0.25">
      <c r="C627647" s="62"/>
    </row>
    <row r="627648" spans="3:3" x14ac:dyDescent="0.25">
      <c r="C627648" s="62"/>
    </row>
    <row r="627736" spans="3:3" x14ac:dyDescent="0.25">
      <c r="C627736" s="62"/>
    </row>
    <row r="627737" spans="3:3" x14ac:dyDescent="0.25">
      <c r="C627737" s="62"/>
    </row>
    <row r="627825" spans="3:3" x14ac:dyDescent="0.25">
      <c r="C627825" s="62"/>
    </row>
    <row r="627826" spans="3:3" x14ac:dyDescent="0.25">
      <c r="C627826" s="62"/>
    </row>
    <row r="627914" spans="3:3" x14ac:dyDescent="0.25">
      <c r="C627914" s="62"/>
    </row>
    <row r="627915" spans="3:3" x14ac:dyDescent="0.25">
      <c r="C627915" s="62"/>
    </row>
    <row r="628003" spans="3:3" x14ac:dyDescent="0.25">
      <c r="C628003" s="62"/>
    </row>
    <row r="628004" spans="3:3" x14ac:dyDescent="0.25">
      <c r="C628004" s="62"/>
    </row>
    <row r="628092" spans="3:3" x14ac:dyDescent="0.25">
      <c r="C628092" s="62"/>
    </row>
    <row r="628093" spans="3:3" x14ac:dyDescent="0.25">
      <c r="C628093" s="62"/>
    </row>
    <row r="628181" spans="3:3" x14ac:dyDescent="0.25">
      <c r="C628181" s="62"/>
    </row>
    <row r="628182" spans="3:3" x14ac:dyDescent="0.25">
      <c r="C628182" s="62"/>
    </row>
    <row r="628270" spans="3:3" x14ac:dyDescent="0.25">
      <c r="C628270" s="62"/>
    </row>
    <row r="628271" spans="3:3" x14ac:dyDescent="0.25">
      <c r="C628271" s="62"/>
    </row>
    <row r="628359" spans="3:3" x14ac:dyDescent="0.25">
      <c r="C628359" s="62"/>
    </row>
    <row r="628360" spans="3:3" x14ac:dyDescent="0.25">
      <c r="C628360" s="62"/>
    </row>
    <row r="628448" spans="3:3" x14ac:dyDescent="0.25">
      <c r="C628448" s="62"/>
    </row>
    <row r="628449" spans="3:3" x14ac:dyDescent="0.25">
      <c r="C628449" s="62"/>
    </row>
    <row r="628537" spans="3:3" x14ac:dyDescent="0.25">
      <c r="C628537" s="62"/>
    </row>
    <row r="628538" spans="3:3" x14ac:dyDescent="0.25">
      <c r="C628538" s="62"/>
    </row>
    <row r="628626" spans="3:3" x14ac:dyDescent="0.25">
      <c r="C628626" s="62"/>
    </row>
    <row r="628627" spans="3:3" x14ac:dyDescent="0.25">
      <c r="C628627" s="62"/>
    </row>
    <row r="628715" spans="3:3" x14ac:dyDescent="0.25">
      <c r="C628715" s="62"/>
    </row>
    <row r="628716" spans="3:3" x14ac:dyDescent="0.25">
      <c r="C628716" s="62"/>
    </row>
    <row r="628804" spans="3:3" x14ac:dyDescent="0.25">
      <c r="C628804" s="62"/>
    </row>
    <row r="628805" spans="3:3" x14ac:dyDescent="0.25">
      <c r="C628805" s="62"/>
    </row>
    <row r="628893" spans="3:3" x14ac:dyDescent="0.25">
      <c r="C628893" s="62"/>
    </row>
    <row r="628894" spans="3:3" x14ac:dyDescent="0.25">
      <c r="C628894" s="62"/>
    </row>
    <row r="628982" spans="3:3" x14ac:dyDescent="0.25">
      <c r="C628982" s="62"/>
    </row>
    <row r="628983" spans="3:3" x14ac:dyDescent="0.25">
      <c r="C628983" s="62"/>
    </row>
    <row r="629071" spans="3:3" x14ac:dyDescent="0.25">
      <c r="C629071" s="62"/>
    </row>
    <row r="629072" spans="3:3" x14ac:dyDescent="0.25">
      <c r="C629072" s="62"/>
    </row>
    <row r="629160" spans="3:3" x14ac:dyDescent="0.25">
      <c r="C629160" s="62"/>
    </row>
    <row r="629161" spans="3:3" x14ac:dyDescent="0.25">
      <c r="C629161" s="62"/>
    </row>
    <row r="629249" spans="3:3" x14ac:dyDescent="0.25">
      <c r="C629249" s="62"/>
    </row>
    <row r="629250" spans="3:3" x14ac:dyDescent="0.25">
      <c r="C629250" s="62"/>
    </row>
    <row r="629338" spans="3:3" x14ac:dyDescent="0.25">
      <c r="C629338" s="62"/>
    </row>
    <row r="629339" spans="3:3" x14ac:dyDescent="0.25">
      <c r="C629339" s="62"/>
    </row>
    <row r="629427" spans="3:3" x14ac:dyDescent="0.25">
      <c r="C629427" s="62"/>
    </row>
    <row r="629428" spans="3:3" x14ac:dyDescent="0.25">
      <c r="C629428" s="62"/>
    </row>
    <row r="629516" spans="3:3" x14ac:dyDescent="0.25">
      <c r="C629516" s="62"/>
    </row>
    <row r="629517" spans="3:3" x14ac:dyDescent="0.25">
      <c r="C629517" s="62"/>
    </row>
    <row r="629605" spans="3:3" x14ac:dyDescent="0.25">
      <c r="C629605" s="62"/>
    </row>
    <row r="629606" spans="3:3" x14ac:dyDescent="0.25">
      <c r="C629606" s="62"/>
    </row>
    <row r="629694" spans="3:3" x14ac:dyDescent="0.25">
      <c r="C629694" s="62"/>
    </row>
    <row r="629695" spans="3:3" x14ac:dyDescent="0.25">
      <c r="C629695" s="62"/>
    </row>
    <row r="629783" spans="3:3" x14ac:dyDescent="0.25">
      <c r="C629783" s="62"/>
    </row>
    <row r="629784" spans="3:3" x14ac:dyDescent="0.25">
      <c r="C629784" s="62"/>
    </row>
    <row r="629872" spans="3:3" x14ac:dyDescent="0.25">
      <c r="C629872" s="62"/>
    </row>
    <row r="629873" spans="3:3" x14ac:dyDescent="0.25">
      <c r="C629873" s="62"/>
    </row>
    <row r="629961" spans="3:3" x14ac:dyDescent="0.25">
      <c r="C629961" s="62"/>
    </row>
    <row r="629962" spans="3:3" x14ac:dyDescent="0.25">
      <c r="C629962" s="62"/>
    </row>
    <row r="630050" spans="3:3" x14ac:dyDescent="0.25">
      <c r="C630050" s="62"/>
    </row>
    <row r="630051" spans="3:3" x14ac:dyDescent="0.25">
      <c r="C630051" s="62"/>
    </row>
    <row r="630139" spans="3:3" x14ac:dyDescent="0.25">
      <c r="C630139" s="62"/>
    </row>
    <row r="630140" spans="3:3" x14ac:dyDescent="0.25">
      <c r="C630140" s="62"/>
    </row>
    <row r="630228" spans="3:3" x14ac:dyDescent="0.25">
      <c r="C630228" s="62"/>
    </row>
    <row r="630229" spans="3:3" x14ac:dyDescent="0.25">
      <c r="C630229" s="62"/>
    </row>
    <row r="630317" spans="3:3" x14ac:dyDescent="0.25">
      <c r="C630317" s="62"/>
    </row>
    <row r="630318" spans="3:3" x14ac:dyDescent="0.25">
      <c r="C630318" s="62"/>
    </row>
    <row r="630406" spans="3:3" x14ac:dyDescent="0.25">
      <c r="C630406" s="62"/>
    </row>
    <row r="630407" spans="3:3" x14ac:dyDescent="0.25">
      <c r="C630407" s="62"/>
    </row>
    <row r="630495" spans="3:3" x14ac:dyDescent="0.25">
      <c r="C630495" s="62"/>
    </row>
    <row r="630496" spans="3:3" x14ac:dyDescent="0.25">
      <c r="C630496" s="62"/>
    </row>
    <row r="630584" spans="3:3" x14ac:dyDescent="0.25">
      <c r="C630584" s="62"/>
    </row>
    <row r="630585" spans="3:3" x14ac:dyDescent="0.25">
      <c r="C630585" s="62"/>
    </row>
    <row r="630673" spans="3:3" x14ac:dyDescent="0.25">
      <c r="C630673" s="62"/>
    </row>
    <row r="630674" spans="3:3" x14ac:dyDescent="0.25">
      <c r="C630674" s="62"/>
    </row>
    <row r="630762" spans="3:3" x14ac:dyDescent="0.25">
      <c r="C630762" s="62"/>
    </row>
    <row r="630763" spans="3:3" x14ac:dyDescent="0.25">
      <c r="C630763" s="62"/>
    </row>
    <row r="630851" spans="3:3" x14ac:dyDescent="0.25">
      <c r="C630851" s="62"/>
    </row>
    <row r="630852" spans="3:3" x14ac:dyDescent="0.25">
      <c r="C630852" s="62"/>
    </row>
    <row r="630940" spans="3:3" x14ac:dyDescent="0.25">
      <c r="C630940" s="62"/>
    </row>
    <row r="630941" spans="3:3" x14ac:dyDescent="0.25">
      <c r="C630941" s="62"/>
    </row>
    <row r="631029" spans="3:3" x14ac:dyDescent="0.25">
      <c r="C631029" s="62"/>
    </row>
    <row r="631030" spans="3:3" x14ac:dyDescent="0.25">
      <c r="C631030" s="62"/>
    </row>
    <row r="631118" spans="3:3" x14ac:dyDescent="0.25">
      <c r="C631118" s="62"/>
    </row>
    <row r="631119" spans="3:3" x14ac:dyDescent="0.25">
      <c r="C631119" s="62"/>
    </row>
    <row r="631207" spans="3:3" x14ac:dyDescent="0.25">
      <c r="C631207" s="62"/>
    </row>
    <row r="631208" spans="3:3" x14ac:dyDescent="0.25">
      <c r="C631208" s="62"/>
    </row>
    <row r="631296" spans="3:3" x14ac:dyDescent="0.25">
      <c r="C631296" s="62"/>
    </row>
    <row r="631297" spans="3:3" x14ac:dyDescent="0.25">
      <c r="C631297" s="62"/>
    </row>
    <row r="631385" spans="3:3" x14ac:dyDescent="0.25">
      <c r="C631385" s="62"/>
    </row>
    <row r="631386" spans="3:3" x14ac:dyDescent="0.25">
      <c r="C631386" s="62"/>
    </row>
    <row r="631474" spans="3:3" x14ac:dyDescent="0.25">
      <c r="C631474" s="62"/>
    </row>
    <row r="631475" spans="3:3" x14ac:dyDescent="0.25">
      <c r="C631475" s="62"/>
    </row>
    <row r="631563" spans="3:3" x14ac:dyDescent="0.25">
      <c r="C631563" s="62"/>
    </row>
    <row r="631564" spans="3:3" x14ac:dyDescent="0.25">
      <c r="C631564" s="62"/>
    </row>
    <row r="631652" spans="3:3" x14ac:dyDescent="0.25">
      <c r="C631652" s="62"/>
    </row>
    <row r="631653" spans="3:3" x14ac:dyDescent="0.25">
      <c r="C631653" s="62"/>
    </row>
    <row r="631741" spans="3:3" x14ac:dyDescent="0.25">
      <c r="C631741" s="62"/>
    </row>
    <row r="631742" spans="3:3" x14ac:dyDescent="0.25">
      <c r="C631742" s="62"/>
    </row>
    <row r="631830" spans="3:3" x14ac:dyDescent="0.25">
      <c r="C631830" s="62"/>
    </row>
    <row r="631831" spans="3:3" x14ac:dyDescent="0.25">
      <c r="C631831" s="62"/>
    </row>
    <row r="631919" spans="3:3" x14ac:dyDescent="0.25">
      <c r="C631919" s="62"/>
    </row>
    <row r="631920" spans="3:3" x14ac:dyDescent="0.25">
      <c r="C631920" s="62"/>
    </row>
    <row r="632008" spans="3:3" x14ac:dyDescent="0.25">
      <c r="C632008" s="62"/>
    </row>
    <row r="632009" spans="3:3" x14ac:dyDescent="0.25">
      <c r="C632009" s="62"/>
    </row>
    <row r="632097" spans="3:3" x14ac:dyDescent="0.25">
      <c r="C632097" s="62"/>
    </row>
    <row r="632098" spans="3:3" x14ac:dyDescent="0.25">
      <c r="C632098" s="62"/>
    </row>
    <row r="632186" spans="3:3" x14ac:dyDescent="0.25">
      <c r="C632186" s="62"/>
    </row>
    <row r="632187" spans="3:3" x14ac:dyDescent="0.25">
      <c r="C632187" s="62"/>
    </row>
    <row r="632275" spans="3:3" x14ac:dyDescent="0.25">
      <c r="C632275" s="62"/>
    </row>
    <row r="632276" spans="3:3" x14ac:dyDescent="0.25">
      <c r="C632276" s="62"/>
    </row>
    <row r="632364" spans="3:3" x14ac:dyDescent="0.25">
      <c r="C632364" s="62"/>
    </row>
    <row r="632365" spans="3:3" x14ac:dyDescent="0.25">
      <c r="C632365" s="62"/>
    </row>
    <row r="632453" spans="3:3" x14ac:dyDescent="0.25">
      <c r="C632453" s="62"/>
    </row>
    <row r="632454" spans="3:3" x14ac:dyDescent="0.25">
      <c r="C632454" s="62"/>
    </row>
    <row r="632542" spans="3:3" x14ac:dyDescent="0.25">
      <c r="C632542" s="62"/>
    </row>
    <row r="632543" spans="3:3" x14ac:dyDescent="0.25">
      <c r="C632543" s="62"/>
    </row>
    <row r="632631" spans="3:3" x14ac:dyDescent="0.25">
      <c r="C632631" s="62"/>
    </row>
    <row r="632632" spans="3:3" x14ac:dyDescent="0.25">
      <c r="C632632" s="62"/>
    </row>
    <row r="632720" spans="3:3" x14ac:dyDescent="0.25">
      <c r="C632720" s="62"/>
    </row>
    <row r="632721" spans="3:3" x14ac:dyDescent="0.25">
      <c r="C632721" s="62"/>
    </row>
    <row r="632809" spans="3:3" x14ac:dyDescent="0.25">
      <c r="C632809" s="62"/>
    </row>
    <row r="632810" spans="3:3" x14ac:dyDescent="0.25">
      <c r="C632810" s="62"/>
    </row>
    <row r="632898" spans="3:3" x14ac:dyDescent="0.25">
      <c r="C632898" s="62"/>
    </row>
    <row r="632899" spans="3:3" x14ac:dyDescent="0.25">
      <c r="C632899" s="62"/>
    </row>
    <row r="632987" spans="3:3" x14ac:dyDescent="0.25">
      <c r="C632987" s="62"/>
    </row>
    <row r="632988" spans="3:3" x14ac:dyDescent="0.25">
      <c r="C632988" s="62"/>
    </row>
    <row r="633076" spans="3:3" x14ac:dyDescent="0.25">
      <c r="C633076" s="62"/>
    </row>
    <row r="633077" spans="3:3" x14ac:dyDescent="0.25">
      <c r="C633077" s="62"/>
    </row>
    <row r="633165" spans="3:3" x14ac:dyDescent="0.25">
      <c r="C633165" s="62"/>
    </row>
    <row r="633166" spans="3:3" x14ac:dyDescent="0.25">
      <c r="C633166" s="62"/>
    </row>
    <row r="633254" spans="3:3" x14ac:dyDescent="0.25">
      <c r="C633254" s="62"/>
    </row>
    <row r="633255" spans="3:3" x14ac:dyDescent="0.25">
      <c r="C633255" s="62"/>
    </row>
    <row r="633343" spans="3:3" x14ac:dyDescent="0.25">
      <c r="C633343" s="62"/>
    </row>
    <row r="633344" spans="3:3" x14ac:dyDescent="0.25">
      <c r="C633344" s="62"/>
    </row>
    <row r="633432" spans="3:3" x14ac:dyDescent="0.25">
      <c r="C633432" s="62"/>
    </row>
    <row r="633433" spans="3:3" x14ac:dyDescent="0.25">
      <c r="C633433" s="62"/>
    </row>
    <row r="633521" spans="3:3" x14ac:dyDescent="0.25">
      <c r="C633521" s="62"/>
    </row>
    <row r="633522" spans="3:3" x14ac:dyDescent="0.25">
      <c r="C633522" s="62"/>
    </row>
    <row r="633610" spans="3:3" x14ac:dyDescent="0.25">
      <c r="C633610" s="62"/>
    </row>
    <row r="633611" spans="3:3" x14ac:dyDescent="0.25">
      <c r="C633611" s="62"/>
    </row>
    <row r="633699" spans="3:3" x14ac:dyDescent="0.25">
      <c r="C633699" s="62"/>
    </row>
    <row r="633700" spans="3:3" x14ac:dyDescent="0.25">
      <c r="C633700" s="62"/>
    </row>
    <row r="633788" spans="3:3" x14ac:dyDescent="0.25">
      <c r="C633788" s="62"/>
    </row>
    <row r="633789" spans="3:3" x14ac:dyDescent="0.25">
      <c r="C633789" s="62"/>
    </row>
    <row r="633877" spans="3:3" x14ac:dyDescent="0.25">
      <c r="C633877" s="62"/>
    </row>
    <row r="633878" spans="3:3" x14ac:dyDescent="0.25">
      <c r="C633878" s="62"/>
    </row>
    <row r="633966" spans="3:3" x14ac:dyDescent="0.25">
      <c r="C633966" s="62"/>
    </row>
    <row r="633967" spans="3:3" x14ac:dyDescent="0.25">
      <c r="C633967" s="62"/>
    </row>
    <row r="634055" spans="3:3" x14ac:dyDescent="0.25">
      <c r="C634055" s="62"/>
    </row>
    <row r="634056" spans="3:3" x14ac:dyDescent="0.25">
      <c r="C634056" s="62"/>
    </row>
    <row r="634144" spans="3:3" x14ac:dyDescent="0.25">
      <c r="C634144" s="62"/>
    </row>
    <row r="634145" spans="3:3" x14ac:dyDescent="0.25">
      <c r="C634145" s="62"/>
    </row>
    <row r="634233" spans="3:3" x14ac:dyDescent="0.25">
      <c r="C634233" s="62"/>
    </row>
    <row r="634234" spans="3:3" x14ac:dyDescent="0.25">
      <c r="C634234" s="62"/>
    </row>
    <row r="634322" spans="3:3" x14ac:dyDescent="0.25">
      <c r="C634322" s="62"/>
    </row>
    <row r="634323" spans="3:3" x14ac:dyDescent="0.25">
      <c r="C634323" s="62"/>
    </row>
    <row r="634411" spans="3:3" x14ac:dyDescent="0.25">
      <c r="C634411" s="62"/>
    </row>
    <row r="634412" spans="3:3" x14ac:dyDescent="0.25">
      <c r="C634412" s="62"/>
    </row>
    <row r="634500" spans="3:3" x14ac:dyDescent="0.25">
      <c r="C634500" s="62"/>
    </row>
    <row r="634501" spans="3:3" x14ac:dyDescent="0.25">
      <c r="C634501" s="62"/>
    </row>
    <row r="634589" spans="3:3" x14ac:dyDescent="0.25">
      <c r="C634589" s="62"/>
    </row>
    <row r="634590" spans="3:3" x14ac:dyDescent="0.25">
      <c r="C634590" s="62"/>
    </row>
    <row r="634678" spans="3:3" x14ac:dyDescent="0.25">
      <c r="C634678" s="62"/>
    </row>
    <row r="634679" spans="3:3" x14ac:dyDescent="0.25">
      <c r="C634679" s="62"/>
    </row>
    <row r="634767" spans="3:3" x14ac:dyDescent="0.25">
      <c r="C634767" s="62"/>
    </row>
    <row r="634768" spans="3:3" x14ac:dyDescent="0.25">
      <c r="C634768" s="62"/>
    </row>
    <row r="634856" spans="3:3" x14ac:dyDescent="0.25">
      <c r="C634856" s="62"/>
    </row>
    <row r="634857" spans="3:3" x14ac:dyDescent="0.25">
      <c r="C634857" s="62"/>
    </row>
    <row r="634945" spans="3:3" x14ac:dyDescent="0.25">
      <c r="C634945" s="62"/>
    </row>
    <row r="634946" spans="3:3" x14ac:dyDescent="0.25">
      <c r="C634946" s="62"/>
    </row>
    <row r="635034" spans="3:3" x14ac:dyDescent="0.25">
      <c r="C635034" s="62"/>
    </row>
    <row r="635035" spans="3:3" x14ac:dyDescent="0.25">
      <c r="C635035" s="62"/>
    </row>
    <row r="635123" spans="3:3" x14ac:dyDescent="0.25">
      <c r="C635123" s="62"/>
    </row>
    <row r="635124" spans="3:3" x14ac:dyDescent="0.25">
      <c r="C635124" s="62"/>
    </row>
    <row r="635212" spans="3:3" x14ac:dyDescent="0.25">
      <c r="C635212" s="62"/>
    </row>
    <row r="635213" spans="3:3" x14ac:dyDescent="0.25">
      <c r="C635213" s="62"/>
    </row>
    <row r="635301" spans="3:3" x14ac:dyDescent="0.25">
      <c r="C635301" s="62"/>
    </row>
    <row r="635302" spans="3:3" x14ac:dyDescent="0.25">
      <c r="C635302" s="62"/>
    </row>
    <row r="635390" spans="3:3" x14ac:dyDescent="0.25">
      <c r="C635390" s="62"/>
    </row>
    <row r="635391" spans="3:3" x14ac:dyDescent="0.25">
      <c r="C635391" s="62"/>
    </row>
    <row r="635479" spans="3:3" x14ac:dyDescent="0.25">
      <c r="C635479" s="62"/>
    </row>
    <row r="635480" spans="3:3" x14ac:dyDescent="0.25">
      <c r="C635480" s="62"/>
    </row>
    <row r="635568" spans="3:3" x14ac:dyDescent="0.25">
      <c r="C635568" s="62"/>
    </row>
    <row r="635569" spans="3:3" x14ac:dyDescent="0.25">
      <c r="C635569" s="62"/>
    </row>
    <row r="635657" spans="3:3" x14ac:dyDescent="0.25">
      <c r="C635657" s="62"/>
    </row>
    <row r="635658" spans="3:3" x14ac:dyDescent="0.25">
      <c r="C635658" s="62"/>
    </row>
    <row r="635746" spans="3:3" x14ac:dyDescent="0.25">
      <c r="C635746" s="62"/>
    </row>
    <row r="635747" spans="3:3" x14ac:dyDescent="0.25">
      <c r="C635747" s="62"/>
    </row>
    <row r="635835" spans="3:3" x14ac:dyDescent="0.25">
      <c r="C635835" s="62"/>
    </row>
    <row r="635836" spans="3:3" x14ac:dyDescent="0.25">
      <c r="C635836" s="62"/>
    </row>
    <row r="635924" spans="3:3" x14ac:dyDescent="0.25">
      <c r="C635924" s="62"/>
    </row>
    <row r="635925" spans="3:3" x14ac:dyDescent="0.25">
      <c r="C635925" s="62"/>
    </row>
    <row r="636013" spans="3:3" x14ac:dyDescent="0.25">
      <c r="C636013" s="62"/>
    </row>
    <row r="636014" spans="3:3" x14ac:dyDescent="0.25">
      <c r="C636014" s="62"/>
    </row>
    <row r="636102" spans="3:3" x14ac:dyDescent="0.25">
      <c r="C636102" s="62"/>
    </row>
    <row r="636103" spans="3:3" x14ac:dyDescent="0.25">
      <c r="C636103" s="62"/>
    </row>
    <row r="636191" spans="3:3" x14ac:dyDescent="0.25">
      <c r="C636191" s="62"/>
    </row>
    <row r="636192" spans="3:3" x14ac:dyDescent="0.25">
      <c r="C636192" s="62"/>
    </row>
    <row r="636280" spans="3:3" x14ac:dyDescent="0.25">
      <c r="C636280" s="62"/>
    </row>
    <row r="636281" spans="3:3" x14ac:dyDescent="0.25">
      <c r="C636281" s="62"/>
    </row>
    <row r="636369" spans="3:3" x14ac:dyDescent="0.25">
      <c r="C636369" s="62"/>
    </row>
    <row r="636370" spans="3:3" x14ac:dyDescent="0.25">
      <c r="C636370" s="62"/>
    </row>
    <row r="636458" spans="3:3" x14ac:dyDescent="0.25">
      <c r="C636458" s="62"/>
    </row>
    <row r="636459" spans="3:3" x14ac:dyDescent="0.25">
      <c r="C636459" s="62"/>
    </row>
    <row r="636547" spans="3:3" x14ac:dyDescent="0.25">
      <c r="C636547" s="62"/>
    </row>
    <row r="636548" spans="3:3" x14ac:dyDescent="0.25">
      <c r="C636548" s="62"/>
    </row>
    <row r="636636" spans="3:3" x14ac:dyDescent="0.25">
      <c r="C636636" s="62"/>
    </row>
    <row r="636637" spans="3:3" x14ac:dyDescent="0.25">
      <c r="C636637" s="62"/>
    </row>
    <row r="636725" spans="3:3" x14ac:dyDescent="0.25">
      <c r="C636725" s="62"/>
    </row>
    <row r="636726" spans="3:3" x14ac:dyDescent="0.25">
      <c r="C636726" s="62"/>
    </row>
    <row r="636814" spans="3:3" x14ac:dyDescent="0.25">
      <c r="C636814" s="62"/>
    </row>
    <row r="636815" spans="3:3" x14ac:dyDescent="0.25">
      <c r="C636815" s="62"/>
    </row>
    <row r="636903" spans="3:3" x14ac:dyDescent="0.25">
      <c r="C636903" s="62"/>
    </row>
    <row r="636904" spans="3:3" x14ac:dyDescent="0.25">
      <c r="C636904" s="62"/>
    </row>
    <row r="636992" spans="3:3" x14ac:dyDescent="0.25">
      <c r="C636992" s="62"/>
    </row>
    <row r="636993" spans="3:3" x14ac:dyDescent="0.25">
      <c r="C636993" s="62"/>
    </row>
    <row r="637081" spans="3:3" x14ac:dyDescent="0.25">
      <c r="C637081" s="62"/>
    </row>
    <row r="637082" spans="3:3" x14ac:dyDescent="0.25">
      <c r="C637082" s="62"/>
    </row>
    <row r="637170" spans="3:3" x14ac:dyDescent="0.25">
      <c r="C637170" s="62"/>
    </row>
    <row r="637171" spans="3:3" x14ac:dyDescent="0.25">
      <c r="C637171" s="62"/>
    </row>
    <row r="637259" spans="3:3" x14ac:dyDescent="0.25">
      <c r="C637259" s="62"/>
    </row>
    <row r="637260" spans="3:3" x14ac:dyDescent="0.25">
      <c r="C637260" s="62"/>
    </row>
    <row r="637348" spans="3:3" x14ac:dyDescent="0.25">
      <c r="C637348" s="62"/>
    </row>
    <row r="637349" spans="3:3" x14ac:dyDescent="0.25">
      <c r="C637349" s="62"/>
    </row>
    <row r="637437" spans="3:3" x14ac:dyDescent="0.25">
      <c r="C637437" s="62"/>
    </row>
    <row r="637438" spans="3:3" x14ac:dyDescent="0.25">
      <c r="C637438" s="62"/>
    </row>
    <row r="637526" spans="3:3" x14ac:dyDescent="0.25">
      <c r="C637526" s="62"/>
    </row>
    <row r="637527" spans="3:3" x14ac:dyDescent="0.25">
      <c r="C637527" s="62"/>
    </row>
    <row r="637615" spans="3:3" x14ac:dyDescent="0.25">
      <c r="C637615" s="62"/>
    </row>
    <row r="637616" spans="3:3" x14ac:dyDescent="0.25">
      <c r="C637616" s="62"/>
    </row>
    <row r="637704" spans="3:3" x14ac:dyDescent="0.25">
      <c r="C637704" s="62"/>
    </row>
    <row r="637705" spans="3:3" x14ac:dyDescent="0.25">
      <c r="C637705" s="62"/>
    </row>
    <row r="637793" spans="3:3" x14ac:dyDescent="0.25">
      <c r="C637793" s="62"/>
    </row>
    <row r="637794" spans="3:3" x14ac:dyDescent="0.25">
      <c r="C637794" s="62"/>
    </row>
    <row r="637882" spans="3:3" x14ac:dyDescent="0.25">
      <c r="C637882" s="62"/>
    </row>
    <row r="637883" spans="3:3" x14ac:dyDescent="0.25">
      <c r="C637883" s="62"/>
    </row>
    <row r="637971" spans="3:3" x14ac:dyDescent="0.25">
      <c r="C637971" s="62"/>
    </row>
    <row r="637972" spans="3:3" x14ac:dyDescent="0.25">
      <c r="C637972" s="62"/>
    </row>
    <row r="638060" spans="3:3" x14ac:dyDescent="0.25">
      <c r="C638060" s="62"/>
    </row>
    <row r="638061" spans="3:3" x14ac:dyDescent="0.25">
      <c r="C638061" s="62"/>
    </row>
    <row r="638149" spans="3:3" x14ac:dyDescent="0.25">
      <c r="C638149" s="62"/>
    </row>
    <row r="638150" spans="3:3" x14ac:dyDescent="0.25">
      <c r="C638150" s="62"/>
    </row>
    <row r="638238" spans="3:3" x14ac:dyDescent="0.25">
      <c r="C638238" s="62"/>
    </row>
    <row r="638239" spans="3:3" x14ac:dyDescent="0.25">
      <c r="C638239" s="62"/>
    </row>
    <row r="638327" spans="3:3" x14ac:dyDescent="0.25">
      <c r="C638327" s="62"/>
    </row>
    <row r="638328" spans="3:3" x14ac:dyDescent="0.25">
      <c r="C638328" s="62"/>
    </row>
    <row r="638416" spans="3:3" x14ac:dyDescent="0.25">
      <c r="C638416" s="62"/>
    </row>
    <row r="638417" spans="3:3" x14ac:dyDescent="0.25">
      <c r="C638417" s="62"/>
    </row>
    <row r="638505" spans="3:3" x14ac:dyDescent="0.25">
      <c r="C638505" s="62"/>
    </row>
    <row r="638506" spans="3:3" x14ac:dyDescent="0.25">
      <c r="C638506" s="62"/>
    </row>
    <row r="638594" spans="3:3" x14ac:dyDescent="0.25">
      <c r="C638594" s="62"/>
    </row>
    <row r="638595" spans="3:3" x14ac:dyDescent="0.25">
      <c r="C638595" s="62"/>
    </row>
    <row r="638683" spans="3:3" x14ac:dyDescent="0.25">
      <c r="C638683" s="62"/>
    </row>
    <row r="638684" spans="3:3" x14ac:dyDescent="0.25">
      <c r="C638684" s="62"/>
    </row>
    <row r="638772" spans="3:3" x14ac:dyDescent="0.25">
      <c r="C638772" s="62"/>
    </row>
    <row r="638773" spans="3:3" x14ac:dyDescent="0.25">
      <c r="C638773" s="62"/>
    </row>
    <row r="638861" spans="3:3" x14ac:dyDescent="0.25">
      <c r="C638861" s="62"/>
    </row>
    <row r="638862" spans="3:3" x14ac:dyDescent="0.25">
      <c r="C638862" s="62"/>
    </row>
    <row r="638950" spans="3:3" x14ac:dyDescent="0.25">
      <c r="C638950" s="62"/>
    </row>
    <row r="638951" spans="3:3" x14ac:dyDescent="0.25">
      <c r="C638951" s="62"/>
    </row>
    <row r="639039" spans="3:3" x14ac:dyDescent="0.25">
      <c r="C639039" s="62"/>
    </row>
    <row r="639040" spans="3:3" x14ac:dyDescent="0.25">
      <c r="C639040" s="62"/>
    </row>
    <row r="639128" spans="3:3" x14ac:dyDescent="0.25">
      <c r="C639128" s="62"/>
    </row>
    <row r="639129" spans="3:3" x14ac:dyDescent="0.25">
      <c r="C639129" s="62"/>
    </row>
    <row r="639217" spans="3:3" x14ac:dyDescent="0.25">
      <c r="C639217" s="62"/>
    </row>
    <row r="639218" spans="3:3" x14ac:dyDescent="0.25">
      <c r="C639218" s="62"/>
    </row>
    <row r="639306" spans="3:3" x14ac:dyDescent="0.25">
      <c r="C639306" s="62"/>
    </row>
    <row r="639307" spans="3:3" x14ac:dyDescent="0.25">
      <c r="C639307" s="62"/>
    </row>
    <row r="639395" spans="3:3" x14ac:dyDescent="0.25">
      <c r="C639395" s="62"/>
    </row>
    <row r="639396" spans="3:3" x14ac:dyDescent="0.25">
      <c r="C639396" s="62"/>
    </row>
    <row r="639484" spans="3:3" x14ac:dyDescent="0.25">
      <c r="C639484" s="62"/>
    </row>
    <row r="639485" spans="3:3" x14ac:dyDescent="0.25">
      <c r="C639485" s="62"/>
    </row>
    <row r="639573" spans="3:3" x14ac:dyDescent="0.25">
      <c r="C639573" s="62"/>
    </row>
    <row r="639574" spans="3:3" x14ac:dyDescent="0.25">
      <c r="C639574" s="62"/>
    </row>
    <row r="639662" spans="3:3" x14ac:dyDescent="0.25">
      <c r="C639662" s="62"/>
    </row>
    <row r="639663" spans="3:3" x14ac:dyDescent="0.25">
      <c r="C639663" s="62"/>
    </row>
    <row r="639751" spans="3:3" x14ac:dyDescent="0.25">
      <c r="C639751" s="62"/>
    </row>
    <row r="639752" spans="3:3" x14ac:dyDescent="0.25">
      <c r="C639752" s="62"/>
    </row>
    <row r="639840" spans="3:3" x14ac:dyDescent="0.25">
      <c r="C639840" s="62"/>
    </row>
    <row r="639841" spans="3:3" x14ac:dyDescent="0.25">
      <c r="C639841" s="62"/>
    </row>
    <row r="639929" spans="3:3" x14ac:dyDescent="0.25">
      <c r="C639929" s="62"/>
    </row>
    <row r="639930" spans="3:3" x14ac:dyDescent="0.25">
      <c r="C639930" s="62"/>
    </row>
    <row r="640018" spans="3:3" x14ac:dyDescent="0.25">
      <c r="C640018" s="62"/>
    </row>
    <row r="640019" spans="3:3" x14ac:dyDescent="0.25">
      <c r="C640019" s="62"/>
    </row>
    <row r="640107" spans="3:3" x14ac:dyDescent="0.25">
      <c r="C640107" s="62"/>
    </row>
    <row r="640108" spans="3:3" x14ac:dyDescent="0.25">
      <c r="C640108" s="62"/>
    </row>
    <row r="640196" spans="3:3" x14ac:dyDescent="0.25">
      <c r="C640196" s="62"/>
    </row>
    <row r="640197" spans="3:3" x14ac:dyDescent="0.25">
      <c r="C640197" s="62"/>
    </row>
    <row r="640285" spans="3:3" x14ac:dyDescent="0.25">
      <c r="C640285" s="62"/>
    </row>
    <row r="640286" spans="3:3" x14ac:dyDescent="0.25">
      <c r="C640286" s="62"/>
    </row>
    <row r="640374" spans="3:3" x14ac:dyDescent="0.25">
      <c r="C640374" s="62"/>
    </row>
    <row r="640375" spans="3:3" x14ac:dyDescent="0.25">
      <c r="C640375" s="62"/>
    </row>
    <row r="640463" spans="3:3" x14ac:dyDescent="0.25">
      <c r="C640463" s="62"/>
    </row>
    <row r="640464" spans="3:3" x14ac:dyDescent="0.25">
      <c r="C640464" s="62"/>
    </row>
    <row r="640552" spans="3:3" x14ac:dyDescent="0.25">
      <c r="C640552" s="62"/>
    </row>
    <row r="640553" spans="3:3" x14ac:dyDescent="0.25">
      <c r="C640553" s="62"/>
    </row>
    <row r="640641" spans="3:3" x14ac:dyDescent="0.25">
      <c r="C640641" s="62"/>
    </row>
    <row r="640642" spans="3:3" x14ac:dyDescent="0.25">
      <c r="C640642" s="62"/>
    </row>
    <row r="640730" spans="3:3" x14ac:dyDescent="0.25">
      <c r="C640730" s="62"/>
    </row>
    <row r="640731" spans="3:3" x14ac:dyDescent="0.25">
      <c r="C640731" s="62"/>
    </row>
    <row r="640819" spans="3:3" x14ac:dyDescent="0.25">
      <c r="C640819" s="62"/>
    </row>
    <row r="640820" spans="3:3" x14ac:dyDescent="0.25">
      <c r="C640820" s="62"/>
    </row>
    <row r="640908" spans="3:3" x14ac:dyDescent="0.25">
      <c r="C640908" s="62"/>
    </row>
    <row r="640909" spans="3:3" x14ac:dyDescent="0.25">
      <c r="C640909" s="62"/>
    </row>
    <row r="640997" spans="3:3" x14ac:dyDescent="0.25">
      <c r="C640997" s="62"/>
    </row>
    <row r="640998" spans="3:3" x14ac:dyDescent="0.25">
      <c r="C640998" s="62"/>
    </row>
    <row r="641086" spans="3:3" x14ac:dyDescent="0.25">
      <c r="C641086" s="62"/>
    </row>
    <row r="641087" spans="3:3" x14ac:dyDescent="0.25">
      <c r="C641087" s="62"/>
    </row>
    <row r="641175" spans="3:3" x14ac:dyDescent="0.25">
      <c r="C641175" s="62"/>
    </row>
    <row r="641176" spans="3:3" x14ac:dyDescent="0.25">
      <c r="C641176" s="62"/>
    </row>
    <row r="641264" spans="3:3" x14ac:dyDescent="0.25">
      <c r="C641264" s="62"/>
    </row>
    <row r="641265" spans="3:3" x14ac:dyDescent="0.25">
      <c r="C641265" s="62"/>
    </row>
    <row r="641353" spans="3:3" x14ac:dyDescent="0.25">
      <c r="C641353" s="62"/>
    </row>
    <row r="641354" spans="3:3" x14ac:dyDescent="0.25">
      <c r="C641354" s="62"/>
    </row>
    <row r="641442" spans="3:3" x14ac:dyDescent="0.25">
      <c r="C641442" s="62"/>
    </row>
    <row r="641443" spans="3:3" x14ac:dyDescent="0.25">
      <c r="C641443" s="62"/>
    </row>
    <row r="641531" spans="3:3" x14ac:dyDescent="0.25">
      <c r="C641531" s="62"/>
    </row>
    <row r="641532" spans="3:3" x14ac:dyDescent="0.25">
      <c r="C641532" s="62"/>
    </row>
    <row r="641620" spans="3:3" x14ac:dyDescent="0.25">
      <c r="C641620" s="62"/>
    </row>
    <row r="641621" spans="3:3" x14ac:dyDescent="0.25">
      <c r="C641621" s="62"/>
    </row>
    <row r="641709" spans="3:3" x14ac:dyDescent="0.25">
      <c r="C641709" s="62"/>
    </row>
    <row r="641710" spans="3:3" x14ac:dyDescent="0.25">
      <c r="C641710" s="62"/>
    </row>
    <row r="641798" spans="3:3" x14ac:dyDescent="0.25">
      <c r="C641798" s="62"/>
    </row>
    <row r="641799" spans="3:3" x14ac:dyDescent="0.25">
      <c r="C641799" s="62"/>
    </row>
    <row r="641887" spans="3:3" x14ac:dyDescent="0.25">
      <c r="C641887" s="62"/>
    </row>
    <row r="641888" spans="3:3" x14ac:dyDescent="0.25">
      <c r="C641888" s="62"/>
    </row>
    <row r="641976" spans="3:3" x14ac:dyDescent="0.25">
      <c r="C641976" s="62"/>
    </row>
    <row r="641977" spans="3:3" x14ac:dyDescent="0.25">
      <c r="C641977" s="62"/>
    </row>
    <row r="642065" spans="3:3" x14ac:dyDescent="0.25">
      <c r="C642065" s="62"/>
    </row>
    <row r="642066" spans="3:3" x14ac:dyDescent="0.25">
      <c r="C642066" s="62"/>
    </row>
    <row r="642154" spans="3:3" x14ac:dyDescent="0.25">
      <c r="C642154" s="62"/>
    </row>
    <row r="642155" spans="3:3" x14ac:dyDescent="0.25">
      <c r="C642155" s="62"/>
    </row>
    <row r="642243" spans="3:3" x14ac:dyDescent="0.25">
      <c r="C642243" s="62"/>
    </row>
    <row r="642244" spans="3:3" x14ac:dyDescent="0.25">
      <c r="C642244" s="62"/>
    </row>
    <row r="642332" spans="3:3" x14ac:dyDescent="0.25">
      <c r="C642332" s="62"/>
    </row>
    <row r="642333" spans="3:3" x14ac:dyDescent="0.25">
      <c r="C642333" s="62"/>
    </row>
    <row r="642421" spans="3:3" x14ac:dyDescent="0.25">
      <c r="C642421" s="62"/>
    </row>
    <row r="642422" spans="3:3" x14ac:dyDescent="0.25">
      <c r="C642422" s="62"/>
    </row>
    <row r="642510" spans="3:3" x14ac:dyDescent="0.25">
      <c r="C642510" s="62"/>
    </row>
    <row r="642511" spans="3:3" x14ac:dyDescent="0.25">
      <c r="C642511" s="62"/>
    </row>
    <row r="642599" spans="3:3" x14ac:dyDescent="0.25">
      <c r="C642599" s="62"/>
    </row>
    <row r="642600" spans="3:3" x14ac:dyDescent="0.25">
      <c r="C642600" s="62"/>
    </row>
    <row r="642688" spans="3:3" x14ac:dyDescent="0.25">
      <c r="C642688" s="62"/>
    </row>
    <row r="642689" spans="3:3" x14ac:dyDescent="0.25">
      <c r="C642689" s="62"/>
    </row>
    <row r="642777" spans="3:3" x14ac:dyDescent="0.25">
      <c r="C642777" s="62"/>
    </row>
    <row r="642778" spans="3:3" x14ac:dyDescent="0.25">
      <c r="C642778" s="62"/>
    </row>
    <row r="642866" spans="3:3" x14ac:dyDescent="0.25">
      <c r="C642866" s="62"/>
    </row>
    <row r="642867" spans="3:3" x14ac:dyDescent="0.25">
      <c r="C642867" s="62"/>
    </row>
    <row r="642955" spans="3:3" x14ac:dyDescent="0.25">
      <c r="C642955" s="62"/>
    </row>
    <row r="642956" spans="3:3" x14ac:dyDescent="0.25">
      <c r="C642956" s="62"/>
    </row>
    <row r="643044" spans="3:3" x14ac:dyDescent="0.25">
      <c r="C643044" s="62"/>
    </row>
    <row r="643045" spans="3:3" x14ac:dyDescent="0.25">
      <c r="C643045" s="62"/>
    </row>
    <row r="643133" spans="3:3" x14ac:dyDescent="0.25">
      <c r="C643133" s="62"/>
    </row>
    <row r="643134" spans="3:3" x14ac:dyDescent="0.25">
      <c r="C643134" s="62"/>
    </row>
    <row r="643222" spans="3:3" x14ac:dyDescent="0.25">
      <c r="C643222" s="62"/>
    </row>
    <row r="643223" spans="3:3" x14ac:dyDescent="0.25">
      <c r="C643223" s="62"/>
    </row>
    <row r="643311" spans="3:3" x14ac:dyDescent="0.25">
      <c r="C643311" s="62"/>
    </row>
    <row r="643312" spans="3:3" x14ac:dyDescent="0.25">
      <c r="C643312" s="62"/>
    </row>
    <row r="643400" spans="3:3" x14ac:dyDescent="0.25">
      <c r="C643400" s="62"/>
    </row>
    <row r="643401" spans="3:3" x14ac:dyDescent="0.25">
      <c r="C643401" s="62"/>
    </row>
    <row r="643489" spans="3:3" x14ac:dyDescent="0.25">
      <c r="C643489" s="62"/>
    </row>
    <row r="643490" spans="3:3" x14ac:dyDescent="0.25">
      <c r="C643490" s="62"/>
    </row>
    <row r="643578" spans="3:3" x14ac:dyDescent="0.25">
      <c r="C643578" s="62"/>
    </row>
    <row r="643579" spans="3:3" x14ac:dyDescent="0.25">
      <c r="C643579" s="62"/>
    </row>
    <row r="643667" spans="3:3" x14ac:dyDescent="0.25">
      <c r="C643667" s="62"/>
    </row>
    <row r="643668" spans="3:3" x14ac:dyDescent="0.25">
      <c r="C643668" s="62"/>
    </row>
    <row r="643756" spans="3:3" x14ac:dyDescent="0.25">
      <c r="C643756" s="62"/>
    </row>
    <row r="643757" spans="3:3" x14ac:dyDescent="0.25">
      <c r="C643757" s="62"/>
    </row>
    <row r="643845" spans="3:3" x14ac:dyDescent="0.25">
      <c r="C643845" s="62"/>
    </row>
    <row r="643846" spans="3:3" x14ac:dyDescent="0.25">
      <c r="C643846" s="62"/>
    </row>
    <row r="643934" spans="3:3" x14ac:dyDescent="0.25">
      <c r="C643934" s="62"/>
    </row>
    <row r="643935" spans="3:3" x14ac:dyDescent="0.25">
      <c r="C643935" s="62"/>
    </row>
    <row r="644023" spans="3:3" x14ac:dyDescent="0.25">
      <c r="C644023" s="62"/>
    </row>
    <row r="644024" spans="3:3" x14ac:dyDescent="0.25">
      <c r="C644024" s="62"/>
    </row>
    <row r="644112" spans="3:3" x14ac:dyDescent="0.25">
      <c r="C644112" s="62"/>
    </row>
    <row r="644113" spans="3:3" x14ac:dyDescent="0.25">
      <c r="C644113" s="62"/>
    </row>
    <row r="644201" spans="3:3" x14ac:dyDescent="0.25">
      <c r="C644201" s="62"/>
    </row>
    <row r="644202" spans="3:3" x14ac:dyDescent="0.25">
      <c r="C644202" s="62"/>
    </row>
    <row r="644290" spans="3:3" x14ac:dyDescent="0.25">
      <c r="C644290" s="62"/>
    </row>
    <row r="644291" spans="3:3" x14ac:dyDescent="0.25">
      <c r="C644291" s="62"/>
    </row>
    <row r="644379" spans="3:3" x14ac:dyDescent="0.25">
      <c r="C644379" s="62"/>
    </row>
    <row r="644380" spans="3:3" x14ac:dyDescent="0.25">
      <c r="C644380" s="62"/>
    </row>
    <row r="644468" spans="3:3" x14ac:dyDescent="0.25">
      <c r="C644468" s="62"/>
    </row>
    <row r="644469" spans="3:3" x14ac:dyDescent="0.25">
      <c r="C644469" s="62"/>
    </row>
    <row r="644557" spans="3:3" x14ac:dyDescent="0.25">
      <c r="C644557" s="62"/>
    </row>
    <row r="644558" spans="3:3" x14ac:dyDescent="0.25">
      <c r="C644558" s="62"/>
    </row>
    <row r="644646" spans="3:3" x14ac:dyDescent="0.25">
      <c r="C644646" s="62"/>
    </row>
    <row r="644647" spans="3:3" x14ac:dyDescent="0.25">
      <c r="C644647" s="62"/>
    </row>
    <row r="644735" spans="3:3" x14ac:dyDescent="0.25">
      <c r="C644735" s="62"/>
    </row>
    <row r="644736" spans="3:3" x14ac:dyDescent="0.25">
      <c r="C644736" s="62"/>
    </row>
    <row r="644824" spans="3:3" x14ac:dyDescent="0.25">
      <c r="C644824" s="62"/>
    </row>
    <row r="644825" spans="3:3" x14ac:dyDescent="0.25">
      <c r="C644825" s="62"/>
    </row>
    <row r="644913" spans="3:3" x14ac:dyDescent="0.25">
      <c r="C644913" s="62"/>
    </row>
    <row r="644914" spans="3:3" x14ac:dyDescent="0.25">
      <c r="C644914" s="62"/>
    </row>
    <row r="645002" spans="3:3" x14ac:dyDescent="0.25">
      <c r="C645002" s="62"/>
    </row>
    <row r="645003" spans="3:3" x14ac:dyDescent="0.25">
      <c r="C645003" s="62"/>
    </row>
    <row r="645091" spans="3:3" x14ac:dyDescent="0.25">
      <c r="C645091" s="62"/>
    </row>
    <row r="645092" spans="3:3" x14ac:dyDescent="0.25">
      <c r="C645092" s="62"/>
    </row>
    <row r="645180" spans="3:3" x14ac:dyDescent="0.25">
      <c r="C645180" s="62"/>
    </row>
    <row r="645181" spans="3:3" x14ac:dyDescent="0.25">
      <c r="C645181" s="62"/>
    </row>
    <row r="645269" spans="3:3" x14ac:dyDescent="0.25">
      <c r="C645269" s="62"/>
    </row>
    <row r="645270" spans="3:3" x14ac:dyDescent="0.25">
      <c r="C645270" s="62"/>
    </row>
    <row r="645358" spans="3:3" x14ac:dyDescent="0.25">
      <c r="C645358" s="62"/>
    </row>
    <row r="645359" spans="3:3" x14ac:dyDescent="0.25">
      <c r="C645359" s="62"/>
    </row>
    <row r="645447" spans="3:3" x14ac:dyDescent="0.25">
      <c r="C645447" s="62"/>
    </row>
    <row r="645448" spans="3:3" x14ac:dyDescent="0.25">
      <c r="C645448" s="62"/>
    </row>
    <row r="645536" spans="3:3" x14ac:dyDescent="0.25">
      <c r="C645536" s="62"/>
    </row>
    <row r="645537" spans="3:3" x14ac:dyDescent="0.25">
      <c r="C645537" s="62"/>
    </row>
    <row r="645625" spans="3:3" x14ac:dyDescent="0.25">
      <c r="C645625" s="62"/>
    </row>
    <row r="645626" spans="3:3" x14ac:dyDescent="0.25">
      <c r="C645626" s="62"/>
    </row>
    <row r="645714" spans="3:3" x14ac:dyDescent="0.25">
      <c r="C645714" s="62"/>
    </row>
    <row r="645715" spans="3:3" x14ac:dyDescent="0.25">
      <c r="C645715" s="62"/>
    </row>
    <row r="645803" spans="3:3" x14ac:dyDescent="0.25">
      <c r="C645803" s="62"/>
    </row>
    <row r="645804" spans="3:3" x14ac:dyDescent="0.25">
      <c r="C645804" s="62"/>
    </row>
    <row r="645892" spans="3:3" x14ac:dyDescent="0.25">
      <c r="C645892" s="62"/>
    </row>
    <row r="645893" spans="3:3" x14ac:dyDescent="0.25">
      <c r="C645893" s="62"/>
    </row>
    <row r="645981" spans="3:3" x14ac:dyDescent="0.25">
      <c r="C645981" s="62"/>
    </row>
    <row r="645982" spans="3:3" x14ac:dyDescent="0.25">
      <c r="C645982" s="62"/>
    </row>
    <row r="646070" spans="3:3" x14ac:dyDescent="0.25">
      <c r="C646070" s="62"/>
    </row>
    <row r="646071" spans="3:3" x14ac:dyDescent="0.25">
      <c r="C646071" s="62"/>
    </row>
    <row r="646159" spans="3:3" x14ac:dyDescent="0.25">
      <c r="C646159" s="62"/>
    </row>
    <row r="646160" spans="3:3" x14ac:dyDescent="0.25">
      <c r="C646160" s="62"/>
    </row>
    <row r="646248" spans="3:3" x14ac:dyDescent="0.25">
      <c r="C646248" s="62"/>
    </row>
    <row r="646249" spans="3:3" x14ac:dyDescent="0.25">
      <c r="C646249" s="62"/>
    </row>
    <row r="646337" spans="3:3" x14ac:dyDescent="0.25">
      <c r="C646337" s="62"/>
    </row>
    <row r="646338" spans="3:3" x14ac:dyDescent="0.25">
      <c r="C646338" s="62"/>
    </row>
    <row r="646426" spans="3:3" x14ac:dyDescent="0.25">
      <c r="C646426" s="62"/>
    </row>
    <row r="646427" spans="3:3" x14ac:dyDescent="0.25">
      <c r="C646427" s="62"/>
    </row>
    <row r="646515" spans="3:3" x14ac:dyDescent="0.25">
      <c r="C646515" s="62"/>
    </row>
    <row r="646516" spans="3:3" x14ac:dyDescent="0.25">
      <c r="C646516" s="62"/>
    </row>
    <row r="646604" spans="3:3" x14ac:dyDescent="0.25">
      <c r="C646604" s="62"/>
    </row>
    <row r="646605" spans="3:3" x14ac:dyDescent="0.25">
      <c r="C646605" s="62"/>
    </row>
    <row r="646693" spans="3:3" x14ac:dyDescent="0.25">
      <c r="C646693" s="62"/>
    </row>
    <row r="646694" spans="3:3" x14ac:dyDescent="0.25">
      <c r="C646694" s="62"/>
    </row>
    <row r="646782" spans="3:3" x14ac:dyDescent="0.25">
      <c r="C646782" s="62"/>
    </row>
    <row r="646783" spans="3:3" x14ac:dyDescent="0.25">
      <c r="C646783" s="62"/>
    </row>
    <row r="646871" spans="3:3" x14ac:dyDescent="0.25">
      <c r="C646871" s="62"/>
    </row>
    <row r="646872" spans="3:3" x14ac:dyDescent="0.25">
      <c r="C646872" s="62"/>
    </row>
    <row r="646960" spans="3:3" x14ac:dyDescent="0.25">
      <c r="C646960" s="62"/>
    </row>
    <row r="646961" spans="3:3" x14ac:dyDescent="0.25">
      <c r="C646961" s="62"/>
    </row>
    <row r="647049" spans="3:3" x14ac:dyDescent="0.25">
      <c r="C647049" s="62"/>
    </row>
    <row r="647050" spans="3:3" x14ac:dyDescent="0.25">
      <c r="C647050" s="62"/>
    </row>
    <row r="647138" spans="3:3" x14ac:dyDescent="0.25">
      <c r="C647138" s="62"/>
    </row>
    <row r="647139" spans="3:3" x14ac:dyDescent="0.25">
      <c r="C647139" s="62"/>
    </row>
    <row r="647227" spans="3:3" x14ac:dyDescent="0.25">
      <c r="C647227" s="62"/>
    </row>
    <row r="647228" spans="3:3" x14ac:dyDescent="0.25">
      <c r="C647228" s="62"/>
    </row>
    <row r="647316" spans="3:3" x14ac:dyDescent="0.25">
      <c r="C647316" s="62"/>
    </row>
    <row r="647317" spans="3:3" x14ac:dyDescent="0.25">
      <c r="C647317" s="62"/>
    </row>
    <row r="647405" spans="3:3" x14ac:dyDescent="0.25">
      <c r="C647405" s="62"/>
    </row>
    <row r="647406" spans="3:3" x14ac:dyDescent="0.25">
      <c r="C647406" s="62"/>
    </row>
    <row r="647494" spans="3:3" x14ac:dyDescent="0.25">
      <c r="C647494" s="62"/>
    </row>
    <row r="647495" spans="3:3" x14ac:dyDescent="0.25">
      <c r="C647495" s="62"/>
    </row>
    <row r="647583" spans="3:3" x14ac:dyDescent="0.25">
      <c r="C647583" s="62"/>
    </row>
    <row r="647584" spans="3:3" x14ac:dyDescent="0.25">
      <c r="C647584" s="62"/>
    </row>
    <row r="647672" spans="3:3" x14ac:dyDescent="0.25">
      <c r="C647672" s="62"/>
    </row>
    <row r="647673" spans="3:3" x14ac:dyDescent="0.25">
      <c r="C647673" s="62"/>
    </row>
    <row r="647761" spans="3:3" x14ac:dyDescent="0.25">
      <c r="C647761" s="62"/>
    </row>
    <row r="647762" spans="3:3" x14ac:dyDescent="0.25">
      <c r="C647762" s="62"/>
    </row>
    <row r="647850" spans="3:3" x14ac:dyDescent="0.25">
      <c r="C647850" s="62"/>
    </row>
    <row r="647851" spans="3:3" x14ac:dyDescent="0.25">
      <c r="C647851" s="62"/>
    </row>
    <row r="647939" spans="3:3" x14ac:dyDescent="0.25">
      <c r="C647939" s="62"/>
    </row>
    <row r="647940" spans="3:3" x14ac:dyDescent="0.25">
      <c r="C647940" s="62"/>
    </row>
    <row r="648028" spans="3:3" x14ac:dyDescent="0.25">
      <c r="C648028" s="62"/>
    </row>
    <row r="648029" spans="3:3" x14ac:dyDescent="0.25">
      <c r="C648029" s="62"/>
    </row>
    <row r="648117" spans="3:3" x14ac:dyDescent="0.25">
      <c r="C648117" s="62"/>
    </row>
    <row r="648118" spans="3:3" x14ac:dyDescent="0.25">
      <c r="C648118" s="62"/>
    </row>
    <row r="648206" spans="3:3" x14ac:dyDescent="0.25">
      <c r="C648206" s="62"/>
    </row>
    <row r="648207" spans="3:3" x14ac:dyDescent="0.25">
      <c r="C648207" s="62"/>
    </row>
    <row r="648295" spans="3:3" x14ac:dyDescent="0.25">
      <c r="C648295" s="62"/>
    </row>
    <row r="648296" spans="3:3" x14ac:dyDescent="0.25">
      <c r="C648296" s="62"/>
    </row>
    <row r="648384" spans="3:3" x14ac:dyDescent="0.25">
      <c r="C648384" s="62"/>
    </row>
    <row r="648385" spans="3:3" x14ac:dyDescent="0.25">
      <c r="C648385" s="62"/>
    </row>
    <row r="648473" spans="3:3" x14ac:dyDescent="0.25">
      <c r="C648473" s="62"/>
    </row>
    <row r="648474" spans="3:3" x14ac:dyDescent="0.25">
      <c r="C648474" s="62"/>
    </row>
    <row r="648562" spans="3:3" x14ac:dyDescent="0.25">
      <c r="C648562" s="62"/>
    </row>
    <row r="648563" spans="3:3" x14ac:dyDescent="0.25">
      <c r="C648563" s="62"/>
    </row>
    <row r="648651" spans="3:3" x14ac:dyDescent="0.25">
      <c r="C648651" s="62"/>
    </row>
    <row r="648652" spans="3:3" x14ac:dyDescent="0.25">
      <c r="C648652" s="62"/>
    </row>
    <row r="648740" spans="3:3" x14ac:dyDescent="0.25">
      <c r="C648740" s="62"/>
    </row>
    <row r="648741" spans="3:3" x14ac:dyDescent="0.25">
      <c r="C648741" s="62"/>
    </row>
    <row r="648829" spans="3:3" x14ac:dyDescent="0.25">
      <c r="C648829" s="62"/>
    </row>
    <row r="648830" spans="3:3" x14ac:dyDescent="0.25">
      <c r="C648830" s="62"/>
    </row>
    <row r="648918" spans="3:3" x14ac:dyDescent="0.25">
      <c r="C648918" s="62"/>
    </row>
    <row r="648919" spans="3:3" x14ac:dyDescent="0.25">
      <c r="C648919" s="62"/>
    </row>
    <row r="649007" spans="3:3" x14ac:dyDescent="0.25">
      <c r="C649007" s="62"/>
    </row>
    <row r="649008" spans="3:3" x14ac:dyDescent="0.25">
      <c r="C649008" s="62"/>
    </row>
    <row r="649096" spans="3:3" x14ac:dyDescent="0.25">
      <c r="C649096" s="62"/>
    </row>
    <row r="649097" spans="3:3" x14ac:dyDescent="0.25">
      <c r="C649097" s="62"/>
    </row>
    <row r="649185" spans="3:3" x14ac:dyDescent="0.25">
      <c r="C649185" s="62"/>
    </row>
    <row r="649186" spans="3:3" x14ac:dyDescent="0.25">
      <c r="C649186" s="62"/>
    </row>
    <row r="649274" spans="3:3" x14ac:dyDescent="0.25">
      <c r="C649274" s="62"/>
    </row>
    <row r="649275" spans="3:3" x14ac:dyDescent="0.25">
      <c r="C649275" s="62"/>
    </row>
    <row r="649363" spans="3:3" x14ac:dyDescent="0.25">
      <c r="C649363" s="62"/>
    </row>
    <row r="649364" spans="3:3" x14ac:dyDescent="0.25">
      <c r="C649364" s="62"/>
    </row>
    <row r="649452" spans="3:3" x14ac:dyDescent="0.25">
      <c r="C649452" s="62"/>
    </row>
    <row r="649453" spans="3:3" x14ac:dyDescent="0.25">
      <c r="C649453" s="62"/>
    </row>
    <row r="649541" spans="3:3" x14ac:dyDescent="0.25">
      <c r="C649541" s="62"/>
    </row>
    <row r="649542" spans="3:3" x14ac:dyDescent="0.25">
      <c r="C649542" s="62"/>
    </row>
    <row r="649630" spans="3:3" x14ac:dyDescent="0.25">
      <c r="C649630" s="62"/>
    </row>
    <row r="649631" spans="3:3" x14ac:dyDescent="0.25">
      <c r="C649631" s="62"/>
    </row>
    <row r="649719" spans="3:3" x14ac:dyDescent="0.25">
      <c r="C649719" s="62"/>
    </row>
    <row r="649720" spans="3:3" x14ac:dyDescent="0.25">
      <c r="C649720" s="62"/>
    </row>
    <row r="649808" spans="3:3" x14ac:dyDescent="0.25">
      <c r="C649808" s="62"/>
    </row>
    <row r="649809" spans="3:3" x14ac:dyDescent="0.25">
      <c r="C649809" s="62"/>
    </row>
    <row r="649897" spans="3:3" x14ac:dyDescent="0.25">
      <c r="C649897" s="62"/>
    </row>
    <row r="649898" spans="3:3" x14ac:dyDescent="0.25">
      <c r="C649898" s="62"/>
    </row>
    <row r="649986" spans="3:3" x14ac:dyDescent="0.25">
      <c r="C649986" s="62"/>
    </row>
    <row r="649987" spans="3:3" x14ac:dyDescent="0.25">
      <c r="C649987" s="62"/>
    </row>
    <row r="650075" spans="3:3" x14ac:dyDescent="0.25">
      <c r="C650075" s="62"/>
    </row>
    <row r="650076" spans="3:3" x14ac:dyDescent="0.25">
      <c r="C650076" s="62"/>
    </row>
    <row r="650164" spans="3:3" x14ac:dyDescent="0.25">
      <c r="C650164" s="62"/>
    </row>
    <row r="650165" spans="3:3" x14ac:dyDescent="0.25">
      <c r="C650165" s="62"/>
    </row>
    <row r="650253" spans="3:3" x14ac:dyDescent="0.25">
      <c r="C650253" s="62"/>
    </row>
    <row r="650254" spans="3:3" x14ac:dyDescent="0.25">
      <c r="C650254" s="62"/>
    </row>
    <row r="650342" spans="3:3" x14ac:dyDescent="0.25">
      <c r="C650342" s="62"/>
    </row>
    <row r="650343" spans="3:3" x14ac:dyDescent="0.25">
      <c r="C650343" s="62"/>
    </row>
    <row r="650431" spans="3:3" x14ac:dyDescent="0.25">
      <c r="C650431" s="62"/>
    </row>
    <row r="650432" spans="3:3" x14ac:dyDescent="0.25">
      <c r="C650432" s="62"/>
    </row>
    <row r="650520" spans="3:3" x14ac:dyDescent="0.25">
      <c r="C650520" s="62"/>
    </row>
    <row r="650521" spans="3:3" x14ac:dyDescent="0.25">
      <c r="C650521" s="62"/>
    </row>
    <row r="650609" spans="3:3" x14ac:dyDescent="0.25">
      <c r="C650609" s="62"/>
    </row>
    <row r="650610" spans="3:3" x14ac:dyDescent="0.25">
      <c r="C650610" s="62"/>
    </row>
    <row r="650698" spans="3:3" x14ac:dyDescent="0.25">
      <c r="C650698" s="62"/>
    </row>
    <row r="650699" spans="3:3" x14ac:dyDescent="0.25">
      <c r="C650699" s="62"/>
    </row>
    <row r="650787" spans="3:3" x14ac:dyDescent="0.25">
      <c r="C650787" s="62"/>
    </row>
    <row r="650788" spans="3:3" x14ac:dyDescent="0.25">
      <c r="C650788" s="62"/>
    </row>
    <row r="650876" spans="3:3" x14ac:dyDescent="0.25">
      <c r="C650876" s="62"/>
    </row>
    <row r="650877" spans="3:3" x14ac:dyDescent="0.25">
      <c r="C650877" s="62"/>
    </row>
    <row r="650965" spans="3:3" x14ac:dyDescent="0.25">
      <c r="C650965" s="62"/>
    </row>
    <row r="650966" spans="3:3" x14ac:dyDescent="0.25">
      <c r="C650966" s="62"/>
    </row>
    <row r="651054" spans="3:3" x14ac:dyDescent="0.25">
      <c r="C651054" s="62"/>
    </row>
    <row r="651055" spans="3:3" x14ac:dyDescent="0.25">
      <c r="C651055" s="62"/>
    </row>
    <row r="651143" spans="3:3" x14ac:dyDescent="0.25">
      <c r="C651143" s="62"/>
    </row>
    <row r="651144" spans="3:3" x14ac:dyDescent="0.25">
      <c r="C651144" s="62"/>
    </row>
    <row r="651232" spans="3:3" x14ac:dyDescent="0.25">
      <c r="C651232" s="62"/>
    </row>
    <row r="651233" spans="3:3" x14ac:dyDescent="0.25">
      <c r="C651233" s="62"/>
    </row>
    <row r="651321" spans="3:3" x14ac:dyDescent="0.25">
      <c r="C651321" s="62"/>
    </row>
    <row r="651322" spans="3:3" x14ac:dyDescent="0.25">
      <c r="C651322" s="62"/>
    </row>
    <row r="651410" spans="3:3" x14ac:dyDescent="0.25">
      <c r="C651410" s="62"/>
    </row>
    <row r="651411" spans="3:3" x14ac:dyDescent="0.25">
      <c r="C651411" s="62"/>
    </row>
    <row r="651499" spans="3:3" x14ac:dyDescent="0.25">
      <c r="C651499" s="62"/>
    </row>
    <row r="651500" spans="3:3" x14ac:dyDescent="0.25">
      <c r="C651500" s="62"/>
    </row>
    <row r="651588" spans="3:3" x14ac:dyDescent="0.25">
      <c r="C651588" s="62"/>
    </row>
    <row r="651589" spans="3:3" x14ac:dyDescent="0.25">
      <c r="C651589" s="62"/>
    </row>
    <row r="651677" spans="3:3" x14ac:dyDescent="0.25">
      <c r="C651677" s="62"/>
    </row>
    <row r="651678" spans="3:3" x14ac:dyDescent="0.25">
      <c r="C651678" s="62"/>
    </row>
    <row r="651766" spans="3:3" x14ac:dyDescent="0.25">
      <c r="C651766" s="62"/>
    </row>
    <row r="651767" spans="3:3" x14ac:dyDescent="0.25">
      <c r="C651767" s="62"/>
    </row>
    <row r="651855" spans="3:3" x14ac:dyDescent="0.25">
      <c r="C651855" s="62"/>
    </row>
    <row r="651856" spans="3:3" x14ac:dyDescent="0.25">
      <c r="C651856" s="62"/>
    </row>
    <row r="651944" spans="3:3" x14ac:dyDescent="0.25">
      <c r="C651944" s="62"/>
    </row>
    <row r="651945" spans="3:3" x14ac:dyDescent="0.25">
      <c r="C651945" s="62"/>
    </row>
    <row r="652033" spans="3:3" x14ac:dyDescent="0.25">
      <c r="C652033" s="62"/>
    </row>
    <row r="652034" spans="3:3" x14ac:dyDescent="0.25">
      <c r="C652034" s="62"/>
    </row>
    <row r="652122" spans="3:3" x14ac:dyDescent="0.25">
      <c r="C652122" s="62"/>
    </row>
    <row r="652123" spans="3:3" x14ac:dyDescent="0.25">
      <c r="C652123" s="62"/>
    </row>
    <row r="652211" spans="3:3" x14ac:dyDescent="0.25">
      <c r="C652211" s="62"/>
    </row>
    <row r="652212" spans="3:3" x14ac:dyDescent="0.25">
      <c r="C652212" s="62"/>
    </row>
    <row r="652300" spans="3:3" x14ac:dyDescent="0.25">
      <c r="C652300" s="62"/>
    </row>
    <row r="652301" spans="3:3" x14ac:dyDescent="0.25">
      <c r="C652301" s="62"/>
    </row>
    <row r="652389" spans="3:3" x14ac:dyDescent="0.25">
      <c r="C652389" s="62"/>
    </row>
    <row r="652390" spans="3:3" x14ac:dyDescent="0.25">
      <c r="C652390" s="62"/>
    </row>
    <row r="652478" spans="3:3" x14ac:dyDescent="0.25">
      <c r="C652478" s="62"/>
    </row>
    <row r="652479" spans="3:3" x14ac:dyDescent="0.25">
      <c r="C652479" s="62"/>
    </row>
    <row r="652567" spans="3:3" x14ac:dyDescent="0.25">
      <c r="C652567" s="62"/>
    </row>
    <row r="652568" spans="3:3" x14ac:dyDescent="0.25">
      <c r="C652568" s="62"/>
    </row>
    <row r="652656" spans="3:3" x14ac:dyDescent="0.25">
      <c r="C652656" s="62"/>
    </row>
    <row r="652657" spans="3:3" x14ac:dyDescent="0.25">
      <c r="C652657" s="62"/>
    </row>
    <row r="652745" spans="3:3" x14ac:dyDescent="0.25">
      <c r="C652745" s="62"/>
    </row>
    <row r="652746" spans="3:3" x14ac:dyDescent="0.25">
      <c r="C652746" s="62"/>
    </row>
    <row r="652834" spans="3:3" x14ac:dyDescent="0.25">
      <c r="C652834" s="62"/>
    </row>
    <row r="652835" spans="3:3" x14ac:dyDescent="0.25">
      <c r="C652835" s="62"/>
    </row>
    <row r="652923" spans="3:3" x14ac:dyDescent="0.25">
      <c r="C652923" s="62"/>
    </row>
    <row r="652924" spans="3:3" x14ac:dyDescent="0.25">
      <c r="C652924" s="62"/>
    </row>
    <row r="653012" spans="3:3" x14ac:dyDescent="0.25">
      <c r="C653012" s="62"/>
    </row>
    <row r="653013" spans="3:3" x14ac:dyDescent="0.25">
      <c r="C653013" s="62"/>
    </row>
    <row r="653101" spans="3:3" x14ac:dyDescent="0.25">
      <c r="C653101" s="62"/>
    </row>
    <row r="653102" spans="3:3" x14ac:dyDescent="0.25">
      <c r="C653102" s="62"/>
    </row>
    <row r="653190" spans="3:3" x14ac:dyDescent="0.25">
      <c r="C653190" s="62"/>
    </row>
    <row r="653191" spans="3:3" x14ac:dyDescent="0.25">
      <c r="C653191" s="62"/>
    </row>
    <row r="653279" spans="3:3" x14ac:dyDescent="0.25">
      <c r="C653279" s="62"/>
    </row>
    <row r="653280" spans="3:3" x14ac:dyDescent="0.25">
      <c r="C653280" s="62"/>
    </row>
    <row r="653368" spans="3:3" x14ac:dyDescent="0.25">
      <c r="C653368" s="62"/>
    </row>
    <row r="653369" spans="3:3" x14ac:dyDescent="0.25">
      <c r="C653369" s="62"/>
    </row>
    <row r="653457" spans="3:3" x14ac:dyDescent="0.25">
      <c r="C653457" s="62"/>
    </row>
    <row r="653458" spans="3:3" x14ac:dyDescent="0.25">
      <c r="C653458" s="62"/>
    </row>
    <row r="653546" spans="3:3" x14ac:dyDescent="0.25">
      <c r="C653546" s="62"/>
    </row>
    <row r="653547" spans="3:3" x14ac:dyDescent="0.25">
      <c r="C653547" s="62"/>
    </row>
    <row r="653635" spans="3:3" x14ac:dyDescent="0.25">
      <c r="C653635" s="62"/>
    </row>
    <row r="653636" spans="3:3" x14ac:dyDescent="0.25">
      <c r="C653636" s="62"/>
    </row>
    <row r="653724" spans="3:3" x14ac:dyDescent="0.25">
      <c r="C653724" s="62"/>
    </row>
    <row r="653725" spans="3:3" x14ac:dyDescent="0.25">
      <c r="C653725" s="62"/>
    </row>
    <row r="653813" spans="3:3" x14ac:dyDescent="0.25">
      <c r="C653813" s="62"/>
    </row>
    <row r="653814" spans="3:3" x14ac:dyDescent="0.25">
      <c r="C653814" s="62"/>
    </row>
    <row r="653902" spans="3:3" x14ac:dyDescent="0.25">
      <c r="C653902" s="62"/>
    </row>
    <row r="653903" spans="3:3" x14ac:dyDescent="0.25">
      <c r="C653903" s="62"/>
    </row>
    <row r="653991" spans="3:3" x14ac:dyDescent="0.25">
      <c r="C653991" s="62"/>
    </row>
    <row r="653992" spans="3:3" x14ac:dyDescent="0.25">
      <c r="C653992" s="62"/>
    </row>
    <row r="654080" spans="3:3" x14ac:dyDescent="0.25">
      <c r="C654080" s="62"/>
    </row>
    <row r="654081" spans="3:3" x14ac:dyDescent="0.25">
      <c r="C654081" s="62"/>
    </row>
    <row r="654169" spans="3:3" x14ac:dyDescent="0.25">
      <c r="C654169" s="62"/>
    </row>
    <row r="654170" spans="3:3" x14ac:dyDescent="0.25">
      <c r="C654170" s="62"/>
    </row>
    <row r="654258" spans="3:3" x14ac:dyDescent="0.25">
      <c r="C654258" s="62"/>
    </row>
    <row r="654259" spans="3:3" x14ac:dyDescent="0.25">
      <c r="C654259" s="62"/>
    </row>
    <row r="654347" spans="3:3" x14ac:dyDescent="0.25">
      <c r="C654347" s="62"/>
    </row>
    <row r="654348" spans="3:3" x14ac:dyDescent="0.25">
      <c r="C654348" s="62"/>
    </row>
    <row r="654436" spans="3:3" x14ac:dyDescent="0.25">
      <c r="C654436" s="62"/>
    </row>
    <row r="654437" spans="3:3" x14ac:dyDescent="0.25">
      <c r="C654437" s="62"/>
    </row>
    <row r="654525" spans="3:3" x14ac:dyDescent="0.25">
      <c r="C654525" s="62"/>
    </row>
    <row r="654526" spans="3:3" x14ac:dyDescent="0.25">
      <c r="C654526" s="62"/>
    </row>
    <row r="654614" spans="3:3" x14ac:dyDescent="0.25">
      <c r="C654614" s="62"/>
    </row>
    <row r="654615" spans="3:3" x14ac:dyDescent="0.25">
      <c r="C654615" s="62"/>
    </row>
    <row r="654703" spans="3:3" x14ac:dyDescent="0.25">
      <c r="C654703" s="62"/>
    </row>
    <row r="654704" spans="3:3" x14ac:dyDescent="0.25">
      <c r="C654704" s="62"/>
    </row>
    <row r="654792" spans="3:3" x14ac:dyDescent="0.25">
      <c r="C654792" s="62"/>
    </row>
    <row r="654793" spans="3:3" x14ac:dyDescent="0.25">
      <c r="C654793" s="62"/>
    </row>
    <row r="654881" spans="3:3" x14ac:dyDescent="0.25">
      <c r="C654881" s="62"/>
    </row>
    <row r="654882" spans="3:3" x14ac:dyDescent="0.25">
      <c r="C654882" s="62"/>
    </row>
    <row r="654970" spans="3:3" x14ac:dyDescent="0.25">
      <c r="C654970" s="62"/>
    </row>
    <row r="654971" spans="3:3" x14ac:dyDescent="0.25">
      <c r="C654971" s="62"/>
    </row>
    <row r="655059" spans="3:3" x14ac:dyDescent="0.25">
      <c r="C655059" s="62"/>
    </row>
    <row r="655060" spans="3:3" x14ac:dyDescent="0.25">
      <c r="C655060" s="62"/>
    </row>
    <row r="655148" spans="3:3" x14ac:dyDescent="0.25">
      <c r="C655148" s="62"/>
    </row>
    <row r="655149" spans="3:3" x14ac:dyDescent="0.25">
      <c r="C655149" s="62"/>
    </row>
    <row r="655237" spans="3:3" x14ac:dyDescent="0.25">
      <c r="C655237" s="62"/>
    </row>
    <row r="655238" spans="3:3" x14ac:dyDescent="0.25">
      <c r="C655238" s="62"/>
    </row>
    <row r="655326" spans="3:3" x14ac:dyDescent="0.25">
      <c r="C655326" s="62"/>
    </row>
    <row r="655327" spans="3:3" x14ac:dyDescent="0.25">
      <c r="C655327" s="62"/>
    </row>
    <row r="655415" spans="3:3" x14ac:dyDescent="0.25">
      <c r="C655415" s="62"/>
    </row>
    <row r="655416" spans="3:3" x14ac:dyDescent="0.25">
      <c r="C655416" s="62"/>
    </row>
    <row r="655504" spans="3:3" x14ac:dyDescent="0.25">
      <c r="C655504" s="62"/>
    </row>
    <row r="655505" spans="3:3" x14ac:dyDescent="0.25">
      <c r="C655505" s="62"/>
    </row>
    <row r="655593" spans="3:3" x14ac:dyDescent="0.25">
      <c r="C655593" s="62"/>
    </row>
    <row r="655594" spans="3:3" x14ac:dyDescent="0.25">
      <c r="C655594" s="62"/>
    </row>
    <row r="655682" spans="3:3" x14ac:dyDescent="0.25">
      <c r="C655682" s="62"/>
    </row>
    <row r="655683" spans="3:3" x14ac:dyDescent="0.25">
      <c r="C655683" s="62"/>
    </row>
    <row r="655771" spans="3:3" x14ac:dyDescent="0.25">
      <c r="C655771" s="62"/>
    </row>
    <row r="655772" spans="3:3" x14ac:dyDescent="0.25">
      <c r="C655772" s="62"/>
    </row>
    <row r="655860" spans="3:3" x14ac:dyDescent="0.25">
      <c r="C655860" s="62"/>
    </row>
    <row r="655861" spans="3:3" x14ac:dyDescent="0.25">
      <c r="C655861" s="62"/>
    </row>
    <row r="655949" spans="3:3" x14ac:dyDescent="0.25">
      <c r="C655949" s="62"/>
    </row>
    <row r="655950" spans="3:3" x14ac:dyDescent="0.25">
      <c r="C655950" s="62"/>
    </row>
    <row r="656038" spans="3:3" x14ac:dyDescent="0.25">
      <c r="C656038" s="62"/>
    </row>
    <row r="656039" spans="3:3" x14ac:dyDescent="0.25">
      <c r="C656039" s="62"/>
    </row>
    <row r="656127" spans="3:3" x14ac:dyDescent="0.25">
      <c r="C656127" s="62"/>
    </row>
    <row r="656128" spans="3:3" x14ac:dyDescent="0.25">
      <c r="C656128" s="62"/>
    </row>
    <row r="656216" spans="3:3" x14ac:dyDescent="0.25">
      <c r="C656216" s="62"/>
    </row>
    <row r="656217" spans="3:3" x14ac:dyDescent="0.25">
      <c r="C656217" s="62"/>
    </row>
    <row r="656305" spans="3:3" x14ac:dyDescent="0.25">
      <c r="C656305" s="62"/>
    </row>
    <row r="656306" spans="3:3" x14ac:dyDescent="0.25">
      <c r="C656306" s="62"/>
    </row>
    <row r="656394" spans="3:3" x14ac:dyDescent="0.25">
      <c r="C656394" s="62"/>
    </row>
    <row r="656395" spans="3:3" x14ac:dyDescent="0.25">
      <c r="C656395" s="62"/>
    </row>
    <row r="656483" spans="3:3" x14ac:dyDescent="0.25">
      <c r="C656483" s="62"/>
    </row>
    <row r="656484" spans="3:3" x14ac:dyDescent="0.25">
      <c r="C656484" s="62"/>
    </row>
    <row r="656572" spans="3:3" x14ac:dyDescent="0.25">
      <c r="C656572" s="62"/>
    </row>
    <row r="656573" spans="3:3" x14ac:dyDescent="0.25">
      <c r="C656573" s="62"/>
    </row>
    <row r="656661" spans="3:3" x14ac:dyDescent="0.25">
      <c r="C656661" s="62"/>
    </row>
    <row r="656662" spans="3:3" x14ac:dyDescent="0.25">
      <c r="C656662" s="62"/>
    </row>
    <row r="656750" spans="3:3" x14ac:dyDescent="0.25">
      <c r="C656750" s="62"/>
    </row>
    <row r="656751" spans="3:3" x14ac:dyDescent="0.25">
      <c r="C656751" s="62"/>
    </row>
    <row r="656839" spans="3:3" x14ac:dyDescent="0.25">
      <c r="C656839" s="62"/>
    </row>
    <row r="656840" spans="3:3" x14ac:dyDescent="0.25">
      <c r="C656840" s="62"/>
    </row>
    <row r="656928" spans="3:3" x14ac:dyDescent="0.25">
      <c r="C656928" s="62"/>
    </row>
    <row r="656929" spans="3:3" x14ac:dyDescent="0.25">
      <c r="C656929" s="62"/>
    </row>
    <row r="657017" spans="3:3" x14ac:dyDescent="0.25">
      <c r="C657017" s="62"/>
    </row>
    <row r="657018" spans="3:3" x14ac:dyDescent="0.25">
      <c r="C657018" s="62"/>
    </row>
    <row r="657106" spans="3:3" x14ac:dyDescent="0.25">
      <c r="C657106" s="62"/>
    </row>
    <row r="657107" spans="3:3" x14ac:dyDescent="0.25">
      <c r="C657107" s="62"/>
    </row>
    <row r="657195" spans="3:3" x14ac:dyDescent="0.25">
      <c r="C657195" s="62"/>
    </row>
    <row r="657196" spans="3:3" x14ac:dyDescent="0.25">
      <c r="C657196" s="62"/>
    </row>
    <row r="657284" spans="3:3" x14ac:dyDescent="0.25">
      <c r="C657284" s="62"/>
    </row>
    <row r="657285" spans="3:3" x14ac:dyDescent="0.25">
      <c r="C657285" s="62"/>
    </row>
    <row r="657373" spans="3:3" x14ac:dyDescent="0.25">
      <c r="C657373" s="62"/>
    </row>
    <row r="657374" spans="3:3" x14ac:dyDescent="0.25">
      <c r="C657374" s="62"/>
    </row>
    <row r="657462" spans="3:3" x14ac:dyDescent="0.25">
      <c r="C657462" s="62"/>
    </row>
    <row r="657463" spans="3:3" x14ac:dyDescent="0.25">
      <c r="C657463" s="62"/>
    </row>
    <row r="657551" spans="3:3" x14ac:dyDescent="0.25">
      <c r="C657551" s="62"/>
    </row>
    <row r="657552" spans="3:3" x14ac:dyDescent="0.25">
      <c r="C657552" s="62"/>
    </row>
    <row r="657640" spans="3:3" x14ac:dyDescent="0.25">
      <c r="C657640" s="62"/>
    </row>
    <row r="657641" spans="3:3" x14ac:dyDescent="0.25">
      <c r="C657641" s="62"/>
    </row>
    <row r="657729" spans="3:3" x14ac:dyDescent="0.25">
      <c r="C657729" s="62"/>
    </row>
    <row r="657730" spans="3:3" x14ac:dyDescent="0.25">
      <c r="C657730" s="62"/>
    </row>
    <row r="657818" spans="3:3" x14ac:dyDescent="0.25">
      <c r="C657818" s="62"/>
    </row>
    <row r="657819" spans="3:3" x14ac:dyDescent="0.25">
      <c r="C657819" s="62"/>
    </row>
    <row r="657907" spans="3:3" x14ac:dyDescent="0.25">
      <c r="C657907" s="62"/>
    </row>
    <row r="657908" spans="3:3" x14ac:dyDescent="0.25">
      <c r="C657908" s="62"/>
    </row>
    <row r="657996" spans="3:3" x14ac:dyDescent="0.25">
      <c r="C657996" s="62"/>
    </row>
    <row r="657997" spans="3:3" x14ac:dyDescent="0.25">
      <c r="C657997" s="62"/>
    </row>
    <row r="658085" spans="3:3" x14ac:dyDescent="0.25">
      <c r="C658085" s="62"/>
    </row>
    <row r="658086" spans="3:3" x14ac:dyDescent="0.25">
      <c r="C658086" s="62"/>
    </row>
    <row r="658174" spans="3:3" x14ac:dyDescent="0.25">
      <c r="C658174" s="62"/>
    </row>
    <row r="658175" spans="3:3" x14ac:dyDescent="0.25">
      <c r="C658175" s="62"/>
    </row>
    <row r="658263" spans="3:3" x14ac:dyDescent="0.25">
      <c r="C658263" s="62"/>
    </row>
    <row r="658264" spans="3:3" x14ac:dyDescent="0.25">
      <c r="C658264" s="62"/>
    </row>
    <row r="658352" spans="3:3" x14ac:dyDescent="0.25">
      <c r="C658352" s="62"/>
    </row>
    <row r="658353" spans="3:3" x14ac:dyDescent="0.25">
      <c r="C658353" s="62"/>
    </row>
    <row r="658441" spans="3:3" x14ac:dyDescent="0.25">
      <c r="C658441" s="62"/>
    </row>
    <row r="658442" spans="3:3" x14ac:dyDescent="0.25">
      <c r="C658442" s="62"/>
    </row>
    <row r="658530" spans="3:3" x14ac:dyDescent="0.25">
      <c r="C658530" s="62"/>
    </row>
    <row r="658531" spans="3:3" x14ac:dyDescent="0.25">
      <c r="C658531" s="62"/>
    </row>
    <row r="658619" spans="3:3" x14ac:dyDescent="0.25">
      <c r="C658619" s="62"/>
    </row>
    <row r="658620" spans="3:3" x14ac:dyDescent="0.25">
      <c r="C658620" s="62"/>
    </row>
    <row r="658708" spans="3:3" x14ac:dyDescent="0.25">
      <c r="C658708" s="62"/>
    </row>
    <row r="658709" spans="3:3" x14ac:dyDescent="0.25">
      <c r="C658709" s="62"/>
    </row>
    <row r="658797" spans="3:3" x14ac:dyDescent="0.25">
      <c r="C658797" s="62"/>
    </row>
    <row r="658798" spans="3:3" x14ac:dyDescent="0.25">
      <c r="C658798" s="62"/>
    </row>
    <row r="658886" spans="3:3" x14ac:dyDescent="0.25">
      <c r="C658886" s="62"/>
    </row>
    <row r="658887" spans="3:3" x14ac:dyDescent="0.25">
      <c r="C658887" s="62"/>
    </row>
    <row r="658975" spans="3:3" x14ac:dyDescent="0.25">
      <c r="C658975" s="62"/>
    </row>
    <row r="658976" spans="3:3" x14ac:dyDescent="0.25">
      <c r="C658976" s="62"/>
    </row>
    <row r="659064" spans="3:3" x14ac:dyDescent="0.25">
      <c r="C659064" s="62"/>
    </row>
    <row r="659065" spans="3:3" x14ac:dyDescent="0.25">
      <c r="C659065" s="62"/>
    </row>
    <row r="659153" spans="3:3" x14ac:dyDescent="0.25">
      <c r="C659153" s="62"/>
    </row>
    <row r="659154" spans="3:3" x14ac:dyDescent="0.25">
      <c r="C659154" s="62"/>
    </row>
    <row r="659242" spans="3:3" x14ac:dyDescent="0.25">
      <c r="C659242" s="62"/>
    </row>
    <row r="659243" spans="3:3" x14ac:dyDescent="0.25">
      <c r="C659243" s="62"/>
    </row>
    <row r="659331" spans="3:3" x14ac:dyDescent="0.25">
      <c r="C659331" s="62"/>
    </row>
    <row r="659332" spans="3:3" x14ac:dyDescent="0.25">
      <c r="C659332" s="62"/>
    </row>
    <row r="659420" spans="3:3" x14ac:dyDescent="0.25">
      <c r="C659420" s="62"/>
    </row>
    <row r="659421" spans="3:3" x14ac:dyDescent="0.25">
      <c r="C659421" s="62"/>
    </row>
    <row r="659509" spans="3:3" x14ac:dyDescent="0.25">
      <c r="C659509" s="62"/>
    </row>
    <row r="659510" spans="3:3" x14ac:dyDescent="0.25">
      <c r="C659510" s="62"/>
    </row>
    <row r="659598" spans="3:3" x14ac:dyDescent="0.25">
      <c r="C659598" s="62"/>
    </row>
    <row r="659599" spans="3:3" x14ac:dyDescent="0.25">
      <c r="C659599" s="62"/>
    </row>
    <row r="659687" spans="3:3" x14ac:dyDescent="0.25">
      <c r="C659687" s="62"/>
    </row>
    <row r="659688" spans="3:3" x14ac:dyDescent="0.25">
      <c r="C659688" s="62"/>
    </row>
    <row r="659776" spans="3:3" x14ac:dyDescent="0.25">
      <c r="C659776" s="62"/>
    </row>
    <row r="659777" spans="3:3" x14ac:dyDescent="0.25">
      <c r="C659777" s="62"/>
    </row>
    <row r="659865" spans="3:3" x14ac:dyDescent="0.25">
      <c r="C659865" s="62"/>
    </row>
    <row r="659866" spans="3:3" x14ac:dyDescent="0.25">
      <c r="C659866" s="62"/>
    </row>
    <row r="659954" spans="3:3" x14ac:dyDescent="0.25">
      <c r="C659954" s="62"/>
    </row>
    <row r="659955" spans="3:3" x14ac:dyDescent="0.25">
      <c r="C659955" s="62"/>
    </row>
    <row r="660043" spans="3:3" x14ac:dyDescent="0.25">
      <c r="C660043" s="62"/>
    </row>
    <row r="660044" spans="3:3" x14ac:dyDescent="0.25">
      <c r="C660044" s="62"/>
    </row>
    <row r="660132" spans="3:3" x14ac:dyDescent="0.25">
      <c r="C660132" s="62"/>
    </row>
    <row r="660133" spans="3:3" x14ac:dyDescent="0.25">
      <c r="C660133" s="62"/>
    </row>
    <row r="660221" spans="3:3" x14ac:dyDescent="0.25">
      <c r="C660221" s="62"/>
    </row>
    <row r="660222" spans="3:3" x14ac:dyDescent="0.25">
      <c r="C660222" s="62"/>
    </row>
    <row r="660310" spans="3:3" x14ac:dyDescent="0.25">
      <c r="C660310" s="62"/>
    </row>
    <row r="660311" spans="3:3" x14ac:dyDescent="0.25">
      <c r="C660311" s="62"/>
    </row>
    <row r="660399" spans="3:3" x14ac:dyDescent="0.25">
      <c r="C660399" s="62"/>
    </row>
    <row r="660400" spans="3:3" x14ac:dyDescent="0.25">
      <c r="C660400" s="62"/>
    </row>
    <row r="660488" spans="3:3" x14ac:dyDescent="0.25">
      <c r="C660488" s="62"/>
    </row>
    <row r="660489" spans="3:3" x14ac:dyDescent="0.25">
      <c r="C660489" s="62"/>
    </row>
    <row r="660577" spans="3:3" x14ac:dyDescent="0.25">
      <c r="C660577" s="62"/>
    </row>
    <row r="660578" spans="3:3" x14ac:dyDescent="0.25">
      <c r="C660578" s="62"/>
    </row>
    <row r="660666" spans="3:3" x14ac:dyDescent="0.25">
      <c r="C660666" s="62"/>
    </row>
    <row r="660667" spans="3:3" x14ac:dyDescent="0.25">
      <c r="C660667" s="62"/>
    </row>
    <row r="660755" spans="3:3" x14ac:dyDescent="0.25">
      <c r="C660755" s="62"/>
    </row>
    <row r="660756" spans="3:3" x14ac:dyDescent="0.25">
      <c r="C660756" s="62"/>
    </row>
    <row r="660844" spans="3:3" x14ac:dyDescent="0.25">
      <c r="C660844" s="62"/>
    </row>
    <row r="660845" spans="3:3" x14ac:dyDescent="0.25">
      <c r="C660845" s="62"/>
    </row>
    <row r="660933" spans="3:3" x14ac:dyDescent="0.25">
      <c r="C660933" s="62"/>
    </row>
    <row r="660934" spans="3:3" x14ac:dyDescent="0.25">
      <c r="C660934" s="62"/>
    </row>
    <row r="661022" spans="3:3" x14ac:dyDescent="0.25">
      <c r="C661022" s="62"/>
    </row>
    <row r="661023" spans="3:3" x14ac:dyDescent="0.25">
      <c r="C661023" s="62"/>
    </row>
    <row r="661111" spans="3:3" x14ac:dyDescent="0.25">
      <c r="C661111" s="62"/>
    </row>
    <row r="661112" spans="3:3" x14ac:dyDescent="0.25">
      <c r="C661112" s="62"/>
    </row>
    <row r="661200" spans="3:3" x14ac:dyDescent="0.25">
      <c r="C661200" s="62"/>
    </row>
    <row r="661201" spans="3:3" x14ac:dyDescent="0.25">
      <c r="C661201" s="62"/>
    </row>
    <row r="661289" spans="3:3" x14ac:dyDescent="0.25">
      <c r="C661289" s="62"/>
    </row>
    <row r="661290" spans="3:3" x14ac:dyDescent="0.25">
      <c r="C661290" s="62"/>
    </row>
    <row r="661378" spans="3:3" x14ac:dyDescent="0.25">
      <c r="C661378" s="62"/>
    </row>
    <row r="661379" spans="3:3" x14ac:dyDescent="0.25">
      <c r="C661379" s="62"/>
    </row>
    <row r="661467" spans="3:3" x14ac:dyDescent="0.25">
      <c r="C661467" s="62"/>
    </row>
    <row r="661468" spans="3:3" x14ac:dyDescent="0.25">
      <c r="C661468" s="62"/>
    </row>
    <row r="661556" spans="3:3" x14ac:dyDescent="0.25">
      <c r="C661556" s="62"/>
    </row>
    <row r="661557" spans="3:3" x14ac:dyDescent="0.25">
      <c r="C661557" s="62"/>
    </row>
    <row r="661645" spans="3:3" x14ac:dyDescent="0.25">
      <c r="C661645" s="62"/>
    </row>
    <row r="661646" spans="3:3" x14ac:dyDescent="0.25">
      <c r="C661646" s="62"/>
    </row>
    <row r="661734" spans="3:3" x14ac:dyDescent="0.25">
      <c r="C661734" s="62"/>
    </row>
    <row r="661735" spans="3:3" x14ac:dyDescent="0.25">
      <c r="C661735" s="62"/>
    </row>
    <row r="661823" spans="3:3" x14ac:dyDescent="0.25">
      <c r="C661823" s="62"/>
    </row>
    <row r="661824" spans="3:3" x14ac:dyDescent="0.25">
      <c r="C661824" s="62"/>
    </row>
    <row r="661912" spans="3:3" x14ac:dyDescent="0.25">
      <c r="C661912" s="62"/>
    </row>
    <row r="661913" spans="3:3" x14ac:dyDescent="0.25">
      <c r="C661913" s="62"/>
    </row>
    <row r="662001" spans="3:3" x14ac:dyDescent="0.25">
      <c r="C662001" s="62"/>
    </row>
    <row r="662002" spans="3:3" x14ac:dyDescent="0.25">
      <c r="C662002" s="62"/>
    </row>
    <row r="662090" spans="3:3" x14ac:dyDescent="0.25">
      <c r="C662090" s="62"/>
    </row>
    <row r="662091" spans="3:3" x14ac:dyDescent="0.25">
      <c r="C662091" s="62"/>
    </row>
    <row r="662179" spans="3:3" x14ac:dyDescent="0.25">
      <c r="C662179" s="62"/>
    </row>
    <row r="662180" spans="3:3" x14ac:dyDescent="0.25">
      <c r="C662180" s="62"/>
    </row>
    <row r="662268" spans="3:3" x14ac:dyDescent="0.25">
      <c r="C662268" s="62"/>
    </row>
    <row r="662269" spans="3:3" x14ac:dyDescent="0.25">
      <c r="C662269" s="62"/>
    </row>
    <row r="662357" spans="3:3" x14ac:dyDescent="0.25">
      <c r="C662357" s="62"/>
    </row>
    <row r="662358" spans="3:3" x14ac:dyDescent="0.25">
      <c r="C662358" s="62"/>
    </row>
    <row r="662446" spans="3:3" x14ac:dyDescent="0.25">
      <c r="C662446" s="62"/>
    </row>
    <row r="662447" spans="3:3" x14ac:dyDescent="0.25">
      <c r="C662447" s="62"/>
    </row>
    <row r="662535" spans="3:3" x14ac:dyDescent="0.25">
      <c r="C662535" s="62"/>
    </row>
    <row r="662536" spans="3:3" x14ac:dyDescent="0.25">
      <c r="C662536" s="62"/>
    </row>
    <row r="662624" spans="3:3" x14ac:dyDescent="0.25">
      <c r="C662624" s="62"/>
    </row>
    <row r="662625" spans="3:3" x14ac:dyDescent="0.25">
      <c r="C662625" s="62"/>
    </row>
    <row r="662713" spans="3:3" x14ac:dyDescent="0.25">
      <c r="C662713" s="62"/>
    </row>
    <row r="662714" spans="3:3" x14ac:dyDescent="0.25">
      <c r="C662714" s="62"/>
    </row>
    <row r="662802" spans="3:3" x14ac:dyDescent="0.25">
      <c r="C662802" s="62"/>
    </row>
    <row r="662803" spans="3:3" x14ac:dyDescent="0.25">
      <c r="C662803" s="62"/>
    </row>
    <row r="662891" spans="3:3" x14ac:dyDescent="0.25">
      <c r="C662891" s="62"/>
    </row>
    <row r="662892" spans="3:3" x14ac:dyDescent="0.25">
      <c r="C662892" s="62"/>
    </row>
    <row r="662980" spans="3:3" x14ac:dyDescent="0.25">
      <c r="C662980" s="62"/>
    </row>
    <row r="662981" spans="3:3" x14ac:dyDescent="0.25">
      <c r="C662981" s="62"/>
    </row>
    <row r="663069" spans="3:3" x14ac:dyDescent="0.25">
      <c r="C663069" s="62"/>
    </row>
    <row r="663070" spans="3:3" x14ac:dyDescent="0.25">
      <c r="C663070" s="62"/>
    </row>
    <row r="663158" spans="3:3" x14ac:dyDescent="0.25">
      <c r="C663158" s="62"/>
    </row>
    <row r="663159" spans="3:3" x14ac:dyDescent="0.25">
      <c r="C663159" s="62"/>
    </row>
    <row r="663247" spans="3:3" x14ac:dyDescent="0.25">
      <c r="C663247" s="62"/>
    </row>
    <row r="663248" spans="3:3" x14ac:dyDescent="0.25">
      <c r="C663248" s="62"/>
    </row>
    <row r="663336" spans="3:3" x14ac:dyDescent="0.25">
      <c r="C663336" s="62"/>
    </row>
    <row r="663337" spans="3:3" x14ac:dyDescent="0.25">
      <c r="C663337" s="62"/>
    </row>
    <row r="663425" spans="3:3" x14ac:dyDescent="0.25">
      <c r="C663425" s="62"/>
    </row>
    <row r="663426" spans="3:3" x14ac:dyDescent="0.25">
      <c r="C663426" s="62"/>
    </row>
    <row r="663514" spans="3:3" x14ac:dyDescent="0.25">
      <c r="C663514" s="62"/>
    </row>
    <row r="663515" spans="3:3" x14ac:dyDescent="0.25">
      <c r="C663515" s="62"/>
    </row>
    <row r="663603" spans="3:3" x14ac:dyDescent="0.25">
      <c r="C663603" s="62"/>
    </row>
    <row r="663604" spans="3:3" x14ac:dyDescent="0.25">
      <c r="C663604" s="62"/>
    </row>
    <row r="663692" spans="3:3" x14ac:dyDescent="0.25">
      <c r="C663692" s="62"/>
    </row>
    <row r="663693" spans="3:3" x14ac:dyDescent="0.25">
      <c r="C663693" s="62"/>
    </row>
    <row r="663781" spans="3:3" x14ac:dyDescent="0.25">
      <c r="C663781" s="62"/>
    </row>
    <row r="663782" spans="3:3" x14ac:dyDescent="0.25">
      <c r="C663782" s="62"/>
    </row>
    <row r="663870" spans="3:3" x14ac:dyDescent="0.25">
      <c r="C663870" s="62"/>
    </row>
    <row r="663871" spans="3:3" x14ac:dyDescent="0.25">
      <c r="C663871" s="62"/>
    </row>
    <row r="663959" spans="3:3" x14ac:dyDescent="0.25">
      <c r="C663959" s="62"/>
    </row>
    <row r="663960" spans="3:3" x14ac:dyDescent="0.25">
      <c r="C663960" s="62"/>
    </row>
    <row r="664048" spans="3:3" x14ac:dyDescent="0.25">
      <c r="C664048" s="62"/>
    </row>
    <row r="664049" spans="3:3" x14ac:dyDescent="0.25">
      <c r="C664049" s="62"/>
    </row>
    <row r="664137" spans="3:3" x14ac:dyDescent="0.25">
      <c r="C664137" s="62"/>
    </row>
    <row r="664138" spans="3:3" x14ac:dyDescent="0.25">
      <c r="C664138" s="62"/>
    </row>
    <row r="664226" spans="3:3" x14ac:dyDescent="0.25">
      <c r="C664226" s="62"/>
    </row>
    <row r="664227" spans="3:3" x14ac:dyDescent="0.25">
      <c r="C664227" s="62"/>
    </row>
    <row r="664315" spans="3:3" x14ac:dyDescent="0.25">
      <c r="C664315" s="62"/>
    </row>
    <row r="664316" spans="3:3" x14ac:dyDescent="0.25">
      <c r="C664316" s="62"/>
    </row>
    <row r="664404" spans="3:3" x14ac:dyDescent="0.25">
      <c r="C664404" s="62"/>
    </row>
    <row r="664405" spans="3:3" x14ac:dyDescent="0.25">
      <c r="C664405" s="62"/>
    </row>
    <row r="664493" spans="3:3" x14ac:dyDescent="0.25">
      <c r="C664493" s="62"/>
    </row>
    <row r="664494" spans="3:3" x14ac:dyDescent="0.25">
      <c r="C664494" s="62"/>
    </row>
    <row r="664582" spans="3:3" x14ac:dyDescent="0.25">
      <c r="C664582" s="62"/>
    </row>
    <row r="664583" spans="3:3" x14ac:dyDescent="0.25">
      <c r="C664583" s="62"/>
    </row>
    <row r="664671" spans="3:3" x14ac:dyDescent="0.25">
      <c r="C664671" s="62"/>
    </row>
    <row r="664672" spans="3:3" x14ac:dyDescent="0.25">
      <c r="C664672" s="62"/>
    </row>
    <row r="664760" spans="3:3" x14ac:dyDescent="0.25">
      <c r="C664760" s="62"/>
    </row>
    <row r="664761" spans="3:3" x14ac:dyDescent="0.25">
      <c r="C664761" s="62"/>
    </row>
    <row r="664849" spans="3:3" x14ac:dyDescent="0.25">
      <c r="C664849" s="62"/>
    </row>
    <row r="664850" spans="3:3" x14ac:dyDescent="0.25">
      <c r="C664850" s="62"/>
    </row>
    <row r="664938" spans="3:3" x14ac:dyDescent="0.25">
      <c r="C664938" s="62"/>
    </row>
    <row r="664939" spans="3:3" x14ac:dyDescent="0.25">
      <c r="C664939" s="62"/>
    </row>
    <row r="665027" spans="3:3" x14ac:dyDescent="0.25">
      <c r="C665027" s="62"/>
    </row>
    <row r="665028" spans="3:3" x14ac:dyDescent="0.25">
      <c r="C665028" s="62"/>
    </row>
    <row r="665116" spans="3:3" x14ac:dyDescent="0.25">
      <c r="C665116" s="62"/>
    </row>
    <row r="665117" spans="3:3" x14ac:dyDescent="0.25">
      <c r="C665117" s="62"/>
    </row>
    <row r="665205" spans="3:3" x14ac:dyDescent="0.25">
      <c r="C665205" s="62"/>
    </row>
    <row r="665206" spans="3:3" x14ac:dyDescent="0.25">
      <c r="C665206" s="62"/>
    </row>
    <row r="665294" spans="3:3" x14ac:dyDescent="0.25">
      <c r="C665294" s="62"/>
    </row>
    <row r="665295" spans="3:3" x14ac:dyDescent="0.25">
      <c r="C665295" s="62"/>
    </row>
    <row r="665383" spans="3:3" x14ac:dyDescent="0.25">
      <c r="C665383" s="62"/>
    </row>
    <row r="665384" spans="3:3" x14ac:dyDescent="0.25">
      <c r="C665384" s="62"/>
    </row>
    <row r="665472" spans="3:3" x14ac:dyDescent="0.25">
      <c r="C665472" s="62"/>
    </row>
    <row r="665473" spans="3:3" x14ac:dyDescent="0.25">
      <c r="C665473" s="62"/>
    </row>
    <row r="665561" spans="3:3" x14ac:dyDescent="0.25">
      <c r="C665561" s="62"/>
    </row>
    <row r="665562" spans="3:3" x14ac:dyDescent="0.25">
      <c r="C665562" s="62"/>
    </row>
    <row r="665650" spans="3:3" x14ac:dyDescent="0.25">
      <c r="C665650" s="62"/>
    </row>
    <row r="665651" spans="3:3" x14ac:dyDescent="0.25">
      <c r="C665651" s="62"/>
    </row>
    <row r="665739" spans="3:3" x14ac:dyDescent="0.25">
      <c r="C665739" s="62"/>
    </row>
    <row r="665740" spans="3:3" x14ac:dyDescent="0.25">
      <c r="C665740" s="62"/>
    </row>
    <row r="665828" spans="3:3" x14ac:dyDescent="0.25">
      <c r="C665828" s="62"/>
    </row>
    <row r="665829" spans="3:3" x14ac:dyDescent="0.25">
      <c r="C665829" s="62"/>
    </row>
    <row r="665917" spans="3:3" x14ac:dyDescent="0.25">
      <c r="C665917" s="62"/>
    </row>
    <row r="665918" spans="3:3" x14ac:dyDescent="0.25">
      <c r="C665918" s="62"/>
    </row>
    <row r="666006" spans="3:3" x14ac:dyDescent="0.25">
      <c r="C666006" s="62"/>
    </row>
    <row r="666007" spans="3:3" x14ac:dyDescent="0.25">
      <c r="C666007" s="62"/>
    </row>
    <row r="666095" spans="3:3" x14ac:dyDescent="0.25">
      <c r="C666095" s="62"/>
    </row>
    <row r="666096" spans="3:3" x14ac:dyDescent="0.25">
      <c r="C666096" s="62"/>
    </row>
    <row r="666184" spans="3:3" x14ac:dyDescent="0.25">
      <c r="C666184" s="62"/>
    </row>
    <row r="666185" spans="3:3" x14ac:dyDescent="0.25">
      <c r="C666185" s="62"/>
    </row>
    <row r="666273" spans="3:3" x14ac:dyDescent="0.25">
      <c r="C666273" s="62"/>
    </row>
    <row r="666274" spans="3:3" x14ac:dyDescent="0.25">
      <c r="C666274" s="62"/>
    </row>
    <row r="666362" spans="3:3" x14ac:dyDescent="0.25">
      <c r="C666362" s="62"/>
    </row>
    <row r="666363" spans="3:3" x14ac:dyDescent="0.25">
      <c r="C666363" s="62"/>
    </row>
    <row r="666451" spans="3:3" x14ac:dyDescent="0.25">
      <c r="C666451" s="62"/>
    </row>
    <row r="666452" spans="3:3" x14ac:dyDescent="0.25">
      <c r="C666452" s="62"/>
    </row>
    <row r="666540" spans="3:3" x14ac:dyDescent="0.25">
      <c r="C666540" s="62"/>
    </row>
    <row r="666541" spans="3:3" x14ac:dyDescent="0.25">
      <c r="C666541" s="62"/>
    </row>
    <row r="666629" spans="3:3" x14ac:dyDescent="0.25">
      <c r="C666629" s="62"/>
    </row>
    <row r="666630" spans="3:3" x14ac:dyDescent="0.25">
      <c r="C666630" s="62"/>
    </row>
    <row r="666718" spans="3:3" x14ac:dyDescent="0.25">
      <c r="C666718" s="62"/>
    </row>
    <row r="666719" spans="3:3" x14ac:dyDescent="0.25">
      <c r="C666719" s="62"/>
    </row>
    <row r="666807" spans="3:3" x14ac:dyDescent="0.25">
      <c r="C666807" s="62"/>
    </row>
    <row r="666808" spans="3:3" x14ac:dyDescent="0.25">
      <c r="C666808" s="62"/>
    </row>
    <row r="666896" spans="3:3" x14ac:dyDescent="0.25">
      <c r="C666896" s="62"/>
    </row>
    <row r="666897" spans="3:3" x14ac:dyDescent="0.25">
      <c r="C666897" s="62"/>
    </row>
    <row r="666985" spans="3:3" x14ac:dyDescent="0.25">
      <c r="C666985" s="62"/>
    </row>
    <row r="666986" spans="3:3" x14ac:dyDescent="0.25">
      <c r="C666986" s="62"/>
    </row>
    <row r="667074" spans="3:3" x14ac:dyDescent="0.25">
      <c r="C667074" s="62"/>
    </row>
    <row r="667075" spans="3:3" x14ac:dyDescent="0.25">
      <c r="C667075" s="62"/>
    </row>
    <row r="667163" spans="3:3" x14ac:dyDescent="0.25">
      <c r="C667163" s="62"/>
    </row>
    <row r="667164" spans="3:3" x14ac:dyDescent="0.25">
      <c r="C667164" s="62"/>
    </row>
    <row r="667252" spans="3:3" x14ac:dyDescent="0.25">
      <c r="C667252" s="62"/>
    </row>
    <row r="667253" spans="3:3" x14ac:dyDescent="0.25">
      <c r="C667253" s="62"/>
    </row>
    <row r="667341" spans="3:3" x14ac:dyDescent="0.25">
      <c r="C667341" s="62"/>
    </row>
    <row r="667342" spans="3:3" x14ac:dyDescent="0.25">
      <c r="C667342" s="62"/>
    </row>
    <row r="667430" spans="3:3" x14ac:dyDescent="0.25">
      <c r="C667430" s="62"/>
    </row>
    <row r="667431" spans="3:3" x14ac:dyDescent="0.25">
      <c r="C667431" s="62"/>
    </row>
    <row r="667519" spans="3:3" x14ac:dyDescent="0.25">
      <c r="C667519" s="62"/>
    </row>
    <row r="667520" spans="3:3" x14ac:dyDescent="0.25">
      <c r="C667520" s="62"/>
    </row>
    <row r="667608" spans="3:3" x14ac:dyDescent="0.25">
      <c r="C667608" s="62"/>
    </row>
    <row r="667609" spans="3:3" x14ac:dyDescent="0.25">
      <c r="C667609" s="62"/>
    </row>
    <row r="667697" spans="3:3" x14ac:dyDescent="0.25">
      <c r="C667697" s="62"/>
    </row>
    <row r="667698" spans="3:3" x14ac:dyDescent="0.25">
      <c r="C667698" s="62"/>
    </row>
    <row r="667786" spans="3:3" x14ac:dyDescent="0.25">
      <c r="C667786" s="62"/>
    </row>
    <row r="667787" spans="3:3" x14ac:dyDescent="0.25">
      <c r="C667787" s="62"/>
    </row>
    <row r="667875" spans="3:3" x14ac:dyDescent="0.25">
      <c r="C667875" s="62"/>
    </row>
    <row r="667876" spans="3:3" x14ac:dyDescent="0.25">
      <c r="C667876" s="62"/>
    </row>
    <row r="667964" spans="3:3" x14ac:dyDescent="0.25">
      <c r="C667964" s="62"/>
    </row>
    <row r="667965" spans="3:3" x14ac:dyDescent="0.25">
      <c r="C667965" s="62"/>
    </row>
    <row r="668053" spans="3:3" x14ac:dyDescent="0.25">
      <c r="C668053" s="62"/>
    </row>
    <row r="668054" spans="3:3" x14ac:dyDescent="0.25">
      <c r="C668054" s="62"/>
    </row>
    <row r="668142" spans="3:3" x14ac:dyDescent="0.25">
      <c r="C668142" s="62"/>
    </row>
    <row r="668143" spans="3:3" x14ac:dyDescent="0.25">
      <c r="C668143" s="62"/>
    </row>
    <row r="668231" spans="3:3" x14ac:dyDescent="0.25">
      <c r="C668231" s="62"/>
    </row>
    <row r="668232" spans="3:3" x14ac:dyDescent="0.25">
      <c r="C668232" s="62"/>
    </row>
    <row r="668320" spans="3:3" x14ac:dyDescent="0.25">
      <c r="C668320" s="62"/>
    </row>
    <row r="668321" spans="3:3" x14ac:dyDescent="0.25">
      <c r="C668321" s="62"/>
    </row>
    <row r="668409" spans="3:3" x14ac:dyDescent="0.25">
      <c r="C668409" s="62"/>
    </row>
    <row r="668410" spans="3:3" x14ac:dyDescent="0.25">
      <c r="C668410" s="62"/>
    </row>
    <row r="668498" spans="3:3" x14ac:dyDescent="0.25">
      <c r="C668498" s="62"/>
    </row>
    <row r="668499" spans="3:3" x14ac:dyDescent="0.25">
      <c r="C668499" s="62"/>
    </row>
    <row r="668587" spans="3:3" x14ac:dyDescent="0.25">
      <c r="C668587" s="62"/>
    </row>
    <row r="668588" spans="3:3" x14ac:dyDescent="0.25">
      <c r="C668588" s="62"/>
    </row>
    <row r="668676" spans="3:3" x14ac:dyDescent="0.25">
      <c r="C668676" s="62"/>
    </row>
    <row r="668677" spans="3:3" x14ac:dyDescent="0.25">
      <c r="C668677" s="62"/>
    </row>
    <row r="668765" spans="3:3" x14ac:dyDescent="0.25">
      <c r="C668765" s="62"/>
    </row>
    <row r="668766" spans="3:3" x14ac:dyDescent="0.25">
      <c r="C668766" s="62"/>
    </row>
    <row r="668854" spans="3:3" x14ac:dyDescent="0.25">
      <c r="C668854" s="62"/>
    </row>
    <row r="668855" spans="3:3" x14ac:dyDescent="0.25">
      <c r="C668855" s="62"/>
    </row>
    <row r="668943" spans="3:3" x14ac:dyDescent="0.25">
      <c r="C668943" s="62"/>
    </row>
    <row r="668944" spans="3:3" x14ac:dyDescent="0.25">
      <c r="C668944" s="62"/>
    </row>
    <row r="669032" spans="3:3" x14ac:dyDescent="0.25">
      <c r="C669032" s="62"/>
    </row>
    <row r="669033" spans="3:3" x14ac:dyDescent="0.25">
      <c r="C669033" s="62"/>
    </row>
    <row r="669121" spans="3:3" x14ac:dyDescent="0.25">
      <c r="C669121" s="62"/>
    </row>
    <row r="669122" spans="3:3" x14ac:dyDescent="0.25">
      <c r="C669122" s="62"/>
    </row>
    <row r="669210" spans="3:3" x14ac:dyDescent="0.25">
      <c r="C669210" s="62"/>
    </row>
    <row r="669211" spans="3:3" x14ac:dyDescent="0.25">
      <c r="C669211" s="62"/>
    </row>
    <row r="669299" spans="3:3" x14ac:dyDescent="0.25">
      <c r="C669299" s="62"/>
    </row>
    <row r="669300" spans="3:3" x14ac:dyDescent="0.25">
      <c r="C669300" s="62"/>
    </row>
    <row r="669388" spans="3:3" x14ac:dyDescent="0.25">
      <c r="C669388" s="62"/>
    </row>
    <row r="669389" spans="3:3" x14ac:dyDescent="0.25">
      <c r="C669389" s="62"/>
    </row>
    <row r="669477" spans="3:3" x14ac:dyDescent="0.25">
      <c r="C669477" s="62"/>
    </row>
    <row r="669478" spans="3:3" x14ac:dyDescent="0.25">
      <c r="C669478" s="62"/>
    </row>
    <row r="669566" spans="3:3" x14ac:dyDescent="0.25">
      <c r="C669566" s="62"/>
    </row>
    <row r="669567" spans="3:3" x14ac:dyDescent="0.25">
      <c r="C669567" s="62"/>
    </row>
    <row r="669655" spans="3:3" x14ac:dyDescent="0.25">
      <c r="C669655" s="62"/>
    </row>
    <row r="669656" spans="3:3" x14ac:dyDescent="0.25">
      <c r="C669656" s="62"/>
    </row>
    <row r="669744" spans="3:3" x14ac:dyDescent="0.25">
      <c r="C669744" s="62"/>
    </row>
    <row r="669745" spans="3:3" x14ac:dyDescent="0.25">
      <c r="C669745" s="62"/>
    </row>
    <row r="669833" spans="3:3" x14ac:dyDescent="0.25">
      <c r="C669833" s="62"/>
    </row>
    <row r="669834" spans="3:3" x14ac:dyDescent="0.25">
      <c r="C669834" s="62"/>
    </row>
    <row r="669922" spans="3:3" x14ac:dyDescent="0.25">
      <c r="C669922" s="62"/>
    </row>
    <row r="669923" spans="3:3" x14ac:dyDescent="0.25">
      <c r="C669923" s="62"/>
    </row>
    <row r="670011" spans="3:3" x14ac:dyDescent="0.25">
      <c r="C670011" s="62"/>
    </row>
    <row r="670012" spans="3:3" x14ac:dyDescent="0.25">
      <c r="C670012" s="62"/>
    </row>
    <row r="670100" spans="3:3" x14ac:dyDescent="0.25">
      <c r="C670100" s="62"/>
    </row>
    <row r="670101" spans="3:3" x14ac:dyDescent="0.25">
      <c r="C670101" s="62"/>
    </row>
    <row r="670189" spans="3:3" x14ac:dyDescent="0.25">
      <c r="C670189" s="62"/>
    </row>
    <row r="670190" spans="3:3" x14ac:dyDescent="0.25">
      <c r="C670190" s="62"/>
    </row>
    <row r="670278" spans="3:3" x14ac:dyDescent="0.25">
      <c r="C670278" s="62"/>
    </row>
    <row r="670279" spans="3:3" x14ac:dyDescent="0.25">
      <c r="C670279" s="62"/>
    </row>
    <row r="670367" spans="3:3" x14ac:dyDescent="0.25">
      <c r="C670367" s="62"/>
    </row>
    <row r="670368" spans="3:3" x14ac:dyDescent="0.25">
      <c r="C670368" s="62"/>
    </row>
    <row r="670456" spans="3:3" x14ac:dyDescent="0.25">
      <c r="C670456" s="62"/>
    </row>
    <row r="670457" spans="3:3" x14ac:dyDescent="0.25">
      <c r="C670457" s="62"/>
    </row>
    <row r="670545" spans="3:3" x14ac:dyDescent="0.25">
      <c r="C670545" s="62"/>
    </row>
    <row r="670546" spans="3:3" x14ac:dyDescent="0.25">
      <c r="C670546" s="62"/>
    </row>
    <row r="670634" spans="3:3" x14ac:dyDescent="0.25">
      <c r="C670634" s="62"/>
    </row>
    <row r="670635" spans="3:3" x14ac:dyDescent="0.25">
      <c r="C670635" s="62"/>
    </row>
    <row r="670723" spans="3:3" x14ac:dyDescent="0.25">
      <c r="C670723" s="62"/>
    </row>
    <row r="670724" spans="3:3" x14ac:dyDescent="0.25">
      <c r="C670724" s="62"/>
    </row>
    <row r="670812" spans="3:3" x14ac:dyDescent="0.25">
      <c r="C670812" s="62"/>
    </row>
    <row r="670813" spans="3:3" x14ac:dyDescent="0.25">
      <c r="C670813" s="62"/>
    </row>
    <row r="670901" spans="3:3" x14ac:dyDescent="0.25">
      <c r="C670901" s="62"/>
    </row>
    <row r="670902" spans="3:3" x14ac:dyDescent="0.25">
      <c r="C670902" s="62"/>
    </row>
    <row r="670990" spans="3:3" x14ac:dyDescent="0.25">
      <c r="C670990" s="62"/>
    </row>
    <row r="670991" spans="3:3" x14ac:dyDescent="0.25">
      <c r="C670991" s="62"/>
    </row>
    <row r="671079" spans="3:3" x14ac:dyDescent="0.25">
      <c r="C671079" s="62"/>
    </row>
    <row r="671080" spans="3:3" x14ac:dyDescent="0.25">
      <c r="C671080" s="62"/>
    </row>
    <row r="671168" spans="3:3" x14ac:dyDescent="0.25">
      <c r="C671168" s="62"/>
    </row>
    <row r="671169" spans="3:3" x14ac:dyDescent="0.25">
      <c r="C671169" s="62"/>
    </row>
    <row r="671257" spans="3:3" x14ac:dyDescent="0.25">
      <c r="C671257" s="62"/>
    </row>
    <row r="671258" spans="3:3" x14ac:dyDescent="0.25">
      <c r="C671258" s="62"/>
    </row>
    <row r="671346" spans="3:3" x14ac:dyDescent="0.25">
      <c r="C671346" s="62"/>
    </row>
    <row r="671347" spans="3:3" x14ac:dyDescent="0.25">
      <c r="C671347" s="62"/>
    </row>
    <row r="671435" spans="3:3" x14ac:dyDescent="0.25">
      <c r="C671435" s="62"/>
    </row>
    <row r="671436" spans="3:3" x14ac:dyDescent="0.25">
      <c r="C671436" s="62"/>
    </row>
    <row r="671524" spans="3:3" x14ac:dyDescent="0.25">
      <c r="C671524" s="62"/>
    </row>
    <row r="671525" spans="3:3" x14ac:dyDescent="0.25">
      <c r="C671525" s="62"/>
    </row>
    <row r="671613" spans="3:3" x14ac:dyDescent="0.25">
      <c r="C671613" s="62"/>
    </row>
    <row r="671614" spans="3:3" x14ac:dyDescent="0.25">
      <c r="C671614" s="62"/>
    </row>
    <row r="671702" spans="3:3" x14ac:dyDescent="0.25">
      <c r="C671702" s="62"/>
    </row>
    <row r="671703" spans="3:3" x14ac:dyDescent="0.25">
      <c r="C671703" s="62"/>
    </row>
    <row r="671791" spans="3:3" x14ac:dyDescent="0.25">
      <c r="C671791" s="62"/>
    </row>
    <row r="671792" spans="3:3" x14ac:dyDescent="0.25">
      <c r="C671792" s="62"/>
    </row>
    <row r="671880" spans="3:3" x14ac:dyDescent="0.25">
      <c r="C671880" s="62"/>
    </row>
    <row r="671881" spans="3:3" x14ac:dyDescent="0.25">
      <c r="C671881" s="62"/>
    </row>
    <row r="671969" spans="3:3" x14ac:dyDescent="0.25">
      <c r="C671969" s="62"/>
    </row>
    <row r="671970" spans="3:3" x14ac:dyDescent="0.25">
      <c r="C671970" s="62"/>
    </row>
    <row r="672058" spans="3:3" x14ac:dyDescent="0.25">
      <c r="C672058" s="62"/>
    </row>
    <row r="672059" spans="3:3" x14ac:dyDescent="0.25">
      <c r="C672059" s="62"/>
    </row>
    <row r="672147" spans="3:3" x14ac:dyDescent="0.25">
      <c r="C672147" s="62"/>
    </row>
    <row r="672148" spans="3:3" x14ac:dyDescent="0.25">
      <c r="C672148" s="62"/>
    </row>
    <row r="672236" spans="3:3" x14ac:dyDescent="0.25">
      <c r="C672236" s="62"/>
    </row>
    <row r="672237" spans="3:3" x14ac:dyDescent="0.25">
      <c r="C672237" s="62"/>
    </row>
    <row r="672325" spans="3:3" x14ac:dyDescent="0.25">
      <c r="C672325" s="62"/>
    </row>
    <row r="672326" spans="3:3" x14ac:dyDescent="0.25">
      <c r="C672326" s="62"/>
    </row>
    <row r="672414" spans="3:3" x14ac:dyDescent="0.25">
      <c r="C672414" s="62"/>
    </row>
    <row r="672415" spans="3:3" x14ac:dyDescent="0.25">
      <c r="C672415" s="62"/>
    </row>
    <row r="672503" spans="3:3" x14ac:dyDescent="0.25">
      <c r="C672503" s="62"/>
    </row>
    <row r="672504" spans="3:3" x14ac:dyDescent="0.25">
      <c r="C672504" s="62"/>
    </row>
    <row r="672592" spans="3:3" x14ac:dyDescent="0.25">
      <c r="C672592" s="62"/>
    </row>
    <row r="672593" spans="3:3" x14ac:dyDescent="0.25">
      <c r="C672593" s="62"/>
    </row>
    <row r="672681" spans="3:3" x14ac:dyDescent="0.25">
      <c r="C672681" s="62"/>
    </row>
    <row r="672682" spans="3:3" x14ac:dyDescent="0.25">
      <c r="C672682" s="62"/>
    </row>
    <row r="672770" spans="3:3" x14ac:dyDescent="0.25">
      <c r="C672770" s="62"/>
    </row>
    <row r="672771" spans="3:3" x14ac:dyDescent="0.25">
      <c r="C672771" s="62"/>
    </row>
    <row r="672859" spans="3:3" x14ac:dyDescent="0.25">
      <c r="C672859" s="62"/>
    </row>
    <row r="672860" spans="3:3" x14ac:dyDescent="0.25">
      <c r="C672860" s="62"/>
    </row>
    <row r="672948" spans="3:3" x14ac:dyDescent="0.25">
      <c r="C672948" s="62"/>
    </row>
    <row r="672949" spans="3:3" x14ac:dyDescent="0.25">
      <c r="C672949" s="62"/>
    </row>
    <row r="673037" spans="3:3" x14ac:dyDescent="0.25">
      <c r="C673037" s="62"/>
    </row>
    <row r="673038" spans="3:3" x14ac:dyDescent="0.25">
      <c r="C673038" s="62"/>
    </row>
    <row r="673126" spans="3:3" x14ac:dyDescent="0.25">
      <c r="C673126" s="62"/>
    </row>
    <row r="673127" spans="3:3" x14ac:dyDescent="0.25">
      <c r="C673127" s="62"/>
    </row>
    <row r="673215" spans="3:3" x14ac:dyDescent="0.25">
      <c r="C673215" s="62"/>
    </row>
    <row r="673216" spans="3:3" x14ac:dyDescent="0.25">
      <c r="C673216" s="62"/>
    </row>
    <row r="673304" spans="3:3" x14ac:dyDescent="0.25">
      <c r="C673304" s="62"/>
    </row>
    <row r="673305" spans="3:3" x14ac:dyDescent="0.25">
      <c r="C673305" s="62"/>
    </row>
    <row r="673393" spans="3:3" x14ac:dyDescent="0.25">
      <c r="C673393" s="62"/>
    </row>
    <row r="673394" spans="3:3" x14ac:dyDescent="0.25">
      <c r="C673394" s="62"/>
    </row>
    <row r="673482" spans="3:3" x14ac:dyDescent="0.25">
      <c r="C673482" s="62"/>
    </row>
    <row r="673483" spans="3:3" x14ac:dyDescent="0.25">
      <c r="C673483" s="62"/>
    </row>
    <row r="673571" spans="3:3" x14ac:dyDescent="0.25">
      <c r="C673571" s="62"/>
    </row>
    <row r="673572" spans="3:3" x14ac:dyDescent="0.25">
      <c r="C673572" s="62"/>
    </row>
    <row r="673660" spans="3:3" x14ac:dyDescent="0.25">
      <c r="C673660" s="62"/>
    </row>
    <row r="673661" spans="3:3" x14ac:dyDescent="0.25">
      <c r="C673661" s="62"/>
    </row>
    <row r="673749" spans="3:3" x14ac:dyDescent="0.25">
      <c r="C673749" s="62"/>
    </row>
    <row r="673750" spans="3:3" x14ac:dyDescent="0.25">
      <c r="C673750" s="62"/>
    </row>
    <row r="673838" spans="3:3" x14ac:dyDescent="0.25">
      <c r="C673838" s="62"/>
    </row>
    <row r="673839" spans="3:3" x14ac:dyDescent="0.25">
      <c r="C673839" s="62"/>
    </row>
    <row r="673927" spans="3:3" x14ac:dyDescent="0.25">
      <c r="C673927" s="62"/>
    </row>
    <row r="673928" spans="3:3" x14ac:dyDescent="0.25">
      <c r="C673928" s="62"/>
    </row>
    <row r="674016" spans="3:3" x14ac:dyDescent="0.25">
      <c r="C674016" s="62"/>
    </row>
    <row r="674017" spans="3:3" x14ac:dyDescent="0.25">
      <c r="C674017" s="62"/>
    </row>
    <row r="674105" spans="3:3" x14ac:dyDescent="0.25">
      <c r="C674105" s="62"/>
    </row>
    <row r="674106" spans="3:3" x14ac:dyDescent="0.25">
      <c r="C674106" s="62"/>
    </row>
    <row r="674194" spans="3:3" x14ac:dyDescent="0.25">
      <c r="C674194" s="62"/>
    </row>
    <row r="674195" spans="3:3" x14ac:dyDescent="0.25">
      <c r="C674195" s="62"/>
    </row>
    <row r="674283" spans="3:3" x14ac:dyDescent="0.25">
      <c r="C674283" s="62"/>
    </row>
    <row r="674284" spans="3:3" x14ac:dyDescent="0.25">
      <c r="C674284" s="62"/>
    </row>
    <row r="674372" spans="3:3" x14ac:dyDescent="0.25">
      <c r="C674372" s="62"/>
    </row>
    <row r="674373" spans="3:3" x14ac:dyDescent="0.25">
      <c r="C674373" s="62"/>
    </row>
    <row r="674461" spans="3:3" x14ac:dyDescent="0.25">
      <c r="C674461" s="62"/>
    </row>
    <row r="674462" spans="3:3" x14ac:dyDescent="0.25">
      <c r="C674462" s="62"/>
    </row>
    <row r="674550" spans="3:3" x14ac:dyDescent="0.25">
      <c r="C674550" s="62"/>
    </row>
    <row r="674551" spans="3:3" x14ac:dyDescent="0.25">
      <c r="C674551" s="62"/>
    </row>
    <row r="674639" spans="3:3" x14ac:dyDescent="0.25">
      <c r="C674639" s="62"/>
    </row>
    <row r="674640" spans="3:3" x14ac:dyDescent="0.25">
      <c r="C674640" s="62"/>
    </row>
    <row r="674728" spans="3:3" x14ac:dyDescent="0.25">
      <c r="C674728" s="62"/>
    </row>
    <row r="674729" spans="3:3" x14ac:dyDescent="0.25">
      <c r="C674729" s="62"/>
    </row>
    <row r="674817" spans="3:3" x14ac:dyDescent="0.25">
      <c r="C674817" s="62"/>
    </row>
    <row r="674818" spans="3:3" x14ac:dyDescent="0.25">
      <c r="C674818" s="62"/>
    </row>
    <row r="674906" spans="3:3" x14ac:dyDescent="0.25">
      <c r="C674906" s="62"/>
    </row>
    <row r="674907" spans="3:3" x14ac:dyDescent="0.25">
      <c r="C674907" s="62"/>
    </row>
    <row r="674995" spans="3:3" x14ac:dyDescent="0.25">
      <c r="C674995" s="62"/>
    </row>
    <row r="674996" spans="3:3" x14ac:dyDescent="0.25">
      <c r="C674996" s="62"/>
    </row>
    <row r="675084" spans="3:3" x14ac:dyDescent="0.25">
      <c r="C675084" s="62"/>
    </row>
    <row r="675085" spans="3:3" x14ac:dyDescent="0.25">
      <c r="C675085" s="62"/>
    </row>
    <row r="675173" spans="3:3" x14ac:dyDescent="0.25">
      <c r="C675173" s="62"/>
    </row>
    <row r="675174" spans="3:3" x14ac:dyDescent="0.25">
      <c r="C675174" s="62"/>
    </row>
    <row r="675262" spans="3:3" x14ac:dyDescent="0.25">
      <c r="C675262" s="62"/>
    </row>
    <row r="675263" spans="3:3" x14ac:dyDescent="0.25">
      <c r="C675263" s="62"/>
    </row>
    <row r="675351" spans="3:3" x14ac:dyDescent="0.25">
      <c r="C675351" s="62"/>
    </row>
    <row r="675352" spans="3:3" x14ac:dyDescent="0.25">
      <c r="C675352" s="62"/>
    </row>
    <row r="675440" spans="3:3" x14ac:dyDescent="0.25">
      <c r="C675440" s="62"/>
    </row>
    <row r="675441" spans="3:3" x14ac:dyDescent="0.25">
      <c r="C675441" s="62"/>
    </row>
    <row r="675529" spans="3:3" x14ac:dyDescent="0.25">
      <c r="C675529" s="62"/>
    </row>
    <row r="675530" spans="3:3" x14ac:dyDescent="0.25">
      <c r="C675530" s="62"/>
    </row>
    <row r="675618" spans="3:3" x14ac:dyDescent="0.25">
      <c r="C675618" s="62"/>
    </row>
    <row r="675619" spans="3:3" x14ac:dyDescent="0.25">
      <c r="C675619" s="62"/>
    </row>
    <row r="675707" spans="3:3" x14ac:dyDescent="0.25">
      <c r="C675707" s="62"/>
    </row>
    <row r="675708" spans="3:3" x14ac:dyDescent="0.25">
      <c r="C675708" s="62"/>
    </row>
    <row r="675796" spans="3:3" x14ac:dyDescent="0.25">
      <c r="C675796" s="62"/>
    </row>
    <row r="675797" spans="3:3" x14ac:dyDescent="0.25">
      <c r="C675797" s="62"/>
    </row>
    <row r="675885" spans="3:3" x14ac:dyDescent="0.25">
      <c r="C675885" s="62"/>
    </row>
    <row r="675886" spans="3:3" x14ac:dyDescent="0.25">
      <c r="C675886" s="62"/>
    </row>
    <row r="675974" spans="3:3" x14ac:dyDescent="0.25">
      <c r="C675974" s="62"/>
    </row>
    <row r="675975" spans="3:3" x14ac:dyDescent="0.25">
      <c r="C675975" s="62"/>
    </row>
    <row r="676063" spans="3:3" x14ac:dyDescent="0.25">
      <c r="C676063" s="62"/>
    </row>
    <row r="676064" spans="3:3" x14ac:dyDescent="0.25">
      <c r="C676064" s="62"/>
    </row>
    <row r="676152" spans="3:3" x14ac:dyDescent="0.25">
      <c r="C676152" s="62"/>
    </row>
    <row r="676153" spans="3:3" x14ac:dyDescent="0.25">
      <c r="C676153" s="62"/>
    </row>
    <row r="676241" spans="3:3" x14ac:dyDescent="0.25">
      <c r="C676241" s="62"/>
    </row>
    <row r="676242" spans="3:3" x14ac:dyDescent="0.25">
      <c r="C676242" s="62"/>
    </row>
    <row r="676330" spans="3:3" x14ac:dyDescent="0.25">
      <c r="C676330" s="62"/>
    </row>
    <row r="676331" spans="3:3" x14ac:dyDescent="0.25">
      <c r="C676331" s="62"/>
    </row>
    <row r="676419" spans="3:3" x14ac:dyDescent="0.25">
      <c r="C676419" s="62"/>
    </row>
    <row r="676420" spans="3:3" x14ac:dyDescent="0.25">
      <c r="C676420" s="62"/>
    </row>
    <row r="676508" spans="3:3" x14ac:dyDescent="0.25">
      <c r="C676508" s="62"/>
    </row>
    <row r="676509" spans="3:3" x14ac:dyDescent="0.25">
      <c r="C676509" s="62"/>
    </row>
    <row r="676597" spans="3:3" x14ac:dyDescent="0.25">
      <c r="C676597" s="62"/>
    </row>
    <row r="676598" spans="3:3" x14ac:dyDescent="0.25">
      <c r="C676598" s="62"/>
    </row>
    <row r="676686" spans="3:3" x14ac:dyDescent="0.25">
      <c r="C676686" s="62"/>
    </row>
    <row r="676687" spans="3:3" x14ac:dyDescent="0.25">
      <c r="C676687" s="62"/>
    </row>
    <row r="676775" spans="3:3" x14ac:dyDescent="0.25">
      <c r="C676775" s="62"/>
    </row>
    <row r="676776" spans="3:3" x14ac:dyDescent="0.25">
      <c r="C676776" s="62"/>
    </row>
    <row r="676864" spans="3:3" x14ac:dyDescent="0.25">
      <c r="C676864" s="62"/>
    </row>
    <row r="676865" spans="3:3" x14ac:dyDescent="0.25">
      <c r="C676865" s="62"/>
    </row>
    <row r="676953" spans="3:3" x14ac:dyDescent="0.25">
      <c r="C676953" s="62"/>
    </row>
    <row r="676954" spans="3:3" x14ac:dyDescent="0.25">
      <c r="C676954" s="62"/>
    </row>
    <row r="677042" spans="3:3" x14ac:dyDescent="0.25">
      <c r="C677042" s="62"/>
    </row>
    <row r="677043" spans="3:3" x14ac:dyDescent="0.25">
      <c r="C677043" s="62"/>
    </row>
    <row r="677131" spans="3:3" x14ac:dyDescent="0.25">
      <c r="C677131" s="62"/>
    </row>
    <row r="677132" spans="3:3" x14ac:dyDescent="0.25">
      <c r="C677132" s="62"/>
    </row>
    <row r="677220" spans="3:3" x14ac:dyDescent="0.25">
      <c r="C677220" s="62"/>
    </row>
    <row r="677221" spans="3:3" x14ac:dyDescent="0.25">
      <c r="C677221" s="62"/>
    </row>
    <row r="677309" spans="3:3" x14ac:dyDescent="0.25">
      <c r="C677309" s="62"/>
    </row>
    <row r="677310" spans="3:3" x14ac:dyDescent="0.25">
      <c r="C677310" s="62"/>
    </row>
    <row r="677398" spans="3:3" x14ac:dyDescent="0.25">
      <c r="C677398" s="62"/>
    </row>
    <row r="677399" spans="3:3" x14ac:dyDescent="0.25">
      <c r="C677399" s="62"/>
    </row>
    <row r="677487" spans="3:3" x14ac:dyDescent="0.25">
      <c r="C677487" s="62"/>
    </row>
    <row r="677488" spans="3:3" x14ac:dyDescent="0.25">
      <c r="C677488" s="62"/>
    </row>
    <row r="677576" spans="3:3" x14ac:dyDescent="0.25">
      <c r="C677576" s="62"/>
    </row>
    <row r="677577" spans="3:3" x14ac:dyDescent="0.25">
      <c r="C677577" s="62"/>
    </row>
    <row r="677665" spans="3:3" x14ac:dyDescent="0.25">
      <c r="C677665" s="62"/>
    </row>
    <row r="677666" spans="3:3" x14ac:dyDescent="0.25">
      <c r="C677666" s="62"/>
    </row>
    <row r="677754" spans="3:3" x14ac:dyDescent="0.25">
      <c r="C677754" s="62"/>
    </row>
    <row r="677755" spans="3:3" x14ac:dyDescent="0.25">
      <c r="C677755" s="62"/>
    </row>
    <row r="677843" spans="3:3" x14ac:dyDescent="0.25">
      <c r="C677843" s="62"/>
    </row>
    <row r="677844" spans="3:3" x14ac:dyDescent="0.25">
      <c r="C677844" s="62"/>
    </row>
    <row r="677932" spans="3:3" x14ac:dyDescent="0.25">
      <c r="C677932" s="62"/>
    </row>
    <row r="677933" spans="3:3" x14ac:dyDescent="0.25">
      <c r="C677933" s="62"/>
    </row>
    <row r="678021" spans="3:3" x14ac:dyDescent="0.25">
      <c r="C678021" s="62"/>
    </row>
    <row r="678022" spans="3:3" x14ac:dyDescent="0.25">
      <c r="C678022" s="62"/>
    </row>
    <row r="678110" spans="3:3" x14ac:dyDescent="0.25">
      <c r="C678110" s="62"/>
    </row>
    <row r="678111" spans="3:3" x14ac:dyDescent="0.25">
      <c r="C678111" s="62"/>
    </row>
    <row r="678199" spans="3:3" x14ac:dyDescent="0.25">
      <c r="C678199" s="62"/>
    </row>
    <row r="678200" spans="3:3" x14ac:dyDescent="0.25">
      <c r="C678200" s="62"/>
    </row>
    <row r="678288" spans="3:3" x14ac:dyDescent="0.25">
      <c r="C678288" s="62"/>
    </row>
    <row r="678289" spans="3:3" x14ac:dyDescent="0.25">
      <c r="C678289" s="62"/>
    </row>
    <row r="678377" spans="3:3" x14ac:dyDescent="0.25">
      <c r="C678377" s="62"/>
    </row>
    <row r="678378" spans="3:3" x14ac:dyDescent="0.25">
      <c r="C678378" s="62"/>
    </row>
    <row r="678466" spans="3:3" x14ac:dyDescent="0.25">
      <c r="C678466" s="62"/>
    </row>
    <row r="678467" spans="3:3" x14ac:dyDescent="0.25">
      <c r="C678467" s="62"/>
    </row>
    <row r="678555" spans="3:3" x14ac:dyDescent="0.25">
      <c r="C678555" s="62"/>
    </row>
    <row r="678556" spans="3:3" x14ac:dyDescent="0.25">
      <c r="C678556" s="62"/>
    </row>
    <row r="678644" spans="3:3" x14ac:dyDescent="0.25">
      <c r="C678644" s="62"/>
    </row>
    <row r="678645" spans="3:3" x14ac:dyDescent="0.25">
      <c r="C678645" s="62"/>
    </row>
    <row r="678733" spans="3:3" x14ac:dyDescent="0.25">
      <c r="C678733" s="62"/>
    </row>
    <row r="678734" spans="3:3" x14ac:dyDescent="0.25">
      <c r="C678734" s="62"/>
    </row>
    <row r="678822" spans="3:3" x14ac:dyDescent="0.25">
      <c r="C678822" s="62"/>
    </row>
    <row r="678823" spans="3:3" x14ac:dyDescent="0.25">
      <c r="C678823" s="62"/>
    </row>
    <row r="678911" spans="3:3" x14ac:dyDescent="0.25">
      <c r="C678911" s="62"/>
    </row>
    <row r="678912" spans="3:3" x14ac:dyDescent="0.25">
      <c r="C678912" s="62"/>
    </row>
    <row r="679000" spans="3:3" x14ac:dyDescent="0.25">
      <c r="C679000" s="62"/>
    </row>
    <row r="679001" spans="3:3" x14ac:dyDescent="0.25">
      <c r="C679001" s="62"/>
    </row>
    <row r="679089" spans="3:3" x14ac:dyDescent="0.25">
      <c r="C679089" s="62"/>
    </row>
    <row r="679090" spans="3:3" x14ac:dyDescent="0.25">
      <c r="C679090" s="62"/>
    </row>
    <row r="679178" spans="3:3" x14ac:dyDescent="0.25">
      <c r="C679178" s="62"/>
    </row>
    <row r="679179" spans="3:3" x14ac:dyDescent="0.25">
      <c r="C679179" s="62"/>
    </row>
    <row r="679267" spans="3:3" x14ac:dyDescent="0.25">
      <c r="C679267" s="62"/>
    </row>
    <row r="679268" spans="3:3" x14ac:dyDescent="0.25">
      <c r="C679268" s="62"/>
    </row>
    <row r="679356" spans="3:3" x14ac:dyDescent="0.25">
      <c r="C679356" s="62"/>
    </row>
    <row r="679357" spans="3:3" x14ac:dyDescent="0.25">
      <c r="C679357" s="62"/>
    </row>
    <row r="679445" spans="3:3" x14ac:dyDescent="0.25">
      <c r="C679445" s="62"/>
    </row>
    <row r="679446" spans="3:3" x14ac:dyDescent="0.25">
      <c r="C679446" s="62"/>
    </row>
    <row r="679534" spans="3:3" x14ac:dyDescent="0.25">
      <c r="C679534" s="62"/>
    </row>
    <row r="679535" spans="3:3" x14ac:dyDescent="0.25">
      <c r="C679535" s="62"/>
    </row>
    <row r="679623" spans="3:3" x14ac:dyDescent="0.25">
      <c r="C679623" s="62"/>
    </row>
    <row r="679624" spans="3:3" x14ac:dyDescent="0.25">
      <c r="C679624" s="62"/>
    </row>
    <row r="679712" spans="3:3" x14ac:dyDescent="0.25">
      <c r="C679712" s="62"/>
    </row>
    <row r="679713" spans="3:3" x14ac:dyDescent="0.25">
      <c r="C679713" s="62"/>
    </row>
    <row r="679801" spans="3:3" x14ac:dyDescent="0.25">
      <c r="C679801" s="62"/>
    </row>
    <row r="679802" spans="3:3" x14ac:dyDescent="0.25">
      <c r="C679802" s="62"/>
    </row>
    <row r="679890" spans="3:3" x14ac:dyDescent="0.25">
      <c r="C679890" s="62"/>
    </row>
    <row r="679891" spans="3:3" x14ac:dyDescent="0.25">
      <c r="C679891" s="62"/>
    </row>
    <row r="679979" spans="3:3" x14ac:dyDescent="0.25">
      <c r="C679979" s="62"/>
    </row>
    <row r="679980" spans="3:3" x14ac:dyDescent="0.25">
      <c r="C679980" s="62"/>
    </row>
    <row r="680068" spans="3:3" x14ac:dyDescent="0.25">
      <c r="C680068" s="62"/>
    </row>
    <row r="680069" spans="3:3" x14ac:dyDescent="0.25">
      <c r="C680069" s="62"/>
    </row>
    <row r="680157" spans="3:3" x14ac:dyDescent="0.25">
      <c r="C680157" s="62"/>
    </row>
    <row r="680158" spans="3:3" x14ac:dyDescent="0.25">
      <c r="C680158" s="62"/>
    </row>
    <row r="680246" spans="3:3" x14ac:dyDescent="0.25">
      <c r="C680246" s="62"/>
    </row>
    <row r="680247" spans="3:3" x14ac:dyDescent="0.25">
      <c r="C680247" s="62"/>
    </row>
    <row r="680335" spans="3:3" x14ac:dyDescent="0.25">
      <c r="C680335" s="62"/>
    </row>
    <row r="680336" spans="3:3" x14ac:dyDescent="0.25">
      <c r="C680336" s="62"/>
    </row>
    <row r="680424" spans="3:3" x14ac:dyDescent="0.25">
      <c r="C680424" s="62"/>
    </row>
    <row r="680425" spans="3:3" x14ac:dyDescent="0.25">
      <c r="C680425" s="62"/>
    </row>
    <row r="680513" spans="3:3" x14ac:dyDescent="0.25">
      <c r="C680513" s="62"/>
    </row>
    <row r="680514" spans="3:3" x14ac:dyDescent="0.25">
      <c r="C680514" s="62"/>
    </row>
    <row r="680602" spans="3:3" x14ac:dyDescent="0.25">
      <c r="C680602" s="62"/>
    </row>
    <row r="680603" spans="3:3" x14ac:dyDescent="0.25">
      <c r="C680603" s="62"/>
    </row>
    <row r="680691" spans="3:3" x14ac:dyDescent="0.25">
      <c r="C680691" s="62"/>
    </row>
    <row r="680692" spans="3:3" x14ac:dyDescent="0.25">
      <c r="C680692" s="62"/>
    </row>
    <row r="680780" spans="3:3" x14ac:dyDescent="0.25">
      <c r="C680780" s="62"/>
    </row>
    <row r="680781" spans="3:3" x14ac:dyDescent="0.25">
      <c r="C680781" s="62"/>
    </row>
    <row r="680869" spans="3:3" x14ac:dyDescent="0.25">
      <c r="C680869" s="62"/>
    </row>
    <row r="680870" spans="3:3" x14ac:dyDescent="0.25">
      <c r="C680870" s="62"/>
    </row>
    <row r="680958" spans="3:3" x14ac:dyDescent="0.25">
      <c r="C680958" s="62"/>
    </row>
    <row r="680959" spans="3:3" x14ac:dyDescent="0.25">
      <c r="C680959" s="62"/>
    </row>
    <row r="681047" spans="3:3" x14ac:dyDescent="0.25">
      <c r="C681047" s="62"/>
    </row>
    <row r="681048" spans="3:3" x14ac:dyDescent="0.25">
      <c r="C681048" s="62"/>
    </row>
    <row r="681136" spans="3:3" x14ac:dyDescent="0.25">
      <c r="C681136" s="62"/>
    </row>
    <row r="681137" spans="3:3" x14ac:dyDescent="0.25">
      <c r="C681137" s="62"/>
    </row>
    <row r="681225" spans="3:3" x14ac:dyDescent="0.25">
      <c r="C681225" s="62"/>
    </row>
    <row r="681226" spans="3:3" x14ac:dyDescent="0.25">
      <c r="C681226" s="62"/>
    </row>
    <row r="681314" spans="3:3" x14ac:dyDescent="0.25">
      <c r="C681314" s="62"/>
    </row>
    <row r="681315" spans="3:3" x14ac:dyDescent="0.25">
      <c r="C681315" s="62"/>
    </row>
    <row r="681403" spans="3:3" x14ac:dyDescent="0.25">
      <c r="C681403" s="62"/>
    </row>
    <row r="681404" spans="3:3" x14ac:dyDescent="0.25">
      <c r="C681404" s="62"/>
    </row>
    <row r="681492" spans="3:3" x14ac:dyDescent="0.25">
      <c r="C681492" s="62"/>
    </row>
    <row r="681493" spans="3:3" x14ac:dyDescent="0.25">
      <c r="C681493" s="62"/>
    </row>
    <row r="681581" spans="3:3" x14ac:dyDescent="0.25">
      <c r="C681581" s="62"/>
    </row>
    <row r="681582" spans="3:3" x14ac:dyDescent="0.25">
      <c r="C681582" s="62"/>
    </row>
    <row r="681670" spans="3:3" x14ac:dyDescent="0.25">
      <c r="C681670" s="62"/>
    </row>
    <row r="681671" spans="3:3" x14ac:dyDescent="0.25">
      <c r="C681671" s="62"/>
    </row>
    <row r="681759" spans="3:3" x14ac:dyDescent="0.25">
      <c r="C681759" s="62"/>
    </row>
    <row r="681760" spans="3:3" x14ac:dyDescent="0.25">
      <c r="C681760" s="62"/>
    </row>
    <row r="681848" spans="3:3" x14ac:dyDescent="0.25">
      <c r="C681848" s="62"/>
    </row>
    <row r="681849" spans="3:3" x14ac:dyDescent="0.25">
      <c r="C681849" s="62"/>
    </row>
    <row r="681937" spans="3:3" x14ac:dyDescent="0.25">
      <c r="C681937" s="62"/>
    </row>
    <row r="681938" spans="3:3" x14ac:dyDescent="0.25">
      <c r="C681938" s="62"/>
    </row>
    <row r="682026" spans="3:3" x14ac:dyDescent="0.25">
      <c r="C682026" s="62"/>
    </row>
    <row r="682027" spans="3:3" x14ac:dyDescent="0.25">
      <c r="C682027" s="62"/>
    </row>
    <row r="682115" spans="3:3" x14ac:dyDescent="0.25">
      <c r="C682115" s="62"/>
    </row>
    <row r="682116" spans="3:3" x14ac:dyDescent="0.25">
      <c r="C682116" s="62"/>
    </row>
    <row r="682204" spans="3:3" x14ac:dyDescent="0.25">
      <c r="C682204" s="62"/>
    </row>
    <row r="682205" spans="3:3" x14ac:dyDescent="0.25">
      <c r="C682205" s="62"/>
    </row>
    <row r="682293" spans="3:3" x14ac:dyDescent="0.25">
      <c r="C682293" s="62"/>
    </row>
    <row r="682294" spans="3:3" x14ac:dyDescent="0.25">
      <c r="C682294" s="62"/>
    </row>
    <row r="682382" spans="3:3" x14ac:dyDescent="0.25">
      <c r="C682382" s="62"/>
    </row>
    <row r="682383" spans="3:3" x14ac:dyDescent="0.25">
      <c r="C682383" s="62"/>
    </row>
    <row r="682471" spans="3:3" x14ac:dyDescent="0.25">
      <c r="C682471" s="62"/>
    </row>
    <row r="682472" spans="3:3" x14ac:dyDescent="0.25">
      <c r="C682472" s="62"/>
    </row>
    <row r="682560" spans="3:3" x14ac:dyDescent="0.25">
      <c r="C682560" s="62"/>
    </row>
    <row r="682561" spans="3:3" x14ac:dyDescent="0.25">
      <c r="C682561" s="62"/>
    </row>
    <row r="682649" spans="3:3" x14ac:dyDescent="0.25">
      <c r="C682649" s="62"/>
    </row>
    <row r="682650" spans="3:3" x14ac:dyDescent="0.25">
      <c r="C682650" s="62"/>
    </row>
    <row r="682738" spans="3:3" x14ac:dyDescent="0.25">
      <c r="C682738" s="62"/>
    </row>
    <row r="682739" spans="3:3" x14ac:dyDescent="0.25">
      <c r="C682739" s="62"/>
    </row>
    <row r="682827" spans="3:3" x14ac:dyDescent="0.25">
      <c r="C682827" s="62"/>
    </row>
    <row r="682828" spans="3:3" x14ac:dyDescent="0.25">
      <c r="C682828" s="62"/>
    </row>
    <row r="682916" spans="3:3" x14ac:dyDescent="0.25">
      <c r="C682916" s="62"/>
    </row>
    <row r="682917" spans="3:3" x14ac:dyDescent="0.25">
      <c r="C682917" s="62"/>
    </row>
    <row r="683005" spans="3:3" x14ac:dyDescent="0.25">
      <c r="C683005" s="62"/>
    </row>
    <row r="683006" spans="3:3" x14ac:dyDescent="0.25">
      <c r="C683006" s="62"/>
    </row>
    <row r="683094" spans="3:3" x14ac:dyDescent="0.25">
      <c r="C683094" s="62"/>
    </row>
    <row r="683095" spans="3:3" x14ac:dyDescent="0.25">
      <c r="C683095" s="62"/>
    </row>
    <row r="683183" spans="3:3" x14ac:dyDescent="0.25">
      <c r="C683183" s="62"/>
    </row>
    <row r="683184" spans="3:3" x14ac:dyDescent="0.25">
      <c r="C683184" s="62"/>
    </row>
    <row r="683272" spans="3:3" x14ac:dyDescent="0.25">
      <c r="C683272" s="62"/>
    </row>
    <row r="683273" spans="3:3" x14ac:dyDescent="0.25">
      <c r="C683273" s="62"/>
    </row>
    <row r="683361" spans="3:3" x14ac:dyDescent="0.25">
      <c r="C683361" s="62"/>
    </row>
    <row r="683362" spans="3:3" x14ac:dyDescent="0.25">
      <c r="C683362" s="62"/>
    </row>
    <row r="683450" spans="3:3" x14ac:dyDescent="0.25">
      <c r="C683450" s="62"/>
    </row>
    <row r="683451" spans="3:3" x14ac:dyDescent="0.25">
      <c r="C683451" s="62"/>
    </row>
    <row r="683539" spans="3:3" x14ac:dyDescent="0.25">
      <c r="C683539" s="62"/>
    </row>
    <row r="683540" spans="3:3" x14ac:dyDescent="0.25">
      <c r="C683540" s="62"/>
    </row>
    <row r="683628" spans="3:3" x14ac:dyDescent="0.25">
      <c r="C683628" s="62"/>
    </row>
    <row r="683629" spans="3:3" x14ac:dyDescent="0.25">
      <c r="C683629" s="62"/>
    </row>
    <row r="683717" spans="3:3" x14ac:dyDescent="0.25">
      <c r="C683717" s="62"/>
    </row>
    <row r="683718" spans="3:3" x14ac:dyDescent="0.25">
      <c r="C683718" s="62"/>
    </row>
    <row r="683806" spans="3:3" x14ac:dyDescent="0.25">
      <c r="C683806" s="62"/>
    </row>
    <row r="683807" spans="3:3" x14ac:dyDescent="0.25">
      <c r="C683807" s="62"/>
    </row>
    <row r="683895" spans="3:3" x14ac:dyDescent="0.25">
      <c r="C683895" s="62"/>
    </row>
    <row r="683896" spans="3:3" x14ac:dyDescent="0.25">
      <c r="C683896" s="62"/>
    </row>
    <row r="683984" spans="3:3" x14ac:dyDescent="0.25">
      <c r="C683984" s="62"/>
    </row>
    <row r="683985" spans="3:3" x14ac:dyDescent="0.25">
      <c r="C683985" s="62"/>
    </row>
    <row r="684073" spans="3:3" x14ac:dyDescent="0.25">
      <c r="C684073" s="62"/>
    </row>
    <row r="684074" spans="3:3" x14ac:dyDescent="0.25">
      <c r="C684074" s="62"/>
    </row>
    <row r="684162" spans="3:3" x14ac:dyDescent="0.25">
      <c r="C684162" s="62"/>
    </row>
    <row r="684163" spans="3:3" x14ac:dyDescent="0.25">
      <c r="C684163" s="62"/>
    </row>
    <row r="684251" spans="3:3" x14ac:dyDescent="0.25">
      <c r="C684251" s="62"/>
    </row>
    <row r="684252" spans="3:3" x14ac:dyDescent="0.25">
      <c r="C684252" s="62"/>
    </row>
    <row r="684340" spans="3:3" x14ac:dyDescent="0.25">
      <c r="C684340" s="62"/>
    </row>
    <row r="684341" spans="3:3" x14ac:dyDescent="0.25">
      <c r="C684341" s="62"/>
    </row>
    <row r="684429" spans="3:3" x14ac:dyDescent="0.25">
      <c r="C684429" s="62"/>
    </row>
    <row r="684430" spans="3:3" x14ac:dyDescent="0.25">
      <c r="C684430" s="62"/>
    </row>
    <row r="684518" spans="3:3" x14ac:dyDescent="0.25">
      <c r="C684518" s="62"/>
    </row>
    <row r="684519" spans="3:3" x14ac:dyDescent="0.25">
      <c r="C684519" s="62"/>
    </row>
    <row r="684607" spans="3:3" x14ac:dyDescent="0.25">
      <c r="C684607" s="62"/>
    </row>
    <row r="684608" spans="3:3" x14ac:dyDescent="0.25">
      <c r="C684608" s="62"/>
    </row>
    <row r="684696" spans="3:3" x14ac:dyDescent="0.25">
      <c r="C684696" s="62"/>
    </row>
    <row r="684697" spans="3:3" x14ac:dyDescent="0.25">
      <c r="C684697" s="62"/>
    </row>
    <row r="684785" spans="3:3" x14ac:dyDescent="0.25">
      <c r="C684785" s="62"/>
    </row>
    <row r="684786" spans="3:3" x14ac:dyDescent="0.25">
      <c r="C684786" s="62"/>
    </row>
    <row r="684874" spans="3:3" x14ac:dyDescent="0.25">
      <c r="C684874" s="62"/>
    </row>
    <row r="684875" spans="3:3" x14ac:dyDescent="0.25">
      <c r="C684875" s="62"/>
    </row>
    <row r="684963" spans="3:3" x14ac:dyDescent="0.25">
      <c r="C684963" s="62"/>
    </row>
    <row r="684964" spans="3:3" x14ac:dyDescent="0.25">
      <c r="C684964" s="62"/>
    </row>
    <row r="685052" spans="3:3" x14ac:dyDescent="0.25">
      <c r="C685052" s="62"/>
    </row>
    <row r="685053" spans="3:3" x14ac:dyDescent="0.25">
      <c r="C685053" s="62"/>
    </row>
    <row r="685141" spans="3:3" x14ac:dyDescent="0.25">
      <c r="C685141" s="62"/>
    </row>
    <row r="685142" spans="3:3" x14ac:dyDescent="0.25">
      <c r="C685142" s="62"/>
    </row>
    <row r="685230" spans="3:3" x14ac:dyDescent="0.25">
      <c r="C685230" s="62"/>
    </row>
    <row r="685231" spans="3:3" x14ac:dyDescent="0.25">
      <c r="C685231" s="62"/>
    </row>
    <row r="685319" spans="3:3" x14ac:dyDescent="0.25">
      <c r="C685319" s="62"/>
    </row>
    <row r="685320" spans="3:3" x14ac:dyDescent="0.25">
      <c r="C685320" s="62"/>
    </row>
    <row r="685408" spans="3:3" x14ac:dyDescent="0.25">
      <c r="C685408" s="62"/>
    </row>
    <row r="685409" spans="3:3" x14ac:dyDescent="0.25">
      <c r="C685409" s="62"/>
    </row>
    <row r="685497" spans="3:3" x14ac:dyDescent="0.25">
      <c r="C685497" s="62"/>
    </row>
    <row r="685498" spans="3:3" x14ac:dyDescent="0.25">
      <c r="C685498" s="62"/>
    </row>
    <row r="685586" spans="3:3" x14ac:dyDescent="0.25">
      <c r="C685586" s="62"/>
    </row>
    <row r="685587" spans="3:3" x14ac:dyDescent="0.25">
      <c r="C685587" s="62"/>
    </row>
    <row r="685675" spans="3:3" x14ac:dyDescent="0.25">
      <c r="C685675" s="62"/>
    </row>
    <row r="685676" spans="3:3" x14ac:dyDescent="0.25">
      <c r="C685676" s="62"/>
    </row>
    <row r="685764" spans="3:3" x14ac:dyDescent="0.25">
      <c r="C685764" s="62"/>
    </row>
    <row r="685765" spans="3:3" x14ac:dyDescent="0.25">
      <c r="C685765" s="62"/>
    </row>
    <row r="685853" spans="3:3" x14ac:dyDescent="0.25">
      <c r="C685853" s="62"/>
    </row>
    <row r="685854" spans="3:3" x14ac:dyDescent="0.25">
      <c r="C685854" s="62"/>
    </row>
    <row r="685942" spans="3:3" x14ac:dyDescent="0.25">
      <c r="C685942" s="62"/>
    </row>
    <row r="685943" spans="3:3" x14ac:dyDescent="0.25">
      <c r="C685943" s="62"/>
    </row>
    <row r="686031" spans="3:3" x14ac:dyDescent="0.25">
      <c r="C686031" s="62"/>
    </row>
    <row r="686032" spans="3:3" x14ac:dyDescent="0.25">
      <c r="C686032" s="62"/>
    </row>
    <row r="686120" spans="3:3" x14ac:dyDescent="0.25">
      <c r="C686120" s="62"/>
    </row>
    <row r="686121" spans="3:3" x14ac:dyDescent="0.25">
      <c r="C686121" s="62"/>
    </row>
    <row r="686209" spans="3:3" x14ac:dyDescent="0.25">
      <c r="C686209" s="62"/>
    </row>
    <row r="686210" spans="3:3" x14ac:dyDescent="0.25">
      <c r="C686210" s="62"/>
    </row>
    <row r="686298" spans="3:3" x14ac:dyDescent="0.25">
      <c r="C686298" s="62"/>
    </row>
    <row r="686299" spans="3:3" x14ac:dyDescent="0.25">
      <c r="C686299" s="62"/>
    </row>
    <row r="686387" spans="3:3" x14ac:dyDescent="0.25">
      <c r="C686387" s="62"/>
    </row>
    <row r="686388" spans="3:3" x14ac:dyDescent="0.25">
      <c r="C686388" s="62"/>
    </row>
    <row r="686476" spans="3:3" x14ac:dyDescent="0.25">
      <c r="C686476" s="62"/>
    </row>
    <row r="686477" spans="3:3" x14ac:dyDescent="0.25">
      <c r="C686477" s="62"/>
    </row>
    <row r="686565" spans="3:3" x14ac:dyDescent="0.25">
      <c r="C686565" s="62"/>
    </row>
    <row r="686566" spans="3:3" x14ac:dyDescent="0.25">
      <c r="C686566" s="62"/>
    </row>
    <row r="686654" spans="3:3" x14ac:dyDescent="0.25">
      <c r="C686654" s="62"/>
    </row>
    <row r="686655" spans="3:3" x14ac:dyDescent="0.25">
      <c r="C686655" s="62"/>
    </row>
    <row r="686743" spans="3:3" x14ac:dyDescent="0.25">
      <c r="C686743" s="62"/>
    </row>
    <row r="686744" spans="3:3" x14ac:dyDescent="0.25">
      <c r="C686744" s="62"/>
    </row>
    <row r="686832" spans="3:3" x14ac:dyDescent="0.25">
      <c r="C686832" s="62"/>
    </row>
    <row r="686833" spans="3:3" x14ac:dyDescent="0.25">
      <c r="C686833" s="62"/>
    </row>
    <row r="686921" spans="3:3" x14ac:dyDescent="0.25">
      <c r="C686921" s="62"/>
    </row>
    <row r="686922" spans="3:3" x14ac:dyDescent="0.25">
      <c r="C686922" s="62"/>
    </row>
    <row r="687010" spans="3:3" x14ac:dyDescent="0.25">
      <c r="C687010" s="62"/>
    </row>
    <row r="687011" spans="3:3" x14ac:dyDescent="0.25">
      <c r="C687011" s="62"/>
    </row>
    <row r="687099" spans="3:3" x14ac:dyDescent="0.25">
      <c r="C687099" s="62"/>
    </row>
    <row r="687100" spans="3:3" x14ac:dyDescent="0.25">
      <c r="C687100" s="62"/>
    </row>
    <row r="687188" spans="3:3" x14ac:dyDescent="0.25">
      <c r="C687188" s="62"/>
    </row>
    <row r="687189" spans="3:3" x14ac:dyDescent="0.25">
      <c r="C687189" s="62"/>
    </row>
    <row r="687277" spans="3:3" x14ac:dyDescent="0.25">
      <c r="C687277" s="62"/>
    </row>
    <row r="687278" spans="3:3" x14ac:dyDescent="0.25">
      <c r="C687278" s="62"/>
    </row>
    <row r="687366" spans="3:3" x14ac:dyDescent="0.25">
      <c r="C687366" s="62"/>
    </row>
    <row r="687367" spans="3:3" x14ac:dyDescent="0.25">
      <c r="C687367" s="62"/>
    </row>
    <row r="687455" spans="3:3" x14ac:dyDescent="0.25">
      <c r="C687455" s="62"/>
    </row>
    <row r="687456" spans="3:3" x14ac:dyDescent="0.25">
      <c r="C687456" s="62"/>
    </row>
    <row r="687544" spans="3:3" x14ac:dyDescent="0.25">
      <c r="C687544" s="62"/>
    </row>
    <row r="687545" spans="3:3" x14ac:dyDescent="0.25">
      <c r="C687545" s="62"/>
    </row>
    <row r="687633" spans="3:3" x14ac:dyDescent="0.25">
      <c r="C687633" s="62"/>
    </row>
    <row r="687634" spans="3:3" x14ac:dyDescent="0.25">
      <c r="C687634" s="62"/>
    </row>
    <row r="687722" spans="3:3" x14ac:dyDescent="0.25">
      <c r="C687722" s="62"/>
    </row>
    <row r="687723" spans="3:3" x14ac:dyDescent="0.25">
      <c r="C687723" s="62"/>
    </row>
    <row r="687811" spans="3:3" x14ac:dyDescent="0.25">
      <c r="C687811" s="62"/>
    </row>
    <row r="687812" spans="3:3" x14ac:dyDescent="0.25">
      <c r="C687812" s="62"/>
    </row>
    <row r="687900" spans="3:3" x14ac:dyDescent="0.25">
      <c r="C687900" s="62"/>
    </row>
    <row r="687901" spans="3:3" x14ac:dyDescent="0.25">
      <c r="C687901" s="62"/>
    </row>
    <row r="687989" spans="3:3" x14ac:dyDescent="0.25">
      <c r="C687989" s="62"/>
    </row>
    <row r="687990" spans="3:3" x14ac:dyDescent="0.25">
      <c r="C687990" s="62"/>
    </row>
    <row r="688078" spans="3:3" x14ac:dyDescent="0.25">
      <c r="C688078" s="62"/>
    </row>
    <row r="688079" spans="3:3" x14ac:dyDescent="0.25">
      <c r="C688079" s="62"/>
    </row>
    <row r="688167" spans="3:3" x14ac:dyDescent="0.25">
      <c r="C688167" s="62"/>
    </row>
    <row r="688168" spans="3:3" x14ac:dyDescent="0.25">
      <c r="C688168" s="62"/>
    </row>
    <row r="688256" spans="3:3" x14ac:dyDescent="0.25">
      <c r="C688256" s="62"/>
    </row>
    <row r="688257" spans="3:3" x14ac:dyDescent="0.25">
      <c r="C688257" s="62"/>
    </row>
    <row r="688345" spans="3:3" x14ac:dyDescent="0.25">
      <c r="C688345" s="62"/>
    </row>
    <row r="688346" spans="3:3" x14ac:dyDescent="0.25">
      <c r="C688346" s="62"/>
    </row>
    <row r="688434" spans="3:3" x14ac:dyDescent="0.25">
      <c r="C688434" s="62"/>
    </row>
    <row r="688435" spans="3:3" x14ac:dyDescent="0.25">
      <c r="C688435" s="62"/>
    </row>
    <row r="688523" spans="3:3" x14ac:dyDescent="0.25">
      <c r="C688523" s="62"/>
    </row>
    <row r="688524" spans="3:3" x14ac:dyDescent="0.25">
      <c r="C688524" s="62"/>
    </row>
    <row r="688612" spans="3:3" x14ac:dyDescent="0.25">
      <c r="C688612" s="62"/>
    </row>
    <row r="688613" spans="3:3" x14ac:dyDescent="0.25">
      <c r="C688613" s="62"/>
    </row>
    <row r="688701" spans="3:3" x14ac:dyDescent="0.25">
      <c r="C688701" s="62"/>
    </row>
    <row r="688702" spans="3:3" x14ac:dyDescent="0.25">
      <c r="C688702" s="62"/>
    </row>
    <row r="688790" spans="3:3" x14ac:dyDescent="0.25">
      <c r="C688790" s="62"/>
    </row>
    <row r="688791" spans="3:3" x14ac:dyDescent="0.25">
      <c r="C688791" s="62"/>
    </row>
    <row r="688879" spans="3:3" x14ac:dyDescent="0.25">
      <c r="C688879" s="62"/>
    </row>
    <row r="688880" spans="3:3" x14ac:dyDescent="0.25">
      <c r="C688880" s="62"/>
    </row>
    <row r="688968" spans="3:3" x14ac:dyDescent="0.25">
      <c r="C688968" s="62"/>
    </row>
    <row r="688969" spans="3:3" x14ac:dyDescent="0.25">
      <c r="C688969" s="62"/>
    </row>
    <row r="689057" spans="3:3" x14ac:dyDescent="0.25">
      <c r="C689057" s="62"/>
    </row>
    <row r="689058" spans="3:3" x14ac:dyDescent="0.25">
      <c r="C689058" s="62"/>
    </row>
    <row r="689146" spans="3:3" x14ac:dyDescent="0.25">
      <c r="C689146" s="62"/>
    </row>
    <row r="689147" spans="3:3" x14ac:dyDescent="0.25">
      <c r="C689147" s="62"/>
    </row>
    <row r="689235" spans="3:3" x14ac:dyDescent="0.25">
      <c r="C689235" s="62"/>
    </row>
    <row r="689236" spans="3:3" x14ac:dyDescent="0.25">
      <c r="C689236" s="62"/>
    </row>
    <row r="689324" spans="3:3" x14ac:dyDescent="0.25">
      <c r="C689324" s="62"/>
    </row>
    <row r="689325" spans="3:3" x14ac:dyDescent="0.25">
      <c r="C689325" s="62"/>
    </row>
    <row r="689413" spans="3:3" x14ac:dyDescent="0.25">
      <c r="C689413" s="62"/>
    </row>
    <row r="689414" spans="3:3" x14ac:dyDescent="0.25">
      <c r="C689414" s="62"/>
    </row>
    <row r="689502" spans="3:3" x14ac:dyDescent="0.25">
      <c r="C689502" s="62"/>
    </row>
    <row r="689503" spans="3:3" x14ac:dyDescent="0.25">
      <c r="C689503" s="62"/>
    </row>
    <row r="689591" spans="3:3" x14ac:dyDescent="0.25">
      <c r="C689591" s="62"/>
    </row>
    <row r="689592" spans="3:3" x14ac:dyDescent="0.25">
      <c r="C689592" s="62"/>
    </row>
    <row r="689680" spans="3:3" x14ac:dyDescent="0.25">
      <c r="C689680" s="62"/>
    </row>
    <row r="689681" spans="3:3" x14ac:dyDescent="0.25">
      <c r="C689681" s="62"/>
    </row>
    <row r="689769" spans="3:3" x14ac:dyDescent="0.25">
      <c r="C689769" s="62"/>
    </row>
    <row r="689770" spans="3:3" x14ac:dyDescent="0.25">
      <c r="C689770" s="62"/>
    </row>
    <row r="689858" spans="3:3" x14ac:dyDescent="0.25">
      <c r="C689858" s="62"/>
    </row>
    <row r="689859" spans="3:3" x14ac:dyDescent="0.25">
      <c r="C689859" s="62"/>
    </row>
    <row r="689947" spans="3:3" x14ac:dyDescent="0.25">
      <c r="C689947" s="62"/>
    </row>
    <row r="689948" spans="3:3" x14ac:dyDescent="0.25">
      <c r="C689948" s="62"/>
    </row>
    <row r="690036" spans="3:3" x14ac:dyDescent="0.25">
      <c r="C690036" s="62"/>
    </row>
    <row r="690037" spans="3:3" x14ac:dyDescent="0.25">
      <c r="C690037" s="62"/>
    </row>
    <row r="690125" spans="3:3" x14ac:dyDescent="0.25">
      <c r="C690125" s="62"/>
    </row>
    <row r="690126" spans="3:3" x14ac:dyDescent="0.25">
      <c r="C690126" s="62"/>
    </row>
    <row r="690214" spans="3:3" x14ac:dyDescent="0.25">
      <c r="C690214" s="62"/>
    </row>
    <row r="690215" spans="3:3" x14ac:dyDescent="0.25">
      <c r="C690215" s="62"/>
    </row>
    <row r="690303" spans="3:3" x14ac:dyDescent="0.25">
      <c r="C690303" s="62"/>
    </row>
    <row r="690304" spans="3:3" x14ac:dyDescent="0.25">
      <c r="C690304" s="62"/>
    </row>
    <row r="690392" spans="3:3" x14ac:dyDescent="0.25">
      <c r="C690392" s="62"/>
    </row>
    <row r="690393" spans="3:3" x14ac:dyDescent="0.25">
      <c r="C690393" s="62"/>
    </row>
    <row r="690481" spans="3:3" x14ac:dyDescent="0.25">
      <c r="C690481" s="62"/>
    </row>
    <row r="690482" spans="3:3" x14ac:dyDescent="0.25">
      <c r="C690482" s="62"/>
    </row>
    <row r="690570" spans="3:3" x14ac:dyDescent="0.25">
      <c r="C690570" s="62"/>
    </row>
    <row r="690571" spans="3:3" x14ac:dyDescent="0.25">
      <c r="C690571" s="62"/>
    </row>
    <row r="690659" spans="3:3" x14ac:dyDescent="0.25">
      <c r="C690659" s="62"/>
    </row>
    <row r="690660" spans="3:3" x14ac:dyDescent="0.25">
      <c r="C690660" s="62"/>
    </row>
    <row r="690748" spans="3:3" x14ac:dyDescent="0.25">
      <c r="C690748" s="62"/>
    </row>
    <row r="690749" spans="3:3" x14ac:dyDescent="0.25">
      <c r="C690749" s="62"/>
    </row>
    <row r="690837" spans="3:3" x14ac:dyDescent="0.25">
      <c r="C690837" s="62"/>
    </row>
    <row r="690838" spans="3:3" x14ac:dyDescent="0.25">
      <c r="C690838" s="62"/>
    </row>
    <row r="690926" spans="3:3" x14ac:dyDescent="0.25">
      <c r="C690926" s="62"/>
    </row>
    <row r="690927" spans="3:3" x14ac:dyDescent="0.25">
      <c r="C690927" s="62"/>
    </row>
    <row r="691015" spans="3:3" x14ac:dyDescent="0.25">
      <c r="C691015" s="62"/>
    </row>
    <row r="691016" spans="3:3" x14ac:dyDescent="0.25">
      <c r="C691016" s="62"/>
    </row>
    <row r="691104" spans="3:3" x14ac:dyDescent="0.25">
      <c r="C691104" s="62"/>
    </row>
    <row r="691105" spans="3:3" x14ac:dyDescent="0.25">
      <c r="C691105" s="62"/>
    </row>
    <row r="691193" spans="3:3" x14ac:dyDescent="0.25">
      <c r="C691193" s="62"/>
    </row>
    <row r="691194" spans="3:3" x14ac:dyDescent="0.25">
      <c r="C691194" s="62"/>
    </row>
    <row r="691282" spans="3:3" x14ac:dyDescent="0.25">
      <c r="C691282" s="62"/>
    </row>
    <row r="691283" spans="3:3" x14ac:dyDescent="0.25">
      <c r="C691283" s="62"/>
    </row>
    <row r="691371" spans="3:3" x14ac:dyDescent="0.25">
      <c r="C691371" s="62"/>
    </row>
    <row r="691372" spans="3:3" x14ac:dyDescent="0.25">
      <c r="C691372" s="62"/>
    </row>
    <row r="691460" spans="3:3" x14ac:dyDescent="0.25">
      <c r="C691460" s="62"/>
    </row>
    <row r="691461" spans="3:3" x14ac:dyDescent="0.25">
      <c r="C691461" s="62"/>
    </row>
    <row r="691549" spans="3:3" x14ac:dyDescent="0.25">
      <c r="C691549" s="62"/>
    </row>
    <row r="691550" spans="3:3" x14ac:dyDescent="0.25">
      <c r="C691550" s="62"/>
    </row>
    <row r="691638" spans="3:3" x14ac:dyDescent="0.25">
      <c r="C691638" s="62"/>
    </row>
    <row r="691639" spans="3:3" x14ac:dyDescent="0.25">
      <c r="C691639" s="62"/>
    </row>
    <row r="691727" spans="3:3" x14ac:dyDescent="0.25">
      <c r="C691727" s="62"/>
    </row>
    <row r="691728" spans="3:3" x14ac:dyDescent="0.25">
      <c r="C691728" s="62"/>
    </row>
    <row r="691816" spans="3:3" x14ac:dyDescent="0.25">
      <c r="C691816" s="62"/>
    </row>
    <row r="691817" spans="3:3" x14ac:dyDescent="0.25">
      <c r="C691817" s="62"/>
    </row>
    <row r="691905" spans="3:3" x14ac:dyDescent="0.25">
      <c r="C691905" s="62"/>
    </row>
    <row r="691906" spans="3:3" x14ac:dyDescent="0.25">
      <c r="C691906" s="62"/>
    </row>
    <row r="691994" spans="3:3" x14ac:dyDescent="0.25">
      <c r="C691994" s="62"/>
    </row>
    <row r="691995" spans="3:3" x14ac:dyDescent="0.25">
      <c r="C691995" s="62"/>
    </row>
    <row r="692083" spans="3:3" x14ac:dyDescent="0.25">
      <c r="C692083" s="62"/>
    </row>
    <row r="692084" spans="3:3" x14ac:dyDescent="0.25">
      <c r="C692084" s="62"/>
    </row>
    <row r="692172" spans="3:3" x14ac:dyDescent="0.25">
      <c r="C692172" s="62"/>
    </row>
    <row r="692173" spans="3:3" x14ac:dyDescent="0.25">
      <c r="C692173" s="62"/>
    </row>
    <row r="692261" spans="3:3" x14ac:dyDescent="0.25">
      <c r="C692261" s="62"/>
    </row>
    <row r="692262" spans="3:3" x14ac:dyDescent="0.25">
      <c r="C692262" s="62"/>
    </row>
    <row r="692350" spans="3:3" x14ac:dyDescent="0.25">
      <c r="C692350" s="62"/>
    </row>
    <row r="692351" spans="3:3" x14ac:dyDescent="0.25">
      <c r="C692351" s="62"/>
    </row>
    <row r="692439" spans="3:3" x14ac:dyDescent="0.25">
      <c r="C692439" s="62"/>
    </row>
    <row r="692440" spans="3:3" x14ac:dyDescent="0.25">
      <c r="C692440" s="62"/>
    </row>
    <row r="692528" spans="3:3" x14ac:dyDescent="0.25">
      <c r="C692528" s="62"/>
    </row>
    <row r="692529" spans="3:3" x14ac:dyDescent="0.25">
      <c r="C692529" s="62"/>
    </row>
    <row r="692617" spans="3:3" x14ac:dyDescent="0.25">
      <c r="C692617" s="62"/>
    </row>
    <row r="692618" spans="3:3" x14ac:dyDescent="0.25">
      <c r="C692618" s="62"/>
    </row>
    <row r="692706" spans="3:3" x14ac:dyDescent="0.25">
      <c r="C692706" s="62"/>
    </row>
    <row r="692707" spans="3:3" x14ac:dyDescent="0.25">
      <c r="C692707" s="62"/>
    </row>
    <row r="692795" spans="3:3" x14ac:dyDescent="0.25">
      <c r="C692795" s="62"/>
    </row>
    <row r="692796" spans="3:3" x14ac:dyDescent="0.25">
      <c r="C692796" s="62"/>
    </row>
    <row r="692884" spans="3:3" x14ac:dyDescent="0.25">
      <c r="C692884" s="62"/>
    </row>
    <row r="692885" spans="3:3" x14ac:dyDescent="0.25">
      <c r="C692885" s="62"/>
    </row>
    <row r="692973" spans="3:3" x14ac:dyDescent="0.25">
      <c r="C692973" s="62"/>
    </row>
    <row r="692974" spans="3:3" x14ac:dyDescent="0.25">
      <c r="C692974" s="62"/>
    </row>
    <row r="693062" spans="3:3" x14ac:dyDescent="0.25">
      <c r="C693062" s="62"/>
    </row>
    <row r="693063" spans="3:3" x14ac:dyDescent="0.25">
      <c r="C693063" s="62"/>
    </row>
    <row r="693151" spans="3:3" x14ac:dyDescent="0.25">
      <c r="C693151" s="62"/>
    </row>
    <row r="693152" spans="3:3" x14ac:dyDescent="0.25">
      <c r="C693152" s="62"/>
    </row>
    <row r="693240" spans="3:3" x14ac:dyDescent="0.25">
      <c r="C693240" s="62"/>
    </row>
    <row r="693241" spans="3:3" x14ac:dyDescent="0.25">
      <c r="C693241" s="62"/>
    </row>
    <row r="693329" spans="3:3" x14ac:dyDescent="0.25">
      <c r="C693329" s="62"/>
    </row>
    <row r="693330" spans="3:3" x14ac:dyDescent="0.25">
      <c r="C693330" s="62"/>
    </row>
    <row r="693418" spans="3:3" x14ac:dyDescent="0.25">
      <c r="C693418" s="62"/>
    </row>
    <row r="693419" spans="3:3" x14ac:dyDescent="0.25">
      <c r="C693419" s="62"/>
    </row>
    <row r="693507" spans="3:3" x14ac:dyDescent="0.25">
      <c r="C693507" s="62"/>
    </row>
    <row r="693508" spans="3:3" x14ac:dyDescent="0.25">
      <c r="C693508" s="62"/>
    </row>
    <row r="693596" spans="3:3" x14ac:dyDescent="0.25">
      <c r="C693596" s="62"/>
    </row>
    <row r="693597" spans="3:3" x14ac:dyDescent="0.25">
      <c r="C693597" s="62"/>
    </row>
    <row r="693685" spans="3:3" x14ac:dyDescent="0.25">
      <c r="C693685" s="62"/>
    </row>
    <row r="693686" spans="3:3" x14ac:dyDescent="0.25">
      <c r="C693686" s="62"/>
    </row>
    <row r="693774" spans="3:3" x14ac:dyDescent="0.25">
      <c r="C693774" s="62"/>
    </row>
    <row r="693775" spans="3:3" x14ac:dyDescent="0.25">
      <c r="C693775" s="62"/>
    </row>
    <row r="693863" spans="3:3" x14ac:dyDescent="0.25">
      <c r="C693863" s="62"/>
    </row>
    <row r="693864" spans="3:3" x14ac:dyDescent="0.25">
      <c r="C693864" s="62"/>
    </row>
    <row r="693952" spans="3:3" x14ac:dyDescent="0.25">
      <c r="C693952" s="62"/>
    </row>
    <row r="693953" spans="3:3" x14ac:dyDescent="0.25">
      <c r="C693953" s="62"/>
    </row>
    <row r="694041" spans="3:3" x14ac:dyDescent="0.25">
      <c r="C694041" s="62"/>
    </row>
    <row r="694042" spans="3:3" x14ac:dyDescent="0.25">
      <c r="C694042" s="62"/>
    </row>
    <row r="694130" spans="3:3" x14ac:dyDescent="0.25">
      <c r="C694130" s="62"/>
    </row>
    <row r="694131" spans="3:3" x14ac:dyDescent="0.25">
      <c r="C694131" s="62"/>
    </row>
    <row r="694219" spans="3:3" x14ac:dyDescent="0.25">
      <c r="C694219" s="62"/>
    </row>
    <row r="694220" spans="3:3" x14ac:dyDescent="0.25">
      <c r="C694220" s="62"/>
    </row>
    <row r="694308" spans="3:3" x14ac:dyDescent="0.25">
      <c r="C694308" s="62"/>
    </row>
    <row r="694309" spans="3:3" x14ac:dyDescent="0.25">
      <c r="C694309" s="62"/>
    </row>
    <row r="694397" spans="3:3" x14ac:dyDescent="0.25">
      <c r="C694397" s="62"/>
    </row>
    <row r="694398" spans="3:3" x14ac:dyDescent="0.25">
      <c r="C694398" s="62"/>
    </row>
    <row r="694486" spans="3:3" x14ac:dyDescent="0.25">
      <c r="C694486" s="62"/>
    </row>
    <row r="694487" spans="3:3" x14ac:dyDescent="0.25">
      <c r="C694487" s="62"/>
    </row>
    <row r="694575" spans="3:3" x14ac:dyDescent="0.25">
      <c r="C694575" s="62"/>
    </row>
    <row r="694576" spans="3:3" x14ac:dyDescent="0.25">
      <c r="C694576" s="62"/>
    </row>
    <row r="694664" spans="3:3" x14ac:dyDescent="0.25">
      <c r="C694664" s="62"/>
    </row>
    <row r="694665" spans="3:3" x14ac:dyDescent="0.25">
      <c r="C694665" s="62"/>
    </row>
    <row r="694753" spans="3:3" x14ac:dyDescent="0.25">
      <c r="C694753" s="62"/>
    </row>
    <row r="694754" spans="3:3" x14ac:dyDescent="0.25">
      <c r="C694754" s="62"/>
    </row>
    <row r="694842" spans="3:3" x14ac:dyDescent="0.25">
      <c r="C694842" s="62"/>
    </row>
    <row r="694843" spans="3:3" x14ac:dyDescent="0.25">
      <c r="C694843" s="62"/>
    </row>
    <row r="694931" spans="3:3" x14ac:dyDescent="0.25">
      <c r="C694931" s="62"/>
    </row>
    <row r="694932" spans="3:3" x14ac:dyDescent="0.25">
      <c r="C694932" s="62"/>
    </row>
    <row r="695020" spans="3:3" x14ac:dyDescent="0.25">
      <c r="C695020" s="62"/>
    </row>
    <row r="695021" spans="3:3" x14ac:dyDescent="0.25">
      <c r="C695021" s="62"/>
    </row>
    <row r="695109" spans="3:3" x14ac:dyDescent="0.25">
      <c r="C695109" s="62"/>
    </row>
    <row r="695110" spans="3:3" x14ac:dyDescent="0.25">
      <c r="C695110" s="62"/>
    </row>
    <row r="695198" spans="3:3" x14ac:dyDescent="0.25">
      <c r="C695198" s="62"/>
    </row>
    <row r="695199" spans="3:3" x14ac:dyDescent="0.25">
      <c r="C695199" s="62"/>
    </row>
    <row r="695287" spans="3:3" x14ac:dyDescent="0.25">
      <c r="C695287" s="62"/>
    </row>
    <row r="695288" spans="3:3" x14ac:dyDescent="0.25">
      <c r="C695288" s="62"/>
    </row>
    <row r="695376" spans="3:3" x14ac:dyDescent="0.25">
      <c r="C695376" s="62"/>
    </row>
    <row r="695377" spans="3:3" x14ac:dyDescent="0.25">
      <c r="C695377" s="62"/>
    </row>
    <row r="695465" spans="3:3" x14ac:dyDescent="0.25">
      <c r="C695465" s="62"/>
    </row>
    <row r="695466" spans="3:3" x14ac:dyDescent="0.25">
      <c r="C695466" s="62"/>
    </row>
    <row r="695554" spans="3:3" x14ac:dyDescent="0.25">
      <c r="C695554" s="62"/>
    </row>
    <row r="695555" spans="3:3" x14ac:dyDescent="0.25">
      <c r="C695555" s="62"/>
    </row>
    <row r="695643" spans="3:3" x14ac:dyDescent="0.25">
      <c r="C695643" s="62"/>
    </row>
    <row r="695644" spans="3:3" x14ac:dyDescent="0.25">
      <c r="C695644" s="62"/>
    </row>
    <row r="695732" spans="3:3" x14ac:dyDescent="0.25">
      <c r="C695732" s="62"/>
    </row>
    <row r="695733" spans="3:3" x14ac:dyDescent="0.25">
      <c r="C695733" s="62"/>
    </row>
    <row r="695821" spans="3:3" x14ac:dyDescent="0.25">
      <c r="C695821" s="62"/>
    </row>
    <row r="695822" spans="3:3" x14ac:dyDescent="0.25">
      <c r="C695822" s="62"/>
    </row>
    <row r="695910" spans="3:3" x14ac:dyDescent="0.25">
      <c r="C695910" s="62"/>
    </row>
    <row r="695911" spans="3:3" x14ac:dyDescent="0.25">
      <c r="C695911" s="62"/>
    </row>
    <row r="695999" spans="3:3" x14ac:dyDescent="0.25">
      <c r="C695999" s="62"/>
    </row>
    <row r="696000" spans="3:3" x14ac:dyDescent="0.25">
      <c r="C696000" s="62"/>
    </row>
    <row r="696088" spans="3:3" x14ac:dyDescent="0.25">
      <c r="C696088" s="62"/>
    </row>
    <row r="696089" spans="3:3" x14ac:dyDescent="0.25">
      <c r="C696089" s="62"/>
    </row>
    <row r="696177" spans="3:3" x14ac:dyDescent="0.25">
      <c r="C696177" s="62"/>
    </row>
    <row r="696178" spans="3:3" x14ac:dyDescent="0.25">
      <c r="C696178" s="62"/>
    </row>
    <row r="696266" spans="3:3" x14ac:dyDescent="0.25">
      <c r="C696266" s="62"/>
    </row>
    <row r="696267" spans="3:3" x14ac:dyDescent="0.25">
      <c r="C696267" s="62"/>
    </row>
    <row r="696355" spans="3:3" x14ac:dyDescent="0.25">
      <c r="C696355" s="62"/>
    </row>
    <row r="696356" spans="3:3" x14ac:dyDescent="0.25">
      <c r="C696356" s="62"/>
    </row>
    <row r="696444" spans="3:3" x14ac:dyDescent="0.25">
      <c r="C696444" s="62"/>
    </row>
    <row r="696445" spans="3:3" x14ac:dyDescent="0.25">
      <c r="C696445" s="62"/>
    </row>
    <row r="696533" spans="3:3" x14ac:dyDescent="0.25">
      <c r="C696533" s="62"/>
    </row>
    <row r="696534" spans="3:3" x14ac:dyDescent="0.25">
      <c r="C696534" s="62"/>
    </row>
    <row r="696622" spans="3:3" x14ac:dyDescent="0.25">
      <c r="C696622" s="62"/>
    </row>
    <row r="696623" spans="3:3" x14ac:dyDescent="0.25">
      <c r="C696623" s="62"/>
    </row>
    <row r="696711" spans="3:3" x14ac:dyDescent="0.25">
      <c r="C696711" s="62"/>
    </row>
    <row r="696712" spans="3:3" x14ac:dyDescent="0.25">
      <c r="C696712" s="62"/>
    </row>
    <row r="696800" spans="3:3" x14ac:dyDescent="0.25">
      <c r="C696800" s="62"/>
    </row>
    <row r="696801" spans="3:3" x14ac:dyDescent="0.25">
      <c r="C696801" s="62"/>
    </row>
    <row r="696889" spans="3:3" x14ac:dyDescent="0.25">
      <c r="C696889" s="62"/>
    </row>
    <row r="696890" spans="3:3" x14ac:dyDescent="0.25">
      <c r="C696890" s="62"/>
    </row>
    <row r="696978" spans="3:3" x14ac:dyDescent="0.25">
      <c r="C696978" s="62"/>
    </row>
    <row r="696979" spans="3:3" x14ac:dyDescent="0.25">
      <c r="C696979" s="62"/>
    </row>
    <row r="697067" spans="3:3" x14ac:dyDescent="0.25">
      <c r="C697067" s="62"/>
    </row>
    <row r="697068" spans="3:3" x14ac:dyDescent="0.25">
      <c r="C697068" s="62"/>
    </row>
    <row r="697156" spans="3:3" x14ac:dyDescent="0.25">
      <c r="C697156" s="62"/>
    </row>
    <row r="697157" spans="3:3" x14ac:dyDescent="0.25">
      <c r="C697157" s="62"/>
    </row>
    <row r="697245" spans="3:3" x14ac:dyDescent="0.25">
      <c r="C697245" s="62"/>
    </row>
    <row r="697246" spans="3:3" x14ac:dyDescent="0.25">
      <c r="C697246" s="62"/>
    </row>
    <row r="697334" spans="3:3" x14ac:dyDescent="0.25">
      <c r="C697334" s="62"/>
    </row>
    <row r="697335" spans="3:3" x14ac:dyDescent="0.25">
      <c r="C697335" s="62"/>
    </row>
    <row r="697423" spans="3:3" x14ac:dyDescent="0.25">
      <c r="C697423" s="62"/>
    </row>
    <row r="697424" spans="3:3" x14ac:dyDescent="0.25">
      <c r="C697424" s="62"/>
    </row>
    <row r="697512" spans="3:3" x14ac:dyDescent="0.25">
      <c r="C697512" s="62"/>
    </row>
    <row r="697513" spans="3:3" x14ac:dyDescent="0.25">
      <c r="C697513" s="62"/>
    </row>
    <row r="697601" spans="3:3" x14ac:dyDescent="0.25">
      <c r="C697601" s="62"/>
    </row>
    <row r="697602" spans="3:3" x14ac:dyDescent="0.25">
      <c r="C697602" s="62"/>
    </row>
    <row r="697690" spans="3:3" x14ac:dyDescent="0.25">
      <c r="C697690" s="62"/>
    </row>
    <row r="697691" spans="3:3" x14ac:dyDescent="0.25">
      <c r="C697691" s="62"/>
    </row>
    <row r="697779" spans="3:3" x14ac:dyDescent="0.25">
      <c r="C697779" s="62"/>
    </row>
    <row r="697780" spans="3:3" x14ac:dyDescent="0.25">
      <c r="C697780" s="62"/>
    </row>
    <row r="697868" spans="3:3" x14ac:dyDescent="0.25">
      <c r="C697868" s="62"/>
    </row>
    <row r="697869" spans="3:3" x14ac:dyDescent="0.25">
      <c r="C697869" s="62"/>
    </row>
    <row r="697957" spans="3:3" x14ac:dyDescent="0.25">
      <c r="C697957" s="62"/>
    </row>
    <row r="697958" spans="3:3" x14ac:dyDescent="0.25">
      <c r="C697958" s="62"/>
    </row>
    <row r="698046" spans="3:3" x14ac:dyDescent="0.25">
      <c r="C698046" s="62"/>
    </row>
    <row r="698047" spans="3:3" x14ac:dyDescent="0.25">
      <c r="C698047" s="62"/>
    </row>
    <row r="698135" spans="3:3" x14ac:dyDescent="0.25">
      <c r="C698135" s="62"/>
    </row>
    <row r="698136" spans="3:3" x14ac:dyDescent="0.25">
      <c r="C698136" s="62"/>
    </row>
    <row r="698224" spans="3:3" x14ac:dyDescent="0.25">
      <c r="C698224" s="62"/>
    </row>
    <row r="698225" spans="3:3" x14ac:dyDescent="0.25">
      <c r="C698225" s="62"/>
    </row>
    <row r="698313" spans="3:3" x14ac:dyDescent="0.25">
      <c r="C698313" s="62"/>
    </row>
    <row r="698314" spans="3:3" x14ac:dyDescent="0.25">
      <c r="C698314" s="62"/>
    </row>
    <row r="698402" spans="3:3" x14ac:dyDescent="0.25">
      <c r="C698402" s="62"/>
    </row>
    <row r="698403" spans="3:3" x14ac:dyDescent="0.25">
      <c r="C698403" s="62"/>
    </row>
    <row r="698491" spans="3:3" x14ac:dyDescent="0.25">
      <c r="C698491" s="62"/>
    </row>
    <row r="698492" spans="3:3" x14ac:dyDescent="0.25">
      <c r="C698492" s="62"/>
    </row>
    <row r="698580" spans="3:3" x14ac:dyDescent="0.25">
      <c r="C698580" s="62"/>
    </row>
    <row r="698581" spans="3:3" x14ac:dyDescent="0.25">
      <c r="C698581" s="62"/>
    </row>
    <row r="698669" spans="3:3" x14ac:dyDescent="0.25">
      <c r="C698669" s="62"/>
    </row>
    <row r="698670" spans="3:3" x14ac:dyDescent="0.25">
      <c r="C698670" s="62"/>
    </row>
    <row r="698758" spans="3:3" x14ac:dyDescent="0.25">
      <c r="C698758" s="62"/>
    </row>
    <row r="698759" spans="3:3" x14ac:dyDescent="0.25">
      <c r="C698759" s="62"/>
    </row>
    <row r="698847" spans="3:3" x14ac:dyDescent="0.25">
      <c r="C698847" s="62"/>
    </row>
    <row r="698848" spans="3:3" x14ac:dyDescent="0.25">
      <c r="C698848" s="62"/>
    </row>
    <row r="698936" spans="3:3" x14ac:dyDescent="0.25">
      <c r="C698936" s="62"/>
    </row>
    <row r="698937" spans="3:3" x14ac:dyDescent="0.25">
      <c r="C698937" s="62"/>
    </row>
    <row r="699025" spans="3:3" x14ac:dyDescent="0.25">
      <c r="C699025" s="62"/>
    </row>
    <row r="699026" spans="3:3" x14ac:dyDescent="0.25">
      <c r="C699026" s="62"/>
    </row>
    <row r="699114" spans="3:3" x14ac:dyDescent="0.25">
      <c r="C699114" s="62"/>
    </row>
    <row r="699115" spans="3:3" x14ac:dyDescent="0.25">
      <c r="C699115" s="62"/>
    </row>
    <row r="699203" spans="3:3" x14ac:dyDescent="0.25">
      <c r="C699203" s="62"/>
    </row>
    <row r="699204" spans="3:3" x14ac:dyDescent="0.25">
      <c r="C699204" s="62"/>
    </row>
    <row r="699292" spans="3:3" x14ac:dyDescent="0.25">
      <c r="C699292" s="62"/>
    </row>
    <row r="699293" spans="3:3" x14ac:dyDescent="0.25">
      <c r="C699293" s="62"/>
    </row>
    <row r="699381" spans="3:3" x14ac:dyDescent="0.25">
      <c r="C699381" s="62"/>
    </row>
    <row r="699382" spans="3:3" x14ac:dyDescent="0.25">
      <c r="C699382" s="62"/>
    </row>
    <row r="699470" spans="3:3" x14ac:dyDescent="0.25">
      <c r="C699470" s="62"/>
    </row>
    <row r="699471" spans="3:3" x14ac:dyDescent="0.25">
      <c r="C699471" s="62"/>
    </row>
    <row r="699559" spans="3:3" x14ac:dyDescent="0.25">
      <c r="C699559" s="62"/>
    </row>
    <row r="699560" spans="3:3" x14ac:dyDescent="0.25">
      <c r="C699560" s="62"/>
    </row>
    <row r="699648" spans="3:3" x14ac:dyDescent="0.25">
      <c r="C699648" s="62"/>
    </row>
    <row r="699649" spans="3:3" x14ac:dyDescent="0.25">
      <c r="C699649" s="62"/>
    </row>
    <row r="699737" spans="3:3" x14ac:dyDescent="0.25">
      <c r="C699737" s="62"/>
    </row>
    <row r="699738" spans="3:3" x14ac:dyDescent="0.25">
      <c r="C699738" s="62"/>
    </row>
    <row r="699826" spans="3:3" x14ac:dyDescent="0.25">
      <c r="C699826" s="62"/>
    </row>
    <row r="699827" spans="3:3" x14ac:dyDescent="0.25">
      <c r="C699827" s="62"/>
    </row>
    <row r="699915" spans="3:3" x14ac:dyDescent="0.25">
      <c r="C699915" s="62"/>
    </row>
    <row r="699916" spans="3:3" x14ac:dyDescent="0.25">
      <c r="C699916" s="62"/>
    </row>
    <row r="700004" spans="3:3" x14ac:dyDescent="0.25">
      <c r="C700004" s="62"/>
    </row>
    <row r="700005" spans="3:3" x14ac:dyDescent="0.25">
      <c r="C700005" s="62"/>
    </row>
    <row r="700093" spans="3:3" x14ac:dyDescent="0.25">
      <c r="C700093" s="62"/>
    </row>
    <row r="700094" spans="3:3" x14ac:dyDescent="0.25">
      <c r="C700094" s="62"/>
    </row>
    <row r="700182" spans="3:3" x14ac:dyDescent="0.25">
      <c r="C700182" s="62"/>
    </row>
    <row r="700183" spans="3:3" x14ac:dyDescent="0.25">
      <c r="C700183" s="62"/>
    </row>
    <row r="700271" spans="3:3" x14ac:dyDescent="0.25">
      <c r="C700271" s="62"/>
    </row>
    <row r="700272" spans="3:3" x14ac:dyDescent="0.25">
      <c r="C700272" s="62"/>
    </row>
    <row r="700360" spans="3:3" x14ac:dyDescent="0.25">
      <c r="C700360" s="62"/>
    </row>
    <row r="700361" spans="3:3" x14ac:dyDescent="0.25">
      <c r="C700361" s="62"/>
    </row>
    <row r="700449" spans="3:3" x14ac:dyDescent="0.25">
      <c r="C700449" s="62"/>
    </row>
    <row r="700450" spans="3:3" x14ac:dyDescent="0.25">
      <c r="C700450" s="62"/>
    </row>
    <row r="700538" spans="3:3" x14ac:dyDescent="0.25">
      <c r="C700538" s="62"/>
    </row>
    <row r="700539" spans="3:3" x14ac:dyDescent="0.25">
      <c r="C700539" s="62"/>
    </row>
    <row r="700627" spans="3:3" x14ac:dyDescent="0.25">
      <c r="C700627" s="62"/>
    </row>
    <row r="700628" spans="3:3" x14ac:dyDescent="0.25">
      <c r="C700628" s="62"/>
    </row>
    <row r="700716" spans="3:3" x14ac:dyDescent="0.25">
      <c r="C700716" s="62"/>
    </row>
    <row r="700717" spans="3:3" x14ac:dyDescent="0.25">
      <c r="C700717" s="62"/>
    </row>
    <row r="700805" spans="3:3" x14ac:dyDescent="0.25">
      <c r="C700805" s="62"/>
    </row>
    <row r="700806" spans="3:3" x14ac:dyDescent="0.25">
      <c r="C700806" s="62"/>
    </row>
    <row r="700894" spans="3:3" x14ac:dyDescent="0.25">
      <c r="C700894" s="62"/>
    </row>
    <row r="700895" spans="3:3" x14ac:dyDescent="0.25">
      <c r="C700895" s="62"/>
    </row>
    <row r="700983" spans="3:3" x14ac:dyDescent="0.25">
      <c r="C700983" s="62"/>
    </row>
    <row r="700984" spans="3:3" x14ac:dyDescent="0.25">
      <c r="C700984" s="62"/>
    </row>
    <row r="701072" spans="3:3" x14ac:dyDescent="0.25">
      <c r="C701072" s="62"/>
    </row>
    <row r="701073" spans="3:3" x14ac:dyDescent="0.25">
      <c r="C701073" s="62"/>
    </row>
    <row r="701161" spans="3:3" x14ac:dyDescent="0.25">
      <c r="C701161" s="62"/>
    </row>
    <row r="701162" spans="3:3" x14ac:dyDescent="0.25">
      <c r="C701162" s="62"/>
    </row>
    <row r="701250" spans="3:3" x14ac:dyDescent="0.25">
      <c r="C701250" s="62"/>
    </row>
    <row r="701251" spans="3:3" x14ac:dyDescent="0.25">
      <c r="C701251" s="62"/>
    </row>
    <row r="701339" spans="3:3" x14ac:dyDescent="0.25">
      <c r="C701339" s="62"/>
    </row>
    <row r="701340" spans="3:3" x14ac:dyDescent="0.25">
      <c r="C701340" s="62"/>
    </row>
    <row r="701428" spans="3:3" x14ac:dyDescent="0.25">
      <c r="C701428" s="62"/>
    </row>
    <row r="701429" spans="3:3" x14ac:dyDescent="0.25">
      <c r="C701429" s="62"/>
    </row>
    <row r="701517" spans="3:3" x14ac:dyDescent="0.25">
      <c r="C701517" s="62"/>
    </row>
    <row r="701518" spans="3:3" x14ac:dyDescent="0.25">
      <c r="C701518" s="62"/>
    </row>
    <row r="701606" spans="3:3" x14ac:dyDescent="0.25">
      <c r="C701606" s="62"/>
    </row>
    <row r="701607" spans="3:3" x14ac:dyDescent="0.25">
      <c r="C701607" s="62"/>
    </row>
    <row r="701695" spans="3:3" x14ac:dyDescent="0.25">
      <c r="C701695" s="62"/>
    </row>
    <row r="701696" spans="3:3" x14ac:dyDescent="0.25">
      <c r="C701696" s="62"/>
    </row>
    <row r="701784" spans="3:3" x14ac:dyDescent="0.25">
      <c r="C701784" s="62"/>
    </row>
    <row r="701785" spans="3:3" x14ac:dyDescent="0.25">
      <c r="C701785" s="62"/>
    </row>
    <row r="701873" spans="3:3" x14ac:dyDescent="0.25">
      <c r="C701873" s="62"/>
    </row>
    <row r="701874" spans="3:3" x14ac:dyDescent="0.25">
      <c r="C701874" s="62"/>
    </row>
    <row r="701962" spans="3:3" x14ac:dyDescent="0.25">
      <c r="C701962" s="62"/>
    </row>
    <row r="701963" spans="3:3" x14ac:dyDescent="0.25">
      <c r="C701963" s="62"/>
    </row>
    <row r="702051" spans="3:3" x14ac:dyDescent="0.25">
      <c r="C702051" s="62"/>
    </row>
    <row r="702052" spans="3:3" x14ac:dyDescent="0.25">
      <c r="C702052" s="62"/>
    </row>
    <row r="702140" spans="3:3" x14ac:dyDescent="0.25">
      <c r="C702140" s="62"/>
    </row>
    <row r="702141" spans="3:3" x14ac:dyDescent="0.25">
      <c r="C702141" s="62"/>
    </row>
    <row r="702229" spans="3:3" x14ac:dyDescent="0.25">
      <c r="C702229" s="62"/>
    </row>
    <row r="702230" spans="3:3" x14ac:dyDescent="0.25">
      <c r="C702230" s="62"/>
    </row>
    <row r="702318" spans="3:3" x14ac:dyDescent="0.25">
      <c r="C702318" s="62"/>
    </row>
    <row r="702319" spans="3:3" x14ac:dyDescent="0.25">
      <c r="C702319" s="62"/>
    </row>
    <row r="702407" spans="3:3" x14ac:dyDescent="0.25">
      <c r="C702407" s="62"/>
    </row>
    <row r="702408" spans="3:3" x14ac:dyDescent="0.25">
      <c r="C702408" s="62"/>
    </row>
    <row r="702496" spans="3:3" x14ac:dyDescent="0.25">
      <c r="C702496" s="62"/>
    </row>
    <row r="702497" spans="3:3" x14ac:dyDescent="0.25">
      <c r="C702497" s="62"/>
    </row>
    <row r="702585" spans="3:3" x14ac:dyDescent="0.25">
      <c r="C702585" s="62"/>
    </row>
    <row r="702586" spans="3:3" x14ac:dyDescent="0.25">
      <c r="C702586" s="62"/>
    </row>
    <row r="702674" spans="3:3" x14ac:dyDescent="0.25">
      <c r="C702674" s="62"/>
    </row>
    <row r="702675" spans="3:3" x14ac:dyDescent="0.25">
      <c r="C702675" s="62"/>
    </row>
    <row r="702763" spans="3:3" x14ac:dyDescent="0.25">
      <c r="C702763" s="62"/>
    </row>
    <row r="702764" spans="3:3" x14ac:dyDescent="0.25">
      <c r="C702764" s="62"/>
    </row>
    <row r="702852" spans="3:3" x14ac:dyDescent="0.25">
      <c r="C702852" s="62"/>
    </row>
    <row r="702853" spans="3:3" x14ac:dyDescent="0.25">
      <c r="C702853" s="62"/>
    </row>
    <row r="702941" spans="3:3" x14ac:dyDescent="0.25">
      <c r="C702941" s="62"/>
    </row>
    <row r="702942" spans="3:3" x14ac:dyDescent="0.25">
      <c r="C702942" s="62"/>
    </row>
    <row r="703030" spans="3:3" x14ac:dyDescent="0.25">
      <c r="C703030" s="62"/>
    </row>
    <row r="703031" spans="3:3" x14ac:dyDescent="0.25">
      <c r="C703031" s="62"/>
    </row>
    <row r="703119" spans="3:3" x14ac:dyDescent="0.25">
      <c r="C703119" s="62"/>
    </row>
    <row r="703120" spans="3:3" x14ac:dyDescent="0.25">
      <c r="C703120" s="62"/>
    </row>
    <row r="703208" spans="3:3" x14ac:dyDescent="0.25">
      <c r="C703208" s="62"/>
    </row>
    <row r="703209" spans="3:3" x14ac:dyDescent="0.25">
      <c r="C703209" s="62"/>
    </row>
    <row r="703297" spans="3:3" x14ac:dyDescent="0.25">
      <c r="C703297" s="62"/>
    </row>
    <row r="703298" spans="3:3" x14ac:dyDescent="0.25">
      <c r="C703298" s="62"/>
    </row>
    <row r="703386" spans="3:3" x14ac:dyDescent="0.25">
      <c r="C703386" s="62"/>
    </row>
    <row r="703387" spans="3:3" x14ac:dyDescent="0.25">
      <c r="C703387" s="62"/>
    </row>
    <row r="703475" spans="3:3" x14ac:dyDescent="0.25">
      <c r="C703475" s="62"/>
    </row>
    <row r="703476" spans="3:3" x14ac:dyDescent="0.25">
      <c r="C703476" s="62"/>
    </row>
    <row r="703564" spans="3:3" x14ac:dyDescent="0.25">
      <c r="C703564" s="62"/>
    </row>
    <row r="703565" spans="3:3" x14ac:dyDescent="0.25">
      <c r="C703565" s="62"/>
    </row>
    <row r="703653" spans="3:3" x14ac:dyDescent="0.25">
      <c r="C703653" s="62"/>
    </row>
    <row r="703654" spans="3:3" x14ac:dyDescent="0.25">
      <c r="C703654" s="62"/>
    </row>
    <row r="703742" spans="3:3" x14ac:dyDescent="0.25">
      <c r="C703742" s="62"/>
    </row>
    <row r="703743" spans="3:3" x14ac:dyDescent="0.25">
      <c r="C703743" s="62"/>
    </row>
    <row r="703831" spans="3:3" x14ac:dyDescent="0.25">
      <c r="C703831" s="62"/>
    </row>
    <row r="703832" spans="3:3" x14ac:dyDescent="0.25">
      <c r="C703832" s="62"/>
    </row>
    <row r="703920" spans="3:3" x14ac:dyDescent="0.25">
      <c r="C703920" s="62"/>
    </row>
    <row r="703921" spans="3:3" x14ac:dyDescent="0.25">
      <c r="C703921" s="62"/>
    </row>
    <row r="704009" spans="3:3" x14ac:dyDescent="0.25">
      <c r="C704009" s="62"/>
    </row>
    <row r="704010" spans="3:3" x14ac:dyDescent="0.25">
      <c r="C704010" s="62"/>
    </row>
    <row r="704098" spans="3:3" x14ac:dyDescent="0.25">
      <c r="C704098" s="62"/>
    </row>
    <row r="704099" spans="3:3" x14ac:dyDescent="0.25">
      <c r="C704099" s="62"/>
    </row>
    <row r="704187" spans="3:3" x14ac:dyDescent="0.25">
      <c r="C704187" s="62"/>
    </row>
    <row r="704188" spans="3:3" x14ac:dyDescent="0.25">
      <c r="C704188" s="62"/>
    </row>
    <row r="704276" spans="3:3" x14ac:dyDescent="0.25">
      <c r="C704276" s="62"/>
    </row>
    <row r="704277" spans="3:3" x14ac:dyDescent="0.25">
      <c r="C704277" s="62"/>
    </row>
    <row r="704365" spans="3:3" x14ac:dyDescent="0.25">
      <c r="C704365" s="62"/>
    </row>
    <row r="704366" spans="3:3" x14ac:dyDescent="0.25">
      <c r="C704366" s="62"/>
    </row>
    <row r="704454" spans="3:3" x14ac:dyDescent="0.25">
      <c r="C704454" s="62"/>
    </row>
    <row r="704455" spans="3:3" x14ac:dyDescent="0.25">
      <c r="C704455" s="62"/>
    </row>
    <row r="704543" spans="3:3" x14ac:dyDescent="0.25">
      <c r="C704543" s="62"/>
    </row>
    <row r="704544" spans="3:3" x14ac:dyDescent="0.25">
      <c r="C704544" s="62"/>
    </row>
    <row r="704632" spans="3:3" x14ac:dyDescent="0.25">
      <c r="C704632" s="62"/>
    </row>
    <row r="704633" spans="3:3" x14ac:dyDescent="0.25">
      <c r="C704633" s="62"/>
    </row>
    <row r="704721" spans="3:3" x14ac:dyDescent="0.25">
      <c r="C704721" s="62"/>
    </row>
    <row r="704722" spans="3:3" x14ac:dyDescent="0.25">
      <c r="C704722" s="62"/>
    </row>
    <row r="704810" spans="3:3" x14ac:dyDescent="0.25">
      <c r="C704810" s="62"/>
    </row>
    <row r="704811" spans="3:3" x14ac:dyDescent="0.25">
      <c r="C704811" s="62"/>
    </row>
    <row r="704899" spans="3:3" x14ac:dyDescent="0.25">
      <c r="C704899" s="62"/>
    </row>
    <row r="704900" spans="3:3" x14ac:dyDescent="0.25">
      <c r="C704900" s="62"/>
    </row>
    <row r="704988" spans="3:3" x14ac:dyDescent="0.25">
      <c r="C704988" s="62"/>
    </row>
    <row r="704989" spans="3:3" x14ac:dyDescent="0.25">
      <c r="C704989" s="62"/>
    </row>
    <row r="705077" spans="3:3" x14ac:dyDescent="0.25">
      <c r="C705077" s="62"/>
    </row>
    <row r="705078" spans="3:3" x14ac:dyDescent="0.25">
      <c r="C705078" s="62"/>
    </row>
    <row r="705166" spans="3:3" x14ac:dyDescent="0.25">
      <c r="C705166" s="62"/>
    </row>
    <row r="705167" spans="3:3" x14ac:dyDescent="0.25">
      <c r="C705167" s="62"/>
    </row>
    <row r="705255" spans="3:3" x14ac:dyDescent="0.25">
      <c r="C705255" s="62"/>
    </row>
    <row r="705256" spans="3:3" x14ac:dyDescent="0.25">
      <c r="C705256" s="62"/>
    </row>
    <row r="705344" spans="3:3" x14ac:dyDescent="0.25">
      <c r="C705344" s="62"/>
    </row>
    <row r="705345" spans="3:3" x14ac:dyDescent="0.25">
      <c r="C705345" s="62"/>
    </row>
    <row r="705433" spans="3:3" x14ac:dyDescent="0.25">
      <c r="C705433" s="62"/>
    </row>
    <row r="705434" spans="3:3" x14ac:dyDescent="0.25">
      <c r="C705434" s="62"/>
    </row>
    <row r="705522" spans="3:3" x14ac:dyDescent="0.25">
      <c r="C705522" s="62"/>
    </row>
    <row r="705523" spans="3:3" x14ac:dyDescent="0.25">
      <c r="C705523" s="62"/>
    </row>
    <row r="705611" spans="3:3" x14ac:dyDescent="0.25">
      <c r="C705611" s="62"/>
    </row>
    <row r="705612" spans="3:3" x14ac:dyDescent="0.25">
      <c r="C705612" s="62"/>
    </row>
    <row r="705700" spans="3:3" x14ac:dyDescent="0.25">
      <c r="C705700" s="62"/>
    </row>
    <row r="705701" spans="3:3" x14ac:dyDescent="0.25">
      <c r="C705701" s="62"/>
    </row>
    <row r="705789" spans="3:3" x14ac:dyDescent="0.25">
      <c r="C705789" s="62"/>
    </row>
    <row r="705790" spans="3:3" x14ac:dyDescent="0.25">
      <c r="C705790" s="62"/>
    </row>
    <row r="705878" spans="3:3" x14ac:dyDescent="0.25">
      <c r="C705878" s="62"/>
    </row>
    <row r="705879" spans="3:3" x14ac:dyDescent="0.25">
      <c r="C705879" s="62"/>
    </row>
    <row r="705967" spans="3:3" x14ac:dyDescent="0.25">
      <c r="C705967" s="62"/>
    </row>
    <row r="705968" spans="3:3" x14ac:dyDescent="0.25">
      <c r="C705968" s="62"/>
    </row>
    <row r="706056" spans="3:3" x14ac:dyDescent="0.25">
      <c r="C706056" s="62"/>
    </row>
    <row r="706057" spans="3:3" x14ac:dyDescent="0.25">
      <c r="C706057" s="62"/>
    </row>
    <row r="706145" spans="3:3" x14ac:dyDescent="0.25">
      <c r="C706145" s="62"/>
    </row>
    <row r="706146" spans="3:3" x14ac:dyDescent="0.25">
      <c r="C706146" s="62"/>
    </row>
    <row r="706234" spans="3:3" x14ac:dyDescent="0.25">
      <c r="C706234" s="62"/>
    </row>
    <row r="706235" spans="3:3" x14ac:dyDescent="0.25">
      <c r="C706235" s="62"/>
    </row>
    <row r="706323" spans="3:3" x14ac:dyDescent="0.25">
      <c r="C706323" s="62"/>
    </row>
    <row r="706324" spans="3:3" x14ac:dyDescent="0.25">
      <c r="C706324" s="62"/>
    </row>
    <row r="706412" spans="3:3" x14ac:dyDescent="0.25">
      <c r="C706412" s="62"/>
    </row>
    <row r="706413" spans="3:3" x14ac:dyDescent="0.25">
      <c r="C706413" s="62"/>
    </row>
    <row r="706501" spans="3:3" x14ac:dyDescent="0.25">
      <c r="C706501" s="62"/>
    </row>
    <row r="706502" spans="3:3" x14ac:dyDescent="0.25">
      <c r="C706502" s="62"/>
    </row>
    <row r="706590" spans="3:3" x14ac:dyDescent="0.25">
      <c r="C706590" s="62"/>
    </row>
    <row r="706591" spans="3:3" x14ac:dyDescent="0.25">
      <c r="C706591" s="62"/>
    </row>
    <row r="706679" spans="3:3" x14ac:dyDescent="0.25">
      <c r="C706679" s="62"/>
    </row>
    <row r="706680" spans="3:3" x14ac:dyDescent="0.25">
      <c r="C706680" s="62"/>
    </row>
    <row r="706768" spans="3:3" x14ac:dyDescent="0.25">
      <c r="C706768" s="62"/>
    </row>
    <row r="706769" spans="3:3" x14ac:dyDescent="0.25">
      <c r="C706769" s="62"/>
    </row>
    <row r="706857" spans="3:3" x14ac:dyDescent="0.25">
      <c r="C706857" s="62"/>
    </row>
    <row r="706858" spans="3:3" x14ac:dyDescent="0.25">
      <c r="C706858" s="62"/>
    </row>
    <row r="706946" spans="3:3" x14ac:dyDescent="0.25">
      <c r="C706946" s="62"/>
    </row>
    <row r="706947" spans="3:3" x14ac:dyDescent="0.25">
      <c r="C706947" s="62"/>
    </row>
    <row r="707035" spans="3:3" x14ac:dyDescent="0.25">
      <c r="C707035" s="62"/>
    </row>
    <row r="707036" spans="3:3" x14ac:dyDescent="0.25">
      <c r="C707036" s="62"/>
    </row>
    <row r="707124" spans="3:3" x14ac:dyDescent="0.25">
      <c r="C707124" s="62"/>
    </row>
    <row r="707125" spans="3:3" x14ac:dyDescent="0.25">
      <c r="C707125" s="62"/>
    </row>
    <row r="707213" spans="3:3" x14ac:dyDescent="0.25">
      <c r="C707213" s="62"/>
    </row>
    <row r="707214" spans="3:3" x14ac:dyDescent="0.25">
      <c r="C707214" s="62"/>
    </row>
    <row r="707302" spans="3:3" x14ac:dyDescent="0.25">
      <c r="C707302" s="62"/>
    </row>
    <row r="707303" spans="3:3" x14ac:dyDescent="0.25">
      <c r="C707303" s="62"/>
    </row>
    <row r="707391" spans="3:3" x14ac:dyDescent="0.25">
      <c r="C707391" s="62"/>
    </row>
    <row r="707392" spans="3:3" x14ac:dyDescent="0.25">
      <c r="C707392" s="62"/>
    </row>
    <row r="707480" spans="3:3" x14ac:dyDescent="0.25">
      <c r="C707480" s="62"/>
    </row>
    <row r="707481" spans="3:3" x14ac:dyDescent="0.25">
      <c r="C707481" s="62"/>
    </row>
    <row r="707569" spans="3:3" x14ac:dyDescent="0.25">
      <c r="C707569" s="62"/>
    </row>
    <row r="707570" spans="3:3" x14ac:dyDescent="0.25">
      <c r="C707570" s="62"/>
    </row>
    <row r="707658" spans="3:3" x14ac:dyDescent="0.25">
      <c r="C707658" s="62"/>
    </row>
    <row r="707659" spans="3:3" x14ac:dyDescent="0.25">
      <c r="C707659" s="62"/>
    </row>
    <row r="707747" spans="3:3" x14ac:dyDescent="0.25">
      <c r="C707747" s="62"/>
    </row>
    <row r="707748" spans="3:3" x14ac:dyDescent="0.25">
      <c r="C707748" s="62"/>
    </row>
    <row r="707836" spans="3:3" x14ac:dyDescent="0.25">
      <c r="C707836" s="62"/>
    </row>
    <row r="707837" spans="3:3" x14ac:dyDescent="0.25">
      <c r="C707837" s="62"/>
    </row>
    <row r="707925" spans="3:3" x14ac:dyDescent="0.25">
      <c r="C707925" s="62"/>
    </row>
    <row r="707926" spans="3:3" x14ac:dyDescent="0.25">
      <c r="C707926" s="62"/>
    </row>
    <row r="708014" spans="3:3" x14ac:dyDescent="0.25">
      <c r="C708014" s="62"/>
    </row>
    <row r="708015" spans="3:3" x14ac:dyDescent="0.25">
      <c r="C708015" s="62"/>
    </row>
    <row r="708103" spans="3:3" x14ac:dyDescent="0.25">
      <c r="C708103" s="62"/>
    </row>
    <row r="708104" spans="3:3" x14ac:dyDescent="0.25">
      <c r="C708104" s="62"/>
    </row>
    <row r="708192" spans="3:3" x14ac:dyDescent="0.25">
      <c r="C708192" s="62"/>
    </row>
    <row r="708193" spans="3:3" x14ac:dyDescent="0.25">
      <c r="C708193" s="62"/>
    </row>
    <row r="708281" spans="3:3" x14ac:dyDescent="0.25">
      <c r="C708281" s="62"/>
    </row>
    <row r="708282" spans="3:3" x14ac:dyDescent="0.25">
      <c r="C708282" s="62"/>
    </row>
    <row r="708370" spans="3:3" x14ac:dyDescent="0.25">
      <c r="C708370" s="62"/>
    </row>
    <row r="708371" spans="3:3" x14ac:dyDescent="0.25">
      <c r="C708371" s="62"/>
    </row>
    <row r="708459" spans="3:3" x14ac:dyDescent="0.25">
      <c r="C708459" s="62"/>
    </row>
    <row r="708460" spans="3:3" x14ac:dyDescent="0.25">
      <c r="C708460" s="62"/>
    </row>
    <row r="708548" spans="3:3" x14ac:dyDescent="0.25">
      <c r="C708548" s="62"/>
    </row>
    <row r="708549" spans="3:3" x14ac:dyDescent="0.25">
      <c r="C708549" s="62"/>
    </row>
    <row r="708637" spans="3:3" x14ac:dyDescent="0.25">
      <c r="C708637" s="62"/>
    </row>
    <row r="708638" spans="3:3" x14ac:dyDescent="0.25">
      <c r="C708638" s="62"/>
    </row>
    <row r="708726" spans="3:3" x14ac:dyDescent="0.25">
      <c r="C708726" s="62"/>
    </row>
    <row r="708727" spans="3:3" x14ac:dyDescent="0.25">
      <c r="C708727" s="62"/>
    </row>
    <row r="708815" spans="3:3" x14ac:dyDescent="0.25">
      <c r="C708815" s="62"/>
    </row>
    <row r="708816" spans="3:3" x14ac:dyDescent="0.25">
      <c r="C708816" s="62"/>
    </row>
    <row r="708904" spans="3:3" x14ac:dyDescent="0.25">
      <c r="C708904" s="62"/>
    </row>
    <row r="708905" spans="3:3" x14ac:dyDescent="0.25">
      <c r="C708905" s="62"/>
    </row>
    <row r="708993" spans="3:3" x14ac:dyDescent="0.25">
      <c r="C708993" s="62"/>
    </row>
    <row r="708994" spans="3:3" x14ac:dyDescent="0.25">
      <c r="C708994" s="62"/>
    </row>
    <row r="709082" spans="3:3" x14ac:dyDescent="0.25">
      <c r="C709082" s="62"/>
    </row>
    <row r="709083" spans="3:3" x14ac:dyDescent="0.25">
      <c r="C709083" s="62"/>
    </row>
    <row r="709171" spans="3:3" x14ac:dyDescent="0.25">
      <c r="C709171" s="62"/>
    </row>
    <row r="709172" spans="3:3" x14ac:dyDescent="0.25">
      <c r="C709172" s="62"/>
    </row>
    <row r="709260" spans="3:3" x14ac:dyDescent="0.25">
      <c r="C709260" s="62"/>
    </row>
    <row r="709261" spans="3:3" x14ac:dyDescent="0.25">
      <c r="C709261" s="62"/>
    </row>
    <row r="709349" spans="3:3" x14ac:dyDescent="0.25">
      <c r="C709349" s="62"/>
    </row>
    <row r="709350" spans="3:3" x14ac:dyDescent="0.25">
      <c r="C709350" s="62"/>
    </row>
    <row r="709438" spans="3:3" x14ac:dyDescent="0.25">
      <c r="C709438" s="62"/>
    </row>
    <row r="709439" spans="3:3" x14ac:dyDescent="0.25">
      <c r="C709439" s="62"/>
    </row>
    <row r="709527" spans="3:3" x14ac:dyDescent="0.25">
      <c r="C709527" s="62"/>
    </row>
    <row r="709528" spans="3:3" x14ac:dyDescent="0.25">
      <c r="C709528" s="62"/>
    </row>
    <row r="709616" spans="3:3" x14ac:dyDescent="0.25">
      <c r="C709616" s="62"/>
    </row>
    <row r="709617" spans="3:3" x14ac:dyDescent="0.25">
      <c r="C709617" s="62"/>
    </row>
    <row r="709705" spans="3:3" x14ac:dyDescent="0.25">
      <c r="C709705" s="62"/>
    </row>
    <row r="709706" spans="3:3" x14ac:dyDescent="0.25">
      <c r="C709706" s="62"/>
    </row>
    <row r="709794" spans="3:3" x14ac:dyDescent="0.25">
      <c r="C709794" s="62"/>
    </row>
    <row r="709795" spans="3:3" x14ac:dyDescent="0.25">
      <c r="C709795" s="62"/>
    </row>
    <row r="709883" spans="3:3" x14ac:dyDescent="0.25">
      <c r="C709883" s="62"/>
    </row>
    <row r="709884" spans="3:3" x14ac:dyDescent="0.25">
      <c r="C709884" s="62"/>
    </row>
    <row r="709972" spans="3:3" x14ac:dyDescent="0.25">
      <c r="C709972" s="62"/>
    </row>
    <row r="709973" spans="3:3" x14ac:dyDescent="0.25">
      <c r="C709973" s="62"/>
    </row>
    <row r="710061" spans="3:3" x14ac:dyDescent="0.25">
      <c r="C710061" s="62"/>
    </row>
    <row r="710062" spans="3:3" x14ac:dyDescent="0.25">
      <c r="C710062" s="62"/>
    </row>
    <row r="710150" spans="3:3" x14ac:dyDescent="0.25">
      <c r="C710150" s="62"/>
    </row>
    <row r="710151" spans="3:3" x14ac:dyDescent="0.25">
      <c r="C710151" s="62"/>
    </row>
    <row r="710239" spans="3:3" x14ac:dyDescent="0.25">
      <c r="C710239" s="62"/>
    </row>
    <row r="710240" spans="3:3" x14ac:dyDescent="0.25">
      <c r="C710240" s="62"/>
    </row>
    <row r="710328" spans="3:3" x14ac:dyDescent="0.25">
      <c r="C710328" s="62"/>
    </row>
    <row r="710329" spans="3:3" x14ac:dyDescent="0.25">
      <c r="C710329" s="62"/>
    </row>
    <row r="710417" spans="3:3" x14ac:dyDescent="0.25">
      <c r="C710417" s="62"/>
    </row>
    <row r="710418" spans="3:3" x14ac:dyDescent="0.25">
      <c r="C710418" s="62"/>
    </row>
    <row r="710506" spans="3:3" x14ac:dyDescent="0.25">
      <c r="C710506" s="62"/>
    </row>
    <row r="710507" spans="3:3" x14ac:dyDescent="0.25">
      <c r="C710507" s="62"/>
    </row>
    <row r="710595" spans="3:3" x14ac:dyDescent="0.25">
      <c r="C710595" s="62"/>
    </row>
    <row r="710596" spans="3:3" x14ac:dyDescent="0.25">
      <c r="C710596" s="62"/>
    </row>
    <row r="710684" spans="3:3" x14ac:dyDescent="0.25">
      <c r="C710684" s="62"/>
    </row>
    <row r="710685" spans="3:3" x14ac:dyDescent="0.25">
      <c r="C710685" s="62"/>
    </row>
    <row r="710773" spans="3:3" x14ac:dyDescent="0.25">
      <c r="C710773" s="62"/>
    </row>
    <row r="710774" spans="3:3" x14ac:dyDescent="0.25">
      <c r="C710774" s="62"/>
    </row>
    <row r="710862" spans="3:3" x14ac:dyDescent="0.25">
      <c r="C710862" s="62"/>
    </row>
    <row r="710863" spans="3:3" x14ac:dyDescent="0.25">
      <c r="C710863" s="62"/>
    </row>
    <row r="710951" spans="3:3" x14ac:dyDescent="0.25">
      <c r="C710951" s="62"/>
    </row>
    <row r="710952" spans="3:3" x14ac:dyDescent="0.25">
      <c r="C710952" s="62"/>
    </row>
    <row r="711040" spans="3:3" x14ac:dyDescent="0.25">
      <c r="C711040" s="62"/>
    </row>
    <row r="711041" spans="3:3" x14ac:dyDescent="0.25">
      <c r="C711041" s="62"/>
    </row>
    <row r="711129" spans="3:3" x14ac:dyDescent="0.25">
      <c r="C711129" s="62"/>
    </row>
    <row r="711130" spans="3:3" x14ac:dyDescent="0.25">
      <c r="C711130" s="62"/>
    </row>
    <row r="711218" spans="3:3" x14ac:dyDescent="0.25">
      <c r="C711218" s="62"/>
    </row>
    <row r="711219" spans="3:3" x14ac:dyDescent="0.25">
      <c r="C711219" s="62"/>
    </row>
    <row r="711307" spans="3:3" x14ac:dyDescent="0.25">
      <c r="C711307" s="62"/>
    </row>
    <row r="711308" spans="3:3" x14ac:dyDescent="0.25">
      <c r="C711308" s="62"/>
    </row>
    <row r="711396" spans="3:3" x14ac:dyDescent="0.25">
      <c r="C711396" s="62"/>
    </row>
    <row r="711397" spans="3:3" x14ac:dyDescent="0.25">
      <c r="C711397" s="62"/>
    </row>
    <row r="711485" spans="3:3" x14ac:dyDescent="0.25">
      <c r="C711485" s="62"/>
    </row>
    <row r="711486" spans="3:3" x14ac:dyDescent="0.25">
      <c r="C711486" s="62"/>
    </row>
    <row r="711574" spans="3:3" x14ac:dyDescent="0.25">
      <c r="C711574" s="62"/>
    </row>
    <row r="711575" spans="3:3" x14ac:dyDescent="0.25">
      <c r="C711575" s="62"/>
    </row>
    <row r="711663" spans="3:3" x14ac:dyDescent="0.25">
      <c r="C711663" s="62"/>
    </row>
    <row r="711664" spans="3:3" x14ac:dyDescent="0.25">
      <c r="C711664" s="62"/>
    </row>
    <row r="711752" spans="3:3" x14ac:dyDescent="0.25">
      <c r="C711752" s="62"/>
    </row>
    <row r="711753" spans="3:3" x14ac:dyDescent="0.25">
      <c r="C711753" s="62"/>
    </row>
    <row r="711841" spans="3:3" x14ac:dyDescent="0.25">
      <c r="C711841" s="62"/>
    </row>
    <row r="711842" spans="3:3" x14ac:dyDescent="0.25">
      <c r="C711842" s="62"/>
    </row>
    <row r="711930" spans="3:3" x14ac:dyDescent="0.25">
      <c r="C711930" s="62"/>
    </row>
    <row r="711931" spans="3:3" x14ac:dyDescent="0.25">
      <c r="C711931" s="62"/>
    </row>
    <row r="712019" spans="3:3" x14ac:dyDescent="0.25">
      <c r="C712019" s="62"/>
    </row>
    <row r="712020" spans="3:3" x14ac:dyDescent="0.25">
      <c r="C712020" s="62"/>
    </row>
    <row r="712108" spans="3:3" x14ac:dyDescent="0.25">
      <c r="C712108" s="62"/>
    </row>
    <row r="712109" spans="3:3" x14ac:dyDescent="0.25">
      <c r="C712109" s="62"/>
    </row>
    <row r="712197" spans="3:3" x14ac:dyDescent="0.25">
      <c r="C712197" s="62"/>
    </row>
    <row r="712198" spans="3:3" x14ac:dyDescent="0.25">
      <c r="C712198" s="62"/>
    </row>
    <row r="712286" spans="3:3" x14ac:dyDescent="0.25">
      <c r="C712286" s="62"/>
    </row>
    <row r="712287" spans="3:3" x14ac:dyDescent="0.25">
      <c r="C712287" s="62"/>
    </row>
    <row r="712375" spans="3:3" x14ac:dyDescent="0.25">
      <c r="C712375" s="62"/>
    </row>
    <row r="712376" spans="3:3" x14ac:dyDescent="0.25">
      <c r="C712376" s="62"/>
    </row>
    <row r="712464" spans="3:3" x14ac:dyDescent="0.25">
      <c r="C712464" s="62"/>
    </row>
    <row r="712465" spans="3:3" x14ac:dyDescent="0.25">
      <c r="C712465" s="62"/>
    </row>
    <row r="712553" spans="3:3" x14ac:dyDescent="0.25">
      <c r="C712553" s="62"/>
    </row>
    <row r="712554" spans="3:3" x14ac:dyDescent="0.25">
      <c r="C712554" s="62"/>
    </row>
    <row r="712642" spans="3:3" x14ac:dyDescent="0.25">
      <c r="C712642" s="62"/>
    </row>
    <row r="712643" spans="3:3" x14ac:dyDescent="0.25">
      <c r="C712643" s="62"/>
    </row>
    <row r="712731" spans="3:3" x14ac:dyDescent="0.25">
      <c r="C712731" s="62"/>
    </row>
    <row r="712732" spans="3:3" x14ac:dyDescent="0.25">
      <c r="C712732" s="62"/>
    </row>
    <row r="712820" spans="3:3" x14ac:dyDescent="0.25">
      <c r="C712820" s="62"/>
    </row>
    <row r="712821" spans="3:3" x14ac:dyDescent="0.25">
      <c r="C712821" s="62"/>
    </row>
    <row r="712909" spans="3:3" x14ac:dyDescent="0.25">
      <c r="C712909" s="62"/>
    </row>
    <row r="712910" spans="3:3" x14ac:dyDescent="0.25">
      <c r="C712910" s="62"/>
    </row>
    <row r="712998" spans="3:3" x14ac:dyDescent="0.25">
      <c r="C712998" s="62"/>
    </row>
    <row r="712999" spans="3:3" x14ac:dyDescent="0.25">
      <c r="C712999" s="62"/>
    </row>
    <row r="713087" spans="3:3" x14ac:dyDescent="0.25">
      <c r="C713087" s="62"/>
    </row>
    <row r="713088" spans="3:3" x14ac:dyDescent="0.25">
      <c r="C713088" s="62"/>
    </row>
    <row r="713176" spans="3:3" x14ac:dyDescent="0.25">
      <c r="C713176" s="62"/>
    </row>
    <row r="713177" spans="3:3" x14ac:dyDescent="0.25">
      <c r="C713177" s="62"/>
    </row>
    <row r="713265" spans="3:3" x14ac:dyDescent="0.25">
      <c r="C713265" s="62"/>
    </row>
    <row r="713266" spans="3:3" x14ac:dyDescent="0.25">
      <c r="C713266" s="62"/>
    </row>
    <row r="713354" spans="3:3" x14ac:dyDescent="0.25">
      <c r="C713354" s="62"/>
    </row>
    <row r="713355" spans="3:3" x14ac:dyDescent="0.25">
      <c r="C713355" s="62"/>
    </row>
    <row r="713443" spans="3:3" x14ac:dyDescent="0.25">
      <c r="C713443" s="62"/>
    </row>
    <row r="713444" spans="3:3" x14ac:dyDescent="0.25">
      <c r="C713444" s="62"/>
    </row>
    <row r="713532" spans="3:3" x14ac:dyDescent="0.25">
      <c r="C713532" s="62"/>
    </row>
    <row r="713533" spans="3:3" x14ac:dyDescent="0.25">
      <c r="C713533" s="62"/>
    </row>
    <row r="713621" spans="3:3" x14ac:dyDescent="0.25">
      <c r="C713621" s="62"/>
    </row>
    <row r="713622" spans="3:3" x14ac:dyDescent="0.25">
      <c r="C713622" s="62"/>
    </row>
    <row r="713710" spans="3:3" x14ac:dyDescent="0.25">
      <c r="C713710" s="62"/>
    </row>
    <row r="713711" spans="3:3" x14ac:dyDescent="0.25">
      <c r="C713711" s="62"/>
    </row>
    <row r="713799" spans="3:3" x14ac:dyDescent="0.25">
      <c r="C713799" s="62"/>
    </row>
    <row r="713800" spans="3:3" x14ac:dyDescent="0.25">
      <c r="C713800" s="62"/>
    </row>
    <row r="713888" spans="3:3" x14ac:dyDescent="0.25">
      <c r="C713888" s="62"/>
    </row>
    <row r="713889" spans="3:3" x14ac:dyDescent="0.25">
      <c r="C713889" s="62"/>
    </row>
    <row r="713977" spans="3:3" x14ac:dyDescent="0.25">
      <c r="C713977" s="62"/>
    </row>
    <row r="713978" spans="3:3" x14ac:dyDescent="0.25">
      <c r="C713978" s="62"/>
    </row>
    <row r="714066" spans="3:3" x14ac:dyDescent="0.25">
      <c r="C714066" s="62"/>
    </row>
    <row r="714067" spans="3:3" x14ac:dyDescent="0.25">
      <c r="C714067" s="62"/>
    </row>
    <row r="714155" spans="3:3" x14ac:dyDescent="0.25">
      <c r="C714155" s="62"/>
    </row>
    <row r="714156" spans="3:3" x14ac:dyDescent="0.25">
      <c r="C714156" s="62"/>
    </row>
    <row r="714244" spans="3:3" x14ac:dyDescent="0.25">
      <c r="C714244" s="62"/>
    </row>
    <row r="714245" spans="3:3" x14ac:dyDescent="0.25">
      <c r="C714245" s="62"/>
    </row>
    <row r="714333" spans="3:3" x14ac:dyDescent="0.25">
      <c r="C714333" s="62"/>
    </row>
    <row r="714334" spans="3:3" x14ac:dyDescent="0.25">
      <c r="C714334" s="62"/>
    </row>
    <row r="714422" spans="3:3" x14ac:dyDescent="0.25">
      <c r="C714422" s="62"/>
    </row>
    <row r="714423" spans="3:3" x14ac:dyDescent="0.25">
      <c r="C714423" s="62"/>
    </row>
    <row r="714511" spans="3:3" x14ac:dyDescent="0.25">
      <c r="C714511" s="62"/>
    </row>
    <row r="714512" spans="3:3" x14ac:dyDescent="0.25">
      <c r="C714512" s="62"/>
    </row>
    <row r="714600" spans="3:3" x14ac:dyDescent="0.25">
      <c r="C714600" s="62"/>
    </row>
    <row r="714601" spans="3:3" x14ac:dyDescent="0.25">
      <c r="C714601" s="62"/>
    </row>
    <row r="714689" spans="3:3" x14ac:dyDescent="0.25">
      <c r="C714689" s="62"/>
    </row>
    <row r="714690" spans="3:3" x14ac:dyDescent="0.25">
      <c r="C714690" s="62"/>
    </row>
    <row r="714778" spans="3:3" x14ac:dyDescent="0.25">
      <c r="C714778" s="62"/>
    </row>
    <row r="714779" spans="3:3" x14ac:dyDescent="0.25">
      <c r="C714779" s="62"/>
    </row>
    <row r="714867" spans="3:3" x14ac:dyDescent="0.25">
      <c r="C714867" s="62"/>
    </row>
    <row r="714868" spans="3:3" x14ac:dyDescent="0.25">
      <c r="C714868" s="62"/>
    </row>
    <row r="714956" spans="3:3" x14ac:dyDescent="0.25">
      <c r="C714956" s="62"/>
    </row>
    <row r="714957" spans="3:3" x14ac:dyDescent="0.25">
      <c r="C714957" s="62"/>
    </row>
    <row r="715045" spans="3:3" x14ac:dyDescent="0.25">
      <c r="C715045" s="62"/>
    </row>
    <row r="715046" spans="3:3" x14ac:dyDescent="0.25">
      <c r="C715046" s="62"/>
    </row>
    <row r="715134" spans="3:3" x14ac:dyDescent="0.25">
      <c r="C715134" s="62"/>
    </row>
    <row r="715135" spans="3:3" x14ac:dyDescent="0.25">
      <c r="C715135" s="62"/>
    </row>
    <row r="715223" spans="3:3" x14ac:dyDescent="0.25">
      <c r="C715223" s="62"/>
    </row>
    <row r="715224" spans="3:3" x14ac:dyDescent="0.25">
      <c r="C715224" s="62"/>
    </row>
    <row r="715312" spans="3:3" x14ac:dyDescent="0.25">
      <c r="C715312" s="62"/>
    </row>
    <row r="715313" spans="3:3" x14ac:dyDescent="0.25">
      <c r="C715313" s="62"/>
    </row>
    <row r="715401" spans="3:3" x14ac:dyDescent="0.25">
      <c r="C715401" s="62"/>
    </row>
    <row r="715402" spans="3:3" x14ac:dyDescent="0.25">
      <c r="C715402" s="62"/>
    </row>
    <row r="715490" spans="3:3" x14ac:dyDescent="0.25">
      <c r="C715490" s="62"/>
    </row>
    <row r="715491" spans="3:3" x14ac:dyDescent="0.25">
      <c r="C715491" s="62"/>
    </row>
    <row r="715579" spans="3:3" x14ac:dyDescent="0.25">
      <c r="C715579" s="62"/>
    </row>
    <row r="715580" spans="3:3" x14ac:dyDescent="0.25">
      <c r="C715580" s="62"/>
    </row>
    <row r="715668" spans="3:3" x14ac:dyDescent="0.25">
      <c r="C715668" s="62"/>
    </row>
    <row r="715669" spans="3:3" x14ac:dyDescent="0.25">
      <c r="C715669" s="62"/>
    </row>
    <row r="715757" spans="3:3" x14ac:dyDescent="0.25">
      <c r="C715757" s="62"/>
    </row>
    <row r="715758" spans="3:3" x14ac:dyDescent="0.25">
      <c r="C715758" s="62"/>
    </row>
    <row r="715846" spans="3:3" x14ac:dyDescent="0.25">
      <c r="C715846" s="62"/>
    </row>
    <row r="715847" spans="3:3" x14ac:dyDescent="0.25">
      <c r="C715847" s="62"/>
    </row>
    <row r="715935" spans="3:3" x14ac:dyDescent="0.25">
      <c r="C715935" s="62"/>
    </row>
    <row r="715936" spans="3:3" x14ac:dyDescent="0.25">
      <c r="C715936" s="62"/>
    </row>
    <row r="716024" spans="3:3" x14ac:dyDescent="0.25">
      <c r="C716024" s="62"/>
    </row>
    <row r="716025" spans="3:3" x14ac:dyDescent="0.25">
      <c r="C716025" s="62"/>
    </row>
    <row r="716113" spans="3:3" x14ac:dyDescent="0.25">
      <c r="C716113" s="62"/>
    </row>
    <row r="716114" spans="3:3" x14ac:dyDescent="0.25">
      <c r="C716114" s="62"/>
    </row>
    <row r="716202" spans="3:3" x14ac:dyDescent="0.25">
      <c r="C716202" s="62"/>
    </row>
    <row r="716203" spans="3:3" x14ac:dyDescent="0.25">
      <c r="C716203" s="62"/>
    </row>
    <row r="716291" spans="3:3" x14ac:dyDescent="0.25">
      <c r="C716291" s="62"/>
    </row>
    <row r="716292" spans="3:3" x14ac:dyDescent="0.25">
      <c r="C716292" s="62"/>
    </row>
    <row r="716380" spans="3:3" x14ac:dyDescent="0.25">
      <c r="C716380" s="62"/>
    </row>
    <row r="716381" spans="3:3" x14ac:dyDescent="0.25">
      <c r="C716381" s="62"/>
    </row>
    <row r="716469" spans="3:3" x14ac:dyDescent="0.25">
      <c r="C716469" s="62"/>
    </row>
    <row r="716470" spans="3:3" x14ac:dyDescent="0.25">
      <c r="C716470" s="62"/>
    </row>
    <row r="716558" spans="3:3" x14ac:dyDescent="0.25">
      <c r="C716558" s="62"/>
    </row>
    <row r="716559" spans="3:3" x14ac:dyDescent="0.25">
      <c r="C716559" s="62"/>
    </row>
    <row r="716647" spans="3:3" x14ac:dyDescent="0.25">
      <c r="C716647" s="62"/>
    </row>
    <row r="716648" spans="3:3" x14ac:dyDescent="0.25">
      <c r="C716648" s="62"/>
    </row>
    <row r="716736" spans="3:3" x14ac:dyDescent="0.25">
      <c r="C716736" s="62"/>
    </row>
    <row r="716737" spans="3:3" x14ac:dyDescent="0.25">
      <c r="C716737" s="62"/>
    </row>
    <row r="716825" spans="3:3" x14ac:dyDescent="0.25">
      <c r="C716825" s="62"/>
    </row>
    <row r="716826" spans="3:3" x14ac:dyDescent="0.25">
      <c r="C716826" s="62"/>
    </row>
    <row r="716914" spans="3:3" x14ac:dyDescent="0.25">
      <c r="C716914" s="62"/>
    </row>
    <row r="716915" spans="3:3" x14ac:dyDescent="0.25">
      <c r="C716915" s="62"/>
    </row>
    <row r="717003" spans="3:3" x14ac:dyDescent="0.25">
      <c r="C717003" s="62"/>
    </row>
    <row r="717004" spans="3:3" x14ac:dyDescent="0.25">
      <c r="C717004" s="62"/>
    </row>
    <row r="717092" spans="3:3" x14ac:dyDescent="0.25">
      <c r="C717092" s="62"/>
    </row>
    <row r="717093" spans="3:3" x14ac:dyDescent="0.25">
      <c r="C717093" s="62"/>
    </row>
    <row r="717181" spans="3:3" x14ac:dyDescent="0.25">
      <c r="C717181" s="62"/>
    </row>
    <row r="717182" spans="3:3" x14ac:dyDescent="0.25">
      <c r="C717182" s="62"/>
    </row>
    <row r="717270" spans="3:3" x14ac:dyDescent="0.25">
      <c r="C717270" s="62"/>
    </row>
    <row r="717271" spans="3:3" x14ac:dyDescent="0.25">
      <c r="C717271" s="62"/>
    </row>
    <row r="717359" spans="3:3" x14ac:dyDescent="0.25">
      <c r="C717359" s="62"/>
    </row>
    <row r="717360" spans="3:3" x14ac:dyDescent="0.25">
      <c r="C717360" s="62"/>
    </row>
    <row r="717448" spans="3:3" x14ac:dyDescent="0.25">
      <c r="C717448" s="62"/>
    </row>
    <row r="717449" spans="3:3" x14ac:dyDescent="0.25">
      <c r="C717449" s="62"/>
    </row>
    <row r="717537" spans="3:3" x14ac:dyDescent="0.25">
      <c r="C717537" s="62"/>
    </row>
    <row r="717538" spans="3:3" x14ac:dyDescent="0.25">
      <c r="C717538" s="62"/>
    </row>
    <row r="717626" spans="3:3" x14ac:dyDescent="0.25">
      <c r="C717626" s="62"/>
    </row>
    <row r="717627" spans="3:3" x14ac:dyDescent="0.25">
      <c r="C717627" s="62"/>
    </row>
    <row r="717715" spans="3:3" x14ac:dyDescent="0.25">
      <c r="C717715" s="62"/>
    </row>
    <row r="717716" spans="3:3" x14ac:dyDescent="0.25">
      <c r="C717716" s="62"/>
    </row>
    <row r="717804" spans="3:3" x14ac:dyDescent="0.25">
      <c r="C717804" s="62"/>
    </row>
    <row r="717805" spans="3:3" x14ac:dyDescent="0.25">
      <c r="C717805" s="62"/>
    </row>
    <row r="717893" spans="3:3" x14ac:dyDescent="0.25">
      <c r="C717893" s="62"/>
    </row>
    <row r="717894" spans="3:3" x14ac:dyDescent="0.25">
      <c r="C717894" s="62"/>
    </row>
    <row r="717982" spans="3:3" x14ac:dyDescent="0.25">
      <c r="C717982" s="62"/>
    </row>
    <row r="717983" spans="3:3" x14ac:dyDescent="0.25">
      <c r="C717983" s="62"/>
    </row>
    <row r="718071" spans="3:3" x14ac:dyDescent="0.25">
      <c r="C718071" s="62"/>
    </row>
    <row r="718072" spans="3:3" x14ac:dyDescent="0.25">
      <c r="C718072" s="62"/>
    </row>
    <row r="718160" spans="3:3" x14ac:dyDescent="0.25">
      <c r="C718160" s="62"/>
    </row>
    <row r="718161" spans="3:3" x14ac:dyDescent="0.25">
      <c r="C718161" s="62"/>
    </row>
    <row r="718249" spans="3:3" x14ac:dyDescent="0.25">
      <c r="C718249" s="62"/>
    </row>
    <row r="718250" spans="3:3" x14ac:dyDescent="0.25">
      <c r="C718250" s="62"/>
    </row>
    <row r="718338" spans="3:3" x14ac:dyDescent="0.25">
      <c r="C718338" s="62"/>
    </row>
    <row r="718339" spans="3:3" x14ac:dyDescent="0.25">
      <c r="C718339" s="62"/>
    </row>
    <row r="718427" spans="3:3" x14ac:dyDescent="0.25">
      <c r="C718427" s="62"/>
    </row>
    <row r="718428" spans="3:3" x14ac:dyDescent="0.25">
      <c r="C718428" s="62"/>
    </row>
    <row r="718516" spans="3:3" x14ac:dyDescent="0.25">
      <c r="C718516" s="62"/>
    </row>
    <row r="718517" spans="3:3" x14ac:dyDescent="0.25">
      <c r="C718517" s="62"/>
    </row>
    <row r="718605" spans="3:3" x14ac:dyDescent="0.25">
      <c r="C718605" s="62"/>
    </row>
    <row r="718606" spans="3:3" x14ac:dyDescent="0.25">
      <c r="C718606" s="62"/>
    </row>
    <row r="718694" spans="3:3" x14ac:dyDescent="0.25">
      <c r="C718694" s="62"/>
    </row>
    <row r="718695" spans="3:3" x14ac:dyDescent="0.25">
      <c r="C718695" s="62"/>
    </row>
    <row r="718783" spans="3:3" x14ac:dyDescent="0.25">
      <c r="C718783" s="62"/>
    </row>
    <row r="718784" spans="3:3" x14ac:dyDescent="0.25">
      <c r="C718784" s="62"/>
    </row>
    <row r="718872" spans="3:3" x14ac:dyDescent="0.25">
      <c r="C718872" s="62"/>
    </row>
    <row r="718873" spans="3:3" x14ac:dyDescent="0.25">
      <c r="C718873" s="62"/>
    </row>
    <row r="718961" spans="3:3" x14ac:dyDescent="0.25">
      <c r="C718961" s="62"/>
    </row>
    <row r="718962" spans="3:3" x14ac:dyDescent="0.25">
      <c r="C718962" s="62"/>
    </row>
    <row r="719050" spans="3:3" x14ac:dyDescent="0.25">
      <c r="C719050" s="62"/>
    </row>
    <row r="719051" spans="3:3" x14ac:dyDescent="0.25">
      <c r="C719051" s="62"/>
    </row>
    <row r="719139" spans="3:3" x14ac:dyDescent="0.25">
      <c r="C719139" s="62"/>
    </row>
    <row r="719140" spans="3:3" x14ac:dyDescent="0.25">
      <c r="C719140" s="62"/>
    </row>
    <row r="719228" spans="3:3" x14ac:dyDescent="0.25">
      <c r="C719228" s="62"/>
    </row>
    <row r="719229" spans="3:3" x14ac:dyDescent="0.25">
      <c r="C719229" s="62"/>
    </row>
    <row r="719317" spans="3:3" x14ac:dyDescent="0.25">
      <c r="C719317" s="62"/>
    </row>
    <row r="719318" spans="3:3" x14ac:dyDescent="0.25">
      <c r="C719318" s="62"/>
    </row>
    <row r="719406" spans="3:3" x14ac:dyDescent="0.25">
      <c r="C719406" s="62"/>
    </row>
    <row r="719407" spans="3:3" x14ac:dyDescent="0.25">
      <c r="C719407" s="62"/>
    </row>
    <row r="719495" spans="3:3" x14ac:dyDescent="0.25">
      <c r="C719495" s="62"/>
    </row>
    <row r="719496" spans="3:3" x14ac:dyDescent="0.25">
      <c r="C719496" s="62"/>
    </row>
    <row r="719584" spans="3:3" x14ac:dyDescent="0.25">
      <c r="C719584" s="62"/>
    </row>
    <row r="719585" spans="3:3" x14ac:dyDescent="0.25">
      <c r="C719585" s="62"/>
    </row>
    <row r="719673" spans="3:3" x14ac:dyDescent="0.25">
      <c r="C719673" s="62"/>
    </row>
    <row r="719674" spans="3:3" x14ac:dyDescent="0.25">
      <c r="C719674" s="62"/>
    </row>
    <row r="719762" spans="3:3" x14ac:dyDescent="0.25">
      <c r="C719762" s="62"/>
    </row>
    <row r="719763" spans="3:3" x14ac:dyDescent="0.25">
      <c r="C719763" s="62"/>
    </row>
    <row r="719851" spans="3:3" x14ac:dyDescent="0.25">
      <c r="C719851" s="62"/>
    </row>
    <row r="719852" spans="3:3" x14ac:dyDescent="0.25">
      <c r="C719852" s="62"/>
    </row>
    <row r="719940" spans="3:3" x14ac:dyDescent="0.25">
      <c r="C719940" s="62"/>
    </row>
    <row r="719941" spans="3:3" x14ac:dyDescent="0.25">
      <c r="C719941" s="62"/>
    </row>
    <row r="720029" spans="3:3" x14ac:dyDescent="0.25">
      <c r="C720029" s="62"/>
    </row>
    <row r="720030" spans="3:3" x14ac:dyDescent="0.25">
      <c r="C720030" s="62"/>
    </row>
    <row r="720118" spans="3:3" x14ac:dyDescent="0.25">
      <c r="C720118" s="62"/>
    </row>
    <row r="720119" spans="3:3" x14ac:dyDescent="0.25">
      <c r="C720119" s="62"/>
    </row>
    <row r="720207" spans="3:3" x14ac:dyDescent="0.25">
      <c r="C720207" s="62"/>
    </row>
    <row r="720208" spans="3:3" x14ac:dyDescent="0.25">
      <c r="C720208" s="62"/>
    </row>
    <row r="720296" spans="3:3" x14ac:dyDescent="0.25">
      <c r="C720296" s="62"/>
    </row>
    <row r="720297" spans="3:3" x14ac:dyDescent="0.25">
      <c r="C720297" s="62"/>
    </row>
    <row r="720385" spans="3:3" x14ac:dyDescent="0.25">
      <c r="C720385" s="62"/>
    </row>
    <row r="720386" spans="3:3" x14ac:dyDescent="0.25">
      <c r="C720386" s="62"/>
    </row>
    <row r="720474" spans="3:3" x14ac:dyDescent="0.25">
      <c r="C720474" s="62"/>
    </row>
    <row r="720475" spans="3:3" x14ac:dyDescent="0.25">
      <c r="C720475" s="62"/>
    </row>
    <row r="720563" spans="3:3" x14ac:dyDescent="0.25">
      <c r="C720563" s="62"/>
    </row>
    <row r="720564" spans="3:3" x14ac:dyDescent="0.25">
      <c r="C720564" s="62"/>
    </row>
    <row r="720652" spans="3:3" x14ac:dyDescent="0.25">
      <c r="C720652" s="62"/>
    </row>
    <row r="720653" spans="3:3" x14ac:dyDescent="0.25">
      <c r="C720653" s="62"/>
    </row>
    <row r="720741" spans="3:3" x14ac:dyDescent="0.25">
      <c r="C720741" s="62"/>
    </row>
    <row r="720742" spans="3:3" x14ac:dyDescent="0.25">
      <c r="C720742" s="62"/>
    </row>
    <row r="720830" spans="3:3" x14ac:dyDescent="0.25">
      <c r="C720830" s="62"/>
    </row>
    <row r="720831" spans="3:3" x14ac:dyDescent="0.25">
      <c r="C720831" s="62"/>
    </row>
    <row r="720919" spans="3:3" x14ac:dyDescent="0.25">
      <c r="C720919" s="62"/>
    </row>
    <row r="720920" spans="3:3" x14ac:dyDescent="0.25">
      <c r="C720920" s="62"/>
    </row>
    <row r="721008" spans="3:3" x14ac:dyDescent="0.25">
      <c r="C721008" s="62"/>
    </row>
    <row r="721009" spans="3:3" x14ac:dyDescent="0.25">
      <c r="C721009" s="62"/>
    </row>
    <row r="721097" spans="3:3" x14ac:dyDescent="0.25">
      <c r="C721097" s="62"/>
    </row>
    <row r="721098" spans="3:3" x14ac:dyDescent="0.25">
      <c r="C721098" s="62"/>
    </row>
    <row r="721186" spans="3:3" x14ac:dyDescent="0.25">
      <c r="C721186" s="62"/>
    </row>
    <row r="721187" spans="3:3" x14ac:dyDescent="0.25">
      <c r="C721187" s="62"/>
    </row>
    <row r="721275" spans="3:3" x14ac:dyDescent="0.25">
      <c r="C721275" s="62"/>
    </row>
    <row r="721276" spans="3:3" x14ac:dyDescent="0.25">
      <c r="C721276" s="62"/>
    </row>
    <row r="721364" spans="3:3" x14ac:dyDescent="0.25">
      <c r="C721364" s="62"/>
    </row>
    <row r="721365" spans="3:3" x14ac:dyDescent="0.25">
      <c r="C721365" s="62"/>
    </row>
    <row r="721453" spans="3:3" x14ac:dyDescent="0.25">
      <c r="C721453" s="62"/>
    </row>
    <row r="721454" spans="3:3" x14ac:dyDescent="0.25">
      <c r="C721454" s="62"/>
    </row>
    <row r="721542" spans="3:3" x14ac:dyDescent="0.25">
      <c r="C721542" s="62"/>
    </row>
    <row r="721543" spans="3:3" x14ac:dyDescent="0.25">
      <c r="C721543" s="62"/>
    </row>
    <row r="721631" spans="3:3" x14ac:dyDescent="0.25">
      <c r="C721631" s="62"/>
    </row>
    <row r="721632" spans="3:3" x14ac:dyDescent="0.25">
      <c r="C721632" s="62"/>
    </row>
    <row r="721720" spans="3:3" x14ac:dyDescent="0.25">
      <c r="C721720" s="62"/>
    </row>
    <row r="721721" spans="3:3" x14ac:dyDescent="0.25">
      <c r="C721721" s="62"/>
    </row>
    <row r="721809" spans="3:3" x14ac:dyDescent="0.25">
      <c r="C721809" s="62"/>
    </row>
    <row r="721810" spans="3:3" x14ac:dyDescent="0.25">
      <c r="C721810" s="62"/>
    </row>
    <row r="721898" spans="3:3" x14ac:dyDescent="0.25">
      <c r="C721898" s="62"/>
    </row>
    <row r="721899" spans="3:3" x14ac:dyDescent="0.25">
      <c r="C721899" s="62"/>
    </row>
    <row r="721987" spans="3:3" x14ac:dyDescent="0.25">
      <c r="C721987" s="62"/>
    </row>
    <row r="721988" spans="3:3" x14ac:dyDescent="0.25">
      <c r="C721988" s="62"/>
    </row>
    <row r="722076" spans="3:3" x14ac:dyDescent="0.25">
      <c r="C722076" s="62"/>
    </row>
    <row r="722077" spans="3:3" x14ac:dyDescent="0.25">
      <c r="C722077" s="62"/>
    </row>
    <row r="722165" spans="3:3" x14ac:dyDescent="0.25">
      <c r="C722165" s="62"/>
    </row>
    <row r="722166" spans="3:3" x14ac:dyDescent="0.25">
      <c r="C722166" s="62"/>
    </row>
    <row r="722254" spans="3:3" x14ac:dyDescent="0.25">
      <c r="C722254" s="62"/>
    </row>
    <row r="722255" spans="3:3" x14ac:dyDescent="0.25">
      <c r="C722255" s="62"/>
    </row>
    <row r="722343" spans="3:3" x14ac:dyDescent="0.25">
      <c r="C722343" s="62"/>
    </row>
    <row r="722344" spans="3:3" x14ac:dyDescent="0.25">
      <c r="C722344" s="62"/>
    </row>
    <row r="722432" spans="3:3" x14ac:dyDescent="0.25">
      <c r="C722432" s="62"/>
    </row>
    <row r="722433" spans="3:3" x14ac:dyDescent="0.25">
      <c r="C722433" s="62"/>
    </row>
    <row r="722521" spans="3:3" x14ac:dyDescent="0.25">
      <c r="C722521" s="62"/>
    </row>
    <row r="722522" spans="3:3" x14ac:dyDescent="0.25">
      <c r="C722522" s="62"/>
    </row>
    <row r="722610" spans="3:3" x14ac:dyDescent="0.25">
      <c r="C722610" s="62"/>
    </row>
    <row r="722611" spans="3:3" x14ac:dyDescent="0.25">
      <c r="C722611" s="62"/>
    </row>
    <row r="722699" spans="3:3" x14ac:dyDescent="0.25">
      <c r="C722699" s="62"/>
    </row>
    <row r="722700" spans="3:3" x14ac:dyDescent="0.25">
      <c r="C722700" s="62"/>
    </row>
    <row r="722788" spans="3:3" x14ac:dyDescent="0.25">
      <c r="C722788" s="62"/>
    </row>
    <row r="722789" spans="3:3" x14ac:dyDescent="0.25">
      <c r="C722789" s="62"/>
    </row>
    <row r="722877" spans="3:3" x14ac:dyDescent="0.25">
      <c r="C722877" s="62"/>
    </row>
    <row r="722878" spans="3:3" x14ac:dyDescent="0.25">
      <c r="C722878" s="62"/>
    </row>
    <row r="722966" spans="3:3" x14ac:dyDescent="0.25">
      <c r="C722966" s="62"/>
    </row>
    <row r="722967" spans="3:3" x14ac:dyDescent="0.25">
      <c r="C722967" s="62"/>
    </row>
    <row r="723055" spans="3:3" x14ac:dyDescent="0.25">
      <c r="C723055" s="62"/>
    </row>
    <row r="723056" spans="3:3" x14ac:dyDescent="0.25">
      <c r="C723056" s="62"/>
    </row>
    <row r="723144" spans="3:3" x14ac:dyDescent="0.25">
      <c r="C723144" s="62"/>
    </row>
    <row r="723145" spans="3:3" x14ac:dyDescent="0.25">
      <c r="C723145" s="62"/>
    </row>
    <row r="723233" spans="3:3" x14ac:dyDescent="0.25">
      <c r="C723233" s="62"/>
    </row>
    <row r="723234" spans="3:3" x14ac:dyDescent="0.25">
      <c r="C723234" s="62"/>
    </row>
    <row r="723322" spans="3:3" x14ac:dyDescent="0.25">
      <c r="C723322" s="62"/>
    </row>
    <row r="723323" spans="3:3" x14ac:dyDescent="0.25">
      <c r="C723323" s="62"/>
    </row>
    <row r="723411" spans="3:3" x14ac:dyDescent="0.25">
      <c r="C723411" s="62"/>
    </row>
    <row r="723412" spans="3:3" x14ac:dyDescent="0.25">
      <c r="C723412" s="62"/>
    </row>
    <row r="723500" spans="3:3" x14ac:dyDescent="0.25">
      <c r="C723500" s="62"/>
    </row>
    <row r="723501" spans="3:3" x14ac:dyDescent="0.25">
      <c r="C723501" s="62"/>
    </row>
    <row r="723589" spans="3:3" x14ac:dyDescent="0.25">
      <c r="C723589" s="62"/>
    </row>
    <row r="723590" spans="3:3" x14ac:dyDescent="0.25">
      <c r="C723590" s="62"/>
    </row>
    <row r="723678" spans="3:3" x14ac:dyDescent="0.25">
      <c r="C723678" s="62"/>
    </row>
    <row r="723679" spans="3:3" x14ac:dyDescent="0.25">
      <c r="C723679" s="62"/>
    </row>
    <row r="723767" spans="3:3" x14ac:dyDescent="0.25">
      <c r="C723767" s="62"/>
    </row>
    <row r="723768" spans="3:3" x14ac:dyDescent="0.25">
      <c r="C723768" s="62"/>
    </row>
    <row r="723856" spans="3:3" x14ac:dyDescent="0.25">
      <c r="C723856" s="62"/>
    </row>
    <row r="723857" spans="3:3" x14ac:dyDescent="0.25">
      <c r="C723857" s="62"/>
    </row>
    <row r="723945" spans="3:3" x14ac:dyDescent="0.25">
      <c r="C723945" s="62"/>
    </row>
    <row r="723946" spans="3:3" x14ac:dyDescent="0.25">
      <c r="C723946" s="62"/>
    </row>
    <row r="724034" spans="3:3" x14ac:dyDescent="0.25">
      <c r="C724034" s="62"/>
    </row>
    <row r="724035" spans="3:3" x14ac:dyDescent="0.25">
      <c r="C724035" s="62"/>
    </row>
    <row r="724123" spans="3:3" x14ac:dyDescent="0.25">
      <c r="C724123" s="62"/>
    </row>
    <row r="724124" spans="3:3" x14ac:dyDescent="0.25">
      <c r="C724124" s="62"/>
    </row>
    <row r="724212" spans="3:3" x14ac:dyDescent="0.25">
      <c r="C724212" s="62"/>
    </row>
    <row r="724213" spans="3:3" x14ac:dyDescent="0.25">
      <c r="C724213" s="62"/>
    </row>
    <row r="724301" spans="3:3" x14ac:dyDescent="0.25">
      <c r="C724301" s="62"/>
    </row>
    <row r="724302" spans="3:3" x14ac:dyDescent="0.25">
      <c r="C724302" s="62"/>
    </row>
    <row r="724390" spans="3:3" x14ac:dyDescent="0.25">
      <c r="C724390" s="62"/>
    </row>
    <row r="724391" spans="3:3" x14ac:dyDescent="0.25">
      <c r="C724391" s="62"/>
    </row>
    <row r="724479" spans="3:3" x14ac:dyDescent="0.25">
      <c r="C724479" s="62"/>
    </row>
    <row r="724480" spans="3:3" x14ac:dyDescent="0.25">
      <c r="C724480" s="62"/>
    </row>
    <row r="724568" spans="3:3" x14ac:dyDescent="0.25">
      <c r="C724568" s="62"/>
    </row>
    <row r="724569" spans="3:3" x14ac:dyDescent="0.25">
      <c r="C724569" s="62"/>
    </row>
    <row r="724657" spans="3:3" x14ac:dyDescent="0.25">
      <c r="C724657" s="62"/>
    </row>
    <row r="724658" spans="3:3" x14ac:dyDescent="0.25">
      <c r="C724658" s="62"/>
    </row>
    <row r="724746" spans="3:3" x14ac:dyDescent="0.25">
      <c r="C724746" s="62"/>
    </row>
    <row r="724747" spans="3:3" x14ac:dyDescent="0.25">
      <c r="C724747" s="62"/>
    </row>
    <row r="724835" spans="3:3" x14ac:dyDescent="0.25">
      <c r="C724835" s="62"/>
    </row>
    <row r="724836" spans="3:3" x14ac:dyDescent="0.25">
      <c r="C724836" s="62"/>
    </row>
    <row r="724924" spans="3:3" x14ac:dyDescent="0.25">
      <c r="C724924" s="62"/>
    </row>
    <row r="724925" spans="3:3" x14ac:dyDescent="0.25">
      <c r="C724925" s="62"/>
    </row>
    <row r="725013" spans="3:3" x14ac:dyDescent="0.25">
      <c r="C725013" s="62"/>
    </row>
    <row r="725014" spans="3:3" x14ac:dyDescent="0.25">
      <c r="C725014" s="62"/>
    </row>
    <row r="725102" spans="3:3" x14ac:dyDescent="0.25">
      <c r="C725102" s="62"/>
    </row>
    <row r="725103" spans="3:3" x14ac:dyDescent="0.25">
      <c r="C725103" s="62"/>
    </row>
    <row r="725191" spans="3:3" x14ac:dyDescent="0.25">
      <c r="C725191" s="62"/>
    </row>
    <row r="725192" spans="3:3" x14ac:dyDescent="0.25">
      <c r="C725192" s="62"/>
    </row>
    <row r="725280" spans="3:3" x14ac:dyDescent="0.25">
      <c r="C725280" s="62"/>
    </row>
    <row r="725281" spans="3:3" x14ac:dyDescent="0.25">
      <c r="C725281" s="62"/>
    </row>
    <row r="725369" spans="3:3" x14ac:dyDescent="0.25">
      <c r="C725369" s="62"/>
    </row>
    <row r="725370" spans="3:3" x14ac:dyDescent="0.25">
      <c r="C725370" s="62"/>
    </row>
    <row r="725458" spans="3:3" x14ac:dyDescent="0.25">
      <c r="C725458" s="62"/>
    </row>
    <row r="725459" spans="3:3" x14ac:dyDescent="0.25">
      <c r="C725459" s="62"/>
    </row>
    <row r="725547" spans="3:3" x14ac:dyDescent="0.25">
      <c r="C725547" s="62"/>
    </row>
    <row r="725548" spans="3:3" x14ac:dyDescent="0.25">
      <c r="C725548" s="62"/>
    </row>
    <row r="725636" spans="3:3" x14ac:dyDescent="0.25">
      <c r="C725636" s="62"/>
    </row>
    <row r="725637" spans="3:3" x14ac:dyDescent="0.25">
      <c r="C725637" s="62"/>
    </row>
    <row r="725725" spans="3:3" x14ac:dyDescent="0.25">
      <c r="C725725" s="62"/>
    </row>
    <row r="725726" spans="3:3" x14ac:dyDescent="0.25">
      <c r="C725726" s="62"/>
    </row>
    <row r="725814" spans="3:3" x14ac:dyDescent="0.25">
      <c r="C725814" s="62"/>
    </row>
    <row r="725815" spans="3:3" x14ac:dyDescent="0.25">
      <c r="C725815" s="62"/>
    </row>
    <row r="725903" spans="3:3" x14ac:dyDescent="0.25">
      <c r="C725903" s="62"/>
    </row>
    <row r="725904" spans="3:3" x14ac:dyDescent="0.25">
      <c r="C725904" s="62"/>
    </row>
    <row r="725992" spans="3:3" x14ac:dyDescent="0.25">
      <c r="C725992" s="62"/>
    </row>
    <row r="725993" spans="3:3" x14ac:dyDescent="0.25">
      <c r="C725993" s="62"/>
    </row>
    <row r="726081" spans="3:3" x14ac:dyDescent="0.25">
      <c r="C726081" s="62"/>
    </row>
    <row r="726082" spans="3:3" x14ac:dyDescent="0.25">
      <c r="C726082" s="62"/>
    </row>
    <row r="726170" spans="3:3" x14ac:dyDescent="0.25">
      <c r="C726170" s="62"/>
    </row>
    <row r="726171" spans="3:3" x14ac:dyDescent="0.25">
      <c r="C726171" s="62"/>
    </row>
    <row r="726259" spans="3:3" x14ac:dyDescent="0.25">
      <c r="C726259" s="62"/>
    </row>
    <row r="726260" spans="3:3" x14ac:dyDescent="0.25">
      <c r="C726260" s="62"/>
    </row>
    <row r="726348" spans="3:3" x14ac:dyDescent="0.25">
      <c r="C726348" s="62"/>
    </row>
    <row r="726349" spans="3:3" x14ac:dyDescent="0.25">
      <c r="C726349" s="62"/>
    </row>
    <row r="726437" spans="3:3" x14ac:dyDescent="0.25">
      <c r="C726437" s="62"/>
    </row>
    <row r="726438" spans="3:3" x14ac:dyDescent="0.25">
      <c r="C726438" s="62"/>
    </row>
    <row r="726526" spans="3:3" x14ac:dyDescent="0.25">
      <c r="C726526" s="62"/>
    </row>
    <row r="726527" spans="3:3" x14ac:dyDescent="0.25">
      <c r="C726527" s="62"/>
    </row>
    <row r="726615" spans="3:3" x14ac:dyDescent="0.25">
      <c r="C726615" s="62"/>
    </row>
    <row r="726616" spans="3:3" x14ac:dyDescent="0.25">
      <c r="C726616" s="62"/>
    </row>
    <row r="726704" spans="3:3" x14ac:dyDescent="0.25">
      <c r="C726704" s="62"/>
    </row>
    <row r="726705" spans="3:3" x14ac:dyDescent="0.25">
      <c r="C726705" s="62"/>
    </row>
    <row r="726793" spans="3:3" x14ac:dyDescent="0.25">
      <c r="C726793" s="62"/>
    </row>
    <row r="726794" spans="3:3" x14ac:dyDescent="0.25">
      <c r="C726794" s="62"/>
    </row>
    <row r="726882" spans="3:3" x14ac:dyDescent="0.25">
      <c r="C726882" s="62"/>
    </row>
    <row r="726883" spans="3:3" x14ac:dyDescent="0.25">
      <c r="C726883" s="62"/>
    </row>
    <row r="726971" spans="3:3" x14ac:dyDescent="0.25">
      <c r="C726971" s="62"/>
    </row>
    <row r="726972" spans="3:3" x14ac:dyDescent="0.25">
      <c r="C726972" s="62"/>
    </row>
    <row r="727060" spans="3:3" x14ac:dyDescent="0.25">
      <c r="C727060" s="62"/>
    </row>
    <row r="727061" spans="3:3" x14ac:dyDescent="0.25">
      <c r="C727061" s="62"/>
    </row>
    <row r="727149" spans="3:3" x14ac:dyDescent="0.25">
      <c r="C727149" s="62"/>
    </row>
    <row r="727150" spans="3:3" x14ac:dyDescent="0.25">
      <c r="C727150" s="62"/>
    </row>
    <row r="727238" spans="3:3" x14ac:dyDescent="0.25">
      <c r="C727238" s="62"/>
    </row>
    <row r="727239" spans="3:3" x14ac:dyDescent="0.25">
      <c r="C727239" s="62"/>
    </row>
    <row r="727327" spans="3:3" x14ac:dyDescent="0.25">
      <c r="C727327" s="62"/>
    </row>
    <row r="727328" spans="3:3" x14ac:dyDescent="0.25">
      <c r="C727328" s="62"/>
    </row>
    <row r="727416" spans="3:3" x14ac:dyDescent="0.25">
      <c r="C727416" s="62"/>
    </row>
    <row r="727417" spans="3:3" x14ac:dyDescent="0.25">
      <c r="C727417" s="62"/>
    </row>
    <row r="727505" spans="3:3" x14ac:dyDescent="0.25">
      <c r="C727505" s="62"/>
    </row>
    <row r="727506" spans="3:3" x14ac:dyDescent="0.25">
      <c r="C727506" s="62"/>
    </row>
    <row r="727594" spans="3:3" x14ac:dyDescent="0.25">
      <c r="C727594" s="62"/>
    </row>
    <row r="727595" spans="3:3" x14ac:dyDescent="0.25">
      <c r="C727595" s="62"/>
    </row>
    <row r="727683" spans="3:3" x14ac:dyDescent="0.25">
      <c r="C727683" s="62"/>
    </row>
    <row r="727684" spans="3:3" x14ac:dyDescent="0.25">
      <c r="C727684" s="62"/>
    </row>
    <row r="727772" spans="3:3" x14ac:dyDescent="0.25">
      <c r="C727772" s="62"/>
    </row>
    <row r="727773" spans="3:3" x14ac:dyDescent="0.25">
      <c r="C727773" s="62"/>
    </row>
    <row r="727861" spans="3:3" x14ac:dyDescent="0.25">
      <c r="C727861" s="62"/>
    </row>
    <row r="727862" spans="3:3" x14ac:dyDescent="0.25">
      <c r="C727862" s="62"/>
    </row>
    <row r="727950" spans="3:3" x14ac:dyDescent="0.25">
      <c r="C727950" s="62"/>
    </row>
    <row r="727951" spans="3:3" x14ac:dyDescent="0.25">
      <c r="C727951" s="62"/>
    </row>
    <row r="728039" spans="3:3" x14ac:dyDescent="0.25">
      <c r="C728039" s="62"/>
    </row>
    <row r="728040" spans="3:3" x14ac:dyDescent="0.25">
      <c r="C728040" s="62"/>
    </row>
    <row r="728128" spans="3:3" x14ac:dyDescent="0.25">
      <c r="C728128" s="62"/>
    </row>
    <row r="728129" spans="3:3" x14ac:dyDescent="0.25">
      <c r="C728129" s="62"/>
    </row>
    <row r="728217" spans="3:3" x14ac:dyDescent="0.25">
      <c r="C728217" s="62"/>
    </row>
    <row r="728218" spans="3:3" x14ac:dyDescent="0.25">
      <c r="C728218" s="62"/>
    </row>
    <row r="728306" spans="3:3" x14ac:dyDescent="0.25">
      <c r="C728306" s="62"/>
    </row>
    <row r="728307" spans="3:3" x14ac:dyDescent="0.25">
      <c r="C728307" s="62"/>
    </row>
    <row r="728395" spans="3:3" x14ac:dyDescent="0.25">
      <c r="C728395" s="62"/>
    </row>
    <row r="728396" spans="3:3" x14ac:dyDescent="0.25">
      <c r="C728396" s="62"/>
    </row>
    <row r="728484" spans="3:3" x14ac:dyDescent="0.25">
      <c r="C728484" s="62"/>
    </row>
    <row r="728485" spans="3:3" x14ac:dyDescent="0.25">
      <c r="C728485" s="62"/>
    </row>
    <row r="728573" spans="3:3" x14ac:dyDescent="0.25">
      <c r="C728573" s="62"/>
    </row>
    <row r="728574" spans="3:3" x14ac:dyDescent="0.25">
      <c r="C728574" s="62"/>
    </row>
    <row r="728662" spans="3:3" x14ac:dyDescent="0.25">
      <c r="C728662" s="62"/>
    </row>
    <row r="728663" spans="3:3" x14ac:dyDescent="0.25">
      <c r="C728663" s="62"/>
    </row>
    <row r="728751" spans="3:3" x14ac:dyDescent="0.25">
      <c r="C728751" s="62"/>
    </row>
    <row r="728752" spans="3:3" x14ac:dyDescent="0.25">
      <c r="C728752" s="62"/>
    </row>
    <row r="728840" spans="3:3" x14ac:dyDescent="0.25">
      <c r="C728840" s="62"/>
    </row>
    <row r="728841" spans="3:3" x14ac:dyDescent="0.25">
      <c r="C728841" s="62"/>
    </row>
    <row r="728929" spans="3:3" x14ac:dyDescent="0.25">
      <c r="C728929" s="62"/>
    </row>
    <row r="728930" spans="3:3" x14ac:dyDescent="0.25">
      <c r="C728930" s="62"/>
    </row>
    <row r="729018" spans="3:3" x14ac:dyDescent="0.25">
      <c r="C729018" s="62"/>
    </row>
    <row r="729019" spans="3:3" x14ac:dyDescent="0.25">
      <c r="C729019" s="62"/>
    </row>
    <row r="729107" spans="3:3" x14ac:dyDescent="0.25">
      <c r="C729107" s="62"/>
    </row>
    <row r="729108" spans="3:3" x14ac:dyDescent="0.25">
      <c r="C729108" s="62"/>
    </row>
    <row r="729196" spans="3:3" x14ac:dyDescent="0.25">
      <c r="C729196" s="62"/>
    </row>
    <row r="729197" spans="3:3" x14ac:dyDescent="0.25">
      <c r="C729197" s="62"/>
    </row>
    <row r="729285" spans="3:3" x14ac:dyDescent="0.25">
      <c r="C729285" s="62"/>
    </row>
    <row r="729286" spans="3:3" x14ac:dyDescent="0.25">
      <c r="C729286" s="62"/>
    </row>
    <row r="729374" spans="3:3" x14ac:dyDescent="0.25">
      <c r="C729374" s="62"/>
    </row>
    <row r="729375" spans="3:3" x14ac:dyDescent="0.25">
      <c r="C729375" s="62"/>
    </row>
    <row r="729463" spans="3:3" x14ac:dyDescent="0.25">
      <c r="C729463" s="62"/>
    </row>
    <row r="729464" spans="3:3" x14ac:dyDescent="0.25">
      <c r="C729464" s="62"/>
    </row>
    <row r="729552" spans="3:3" x14ac:dyDescent="0.25">
      <c r="C729552" s="62"/>
    </row>
    <row r="729553" spans="3:3" x14ac:dyDescent="0.25">
      <c r="C729553" s="62"/>
    </row>
    <row r="729641" spans="3:3" x14ac:dyDescent="0.25">
      <c r="C729641" s="62"/>
    </row>
    <row r="729642" spans="3:3" x14ac:dyDescent="0.25">
      <c r="C729642" s="62"/>
    </row>
    <row r="729730" spans="3:3" x14ac:dyDescent="0.25">
      <c r="C729730" s="62"/>
    </row>
    <row r="729731" spans="3:3" x14ac:dyDescent="0.25">
      <c r="C729731" s="62"/>
    </row>
    <row r="729819" spans="3:3" x14ac:dyDescent="0.25">
      <c r="C729819" s="62"/>
    </row>
    <row r="729820" spans="3:3" x14ac:dyDescent="0.25">
      <c r="C729820" s="62"/>
    </row>
    <row r="729908" spans="3:3" x14ac:dyDescent="0.25">
      <c r="C729908" s="62"/>
    </row>
    <row r="729909" spans="3:3" x14ac:dyDescent="0.25">
      <c r="C729909" s="62"/>
    </row>
    <row r="729997" spans="3:3" x14ac:dyDescent="0.25">
      <c r="C729997" s="62"/>
    </row>
    <row r="729998" spans="3:3" x14ac:dyDescent="0.25">
      <c r="C729998" s="62"/>
    </row>
    <row r="730086" spans="3:3" x14ac:dyDescent="0.25">
      <c r="C730086" s="62"/>
    </row>
    <row r="730087" spans="3:3" x14ac:dyDescent="0.25">
      <c r="C730087" s="62"/>
    </row>
    <row r="730175" spans="3:3" x14ac:dyDescent="0.25">
      <c r="C730175" s="62"/>
    </row>
    <row r="730176" spans="3:3" x14ac:dyDescent="0.25">
      <c r="C730176" s="62"/>
    </row>
    <row r="730264" spans="3:3" x14ac:dyDescent="0.25">
      <c r="C730264" s="62"/>
    </row>
    <row r="730265" spans="3:3" x14ac:dyDescent="0.25">
      <c r="C730265" s="62"/>
    </row>
    <row r="730353" spans="3:3" x14ac:dyDescent="0.25">
      <c r="C730353" s="62"/>
    </row>
    <row r="730354" spans="3:3" x14ac:dyDescent="0.25">
      <c r="C730354" s="62"/>
    </row>
    <row r="730442" spans="3:3" x14ac:dyDescent="0.25">
      <c r="C730442" s="62"/>
    </row>
    <row r="730443" spans="3:3" x14ac:dyDescent="0.25">
      <c r="C730443" s="62"/>
    </row>
    <row r="730531" spans="3:3" x14ac:dyDescent="0.25">
      <c r="C730531" s="62"/>
    </row>
    <row r="730532" spans="3:3" x14ac:dyDescent="0.25">
      <c r="C730532" s="62"/>
    </row>
    <row r="730620" spans="3:3" x14ac:dyDescent="0.25">
      <c r="C730620" s="62"/>
    </row>
    <row r="730621" spans="3:3" x14ac:dyDescent="0.25">
      <c r="C730621" s="62"/>
    </row>
    <row r="730709" spans="3:3" x14ac:dyDescent="0.25">
      <c r="C730709" s="62"/>
    </row>
    <row r="730710" spans="3:3" x14ac:dyDescent="0.25">
      <c r="C730710" s="62"/>
    </row>
    <row r="730798" spans="3:3" x14ac:dyDescent="0.25">
      <c r="C730798" s="62"/>
    </row>
    <row r="730799" spans="3:3" x14ac:dyDescent="0.25">
      <c r="C730799" s="62"/>
    </row>
    <row r="730887" spans="3:3" x14ac:dyDescent="0.25">
      <c r="C730887" s="62"/>
    </row>
    <row r="730888" spans="3:3" x14ac:dyDescent="0.25">
      <c r="C730888" s="62"/>
    </row>
    <row r="730976" spans="3:3" x14ac:dyDescent="0.25">
      <c r="C730976" s="62"/>
    </row>
    <row r="730977" spans="3:3" x14ac:dyDescent="0.25">
      <c r="C730977" s="62"/>
    </row>
    <row r="731065" spans="3:3" x14ac:dyDescent="0.25">
      <c r="C731065" s="62"/>
    </row>
    <row r="731066" spans="3:3" x14ac:dyDescent="0.25">
      <c r="C731066" s="62"/>
    </row>
    <row r="731154" spans="3:3" x14ac:dyDescent="0.25">
      <c r="C731154" s="62"/>
    </row>
    <row r="731155" spans="3:3" x14ac:dyDescent="0.25">
      <c r="C731155" s="62"/>
    </row>
    <row r="731243" spans="3:3" x14ac:dyDescent="0.25">
      <c r="C731243" s="62"/>
    </row>
    <row r="731244" spans="3:3" x14ac:dyDescent="0.25">
      <c r="C731244" s="62"/>
    </row>
    <row r="731332" spans="3:3" x14ac:dyDescent="0.25">
      <c r="C731332" s="62"/>
    </row>
    <row r="731333" spans="3:3" x14ac:dyDescent="0.25">
      <c r="C731333" s="62"/>
    </row>
    <row r="731421" spans="3:3" x14ac:dyDescent="0.25">
      <c r="C731421" s="62"/>
    </row>
    <row r="731422" spans="3:3" x14ac:dyDescent="0.25">
      <c r="C731422" s="62"/>
    </row>
    <row r="731510" spans="3:3" x14ac:dyDescent="0.25">
      <c r="C731510" s="62"/>
    </row>
    <row r="731511" spans="3:3" x14ac:dyDescent="0.25">
      <c r="C731511" s="62"/>
    </row>
    <row r="731599" spans="3:3" x14ac:dyDescent="0.25">
      <c r="C731599" s="62"/>
    </row>
    <row r="731600" spans="3:3" x14ac:dyDescent="0.25">
      <c r="C731600" s="62"/>
    </row>
    <row r="731688" spans="3:3" x14ac:dyDescent="0.25">
      <c r="C731688" s="62"/>
    </row>
    <row r="731689" spans="3:3" x14ac:dyDescent="0.25">
      <c r="C731689" s="62"/>
    </row>
    <row r="731777" spans="3:3" x14ac:dyDescent="0.25">
      <c r="C731777" s="62"/>
    </row>
    <row r="731778" spans="3:3" x14ac:dyDescent="0.25">
      <c r="C731778" s="62"/>
    </row>
    <row r="731866" spans="3:3" x14ac:dyDescent="0.25">
      <c r="C731866" s="62"/>
    </row>
    <row r="731867" spans="3:3" x14ac:dyDescent="0.25">
      <c r="C731867" s="62"/>
    </row>
    <row r="731955" spans="3:3" x14ac:dyDescent="0.25">
      <c r="C731955" s="62"/>
    </row>
    <row r="731956" spans="3:3" x14ac:dyDescent="0.25">
      <c r="C731956" s="62"/>
    </row>
    <row r="732044" spans="3:3" x14ac:dyDescent="0.25">
      <c r="C732044" s="62"/>
    </row>
    <row r="732045" spans="3:3" x14ac:dyDescent="0.25">
      <c r="C732045" s="62"/>
    </row>
    <row r="732133" spans="3:3" x14ac:dyDescent="0.25">
      <c r="C732133" s="62"/>
    </row>
    <row r="732134" spans="3:3" x14ac:dyDescent="0.25">
      <c r="C732134" s="62"/>
    </row>
    <row r="732222" spans="3:3" x14ac:dyDescent="0.25">
      <c r="C732222" s="62"/>
    </row>
    <row r="732223" spans="3:3" x14ac:dyDescent="0.25">
      <c r="C732223" s="62"/>
    </row>
    <row r="732311" spans="3:3" x14ac:dyDescent="0.25">
      <c r="C732311" s="62"/>
    </row>
    <row r="732312" spans="3:3" x14ac:dyDescent="0.25">
      <c r="C732312" s="62"/>
    </row>
    <row r="732400" spans="3:3" x14ac:dyDescent="0.25">
      <c r="C732400" s="62"/>
    </row>
    <row r="732401" spans="3:3" x14ac:dyDescent="0.25">
      <c r="C732401" s="62"/>
    </row>
    <row r="732489" spans="3:3" x14ac:dyDescent="0.25">
      <c r="C732489" s="62"/>
    </row>
    <row r="732490" spans="3:3" x14ac:dyDescent="0.25">
      <c r="C732490" s="62"/>
    </row>
    <row r="732578" spans="3:3" x14ac:dyDescent="0.25">
      <c r="C732578" s="62"/>
    </row>
    <row r="732579" spans="3:3" x14ac:dyDescent="0.25">
      <c r="C732579" s="62"/>
    </row>
    <row r="732667" spans="3:3" x14ac:dyDescent="0.25">
      <c r="C732667" s="62"/>
    </row>
    <row r="732668" spans="3:3" x14ac:dyDescent="0.25">
      <c r="C732668" s="62"/>
    </row>
    <row r="732756" spans="3:3" x14ac:dyDescent="0.25">
      <c r="C732756" s="62"/>
    </row>
    <row r="732757" spans="3:3" x14ac:dyDescent="0.25">
      <c r="C732757" s="62"/>
    </row>
    <row r="732845" spans="3:3" x14ac:dyDescent="0.25">
      <c r="C732845" s="62"/>
    </row>
    <row r="732846" spans="3:3" x14ac:dyDescent="0.25">
      <c r="C732846" s="62"/>
    </row>
    <row r="732934" spans="3:3" x14ac:dyDescent="0.25">
      <c r="C732934" s="62"/>
    </row>
    <row r="732935" spans="3:3" x14ac:dyDescent="0.25">
      <c r="C732935" s="62"/>
    </row>
    <row r="733023" spans="3:3" x14ac:dyDescent="0.25">
      <c r="C733023" s="62"/>
    </row>
    <row r="733024" spans="3:3" x14ac:dyDescent="0.25">
      <c r="C733024" s="62"/>
    </row>
    <row r="733112" spans="3:3" x14ac:dyDescent="0.25">
      <c r="C733112" s="62"/>
    </row>
    <row r="733113" spans="3:3" x14ac:dyDescent="0.25">
      <c r="C733113" s="62"/>
    </row>
    <row r="733201" spans="3:3" x14ac:dyDescent="0.25">
      <c r="C733201" s="62"/>
    </row>
    <row r="733202" spans="3:3" x14ac:dyDescent="0.25">
      <c r="C733202" s="62"/>
    </row>
    <row r="733290" spans="3:3" x14ac:dyDescent="0.25">
      <c r="C733290" s="62"/>
    </row>
    <row r="733291" spans="3:3" x14ac:dyDescent="0.25">
      <c r="C733291" s="62"/>
    </row>
    <row r="733379" spans="3:3" x14ac:dyDescent="0.25">
      <c r="C733379" s="62"/>
    </row>
    <row r="733380" spans="3:3" x14ac:dyDescent="0.25">
      <c r="C733380" s="62"/>
    </row>
    <row r="733468" spans="3:3" x14ac:dyDescent="0.25">
      <c r="C733468" s="62"/>
    </row>
    <row r="733469" spans="3:3" x14ac:dyDescent="0.25">
      <c r="C733469" s="62"/>
    </row>
    <row r="733557" spans="3:3" x14ac:dyDescent="0.25">
      <c r="C733557" s="62"/>
    </row>
    <row r="733558" spans="3:3" x14ac:dyDescent="0.25">
      <c r="C733558" s="62"/>
    </row>
    <row r="733646" spans="3:3" x14ac:dyDescent="0.25">
      <c r="C733646" s="62"/>
    </row>
    <row r="733647" spans="3:3" x14ac:dyDescent="0.25">
      <c r="C733647" s="62"/>
    </row>
    <row r="733735" spans="3:3" x14ac:dyDescent="0.25">
      <c r="C733735" s="62"/>
    </row>
    <row r="733736" spans="3:3" x14ac:dyDescent="0.25">
      <c r="C733736" s="62"/>
    </row>
    <row r="733824" spans="3:3" x14ac:dyDescent="0.25">
      <c r="C733824" s="62"/>
    </row>
    <row r="733825" spans="3:3" x14ac:dyDescent="0.25">
      <c r="C733825" s="62"/>
    </row>
    <row r="733913" spans="3:3" x14ac:dyDescent="0.25">
      <c r="C733913" s="62"/>
    </row>
    <row r="733914" spans="3:3" x14ac:dyDescent="0.25">
      <c r="C733914" s="62"/>
    </row>
    <row r="734002" spans="3:3" x14ac:dyDescent="0.25">
      <c r="C734002" s="62"/>
    </row>
    <row r="734003" spans="3:3" x14ac:dyDescent="0.25">
      <c r="C734003" s="62"/>
    </row>
    <row r="734091" spans="3:3" x14ac:dyDescent="0.25">
      <c r="C734091" s="62"/>
    </row>
    <row r="734092" spans="3:3" x14ac:dyDescent="0.25">
      <c r="C734092" s="62"/>
    </row>
    <row r="734180" spans="3:3" x14ac:dyDescent="0.25">
      <c r="C734180" s="62"/>
    </row>
    <row r="734181" spans="3:3" x14ac:dyDescent="0.25">
      <c r="C734181" s="62"/>
    </row>
    <row r="734269" spans="3:3" x14ac:dyDescent="0.25">
      <c r="C734269" s="62"/>
    </row>
    <row r="734270" spans="3:3" x14ac:dyDescent="0.25">
      <c r="C734270" s="62"/>
    </row>
    <row r="734358" spans="3:3" x14ac:dyDescent="0.25">
      <c r="C734358" s="62"/>
    </row>
    <row r="734359" spans="3:3" x14ac:dyDescent="0.25">
      <c r="C734359" s="62"/>
    </row>
    <row r="734447" spans="3:3" x14ac:dyDescent="0.25">
      <c r="C734447" s="62"/>
    </row>
    <row r="734448" spans="3:3" x14ac:dyDescent="0.25">
      <c r="C734448" s="62"/>
    </row>
    <row r="734536" spans="3:3" x14ac:dyDescent="0.25">
      <c r="C734536" s="62"/>
    </row>
    <row r="734537" spans="3:3" x14ac:dyDescent="0.25">
      <c r="C734537" s="62"/>
    </row>
    <row r="734625" spans="3:3" x14ac:dyDescent="0.25">
      <c r="C734625" s="62"/>
    </row>
    <row r="734626" spans="3:3" x14ac:dyDescent="0.25">
      <c r="C734626" s="62"/>
    </row>
    <row r="734714" spans="3:3" x14ac:dyDescent="0.25">
      <c r="C734714" s="62"/>
    </row>
    <row r="734715" spans="3:3" x14ac:dyDescent="0.25">
      <c r="C734715" s="62"/>
    </row>
    <row r="734803" spans="3:3" x14ac:dyDescent="0.25">
      <c r="C734803" s="62"/>
    </row>
    <row r="734804" spans="3:3" x14ac:dyDescent="0.25">
      <c r="C734804" s="62"/>
    </row>
    <row r="734892" spans="3:3" x14ac:dyDescent="0.25">
      <c r="C734892" s="62"/>
    </row>
    <row r="734893" spans="3:3" x14ac:dyDescent="0.25">
      <c r="C734893" s="62"/>
    </row>
    <row r="734981" spans="3:3" x14ac:dyDescent="0.25">
      <c r="C734981" s="62"/>
    </row>
    <row r="734982" spans="3:3" x14ac:dyDescent="0.25">
      <c r="C734982" s="62"/>
    </row>
    <row r="735070" spans="3:3" x14ac:dyDescent="0.25">
      <c r="C735070" s="62"/>
    </row>
    <row r="735071" spans="3:3" x14ac:dyDescent="0.25">
      <c r="C735071" s="62"/>
    </row>
    <row r="735159" spans="3:3" x14ac:dyDescent="0.25">
      <c r="C735159" s="62"/>
    </row>
    <row r="735160" spans="3:3" x14ac:dyDescent="0.25">
      <c r="C735160" s="62"/>
    </row>
    <row r="735248" spans="3:3" x14ac:dyDescent="0.25">
      <c r="C735248" s="62"/>
    </row>
    <row r="735249" spans="3:3" x14ac:dyDescent="0.25">
      <c r="C735249" s="62"/>
    </row>
    <row r="735337" spans="3:3" x14ac:dyDescent="0.25">
      <c r="C735337" s="62"/>
    </row>
    <row r="735338" spans="3:3" x14ac:dyDescent="0.25">
      <c r="C735338" s="62"/>
    </row>
    <row r="735426" spans="3:3" x14ac:dyDescent="0.25">
      <c r="C735426" s="62"/>
    </row>
    <row r="735427" spans="3:3" x14ac:dyDescent="0.25">
      <c r="C735427" s="62"/>
    </row>
    <row r="735515" spans="3:3" x14ac:dyDescent="0.25">
      <c r="C735515" s="62"/>
    </row>
    <row r="735516" spans="3:3" x14ac:dyDescent="0.25">
      <c r="C735516" s="62"/>
    </row>
    <row r="735604" spans="3:3" x14ac:dyDescent="0.25">
      <c r="C735604" s="62"/>
    </row>
    <row r="735605" spans="3:3" x14ac:dyDescent="0.25">
      <c r="C735605" s="62"/>
    </row>
    <row r="735693" spans="3:3" x14ac:dyDescent="0.25">
      <c r="C735693" s="62"/>
    </row>
    <row r="735694" spans="3:3" x14ac:dyDescent="0.25">
      <c r="C735694" s="62"/>
    </row>
    <row r="735782" spans="3:3" x14ac:dyDescent="0.25">
      <c r="C735782" s="62"/>
    </row>
    <row r="735783" spans="3:3" x14ac:dyDescent="0.25">
      <c r="C735783" s="62"/>
    </row>
    <row r="735871" spans="3:3" x14ac:dyDescent="0.25">
      <c r="C735871" s="62"/>
    </row>
    <row r="735872" spans="3:3" x14ac:dyDescent="0.25">
      <c r="C735872" s="62"/>
    </row>
    <row r="735960" spans="3:3" x14ac:dyDescent="0.25">
      <c r="C735960" s="62"/>
    </row>
    <row r="735961" spans="3:3" x14ac:dyDescent="0.25">
      <c r="C735961" s="62"/>
    </row>
    <row r="736049" spans="3:3" x14ac:dyDescent="0.25">
      <c r="C736049" s="62"/>
    </row>
    <row r="736050" spans="3:3" x14ac:dyDescent="0.25">
      <c r="C736050" s="62"/>
    </row>
    <row r="736138" spans="3:3" x14ac:dyDescent="0.25">
      <c r="C736138" s="62"/>
    </row>
    <row r="736139" spans="3:3" x14ac:dyDescent="0.25">
      <c r="C736139" s="62"/>
    </row>
    <row r="736227" spans="3:3" x14ac:dyDescent="0.25">
      <c r="C736227" s="62"/>
    </row>
    <row r="736228" spans="3:3" x14ac:dyDescent="0.25">
      <c r="C736228" s="62"/>
    </row>
    <row r="736316" spans="3:3" x14ac:dyDescent="0.25">
      <c r="C736316" s="62"/>
    </row>
    <row r="736317" spans="3:3" x14ac:dyDescent="0.25">
      <c r="C736317" s="62"/>
    </row>
    <row r="736405" spans="3:3" x14ac:dyDescent="0.25">
      <c r="C736405" s="62"/>
    </row>
    <row r="736406" spans="3:3" x14ac:dyDescent="0.25">
      <c r="C736406" s="62"/>
    </row>
    <row r="736494" spans="3:3" x14ac:dyDescent="0.25">
      <c r="C736494" s="62"/>
    </row>
    <row r="736495" spans="3:3" x14ac:dyDescent="0.25">
      <c r="C736495" s="62"/>
    </row>
    <row r="736583" spans="3:3" x14ac:dyDescent="0.25">
      <c r="C736583" s="62"/>
    </row>
    <row r="736584" spans="3:3" x14ac:dyDescent="0.25">
      <c r="C736584" s="62"/>
    </row>
    <row r="736672" spans="3:3" x14ac:dyDescent="0.25">
      <c r="C736672" s="62"/>
    </row>
    <row r="736673" spans="3:3" x14ac:dyDescent="0.25">
      <c r="C736673" s="62"/>
    </row>
    <row r="736761" spans="3:3" x14ac:dyDescent="0.25">
      <c r="C736761" s="62"/>
    </row>
    <row r="736762" spans="3:3" x14ac:dyDescent="0.25">
      <c r="C736762" s="62"/>
    </row>
    <row r="736850" spans="3:3" x14ac:dyDescent="0.25">
      <c r="C736850" s="62"/>
    </row>
    <row r="736851" spans="3:3" x14ac:dyDescent="0.25">
      <c r="C736851" s="62"/>
    </row>
    <row r="736939" spans="3:3" x14ac:dyDescent="0.25">
      <c r="C736939" s="62"/>
    </row>
    <row r="736940" spans="3:3" x14ac:dyDescent="0.25">
      <c r="C736940" s="62"/>
    </row>
    <row r="737028" spans="3:3" x14ac:dyDescent="0.25">
      <c r="C737028" s="62"/>
    </row>
    <row r="737029" spans="3:3" x14ac:dyDescent="0.25">
      <c r="C737029" s="62"/>
    </row>
    <row r="737117" spans="3:3" x14ac:dyDescent="0.25">
      <c r="C737117" s="62"/>
    </row>
    <row r="737118" spans="3:3" x14ac:dyDescent="0.25">
      <c r="C737118" s="62"/>
    </row>
    <row r="737206" spans="3:3" x14ac:dyDescent="0.25">
      <c r="C737206" s="62"/>
    </row>
    <row r="737207" spans="3:3" x14ac:dyDescent="0.25">
      <c r="C737207" s="62"/>
    </row>
    <row r="737295" spans="3:3" x14ac:dyDescent="0.25">
      <c r="C737295" s="62"/>
    </row>
    <row r="737296" spans="3:3" x14ac:dyDescent="0.25">
      <c r="C737296" s="62"/>
    </row>
    <row r="737384" spans="3:3" x14ac:dyDescent="0.25">
      <c r="C737384" s="62"/>
    </row>
    <row r="737385" spans="3:3" x14ac:dyDescent="0.25">
      <c r="C737385" s="62"/>
    </row>
    <row r="737473" spans="3:3" x14ac:dyDescent="0.25">
      <c r="C737473" s="62"/>
    </row>
    <row r="737474" spans="3:3" x14ac:dyDescent="0.25">
      <c r="C737474" s="62"/>
    </row>
    <row r="737562" spans="3:3" x14ac:dyDescent="0.25">
      <c r="C737562" s="62"/>
    </row>
    <row r="737563" spans="3:3" x14ac:dyDescent="0.25">
      <c r="C737563" s="62"/>
    </row>
    <row r="737651" spans="3:3" x14ac:dyDescent="0.25">
      <c r="C737651" s="62"/>
    </row>
    <row r="737652" spans="3:3" x14ac:dyDescent="0.25">
      <c r="C737652" s="62"/>
    </row>
    <row r="737740" spans="3:3" x14ac:dyDescent="0.25">
      <c r="C737740" s="62"/>
    </row>
    <row r="737741" spans="3:3" x14ac:dyDescent="0.25">
      <c r="C737741" s="62"/>
    </row>
    <row r="737829" spans="3:3" x14ac:dyDescent="0.25">
      <c r="C737829" s="62"/>
    </row>
    <row r="737830" spans="3:3" x14ac:dyDescent="0.25">
      <c r="C737830" s="62"/>
    </row>
    <row r="737918" spans="3:3" x14ac:dyDescent="0.25">
      <c r="C737918" s="62"/>
    </row>
    <row r="737919" spans="3:3" x14ac:dyDescent="0.25">
      <c r="C737919" s="62"/>
    </row>
    <row r="738007" spans="3:3" x14ac:dyDescent="0.25">
      <c r="C738007" s="62"/>
    </row>
    <row r="738008" spans="3:3" x14ac:dyDescent="0.25">
      <c r="C738008" s="62"/>
    </row>
    <row r="738096" spans="3:3" x14ac:dyDescent="0.25">
      <c r="C738096" s="62"/>
    </row>
    <row r="738097" spans="3:3" x14ac:dyDescent="0.25">
      <c r="C738097" s="62"/>
    </row>
    <row r="738185" spans="3:3" x14ac:dyDescent="0.25">
      <c r="C738185" s="62"/>
    </row>
    <row r="738186" spans="3:3" x14ac:dyDescent="0.25">
      <c r="C738186" s="62"/>
    </row>
    <row r="738274" spans="3:3" x14ac:dyDescent="0.25">
      <c r="C738274" s="62"/>
    </row>
    <row r="738275" spans="3:3" x14ac:dyDescent="0.25">
      <c r="C738275" s="62"/>
    </row>
    <row r="738363" spans="3:3" x14ac:dyDescent="0.25">
      <c r="C738363" s="62"/>
    </row>
    <row r="738364" spans="3:3" x14ac:dyDescent="0.25">
      <c r="C738364" s="62"/>
    </row>
    <row r="738452" spans="3:3" x14ac:dyDescent="0.25">
      <c r="C738452" s="62"/>
    </row>
    <row r="738453" spans="3:3" x14ac:dyDescent="0.25">
      <c r="C738453" s="62"/>
    </row>
    <row r="738541" spans="3:3" x14ac:dyDescent="0.25">
      <c r="C738541" s="62"/>
    </row>
    <row r="738542" spans="3:3" x14ac:dyDescent="0.25">
      <c r="C738542" s="62"/>
    </row>
    <row r="738630" spans="3:3" x14ac:dyDescent="0.25">
      <c r="C738630" s="62"/>
    </row>
    <row r="738631" spans="3:3" x14ac:dyDescent="0.25">
      <c r="C738631" s="62"/>
    </row>
    <row r="738719" spans="3:3" x14ac:dyDescent="0.25">
      <c r="C738719" s="62"/>
    </row>
    <row r="738720" spans="3:3" x14ac:dyDescent="0.25">
      <c r="C738720" s="62"/>
    </row>
    <row r="738808" spans="3:3" x14ac:dyDescent="0.25">
      <c r="C738808" s="62"/>
    </row>
    <row r="738809" spans="3:3" x14ac:dyDescent="0.25">
      <c r="C738809" s="62"/>
    </row>
    <row r="738897" spans="3:3" x14ac:dyDescent="0.25">
      <c r="C738897" s="62"/>
    </row>
    <row r="738898" spans="3:3" x14ac:dyDescent="0.25">
      <c r="C738898" s="62"/>
    </row>
    <row r="738986" spans="3:3" x14ac:dyDescent="0.25">
      <c r="C738986" s="62"/>
    </row>
    <row r="738987" spans="3:3" x14ac:dyDescent="0.25">
      <c r="C738987" s="62"/>
    </row>
    <row r="739075" spans="3:3" x14ac:dyDescent="0.25">
      <c r="C739075" s="62"/>
    </row>
    <row r="739076" spans="3:3" x14ac:dyDescent="0.25">
      <c r="C739076" s="62"/>
    </row>
    <row r="739164" spans="3:3" x14ac:dyDescent="0.25">
      <c r="C739164" s="62"/>
    </row>
    <row r="739165" spans="3:3" x14ac:dyDescent="0.25">
      <c r="C739165" s="62"/>
    </row>
    <row r="739253" spans="3:3" x14ac:dyDescent="0.25">
      <c r="C739253" s="62"/>
    </row>
    <row r="739254" spans="3:3" x14ac:dyDescent="0.25">
      <c r="C739254" s="62"/>
    </row>
    <row r="739342" spans="3:3" x14ac:dyDescent="0.25">
      <c r="C739342" s="62"/>
    </row>
    <row r="739343" spans="3:3" x14ac:dyDescent="0.25">
      <c r="C739343" s="62"/>
    </row>
    <row r="739431" spans="3:3" x14ac:dyDescent="0.25">
      <c r="C739431" s="62"/>
    </row>
    <row r="739432" spans="3:3" x14ac:dyDescent="0.25">
      <c r="C739432" s="62"/>
    </row>
    <row r="739520" spans="3:3" x14ac:dyDescent="0.25">
      <c r="C739520" s="62"/>
    </row>
    <row r="739521" spans="3:3" x14ac:dyDescent="0.25">
      <c r="C739521" s="62"/>
    </row>
    <row r="739609" spans="3:3" x14ac:dyDescent="0.25">
      <c r="C739609" s="62"/>
    </row>
    <row r="739610" spans="3:3" x14ac:dyDescent="0.25">
      <c r="C739610" s="62"/>
    </row>
    <row r="739698" spans="3:3" x14ac:dyDescent="0.25">
      <c r="C739698" s="62"/>
    </row>
    <row r="739699" spans="3:3" x14ac:dyDescent="0.25">
      <c r="C739699" s="62"/>
    </row>
    <row r="739787" spans="3:3" x14ac:dyDescent="0.25">
      <c r="C739787" s="62"/>
    </row>
    <row r="739788" spans="3:3" x14ac:dyDescent="0.25">
      <c r="C739788" s="62"/>
    </row>
    <row r="739876" spans="3:3" x14ac:dyDescent="0.25">
      <c r="C739876" s="62"/>
    </row>
    <row r="739877" spans="3:3" x14ac:dyDescent="0.25">
      <c r="C739877" s="62"/>
    </row>
    <row r="739965" spans="3:3" x14ac:dyDescent="0.25">
      <c r="C739965" s="62"/>
    </row>
    <row r="739966" spans="3:3" x14ac:dyDescent="0.25">
      <c r="C739966" s="62"/>
    </row>
    <row r="740054" spans="3:3" x14ac:dyDescent="0.25">
      <c r="C740054" s="62"/>
    </row>
    <row r="740055" spans="3:3" x14ac:dyDescent="0.25">
      <c r="C740055" s="62"/>
    </row>
    <row r="740143" spans="3:3" x14ac:dyDescent="0.25">
      <c r="C740143" s="62"/>
    </row>
    <row r="740144" spans="3:3" x14ac:dyDescent="0.25">
      <c r="C740144" s="62"/>
    </row>
    <row r="740232" spans="3:3" x14ac:dyDescent="0.25">
      <c r="C740232" s="62"/>
    </row>
    <row r="740233" spans="3:3" x14ac:dyDescent="0.25">
      <c r="C740233" s="62"/>
    </row>
    <row r="740321" spans="3:3" x14ac:dyDescent="0.25">
      <c r="C740321" s="62"/>
    </row>
    <row r="740322" spans="3:3" x14ac:dyDescent="0.25">
      <c r="C740322" s="62"/>
    </row>
    <row r="740410" spans="3:3" x14ac:dyDescent="0.25">
      <c r="C740410" s="62"/>
    </row>
    <row r="740411" spans="3:3" x14ac:dyDescent="0.25">
      <c r="C740411" s="62"/>
    </row>
    <row r="740499" spans="3:3" x14ac:dyDescent="0.25">
      <c r="C740499" s="62"/>
    </row>
    <row r="740500" spans="3:3" x14ac:dyDescent="0.25">
      <c r="C740500" s="62"/>
    </row>
    <row r="740588" spans="3:3" x14ac:dyDescent="0.25">
      <c r="C740588" s="62"/>
    </row>
    <row r="740589" spans="3:3" x14ac:dyDescent="0.25">
      <c r="C740589" s="62"/>
    </row>
    <row r="740677" spans="3:3" x14ac:dyDescent="0.25">
      <c r="C740677" s="62"/>
    </row>
    <row r="740678" spans="3:3" x14ac:dyDescent="0.25">
      <c r="C740678" s="62"/>
    </row>
    <row r="740766" spans="3:3" x14ac:dyDescent="0.25">
      <c r="C740766" s="62"/>
    </row>
    <row r="740767" spans="3:3" x14ac:dyDescent="0.25">
      <c r="C740767" s="62"/>
    </row>
    <row r="740855" spans="3:3" x14ac:dyDescent="0.25">
      <c r="C740855" s="62"/>
    </row>
    <row r="740856" spans="3:3" x14ac:dyDescent="0.25">
      <c r="C740856" s="62"/>
    </row>
    <row r="740944" spans="3:3" x14ac:dyDescent="0.25">
      <c r="C740944" s="62"/>
    </row>
    <row r="740945" spans="3:3" x14ac:dyDescent="0.25">
      <c r="C740945" s="62"/>
    </row>
    <row r="741033" spans="3:3" x14ac:dyDescent="0.25">
      <c r="C741033" s="62"/>
    </row>
    <row r="741034" spans="3:3" x14ac:dyDescent="0.25">
      <c r="C741034" s="62"/>
    </row>
    <row r="741122" spans="3:3" x14ac:dyDescent="0.25">
      <c r="C741122" s="62"/>
    </row>
    <row r="741123" spans="3:3" x14ac:dyDescent="0.25">
      <c r="C741123" s="62"/>
    </row>
    <row r="741211" spans="3:3" x14ac:dyDescent="0.25">
      <c r="C741211" s="62"/>
    </row>
    <row r="741212" spans="3:3" x14ac:dyDescent="0.25">
      <c r="C741212" s="62"/>
    </row>
    <row r="741300" spans="3:3" x14ac:dyDescent="0.25">
      <c r="C741300" s="62"/>
    </row>
    <row r="741301" spans="3:3" x14ac:dyDescent="0.25">
      <c r="C741301" s="62"/>
    </row>
    <row r="741389" spans="3:3" x14ac:dyDescent="0.25">
      <c r="C741389" s="62"/>
    </row>
    <row r="741390" spans="3:3" x14ac:dyDescent="0.25">
      <c r="C741390" s="62"/>
    </row>
    <row r="741478" spans="3:3" x14ac:dyDescent="0.25">
      <c r="C741478" s="62"/>
    </row>
    <row r="741479" spans="3:3" x14ac:dyDescent="0.25">
      <c r="C741479" s="62"/>
    </row>
    <row r="741567" spans="3:3" x14ac:dyDescent="0.25">
      <c r="C741567" s="62"/>
    </row>
    <row r="741568" spans="3:3" x14ac:dyDescent="0.25">
      <c r="C741568" s="62"/>
    </row>
    <row r="741656" spans="3:3" x14ac:dyDescent="0.25">
      <c r="C741656" s="62"/>
    </row>
    <row r="741657" spans="3:3" x14ac:dyDescent="0.25">
      <c r="C741657" s="62"/>
    </row>
    <row r="741745" spans="3:3" x14ac:dyDescent="0.25">
      <c r="C741745" s="62"/>
    </row>
    <row r="741746" spans="3:3" x14ac:dyDescent="0.25">
      <c r="C741746" s="62"/>
    </row>
    <row r="741834" spans="3:3" x14ac:dyDescent="0.25">
      <c r="C741834" s="62"/>
    </row>
    <row r="741835" spans="3:3" x14ac:dyDescent="0.25">
      <c r="C741835" s="62"/>
    </row>
    <row r="741923" spans="3:3" x14ac:dyDescent="0.25">
      <c r="C741923" s="62"/>
    </row>
    <row r="741924" spans="3:3" x14ac:dyDescent="0.25">
      <c r="C741924" s="62"/>
    </row>
    <row r="742012" spans="3:3" x14ac:dyDescent="0.25">
      <c r="C742012" s="62"/>
    </row>
    <row r="742013" spans="3:3" x14ac:dyDescent="0.25">
      <c r="C742013" s="62"/>
    </row>
    <row r="742101" spans="3:3" x14ac:dyDescent="0.25">
      <c r="C742101" s="62"/>
    </row>
    <row r="742102" spans="3:3" x14ac:dyDescent="0.25">
      <c r="C742102" s="62"/>
    </row>
    <row r="742190" spans="3:3" x14ac:dyDescent="0.25">
      <c r="C742190" s="62"/>
    </row>
    <row r="742191" spans="3:3" x14ac:dyDescent="0.25">
      <c r="C742191" s="62"/>
    </row>
    <row r="742279" spans="3:3" x14ac:dyDescent="0.25">
      <c r="C742279" s="62"/>
    </row>
    <row r="742280" spans="3:3" x14ac:dyDescent="0.25">
      <c r="C742280" s="62"/>
    </row>
    <row r="742368" spans="3:3" x14ac:dyDescent="0.25">
      <c r="C742368" s="62"/>
    </row>
    <row r="742369" spans="3:3" x14ac:dyDescent="0.25">
      <c r="C742369" s="62"/>
    </row>
    <row r="742457" spans="3:3" x14ac:dyDescent="0.25">
      <c r="C742457" s="62"/>
    </row>
    <row r="742458" spans="3:3" x14ac:dyDescent="0.25">
      <c r="C742458" s="62"/>
    </row>
    <row r="742546" spans="3:3" x14ac:dyDescent="0.25">
      <c r="C742546" s="62"/>
    </row>
    <row r="742547" spans="3:3" x14ac:dyDescent="0.25">
      <c r="C742547" s="62"/>
    </row>
    <row r="742635" spans="3:3" x14ac:dyDescent="0.25">
      <c r="C742635" s="62"/>
    </row>
    <row r="742636" spans="3:3" x14ac:dyDescent="0.25">
      <c r="C742636" s="62"/>
    </row>
    <row r="742724" spans="3:3" x14ac:dyDescent="0.25">
      <c r="C742724" s="62"/>
    </row>
    <row r="742725" spans="3:3" x14ac:dyDescent="0.25">
      <c r="C742725" s="62"/>
    </row>
    <row r="742813" spans="3:3" x14ac:dyDescent="0.25">
      <c r="C742813" s="62"/>
    </row>
    <row r="742814" spans="3:3" x14ac:dyDescent="0.25">
      <c r="C742814" s="62"/>
    </row>
    <row r="742902" spans="3:3" x14ac:dyDescent="0.25">
      <c r="C742902" s="62"/>
    </row>
    <row r="742903" spans="3:3" x14ac:dyDescent="0.25">
      <c r="C742903" s="62"/>
    </row>
    <row r="742991" spans="3:3" x14ac:dyDescent="0.25">
      <c r="C742991" s="62"/>
    </row>
    <row r="742992" spans="3:3" x14ac:dyDescent="0.25">
      <c r="C742992" s="62"/>
    </row>
    <row r="743080" spans="3:3" x14ac:dyDescent="0.25">
      <c r="C743080" s="62"/>
    </row>
    <row r="743081" spans="3:3" x14ac:dyDescent="0.25">
      <c r="C743081" s="62"/>
    </row>
    <row r="743169" spans="3:3" x14ac:dyDescent="0.25">
      <c r="C743169" s="62"/>
    </row>
    <row r="743170" spans="3:3" x14ac:dyDescent="0.25">
      <c r="C743170" s="62"/>
    </row>
    <row r="743258" spans="3:3" x14ac:dyDescent="0.25">
      <c r="C743258" s="62"/>
    </row>
    <row r="743259" spans="3:3" x14ac:dyDescent="0.25">
      <c r="C743259" s="62"/>
    </row>
    <row r="743347" spans="3:3" x14ac:dyDescent="0.25">
      <c r="C743347" s="62"/>
    </row>
    <row r="743348" spans="3:3" x14ac:dyDescent="0.25">
      <c r="C743348" s="62"/>
    </row>
    <row r="743436" spans="3:3" x14ac:dyDescent="0.25">
      <c r="C743436" s="62"/>
    </row>
    <row r="743437" spans="3:3" x14ac:dyDescent="0.25">
      <c r="C743437" s="62"/>
    </row>
    <row r="743525" spans="3:3" x14ac:dyDescent="0.25">
      <c r="C743525" s="62"/>
    </row>
    <row r="743526" spans="3:3" x14ac:dyDescent="0.25">
      <c r="C743526" s="62"/>
    </row>
    <row r="743614" spans="3:3" x14ac:dyDescent="0.25">
      <c r="C743614" s="62"/>
    </row>
    <row r="743615" spans="3:3" x14ac:dyDescent="0.25">
      <c r="C743615" s="62"/>
    </row>
    <row r="743703" spans="3:3" x14ac:dyDescent="0.25">
      <c r="C743703" s="62"/>
    </row>
    <row r="743704" spans="3:3" x14ac:dyDescent="0.25">
      <c r="C743704" s="62"/>
    </row>
    <row r="743792" spans="3:3" x14ac:dyDescent="0.25">
      <c r="C743792" s="62"/>
    </row>
    <row r="743793" spans="3:3" x14ac:dyDescent="0.25">
      <c r="C743793" s="62"/>
    </row>
    <row r="743881" spans="3:3" x14ac:dyDescent="0.25">
      <c r="C743881" s="62"/>
    </row>
    <row r="743882" spans="3:3" x14ac:dyDescent="0.25">
      <c r="C743882" s="62"/>
    </row>
    <row r="743970" spans="3:3" x14ac:dyDescent="0.25">
      <c r="C743970" s="62"/>
    </row>
    <row r="743971" spans="3:3" x14ac:dyDescent="0.25">
      <c r="C743971" s="62"/>
    </row>
    <row r="744059" spans="3:3" x14ac:dyDescent="0.25">
      <c r="C744059" s="62"/>
    </row>
    <row r="744060" spans="3:3" x14ac:dyDescent="0.25">
      <c r="C744060" s="62"/>
    </row>
    <row r="744148" spans="3:3" x14ac:dyDescent="0.25">
      <c r="C744148" s="62"/>
    </row>
    <row r="744149" spans="3:3" x14ac:dyDescent="0.25">
      <c r="C744149" s="62"/>
    </row>
    <row r="744237" spans="3:3" x14ac:dyDescent="0.25">
      <c r="C744237" s="62"/>
    </row>
    <row r="744238" spans="3:3" x14ac:dyDescent="0.25">
      <c r="C744238" s="62"/>
    </row>
    <row r="744326" spans="3:3" x14ac:dyDescent="0.25">
      <c r="C744326" s="62"/>
    </row>
    <row r="744327" spans="3:3" x14ac:dyDescent="0.25">
      <c r="C744327" s="62"/>
    </row>
    <row r="744415" spans="3:3" x14ac:dyDescent="0.25">
      <c r="C744415" s="62"/>
    </row>
    <row r="744416" spans="3:3" x14ac:dyDescent="0.25">
      <c r="C744416" s="62"/>
    </row>
    <row r="744504" spans="3:3" x14ac:dyDescent="0.25">
      <c r="C744504" s="62"/>
    </row>
    <row r="744505" spans="3:3" x14ac:dyDescent="0.25">
      <c r="C744505" s="62"/>
    </row>
    <row r="744593" spans="3:3" x14ac:dyDescent="0.25">
      <c r="C744593" s="62"/>
    </row>
    <row r="744594" spans="3:3" x14ac:dyDescent="0.25">
      <c r="C744594" s="62"/>
    </row>
    <row r="744682" spans="3:3" x14ac:dyDescent="0.25">
      <c r="C744682" s="62"/>
    </row>
    <row r="744683" spans="3:3" x14ac:dyDescent="0.25">
      <c r="C744683" s="62"/>
    </row>
    <row r="744771" spans="3:3" x14ac:dyDescent="0.25">
      <c r="C744771" s="62"/>
    </row>
    <row r="744772" spans="3:3" x14ac:dyDescent="0.25">
      <c r="C744772" s="62"/>
    </row>
    <row r="744860" spans="3:3" x14ac:dyDescent="0.25">
      <c r="C744860" s="62"/>
    </row>
    <row r="744861" spans="3:3" x14ac:dyDescent="0.25">
      <c r="C744861" s="62"/>
    </row>
    <row r="744949" spans="3:3" x14ac:dyDescent="0.25">
      <c r="C744949" s="62"/>
    </row>
    <row r="744950" spans="3:3" x14ac:dyDescent="0.25">
      <c r="C744950" s="62"/>
    </row>
    <row r="745038" spans="3:3" x14ac:dyDescent="0.25">
      <c r="C745038" s="62"/>
    </row>
    <row r="745039" spans="3:3" x14ac:dyDescent="0.25">
      <c r="C745039" s="62"/>
    </row>
    <row r="745127" spans="3:3" x14ac:dyDescent="0.25">
      <c r="C745127" s="62"/>
    </row>
    <row r="745128" spans="3:3" x14ac:dyDescent="0.25">
      <c r="C745128" s="62"/>
    </row>
    <row r="745216" spans="3:3" x14ac:dyDescent="0.25">
      <c r="C745216" s="62"/>
    </row>
    <row r="745217" spans="3:3" x14ac:dyDescent="0.25">
      <c r="C745217" s="62"/>
    </row>
    <row r="745305" spans="3:3" x14ac:dyDescent="0.25">
      <c r="C745305" s="62"/>
    </row>
    <row r="745306" spans="3:3" x14ac:dyDescent="0.25">
      <c r="C745306" s="62"/>
    </row>
    <row r="745394" spans="3:3" x14ac:dyDescent="0.25">
      <c r="C745394" s="62"/>
    </row>
    <row r="745395" spans="3:3" x14ac:dyDescent="0.25">
      <c r="C745395" s="62"/>
    </row>
    <row r="745483" spans="3:3" x14ac:dyDescent="0.25">
      <c r="C745483" s="62"/>
    </row>
    <row r="745484" spans="3:3" x14ac:dyDescent="0.25">
      <c r="C745484" s="62"/>
    </row>
    <row r="745572" spans="3:3" x14ac:dyDescent="0.25">
      <c r="C745572" s="62"/>
    </row>
    <row r="745573" spans="3:3" x14ac:dyDescent="0.25">
      <c r="C745573" s="62"/>
    </row>
    <row r="745661" spans="3:3" x14ac:dyDescent="0.25">
      <c r="C745661" s="62"/>
    </row>
    <row r="745662" spans="3:3" x14ac:dyDescent="0.25">
      <c r="C745662" s="62"/>
    </row>
    <row r="745750" spans="3:3" x14ac:dyDescent="0.25">
      <c r="C745750" s="62"/>
    </row>
    <row r="745751" spans="3:3" x14ac:dyDescent="0.25">
      <c r="C745751" s="62"/>
    </row>
    <row r="745839" spans="3:3" x14ac:dyDescent="0.25">
      <c r="C745839" s="62"/>
    </row>
    <row r="745840" spans="3:3" x14ac:dyDescent="0.25">
      <c r="C745840" s="62"/>
    </row>
    <row r="745928" spans="3:3" x14ac:dyDescent="0.25">
      <c r="C745928" s="62"/>
    </row>
    <row r="745929" spans="3:3" x14ac:dyDescent="0.25">
      <c r="C745929" s="62"/>
    </row>
    <row r="746017" spans="3:3" x14ac:dyDescent="0.25">
      <c r="C746017" s="62"/>
    </row>
    <row r="746018" spans="3:3" x14ac:dyDescent="0.25">
      <c r="C746018" s="62"/>
    </row>
    <row r="746106" spans="3:3" x14ac:dyDescent="0.25">
      <c r="C746106" s="62"/>
    </row>
    <row r="746107" spans="3:3" x14ac:dyDescent="0.25">
      <c r="C746107" s="62"/>
    </row>
    <row r="746195" spans="3:3" x14ac:dyDescent="0.25">
      <c r="C746195" s="62"/>
    </row>
    <row r="746196" spans="3:3" x14ac:dyDescent="0.25">
      <c r="C746196" s="62"/>
    </row>
    <row r="746284" spans="3:3" x14ac:dyDescent="0.25">
      <c r="C746284" s="62"/>
    </row>
    <row r="746285" spans="3:3" x14ac:dyDescent="0.25">
      <c r="C746285" s="62"/>
    </row>
    <row r="746373" spans="3:3" x14ac:dyDescent="0.25">
      <c r="C746373" s="62"/>
    </row>
    <row r="746374" spans="3:3" x14ac:dyDescent="0.25">
      <c r="C746374" s="62"/>
    </row>
    <row r="746462" spans="3:3" x14ac:dyDescent="0.25">
      <c r="C746462" s="62"/>
    </row>
    <row r="746463" spans="3:3" x14ac:dyDescent="0.25">
      <c r="C746463" s="62"/>
    </row>
    <row r="746551" spans="3:3" x14ac:dyDescent="0.25">
      <c r="C746551" s="62"/>
    </row>
    <row r="746552" spans="3:3" x14ac:dyDescent="0.25">
      <c r="C746552" s="62"/>
    </row>
    <row r="746640" spans="3:3" x14ac:dyDescent="0.25">
      <c r="C746640" s="62"/>
    </row>
    <row r="746641" spans="3:3" x14ac:dyDescent="0.25">
      <c r="C746641" s="62"/>
    </row>
    <row r="746729" spans="3:3" x14ac:dyDescent="0.25">
      <c r="C746729" s="62"/>
    </row>
    <row r="746730" spans="3:3" x14ac:dyDescent="0.25">
      <c r="C746730" s="62"/>
    </row>
    <row r="746818" spans="3:3" x14ac:dyDescent="0.25">
      <c r="C746818" s="62"/>
    </row>
    <row r="746819" spans="3:3" x14ac:dyDescent="0.25">
      <c r="C746819" s="62"/>
    </row>
    <row r="746907" spans="3:3" x14ac:dyDescent="0.25">
      <c r="C746907" s="62"/>
    </row>
    <row r="746908" spans="3:3" x14ac:dyDescent="0.25">
      <c r="C746908" s="62"/>
    </row>
    <row r="746996" spans="3:3" x14ac:dyDescent="0.25">
      <c r="C746996" s="62"/>
    </row>
    <row r="746997" spans="3:3" x14ac:dyDescent="0.25">
      <c r="C746997" s="62"/>
    </row>
    <row r="747085" spans="3:3" x14ac:dyDescent="0.25">
      <c r="C747085" s="62"/>
    </row>
    <row r="747086" spans="3:3" x14ac:dyDescent="0.25">
      <c r="C747086" s="62"/>
    </row>
    <row r="747174" spans="3:3" x14ac:dyDescent="0.25">
      <c r="C747174" s="62"/>
    </row>
    <row r="747175" spans="3:3" x14ac:dyDescent="0.25">
      <c r="C747175" s="62"/>
    </row>
    <row r="747263" spans="3:3" x14ac:dyDescent="0.25">
      <c r="C747263" s="62"/>
    </row>
    <row r="747264" spans="3:3" x14ac:dyDescent="0.25">
      <c r="C747264" s="62"/>
    </row>
    <row r="747352" spans="3:3" x14ac:dyDescent="0.25">
      <c r="C747352" s="62"/>
    </row>
    <row r="747353" spans="3:3" x14ac:dyDescent="0.25">
      <c r="C747353" s="62"/>
    </row>
    <row r="747441" spans="3:3" x14ac:dyDescent="0.25">
      <c r="C747441" s="62"/>
    </row>
    <row r="747442" spans="3:3" x14ac:dyDescent="0.25">
      <c r="C747442" s="62"/>
    </row>
    <row r="747530" spans="3:3" x14ac:dyDescent="0.25">
      <c r="C747530" s="62"/>
    </row>
    <row r="747531" spans="3:3" x14ac:dyDescent="0.25">
      <c r="C747531" s="62"/>
    </row>
    <row r="747619" spans="3:3" x14ac:dyDescent="0.25">
      <c r="C747619" s="62"/>
    </row>
    <row r="747620" spans="3:3" x14ac:dyDescent="0.25">
      <c r="C747620" s="62"/>
    </row>
    <row r="747708" spans="3:3" x14ac:dyDescent="0.25">
      <c r="C747708" s="62"/>
    </row>
    <row r="747709" spans="3:3" x14ac:dyDescent="0.25">
      <c r="C747709" s="62"/>
    </row>
    <row r="747797" spans="3:3" x14ac:dyDescent="0.25">
      <c r="C747797" s="62"/>
    </row>
    <row r="747798" spans="3:3" x14ac:dyDescent="0.25">
      <c r="C747798" s="62"/>
    </row>
    <row r="747886" spans="3:3" x14ac:dyDescent="0.25">
      <c r="C747886" s="62"/>
    </row>
    <row r="747887" spans="3:3" x14ac:dyDescent="0.25">
      <c r="C747887" s="62"/>
    </row>
    <row r="747975" spans="3:3" x14ac:dyDescent="0.25">
      <c r="C747975" s="62"/>
    </row>
    <row r="747976" spans="3:3" x14ac:dyDescent="0.25">
      <c r="C747976" s="62"/>
    </row>
    <row r="748064" spans="3:3" x14ac:dyDescent="0.25">
      <c r="C748064" s="62"/>
    </row>
    <row r="748065" spans="3:3" x14ac:dyDescent="0.25">
      <c r="C748065" s="62"/>
    </row>
    <row r="748153" spans="3:3" x14ac:dyDescent="0.25">
      <c r="C748153" s="62"/>
    </row>
    <row r="748154" spans="3:3" x14ac:dyDescent="0.25">
      <c r="C748154" s="62"/>
    </row>
    <row r="748242" spans="3:3" x14ac:dyDescent="0.25">
      <c r="C748242" s="62"/>
    </row>
    <row r="748243" spans="3:3" x14ac:dyDescent="0.25">
      <c r="C748243" s="62"/>
    </row>
    <row r="748331" spans="3:3" x14ac:dyDescent="0.25">
      <c r="C748331" s="62"/>
    </row>
    <row r="748332" spans="3:3" x14ac:dyDescent="0.25">
      <c r="C748332" s="62"/>
    </row>
    <row r="748420" spans="3:3" x14ac:dyDescent="0.25">
      <c r="C748420" s="62"/>
    </row>
    <row r="748421" spans="3:3" x14ac:dyDescent="0.25">
      <c r="C748421" s="62"/>
    </row>
    <row r="748509" spans="3:3" x14ac:dyDescent="0.25">
      <c r="C748509" s="62"/>
    </row>
    <row r="748510" spans="3:3" x14ac:dyDescent="0.25">
      <c r="C748510" s="62"/>
    </row>
    <row r="748598" spans="3:3" x14ac:dyDescent="0.25">
      <c r="C748598" s="62"/>
    </row>
    <row r="748599" spans="3:3" x14ac:dyDescent="0.25">
      <c r="C748599" s="62"/>
    </row>
    <row r="748687" spans="3:3" x14ac:dyDescent="0.25">
      <c r="C748687" s="62"/>
    </row>
    <row r="748688" spans="3:3" x14ac:dyDescent="0.25">
      <c r="C748688" s="62"/>
    </row>
    <row r="748776" spans="3:3" x14ac:dyDescent="0.25">
      <c r="C748776" s="62"/>
    </row>
    <row r="748777" spans="3:3" x14ac:dyDescent="0.25">
      <c r="C748777" s="62"/>
    </row>
    <row r="748865" spans="3:3" x14ac:dyDescent="0.25">
      <c r="C748865" s="62"/>
    </row>
    <row r="748866" spans="3:3" x14ac:dyDescent="0.25">
      <c r="C748866" s="62"/>
    </row>
    <row r="748954" spans="3:3" x14ac:dyDescent="0.25">
      <c r="C748954" s="62"/>
    </row>
    <row r="748955" spans="3:3" x14ac:dyDescent="0.25">
      <c r="C748955" s="62"/>
    </row>
    <row r="749043" spans="3:3" x14ac:dyDescent="0.25">
      <c r="C749043" s="62"/>
    </row>
    <row r="749044" spans="3:3" x14ac:dyDescent="0.25">
      <c r="C749044" s="62"/>
    </row>
    <row r="749132" spans="3:3" x14ac:dyDescent="0.25">
      <c r="C749132" s="62"/>
    </row>
    <row r="749133" spans="3:3" x14ac:dyDescent="0.25">
      <c r="C749133" s="62"/>
    </row>
    <row r="749221" spans="3:3" x14ac:dyDescent="0.25">
      <c r="C749221" s="62"/>
    </row>
    <row r="749222" spans="3:3" x14ac:dyDescent="0.25">
      <c r="C749222" s="62"/>
    </row>
    <row r="749310" spans="3:3" x14ac:dyDescent="0.25">
      <c r="C749310" s="62"/>
    </row>
    <row r="749311" spans="3:3" x14ac:dyDescent="0.25">
      <c r="C749311" s="62"/>
    </row>
    <row r="749399" spans="3:3" x14ac:dyDescent="0.25">
      <c r="C749399" s="62"/>
    </row>
    <row r="749400" spans="3:3" x14ac:dyDescent="0.25">
      <c r="C749400" s="62"/>
    </row>
    <row r="749488" spans="3:3" x14ac:dyDescent="0.25">
      <c r="C749488" s="62"/>
    </row>
    <row r="749489" spans="3:3" x14ac:dyDescent="0.25">
      <c r="C749489" s="62"/>
    </row>
    <row r="749577" spans="3:3" x14ac:dyDescent="0.25">
      <c r="C749577" s="62"/>
    </row>
    <row r="749578" spans="3:3" x14ac:dyDescent="0.25">
      <c r="C749578" s="62"/>
    </row>
    <row r="749666" spans="3:3" x14ac:dyDescent="0.25">
      <c r="C749666" s="62"/>
    </row>
    <row r="749667" spans="3:3" x14ac:dyDescent="0.25">
      <c r="C749667" s="62"/>
    </row>
    <row r="749755" spans="3:3" x14ac:dyDescent="0.25">
      <c r="C749755" s="62"/>
    </row>
    <row r="749756" spans="3:3" x14ac:dyDescent="0.25">
      <c r="C749756" s="62"/>
    </row>
    <row r="749844" spans="3:3" x14ac:dyDescent="0.25">
      <c r="C749844" s="62"/>
    </row>
    <row r="749845" spans="3:3" x14ac:dyDescent="0.25">
      <c r="C749845" s="62"/>
    </row>
    <row r="749933" spans="3:3" x14ac:dyDescent="0.25">
      <c r="C749933" s="62"/>
    </row>
    <row r="749934" spans="3:3" x14ac:dyDescent="0.25">
      <c r="C749934" s="62"/>
    </row>
    <row r="750022" spans="3:3" x14ac:dyDescent="0.25">
      <c r="C750022" s="62"/>
    </row>
    <row r="750023" spans="3:3" x14ac:dyDescent="0.25">
      <c r="C750023" s="62"/>
    </row>
    <row r="750111" spans="3:3" x14ac:dyDescent="0.25">
      <c r="C750111" s="62"/>
    </row>
    <row r="750112" spans="3:3" x14ac:dyDescent="0.25">
      <c r="C750112" s="62"/>
    </row>
    <row r="750200" spans="3:3" x14ac:dyDescent="0.25">
      <c r="C750200" s="62"/>
    </row>
    <row r="750201" spans="3:3" x14ac:dyDescent="0.25">
      <c r="C750201" s="62"/>
    </row>
    <row r="750289" spans="3:3" x14ac:dyDescent="0.25">
      <c r="C750289" s="62"/>
    </row>
    <row r="750290" spans="3:3" x14ac:dyDescent="0.25">
      <c r="C750290" s="62"/>
    </row>
    <row r="750378" spans="3:3" x14ac:dyDescent="0.25">
      <c r="C750378" s="62"/>
    </row>
    <row r="750379" spans="3:3" x14ac:dyDescent="0.25">
      <c r="C750379" s="62"/>
    </row>
    <row r="750467" spans="3:3" x14ac:dyDescent="0.25">
      <c r="C750467" s="62"/>
    </row>
    <row r="750468" spans="3:3" x14ac:dyDescent="0.25">
      <c r="C750468" s="62"/>
    </row>
    <row r="750556" spans="3:3" x14ac:dyDescent="0.25">
      <c r="C750556" s="62"/>
    </row>
    <row r="750557" spans="3:3" x14ac:dyDescent="0.25">
      <c r="C750557" s="62"/>
    </row>
    <row r="750645" spans="3:3" x14ac:dyDescent="0.25">
      <c r="C750645" s="62"/>
    </row>
    <row r="750646" spans="3:3" x14ac:dyDescent="0.25">
      <c r="C750646" s="62"/>
    </row>
    <row r="750734" spans="3:3" x14ac:dyDescent="0.25">
      <c r="C750734" s="62"/>
    </row>
    <row r="750735" spans="3:3" x14ac:dyDescent="0.25">
      <c r="C750735" s="62"/>
    </row>
    <row r="750823" spans="3:3" x14ac:dyDescent="0.25">
      <c r="C750823" s="62"/>
    </row>
    <row r="750824" spans="3:3" x14ac:dyDescent="0.25">
      <c r="C750824" s="62"/>
    </row>
    <row r="750912" spans="3:3" x14ac:dyDescent="0.25">
      <c r="C750912" s="62"/>
    </row>
    <row r="750913" spans="3:3" x14ac:dyDescent="0.25">
      <c r="C750913" s="62"/>
    </row>
    <row r="751001" spans="3:3" x14ac:dyDescent="0.25">
      <c r="C751001" s="62"/>
    </row>
    <row r="751002" spans="3:3" x14ac:dyDescent="0.25">
      <c r="C751002" s="62"/>
    </row>
    <row r="751090" spans="3:3" x14ac:dyDescent="0.25">
      <c r="C751090" s="62"/>
    </row>
    <row r="751091" spans="3:3" x14ac:dyDescent="0.25">
      <c r="C751091" s="62"/>
    </row>
    <row r="751179" spans="3:3" x14ac:dyDescent="0.25">
      <c r="C751179" s="62"/>
    </row>
    <row r="751180" spans="3:3" x14ac:dyDescent="0.25">
      <c r="C751180" s="62"/>
    </row>
    <row r="751268" spans="3:3" x14ac:dyDescent="0.25">
      <c r="C751268" s="62"/>
    </row>
    <row r="751269" spans="3:3" x14ac:dyDescent="0.25">
      <c r="C751269" s="62"/>
    </row>
    <row r="751357" spans="3:3" x14ac:dyDescent="0.25">
      <c r="C751357" s="62"/>
    </row>
    <row r="751358" spans="3:3" x14ac:dyDescent="0.25">
      <c r="C751358" s="62"/>
    </row>
    <row r="751446" spans="3:3" x14ac:dyDescent="0.25">
      <c r="C751446" s="62"/>
    </row>
    <row r="751447" spans="3:3" x14ac:dyDescent="0.25">
      <c r="C751447" s="62"/>
    </row>
    <row r="751535" spans="3:3" x14ac:dyDescent="0.25">
      <c r="C751535" s="62"/>
    </row>
    <row r="751536" spans="3:3" x14ac:dyDescent="0.25">
      <c r="C751536" s="62"/>
    </row>
    <row r="751624" spans="3:3" x14ac:dyDescent="0.25">
      <c r="C751624" s="62"/>
    </row>
    <row r="751625" spans="3:3" x14ac:dyDescent="0.25">
      <c r="C751625" s="62"/>
    </row>
    <row r="751713" spans="3:3" x14ac:dyDescent="0.25">
      <c r="C751713" s="62"/>
    </row>
    <row r="751714" spans="3:3" x14ac:dyDescent="0.25">
      <c r="C751714" s="62"/>
    </row>
    <row r="751802" spans="3:3" x14ac:dyDescent="0.25">
      <c r="C751802" s="62"/>
    </row>
    <row r="751803" spans="3:3" x14ac:dyDescent="0.25">
      <c r="C751803" s="62"/>
    </row>
    <row r="751891" spans="3:3" x14ac:dyDescent="0.25">
      <c r="C751891" s="62"/>
    </row>
    <row r="751892" spans="3:3" x14ac:dyDescent="0.25">
      <c r="C751892" s="62"/>
    </row>
    <row r="751980" spans="3:3" x14ac:dyDescent="0.25">
      <c r="C751980" s="62"/>
    </row>
    <row r="751981" spans="3:3" x14ac:dyDescent="0.25">
      <c r="C751981" s="62"/>
    </row>
    <row r="752069" spans="3:3" x14ac:dyDescent="0.25">
      <c r="C752069" s="62"/>
    </row>
    <row r="752070" spans="3:3" x14ac:dyDescent="0.25">
      <c r="C752070" s="62"/>
    </row>
    <row r="752158" spans="3:3" x14ac:dyDescent="0.25">
      <c r="C752158" s="62"/>
    </row>
    <row r="752159" spans="3:3" x14ac:dyDescent="0.25">
      <c r="C752159" s="62"/>
    </row>
    <row r="752247" spans="3:3" x14ac:dyDescent="0.25">
      <c r="C752247" s="62"/>
    </row>
    <row r="752248" spans="3:3" x14ac:dyDescent="0.25">
      <c r="C752248" s="62"/>
    </row>
    <row r="752336" spans="3:3" x14ac:dyDescent="0.25">
      <c r="C752336" s="62"/>
    </row>
    <row r="752337" spans="3:3" x14ac:dyDescent="0.25">
      <c r="C752337" s="62"/>
    </row>
    <row r="752425" spans="3:3" x14ac:dyDescent="0.25">
      <c r="C752425" s="62"/>
    </row>
    <row r="752426" spans="3:3" x14ac:dyDescent="0.25">
      <c r="C752426" s="62"/>
    </row>
    <row r="752514" spans="3:3" x14ac:dyDescent="0.25">
      <c r="C752514" s="62"/>
    </row>
    <row r="752515" spans="3:3" x14ac:dyDescent="0.25">
      <c r="C752515" s="62"/>
    </row>
    <row r="752603" spans="3:3" x14ac:dyDescent="0.25">
      <c r="C752603" s="62"/>
    </row>
    <row r="752604" spans="3:3" x14ac:dyDescent="0.25">
      <c r="C752604" s="62"/>
    </row>
    <row r="752692" spans="3:3" x14ac:dyDescent="0.25">
      <c r="C752692" s="62"/>
    </row>
    <row r="752693" spans="3:3" x14ac:dyDescent="0.25">
      <c r="C752693" s="62"/>
    </row>
    <row r="752781" spans="3:3" x14ac:dyDescent="0.25">
      <c r="C752781" s="62"/>
    </row>
    <row r="752782" spans="3:3" x14ac:dyDescent="0.25">
      <c r="C752782" s="62"/>
    </row>
    <row r="752870" spans="3:3" x14ac:dyDescent="0.25">
      <c r="C752870" s="62"/>
    </row>
    <row r="752871" spans="3:3" x14ac:dyDescent="0.25">
      <c r="C752871" s="62"/>
    </row>
    <row r="752959" spans="3:3" x14ac:dyDescent="0.25">
      <c r="C752959" s="62"/>
    </row>
    <row r="752960" spans="3:3" x14ac:dyDescent="0.25">
      <c r="C752960" s="62"/>
    </row>
    <row r="753048" spans="3:3" x14ac:dyDescent="0.25">
      <c r="C753048" s="62"/>
    </row>
    <row r="753049" spans="3:3" x14ac:dyDescent="0.25">
      <c r="C753049" s="62"/>
    </row>
    <row r="753137" spans="3:3" x14ac:dyDescent="0.25">
      <c r="C753137" s="62"/>
    </row>
    <row r="753138" spans="3:3" x14ac:dyDescent="0.25">
      <c r="C753138" s="62"/>
    </row>
    <row r="753226" spans="3:3" x14ac:dyDescent="0.25">
      <c r="C753226" s="62"/>
    </row>
    <row r="753227" spans="3:3" x14ac:dyDescent="0.25">
      <c r="C753227" s="62"/>
    </row>
    <row r="753315" spans="3:3" x14ac:dyDescent="0.25">
      <c r="C753315" s="62"/>
    </row>
    <row r="753316" spans="3:3" x14ac:dyDescent="0.25">
      <c r="C753316" s="62"/>
    </row>
    <row r="753404" spans="3:3" x14ac:dyDescent="0.25">
      <c r="C753404" s="62"/>
    </row>
    <row r="753405" spans="3:3" x14ac:dyDescent="0.25">
      <c r="C753405" s="62"/>
    </row>
    <row r="753493" spans="3:3" x14ac:dyDescent="0.25">
      <c r="C753493" s="62"/>
    </row>
    <row r="753494" spans="3:3" x14ac:dyDescent="0.25">
      <c r="C753494" s="62"/>
    </row>
    <row r="753582" spans="3:3" x14ac:dyDescent="0.25">
      <c r="C753582" s="62"/>
    </row>
    <row r="753583" spans="3:3" x14ac:dyDescent="0.25">
      <c r="C753583" s="62"/>
    </row>
    <row r="753671" spans="3:3" x14ac:dyDescent="0.25">
      <c r="C753671" s="62"/>
    </row>
    <row r="753672" spans="3:3" x14ac:dyDescent="0.25">
      <c r="C753672" s="62"/>
    </row>
    <row r="753760" spans="3:3" x14ac:dyDescent="0.25">
      <c r="C753760" s="62"/>
    </row>
    <row r="753761" spans="3:3" x14ac:dyDescent="0.25">
      <c r="C753761" s="62"/>
    </row>
    <row r="753849" spans="3:3" x14ac:dyDescent="0.25">
      <c r="C753849" s="62"/>
    </row>
    <row r="753850" spans="3:3" x14ac:dyDescent="0.25">
      <c r="C753850" s="62"/>
    </row>
    <row r="753938" spans="3:3" x14ac:dyDescent="0.25">
      <c r="C753938" s="62"/>
    </row>
    <row r="753939" spans="3:3" x14ac:dyDescent="0.25">
      <c r="C753939" s="62"/>
    </row>
    <row r="754027" spans="3:3" x14ac:dyDescent="0.25">
      <c r="C754027" s="62"/>
    </row>
    <row r="754028" spans="3:3" x14ac:dyDescent="0.25">
      <c r="C754028" s="62"/>
    </row>
    <row r="754116" spans="3:3" x14ac:dyDescent="0.25">
      <c r="C754116" s="62"/>
    </row>
    <row r="754117" spans="3:3" x14ac:dyDescent="0.25">
      <c r="C754117" s="62"/>
    </row>
    <row r="754205" spans="3:3" x14ac:dyDescent="0.25">
      <c r="C754205" s="62"/>
    </row>
    <row r="754206" spans="3:3" x14ac:dyDescent="0.25">
      <c r="C754206" s="62"/>
    </row>
    <row r="754294" spans="3:3" x14ac:dyDescent="0.25">
      <c r="C754294" s="62"/>
    </row>
    <row r="754295" spans="3:3" x14ac:dyDescent="0.25">
      <c r="C754295" s="62"/>
    </row>
    <row r="754383" spans="3:3" x14ac:dyDescent="0.25">
      <c r="C754383" s="62"/>
    </row>
    <row r="754384" spans="3:3" x14ac:dyDescent="0.25">
      <c r="C754384" s="62"/>
    </row>
    <row r="754472" spans="3:3" x14ac:dyDescent="0.25">
      <c r="C754472" s="62"/>
    </row>
    <row r="754473" spans="3:3" x14ac:dyDescent="0.25">
      <c r="C754473" s="62"/>
    </row>
    <row r="754561" spans="3:3" x14ac:dyDescent="0.25">
      <c r="C754561" s="62"/>
    </row>
    <row r="754562" spans="3:3" x14ac:dyDescent="0.25">
      <c r="C754562" s="62"/>
    </row>
    <row r="754650" spans="3:3" x14ac:dyDescent="0.25">
      <c r="C754650" s="62"/>
    </row>
    <row r="754651" spans="3:3" x14ac:dyDescent="0.25">
      <c r="C754651" s="62"/>
    </row>
    <row r="754739" spans="3:3" x14ac:dyDescent="0.25">
      <c r="C754739" s="62"/>
    </row>
    <row r="754740" spans="3:3" x14ac:dyDescent="0.25">
      <c r="C754740" s="62"/>
    </row>
    <row r="754828" spans="3:3" x14ac:dyDescent="0.25">
      <c r="C754828" s="62"/>
    </row>
    <row r="754829" spans="3:3" x14ac:dyDescent="0.25">
      <c r="C754829" s="62"/>
    </row>
    <row r="754917" spans="3:3" x14ac:dyDescent="0.25">
      <c r="C754917" s="62"/>
    </row>
    <row r="754918" spans="3:3" x14ac:dyDescent="0.25">
      <c r="C754918" s="62"/>
    </row>
    <row r="755006" spans="3:3" x14ac:dyDescent="0.25">
      <c r="C755006" s="62"/>
    </row>
    <row r="755007" spans="3:3" x14ac:dyDescent="0.25">
      <c r="C755007" s="62"/>
    </row>
    <row r="755095" spans="3:3" x14ac:dyDescent="0.25">
      <c r="C755095" s="62"/>
    </row>
    <row r="755096" spans="3:3" x14ac:dyDescent="0.25">
      <c r="C755096" s="62"/>
    </row>
    <row r="755184" spans="3:3" x14ac:dyDescent="0.25">
      <c r="C755184" s="62"/>
    </row>
    <row r="755185" spans="3:3" x14ac:dyDescent="0.25">
      <c r="C755185" s="62"/>
    </row>
    <row r="755273" spans="3:3" x14ac:dyDescent="0.25">
      <c r="C755273" s="62"/>
    </row>
    <row r="755274" spans="3:3" x14ac:dyDescent="0.25">
      <c r="C755274" s="62"/>
    </row>
    <row r="755362" spans="3:3" x14ac:dyDescent="0.25">
      <c r="C755362" s="62"/>
    </row>
    <row r="755363" spans="3:3" x14ac:dyDescent="0.25">
      <c r="C755363" s="62"/>
    </row>
    <row r="755451" spans="3:3" x14ac:dyDescent="0.25">
      <c r="C755451" s="62"/>
    </row>
    <row r="755452" spans="3:3" x14ac:dyDescent="0.25">
      <c r="C755452" s="62"/>
    </row>
    <row r="755540" spans="3:3" x14ac:dyDescent="0.25">
      <c r="C755540" s="62"/>
    </row>
    <row r="755541" spans="3:3" x14ac:dyDescent="0.25">
      <c r="C755541" s="62"/>
    </row>
    <row r="755629" spans="3:3" x14ac:dyDescent="0.25">
      <c r="C755629" s="62"/>
    </row>
    <row r="755630" spans="3:3" x14ac:dyDescent="0.25">
      <c r="C755630" s="62"/>
    </row>
    <row r="755718" spans="3:3" x14ac:dyDescent="0.25">
      <c r="C755718" s="62"/>
    </row>
    <row r="755719" spans="3:3" x14ac:dyDescent="0.25">
      <c r="C755719" s="62"/>
    </row>
    <row r="755807" spans="3:3" x14ac:dyDescent="0.25">
      <c r="C755807" s="62"/>
    </row>
    <row r="755808" spans="3:3" x14ac:dyDescent="0.25">
      <c r="C755808" s="62"/>
    </row>
    <row r="755896" spans="3:3" x14ac:dyDescent="0.25">
      <c r="C755896" s="62"/>
    </row>
    <row r="755897" spans="3:3" x14ac:dyDescent="0.25">
      <c r="C755897" s="62"/>
    </row>
    <row r="755985" spans="3:3" x14ac:dyDescent="0.25">
      <c r="C755985" s="62"/>
    </row>
    <row r="755986" spans="3:3" x14ac:dyDescent="0.25">
      <c r="C755986" s="62"/>
    </row>
    <row r="756074" spans="3:3" x14ac:dyDescent="0.25">
      <c r="C756074" s="62"/>
    </row>
    <row r="756075" spans="3:3" x14ac:dyDescent="0.25">
      <c r="C756075" s="62"/>
    </row>
    <row r="756163" spans="3:3" x14ac:dyDescent="0.25">
      <c r="C756163" s="62"/>
    </row>
    <row r="756164" spans="3:3" x14ac:dyDescent="0.25">
      <c r="C756164" s="62"/>
    </row>
    <row r="756252" spans="3:3" x14ac:dyDescent="0.25">
      <c r="C756252" s="62"/>
    </row>
    <row r="756253" spans="3:3" x14ac:dyDescent="0.25">
      <c r="C756253" s="62"/>
    </row>
    <row r="756341" spans="3:3" x14ac:dyDescent="0.25">
      <c r="C756341" s="62"/>
    </row>
    <row r="756342" spans="3:3" x14ac:dyDescent="0.25">
      <c r="C756342" s="62"/>
    </row>
    <row r="756430" spans="3:3" x14ac:dyDescent="0.25">
      <c r="C756430" s="62"/>
    </row>
    <row r="756431" spans="3:3" x14ac:dyDescent="0.25">
      <c r="C756431" s="62"/>
    </row>
    <row r="756519" spans="3:3" x14ac:dyDescent="0.25">
      <c r="C756519" s="62"/>
    </row>
    <row r="756520" spans="3:3" x14ac:dyDescent="0.25">
      <c r="C756520" s="62"/>
    </row>
    <row r="756608" spans="3:3" x14ac:dyDescent="0.25">
      <c r="C756608" s="62"/>
    </row>
    <row r="756609" spans="3:3" x14ac:dyDescent="0.25">
      <c r="C756609" s="62"/>
    </row>
    <row r="756697" spans="3:3" x14ac:dyDescent="0.25">
      <c r="C756697" s="62"/>
    </row>
    <row r="756698" spans="3:3" x14ac:dyDescent="0.25">
      <c r="C756698" s="62"/>
    </row>
    <row r="756786" spans="3:3" x14ac:dyDescent="0.25">
      <c r="C756786" s="62"/>
    </row>
    <row r="756787" spans="3:3" x14ac:dyDescent="0.25">
      <c r="C756787" s="62"/>
    </row>
    <row r="756875" spans="3:3" x14ac:dyDescent="0.25">
      <c r="C756875" s="62"/>
    </row>
    <row r="756876" spans="3:3" x14ac:dyDescent="0.25">
      <c r="C756876" s="62"/>
    </row>
    <row r="756964" spans="3:3" x14ac:dyDescent="0.25">
      <c r="C756964" s="62"/>
    </row>
    <row r="756965" spans="3:3" x14ac:dyDescent="0.25">
      <c r="C756965" s="62"/>
    </row>
    <row r="757053" spans="3:3" x14ac:dyDescent="0.25">
      <c r="C757053" s="62"/>
    </row>
    <row r="757054" spans="3:3" x14ac:dyDescent="0.25">
      <c r="C757054" s="62"/>
    </row>
    <row r="757142" spans="3:3" x14ac:dyDescent="0.25">
      <c r="C757142" s="62"/>
    </row>
    <row r="757143" spans="3:3" x14ac:dyDescent="0.25">
      <c r="C757143" s="62"/>
    </row>
    <row r="757231" spans="3:3" x14ac:dyDescent="0.25">
      <c r="C757231" s="62"/>
    </row>
    <row r="757232" spans="3:3" x14ac:dyDescent="0.25">
      <c r="C757232" s="62"/>
    </row>
    <row r="757320" spans="3:3" x14ac:dyDescent="0.25">
      <c r="C757320" s="62"/>
    </row>
    <row r="757321" spans="3:3" x14ac:dyDescent="0.25">
      <c r="C757321" s="62"/>
    </row>
    <row r="757409" spans="3:3" x14ac:dyDescent="0.25">
      <c r="C757409" s="62"/>
    </row>
    <row r="757410" spans="3:3" x14ac:dyDescent="0.25">
      <c r="C757410" s="62"/>
    </row>
    <row r="757498" spans="3:3" x14ac:dyDescent="0.25">
      <c r="C757498" s="62"/>
    </row>
    <row r="757499" spans="3:3" x14ac:dyDescent="0.25">
      <c r="C757499" s="62"/>
    </row>
    <row r="757587" spans="3:3" x14ac:dyDescent="0.25">
      <c r="C757587" s="62"/>
    </row>
    <row r="757588" spans="3:3" x14ac:dyDescent="0.25">
      <c r="C757588" s="62"/>
    </row>
    <row r="757676" spans="3:3" x14ac:dyDescent="0.25">
      <c r="C757676" s="62"/>
    </row>
    <row r="757677" spans="3:3" x14ac:dyDescent="0.25">
      <c r="C757677" s="62"/>
    </row>
    <row r="757765" spans="3:3" x14ac:dyDescent="0.25">
      <c r="C757765" s="62"/>
    </row>
    <row r="757766" spans="3:3" x14ac:dyDescent="0.25">
      <c r="C757766" s="62"/>
    </row>
    <row r="757854" spans="3:3" x14ac:dyDescent="0.25">
      <c r="C757854" s="62"/>
    </row>
    <row r="757855" spans="3:3" x14ac:dyDescent="0.25">
      <c r="C757855" s="62"/>
    </row>
    <row r="757943" spans="3:3" x14ac:dyDescent="0.25">
      <c r="C757943" s="62"/>
    </row>
    <row r="757944" spans="3:3" x14ac:dyDescent="0.25">
      <c r="C757944" s="62"/>
    </row>
    <row r="758032" spans="3:3" x14ac:dyDescent="0.25">
      <c r="C758032" s="62"/>
    </row>
    <row r="758033" spans="3:3" x14ac:dyDescent="0.25">
      <c r="C758033" s="62"/>
    </row>
    <row r="758121" spans="3:3" x14ac:dyDescent="0.25">
      <c r="C758121" s="62"/>
    </row>
    <row r="758122" spans="3:3" x14ac:dyDescent="0.25">
      <c r="C758122" s="62"/>
    </row>
    <row r="758210" spans="3:3" x14ac:dyDescent="0.25">
      <c r="C758210" s="62"/>
    </row>
    <row r="758211" spans="3:3" x14ac:dyDescent="0.25">
      <c r="C758211" s="62"/>
    </row>
    <row r="758299" spans="3:3" x14ac:dyDescent="0.25">
      <c r="C758299" s="62"/>
    </row>
    <row r="758300" spans="3:3" x14ac:dyDescent="0.25">
      <c r="C758300" s="62"/>
    </row>
    <row r="758388" spans="3:3" x14ac:dyDescent="0.25">
      <c r="C758388" s="62"/>
    </row>
    <row r="758389" spans="3:3" x14ac:dyDescent="0.25">
      <c r="C758389" s="62"/>
    </row>
    <row r="758477" spans="3:3" x14ac:dyDescent="0.25">
      <c r="C758477" s="62"/>
    </row>
    <row r="758478" spans="3:3" x14ac:dyDescent="0.25">
      <c r="C758478" s="62"/>
    </row>
    <row r="758566" spans="3:3" x14ac:dyDescent="0.25">
      <c r="C758566" s="62"/>
    </row>
    <row r="758567" spans="3:3" x14ac:dyDescent="0.25">
      <c r="C758567" s="62"/>
    </row>
    <row r="758655" spans="3:3" x14ac:dyDescent="0.25">
      <c r="C758655" s="62"/>
    </row>
    <row r="758656" spans="3:3" x14ac:dyDescent="0.25">
      <c r="C758656" s="62"/>
    </row>
    <row r="758744" spans="3:3" x14ac:dyDescent="0.25">
      <c r="C758744" s="62"/>
    </row>
    <row r="758745" spans="3:3" x14ac:dyDescent="0.25">
      <c r="C758745" s="62"/>
    </row>
    <row r="758833" spans="3:3" x14ac:dyDescent="0.25">
      <c r="C758833" s="62"/>
    </row>
    <row r="758834" spans="3:3" x14ac:dyDescent="0.25">
      <c r="C758834" s="62"/>
    </row>
    <row r="758922" spans="3:3" x14ac:dyDescent="0.25">
      <c r="C758922" s="62"/>
    </row>
    <row r="758923" spans="3:3" x14ac:dyDescent="0.25">
      <c r="C758923" s="62"/>
    </row>
    <row r="759011" spans="3:3" x14ac:dyDescent="0.25">
      <c r="C759011" s="62"/>
    </row>
    <row r="759012" spans="3:3" x14ac:dyDescent="0.25">
      <c r="C759012" s="62"/>
    </row>
    <row r="759100" spans="3:3" x14ac:dyDescent="0.25">
      <c r="C759100" s="62"/>
    </row>
    <row r="759101" spans="3:3" x14ac:dyDescent="0.25">
      <c r="C759101" s="62"/>
    </row>
    <row r="759189" spans="3:3" x14ac:dyDescent="0.25">
      <c r="C759189" s="62"/>
    </row>
    <row r="759190" spans="3:3" x14ac:dyDescent="0.25">
      <c r="C759190" s="62"/>
    </row>
    <row r="759278" spans="3:3" x14ac:dyDescent="0.25">
      <c r="C759278" s="62"/>
    </row>
    <row r="759279" spans="3:3" x14ac:dyDescent="0.25">
      <c r="C759279" s="62"/>
    </row>
    <row r="759367" spans="3:3" x14ac:dyDescent="0.25">
      <c r="C759367" s="62"/>
    </row>
    <row r="759368" spans="3:3" x14ac:dyDescent="0.25">
      <c r="C759368" s="62"/>
    </row>
    <row r="759456" spans="3:3" x14ac:dyDescent="0.25">
      <c r="C759456" s="62"/>
    </row>
    <row r="759457" spans="3:3" x14ac:dyDescent="0.25">
      <c r="C759457" s="62"/>
    </row>
    <row r="759545" spans="3:3" x14ac:dyDescent="0.25">
      <c r="C759545" s="62"/>
    </row>
    <row r="759546" spans="3:3" x14ac:dyDescent="0.25">
      <c r="C759546" s="62"/>
    </row>
    <row r="759634" spans="3:3" x14ac:dyDescent="0.25">
      <c r="C759634" s="62"/>
    </row>
    <row r="759635" spans="3:3" x14ac:dyDescent="0.25">
      <c r="C759635" s="62"/>
    </row>
    <row r="759723" spans="3:3" x14ac:dyDescent="0.25">
      <c r="C759723" s="62"/>
    </row>
    <row r="759724" spans="3:3" x14ac:dyDescent="0.25">
      <c r="C759724" s="62"/>
    </row>
    <row r="759812" spans="3:3" x14ac:dyDescent="0.25">
      <c r="C759812" s="62"/>
    </row>
    <row r="759813" spans="3:3" x14ac:dyDescent="0.25">
      <c r="C759813" s="62"/>
    </row>
    <row r="759901" spans="3:3" x14ac:dyDescent="0.25">
      <c r="C759901" s="62"/>
    </row>
    <row r="759902" spans="3:3" x14ac:dyDescent="0.25">
      <c r="C759902" s="62"/>
    </row>
    <row r="759990" spans="3:3" x14ac:dyDescent="0.25">
      <c r="C759990" s="62"/>
    </row>
    <row r="759991" spans="3:3" x14ac:dyDescent="0.25">
      <c r="C759991" s="62"/>
    </row>
    <row r="760079" spans="3:3" x14ac:dyDescent="0.25">
      <c r="C760079" s="62"/>
    </row>
    <row r="760080" spans="3:3" x14ac:dyDescent="0.25">
      <c r="C760080" s="62"/>
    </row>
    <row r="760168" spans="3:3" x14ac:dyDescent="0.25">
      <c r="C760168" s="62"/>
    </row>
    <row r="760169" spans="3:3" x14ac:dyDescent="0.25">
      <c r="C760169" s="62"/>
    </row>
    <row r="760257" spans="3:3" x14ac:dyDescent="0.25">
      <c r="C760257" s="62"/>
    </row>
    <row r="760258" spans="3:3" x14ac:dyDescent="0.25">
      <c r="C760258" s="62"/>
    </row>
    <row r="760346" spans="3:3" x14ac:dyDescent="0.25">
      <c r="C760346" s="62"/>
    </row>
    <row r="760347" spans="3:3" x14ac:dyDescent="0.25">
      <c r="C760347" s="62"/>
    </row>
    <row r="760435" spans="3:3" x14ac:dyDescent="0.25">
      <c r="C760435" s="62"/>
    </row>
    <row r="760436" spans="3:3" x14ac:dyDescent="0.25">
      <c r="C760436" s="62"/>
    </row>
    <row r="760524" spans="3:3" x14ac:dyDescent="0.25">
      <c r="C760524" s="62"/>
    </row>
    <row r="760525" spans="3:3" x14ac:dyDescent="0.25">
      <c r="C760525" s="62"/>
    </row>
    <row r="760613" spans="3:3" x14ac:dyDescent="0.25">
      <c r="C760613" s="62"/>
    </row>
    <row r="760614" spans="3:3" x14ac:dyDescent="0.25">
      <c r="C760614" s="62"/>
    </row>
    <row r="760702" spans="3:3" x14ac:dyDescent="0.25">
      <c r="C760702" s="62"/>
    </row>
    <row r="760703" spans="3:3" x14ac:dyDescent="0.25">
      <c r="C760703" s="62"/>
    </row>
    <row r="760791" spans="3:3" x14ac:dyDescent="0.25">
      <c r="C760791" s="62"/>
    </row>
    <row r="760792" spans="3:3" x14ac:dyDescent="0.25">
      <c r="C760792" s="62"/>
    </row>
    <row r="760880" spans="3:3" x14ac:dyDescent="0.25">
      <c r="C760880" s="62"/>
    </row>
    <row r="760881" spans="3:3" x14ac:dyDescent="0.25">
      <c r="C760881" s="62"/>
    </row>
    <row r="760969" spans="3:3" x14ac:dyDescent="0.25">
      <c r="C760969" s="62"/>
    </row>
    <row r="760970" spans="3:3" x14ac:dyDescent="0.25">
      <c r="C760970" s="62"/>
    </row>
    <row r="761058" spans="3:3" x14ac:dyDescent="0.25">
      <c r="C761058" s="62"/>
    </row>
    <row r="761059" spans="3:3" x14ac:dyDescent="0.25">
      <c r="C761059" s="62"/>
    </row>
    <row r="761147" spans="3:3" x14ac:dyDescent="0.25">
      <c r="C761147" s="62"/>
    </row>
    <row r="761148" spans="3:3" x14ac:dyDescent="0.25">
      <c r="C761148" s="62"/>
    </row>
    <row r="761236" spans="3:3" x14ac:dyDescent="0.25">
      <c r="C761236" s="62"/>
    </row>
    <row r="761237" spans="3:3" x14ac:dyDescent="0.25">
      <c r="C761237" s="62"/>
    </row>
    <row r="761325" spans="3:3" x14ac:dyDescent="0.25">
      <c r="C761325" s="62"/>
    </row>
    <row r="761326" spans="3:3" x14ac:dyDescent="0.25">
      <c r="C761326" s="62"/>
    </row>
    <row r="761414" spans="3:3" x14ac:dyDescent="0.25">
      <c r="C761414" s="62"/>
    </row>
    <row r="761415" spans="3:3" x14ac:dyDescent="0.25">
      <c r="C761415" s="62"/>
    </row>
    <row r="761503" spans="3:3" x14ac:dyDescent="0.25">
      <c r="C761503" s="62"/>
    </row>
    <row r="761504" spans="3:3" x14ac:dyDescent="0.25">
      <c r="C761504" s="62"/>
    </row>
    <row r="761592" spans="3:3" x14ac:dyDescent="0.25">
      <c r="C761592" s="62"/>
    </row>
    <row r="761593" spans="3:3" x14ac:dyDescent="0.25">
      <c r="C761593" s="62"/>
    </row>
    <row r="761681" spans="3:3" x14ac:dyDescent="0.25">
      <c r="C761681" s="62"/>
    </row>
    <row r="761682" spans="3:3" x14ac:dyDescent="0.25">
      <c r="C761682" s="62"/>
    </row>
    <row r="761770" spans="3:3" x14ac:dyDescent="0.25">
      <c r="C761770" s="62"/>
    </row>
    <row r="761771" spans="3:3" x14ac:dyDescent="0.25">
      <c r="C761771" s="62"/>
    </row>
    <row r="761859" spans="3:3" x14ac:dyDescent="0.25">
      <c r="C761859" s="62"/>
    </row>
    <row r="761860" spans="3:3" x14ac:dyDescent="0.25">
      <c r="C761860" s="62"/>
    </row>
    <row r="761948" spans="3:3" x14ac:dyDescent="0.25">
      <c r="C761948" s="62"/>
    </row>
    <row r="761949" spans="3:3" x14ac:dyDescent="0.25">
      <c r="C761949" s="62"/>
    </row>
    <row r="762037" spans="3:3" x14ac:dyDescent="0.25">
      <c r="C762037" s="62"/>
    </row>
    <row r="762038" spans="3:3" x14ac:dyDescent="0.25">
      <c r="C762038" s="62"/>
    </row>
    <row r="762126" spans="3:3" x14ac:dyDescent="0.25">
      <c r="C762126" s="62"/>
    </row>
    <row r="762127" spans="3:3" x14ac:dyDescent="0.25">
      <c r="C762127" s="62"/>
    </row>
    <row r="762215" spans="3:3" x14ac:dyDescent="0.25">
      <c r="C762215" s="62"/>
    </row>
    <row r="762216" spans="3:3" x14ac:dyDescent="0.25">
      <c r="C762216" s="62"/>
    </row>
    <row r="762304" spans="3:3" x14ac:dyDescent="0.25">
      <c r="C762304" s="62"/>
    </row>
    <row r="762305" spans="3:3" x14ac:dyDescent="0.25">
      <c r="C762305" s="62"/>
    </row>
    <row r="762393" spans="3:3" x14ac:dyDescent="0.25">
      <c r="C762393" s="62"/>
    </row>
    <row r="762394" spans="3:3" x14ac:dyDescent="0.25">
      <c r="C762394" s="62"/>
    </row>
    <row r="762482" spans="3:3" x14ac:dyDescent="0.25">
      <c r="C762482" s="62"/>
    </row>
    <row r="762483" spans="3:3" x14ac:dyDescent="0.25">
      <c r="C762483" s="62"/>
    </row>
    <row r="762571" spans="3:3" x14ac:dyDescent="0.25">
      <c r="C762571" s="62"/>
    </row>
    <row r="762572" spans="3:3" x14ac:dyDescent="0.25">
      <c r="C762572" s="62"/>
    </row>
    <row r="762660" spans="3:3" x14ac:dyDescent="0.25">
      <c r="C762660" s="62"/>
    </row>
    <row r="762661" spans="3:3" x14ac:dyDescent="0.25">
      <c r="C762661" s="62"/>
    </row>
    <row r="762749" spans="3:3" x14ac:dyDescent="0.25">
      <c r="C762749" s="62"/>
    </row>
    <row r="762750" spans="3:3" x14ac:dyDescent="0.25">
      <c r="C762750" s="62"/>
    </row>
    <row r="762838" spans="3:3" x14ac:dyDescent="0.25">
      <c r="C762838" s="62"/>
    </row>
    <row r="762839" spans="3:3" x14ac:dyDescent="0.25">
      <c r="C762839" s="62"/>
    </row>
    <row r="762927" spans="3:3" x14ac:dyDescent="0.25">
      <c r="C762927" s="62"/>
    </row>
    <row r="762928" spans="3:3" x14ac:dyDescent="0.25">
      <c r="C762928" s="62"/>
    </row>
    <row r="763016" spans="3:3" x14ac:dyDescent="0.25">
      <c r="C763016" s="62"/>
    </row>
    <row r="763017" spans="3:3" x14ac:dyDescent="0.25">
      <c r="C763017" s="62"/>
    </row>
    <row r="763105" spans="3:3" x14ac:dyDescent="0.25">
      <c r="C763105" s="62"/>
    </row>
    <row r="763106" spans="3:3" x14ac:dyDescent="0.25">
      <c r="C763106" s="62"/>
    </row>
    <row r="763194" spans="3:3" x14ac:dyDescent="0.25">
      <c r="C763194" s="62"/>
    </row>
    <row r="763195" spans="3:3" x14ac:dyDescent="0.25">
      <c r="C763195" s="62"/>
    </row>
    <row r="763283" spans="3:3" x14ac:dyDescent="0.25">
      <c r="C763283" s="62"/>
    </row>
    <row r="763284" spans="3:3" x14ac:dyDescent="0.25">
      <c r="C763284" s="62"/>
    </row>
    <row r="763372" spans="3:3" x14ac:dyDescent="0.25">
      <c r="C763372" s="62"/>
    </row>
    <row r="763373" spans="3:3" x14ac:dyDescent="0.25">
      <c r="C763373" s="62"/>
    </row>
    <row r="763461" spans="3:3" x14ac:dyDescent="0.25">
      <c r="C763461" s="62"/>
    </row>
    <row r="763462" spans="3:3" x14ac:dyDescent="0.25">
      <c r="C763462" s="62"/>
    </row>
    <row r="763550" spans="3:3" x14ac:dyDescent="0.25">
      <c r="C763550" s="62"/>
    </row>
    <row r="763551" spans="3:3" x14ac:dyDescent="0.25">
      <c r="C763551" s="62"/>
    </row>
    <row r="763639" spans="3:3" x14ac:dyDescent="0.25">
      <c r="C763639" s="62"/>
    </row>
    <row r="763640" spans="3:3" x14ac:dyDescent="0.25">
      <c r="C763640" s="62"/>
    </row>
    <row r="763728" spans="3:3" x14ac:dyDescent="0.25">
      <c r="C763728" s="62"/>
    </row>
    <row r="763729" spans="3:3" x14ac:dyDescent="0.25">
      <c r="C763729" s="62"/>
    </row>
    <row r="763817" spans="3:3" x14ac:dyDescent="0.25">
      <c r="C763817" s="62"/>
    </row>
    <row r="763818" spans="3:3" x14ac:dyDescent="0.25">
      <c r="C763818" s="62"/>
    </row>
    <row r="763906" spans="3:3" x14ac:dyDescent="0.25">
      <c r="C763906" s="62"/>
    </row>
    <row r="763907" spans="3:3" x14ac:dyDescent="0.25">
      <c r="C763907" s="62"/>
    </row>
    <row r="763995" spans="3:3" x14ac:dyDescent="0.25">
      <c r="C763995" s="62"/>
    </row>
    <row r="763996" spans="3:3" x14ac:dyDescent="0.25">
      <c r="C763996" s="62"/>
    </row>
    <row r="764084" spans="3:3" x14ac:dyDescent="0.25">
      <c r="C764084" s="62"/>
    </row>
    <row r="764085" spans="3:3" x14ac:dyDescent="0.25">
      <c r="C764085" s="62"/>
    </row>
    <row r="764173" spans="3:3" x14ac:dyDescent="0.25">
      <c r="C764173" s="62"/>
    </row>
    <row r="764174" spans="3:3" x14ac:dyDescent="0.25">
      <c r="C764174" s="62"/>
    </row>
    <row r="764262" spans="3:3" x14ac:dyDescent="0.25">
      <c r="C764262" s="62"/>
    </row>
    <row r="764263" spans="3:3" x14ac:dyDescent="0.25">
      <c r="C764263" s="62"/>
    </row>
    <row r="764351" spans="3:3" x14ac:dyDescent="0.25">
      <c r="C764351" s="62"/>
    </row>
    <row r="764352" spans="3:3" x14ac:dyDescent="0.25">
      <c r="C764352" s="62"/>
    </row>
    <row r="764440" spans="3:3" x14ac:dyDescent="0.25">
      <c r="C764440" s="62"/>
    </row>
    <row r="764441" spans="3:3" x14ac:dyDescent="0.25">
      <c r="C764441" s="62"/>
    </row>
    <row r="764529" spans="3:3" x14ac:dyDescent="0.25">
      <c r="C764529" s="62"/>
    </row>
    <row r="764530" spans="3:3" x14ac:dyDescent="0.25">
      <c r="C764530" s="62"/>
    </row>
    <row r="764618" spans="3:3" x14ac:dyDescent="0.25">
      <c r="C764618" s="62"/>
    </row>
    <row r="764619" spans="3:3" x14ac:dyDescent="0.25">
      <c r="C764619" s="62"/>
    </row>
    <row r="764707" spans="3:3" x14ac:dyDescent="0.25">
      <c r="C764707" s="62"/>
    </row>
    <row r="764708" spans="3:3" x14ac:dyDescent="0.25">
      <c r="C764708" s="62"/>
    </row>
    <row r="764796" spans="3:3" x14ac:dyDescent="0.25">
      <c r="C764796" s="62"/>
    </row>
    <row r="764797" spans="3:3" x14ac:dyDescent="0.25">
      <c r="C764797" s="62"/>
    </row>
    <row r="764885" spans="3:3" x14ac:dyDescent="0.25">
      <c r="C764885" s="62"/>
    </row>
    <row r="764886" spans="3:3" x14ac:dyDescent="0.25">
      <c r="C764886" s="62"/>
    </row>
    <row r="764974" spans="3:3" x14ac:dyDescent="0.25">
      <c r="C764974" s="62"/>
    </row>
    <row r="764975" spans="3:3" x14ac:dyDescent="0.25">
      <c r="C764975" s="62"/>
    </row>
    <row r="765063" spans="3:3" x14ac:dyDescent="0.25">
      <c r="C765063" s="62"/>
    </row>
    <row r="765064" spans="3:3" x14ac:dyDescent="0.25">
      <c r="C765064" s="62"/>
    </row>
    <row r="765152" spans="3:3" x14ac:dyDescent="0.25">
      <c r="C765152" s="62"/>
    </row>
    <row r="765153" spans="3:3" x14ac:dyDescent="0.25">
      <c r="C765153" s="62"/>
    </row>
    <row r="765241" spans="3:3" x14ac:dyDescent="0.25">
      <c r="C765241" s="62"/>
    </row>
    <row r="765242" spans="3:3" x14ac:dyDescent="0.25">
      <c r="C765242" s="62"/>
    </row>
    <row r="765330" spans="3:3" x14ac:dyDescent="0.25">
      <c r="C765330" s="62"/>
    </row>
    <row r="765331" spans="3:3" x14ac:dyDescent="0.25">
      <c r="C765331" s="62"/>
    </row>
    <row r="765419" spans="3:3" x14ac:dyDescent="0.25">
      <c r="C765419" s="62"/>
    </row>
    <row r="765420" spans="3:3" x14ac:dyDescent="0.25">
      <c r="C765420" s="62"/>
    </row>
    <row r="765508" spans="3:3" x14ac:dyDescent="0.25">
      <c r="C765508" s="62"/>
    </row>
    <row r="765509" spans="3:3" x14ac:dyDescent="0.25">
      <c r="C765509" s="62"/>
    </row>
    <row r="765597" spans="3:3" x14ac:dyDescent="0.25">
      <c r="C765597" s="62"/>
    </row>
    <row r="765598" spans="3:3" x14ac:dyDescent="0.25">
      <c r="C765598" s="62"/>
    </row>
    <row r="765686" spans="3:3" x14ac:dyDescent="0.25">
      <c r="C765686" s="62"/>
    </row>
    <row r="765687" spans="3:3" x14ac:dyDescent="0.25">
      <c r="C765687" s="62"/>
    </row>
    <row r="765775" spans="3:3" x14ac:dyDescent="0.25">
      <c r="C765775" s="62"/>
    </row>
    <row r="765776" spans="3:3" x14ac:dyDescent="0.25">
      <c r="C765776" s="62"/>
    </row>
    <row r="765864" spans="3:3" x14ac:dyDescent="0.25">
      <c r="C765864" s="62"/>
    </row>
    <row r="765865" spans="3:3" x14ac:dyDescent="0.25">
      <c r="C765865" s="62"/>
    </row>
    <row r="765953" spans="3:3" x14ac:dyDescent="0.25">
      <c r="C765953" s="62"/>
    </row>
    <row r="765954" spans="3:3" x14ac:dyDescent="0.25">
      <c r="C765954" s="62"/>
    </row>
    <row r="766042" spans="3:3" x14ac:dyDescent="0.25">
      <c r="C766042" s="62"/>
    </row>
    <row r="766043" spans="3:3" x14ac:dyDescent="0.25">
      <c r="C766043" s="62"/>
    </row>
    <row r="766131" spans="3:3" x14ac:dyDescent="0.25">
      <c r="C766131" s="62"/>
    </row>
    <row r="766132" spans="3:3" x14ac:dyDescent="0.25">
      <c r="C766132" s="62"/>
    </row>
    <row r="766220" spans="3:3" x14ac:dyDescent="0.25">
      <c r="C766220" s="62"/>
    </row>
    <row r="766221" spans="3:3" x14ac:dyDescent="0.25">
      <c r="C766221" s="62"/>
    </row>
    <row r="766309" spans="3:3" x14ac:dyDescent="0.25">
      <c r="C766309" s="62"/>
    </row>
    <row r="766310" spans="3:3" x14ac:dyDescent="0.25">
      <c r="C766310" s="62"/>
    </row>
    <row r="766398" spans="3:3" x14ac:dyDescent="0.25">
      <c r="C766398" s="62"/>
    </row>
    <row r="766399" spans="3:3" x14ac:dyDescent="0.25">
      <c r="C766399" s="62"/>
    </row>
    <row r="766487" spans="3:3" x14ac:dyDescent="0.25">
      <c r="C766487" s="62"/>
    </row>
    <row r="766488" spans="3:3" x14ac:dyDescent="0.25">
      <c r="C766488" s="62"/>
    </row>
    <row r="766576" spans="3:3" x14ac:dyDescent="0.25">
      <c r="C766576" s="62"/>
    </row>
    <row r="766577" spans="3:3" x14ac:dyDescent="0.25">
      <c r="C766577" s="62"/>
    </row>
    <row r="766665" spans="3:3" x14ac:dyDescent="0.25">
      <c r="C766665" s="62"/>
    </row>
    <row r="766666" spans="3:3" x14ac:dyDescent="0.25">
      <c r="C766666" s="62"/>
    </row>
    <row r="766754" spans="3:3" x14ac:dyDescent="0.25">
      <c r="C766754" s="62"/>
    </row>
    <row r="766755" spans="3:3" x14ac:dyDescent="0.25">
      <c r="C766755" s="62"/>
    </row>
    <row r="766843" spans="3:3" x14ac:dyDescent="0.25">
      <c r="C766843" s="62"/>
    </row>
    <row r="766844" spans="3:3" x14ac:dyDescent="0.25">
      <c r="C766844" s="62"/>
    </row>
    <row r="766932" spans="3:3" x14ac:dyDescent="0.25">
      <c r="C766932" s="62"/>
    </row>
    <row r="766933" spans="3:3" x14ac:dyDescent="0.25">
      <c r="C766933" s="62"/>
    </row>
    <row r="767021" spans="3:3" x14ac:dyDescent="0.25">
      <c r="C767021" s="62"/>
    </row>
    <row r="767022" spans="3:3" x14ac:dyDescent="0.25">
      <c r="C767022" s="62"/>
    </row>
    <row r="767110" spans="3:3" x14ac:dyDescent="0.25">
      <c r="C767110" s="62"/>
    </row>
    <row r="767111" spans="3:3" x14ac:dyDescent="0.25">
      <c r="C767111" s="62"/>
    </row>
    <row r="767199" spans="3:3" x14ac:dyDescent="0.25">
      <c r="C767199" s="62"/>
    </row>
    <row r="767200" spans="3:3" x14ac:dyDescent="0.25">
      <c r="C767200" s="62"/>
    </row>
    <row r="767288" spans="3:3" x14ac:dyDescent="0.25">
      <c r="C767288" s="62"/>
    </row>
    <row r="767289" spans="3:3" x14ac:dyDescent="0.25">
      <c r="C767289" s="62"/>
    </row>
    <row r="767377" spans="3:3" x14ac:dyDescent="0.25">
      <c r="C767377" s="62"/>
    </row>
    <row r="767378" spans="3:3" x14ac:dyDescent="0.25">
      <c r="C767378" s="62"/>
    </row>
    <row r="767466" spans="3:3" x14ac:dyDescent="0.25">
      <c r="C767466" s="62"/>
    </row>
    <row r="767467" spans="3:3" x14ac:dyDescent="0.25">
      <c r="C767467" s="62"/>
    </row>
    <row r="767555" spans="3:3" x14ac:dyDescent="0.25">
      <c r="C767555" s="62"/>
    </row>
    <row r="767556" spans="3:3" x14ac:dyDescent="0.25">
      <c r="C767556" s="62"/>
    </row>
    <row r="767644" spans="3:3" x14ac:dyDescent="0.25">
      <c r="C767644" s="62"/>
    </row>
    <row r="767645" spans="3:3" x14ac:dyDescent="0.25">
      <c r="C767645" s="62"/>
    </row>
    <row r="767733" spans="3:3" x14ac:dyDescent="0.25">
      <c r="C767733" s="62"/>
    </row>
    <row r="767734" spans="3:3" x14ac:dyDescent="0.25">
      <c r="C767734" s="62"/>
    </row>
    <row r="767822" spans="3:3" x14ac:dyDescent="0.25">
      <c r="C767822" s="62"/>
    </row>
    <row r="767823" spans="3:3" x14ac:dyDescent="0.25">
      <c r="C767823" s="62"/>
    </row>
    <row r="767911" spans="3:3" x14ac:dyDescent="0.25">
      <c r="C767911" s="62"/>
    </row>
    <row r="767912" spans="3:3" x14ac:dyDescent="0.25">
      <c r="C767912" s="62"/>
    </row>
    <row r="768000" spans="3:3" x14ac:dyDescent="0.25">
      <c r="C768000" s="62"/>
    </row>
    <row r="768001" spans="3:3" x14ac:dyDescent="0.25">
      <c r="C768001" s="62"/>
    </row>
    <row r="768089" spans="3:3" x14ac:dyDescent="0.25">
      <c r="C768089" s="62"/>
    </row>
    <row r="768090" spans="3:3" x14ac:dyDescent="0.25">
      <c r="C768090" s="62"/>
    </row>
    <row r="768178" spans="3:3" x14ac:dyDescent="0.25">
      <c r="C768178" s="62"/>
    </row>
    <row r="768179" spans="3:3" x14ac:dyDescent="0.25">
      <c r="C768179" s="62"/>
    </row>
    <row r="768267" spans="3:3" x14ac:dyDescent="0.25">
      <c r="C768267" s="62"/>
    </row>
    <row r="768268" spans="3:3" x14ac:dyDescent="0.25">
      <c r="C768268" s="62"/>
    </row>
    <row r="768356" spans="3:3" x14ac:dyDescent="0.25">
      <c r="C768356" s="62"/>
    </row>
    <row r="768357" spans="3:3" x14ac:dyDescent="0.25">
      <c r="C768357" s="62"/>
    </row>
    <row r="768445" spans="3:3" x14ac:dyDescent="0.25">
      <c r="C768445" s="62"/>
    </row>
    <row r="768446" spans="3:3" x14ac:dyDescent="0.25">
      <c r="C768446" s="62"/>
    </row>
    <row r="768534" spans="3:3" x14ac:dyDescent="0.25">
      <c r="C768534" s="62"/>
    </row>
    <row r="768535" spans="3:3" x14ac:dyDescent="0.25">
      <c r="C768535" s="62"/>
    </row>
    <row r="768623" spans="3:3" x14ac:dyDescent="0.25">
      <c r="C768623" s="62"/>
    </row>
    <row r="768624" spans="3:3" x14ac:dyDescent="0.25">
      <c r="C768624" s="62"/>
    </row>
    <row r="768712" spans="3:3" x14ac:dyDescent="0.25">
      <c r="C768712" s="62"/>
    </row>
    <row r="768713" spans="3:3" x14ac:dyDescent="0.25">
      <c r="C768713" s="62"/>
    </row>
    <row r="768801" spans="3:3" x14ac:dyDescent="0.25">
      <c r="C768801" s="62"/>
    </row>
    <row r="768802" spans="3:3" x14ac:dyDescent="0.25">
      <c r="C768802" s="62"/>
    </row>
    <row r="768890" spans="3:3" x14ac:dyDescent="0.25">
      <c r="C768890" s="62"/>
    </row>
    <row r="768891" spans="3:3" x14ac:dyDescent="0.25">
      <c r="C768891" s="62"/>
    </row>
    <row r="768979" spans="3:3" x14ac:dyDescent="0.25">
      <c r="C768979" s="62"/>
    </row>
    <row r="768980" spans="3:3" x14ac:dyDescent="0.25">
      <c r="C768980" s="62"/>
    </row>
    <row r="769068" spans="3:3" x14ac:dyDescent="0.25">
      <c r="C769068" s="62"/>
    </row>
    <row r="769069" spans="3:3" x14ac:dyDescent="0.25">
      <c r="C769069" s="62"/>
    </row>
    <row r="769157" spans="3:3" x14ac:dyDescent="0.25">
      <c r="C769157" s="62"/>
    </row>
    <row r="769158" spans="3:3" x14ac:dyDescent="0.25">
      <c r="C769158" s="62"/>
    </row>
    <row r="769246" spans="3:3" x14ac:dyDescent="0.25">
      <c r="C769246" s="62"/>
    </row>
    <row r="769247" spans="3:3" x14ac:dyDescent="0.25">
      <c r="C769247" s="62"/>
    </row>
    <row r="769335" spans="3:3" x14ac:dyDescent="0.25">
      <c r="C769335" s="62"/>
    </row>
    <row r="769336" spans="3:3" x14ac:dyDescent="0.25">
      <c r="C769336" s="62"/>
    </row>
    <row r="769424" spans="3:3" x14ac:dyDescent="0.25">
      <c r="C769424" s="62"/>
    </row>
    <row r="769425" spans="3:3" x14ac:dyDescent="0.25">
      <c r="C769425" s="62"/>
    </row>
    <row r="769513" spans="3:3" x14ac:dyDescent="0.25">
      <c r="C769513" s="62"/>
    </row>
    <row r="769514" spans="3:3" x14ac:dyDescent="0.25">
      <c r="C769514" s="62"/>
    </row>
    <row r="769602" spans="3:3" x14ac:dyDescent="0.25">
      <c r="C769602" s="62"/>
    </row>
    <row r="769603" spans="3:3" x14ac:dyDescent="0.25">
      <c r="C769603" s="62"/>
    </row>
    <row r="769691" spans="3:3" x14ac:dyDescent="0.25">
      <c r="C769691" s="62"/>
    </row>
    <row r="769692" spans="3:3" x14ac:dyDescent="0.25">
      <c r="C769692" s="62"/>
    </row>
    <row r="769780" spans="3:3" x14ac:dyDescent="0.25">
      <c r="C769780" s="62"/>
    </row>
    <row r="769781" spans="3:3" x14ac:dyDescent="0.25">
      <c r="C769781" s="62"/>
    </row>
    <row r="769869" spans="3:3" x14ac:dyDescent="0.25">
      <c r="C769869" s="62"/>
    </row>
    <row r="769870" spans="3:3" x14ac:dyDescent="0.25">
      <c r="C769870" s="62"/>
    </row>
    <row r="769958" spans="3:3" x14ac:dyDescent="0.25">
      <c r="C769958" s="62"/>
    </row>
    <row r="769959" spans="3:3" x14ac:dyDescent="0.25">
      <c r="C769959" s="62"/>
    </row>
    <row r="770047" spans="3:3" x14ac:dyDescent="0.25">
      <c r="C770047" s="62"/>
    </row>
    <row r="770048" spans="3:3" x14ac:dyDescent="0.25">
      <c r="C770048" s="62"/>
    </row>
    <row r="770136" spans="3:3" x14ac:dyDescent="0.25">
      <c r="C770136" s="62"/>
    </row>
    <row r="770137" spans="3:3" x14ac:dyDescent="0.25">
      <c r="C770137" s="62"/>
    </row>
    <row r="770225" spans="3:3" x14ac:dyDescent="0.25">
      <c r="C770225" s="62"/>
    </row>
    <row r="770226" spans="3:3" x14ac:dyDescent="0.25">
      <c r="C770226" s="62"/>
    </row>
    <row r="770314" spans="3:3" x14ac:dyDescent="0.25">
      <c r="C770314" s="62"/>
    </row>
    <row r="770315" spans="3:3" x14ac:dyDescent="0.25">
      <c r="C770315" s="62"/>
    </row>
    <row r="770403" spans="3:3" x14ac:dyDescent="0.25">
      <c r="C770403" s="62"/>
    </row>
    <row r="770404" spans="3:3" x14ac:dyDescent="0.25">
      <c r="C770404" s="62"/>
    </row>
    <row r="770492" spans="3:3" x14ac:dyDescent="0.25">
      <c r="C770492" s="62"/>
    </row>
    <row r="770493" spans="3:3" x14ac:dyDescent="0.25">
      <c r="C770493" s="62"/>
    </row>
    <row r="770581" spans="3:3" x14ac:dyDescent="0.25">
      <c r="C770581" s="62"/>
    </row>
    <row r="770582" spans="3:3" x14ac:dyDescent="0.25">
      <c r="C770582" s="62"/>
    </row>
    <row r="770670" spans="3:3" x14ac:dyDescent="0.25">
      <c r="C770670" s="62"/>
    </row>
    <row r="770671" spans="3:3" x14ac:dyDescent="0.25">
      <c r="C770671" s="62"/>
    </row>
    <row r="770759" spans="3:3" x14ac:dyDescent="0.25">
      <c r="C770759" s="62"/>
    </row>
    <row r="770760" spans="3:3" x14ac:dyDescent="0.25">
      <c r="C770760" s="62"/>
    </row>
    <row r="770848" spans="3:3" x14ac:dyDescent="0.25">
      <c r="C770848" s="62"/>
    </row>
    <row r="770849" spans="3:3" x14ac:dyDescent="0.25">
      <c r="C770849" s="62"/>
    </row>
    <row r="770937" spans="3:3" x14ac:dyDescent="0.25">
      <c r="C770937" s="62"/>
    </row>
    <row r="770938" spans="3:3" x14ac:dyDescent="0.25">
      <c r="C770938" s="62"/>
    </row>
    <row r="771026" spans="3:3" x14ac:dyDescent="0.25">
      <c r="C771026" s="62"/>
    </row>
    <row r="771027" spans="3:3" x14ac:dyDescent="0.25">
      <c r="C771027" s="62"/>
    </row>
    <row r="771115" spans="3:3" x14ac:dyDescent="0.25">
      <c r="C771115" s="62"/>
    </row>
    <row r="771116" spans="3:3" x14ac:dyDescent="0.25">
      <c r="C771116" s="62"/>
    </row>
    <row r="771204" spans="3:3" x14ac:dyDescent="0.25">
      <c r="C771204" s="62"/>
    </row>
    <row r="771205" spans="3:3" x14ac:dyDescent="0.25">
      <c r="C771205" s="62"/>
    </row>
    <row r="771293" spans="3:3" x14ac:dyDescent="0.25">
      <c r="C771293" s="62"/>
    </row>
    <row r="771294" spans="3:3" x14ac:dyDescent="0.25">
      <c r="C771294" s="62"/>
    </row>
    <row r="771382" spans="3:3" x14ac:dyDescent="0.25">
      <c r="C771382" s="62"/>
    </row>
    <row r="771383" spans="3:3" x14ac:dyDescent="0.25">
      <c r="C771383" s="62"/>
    </row>
    <row r="771471" spans="3:3" x14ac:dyDescent="0.25">
      <c r="C771471" s="62"/>
    </row>
    <row r="771472" spans="3:3" x14ac:dyDescent="0.25">
      <c r="C771472" s="62"/>
    </row>
    <row r="771560" spans="3:3" x14ac:dyDescent="0.25">
      <c r="C771560" s="62"/>
    </row>
    <row r="771561" spans="3:3" x14ac:dyDescent="0.25">
      <c r="C771561" s="62"/>
    </row>
    <row r="771649" spans="3:3" x14ac:dyDescent="0.25">
      <c r="C771649" s="62"/>
    </row>
    <row r="771650" spans="3:3" x14ac:dyDescent="0.25">
      <c r="C771650" s="62"/>
    </row>
    <row r="771738" spans="3:3" x14ac:dyDescent="0.25">
      <c r="C771738" s="62"/>
    </row>
    <row r="771739" spans="3:3" x14ac:dyDescent="0.25">
      <c r="C771739" s="62"/>
    </row>
    <row r="771827" spans="3:3" x14ac:dyDescent="0.25">
      <c r="C771827" s="62"/>
    </row>
    <row r="771828" spans="3:3" x14ac:dyDescent="0.25">
      <c r="C771828" s="62"/>
    </row>
    <row r="771916" spans="3:3" x14ac:dyDescent="0.25">
      <c r="C771916" s="62"/>
    </row>
    <row r="771917" spans="3:3" x14ac:dyDescent="0.25">
      <c r="C771917" s="62"/>
    </row>
    <row r="772005" spans="3:3" x14ac:dyDescent="0.25">
      <c r="C772005" s="62"/>
    </row>
    <row r="772006" spans="3:3" x14ac:dyDescent="0.25">
      <c r="C772006" s="62"/>
    </row>
    <row r="772094" spans="3:3" x14ac:dyDescent="0.25">
      <c r="C772094" s="62"/>
    </row>
    <row r="772095" spans="3:3" x14ac:dyDescent="0.25">
      <c r="C772095" s="62"/>
    </row>
    <row r="772183" spans="3:3" x14ac:dyDescent="0.25">
      <c r="C772183" s="62"/>
    </row>
    <row r="772184" spans="3:3" x14ac:dyDescent="0.25">
      <c r="C772184" s="62"/>
    </row>
    <row r="772272" spans="3:3" x14ac:dyDescent="0.25">
      <c r="C772272" s="62"/>
    </row>
    <row r="772273" spans="3:3" x14ac:dyDescent="0.25">
      <c r="C772273" s="62"/>
    </row>
    <row r="772361" spans="3:3" x14ac:dyDescent="0.25">
      <c r="C772361" s="62"/>
    </row>
    <row r="772362" spans="3:3" x14ac:dyDescent="0.25">
      <c r="C772362" s="62"/>
    </row>
    <row r="772450" spans="3:3" x14ac:dyDescent="0.25">
      <c r="C772450" s="62"/>
    </row>
    <row r="772451" spans="3:3" x14ac:dyDescent="0.25">
      <c r="C772451" s="62"/>
    </row>
    <row r="772539" spans="3:3" x14ac:dyDescent="0.25">
      <c r="C772539" s="62"/>
    </row>
    <row r="772540" spans="3:3" x14ac:dyDescent="0.25">
      <c r="C772540" s="62"/>
    </row>
    <row r="772628" spans="3:3" x14ac:dyDescent="0.25">
      <c r="C772628" s="62"/>
    </row>
    <row r="772629" spans="3:3" x14ac:dyDescent="0.25">
      <c r="C772629" s="62"/>
    </row>
    <row r="772717" spans="3:3" x14ac:dyDescent="0.25">
      <c r="C772717" s="62"/>
    </row>
    <row r="772718" spans="3:3" x14ac:dyDescent="0.25">
      <c r="C772718" s="62"/>
    </row>
    <row r="772806" spans="3:3" x14ac:dyDescent="0.25">
      <c r="C772806" s="62"/>
    </row>
    <row r="772807" spans="3:3" x14ac:dyDescent="0.25">
      <c r="C772807" s="62"/>
    </row>
    <row r="772895" spans="3:3" x14ac:dyDescent="0.25">
      <c r="C772895" s="62"/>
    </row>
    <row r="772896" spans="3:3" x14ac:dyDescent="0.25">
      <c r="C772896" s="62"/>
    </row>
    <row r="772984" spans="3:3" x14ac:dyDescent="0.25">
      <c r="C772984" s="62"/>
    </row>
    <row r="772985" spans="3:3" x14ac:dyDescent="0.25">
      <c r="C772985" s="62"/>
    </row>
    <row r="773073" spans="3:3" x14ac:dyDescent="0.25">
      <c r="C773073" s="62"/>
    </row>
    <row r="773074" spans="3:3" x14ac:dyDescent="0.25">
      <c r="C773074" s="62"/>
    </row>
    <row r="773162" spans="3:3" x14ac:dyDescent="0.25">
      <c r="C773162" s="62"/>
    </row>
    <row r="773163" spans="3:3" x14ac:dyDescent="0.25">
      <c r="C773163" s="62"/>
    </row>
    <row r="773251" spans="3:3" x14ac:dyDescent="0.25">
      <c r="C773251" s="62"/>
    </row>
    <row r="773252" spans="3:3" x14ac:dyDescent="0.25">
      <c r="C773252" s="62"/>
    </row>
    <row r="773340" spans="3:3" x14ac:dyDescent="0.25">
      <c r="C773340" s="62"/>
    </row>
    <row r="773341" spans="3:3" x14ac:dyDescent="0.25">
      <c r="C773341" s="62"/>
    </row>
    <row r="773429" spans="3:3" x14ac:dyDescent="0.25">
      <c r="C773429" s="62"/>
    </row>
    <row r="773430" spans="3:3" x14ac:dyDescent="0.25">
      <c r="C773430" s="62"/>
    </row>
    <row r="773518" spans="3:3" x14ac:dyDescent="0.25">
      <c r="C773518" s="62"/>
    </row>
    <row r="773519" spans="3:3" x14ac:dyDescent="0.25">
      <c r="C773519" s="62"/>
    </row>
    <row r="773607" spans="3:3" x14ac:dyDescent="0.25">
      <c r="C773607" s="62"/>
    </row>
    <row r="773608" spans="3:3" x14ac:dyDescent="0.25">
      <c r="C773608" s="62"/>
    </row>
    <row r="773696" spans="3:3" x14ac:dyDescent="0.25">
      <c r="C773696" s="62"/>
    </row>
    <row r="773697" spans="3:3" x14ac:dyDescent="0.25">
      <c r="C773697" s="62"/>
    </row>
    <row r="773785" spans="3:3" x14ac:dyDescent="0.25">
      <c r="C773785" s="62"/>
    </row>
    <row r="773786" spans="3:3" x14ac:dyDescent="0.25">
      <c r="C773786" s="62"/>
    </row>
    <row r="773874" spans="3:3" x14ac:dyDescent="0.25">
      <c r="C773874" s="62"/>
    </row>
    <row r="773875" spans="3:3" x14ac:dyDescent="0.25">
      <c r="C773875" s="62"/>
    </row>
    <row r="773963" spans="3:3" x14ac:dyDescent="0.25">
      <c r="C773963" s="62"/>
    </row>
    <row r="773964" spans="3:3" x14ac:dyDescent="0.25">
      <c r="C773964" s="62"/>
    </row>
    <row r="774052" spans="3:3" x14ac:dyDescent="0.25">
      <c r="C774052" s="62"/>
    </row>
    <row r="774053" spans="3:3" x14ac:dyDescent="0.25">
      <c r="C774053" s="62"/>
    </row>
    <row r="774141" spans="3:3" x14ac:dyDescent="0.25">
      <c r="C774141" s="62"/>
    </row>
    <row r="774142" spans="3:3" x14ac:dyDescent="0.25">
      <c r="C774142" s="62"/>
    </row>
    <row r="774230" spans="3:3" x14ac:dyDescent="0.25">
      <c r="C774230" s="62"/>
    </row>
    <row r="774231" spans="3:3" x14ac:dyDescent="0.25">
      <c r="C774231" s="62"/>
    </row>
    <row r="774319" spans="3:3" x14ac:dyDescent="0.25">
      <c r="C774319" s="62"/>
    </row>
    <row r="774320" spans="3:3" x14ac:dyDescent="0.25">
      <c r="C774320" s="62"/>
    </row>
    <row r="774408" spans="3:3" x14ac:dyDescent="0.25">
      <c r="C774408" s="62"/>
    </row>
    <row r="774409" spans="3:3" x14ac:dyDescent="0.25">
      <c r="C774409" s="62"/>
    </row>
    <row r="774497" spans="3:3" x14ac:dyDescent="0.25">
      <c r="C774497" s="62"/>
    </row>
    <row r="774498" spans="3:3" x14ac:dyDescent="0.25">
      <c r="C774498" s="62"/>
    </row>
    <row r="774586" spans="3:3" x14ac:dyDescent="0.25">
      <c r="C774586" s="62"/>
    </row>
    <row r="774587" spans="3:3" x14ac:dyDescent="0.25">
      <c r="C774587" s="62"/>
    </row>
    <row r="774675" spans="3:3" x14ac:dyDescent="0.25">
      <c r="C774675" s="62"/>
    </row>
    <row r="774676" spans="3:3" x14ac:dyDescent="0.25">
      <c r="C774676" s="62"/>
    </row>
    <row r="774764" spans="3:3" x14ac:dyDescent="0.25">
      <c r="C774764" s="62"/>
    </row>
    <row r="774765" spans="3:3" x14ac:dyDescent="0.25">
      <c r="C774765" s="62"/>
    </row>
    <row r="774853" spans="3:3" x14ac:dyDescent="0.25">
      <c r="C774853" s="62"/>
    </row>
    <row r="774854" spans="3:3" x14ac:dyDescent="0.25">
      <c r="C774854" s="62"/>
    </row>
    <row r="774942" spans="3:3" x14ac:dyDescent="0.25">
      <c r="C774942" s="62"/>
    </row>
    <row r="774943" spans="3:3" x14ac:dyDescent="0.25">
      <c r="C774943" s="62"/>
    </row>
    <row r="775031" spans="3:3" x14ac:dyDescent="0.25">
      <c r="C775031" s="62"/>
    </row>
    <row r="775032" spans="3:3" x14ac:dyDescent="0.25">
      <c r="C775032" s="62"/>
    </row>
    <row r="775120" spans="3:3" x14ac:dyDescent="0.25">
      <c r="C775120" s="62"/>
    </row>
    <row r="775121" spans="3:3" x14ac:dyDescent="0.25">
      <c r="C775121" s="62"/>
    </row>
    <row r="775209" spans="3:3" x14ac:dyDescent="0.25">
      <c r="C775209" s="62"/>
    </row>
    <row r="775210" spans="3:3" x14ac:dyDescent="0.25">
      <c r="C775210" s="62"/>
    </row>
    <row r="775298" spans="3:3" x14ac:dyDescent="0.25">
      <c r="C775298" s="62"/>
    </row>
    <row r="775299" spans="3:3" x14ac:dyDescent="0.25">
      <c r="C775299" s="62"/>
    </row>
    <row r="775387" spans="3:3" x14ac:dyDescent="0.25">
      <c r="C775387" s="62"/>
    </row>
    <row r="775388" spans="3:3" x14ac:dyDescent="0.25">
      <c r="C775388" s="62"/>
    </row>
    <row r="775476" spans="3:3" x14ac:dyDescent="0.25">
      <c r="C775476" s="62"/>
    </row>
    <row r="775477" spans="3:3" x14ac:dyDescent="0.25">
      <c r="C775477" s="62"/>
    </row>
    <row r="775565" spans="3:3" x14ac:dyDescent="0.25">
      <c r="C775565" s="62"/>
    </row>
    <row r="775566" spans="3:3" x14ac:dyDescent="0.25">
      <c r="C775566" s="62"/>
    </row>
    <row r="775654" spans="3:3" x14ac:dyDescent="0.25">
      <c r="C775654" s="62"/>
    </row>
    <row r="775655" spans="3:3" x14ac:dyDescent="0.25">
      <c r="C775655" s="62"/>
    </row>
    <row r="775743" spans="3:3" x14ac:dyDescent="0.25">
      <c r="C775743" s="62"/>
    </row>
    <row r="775744" spans="3:3" x14ac:dyDescent="0.25">
      <c r="C775744" s="62"/>
    </row>
    <row r="775832" spans="3:3" x14ac:dyDescent="0.25">
      <c r="C775832" s="62"/>
    </row>
    <row r="775833" spans="3:3" x14ac:dyDescent="0.25">
      <c r="C775833" s="62"/>
    </row>
    <row r="775921" spans="3:3" x14ac:dyDescent="0.25">
      <c r="C775921" s="62"/>
    </row>
    <row r="775922" spans="3:3" x14ac:dyDescent="0.25">
      <c r="C775922" s="62"/>
    </row>
    <row r="776010" spans="3:3" x14ac:dyDescent="0.25">
      <c r="C776010" s="62"/>
    </row>
    <row r="776011" spans="3:3" x14ac:dyDescent="0.25">
      <c r="C776011" s="62"/>
    </row>
    <row r="776099" spans="3:3" x14ac:dyDescent="0.25">
      <c r="C776099" s="62"/>
    </row>
    <row r="776100" spans="3:3" x14ac:dyDescent="0.25">
      <c r="C776100" s="62"/>
    </row>
    <row r="776188" spans="3:3" x14ac:dyDescent="0.25">
      <c r="C776188" s="62"/>
    </row>
    <row r="776189" spans="3:3" x14ac:dyDescent="0.25">
      <c r="C776189" s="62"/>
    </row>
    <row r="776277" spans="3:3" x14ac:dyDescent="0.25">
      <c r="C776277" s="62"/>
    </row>
    <row r="776278" spans="3:3" x14ac:dyDescent="0.25">
      <c r="C776278" s="62"/>
    </row>
    <row r="776366" spans="3:3" x14ac:dyDescent="0.25">
      <c r="C776366" s="62"/>
    </row>
    <row r="776367" spans="3:3" x14ac:dyDescent="0.25">
      <c r="C776367" s="62"/>
    </row>
    <row r="776455" spans="3:3" x14ac:dyDescent="0.25">
      <c r="C776455" s="62"/>
    </row>
    <row r="776456" spans="3:3" x14ac:dyDescent="0.25">
      <c r="C776456" s="62"/>
    </row>
    <row r="776544" spans="3:3" x14ac:dyDescent="0.25">
      <c r="C776544" s="62"/>
    </row>
    <row r="776545" spans="3:3" x14ac:dyDescent="0.25">
      <c r="C776545" s="62"/>
    </row>
    <row r="776633" spans="3:3" x14ac:dyDescent="0.25">
      <c r="C776633" s="62"/>
    </row>
    <row r="776634" spans="3:3" x14ac:dyDescent="0.25">
      <c r="C776634" s="62"/>
    </row>
    <row r="776722" spans="3:3" x14ac:dyDescent="0.25">
      <c r="C776722" s="62"/>
    </row>
    <row r="776723" spans="3:3" x14ac:dyDescent="0.25">
      <c r="C776723" s="62"/>
    </row>
    <row r="776811" spans="3:3" x14ac:dyDescent="0.25">
      <c r="C776811" s="62"/>
    </row>
    <row r="776812" spans="3:3" x14ac:dyDescent="0.25">
      <c r="C776812" s="62"/>
    </row>
    <row r="776900" spans="3:3" x14ac:dyDescent="0.25">
      <c r="C776900" s="62"/>
    </row>
    <row r="776901" spans="3:3" x14ac:dyDescent="0.25">
      <c r="C776901" s="62"/>
    </row>
    <row r="776989" spans="3:3" x14ac:dyDescent="0.25">
      <c r="C776989" s="62"/>
    </row>
    <row r="776990" spans="3:3" x14ac:dyDescent="0.25">
      <c r="C776990" s="62"/>
    </row>
    <row r="777078" spans="3:3" x14ac:dyDescent="0.25">
      <c r="C777078" s="62"/>
    </row>
    <row r="777079" spans="3:3" x14ac:dyDescent="0.25">
      <c r="C777079" s="62"/>
    </row>
    <row r="777167" spans="3:3" x14ac:dyDescent="0.25">
      <c r="C777167" s="62"/>
    </row>
    <row r="777168" spans="3:3" x14ac:dyDescent="0.25">
      <c r="C777168" s="62"/>
    </row>
    <row r="777256" spans="3:3" x14ac:dyDescent="0.25">
      <c r="C777256" s="62"/>
    </row>
    <row r="777257" spans="3:3" x14ac:dyDescent="0.25">
      <c r="C777257" s="62"/>
    </row>
    <row r="777345" spans="3:3" x14ac:dyDescent="0.25">
      <c r="C777345" s="62"/>
    </row>
    <row r="777346" spans="3:3" x14ac:dyDescent="0.25">
      <c r="C777346" s="62"/>
    </row>
    <row r="777434" spans="3:3" x14ac:dyDescent="0.25">
      <c r="C777434" s="62"/>
    </row>
    <row r="777435" spans="3:3" x14ac:dyDescent="0.25">
      <c r="C777435" s="62"/>
    </row>
    <row r="777523" spans="3:3" x14ac:dyDescent="0.25">
      <c r="C777523" s="62"/>
    </row>
    <row r="777524" spans="3:3" x14ac:dyDescent="0.25">
      <c r="C777524" s="62"/>
    </row>
    <row r="777612" spans="3:3" x14ac:dyDescent="0.25">
      <c r="C777612" s="62"/>
    </row>
    <row r="777613" spans="3:3" x14ac:dyDescent="0.25">
      <c r="C777613" s="62"/>
    </row>
    <row r="777701" spans="3:3" x14ac:dyDescent="0.25">
      <c r="C777701" s="62"/>
    </row>
    <row r="777702" spans="3:3" x14ac:dyDescent="0.25">
      <c r="C777702" s="62"/>
    </row>
    <row r="777790" spans="3:3" x14ac:dyDescent="0.25">
      <c r="C777790" s="62"/>
    </row>
    <row r="777791" spans="3:3" x14ac:dyDescent="0.25">
      <c r="C777791" s="62"/>
    </row>
    <row r="777879" spans="3:3" x14ac:dyDescent="0.25">
      <c r="C777879" s="62"/>
    </row>
    <row r="777880" spans="3:3" x14ac:dyDescent="0.25">
      <c r="C777880" s="62"/>
    </row>
    <row r="777968" spans="3:3" x14ac:dyDescent="0.25">
      <c r="C777968" s="62"/>
    </row>
    <row r="777969" spans="3:3" x14ac:dyDescent="0.25">
      <c r="C777969" s="62"/>
    </row>
    <row r="778057" spans="3:3" x14ac:dyDescent="0.25">
      <c r="C778057" s="62"/>
    </row>
    <row r="778058" spans="3:3" x14ac:dyDescent="0.25">
      <c r="C778058" s="62"/>
    </row>
    <row r="778146" spans="3:3" x14ac:dyDescent="0.25">
      <c r="C778146" s="62"/>
    </row>
    <row r="778147" spans="3:3" x14ac:dyDescent="0.25">
      <c r="C778147" s="62"/>
    </row>
    <row r="778235" spans="3:3" x14ac:dyDescent="0.25">
      <c r="C778235" s="62"/>
    </row>
    <row r="778236" spans="3:3" x14ac:dyDescent="0.25">
      <c r="C778236" s="62"/>
    </row>
    <row r="778324" spans="3:3" x14ac:dyDescent="0.25">
      <c r="C778324" s="62"/>
    </row>
    <row r="778325" spans="3:3" x14ac:dyDescent="0.25">
      <c r="C778325" s="62"/>
    </row>
    <row r="778413" spans="3:3" x14ac:dyDescent="0.25">
      <c r="C778413" s="62"/>
    </row>
    <row r="778414" spans="3:3" x14ac:dyDescent="0.25">
      <c r="C778414" s="62"/>
    </row>
    <row r="778502" spans="3:3" x14ac:dyDescent="0.25">
      <c r="C778502" s="62"/>
    </row>
    <row r="778503" spans="3:3" x14ac:dyDescent="0.25">
      <c r="C778503" s="62"/>
    </row>
    <row r="778591" spans="3:3" x14ac:dyDescent="0.25">
      <c r="C778591" s="62"/>
    </row>
    <row r="778592" spans="3:3" x14ac:dyDescent="0.25">
      <c r="C778592" s="62"/>
    </row>
    <row r="778680" spans="3:3" x14ac:dyDescent="0.25">
      <c r="C778680" s="62"/>
    </row>
    <row r="778681" spans="3:3" x14ac:dyDescent="0.25">
      <c r="C778681" s="62"/>
    </row>
    <row r="778769" spans="3:3" x14ac:dyDescent="0.25">
      <c r="C778769" s="62"/>
    </row>
    <row r="778770" spans="3:3" x14ac:dyDescent="0.25">
      <c r="C778770" s="62"/>
    </row>
    <row r="778858" spans="3:3" x14ac:dyDescent="0.25">
      <c r="C778858" s="62"/>
    </row>
    <row r="778859" spans="3:3" x14ac:dyDescent="0.25">
      <c r="C778859" s="62"/>
    </row>
    <row r="778947" spans="3:3" x14ac:dyDescent="0.25">
      <c r="C778947" s="62"/>
    </row>
    <row r="778948" spans="3:3" x14ac:dyDescent="0.25">
      <c r="C778948" s="62"/>
    </row>
    <row r="779036" spans="3:3" x14ac:dyDescent="0.25">
      <c r="C779036" s="62"/>
    </row>
    <row r="779037" spans="3:3" x14ac:dyDescent="0.25">
      <c r="C779037" s="62"/>
    </row>
    <row r="779125" spans="3:3" x14ac:dyDescent="0.25">
      <c r="C779125" s="62"/>
    </row>
    <row r="779126" spans="3:3" x14ac:dyDescent="0.25">
      <c r="C779126" s="62"/>
    </row>
    <row r="779214" spans="3:3" x14ac:dyDescent="0.25">
      <c r="C779214" s="62"/>
    </row>
    <row r="779215" spans="3:3" x14ac:dyDescent="0.25">
      <c r="C779215" s="62"/>
    </row>
    <row r="779303" spans="3:3" x14ac:dyDescent="0.25">
      <c r="C779303" s="62"/>
    </row>
    <row r="779304" spans="3:3" x14ac:dyDescent="0.25">
      <c r="C779304" s="62"/>
    </row>
    <row r="779392" spans="3:3" x14ac:dyDescent="0.25">
      <c r="C779392" s="62"/>
    </row>
    <row r="779393" spans="3:3" x14ac:dyDescent="0.25">
      <c r="C779393" s="62"/>
    </row>
    <row r="779481" spans="3:3" x14ac:dyDescent="0.25">
      <c r="C779481" s="62"/>
    </row>
    <row r="779482" spans="3:3" x14ac:dyDescent="0.25">
      <c r="C779482" s="62"/>
    </row>
    <row r="779570" spans="3:3" x14ac:dyDescent="0.25">
      <c r="C779570" s="62"/>
    </row>
    <row r="779571" spans="3:3" x14ac:dyDescent="0.25">
      <c r="C779571" s="62"/>
    </row>
    <row r="779659" spans="3:3" x14ac:dyDescent="0.25">
      <c r="C779659" s="62"/>
    </row>
    <row r="779660" spans="3:3" x14ac:dyDescent="0.25">
      <c r="C779660" s="62"/>
    </row>
    <row r="779748" spans="3:3" x14ac:dyDescent="0.25">
      <c r="C779748" s="62"/>
    </row>
    <row r="779749" spans="3:3" x14ac:dyDescent="0.25">
      <c r="C779749" s="62"/>
    </row>
    <row r="779837" spans="3:3" x14ac:dyDescent="0.25">
      <c r="C779837" s="62"/>
    </row>
    <row r="779838" spans="3:3" x14ac:dyDescent="0.25">
      <c r="C779838" s="62"/>
    </row>
    <row r="779926" spans="3:3" x14ac:dyDescent="0.25">
      <c r="C779926" s="62"/>
    </row>
    <row r="779927" spans="3:3" x14ac:dyDescent="0.25">
      <c r="C779927" s="62"/>
    </row>
    <row r="780015" spans="3:3" x14ac:dyDescent="0.25">
      <c r="C780015" s="62"/>
    </row>
    <row r="780016" spans="3:3" x14ac:dyDescent="0.25">
      <c r="C780016" s="62"/>
    </row>
    <row r="780104" spans="3:3" x14ac:dyDescent="0.25">
      <c r="C780104" s="62"/>
    </row>
    <row r="780105" spans="3:3" x14ac:dyDescent="0.25">
      <c r="C780105" s="62"/>
    </row>
    <row r="780193" spans="3:3" x14ac:dyDescent="0.25">
      <c r="C780193" s="62"/>
    </row>
    <row r="780194" spans="3:3" x14ac:dyDescent="0.25">
      <c r="C780194" s="62"/>
    </row>
    <row r="780282" spans="3:3" x14ac:dyDescent="0.25">
      <c r="C780282" s="62"/>
    </row>
    <row r="780283" spans="3:3" x14ac:dyDescent="0.25">
      <c r="C780283" s="62"/>
    </row>
    <row r="780371" spans="3:3" x14ac:dyDescent="0.25">
      <c r="C780371" s="62"/>
    </row>
    <row r="780372" spans="3:3" x14ac:dyDescent="0.25">
      <c r="C780372" s="62"/>
    </row>
    <row r="780460" spans="3:3" x14ac:dyDescent="0.25">
      <c r="C780460" s="62"/>
    </row>
    <row r="780461" spans="3:3" x14ac:dyDescent="0.25">
      <c r="C780461" s="62"/>
    </row>
    <row r="780549" spans="3:3" x14ac:dyDescent="0.25">
      <c r="C780549" s="62"/>
    </row>
    <row r="780550" spans="3:3" x14ac:dyDescent="0.25">
      <c r="C780550" s="62"/>
    </row>
    <row r="780638" spans="3:3" x14ac:dyDescent="0.25">
      <c r="C780638" s="62"/>
    </row>
    <row r="780639" spans="3:3" x14ac:dyDescent="0.25">
      <c r="C780639" s="62"/>
    </row>
    <row r="780727" spans="3:3" x14ac:dyDescent="0.25">
      <c r="C780727" s="62"/>
    </row>
    <row r="780728" spans="3:3" x14ac:dyDescent="0.25">
      <c r="C780728" s="62"/>
    </row>
    <row r="780816" spans="3:3" x14ac:dyDescent="0.25">
      <c r="C780816" s="62"/>
    </row>
    <row r="780817" spans="3:3" x14ac:dyDescent="0.25">
      <c r="C780817" s="62"/>
    </row>
    <row r="780905" spans="3:3" x14ac:dyDescent="0.25">
      <c r="C780905" s="62"/>
    </row>
    <row r="780906" spans="3:3" x14ac:dyDescent="0.25">
      <c r="C780906" s="62"/>
    </row>
    <row r="780994" spans="3:3" x14ac:dyDescent="0.25">
      <c r="C780994" s="62"/>
    </row>
    <row r="780995" spans="3:3" x14ac:dyDescent="0.25">
      <c r="C780995" s="62"/>
    </row>
    <row r="781083" spans="3:3" x14ac:dyDescent="0.25">
      <c r="C781083" s="62"/>
    </row>
    <row r="781084" spans="3:3" x14ac:dyDescent="0.25">
      <c r="C781084" s="62"/>
    </row>
    <row r="781172" spans="3:3" x14ac:dyDescent="0.25">
      <c r="C781172" s="62"/>
    </row>
    <row r="781173" spans="3:3" x14ac:dyDescent="0.25">
      <c r="C781173" s="62"/>
    </row>
    <row r="781261" spans="3:3" x14ac:dyDescent="0.25">
      <c r="C781261" s="62"/>
    </row>
    <row r="781262" spans="3:3" x14ac:dyDescent="0.25">
      <c r="C781262" s="62"/>
    </row>
    <row r="781350" spans="3:3" x14ac:dyDescent="0.25">
      <c r="C781350" s="62"/>
    </row>
    <row r="781351" spans="3:3" x14ac:dyDescent="0.25">
      <c r="C781351" s="62"/>
    </row>
    <row r="781439" spans="3:3" x14ac:dyDescent="0.25">
      <c r="C781439" s="62"/>
    </row>
    <row r="781440" spans="3:3" x14ac:dyDescent="0.25">
      <c r="C781440" s="62"/>
    </row>
    <row r="781528" spans="3:3" x14ac:dyDescent="0.25">
      <c r="C781528" s="62"/>
    </row>
    <row r="781529" spans="3:3" x14ac:dyDescent="0.25">
      <c r="C781529" s="62"/>
    </row>
    <row r="781617" spans="3:3" x14ac:dyDescent="0.25">
      <c r="C781617" s="62"/>
    </row>
    <row r="781618" spans="3:3" x14ac:dyDescent="0.25">
      <c r="C781618" s="62"/>
    </row>
    <row r="781706" spans="3:3" x14ac:dyDescent="0.25">
      <c r="C781706" s="62"/>
    </row>
    <row r="781707" spans="3:3" x14ac:dyDescent="0.25">
      <c r="C781707" s="62"/>
    </row>
    <row r="781795" spans="3:3" x14ac:dyDescent="0.25">
      <c r="C781795" s="62"/>
    </row>
    <row r="781796" spans="3:3" x14ac:dyDescent="0.25">
      <c r="C781796" s="62"/>
    </row>
    <row r="781884" spans="3:3" x14ac:dyDescent="0.25">
      <c r="C781884" s="62"/>
    </row>
    <row r="781885" spans="3:3" x14ac:dyDescent="0.25">
      <c r="C781885" s="62"/>
    </row>
    <row r="781973" spans="3:3" x14ac:dyDescent="0.25">
      <c r="C781973" s="62"/>
    </row>
    <row r="781974" spans="3:3" x14ac:dyDescent="0.25">
      <c r="C781974" s="62"/>
    </row>
    <row r="782062" spans="3:3" x14ac:dyDescent="0.25">
      <c r="C782062" s="62"/>
    </row>
    <row r="782063" spans="3:3" x14ac:dyDescent="0.25">
      <c r="C782063" s="62"/>
    </row>
    <row r="782151" spans="3:3" x14ac:dyDescent="0.25">
      <c r="C782151" s="62"/>
    </row>
    <row r="782152" spans="3:3" x14ac:dyDescent="0.25">
      <c r="C782152" s="62"/>
    </row>
    <row r="782240" spans="3:3" x14ac:dyDescent="0.25">
      <c r="C782240" s="62"/>
    </row>
    <row r="782241" spans="3:3" x14ac:dyDescent="0.25">
      <c r="C782241" s="62"/>
    </row>
    <row r="782329" spans="3:3" x14ac:dyDescent="0.25">
      <c r="C782329" s="62"/>
    </row>
    <row r="782330" spans="3:3" x14ac:dyDescent="0.25">
      <c r="C782330" s="62"/>
    </row>
    <row r="782418" spans="3:3" x14ac:dyDescent="0.25">
      <c r="C782418" s="62"/>
    </row>
    <row r="782419" spans="3:3" x14ac:dyDescent="0.25">
      <c r="C782419" s="62"/>
    </row>
    <row r="782507" spans="3:3" x14ac:dyDescent="0.25">
      <c r="C782507" s="62"/>
    </row>
    <row r="782508" spans="3:3" x14ac:dyDescent="0.25">
      <c r="C782508" s="62"/>
    </row>
    <row r="782596" spans="3:3" x14ac:dyDescent="0.25">
      <c r="C782596" s="62"/>
    </row>
    <row r="782597" spans="3:3" x14ac:dyDescent="0.25">
      <c r="C782597" s="62"/>
    </row>
    <row r="782685" spans="3:3" x14ac:dyDescent="0.25">
      <c r="C782685" s="62"/>
    </row>
    <row r="782686" spans="3:3" x14ac:dyDescent="0.25">
      <c r="C782686" s="62"/>
    </row>
    <row r="782774" spans="3:3" x14ac:dyDescent="0.25">
      <c r="C782774" s="62"/>
    </row>
    <row r="782775" spans="3:3" x14ac:dyDescent="0.25">
      <c r="C782775" s="62"/>
    </row>
    <row r="782863" spans="3:3" x14ac:dyDescent="0.25">
      <c r="C782863" s="62"/>
    </row>
    <row r="782864" spans="3:3" x14ac:dyDescent="0.25">
      <c r="C782864" s="62"/>
    </row>
    <row r="782952" spans="3:3" x14ac:dyDescent="0.25">
      <c r="C782952" s="62"/>
    </row>
    <row r="782953" spans="3:3" x14ac:dyDescent="0.25">
      <c r="C782953" s="62"/>
    </row>
    <row r="783041" spans="3:3" x14ac:dyDescent="0.25">
      <c r="C783041" s="62"/>
    </row>
    <row r="783042" spans="3:3" x14ac:dyDescent="0.25">
      <c r="C783042" s="62"/>
    </row>
    <row r="783130" spans="3:3" x14ac:dyDescent="0.25">
      <c r="C783130" s="62"/>
    </row>
    <row r="783131" spans="3:3" x14ac:dyDescent="0.25">
      <c r="C783131" s="62"/>
    </row>
    <row r="783219" spans="3:3" x14ac:dyDescent="0.25">
      <c r="C783219" s="62"/>
    </row>
    <row r="783220" spans="3:3" x14ac:dyDescent="0.25">
      <c r="C783220" s="62"/>
    </row>
    <row r="783308" spans="3:3" x14ac:dyDescent="0.25">
      <c r="C783308" s="62"/>
    </row>
    <row r="783309" spans="3:3" x14ac:dyDescent="0.25">
      <c r="C783309" s="62"/>
    </row>
    <row r="783397" spans="3:3" x14ac:dyDescent="0.25">
      <c r="C783397" s="62"/>
    </row>
    <row r="783398" spans="3:3" x14ac:dyDescent="0.25">
      <c r="C783398" s="62"/>
    </row>
    <row r="783486" spans="3:3" x14ac:dyDescent="0.25">
      <c r="C783486" s="62"/>
    </row>
    <row r="783487" spans="3:3" x14ac:dyDescent="0.25">
      <c r="C783487" s="62"/>
    </row>
    <row r="783575" spans="3:3" x14ac:dyDescent="0.25">
      <c r="C783575" s="62"/>
    </row>
    <row r="783576" spans="3:3" x14ac:dyDescent="0.25">
      <c r="C783576" s="62"/>
    </row>
    <row r="783664" spans="3:3" x14ac:dyDescent="0.25">
      <c r="C783664" s="62"/>
    </row>
    <row r="783665" spans="3:3" x14ac:dyDescent="0.25">
      <c r="C783665" s="62"/>
    </row>
    <row r="783753" spans="3:3" x14ac:dyDescent="0.25">
      <c r="C783753" s="62"/>
    </row>
    <row r="783754" spans="3:3" x14ac:dyDescent="0.25">
      <c r="C783754" s="62"/>
    </row>
    <row r="783842" spans="3:3" x14ac:dyDescent="0.25">
      <c r="C783842" s="62"/>
    </row>
    <row r="783843" spans="3:3" x14ac:dyDescent="0.25">
      <c r="C783843" s="62"/>
    </row>
    <row r="783931" spans="3:3" x14ac:dyDescent="0.25">
      <c r="C783931" s="62"/>
    </row>
    <row r="783932" spans="3:3" x14ac:dyDescent="0.25">
      <c r="C783932" s="62"/>
    </row>
    <row r="784020" spans="3:3" x14ac:dyDescent="0.25">
      <c r="C784020" s="62"/>
    </row>
    <row r="784021" spans="3:3" x14ac:dyDescent="0.25">
      <c r="C784021" s="62"/>
    </row>
    <row r="784109" spans="3:3" x14ac:dyDescent="0.25">
      <c r="C784109" s="62"/>
    </row>
    <row r="784110" spans="3:3" x14ac:dyDescent="0.25">
      <c r="C784110" s="62"/>
    </row>
    <row r="784198" spans="3:3" x14ac:dyDescent="0.25">
      <c r="C784198" s="62"/>
    </row>
    <row r="784199" spans="3:3" x14ac:dyDescent="0.25">
      <c r="C784199" s="62"/>
    </row>
    <row r="784287" spans="3:3" x14ac:dyDescent="0.25">
      <c r="C784287" s="62"/>
    </row>
    <row r="784288" spans="3:3" x14ac:dyDescent="0.25">
      <c r="C784288" s="62"/>
    </row>
    <row r="784376" spans="3:3" x14ac:dyDescent="0.25">
      <c r="C784376" s="62"/>
    </row>
    <row r="784377" spans="3:3" x14ac:dyDescent="0.25">
      <c r="C784377" s="62"/>
    </row>
    <row r="784465" spans="3:3" x14ac:dyDescent="0.25">
      <c r="C784465" s="62"/>
    </row>
    <row r="784466" spans="3:3" x14ac:dyDescent="0.25">
      <c r="C784466" s="62"/>
    </row>
    <row r="784554" spans="3:3" x14ac:dyDescent="0.25">
      <c r="C784554" s="62"/>
    </row>
    <row r="784555" spans="3:3" x14ac:dyDescent="0.25">
      <c r="C784555" s="62"/>
    </row>
    <row r="784643" spans="3:3" x14ac:dyDescent="0.25">
      <c r="C784643" s="62"/>
    </row>
    <row r="784644" spans="3:3" x14ac:dyDescent="0.25">
      <c r="C784644" s="62"/>
    </row>
    <row r="784732" spans="3:3" x14ac:dyDescent="0.25">
      <c r="C784732" s="62"/>
    </row>
    <row r="784733" spans="3:3" x14ac:dyDescent="0.25">
      <c r="C784733" s="62"/>
    </row>
    <row r="784821" spans="3:3" x14ac:dyDescent="0.25">
      <c r="C784821" s="62"/>
    </row>
    <row r="784822" spans="3:3" x14ac:dyDescent="0.25">
      <c r="C784822" s="62"/>
    </row>
    <row r="784910" spans="3:3" x14ac:dyDescent="0.25">
      <c r="C784910" s="62"/>
    </row>
    <row r="784911" spans="3:3" x14ac:dyDescent="0.25">
      <c r="C784911" s="62"/>
    </row>
    <row r="784999" spans="3:3" x14ac:dyDescent="0.25">
      <c r="C784999" s="62"/>
    </row>
    <row r="785000" spans="3:3" x14ac:dyDescent="0.25">
      <c r="C785000" s="62"/>
    </row>
    <row r="785088" spans="3:3" x14ac:dyDescent="0.25">
      <c r="C785088" s="62"/>
    </row>
    <row r="785089" spans="3:3" x14ac:dyDescent="0.25">
      <c r="C785089" s="62"/>
    </row>
    <row r="785177" spans="3:3" x14ac:dyDescent="0.25">
      <c r="C785177" s="62"/>
    </row>
    <row r="785178" spans="3:3" x14ac:dyDescent="0.25">
      <c r="C785178" s="62"/>
    </row>
    <row r="785266" spans="3:3" x14ac:dyDescent="0.25">
      <c r="C785266" s="62"/>
    </row>
    <row r="785267" spans="3:3" x14ac:dyDescent="0.25">
      <c r="C785267" s="62"/>
    </row>
    <row r="785355" spans="3:3" x14ac:dyDescent="0.25">
      <c r="C785355" s="62"/>
    </row>
    <row r="785356" spans="3:3" x14ac:dyDescent="0.25">
      <c r="C785356" s="62"/>
    </row>
    <row r="785444" spans="3:3" x14ac:dyDescent="0.25">
      <c r="C785444" s="62"/>
    </row>
    <row r="785445" spans="3:3" x14ac:dyDescent="0.25">
      <c r="C785445" s="62"/>
    </row>
    <row r="785533" spans="3:3" x14ac:dyDescent="0.25">
      <c r="C785533" s="62"/>
    </row>
    <row r="785534" spans="3:3" x14ac:dyDescent="0.25">
      <c r="C785534" s="62"/>
    </row>
    <row r="785622" spans="3:3" x14ac:dyDescent="0.25">
      <c r="C785622" s="62"/>
    </row>
    <row r="785623" spans="3:3" x14ac:dyDescent="0.25">
      <c r="C785623" s="62"/>
    </row>
    <row r="785711" spans="3:3" x14ac:dyDescent="0.25">
      <c r="C785711" s="62"/>
    </row>
    <row r="785712" spans="3:3" x14ac:dyDescent="0.25">
      <c r="C785712" s="62"/>
    </row>
    <row r="785800" spans="3:3" x14ac:dyDescent="0.25">
      <c r="C785800" s="62"/>
    </row>
    <row r="785801" spans="3:3" x14ac:dyDescent="0.25">
      <c r="C785801" s="62"/>
    </row>
    <row r="785889" spans="3:3" x14ac:dyDescent="0.25">
      <c r="C785889" s="62"/>
    </row>
    <row r="785890" spans="3:3" x14ac:dyDescent="0.25">
      <c r="C785890" s="62"/>
    </row>
    <row r="785978" spans="3:3" x14ac:dyDescent="0.25">
      <c r="C785978" s="62"/>
    </row>
    <row r="785979" spans="3:3" x14ac:dyDescent="0.25">
      <c r="C785979" s="62"/>
    </row>
    <row r="786067" spans="3:3" x14ac:dyDescent="0.25">
      <c r="C786067" s="62"/>
    </row>
    <row r="786068" spans="3:3" x14ac:dyDescent="0.25">
      <c r="C786068" s="62"/>
    </row>
    <row r="786156" spans="3:3" x14ac:dyDescent="0.25">
      <c r="C786156" s="62"/>
    </row>
    <row r="786157" spans="3:3" x14ac:dyDescent="0.25">
      <c r="C786157" s="62"/>
    </row>
    <row r="786245" spans="3:3" x14ac:dyDescent="0.25">
      <c r="C786245" s="62"/>
    </row>
    <row r="786246" spans="3:3" x14ac:dyDescent="0.25">
      <c r="C786246" s="62"/>
    </row>
    <row r="786334" spans="3:3" x14ac:dyDescent="0.25">
      <c r="C786334" s="62"/>
    </row>
    <row r="786335" spans="3:3" x14ac:dyDescent="0.25">
      <c r="C786335" s="62"/>
    </row>
    <row r="786423" spans="3:3" x14ac:dyDescent="0.25">
      <c r="C786423" s="62"/>
    </row>
    <row r="786424" spans="3:3" x14ac:dyDescent="0.25">
      <c r="C786424" s="62"/>
    </row>
    <row r="786512" spans="3:3" x14ac:dyDescent="0.25">
      <c r="C786512" s="62"/>
    </row>
    <row r="786513" spans="3:3" x14ac:dyDescent="0.25">
      <c r="C786513" s="62"/>
    </row>
    <row r="786601" spans="3:3" x14ac:dyDescent="0.25">
      <c r="C786601" s="62"/>
    </row>
    <row r="786602" spans="3:3" x14ac:dyDescent="0.25">
      <c r="C786602" s="62"/>
    </row>
    <row r="786690" spans="3:3" x14ac:dyDescent="0.25">
      <c r="C786690" s="62"/>
    </row>
    <row r="786691" spans="3:3" x14ac:dyDescent="0.25">
      <c r="C786691" s="62"/>
    </row>
    <row r="786779" spans="3:3" x14ac:dyDescent="0.25">
      <c r="C786779" s="62"/>
    </row>
    <row r="786780" spans="3:3" x14ac:dyDescent="0.25">
      <c r="C786780" s="62"/>
    </row>
    <row r="786868" spans="3:3" x14ac:dyDescent="0.25">
      <c r="C786868" s="62"/>
    </row>
    <row r="786869" spans="3:3" x14ac:dyDescent="0.25">
      <c r="C786869" s="62"/>
    </row>
    <row r="786957" spans="3:3" x14ac:dyDescent="0.25">
      <c r="C786957" s="62"/>
    </row>
    <row r="786958" spans="3:3" x14ac:dyDescent="0.25">
      <c r="C786958" s="62"/>
    </row>
    <row r="787046" spans="3:3" x14ac:dyDescent="0.25">
      <c r="C787046" s="62"/>
    </row>
    <row r="787047" spans="3:3" x14ac:dyDescent="0.25">
      <c r="C787047" s="62"/>
    </row>
    <row r="787135" spans="3:3" x14ac:dyDescent="0.25">
      <c r="C787135" s="62"/>
    </row>
    <row r="787136" spans="3:3" x14ac:dyDescent="0.25">
      <c r="C787136" s="62"/>
    </row>
    <row r="787224" spans="3:3" x14ac:dyDescent="0.25">
      <c r="C787224" s="62"/>
    </row>
    <row r="787225" spans="3:3" x14ac:dyDescent="0.25">
      <c r="C787225" s="62"/>
    </row>
    <row r="787313" spans="3:3" x14ac:dyDescent="0.25">
      <c r="C787313" s="62"/>
    </row>
    <row r="787314" spans="3:3" x14ac:dyDescent="0.25">
      <c r="C787314" s="62"/>
    </row>
    <row r="787402" spans="3:3" x14ac:dyDescent="0.25">
      <c r="C787402" s="62"/>
    </row>
    <row r="787403" spans="3:3" x14ac:dyDescent="0.25">
      <c r="C787403" s="62"/>
    </row>
    <row r="787491" spans="3:3" x14ac:dyDescent="0.25">
      <c r="C787491" s="62"/>
    </row>
    <row r="787492" spans="3:3" x14ac:dyDescent="0.25">
      <c r="C787492" s="62"/>
    </row>
    <row r="787580" spans="3:3" x14ac:dyDescent="0.25">
      <c r="C787580" s="62"/>
    </row>
    <row r="787581" spans="3:3" x14ac:dyDescent="0.25">
      <c r="C787581" s="62"/>
    </row>
    <row r="787669" spans="3:3" x14ac:dyDescent="0.25">
      <c r="C787669" s="62"/>
    </row>
    <row r="787670" spans="3:3" x14ac:dyDescent="0.25">
      <c r="C787670" s="62"/>
    </row>
    <row r="787758" spans="3:3" x14ac:dyDescent="0.25">
      <c r="C787758" s="62"/>
    </row>
    <row r="787759" spans="3:3" x14ac:dyDescent="0.25">
      <c r="C787759" s="62"/>
    </row>
    <row r="787847" spans="3:3" x14ac:dyDescent="0.25">
      <c r="C787847" s="62"/>
    </row>
    <row r="787848" spans="3:3" x14ac:dyDescent="0.25">
      <c r="C787848" s="62"/>
    </row>
    <row r="787936" spans="3:3" x14ac:dyDescent="0.25">
      <c r="C787936" s="62"/>
    </row>
    <row r="787937" spans="3:3" x14ac:dyDescent="0.25">
      <c r="C787937" s="62"/>
    </row>
    <row r="788025" spans="3:3" x14ac:dyDescent="0.25">
      <c r="C788025" s="62"/>
    </row>
    <row r="788026" spans="3:3" x14ac:dyDescent="0.25">
      <c r="C788026" s="62"/>
    </row>
    <row r="788114" spans="3:3" x14ac:dyDescent="0.25">
      <c r="C788114" s="62"/>
    </row>
    <row r="788115" spans="3:3" x14ac:dyDescent="0.25">
      <c r="C788115" s="62"/>
    </row>
    <row r="788203" spans="3:3" x14ac:dyDescent="0.25">
      <c r="C788203" s="62"/>
    </row>
    <row r="788204" spans="3:3" x14ac:dyDescent="0.25">
      <c r="C788204" s="62"/>
    </row>
    <row r="788292" spans="3:3" x14ac:dyDescent="0.25">
      <c r="C788292" s="62"/>
    </row>
    <row r="788293" spans="3:3" x14ac:dyDescent="0.25">
      <c r="C788293" s="62"/>
    </row>
    <row r="788381" spans="3:3" x14ac:dyDescent="0.25">
      <c r="C788381" s="62"/>
    </row>
    <row r="788382" spans="3:3" x14ac:dyDescent="0.25">
      <c r="C788382" s="62"/>
    </row>
    <row r="788470" spans="3:3" x14ac:dyDescent="0.25">
      <c r="C788470" s="62"/>
    </row>
    <row r="788471" spans="3:3" x14ac:dyDescent="0.25">
      <c r="C788471" s="62"/>
    </row>
    <row r="788559" spans="3:3" x14ac:dyDescent="0.25">
      <c r="C788559" s="62"/>
    </row>
    <row r="788560" spans="3:3" x14ac:dyDescent="0.25">
      <c r="C788560" s="62"/>
    </row>
    <row r="788648" spans="3:3" x14ac:dyDescent="0.25">
      <c r="C788648" s="62"/>
    </row>
    <row r="788649" spans="3:3" x14ac:dyDescent="0.25">
      <c r="C788649" s="62"/>
    </row>
    <row r="788737" spans="3:3" x14ac:dyDescent="0.25">
      <c r="C788737" s="62"/>
    </row>
    <row r="788738" spans="3:3" x14ac:dyDescent="0.25">
      <c r="C788738" s="62"/>
    </row>
    <row r="788826" spans="3:3" x14ac:dyDescent="0.25">
      <c r="C788826" s="62"/>
    </row>
    <row r="788827" spans="3:3" x14ac:dyDescent="0.25">
      <c r="C788827" s="62"/>
    </row>
    <row r="788915" spans="3:3" x14ac:dyDescent="0.25">
      <c r="C788915" s="62"/>
    </row>
    <row r="788916" spans="3:3" x14ac:dyDescent="0.25">
      <c r="C788916" s="62"/>
    </row>
    <row r="789004" spans="3:3" x14ac:dyDescent="0.25">
      <c r="C789004" s="62"/>
    </row>
    <row r="789005" spans="3:3" x14ac:dyDescent="0.25">
      <c r="C789005" s="62"/>
    </row>
    <row r="789093" spans="3:3" x14ac:dyDescent="0.25">
      <c r="C789093" s="62"/>
    </row>
    <row r="789094" spans="3:3" x14ac:dyDescent="0.25">
      <c r="C789094" s="62"/>
    </row>
    <row r="789182" spans="3:3" x14ac:dyDescent="0.25">
      <c r="C789182" s="62"/>
    </row>
    <row r="789183" spans="3:3" x14ac:dyDescent="0.25">
      <c r="C789183" s="62"/>
    </row>
    <row r="789271" spans="3:3" x14ac:dyDescent="0.25">
      <c r="C789271" s="62"/>
    </row>
    <row r="789272" spans="3:3" x14ac:dyDescent="0.25">
      <c r="C789272" s="62"/>
    </row>
    <row r="789360" spans="3:3" x14ac:dyDescent="0.25">
      <c r="C789360" s="62"/>
    </row>
    <row r="789361" spans="3:3" x14ac:dyDescent="0.25">
      <c r="C789361" s="62"/>
    </row>
    <row r="789449" spans="3:3" x14ac:dyDescent="0.25">
      <c r="C789449" s="62"/>
    </row>
    <row r="789450" spans="3:3" x14ac:dyDescent="0.25">
      <c r="C789450" s="62"/>
    </row>
    <row r="789538" spans="3:3" x14ac:dyDescent="0.25">
      <c r="C789538" s="62"/>
    </row>
    <row r="789539" spans="3:3" x14ac:dyDescent="0.25">
      <c r="C789539" s="62"/>
    </row>
    <row r="789627" spans="3:3" x14ac:dyDescent="0.25">
      <c r="C789627" s="62"/>
    </row>
    <row r="789628" spans="3:3" x14ac:dyDescent="0.25">
      <c r="C789628" s="62"/>
    </row>
    <row r="789716" spans="3:3" x14ac:dyDescent="0.25">
      <c r="C789716" s="62"/>
    </row>
    <row r="789717" spans="3:3" x14ac:dyDescent="0.25">
      <c r="C789717" s="62"/>
    </row>
    <row r="789805" spans="3:3" x14ac:dyDescent="0.25">
      <c r="C789805" s="62"/>
    </row>
    <row r="789806" spans="3:3" x14ac:dyDescent="0.25">
      <c r="C789806" s="62"/>
    </row>
    <row r="789894" spans="3:3" x14ac:dyDescent="0.25">
      <c r="C789894" s="62"/>
    </row>
    <row r="789895" spans="3:3" x14ac:dyDescent="0.25">
      <c r="C789895" s="62"/>
    </row>
    <row r="789983" spans="3:3" x14ac:dyDescent="0.25">
      <c r="C789983" s="62"/>
    </row>
    <row r="789984" spans="3:3" x14ac:dyDescent="0.25">
      <c r="C789984" s="62"/>
    </row>
    <row r="790072" spans="3:3" x14ac:dyDescent="0.25">
      <c r="C790072" s="62"/>
    </row>
    <row r="790073" spans="3:3" x14ac:dyDescent="0.25">
      <c r="C790073" s="62"/>
    </row>
    <row r="790161" spans="3:3" x14ac:dyDescent="0.25">
      <c r="C790161" s="62"/>
    </row>
    <row r="790162" spans="3:3" x14ac:dyDescent="0.25">
      <c r="C790162" s="62"/>
    </row>
    <row r="790250" spans="3:3" x14ac:dyDescent="0.25">
      <c r="C790250" s="62"/>
    </row>
    <row r="790251" spans="3:3" x14ac:dyDescent="0.25">
      <c r="C790251" s="62"/>
    </row>
    <row r="790339" spans="3:3" x14ac:dyDescent="0.25">
      <c r="C790339" s="62"/>
    </row>
    <row r="790340" spans="3:3" x14ac:dyDescent="0.25">
      <c r="C790340" s="62"/>
    </row>
    <row r="790428" spans="3:3" x14ac:dyDescent="0.25">
      <c r="C790428" s="62"/>
    </row>
    <row r="790429" spans="3:3" x14ac:dyDescent="0.25">
      <c r="C790429" s="62"/>
    </row>
    <row r="790517" spans="3:3" x14ac:dyDescent="0.25">
      <c r="C790517" s="62"/>
    </row>
    <row r="790518" spans="3:3" x14ac:dyDescent="0.25">
      <c r="C790518" s="62"/>
    </row>
    <row r="790606" spans="3:3" x14ac:dyDescent="0.25">
      <c r="C790606" s="62"/>
    </row>
    <row r="790607" spans="3:3" x14ac:dyDescent="0.25">
      <c r="C790607" s="62"/>
    </row>
    <row r="790695" spans="3:3" x14ac:dyDescent="0.25">
      <c r="C790695" s="62"/>
    </row>
    <row r="790696" spans="3:3" x14ac:dyDescent="0.25">
      <c r="C790696" s="62"/>
    </row>
    <row r="790784" spans="3:3" x14ac:dyDescent="0.25">
      <c r="C790784" s="62"/>
    </row>
    <row r="790785" spans="3:3" x14ac:dyDescent="0.25">
      <c r="C790785" s="62"/>
    </row>
    <row r="790873" spans="3:3" x14ac:dyDescent="0.25">
      <c r="C790873" s="62"/>
    </row>
    <row r="790874" spans="3:3" x14ac:dyDescent="0.25">
      <c r="C790874" s="62"/>
    </row>
    <row r="790962" spans="3:3" x14ac:dyDescent="0.25">
      <c r="C790962" s="62"/>
    </row>
    <row r="790963" spans="3:3" x14ac:dyDescent="0.25">
      <c r="C790963" s="62"/>
    </row>
    <row r="791051" spans="3:3" x14ac:dyDescent="0.25">
      <c r="C791051" s="62"/>
    </row>
    <row r="791052" spans="3:3" x14ac:dyDescent="0.25">
      <c r="C791052" s="62"/>
    </row>
    <row r="791140" spans="3:3" x14ac:dyDescent="0.25">
      <c r="C791140" s="62"/>
    </row>
    <row r="791141" spans="3:3" x14ac:dyDescent="0.25">
      <c r="C791141" s="62"/>
    </row>
    <row r="791229" spans="3:3" x14ac:dyDescent="0.25">
      <c r="C791229" s="62"/>
    </row>
    <row r="791230" spans="3:3" x14ac:dyDescent="0.25">
      <c r="C791230" s="62"/>
    </row>
    <row r="791318" spans="3:3" x14ac:dyDescent="0.25">
      <c r="C791318" s="62"/>
    </row>
    <row r="791319" spans="3:3" x14ac:dyDescent="0.25">
      <c r="C791319" s="62"/>
    </row>
    <row r="791407" spans="3:3" x14ac:dyDescent="0.25">
      <c r="C791407" s="62"/>
    </row>
    <row r="791408" spans="3:3" x14ac:dyDescent="0.25">
      <c r="C791408" s="62"/>
    </row>
    <row r="791496" spans="3:3" x14ac:dyDescent="0.25">
      <c r="C791496" s="62"/>
    </row>
    <row r="791497" spans="3:3" x14ac:dyDescent="0.25">
      <c r="C791497" s="62"/>
    </row>
    <row r="791585" spans="3:3" x14ac:dyDescent="0.25">
      <c r="C791585" s="62"/>
    </row>
    <row r="791586" spans="3:3" x14ac:dyDescent="0.25">
      <c r="C791586" s="62"/>
    </row>
    <row r="791674" spans="3:3" x14ac:dyDescent="0.25">
      <c r="C791674" s="62"/>
    </row>
    <row r="791675" spans="3:3" x14ac:dyDescent="0.25">
      <c r="C791675" s="62"/>
    </row>
    <row r="791763" spans="3:3" x14ac:dyDescent="0.25">
      <c r="C791763" s="62"/>
    </row>
    <row r="791764" spans="3:3" x14ac:dyDescent="0.25">
      <c r="C791764" s="62"/>
    </row>
    <row r="791852" spans="3:3" x14ac:dyDescent="0.25">
      <c r="C791852" s="62"/>
    </row>
    <row r="791853" spans="3:3" x14ac:dyDescent="0.25">
      <c r="C791853" s="62"/>
    </row>
    <row r="791941" spans="3:3" x14ac:dyDescent="0.25">
      <c r="C791941" s="62"/>
    </row>
    <row r="791942" spans="3:3" x14ac:dyDescent="0.25">
      <c r="C791942" s="62"/>
    </row>
    <row r="792030" spans="3:3" x14ac:dyDescent="0.25">
      <c r="C792030" s="62"/>
    </row>
    <row r="792031" spans="3:3" x14ac:dyDescent="0.25">
      <c r="C792031" s="62"/>
    </row>
    <row r="792119" spans="3:3" x14ac:dyDescent="0.25">
      <c r="C792119" s="62"/>
    </row>
    <row r="792120" spans="3:3" x14ac:dyDescent="0.25">
      <c r="C792120" s="62"/>
    </row>
    <row r="792208" spans="3:3" x14ac:dyDescent="0.25">
      <c r="C792208" s="62"/>
    </row>
    <row r="792209" spans="3:3" x14ac:dyDescent="0.25">
      <c r="C792209" s="62"/>
    </row>
    <row r="792297" spans="3:3" x14ac:dyDescent="0.25">
      <c r="C792297" s="62"/>
    </row>
    <row r="792298" spans="3:3" x14ac:dyDescent="0.25">
      <c r="C792298" s="62"/>
    </row>
    <row r="792386" spans="3:3" x14ac:dyDescent="0.25">
      <c r="C792386" s="62"/>
    </row>
    <row r="792387" spans="3:3" x14ac:dyDescent="0.25">
      <c r="C792387" s="62"/>
    </row>
    <row r="792475" spans="3:3" x14ac:dyDescent="0.25">
      <c r="C792475" s="62"/>
    </row>
    <row r="792476" spans="3:3" x14ac:dyDescent="0.25">
      <c r="C792476" s="62"/>
    </row>
    <row r="792564" spans="3:3" x14ac:dyDescent="0.25">
      <c r="C792564" s="62"/>
    </row>
    <row r="792565" spans="3:3" x14ac:dyDescent="0.25">
      <c r="C792565" s="62"/>
    </row>
    <row r="792653" spans="3:3" x14ac:dyDescent="0.25">
      <c r="C792653" s="62"/>
    </row>
    <row r="792654" spans="3:3" x14ac:dyDescent="0.25">
      <c r="C792654" s="62"/>
    </row>
    <row r="792742" spans="3:3" x14ac:dyDescent="0.25">
      <c r="C792742" s="62"/>
    </row>
    <row r="792743" spans="3:3" x14ac:dyDescent="0.25">
      <c r="C792743" s="62"/>
    </row>
    <row r="792831" spans="3:3" x14ac:dyDescent="0.25">
      <c r="C792831" s="62"/>
    </row>
    <row r="792832" spans="3:3" x14ac:dyDescent="0.25">
      <c r="C792832" s="62"/>
    </row>
    <row r="792920" spans="3:3" x14ac:dyDescent="0.25">
      <c r="C792920" s="62"/>
    </row>
    <row r="792921" spans="3:3" x14ac:dyDescent="0.25">
      <c r="C792921" s="62"/>
    </row>
    <row r="793009" spans="3:3" x14ac:dyDescent="0.25">
      <c r="C793009" s="62"/>
    </row>
    <row r="793010" spans="3:3" x14ac:dyDescent="0.25">
      <c r="C793010" s="62"/>
    </row>
    <row r="793098" spans="3:3" x14ac:dyDescent="0.25">
      <c r="C793098" s="62"/>
    </row>
    <row r="793099" spans="3:3" x14ac:dyDescent="0.25">
      <c r="C793099" s="62"/>
    </row>
    <row r="793187" spans="3:3" x14ac:dyDescent="0.25">
      <c r="C793187" s="62"/>
    </row>
    <row r="793188" spans="3:3" x14ac:dyDescent="0.25">
      <c r="C793188" s="62"/>
    </row>
    <row r="793276" spans="3:3" x14ac:dyDescent="0.25">
      <c r="C793276" s="62"/>
    </row>
    <row r="793277" spans="3:3" x14ac:dyDescent="0.25">
      <c r="C793277" s="62"/>
    </row>
    <row r="793365" spans="3:3" x14ac:dyDescent="0.25">
      <c r="C793365" s="62"/>
    </row>
    <row r="793366" spans="3:3" x14ac:dyDescent="0.25">
      <c r="C793366" s="62"/>
    </row>
    <row r="793454" spans="3:3" x14ac:dyDescent="0.25">
      <c r="C793454" s="62"/>
    </row>
    <row r="793455" spans="3:3" x14ac:dyDescent="0.25">
      <c r="C793455" s="62"/>
    </row>
    <row r="793543" spans="3:3" x14ac:dyDescent="0.25">
      <c r="C793543" s="62"/>
    </row>
    <row r="793544" spans="3:3" x14ac:dyDescent="0.25">
      <c r="C793544" s="62"/>
    </row>
    <row r="793632" spans="3:3" x14ac:dyDescent="0.25">
      <c r="C793632" s="62"/>
    </row>
    <row r="793633" spans="3:3" x14ac:dyDescent="0.25">
      <c r="C793633" s="62"/>
    </row>
    <row r="793721" spans="3:3" x14ac:dyDescent="0.25">
      <c r="C793721" s="62"/>
    </row>
    <row r="793722" spans="3:3" x14ac:dyDescent="0.25">
      <c r="C793722" s="62"/>
    </row>
    <row r="793810" spans="3:3" x14ac:dyDescent="0.25">
      <c r="C793810" s="62"/>
    </row>
    <row r="793811" spans="3:3" x14ac:dyDescent="0.25">
      <c r="C793811" s="62"/>
    </row>
    <row r="793899" spans="3:3" x14ac:dyDescent="0.25">
      <c r="C793899" s="62"/>
    </row>
    <row r="793900" spans="3:3" x14ac:dyDescent="0.25">
      <c r="C793900" s="62"/>
    </row>
    <row r="793988" spans="3:3" x14ac:dyDescent="0.25">
      <c r="C793988" s="62"/>
    </row>
    <row r="793989" spans="3:3" x14ac:dyDescent="0.25">
      <c r="C793989" s="62"/>
    </row>
    <row r="794077" spans="3:3" x14ac:dyDescent="0.25">
      <c r="C794077" s="62"/>
    </row>
    <row r="794078" spans="3:3" x14ac:dyDescent="0.25">
      <c r="C794078" s="62"/>
    </row>
    <row r="794166" spans="3:3" x14ac:dyDescent="0.25">
      <c r="C794166" s="62"/>
    </row>
    <row r="794167" spans="3:3" x14ac:dyDescent="0.25">
      <c r="C794167" s="62"/>
    </row>
    <row r="794255" spans="3:3" x14ac:dyDescent="0.25">
      <c r="C794255" s="62"/>
    </row>
    <row r="794256" spans="3:3" x14ac:dyDescent="0.25">
      <c r="C794256" s="62"/>
    </row>
    <row r="794344" spans="3:3" x14ac:dyDescent="0.25">
      <c r="C794344" s="62"/>
    </row>
    <row r="794345" spans="3:3" x14ac:dyDescent="0.25">
      <c r="C794345" s="62"/>
    </row>
    <row r="794433" spans="3:3" x14ac:dyDescent="0.25">
      <c r="C794433" s="62"/>
    </row>
    <row r="794434" spans="3:3" x14ac:dyDescent="0.25">
      <c r="C794434" s="62"/>
    </row>
    <row r="794522" spans="3:3" x14ac:dyDescent="0.25">
      <c r="C794522" s="62"/>
    </row>
    <row r="794523" spans="3:3" x14ac:dyDescent="0.25">
      <c r="C794523" s="62"/>
    </row>
    <row r="794611" spans="3:3" x14ac:dyDescent="0.25">
      <c r="C794611" s="62"/>
    </row>
    <row r="794612" spans="3:3" x14ac:dyDescent="0.25">
      <c r="C794612" s="62"/>
    </row>
    <row r="794700" spans="3:3" x14ac:dyDescent="0.25">
      <c r="C794700" s="62"/>
    </row>
    <row r="794701" spans="3:3" x14ac:dyDescent="0.25">
      <c r="C794701" s="62"/>
    </row>
    <row r="794789" spans="3:3" x14ac:dyDescent="0.25">
      <c r="C794789" s="62"/>
    </row>
    <row r="794790" spans="3:3" x14ac:dyDescent="0.25">
      <c r="C794790" s="62"/>
    </row>
    <row r="794878" spans="3:3" x14ac:dyDescent="0.25">
      <c r="C794878" s="62"/>
    </row>
    <row r="794879" spans="3:3" x14ac:dyDescent="0.25">
      <c r="C794879" s="62"/>
    </row>
    <row r="794967" spans="3:3" x14ac:dyDescent="0.25">
      <c r="C794967" s="62"/>
    </row>
    <row r="794968" spans="3:3" x14ac:dyDescent="0.25">
      <c r="C794968" s="62"/>
    </row>
    <row r="795056" spans="3:3" x14ac:dyDescent="0.25">
      <c r="C795056" s="62"/>
    </row>
    <row r="795057" spans="3:3" x14ac:dyDescent="0.25">
      <c r="C795057" s="62"/>
    </row>
    <row r="795145" spans="3:3" x14ac:dyDescent="0.25">
      <c r="C795145" s="62"/>
    </row>
    <row r="795146" spans="3:3" x14ac:dyDescent="0.25">
      <c r="C795146" s="62"/>
    </row>
    <row r="795234" spans="3:3" x14ac:dyDescent="0.25">
      <c r="C795234" s="62"/>
    </row>
    <row r="795235" spans="3:3" x14ac:dyDescent="0.25">
      <c r="C795235" s="62"/>
    </row>
    <row r="795323" spans="3:3" x14ac:dyDescent="0.25">
      <c r="C795323" s="62"/>
    </row>
    <row r="795324" spans="3:3" x14ac:dyDescent="0.25">
      <c r="C795324" s="62"/>
    </row>
    <row r="795412" spans="3:3" x14ac:dyDescent="0.25">
      <c r="C795412" s="62"/>
    </row>
    <row r="795413" spans="3:3" x14ac:dyDescent="0.25">
      <c r="C795413" s="62"/>
    </row>
    <row r="795501" spans="3:3" x14ac:dyDescent="0.25">
      <c r="C795501" s="62"/>
    </row>
    <row r="795502" spans="3:3" x14ac:dyDescent="0.25">
      <c r="C795502" s="62"/>
    </row>
    <row r="795590" spans="3:3" x14ac:dyDescent="0.25">
      <c r="C795590" s="62"/>
    </row>
    <row r="795591" spans="3:3" x14ac:dyDescent="0.25">
      <c r="C795591" s="62"/>
    </row>
    <row r="795679" spans="3:3" x14ac:dyDescent="0.25">
      <c r="C795679" s="62"/>
    </row>
    <row r="795680" spans="3:3" x14ac:dyDescent="0.25">
      <c r="C795680" s="62"/>
    </row>
    <row r="795768" spans="3:3" x14ac:dyDescent="0.25">
      <c r="C795768" s="62"/>
    </row>
    <row r="795769" spans="3:3" x14ac:dyDescent="0.25">
      <c r="C795769" s="62"/>
    </row>
    <row r="795857" spans="3:3" x14ac:dyDescent="0.25">
      <c r="C795857" s="62"/>
    </row>
    <row r="795858" spans="3:3" x14ac:dyDescent="0.25">
      <c r="C795858" s="62"/>
    </row>
    <row r="795946" spans="3:3" x14ac:dyDescent="0.25">
      <c r="C795946" s="62"/>
    </row>
    <row r="795947" spans="3:3" x14ac:dyDescent="0.25">
      <c r="C795947" s="62"/>
    </row>
    <row r="796035" spans="3:3" x14ac:dyDescent="0.25">
      <c r="C796035" s="62"/>
    </row>
    <row r="796036" spans="3:3" x14ac:dyDescent="0.25">
      <c r="C796036" s="62"/>
    </row>
    <row r="796124" spans="3:3" x14ac:dyDescent="0.25">
      <c r="C796124" s="62"/>
    </row>
    <row r="796125" spans="3:3" x14ac:dyDescent="0.25">
      <c r="C796125" s="62"/>
    </row>
    <row r="796213" spans="3:3" x14ac:dyDescent="0.25">
      <c r="C796213" s="62"/>
    </row>
    <row r="796214" spans="3:3" x14ac:dyDescent="0.25">
      <c r="C796214" s="62"/>
    </row>
    <row r="796302" spans="3:3" x14ac:dyDescent="0.25">
      <c r="C796302" s="62"/>
    </row>
    <row r="796303" spans="3:3" x14ac:dyDescent="0.25">
      <c r="C796303" s="62"/>
    </row>
    <row r="796391" spans="3:3" x14ac:dyDescent="0.25">
      <c r="C796391" s="62"/>
    </row>
    <row r="796392" spans="3:3" x14ac:dyDescent="0.25">
      <c r="C796392" s="62"/>
    </row>
    <row r="796480" spans="3:3" x14ac:dyDescent="0.25">
      <c r="C796480" s="62"/>
    </row>
    <row r="796481" spans="3:3" x14ac:dyDescent="0.25">
      <c r="C796481" s="62"/>
    </row>
    <row r="796569" spans="3:3" x14ac:dyDescent="0.25">
      <c r="C796569" s="62"/>
    </row>
    <row r="796570" spans="3:3" x14ac:dyDescent="0.25">
      <c r="C796570" s="62"/>
    </row>
    <row r="796658" spans="3:3" x14ac:dyDescent="0.25">
      <c r="C796658" s="62"/>
    </row>
    <row r="796659" spans="3:3" x14ac:dyDescent="0.25">
      <c r="C796659" s="62"/>
    </row>
    <row r="796747" spans="3:3" x14ac:dyDescent="0.25">
      <c r="C796747" s="62"/>
    </row>
    <row r="796748" spans="3:3" x14ac:dyDescent="0.25">
      <c r="C796748" s="62"/>
    </row>
    <row r="796836" spans="3:3" x14ac:dyDescent="0.25">
      <c r="C796836" s="62"/>
    </row>
    <row r="796837" spans="3:3" x14ac:dyDescent="0.25">
      <c r="C796837" s="62"/>
    </row>
    <row r="796925" spans="3:3" x14ac:dyDescent="0.25">
      <c r="C796925" s="62"/>
    </row>
    <row r="796926" spans="3:3" x14ac:dyDescent="0.25">
      <c r="C796926" s="62"/>
    </row>
    <row r="797014" spans="3:3" x14ac:dyDescent="0.25">
      <c r="C797014" s="62"/>
    </row>
    <row r="797015" spans="3:3" x14ac:dyDescent="0.25">
      <c r="C797015" s="62"/>
    </row>
    <row r="797103" spans="3:3" x14ac:dyDescent="0.25">
      <c r="C797103" s="62"/>
    </row>
    <row r="797104" spans="3:3" x14ac:dyDescent="0.25">
      <c r="C797104" s="62"/>
    </row>
    <row r="797192" spans="3:3" x14ac:dyDescent="0.25">
      <c r="C797192" s="62"/>
    </row>
    <row r="797193" spans="3:3" x14ac:dyDescent="0.25">
      <c r="C797193" s="62"/>
    </row>
    <row r="797281" spans="3:3" x14ac:dyDescent="0.25">
      <c r="C797281" s="62"/>
    </row>
    <row r="797282" spans="3:3" x14ac:dyDescent="0.25">
      <c r="C797282" s="62"/>
    </row>
    <row r="797370" spans="3:3" x14ac:dyDescent="0.25">
      <c r="C797370" s="62"/>
    </row>
    <row r="797371" spans="3:3" x14ac:dyDescent="0.25">
      <c r="C797371" s="62"/>
    </row>
    <row r="797459" spans="3:3" x14ac:dyDescent="0.25">
      <c r="C797459" s="62"/>
    </row>
    <row r="797460" spans="3:3" x14ac:dyDescent="0.25">
      <c r="C797460" s="62"/>
    </row>
    <row r="797548" spans="3:3" x14ac:dyDescent="0.25">
      <c r="C797548" s="62"/>
    </row>
    <row r="797549" spans="3:3" x14ac:dyDescent="0.25">
      <c r="C797549" s="62"/>
    </row>
    <row r="797637" spans="3:3" x14ac:dyDescent="0.25">
      <c r="C797637" s="62"/>
    </row>
    <row r="797638" spans="3:3" x14ac:dyDescent="0.25">
      <c r="C797638" s="62"/>
    </row>
    <row r="797726" spans="3:3" x14ac:dyDescent="0.25">
      <c r="C797726" s="62"/>
    </row>
    <row r="797727" spans="3:3" x14ac:dyDescent="0.25">
      <c r="C797727" s="62"/>
    </row>
    <row r="797815" spans="3:3" x14ac:dyDescent="0.25">
      <c r="C797815" s="62"/>
    </row>
    <row r="797816" spans="3:3" x14ac:dyDescent="0.25">
      <c r="C797816" s="62"/>
    </row>
    <row r="797904" spans="3:3" x14ac:dyDescent="0.25">
      <c r="C797904" s="62"/>
    </row>
    <row r="797905" spans="3:3" x14ac:dyDescent="0.25">
      <c r="C797905" s="62"/>
    </row>
    <row r="797993" spans="3:3" x14ac:dyDescent="0.25">
      <c r="C797993" s="62"/>
    </row>
    <row r="797994" spans="3:3" x14ac:dyDescent="0.25">
      <c r="C797994" s="62"/>
    </row>
    <row r="798082" spans="3:3" x14ac:dyDescent="0.25">
      <c r="C798082" s="62"/>
    </row>
    <row r="798083" spans="3:3" x14ac:dyDescent="0.25">
      <c r="C798083" s="62"/>
    </row>
    <row r="798171" spans="3:3" x14ac:dyDescent="0.25">
      <c r="C798171" s="62"/>
    </row>
    <row r="798172" spans="3:3" x14ac:dyDescent="0.25">
      <c r="C798172" s="62"/>
    </row>
    <row r="798260" spans="3:3" x14ac:dyDescent="0.25">
      <c r="C798260" s="62"/>
    </row>
    <row r="798261" spans="3:3" x14ac:dyDescent="0.25">
      <c r="C798261" s="62"/>
    </row>
    <row r="798349" spans="3:3" x14ac:dyDescent="0.25">
      <c r="C798349" s="62"/>
    </row>
    <row r="798350" spans="3:3" x14ac:dyDescent="0.25">
      <c r="C798350" s="62"/>
    </row>
    <row r="798438" spans="3:3" x14ac:dyDescent="0.25">
      <c r="C798438" s="62"/>
    </row>
    <row r="798439" spans="3:3" x14ac:dyDescent="0.25">
      <c r="C798439" s="62"/>
    </row>
    <row r="798527" spans="3:3" x14ac:dyDescent="0.25">
      <c r="C798527" s="62"/>
    </row>
    <row r="798528" spans="3:3" x14ac:dyDescent="0.25">
      <c r="C798528" s="62"/>
    </row>
    <row r="798616" spans="3:3" x14ac:dyDescent="0.25">
      <c r="C798616" s="62"/>
    </row>
    <row r="798617" spans="3:3" x14ac:dyDescent="0.25">
      <c r="C798617" s="62"/>
    </row>
    <row r="798705" spans="3:3" x14ac:dyDescent="0.25">
      <c r="C798705" s="62"/>
    </row>
    <row r="798706" spans="3:3" x14ac:dyDescent="0.25">
      <c r="C798706" s="62"/>
    </row>
    <row r="798794" spans="3:3" x14ac:dyDescent="0.25">
      <c r="C798794" s="62"/>
    </row>
    <row r="798795" spans="3:3" x14ac:dyDescent="0.25">
      <c r="C798795" s="62"/>
    </row>
    <row r="798883" spans="3:3" x14ac:dyDescent="0.25">
      <c r="C798883" s="62"/>
    </row>
    <row r="798884" spans="3:3" x14ac:dyDescent="0.25">
      <c r="C798884" s="62"/>
    </row>
    <row r="798972" spans="3:3" x14ac:dyDescent="0.25">
      <c r="C798972" s="62"/>
    </row>
    <row r="798973" spans="3:3" x14ac:dyDescent="0.25">
      <c r="C798973" s="62"/>
    </row>
    <row r="799061" spans="3:3" x14ac:dyDescent="0.25">
      <c r="C799061" s="62"/>
    </row>
    <row r="799062" spans="3:3" x14ac:dyDescent="0.25">
      <c r="C799062" s="62"/>
    </row>
    <row r="799150" spans="3:3" x14ac:dyDescent="0.25">
      <c r="C799150" s="62"/>
    </row>
    <row r="799151" spans="3:3" x14ac:dyDescent="0.25">
      <c r="C799151" s="62"/>
    </row>
    <row r="799239" spans="3:3" x14ac:dyDescent="0.25">
      <c r="C799239" s="62"/>
    </row>
    <row r="799240" spans="3:3" x14ac:dyDescent="0.25">
      <c r="C799240" s="62"/>
    </row>
    <row r="799328" spans="3:3" x14ac:dyDescent="0.25">
      <c r="C799328" s="62"/>
    </row>
    <row r="799329" spans="3:3" x14ac:dyDescent="0.25">
      <c r="C799329" s="62"/>
    </row>
    <row r="799417" spans="3:3" x14ac:dyDescent="0.25">
      <c r="C799417" s="62"/>
    </row>
    <row r="799418" spans="3:3" x14ac:dyDescent="0.25">
      <c r="C799418" s="62"/>
    </row>
    <row r="799506" spans="3:3" x14ac:dyDescent="0.25">
      <c r="C799506" s="62"/>
    </row>
    <row r="799507" spans="3:3" x14ac:dyDescent="0.25">
      <c r="C799507" s="62"/>
    </row>
    <row r="799595" spans="3:3" x14ac:dyDescent="0.25">
      <c r="C799595" s="62"/>
    </row>
    <row r="799596" spans="3:3" x14ac:dyDescent="0.25">
      <c r="C799596" s="62"/>
    </row>
    <row r="799684" spans="3:3" x14ac:dyDescent="0.25">
      <c r="C799684" s="62"/>
    </row>
    <row r="799685" spans="3:3" x14ac:dyDescent="0.25">
      <c r="C799685" s="62"/>
    </row>
    <row r="799773" spans="3:3" x14ac:dyDescent="0.25">
      <c r="C799773" s="62"/>
    </row>
    <row r="799774" spans="3:3" x14ac:dyDescent="0.25">
      <c r="C799774" s="62"/>
    </row>
    <row r="799862" spans="3:3" x14ac:dyDescent="0.25">
      <c r="C799862" s="62"/>
    </row>
    <row r="799863" spans="3:3" x14ac:dyDescent="0.25">
      <c r="C799863" s="62"/>
    </row>
    <row r="799951" spans="3:3" x14ac:dyDescent="0.25">
      <c r="C799951" s="62"/>
    </row>
    <row r="799952" spans="3:3" x14ac:dyDescent="0.25">
      <c r="C799952" s="62"/>
    </row>
    <row r="800040" spans="3:3" x14ac:dyDescent="0.25">
      <c r="C800040" s="62"/>
    </row>
    <row r="800041" spans="3:3" x14ac:dyDescent="0.25">
      <c r="C800041" s="62"/>
    </row>
    <row r="800129" spans="3:3" x14ac:dyDescent="0.25">
      <c r="C800129" s="62"/>
    </row>
    <row r="800130" spans="3:3" x14ac:dyDescent="0.25">
      <c r="C800130" s="62"/>
    </row>
    <row r="800218" spans="3:3" x14ac:dyDescent="0.25">
      <c r="C800218" s="62"/>
    </row>
    <row r="800219" spans="3:3" x14ac:dyDescent="0.25">
      <c r="C800219" s="62"/>
    </row>
    <row r="800307" spans="3:3" x14ac:dyDescent="0.25">
      <c r="C800307" s="62"/>
    </row>
    <row r="800308" spans="3:3" x14ac:dyDescent="0.25">
      <c r="C800308" s="62"/>
    </row>
    <row r="800396" spans="3:3" x14ac:dyDescent="0.25">
      <c r="C800396" s="62"/>
    </row>
    <row r="800397" spans="3:3" x14ac:dyDescent="0.25">
      <c r="C800397" s="62"/>
    </row>
    <row r="800485" spans="3:3" x14ac:dyDescent="0.25">
      <c r="C800485" s="62"/>
    </row>
    <row r="800486" spans="3:3" x14ac:dyDescent="0.25">
      <c r="C800486" s="62"/>
    </row>
    <row r="800574" spans="3:3" x14ac:dyDescent="0.25">
      <c r="C800574" s="62"/>
    </row>
    <row r="800575" spans="3:3" x14ac:dyDescent="0.25">
      <c r="C800575" s="62"/>
    </row>
    <row r="800663" spans="3:3" x14ac:dyDescent="0.25">
      <c r="C800663" s="62"/>
    </row>
    <row r="800664" spans="3:3" x14ac:dyDescent="0.25">
      <c r="C800664" s="62"/>
    </row>
    <row r="800752" spans="3:3" x14ac:dyDescent="0.25">
      <c r="C800752" s="62"/>
    </row>
    <row r="800753" spans="3:3" x14ac:dyDescent="0.25">
      <c r="C800753" s="62"/>
    </row>
    <row r="800841" spans="3:3" x14ac:dyDescent="0.25">
      <c r="C800841" s="62"/>
    </row>
    <row r="800842" spans="3:3" x14ac:dyDescent="0.25">
      <c r="C800842" s="62"/>
    </row>
    <row r="800930" spans="3:3" x14ac:dyDescent="0.25">
      <c r="C800930" s="62"/>
    </row>
    <row r="800931" spans="3:3" x14ac:dyDescent="0.25">
      <c r="C800931" s="62"/>
    </row>
    <row r="801019" spans="3:3" x14ac:dyDescent="0.25">
      <c r="C801019" s="62"/>
    </row>
    <row r="801020" spans="3:3" x14ac:dyDescent="0.25">
      <c r="C801020" s="62"/>
    </row>
    <row r="801108" spans="3:3" x14ac:dyDescent="0.25">
      <c r="C801108" s="62"/>
    </row>
    <row r="801109" spans="3:3" x14ac:dyDescent="0.25">
      <c r="C801109" s="62"/>
    </row>
    <row r="801197" spans="3:3" x14ac:dyDescent="0.25">
      <c r="C801197" s="62"/>
    </row>
    <row r="801198" spans="3:3" x14ac:dyDescent="0.25">
      <c r="C801198" s="62"/>
    </row>
    <row r="801286" spans="3:3" x14ac:dyDescent="0.25">
      <c r="C801286" s="62"/>
    </row>
    <row r="801287" spans="3:3" x14ac:dyDescent="0.25">
      <c r="C801287" s="62"/>
    </row>
    <row r="801375" spans="3:3" x14ac:dyDescent="0.25">
      <c r="C801375" s="62"/>
    </row>
    <row r="801376" spans="3:3" x14ac:dyDescent="0.25">
      <c r="C801376" s="62"/>
    </row>
    <row r="801464" spans="3:3" x14ac:dyDescent="0.25">
      <c r="C801464" s="62"/>
    </row>
    <row r="801465" spans="3:3" x14ac:dyDescent="0.25">
      <c r="C801465" s="62"/>
    </row>
    <row r="801553" spans="3:3" x14ac:dyDescent="0.25">
      <c r="C801553" s="62"/>
    </row>
    <row r="801554" spans="3:3" x14ac:dyDescent="0.25">
      <c r="C801554" s="62"/>
    </row>
    <row r="801642" spans="3:3" x14ac:dyDescent="0.25">
      <c r="C801642" s="62"/>
    </row>
    <row r="801643" spans="3:3" x14ac:dyDescent="0.25">
      <c r="C801643" s="62"/>
    </row>
    <row r="801731" spans="3:3" x14ac:dyDescent="0.25">
      <c r="C801731" s="62"/>
    </row>
    <row r="801732" spans="3:3" x14ac:dyDescent="0.25">
      <c r="C801732" s="62"/>
    </row>
    <row r="801820" spans="3:3" x14ac:dyDescent="0.25">
      <c r="C801820" s="62"/>
    </row>
    <row r="801821" spans="3:3" x14ac:dyDescent="0.25">
      <c r="C801821" s="62"/>
    </row>
    <row r="801909" spans="3:3" x14ac:dyDescent="0.25">
      <c r="C801909" s="62"/>
    </row>
    <row r="801910" spans="3:3" x14ac:dyDescent="0.25">
      <c r="C801910" s="62"/>
    </row>
    <row r="801998" spans="3:3" x14ac:dyDescent="0.25">
      <c r="C801998" s="62"/>
    </row>
    <row r="801999" spans="3:3" x14ac:dyDescent="0.25">
      <c r="C801999" s="62"/>
    </row>
    <row r="802087" spans="3:3" x14ac:dyDescent="0.25">
      <c r="C802087" s="62"/>
    </row>
    <row r="802088" spans="3:3" x14ac:dyDescent="0.25">
      <c r="C802088" s="62"/>
    </row>
    <row r="802176" spans="3:3" x14ac:dyDescent="0.25">
      <c r="C802176" s="62"/>
    </row>
    <row r="802177" spans="3:3" x14ac:dyDescent="0.25">
      <c r="C802177" s="62"/>
    </row>
    <row r="802265" spans="3:3" x14ac:dyDescent="0.25">
      <c r="C802265" s="62"/>
    </row>
    <row r="802266" spans="3:3" x14ac:dyDescent="0.25">
      <c r="C802266" s="62"/>
    </row>
    <row r="802354" spans="3:3" x14ac:dyDescent="0.25">
      <c r="C802354" s="62"/>
    </row>
    <row r="802355" spans="3:3" x14ac:dyDescent="0.25">
      <c r="C802355" s="62"/>
    </row>
    <row r="802443" spans="3:3" x14ac:dyDescent="0.25">
      <c r="C802443" s="62"/>
    </row>
    <row r="802444" spans="3:3" x14ac:dyDescent="0.25">
      <c r="C802444" s="62"/>
    </row>
    <row r="802532" spans="3:3" x14ac:dyDescent="0.25">
      <c r="C802532" s="62"/>
    </row>
    <row r="802533" spans="3:3" x14ac:dyDescent="0.25">
      <c r="C802533" s="62"/>
    </row>
    <row r="802621" spans="3:3" x14ac:dyDescent="0.25">
      <c r="C802621" s="62"/>
    </row>
    <row r="802622" spans="3:3" x14ac:dyDescent="0.25">
      <c r="C802622" s="62"/>
    </row>
    <row r="802710" spans="3:3" x14ac:dyDescent="0.25">
      <c r="C802710" s="62"/>
    </row>
    <row r="802711" spans="3:3" x14ac:dyDescent="0.25">
      <c r="C802711" s="62"/>
    </row>
    <row r="802799" spans="3:3" x14ac:dyDescent="0.25">
      <c r="C802799" s="62"/>
    </row>
    <row r="802800" spans="3:3" x14ac:dyDescent="0.25">
      <c r="C802800" s="62"/>
    </row>
    <row r="802888" spans="3:3" x14ac:dyDescent="0.25">
      <c r="C802888" s="62"/>
    </row>
    <row r="802889" spans="3:3" x14ac:dyDescent="0.25">
      <c r="C802889" s="62"/>
    </row>
    <row r="802977" spans="3:3" x14ac:dyDescent="0.25">
      <c r="C802977" s="62"/>
    </row>
    <row r="802978" spans="3:3" x14ac:dyDescent="0.25">
      <c r="C802978" s="62"/>
    </row>
    <row r="803066" spans="3:3" x14ac:dyDescent="0.25">
      <c r="C803066" s="62"/>
    </row>
    <row r="803067" spans="3:3" x14ac:dyDescent="0.25">
      <c r="C803067" s="62"/>
    </row>
    <row r="803155" spans="3:3" x14ac:dyDescent="0.25">
      <c r="C803155" s="62"/>
    </row>
    <row r="803156" spans="3:3" x14ac:dyDescent="0.25">
      <c r="C803156" s="62"/>
    </row>
    <row r="803244" spans="3:3" x14ac:dyDescent="0.25">
      <c r="C803244" s="62"/>
    </row>
    <row r="803245" spans="3:3" x14ac:dyDescent="0.25">
      <c r="C803245" s="62"/>
    </row>
    <row r="803333" spans="3:3" x14ac:dyDescent="0.25">
      <c r="C803333" s="62"/>
    </row>
    <row r="803334" spans="3:3" x14ac:dyDescent="0.25">
      <c r="C803334" s="62"/>
    </row>
    <row r="803422" spans="3:3" x14ac:dyDescent="0.25">
      <c r="C803422" s="62"/>
    </row>
    <row r="803423" spans="3:3" x14ac:dyDescent="0.25">
      <c r="C803423" s="62"/>
    </row>
    <row r="803511" spans="3:3" x14ac:dyDescent="0.25">
      <c r="C803511" s="62"/>
    </row>
    <row r="803512" spans="3:3" x14ac:dyDescent="0.25">
      <c r="C803512" s="62"/>
    </row>
    <row r="803600" spans="3:3" x14ac:dyDescent="0.25">
      <c r="C803600" s="62"/>
    </row>
    <row r="803601" spans="3:3" x14ac:dyDescent="0.25">
      <c r="C803601" s="62"/>
    </row>
    <row r="803689" spans="3:3" x14ac:dyDescent="0.25">
      <c r="C803689" s="62"/>
    </row>
    <row r="803690" spans="3:3" x14ac:dyDescent="0.25">
      <c r="C803690" s="62"/>
    </row>
    <row r="803778" spans="3:3" x14ac:dyDescent="0.25">
      <c r="C803778" s="62"/>
    </row>
    <row r="803779" spans="3:3" x14ac:dyDescent="0.25">
      <c r="C803779" s="62"/>
    </row>
    <row r="803867" spans="3:3" x14ac:dyDescent="0.25">
      <c r="C803867" s="62"/>
    </row>
    <row r="803868" spans="3:3" x14ac:dyDescent="0.25">
      <c r="C803868" s="62"/>
    </row>
    <row r="803956" spans="3:3" x14ac:dyDescent="0.25">
      <c r="C803956" s="62"/>
    </row>
    <row r="803957" spans="3:3" x14ac:dyDescent="0.25">
      <c r="C803957" s="62"/>
    </row>
    <row r="804045" spans="3:3" x14ac:dyDescent="0.25">
      <c r="C804045" s="62"/>
    </row>
    <row r="804046" spans="3:3" x14ac:dyDescent="0.25">
      <c r="C804046" s="62"/>
    </row>
    <row r="804134" spans="3:3" x14ac:dyDescent="0.25">
      <c r="C804134" s="62"/>
    </row>
    <row r="804135" spans="3:3" x14ac:dyDescent="0.25">
      <c r="C804135" s="62"/>
    </row>
    <row r="804223" spans="3:3" x14ac:dyDescent="0.25">
      <c r="C804223" s="62"/>
    </row>
    <row r="804224" spans="3:3" x14ac:dyDescent="0.25">
      <c r="C804224" s="62"/>
    </row>
    <row r="804312" spans="3:3" x14ac:dyDescent="0.25">
      <c r="C804312" s="62"/>
    </row>
    <row r="804313" spans="3:3" x14ac:dyDescent="0.25">
      <c r="C804313" s="62"/>
    </row>
    <row r="804401" spans="3:3" x14ac:dyDescent="0.25">
      <c r="C804401" s="62"/>
    </row>
    <row r="804402" spans="3:3" x14ac:dyDescent="0.25">
      <c r="C804402" s="62"/>
    </row>
    <row r="804490" spans="3:3" x14ac:dyDescent="0.25">
      <c r="C804490" s="62"/>
    </row>
    <row r="804491" spans="3:3" x14ac:dyDescent="0.25">
      <c r="C804491" s="62"/>
    </row>
    <row r="804579" spans="3:3" x14ac:dyDescent="0.25">
      <c r="C804579" s="62"/>
    </row>
    <row r="804580" spans="3:3" x14ac:dyDescent="0.25">
      <c r="C804580" s="62"/>
    </row>
    <row r="804668" spans="3:3" x14ac:dyDescent="0.25">
      <c r="C804668" s="62"/>
    </row>
    <row r="804669" spans="3:3" x14ac:dyDescent="0.25">
      <c r="C804669" s="62"/>
    </row>
    <row r="804757" spans="3:3" x14ac:dyDescent="0.25">
      <c r="C804757" s="62"/>
    </row>
    <row r="804758" spans="3:3" x14ac:dyDescent="0.25">
      <c r="C804758" s="62"/>
    </row>
    <row r="804846" spans="3:3" x14ac:dyDescent="0.25">
      <c r="C804846" s="62"/>
    </row>
    <row r="804847" spans="3:3" x14ac:dyDescent="0.25">
      <c r="C804847" s="62"/>
    </row>
    <row r="804935" spans="3:3" x14ac:dyDescent="0.25">
      <c r="C804935" s="62"/>
    </row>
    <row r="804936" spans="3:3" x14ac:dyDescent="0.25">
      <c r="C804936" s="62"/>
    </row>
    <row r="805024" spans="3:3" x14ac:dyDescent="0.25">
      <c r="C805024" s="62"/>
    </row>
    <row r="805025" spans="3:3" x14ac:dyDescent="0.25">
      <c r="C805025" s="62"/>
    </row>
    <row r="805113" spans="3:3" x14ac:dyDescent="0.25">
      <c r="C805113" s="62"/>
    </row>
    <row r="805114" spans="3:3" x14ac:dyDescent="0.25">
      <c r="C805114" s="62"/>
    </row>
    <row r="805202" spans="3:3" x14ac:dyDescent="0.25">
      <c r="C805202" s="62"/>
    </row>
    <row r="805203" spans="3:3" x14ac:dyDescent="0.25">
      <c r="C805203" s="62"/>
    </row>
    <row r="805291" spans="3:3" x14ac:dyDescent="0.25">
      <c r="C805291" s="62"/>
    </row>
    <row r="805292" spans="3:3" x14ac:dyDescent="0.25">
      <c r="C805292" s="62"/>
    </row>
    <row r="805380" spans="3:3" x14ac:dyDescent="0.25">
      <c r="C805380" s="62"/>
    </row>
    <row r="805381" spans="3:3" x14ac:dyDescent="0.25">
      <c r="C805381" s="62"/>
    </row>
    <row r="805469" spans="3:3" x14ac:dyDescent="0.25">
      <c r="C805469" s="62"/>
    </row>
    <row r="805470" spans="3:3" x14ac:dyDescent="0.25">
      <c r="C805470" s="62"/>
    </row>
    <row r="805558" spans="3:3" x14ac:dyDescent="0.25">
      <c r="C805558" s="62"/>
    </row>
    <row r="805559" spans="3:3" x14ac:dyDescent="0.25">
      <c r="C805559" s="62"/>
    </row>
    <row r="805647" spans="3:3" x14ac:dyDescent="0.25">
      <c r="C805647" s="62"/>
    </row>
    <row r="805648" spans="3:3" x14ac:dyDescent="0.25">
      <c r="C805648" s="62"/>
    </row>
    <row r="805736" spans="3:3" x14ac:dyDescent="0.25">
      <c r="C805736" s="62"/>
    </row>
    <row r="805737" spans="3:3" x14ac:dyDescent="0.25">
      <c r="C805737" s="62"/>
    </row>
    <row r="805825" spans="3:3" x14ac:dyDescent="0.25">
      <c r="C805825" s="62"/>
    </row>
    <row r="805826" spans="3:3" x14ac:dyDescent="0.25">
      <c r="C805826" s="62"/>
    </row>
    <row r="805914" spans="3:3" x14ac:dyDescent="0.25">
      <c r="C805914" s="62"/>
    </row>
    <row r="805915" spans="3:3" x14ac:dyDescent="0.25">
      <c r="C805915" s="62"/>
    </row>
    <row r="806003" spans="3:3" x14ac:dyDescent="0.25">
      <c r="C806003" s="62"/>
    </row>
    <row r="806004" spans="3:3" x14ac:dyDescent="0.25">
      <c r="C806004" s="62"/>
    </row>
    <row r="806092" spans="3:3" x14ac:dyDescent="0.25">
      <c r="C806092" s="62"/>
    </row>
    <row r="806093" spans="3:3" x14ac:dyDescent="0.25">
      <c r="C806093" s="62"/>
    </row>
    <row r="806181" spans="3:3" x14ac:dyDescent="0.25">
      <c r="C806181" s="62"/>
    </row>
    <row r="806182" spans="3:3" x14ac:dyDescent="0.25">
      <c r="C806182" s="62"/>
    </row>
    <row r="806270" spans="3:3" x14ac:dyDescent="0.25">
      <c r="C806270" s="62"/>
    </row>
    <row r="806271" spans="3:3" x14ac:dyDescent="0.25">
      <c r="C806271" s="62"/>
    </row>
    <row r="806359" spans="3:3" x14ac:dyDescent="0.25">
      <c r="C806359" s="62"/>
    </row>
    <row r="806360" spans="3:3" x14ac:dyDescent="0.25">
      <c r="C806360" s="62"/>
    </row>
    <row r="806448" spans="3:3" x14ac:dyDescent="0.25">
      <c r="C806448" s="62"/>
    </row>
    <row r="806449" spans="3:3" x14ac:dyDescent="0.25">
      <c r="C806449" s="62"/>
    </row>
    <row r="806537" spans="3:3" x14ac:dyDescent="0.25">
      <c r="C806537" s="62"/>
    </row>
    <row r="806538" spans="3:3" x14ac:dyDescent="0.25">
      <c r="C806538" s="62"/>
    </row>
    <row r="806626" spans="3:3" x14ac:dyDescent="0.25">
      <c r="C806626" s="62"/>
    </row>
    <row r="806627" spans="3:3" x14ac:dyDescent="0.25">
      <c r="C806627" s="62"/>
    </row>
    <row r="806715" spans="3:3" x14ac:dyDescent="0.25">
      <c r="C806715" s="62"/>
    </row>
    <row r="806716" spans="3:3" x14ac:dyDescent="0.25">
      <c r="C806716" s="62"/>
    </row>
    <row r="806804" spans="3:3" x14ac:dyDescent="0.25">
      <c r="C806804" s="62"/>
    </row>
    <row r="806805" spans="3:3" x14ac:dyDescent="0.25">
      <c r="C806805" s="62"/>
    </row>
    <row r="806893" spans="3:3" x14ac:dyDescent="0.25">
      <c r="C806893" s="62"/>
    </row>
    <row r="806894" spans="3:3" x14ac:dyDescent="0.25">
      <c r="C806894" s="62"/>
    </row>
    <row r="806982" spans="3:3" x14ac:dyDescent="0.25">
      <c r="C806982" s="62"/>
    </row>
    <row r="806983" spans="3:3" x14ac:dyDescent="0.25">
      <c r="C806983" s="62"/>
    </row>
    <row r="807071" spans="3:3" x14ac:dyDescent="0.25">
      <c r="C807071" s="62"/>
    </row>
    <row r="807072" spans="3:3" x14ac:dyDescent="0.25">
      <c r="C807072" s="62"/>
    </row>
    <row r="807160" spans="3:3" x14ac:dyDescent="0.25">
      <c r="C807160" s="62"/>
    </row>
    <row r="807161" spans="3:3" x14ac:dyDescent="0.25">
      <c r="C807161" s="62"/>
    </row>
    <row r="807249" spans="3:3" x14ac:dyDescent="0.25">
      <c r="C807249" s="62"/>
    </row>
    <row r="807250" spans="3:3" x14ac:dyDescent="0.25">
      <c r="C807250" s="62"/>
    </row>
    <row r="807338" spans="3:3" x14ac:dyDescent="0.25">
      <c r="C807338" s="62"/>
    </row>
    <row r="807339" spans="3:3" x14ac:dyDescent="0.25">
      <c r="C807339" s="62"/>
    </row>
    <row r="807427" spans="3:3" x14ac:dyDescent="0.25">
      <c r="C807427" s="62"/>
    </row>
    <row r="807428" spans="3:3" x14ac:dyDescent="0.25">
      <c r="C807428" s="62"/>
    </row>
    <row r="807516" spans="3:3" x14ac:dyDescent="0.25">
      <c r="C807516" s="62"/>
    </row>
    <row r="807517" spans="3:3" x14ac:dyDescent="0.25">
      <c r="C807517" s="62"/>
    </row>
    <row r="807605" spans="3:3" x14ac:dyDescent="0.25">
      <c r="C807605" s="62"/>
    </row>
    <row r="807606" spans="3:3" x14ac:dyDescent="0.25">
      <c r="C807606" s="62"/>
    </row>
    <row r="807694" spans="3:3" x14ac:dyDescent="0.25">
      <c r="C807694" s="62"/>
    </row>
    <row r="807695" spans="3:3" x14ac:dyDescent="0.25">
      <c r="C807695" s="62"/>
    </row>
    <row r="807783" spans="3:3" x14ac:dyDescent="0.25">
      <c r="C807783" s="62"/>
    </row>
    <row r="807784" spans="3:3" x14ac:dyDescent="0.25">
      <c r="C807784" s="62"/>
    </row>
    <row r="807872" spans="3:3" x14ac:dyDescent="0.25">
      <c r="C807872" s="62"/>
    </row>
    <row r="807873" spans="3:3" x14ac:dyDescent="0.25">
      <c r="C807873" s="62"/>
    </row>
    <row r="807961" spans="3:3" x14ac:dyDescent="0.25">
      <c r="C807961" s="62"/>
    </row>
    <row r="807962" spans="3:3" x14ac:dyDescent="0.25">
      <c r="C807962" s="62"/>
    </row>
    <row r="808050" spans="3:3" x14ac:dyDescent="0.25">
      <c r="C808050" s="62"/>
    </row>
    <row r="808051" spans="3:3" x14ac:dyDescent="0.25">
      <c r="C808051" s="62"/>
    </row>
    <row r="808139" spans="3:3" x14ac:dyDescent="0.25">
      <c r="C808139" s="62"/>
    </row>
    <row r="808140" spans="3:3" x14ac:dyDescent="0.25">
      <c r="C808140" s="62"/>
    </row>
    <row r="808228" spans="3:3" x14ac:dyDescent="0.25">
      <c r="C808228" s="62"/>
    </row>
    <row r="808229" spans="3:3" x14ac:dyDescent="0.25">
      <c r="C808229" s="62"/>
    </row>
    <row r="808317" spans="3:3" x14ac:dyDescent="0.25">
      <c r="C808317" s="62"/>
    </row>
    <row r="808318" spans="3:3" x14ac:dyDescent="0.25">
      <c r="C808318" s="62"/>
    </row>
    <row r="808406" spans="3:3" x14ac:dyDescent="0.25">
      <c r="C808406" s="62"/>
    </row>
    <row r="808407" spans="3:3" x14ac:dyDescent="0.25">
      <c r="C808407" s="62"/>
    </row>
    <row r="808495" spans="3:3" x14ac:dyDescent="0.25">
      <c r="C808495" s="62"/>
    </row>
    <row r="808496" spans="3:3" x14ac:dyDescent="0.25">
      <c r="C808496" s="62"/>
    </row>
    <row r="808584" spans="3:3" x14ac:dyDescent="0.25">
      <c r="C808584" s="62"/>
    </row>
    <row r="808585" spans="3:3" x14ac:dyDescent="0.25">
      <c r="C808585" s="62"/>
    </row>
    <row r="808673" spans="3:3" x14ac:dyDescent="0.25">
      <c r="C808673" s="62"/>
    </row>
    <row r="808674" spans="3:3" x14ac:dyDescent="0.25">
      <c r="C808674" s="62"/>
    </row>
    <row r="808762" spans="3:3" x14ac:dyDescent="0.25">
      <c r="C808762" s="62"/>
    </row>
    <row r="808763" spans="3:3" x14ac:dyDescent="0.25">
      <c r="C808763" s="62"/>
    </row>
    <row r="808851" spans="3:3" x14ac:dyDescent="0.25">
      <c r="C808851" s="62"/>
    </row>
    <row r="808852" spans="3:3" x14ac:dyDescent="0.25">
      <c r="C808852" s="62"/>
    </row>
    <row r="808940" spans="3:3" x14ac:dyDescent="0.25">
      <c r="C808940" s="62"/>
    </row>
    <row r="808941" spans="3:3" x14ac:dyDescent="0.25">
      <c r="C808941" s="62"/>
    </row>
    <row r="809029" spans="3:3" x14ac:dyDescent="0.25">
      <c r="C809029" s="62"/>
    </row>
    <row r="809030" spans="3:3" x14ac:dyDescent="0.25">
      <c r="C809030" s="62"/>
    </row>
    <row r="809118" spans="3:3" x14ac:dyDescent="0.25">
      <c r="C809118" s="62"/>
    </row>
    <row r="809119" spans="3:3" x14ac:dyDescent="0.25">
      <c r="C809119" s="62"/>
    </row>
    <row r="809207" spans="3:3" x14ac:dyDescent="0.25">
      <c r="C809207" s="62"/>
    </row>
    <row r="809208" spans="3:3" x14ac:dyDescent="0.25">
      <c r="C809208" s="62"/>
    </row>
    <row r="809296" spans="3:3" x14ac:dyDescent="0.25">
      <c r="C809296" s="62"/>
    </row>
    <row r="809297" spans="3:3" x14ac:dyDescent="0.25">
      <c r="C809297" s="62"/>
    </row>
    <row r="809385" spans="3:3" x14ac:dyDescent="0.25">
      <c r="C809385" s="62"/>
    </row>
    <row r="809386" spans="3:3" x14ac:dyDescent="0.25">
      <c r="C809386" s="62"/>
    </row>
    <row r="809474" spans="3:3" x14ac:dyDescent="0.25">
      <c r="C809474" s="62"/>
    </row>
    <row r="809475" spans="3:3" x14ac:dyDescent="0.25">
      <c r="C809475" s="62"/>
    </row>
    <row r="809563" spans="3:3" x14ac:dyDescent="0.25">
      <c r="C809563" s="62"/>
    </row>
    <row r="809564" spans="3:3" x14ac:dyDescent="0.25">
      <c r="C809564" s="62"/>
    </row>
    <row r="809652" spans="3:3" x14ac:dyDescent="0.25">
      <c r="C809652" s="62"/>
    </row>
    <row r="809653" spans="3:3" x14ac:dyDescent="0.25">
      <c r="C809653" s="62"/>
    </row>
    <row r="809741" spans="3:3" x14ac:dyDescent="0.25">
      <c r="C809741" s="62"/>
    </row>
    <row r="809742" spans="3:3" x14ac:dyDescent="0.25">
      <c r="C809742" s="62"/>
    </row>
    <row r="809830" spans="3:3" x14ac:dyDescent="0.25">
      <c r="C809830" s="62"/>
    </row>
    <row r="809831" spans="3:3" x14ac:dyDescent="0.25">
      <c r="C809831" s="62"/>
    </row>
    <row r="809919" spans="3:3" x14ac:dyDescent="0.25">
      <c r="C809919" s="62"/>
    </row>
    <row r="809920" spans="3:3" x14ac:dyDescent="0.25">
      <c r="C809920" s="62"/>
    </row>
    <row r="810008" spans="3:3" x14ac:dyDescent="0.25">
      <c r="C810008" s="62"/>
    </row>
    <row r="810009" spans="3:3" x14ac:dyDescent="0.25">
      <c r="C810009" s="62"/>
    </row>
    <row r="810097" spans="3:3" x14ac:dyDescent="0.25">
      <c r="C810097" s="62"/>
    </row>
    <row r="810098" spans="3:3" x14ac:dyDescent="0.25">
      <c r="C810098" s="62"/>
    </row>
    <row r="810186" spans="3:3" x14ac:dyDescent="0.25">
      <c r="C810186" s="62"/>
    </row>
    <row r="810187" spans="3:3" x14ac:dyDescent="0.25">
      <c r="C810187" s="62"/>
    </row>
    <row r="810275" spans="3:3" x14ac:dyDescent="0.25">
      <c r="C810275" s="62"/>
    </row>
    <row r="810276" spans="3:3" x14ac:dyDescent="0.25">
      <c r="C810276" s="62"/>
    </row>
    <row r="810364" spans="3:3" x14ac:dyDescent="0.25">
      <c r="C810364" s="62"/>
    </row>
    <row r="810365" spans="3:3" x14ac:dyDescent="0.25">
      <c r="C810365" s="62"/>
    </row>
    <row r="810453" spans="3:3" x14ac:dyDescent="0.25">
      <c r="C810453" s="62"/>
    </row>
    <row r="810454" spans="3:3" x14ac:dyDescent="0.25">
      <c r="C810454" s="62"/>
    </row>
    <row r="810542" spans="3:3" x14ac:dyDescent="0.25">
      <c r="C810542" s="62"/>
    </row>
    <row r="810543" spans="3:3" x14ac:dyDescent="0.25">
      <c r="C810543" s="62"/>
    </row>
    <row r="810631" spans="3:3" x14ac:dyDescent="0.25">
      <c r="C810631" s="62"/>
    </row>
    <row r="810632" spans="3:3" x14ac:dyDescent="0.25">
      <c r="C810632" s="62"/>
    </row>
    <row r="810720" spans="3:3" x14ac:dyDescent="0.25">
      <c r="C810720" s="62"/>
    </row>
    <row r="810721" spans="3:3" x14ac:dyDescent="0.25">
      <c r="C810721" s="62"/>
    </row>
    <row r="810809" spans="3:3" x14ac:dyDescent="0.25">
      <c r="C810809" s="62"/>
    </row>
    <row r="810810" spans="3:3" x14ac:dyDescent="0.25">
      <c r="C810810" s="62"/>
    </row>
    <row r="810898" spans="3:3" x14ac:dyDescent="0.25">
      <c r="C810898" s="62"/>
    </row>
    <row r="810899" spans="3:3" x14ac:dyDescent="0.25">
      <c r="C810899" s="62"/>
    </row>
    <row r="810987" spans="3:3" x14ac:dyDescent="0.25">
      <c r="C810987" s="62"/>
    </row>
    <row r="810988" spans="3:3" x14ac:dyDescent="0.25">
      <c r="C810988" s="62"/>
    </row>
    <row r="811076" spans="3:3" x14ac:dyDescent="0.25">
      <c r="C811076" s="62"/>
    </row>
    <row r="811077" spans="3:3" x14ac:dyDescent="0.25">
      <c r="C811077" s="62"/>
    </row>
    <row r="811165" spans="3:3" x14ac:dyDescent="0.25">
      <c r="C811165" s="62"/>
    </row>
    <row r="811166" spans="3:3" x14ac:dyDescent="0.25">
      <c r="C811166" s="62"/>
    </row>
    <row r="811254" spans="3:3" x14ac:dyDescent="0.25">
      <c r="C811254" s="62"/>
    </row>
    <row r="811255" spans="3:3" x14ac:dyDescent="0.25">
      <c r="C811255" s="62"/>
    </row>
    <row r="811343" spans="3:3" x14ac:dyDescent="0.25">
      <c r="C811343" s="62"/>
    </row>
    <row r="811344" spans="3:3" x14ac:dyDescent="0.25">
      <c r="C811344" s="62"/>
    </row>
    <row r="811432" spans="3:3" x14ac:dyDescent="0.25">
      <c r="C811432" s="62"/>
    </row>
    <row r="811433" spans="3:3" x14ac:dyDescent="0.25">
      <c r="C811433" s="62"/>
    </row>
    <row r="811521" spans="3:3" x14ac:dyDescent="0.25">
      <c r="C811521" s="62"/>
    </row>
    <row r="811522" spans="3:3" x14ac:dyDescent="0.25">
      <c r="C811522" s="62"/>
    </row>
    <row r="811610" spans="3:3" x14ac:dyDescent="0.25">
      <c r="C811610" s="62"/>
    </row>
    <row r="811611" spans="3:3" x14ac:dyDescent="0.25">
      <c r="C811611" s="62"/>
    </row>
    <row r="811699" spans="3:3" x14ac:dyDescent="0.25">
      <c r="C811699" s="62"/>
    </row>
    <row r="811700" spans="3:3" x14ac:dyDescent="0.25">
      <c r="C811700" s="62"/>
    </row>
    <row r="811788" spans="3:3" x14ac:dyDescent="0.25">
      <c r="C811788" s="62"/>
    </row>
    <row r="811789" spans="3:3" x14ac:dyDescent="0.25">
      <c r="C811789" s="62"/>
    </row>
    <row r="811877" spans="3:3" x14ac:dyDescent="0.25">
      <c r="C811877" s="62"/>
    </row>
    <row r="811878" spans="3:3" x14ac:dyDescent="0.25">
      <c r="C811878" s="62"/>
    </row>
    <row r="811966" spans="3:3" x14ac:dyDescent="0.25">
      <c r="C811966" s="62"/>
    </row>
    <row r="811967" spans="3:3" x14ac:dyDescent="0.25">
      <c r="C811967" s="62"/>
    </row>
    <row r="812055" spans="3:3" x14ac:dyDescent="0.25">
      <c r="C812055" s="62"/>
    </row>
    <row r="812056" spans="3:3" x14ac:dyDescent="0.25">
      <c r="C812056" s="62"/>
    </row>
    <row r="812144" spans="3:3" x14ac:dyDescent="0.25">
      <c r="C812144" s="62"/>
    </row>
    <row r="812145" spans="3:3" x14ac:dyDescent="0.25">
      <c r="C812145" s="62"/>
    </row>
    <row r="812233" spans="3:3" x14ac:dyDescent="0.25">
      <c r="C812233" s="62"/>
    </row>
    <row r="812234" spans="3:3" x14ac:dyDescent="0.25">
      <c r="C812234" s="62"/>
    </row>
    <row r="812322" spans="3:3" x14ac:dyDescent="0.25">
      <c r="C812322" s="62"/>
    </row>
    <row r="812323" spans="3:3" x14ac:dyDescent="0.25">
      <c r="C812323" s="62"/>
    </row>
    <row r="812411" spans="3:3" x14ac:dyDescent="0.25">
      <c r="C812411" s="62"/>
    </row>
    <row r="812412" spans="3:3" x14ac:dyDescent="0.25">
      <c r="C812412" s="62"/>
    </row>
    <row r="812500" spans="3:3" x14ac:dyDescent="0.25">
      <c r="C812500" s="62"/>
    </row>
    <row r="812501" spans="3:3" x14ac:dyDescent="0.25">
      <c r="C812501" s="62"/>
    </row>
    <row r="812589" spans="3:3" x14ac:dyDescent="0.25">
      <c r="C812589" s="62"/>
    </row>
    <row r="812590" spans="3:3" x14ac:dyDescent="0.25">
      <c r="C812590" s="62"/>
    </row>
    <row r="812678" spans="3:3" x14ac:dyDescent="0.25">
      <c r="C812678" s="62"/>
    </row>
    <row r="812679" spans="3:3" x14ac:dyDescent="0.25">
      <c r="C812679" s="62"/>
    </row>
    <row r="812767" spans="3:3" x14ac:dyDescent="0.25">
      <c r="C812767" s="62"/>
    </row>
    <row r="812768" spans="3:3" x14ac:dyDescent="0.25">
      <c r="C812768" s="62"/>
    </row>
    <row r="812856" spans="3:3" x14ac:dyDescent="0.25">
      <c r="C812856" s="62"/>
    </row>
    <row r="812857" spans="3:3" x14ac:dyDescent="0.25">
      <c r="C812857" s="62"/>
    </row>
    <row r="812945" spans="3:3" x14ac:dyDescent="0.25">
      <c r="C812945" s="62"/>
    </row>
    <row r="812946" spans="3:3" x14ac:dyDescent="0.25">
      <c r="C812946" s="62"/>
    </row>
    <row r="813034" spans="3:3" x14ac:dyDescent="0.25">
      <c r="C813034" s="62"/>
    </row>
    <row r="813035" spans="3:3" x14ac:dyDescent="0.25">
      <c r="C813035" s="62"/>
    </row>
    <row r="813123" spans="3:3" x14ac:dyDescent="0.25">
      <c r="C813123" s="62"/>
    </row>
    <row r="813124" spans="3:3" x14ac:dyDescent="0.25">
      <c r="C813124" s="62"/>
    </row>
    <row r="813212" spans="3:3" x14ac:dyDescent="0.25">
      <c r="C813212" s="62"/>
    </row>
    <row r="813213" spans="3:3" x14ac:dyDescent="0.25">
      <c r="C813213" s="62"/>
    </row>
    <row r="813301" spans="3:3" x14ac:dyDescent="0.25">
      <c r="C813301" s="62"/>
    </row>
    <row r="813302" spans="3:3" x14ac:dyDescent="0.25">
      <c r="C813302" s="62"/>
    </row>
    <row r="813390" spans="3:3" x14ac:dyDescent="0.25">
      <c r="C813390" s="62"/>
    </row>
    <row r="813391" spans="3:3" x14ac:dyDescent="0.25">
      <c r="C813391" s="62"/>
    </row>
    <row r="813479" spans="3:3" x14ac:dyDescent="0.25">
      <c r="C813479" s="62"/>
    </row>
    <row r="813480" spans="3:3" x14ac:dyDescent="0.25">
      <c r="C813480" s="62"/>
    </row>
    <row r="813568" spans="3:3" x14ac:dyDescent="0.25">
      <c r="C813568" s="62"/>
    </row>
    <row r="813569" spans="3:3" x14ac:dyDescent="0.25">
      <c r="C813569" s="62"/>
    </row>
    <row r="813657" spans="3:3" x14ac:dyDescent="0.25">
      <c r="C813657" s="62"/>
    </row>
    <row r="813658" spans="3:3" x14ac:dyDescent="0.25">
      <c r="C813658" s="62"/>
    </row>
    <row r="813746" spans="3:3" x14ac:dyDescent="0.25">
      <c r="C813746" s="62"/>
    </row>
    <row r="813747" spans="3:3" x14ac:dyDescent="0.25">
      <c r="C813747" s="62"/>
    </row>
    <row r="813835" spans="3:3" x14ac:dyDescent="0.25">
      <c r="C813835" s="62"/>
    </row>
    <row r="813836" spans="3:3" x14ac:dyDescent="0.25">
      <c r="C813836" s="62"/>
    </row>
    <row r="813924" spans="3:3" x14ac:dyDescent="0.25">
      <c r="C813924" s="62"/>
    </row>
    <row r="813925" spans="3:3" x14ac:dyDescent="0.25">
      <c r="C813925" s="62"/>
    </row>
    <row r="814013" spans="3:3" x14ac:dyDescent="0.25">
      <c r="C814013" s="62"/>
    </row>
    <row r="814014" spans="3:3" x14ac:dyDescent="0.25">
      <c r="C814014" s="62"/>
    </row>
    <row r="814102" spans="3:3" x14ac:dyDescent="0.25">
      <c r="C814102" s="62"/>
    </row>
    <row r="814103" spans="3:3" x14ac:dyDescent="0.25">
      <c r="C814103" s="62"/>
    </row>
    <row r="814191" spans="3:3" x14ac:dyDescent="0.25">
      <c r="C814191" s="62"/>
    </row>
    <row r="814192" spans="3:3" x14ac:dyDescent="0.25">
      <c r="C814192" s="62"/>
    </row>
    <row r="814280" spans="3:3" x14ac:dyDescent="0.25">
      <c r="C814280" s="62"/>
    </row>
    <row r="814281" spans="3:3" x14ac:dyDescent="0.25">
      <c r="C814281" s="62"/>
    </row>
    <row r="814369" spans="3:3" x14ac:dyDescent="0.25">
      <c r="C814369" s="62"/>
    </row>
    <row r="814370" spans="3:3" x14ac:dyDescent="0.25">
      <c r="C814370" s="62"/>
    </row>
    <row r="814458" spans="3:3" x14ac:dyDescent="0.25">
      <c r="C814458" s="62"/>
    </row>
    <row r="814459" spans="3:3" x14ac:dyDescent="0.25">
      <c r="C814459" s="62"/>
    </row>
    <row r="814547" spans="3:3" x14ac:dyDescent="0.25">
      <c r="C814547" s="62"/>
    </row>
    <row r="814548" spans="3:3" x14ac:dyDescent="0.25">
      <c r="C814548" s="62"/>
    </row>
    <row r="814636" spans="3:3" x14ac:dyDescent="0.25">
      <c r="C814636" s="62"/>
    </row>
    <row r="814637" spans="3:3" x14ac:dyDescent="0.25">
      <c r="C814637" s="62"/>
    </row>
    <row r="814725" spans="3:3" x14ac:dyDescent="0.25">
      <c r="C814725" s="62"/>
    </row>
    <row r="814726" spans="3:3" x14ac:dyDescent="0.25">
      <c r="C814726" s="62"/>
    </row>
    <row r="814814" spans="3:3" x14ac:dyDescent="0.25">
      <c r="C814814" s="62"/>
    </row>
    <row r="814815" spans="3:3" x14ac:dyDescent="0.25">
      <c r="C814815" s="62"/>
    </row>
    <row r="814903" spans="3:3" x14ac:dyDescent="0.25">
      <c r="C814903" s="62"/>
    </row>
    <row r="814904" spans="3:3" x14ac:dyDescent="0.25">
      <c r="C814904" s="62"/>
    </row>
    <row r="814992" spans="3:3" x14ac:dyDescent="0.25">
      <c r="C814992" s="62"/>
    </row>
    <row r="814993" spans="3:3" x14ac:dyDescent="0.25">
      <c r="C814993" s="62"/>
    </row>
    <row r="815081" spans="3:3" x14ac:dyDescent="0.25">
      <c r="C815081" s="62"/>
    </row>
    <row r="815082" spans="3:3" x14ac:dyDescent="0.25">
      <c r="C815082" s="62"/>
    </row>
    <row r="815170" spans="3:3" x14ac:dyDescent="0.25">
      <c r="C815170" s="62"/>
    </row>
    <row r="815171" spans="3:3" x14ac:dyDescent="0.25">
      <c r="C815171" s="62"/>
    </row>
    <row r="815259" spans="3:3" x14ac:dyDescent="0.25">
      <c r="C815259" s="62"/>
    </row>
    <row r="815260" spans="3:3" x14ac:dyDescent="0.25">
      <c r="C815260" s="62"/>
    </row>
    <row r="815348" spans="3:3" x14ac:dyDescent="0.25">
      <c r="C815348" s="62"/>
    </row>
    <row r="815349" spans="3:3" x14ac:dyDescent="0.25">
      <c r="C815349" s="62"/>
    </row>
    <row r="815437" spans="3:3" x14ac:dyDescent="0.25">
      <c r="C815437" s="62"/>
    </row>
    <row r="815438" spans="3:3" x14ac:dyDescent="0.25">
      <c r="C815438" s="62"/>
    </row>
    <row r="815526" spans="3:3" x14ac:dyDescent="0.25">
      <c r="C815526" s="62"/>
    </row>
    <row r="815527" spans="3:3" x14ac:dyDescent="0.25">
      <c r="C815527" s="62"/>
    </row>
    <row r="815615" spans="3:3" x14ac:dyDescent="0.25">
      <c r="C815615" s="62"/>
    </row>
    <row r="815616" spans="3:3" x14ac:dyDescent="0.25">
      <c r="C815616" s="62"/>
    </row>
    <row r="815704" spans="3:3" x14ac:dyDescent="0.25">
      <c r="C815704" s="62"/>
    </row>
    <row r="815705" spans="3:3" x14ac:dyDescent="0.25">
      <c r="C815705" s="62"/>
    </row>
    <row r="815793" spans="3:3" x14ac:dyDescent="0.25">
      <c r="C815793" s="62"/>
    </row>
    <row r="815794" spans="3:3" x14ac:dyDescent="0.25">
      <c r="C815794" s="62"/>
    </row>
    <row r="815882" spans="3:3" x14ac:dyDescent="0.25">
      <c r="C815882" s="62"/>
    </row>
    <row r="815883" spans="3:3" x14ac:dyDescent="0.25">
      <c r="C815883" s="62"/>
    </row>
    <row r="815971" spans="3:3" x14ac:dyDescent="0.25">
      <c r="C815971" s="62"/>
    </row>
    <row r="815972" spans="3:3" x14ac:dyDescent="0.25">
      <c r="C815972" s="62"/>
    </row>
    <row r="816060" spans="3:3" x14ac:dyDescent="0.25">
      <c r="C816060" s="62"/>
    </row>
    <row r="816061" spans="3:3" x14ac:dyDescent="0.25">
      <c r="C816061" s="62"/>
    </row>
    <row r="816149" spans="3:3" x14ac:dyDescent="0.25">
      <c r="C816149" s="62"/>
    </row>
    <row r="816150" spans="3:3" x14ac:dyDescent="0.25">
      <c r="C816150" s="62"/>
    </row>
    <row r="816238" spans="3:3" x14ac:dyDescent="0.25">
      <c r="C816238" s="62"/>
    </row>
    <row r="816239" spans="3:3" x14ac:dyDescent="0.25">
      <c r="C816239" s="62"/>
    </row>
    <row r="816327" spans="3:3" x14ac:dyDescent="0.25">
      <c r="C816327" s="62"/>
    </row>
    <row r="816328" spans="3:3" x14ac:dyDescent="0.25">
      <c r="C816328" s="62"/>
    </row>
    <row r="816416" spans="3:3" x14ac:dyDescent="0.25">
      <c r="C816416" s="62"/>
    </row>
    <row r="816417" spans="3:3" x14ac:dyDescent="0.25">
      <c r="C816417" s="62"/>
    </row>
    <row r="816505" spans="3:3" x14ac:dyDescent="0.25">
      <c r="C816505" s="62"/>
    </row>
    <row r="816506" spans="3:3" x14ac:dyDescent="0.25">
      <c r="C816506" s="62"/>
    </row>
    <row r="816594" spans="3:3" x14ac:dyDescent="0.25">
      <c r="C816594" s="62"/>
    </row>
    <row r="816595" spans="3:3" x14ac:dyDescent="0.25">
      <c r="C816595" s="62"/>
    </row>
    <row r="816683" spans="3:3" x14ac:dyDescent="0.25">
      <c r="C816683" s="62"/>
    </row>
    <row r="816684" spans="3:3" x14ac:dyDescent="0.25">
      <c r="C816684" s="62"/>
    </row>
    <row r="816772" spans="3:3" x14ac:dyDescent="0.25">
      <c r="C816772" s="62"/>
    </row>
    <row r="816773" spans="3:3" x14ac:dyDescent="0.25">
      <c r="C816773" s="62"/>
    </row>
    <row r="816861" spans="3:3" x14ac:dyDescent="0.25">
      <c r="C816861" s="62"/>
    </row>
    <row r="816862" spans="3:3" x14ac:dyDescent="0.25">
      <c r="C816862" s="62"/>
    </row>
    <row r="816950" spans="3:3" x14ac:dyDescent="0.25">
      <c r="C816950" s="62"/>
    </row>
    <row r="816951" spans="3:3" x14ac:dyDescent="0.25">
      <c r="C816951" s="62"/>
    </row>
    <row r="817039" spans="3:3" x14ac:dyDescent="0.25">
      <c r="C817039" s="62"/>
    </row>
    <row r="817040" spans="3:3" x14ac:dyDescent="0.25">
      <c r="C817040" s="62"/>
    </row>
    <row r="817128" spans="3:3" x14ac:dyDescent="0.25">
      <c r="C817128" s="62"/>
    </row>
    <row r="817129" spans="3:3" x14ac:dyDescent="0.25">
      <c r="C817129" s="62"/>
    </row>
    <row r="817217" spans="3:3" x14ac:dyDescent="0.25">
      <c r="C817217" s="62"/>
    </row>
    <row r="817218" spans="3:3" x14ac:dyDescent="0.25">
      <c r="C817218" s="62"/>
    </row>
    <row r="817306" spans="3:3" x14ac:dyDescent="0.25">
      <c r="C817306" s="62"/>
    </row>
    <row r="817307" spans="3:3" x14ac:dyDescent="0.25">
      <c r="C817307" s="62"/>
    </row>
    <row r="817395" spans="3:3" x14ac:dyDescent="0.25">
      <c r="C817395" s="62"/>
    </row>
    <row r="817396" spans="3:3" x14ac:dyDescent="0.25">
      <c r="C817396" s="62"/>
    </row>
    <row r="817484" spans="3:3" x14ac:dyDescent="0.25">
      <c r="C817484" s="62"/>
    </row>
    <row r="817485" spans="3:3" x14ac:dyDescent="0.25">
      <c r="C817485" s="62"/>
    </row>
    <row r="817573" spans="3:3" x14ac:dyDescent="0.25">
      <c r="C817573" s="62"/>
    </row>
    <row r="817574" spans="3:3" x14ac:dyDescent="0.25">
      <c r="C817574" s="62"/>
    </row>
    <row r="817662" spans="3:3" x14ac:dyDescent="0.25">
      <c r="C817662" s="62"/>
    </row>
    <row r="817663" spans="3:3" x14ac:dyDescent="0.25">
      <c r="C817663" s="62"/>
    </row>
    <row r="817751" spans="3:3" x14ac:dyDescent="0.25">
      <c r="C817751" s="62"/>
    </row>
    <row r="817752" spans="3:3" x14ac:dyDescent="0.25">
      <c r="C817752" s="62"/>
    </row>
    <row r="817840" spans="3:3" x14ac:dyDescent="0.25">
      <c r="C817840" s="62"/>
    </row>
    <row r="817841" spans="3:3" x14ac:dyDescent="0.25">
      <c r="C817841" s="62"/>
    </row>
    <row r="817929" spans="3:3" x14ac:dyDescent="0.25">
      <c r="C817929" s="62"/>
    </row>
    <row r="817930" spans="3:3" x14ac:dyDescent="0.25">
      <c r="C817930" s="62"/>
    </row>
    <row r="818018" spans="3:3" x14ac:dyDescent="0.25">
      <c r="C818018" s="62"/>
    </row>
    <row r="818019" spans="3:3" x14ac:dyDescent="0.25">
      <c r="C818019" s="62"/>
    </row>
    <row r="818107" spans="3:3" x14ac:dyDescent="0.25">
      <c r="C818107" s="62"/>
    </row>
    <row r="818108" spans="3:3" x14ac:dyDescent="0.25">
      <c r="C818108" s="62"/>
    </row>
    <row r="818196" spans="3:3" x14ac:dyDescent="0.25">
      <c r="C818196" s="62"/>
    </row>
    <row r="818197" spans="3:3" x14ac:dyDescent="0.25">
      <c r="C818197" s="62"/>
    </row>
    <row r="818285" spans="3:3" x14ac:dyDescent="0.25">
      <c r="C818285" s="62"/>
    </row>
    <row r="818286" spans="3:3" x14ac:dyDescent="0.25">
      <c r="C818286" s="62"/>
    </row>
    <row r="818374" spans="3:3" x14ac:dyDescent="0.25">
      <c r="C818374" s="62"/>
    </row>
    <row r="818375" spans="3:3" x14ac:dyDescent="0.25">
      <c r="C818375" s="62"/>
    </row>
    <row r="818463" spans="3:3" x14ac:dyDescent="0.25">
      <c r="C818463" s="62"/>
    </row>
    <row r="818464" spans="3:3" x14ac:dyDescent="0.25">
      <c r="C818464" s="62"/>
    </row>
    <row r="818552" spans="3:3" x14ac:dyDescent="0.25">
      <c r="C818552" s="62"/>
    </row>
    <row r="818553" spans="3:3" x14ac:dyDescent="0.25">
      <c r="C818553" s="62"/>
    </row>
    <row r="818641" spans="3:3" x14ac:dyDescent="0.25">
      <c r="C818641" s="62"/>
    </row>
    <row r="818642" spans="3:3" x14ac:dyDescent="0.25">
      <c r="C818642" s="62"/>
    </row>
    <row r="818730" spans="3:3" x14ac:dyDescent="0.25">
      <c r="C818730" s="62"/>
    </row>
    <row r="818731" spans="3:3" x14ac:dyDescent="0.25">
      <c r="C818731" s="62"/>
    </row>
    <row r="818819" spans="3:3" x14ac:dyDescent="0.25">
      <c r="C818819" s="62"/>
    </row>
    <row r="818820" spans="3:3" x14ac:dyDescent="0.25">
      <c r="C818820" s="62"/>
    </row>
    <row r="818908" spans="3:3" x14ac:dyDescent="0.25">
      <c r="C818908" s="62"/>
    </row>
    <row r="818909" spans="3:3" x14ac:dyDescent="0.25">
      <c r="C818909" s="62"/>
    </row>
    <row r="818997" spans="3:3" x14ac:dyDescent="0.25">
      <c r="C818997" s="62"/>
    </row>
    <row r="818998" spans="3:3" x14ac:dyDescent="0.25">
      <c r="C818998" s="62"/>
    </row>
    <row r="819086" spans="3:3" x14ac:dyDescent="0.25">
      <c r="C819086" s="62"/>
    </row>
    <row r="819087" spans="3:3" x14ac:dyDescent="0.25">
      <c r="C819087" s="62"/>
    </row>
    <row r="819175" spans="3:3" x14ac:dyDescent="0.25">
      <c r="C819175" s="62"/>
    </row>
    <row r="819176" spans="3:3" x14ac:dyDescent="0.25">
      <c r="C819176" s="62"/>
    </row>
    <row r="819264" spans="3:3" x14ac:dyDescent="0.25">
      <c r="C819264" s="62"/>
    </row>
    <row r="819265" spans="3:3" x14ac:dyDescent="0.25">
      <c r="C819265" s="62"/>
    </row>
    <row r="819353" spans="3:3" x14ac:dyDescent="0.25">
      <c r="C819353" s="62"/>
    </row>
    <row r="819354" spans="3:3" x14ac:dyDescent="0.25">
      <c r="C819354" s="62"/>
    </row>
    <row r="819442" spans="3:3" x14ac:dyDescent="0.25">
      <c r="C819442" s="62"/>
    </row>
    <row r="819443" spans="3:3" x14ac:dyDescent="0.25">
      <c r="C819443" s="62"/>
    </row>
    <row r="819531" spans="3:3" x14ac:dyDescent="0.25">
      <c r="C819531" s="62"/>
    </row>
    <row r="819532" spans="3:3" x14ac:dyDescent="0.25">
      <c r="C819532" s="62"/>
    </row>
    <row r="819620" spans="3:3" x14ac:dyDescent="0.25">
      <c r="C819620" s="62"/>
    </row>
    <row r="819621" spans="3:3" x14ac:dyDescent="0.25">
      <c r="C819621" s="62"/>
    </row>
    <row r="819709" spans="3:3" x14ac:dyDescent="0.25">
      <c r="C819709" s="62"/>
    </row>
    <row r="819710" spans="3:3" x14ac:dyDescent="0.25">
      <c r="C819710" s="62"/>
    </row>
    <row r="819798" spans="3:3" x14ac:dyDescent="0.25">
      <c r="C819798" s="62"/>
    </row>
    <row r="819799" spans="3:3" x14ac:dyDescent="0.25">
      <c r="C819799" s="62"/>
    </row>
    <row r="819887" spans="3:3" x14ac:dyDescent="0.25">
      <c r="C819887" s="62"/>
    </row>
    <row r="819888" spans="3:3" x14ac:dyDescent="0.25">
      <c r="C819888" s="62"/>
    </row>
    <row r="819976" spans="3:3" x14ac:dyDescent="0.25">
      <c r="C819976" s="62"/>
    </row>
    <row r="819977" spans="3:3" x14ac:dyDescent="0.25">
      <c r="C819977" s="62"/>
    </row>
    <row r="820065" spans="3:3" x14ac:dyDescent="0.25">
      <c r="C820065" s="62"/>
    </row>
    <row r="820066" spans="3:3" x14ac:dyDescent="0.25">
      <c r="C820066" s="62"/>
    </row>
    <row r="820154" spans="3:3" x14ac:dyDescent="0.25">
      <c r="C820154" s="62"/>
    </row>
    <row r="820155" spans="3:3" x14ac:dyDescent="0.25">
      <c r="C820155" s="62"/>
    </row>
    <row r="820243" spans="3:3" x14ac:dyDescent="0.25">
      <c r="C820243" s="62"/>
    </row>
    <row r="820244" spans="3:3" x14ac:dyDescent="0.25">
      <c r="C820244" s="62"/>
    </row>
    <row r="820332" spans="3:3" x14ac:dyDescent="0.25">
      <c r="C820332" s="62"/>
    </row>
    <row r="820333" spans="3:3" x14ac:dyDescent="0.25">
      <c r="C820333" s="62"/>
    </row>
    <row r="820421" spans="3:3" x14ac:dyDescent="0.25">
      <c r="C820421" s="62"/>
    </row>
    <row r="820422" spans="3:3" x14ac:dyDescent="0.25">
      <c r="C820422" s="62"/>
    </row>
    <row r="820510" spans="3:3" x14ac:dyDescent="0.25">
      <c r="C820510" s="62"/>
    </row>
    <row r="820511" spans="3:3" x14ac:dyDescent="0.25">
      <c r="C820511" s="62"/>
    </row>
    <row r="820599" spans="3:3" x14ac:dyDescent="0.25">
      <c r="C820599" s="62"/>
    </row>
    <row r="820600" spans="3:3" x14ac:dyDescent="0.25">
      <c r="C820600" s="62"/>
    </row>
    <row r="820688" spans="3:3" x14ac:dyDescent="0.25">
      <c r="C820688" s="62"/>
    </row>
    <row r="820689" spans="3:3" x14ac:dyDescent="0.25">
      <c r="C820689" s="62"/>
    </row>
    <row r="820777" spans="3:3" x14ac:dyDescent="0.25">
      <c r="C820777" s="62"/>
    </row>
    <row r="820778" spans="3:3" x14ac:dyDescent="0.25">
      <c r="C820778" s="62"/>
    </row>
    <row r="820866" spans="3:3" x14ac:dyDescent="0.25">
      <c r="C820866" s="62"/>
    </row>
    <row r="820867" spans="3:3" x14ac:dyDescent="0.25">
      <c r="C820867" s="62"/>
    </row>
    <row r="820955" spans="3:3" x14ac:dyDescent="0.25">
      <c r="C820955" s="62"/>
    </row>
    <row r="820956" spans="3:3" x14ac:dyDescent="0.25">
      <c r="C820956" s="62"/>
    </row>
    <row r="821044" spans="3:3" x14ac:dyDescent="0.25">
      <c r="C821044" s="62"/>
    </row>
    <row r="821045" spans="3:3" x14ac:dyDescent="0.25">
      <c r="C821045" s="62"/>
    </row>
    <row r="821133" spans="3:3" x14ac:dyDescent="0.25">
      <c r="C821133" s="62"/>
    </row>
    <row r="821134" spans="3:3" x14ac:dyDescent="0.25">
      <c r="C821134" s="62"/>
    </row>
    <row r="821222" spans="3:3" x14ac:dyDescent="0.25">
      <c r="C821222" s="62"/>
    </row>
    <row r="821223" spans="3:3" x14ac:dyDescent="0.25">
      <c r="C821223" s="62"/>
    </row>
    <row r="821311" spans="3:3" x14ac:dyDescent="0.25">
      <c r="C821311" s="62"/>
    </row>
    <row r="821312" spans="3:3" x14ac:dyDescent="0.25">
      <c r="C821312" s="62"/>
    </row>
    <row r="821400" spans="3:3" x14ac:dyDescent="0.25">
      <c r="C821400" s="62"/>
    </row>
    <row r="821401" spans="3:3" x14ac:dyDescent="0.25">
      <c r="C821401" s="62"/>
    </row>
    <row r="821489" spans="3:3" x14ac:dyDescent="0.25">
      <c r="C821489" s="62"/>
    </row>
    <row r="821490" spans="3:3" x14ac:dyDescent="0.25">
      <c r="C821490" s="62"/>
    </row>
    <row r="821578" spans="3:3" x14ac:dyDescent="0.25">
      <c r="C821578" s="62"/>
    </row>
    <row r="821579" spans="3:3" x14ac:dyDescent="0.25">
      <c r="C821579" s="62"/>
    </row>
    <row r="821667" spans="3:3" x14ac:dyDescent="0.25">
      <c r="C821667" s="62"/>
    </row>
    <row r="821668" spans="3:3" x14ac:dyDescent="0.25">
      <c r="C821668" s="62"/>
    </row>
    <row r="821756" spans="3:3" x14ac:dyDescent="0.25">
      <c r="C821756" s="62"/>
    </row>
    <row r="821757" spans="3:3" x14ac:dyDescent="0.25">
      <c r="C821757" s="62"/>
    </row>
    <row r="821845" spans="3:3" x14ac:dyDescent="0.25">
      <c r="C821845" s="62"/>
    </row>
    <row r="821846" spans="3:3" x14ac:dyDescent="0.25">
      <c r="C821846" s="62"/>
    </row>
    <row r="821934" spans="3:3" x14ac:dyDescent="0.25">
      <c r="C821934" s="62"/>
    </row>
    <row r="821935" spans="3:3" x14ac:dyDescent="0.25">
      <c r="C821935" s="62"/>
    </row>
    <row r="822023" spans="3:3" x14ac:dyDescent="0.25">
      <c r="C822023" s="62"/>
    </row>
    <row r="822024" spans="3:3" x14ac:dyDescent="0.25">
      <c r="C822024" s="62"/>
    </row>
    <row r="822112" spans="3:3" x14ac:dyDescent="0.25">
      <c r="C822112" s="62"/>
    </row>
    <row r="822113" spans="3:3" x14ac:dyDescent="0.25">
      <c r="C822113" s="62"/>
    </row>
    <row r="822201" spans="3:3" x14ac:dyDescent="0.25">
      <c r="C822201" s="62"/>
    </row>
    <row r="822202" spans="3:3" x14ac:dyDescent="0.25">
      <c r="C822202" s="62"/>
    </row>
    <row r="822290" spans="3:3" x14ac:dyDescent="0.25">
      <c r="C822290" s="62"/>
    </row>
    <row r="822291" spans="3:3" x14ac:dyDescent="0.25">
      <c r="C822291" s="62"/>
    </row>
    <row r="822379" spans="3:3" x14ac:dyDescent="0.25">
      <c r="C822379" s="62"/>
    </row>
    <row r="822380" spans="3:3" x14ac:dyDescent="0.25">
      <c r="C822380" s="62"/>
    </row>
    <row r="822468" spans="3:3" x14ac:dyDescent="0.25">
      <c r="C822468" s="62"/>
    </row>
    <row r="822469" spans="3:3" x14ac:dyDescent="0.25">
      <c r="C822469" s="62"/>
    </row>
    <row r="822557" spans="3:3" x14ac:dyDescent="0.25">
      <c r="C822557" s="62"/>
    </row>
    <row r="822558" spans="3:3" x14ac:dyDescent="0.25">
      <c r="C822558" s="62"/>
    </row>
    <row r="822646" spans="3:3" x14ac:dyDescent="0.25">
      <c r="C822646" s="62"/>
    </row>
    <row r="822647" spans="3:3" x14ac:dyDescent="0.25">
      <c r="C822647" s="62"/>
    </row>
    <row r="822735" spans="3:3" x14ac:dyDescent="0.25">
      <c r="C822735" s="62"/>
    </row>
    <row r="822736" spans="3:3" x14ac:dyDescent="0.25">
      <c r="C822736" s="62"/>
    </row>
    <row r="822824" spans="3:3" x14ac:dyDescent="0.25">
      <c r="C822824" s="62"/>
    </row>
    <row r="822825" spans="3:3" x14ac:dyDescent="0.25">
      <c r="C822825" s="62"/>
    </row>
    <row r="822913" spans="3:3" x14ac:dyDescent="0.25">
      <c r="C822913" s="62"/>
    </row>
    <row r="822914" spans="3:3" x14ac:dyDescent="0.25">
      <c r="C822914" s="62"/>
    </row>
    <row r="823002" spans="3:3" x14ac:dyDescent="0.25">
      <c r="C823002" s="62"/>
    </row>
    <row r="823003" spans="3:3" x14ac:dyDescent="0.25">
      <c r="C823003" s="62"/>
    </row>
    <row r="823091" spans="3:3" x14ac:dyDescent="0.25">
      <c r="C823091" s="62"/>
    </row>
    <row r="823092" spans="3:3" x14ac:dyDescent="0.25">
      <c r="C823092" s="62"/>
    </row>
    <row r="823180" spans="3:3" x14ac:dyDescent="0.25">
      <c r="C823180" s="62"/>
    </row>
    <row r="823181" spans="3:3" x14ac:dyDescent="0.25">
      <c r="C823181" s="62"/>
    </row>
    <row r="823269" spans="3:3" x14ac:dyDescent="0.25">
      <c r="C823269" s="62"/>
    </row>
    <row r="823270" spans="3:3" x14ac:dyDescent="0.25">
      <c r="C823270" s="62"/>
    </row>
    <row r="823358" spans="3:3" x14ac:dyDescent="0.25">
      <c r="C823358" s="62"/>
    </row>
    <row r="823359" spans="3:3" x14ac:dyDescent="0.25">
      <c r="C823359" s="62"/>
    </row>
    <row r="823447" spans="3:3" x14ac:dyDescent="0.25">
      <c r="C823447" s="62"/>
    </row>
    <row r="823448" spans="3:3" x14ac:dyDescent="0.25">
      <c r="C823448" s="62"/>
    </row>
    <row r="823536" spans="3:3" x14ac:dyDescent="0.25">
      <c r="C823536" s="62"/>
    </row>
    <row r="823537" spans="3:3" x14ac:dyDescent="0.25">
      <c r="C823537" s="62"/>
    </row>
    <row r="823625" spans="3:3" x14ac:dyDescent="0.25">
      <c r="C823625" s="62"/>
    </row>
    <row r="823626" spans="3:3" x14ac:dyDescent="0.25">
      <c r="C823626" s="62"/>
    </row>
    <row r="823714" spans="3:3" x14ac:dyDescent="0.25">
      <c r="C823714" s="62"/>
    </row>
    <row r="823715" spans="3:3" x14ac:dyDescent="0.25">
      <c r="C823715" s="62"/>
    </row>
    <row r="823803" spans="3:3" x14ac:dyDescent="0.25">
      <c r="C823803" s="62"/>
    </row>
    <row r="823804" spans="3:3" x14ac:dyDescent="0.25">
      <c r="C823804" s="62"/>
    </row>
    <row r="823892" spans="3:3" x14ac:dyDescent="0.25">
      <c r="C823892" s="62"/>
    </row>
    <row r="823893" spans="3:3" x14ac:dyDescent="0.25">
      <c r="C823893" s="62"/>
    </row>
    <row r="823981" spans="3:3" x14ac:dyDescent="0.25">
      <c r="C823981" s="62"/>
    </row>
    <row r="823982" spans="3:3" x14ac:dyDescent="0.25">
      <c r="C823982" s="62"/>
    </row>
    <row r="824070" spans="3:3" x14ac:dyDescent="0.25">
      <c r="C824070" s="62"/>
    </row>
    <row r="824071" spans="3:3" x14ac:dyDescent="0.25">
      <c r="C824071" s="62"/>
    </row>
    <row r="824159" spans="3:3" x14ac:dyDescent="0.25">
      <c r="C824159" s="62"/>
    </row>
    <row r="824160" spans="3:3" x14ac:dyDescent="0.25">
      <c r="C824160" s="62"/>
    </row>
    <row r="824248" spans="3:3" x14ac:dyDescent="0.25">
      <c r="C824248" s="62"/>
    </row>
    <row r="824249" spans="3:3" x14ac:dyDescent="0.25">
      <c r="C824249" s="62"/>
    </row>
    <row r="824337" spans="3:3" x14ac:dyDescent="0.25">
      <c r="C824337" s="62"/>
    </row>
    <row r="824338" spans="3:3" x14ac:dyDescent="0.25">
      <c r="C824338" s="62"/>
    </row>
    <row r="824426" spans="3:3" x14ac:dyDescent="0.25">
      <c r="C824426" s="62"/>
    </row>
    <row r="824427" spans="3:3" x14ac:dyDescent="0.25">
      <c r="C824427" s="62"/>
    </row>
    <row r="824515" spans="3:3" x14ac:dyDescent="0.25">
      <c r="C824515" s="62"/>
    </row>
    <row r="824516" spans="3:3" x14ac:dyDescent="0.25">
      <c r="C824516" s="62"/>
    </row>
    <row r="824604" spans="3:3" x14ac:dyDescent="0.25">
      <c r="C824604" s="62"/>
    </row>
    <row r="824605" spans="3:3" x14ac:dyDescent="0.25">
      <c r="C824605" s="62"/>
    </row>
    <row r="824693" spans="3:3" x14ac:dyDescent="0.25">
      <c r="C824693" s="62"/>
    </row>
    <row r="824694" spans="3:3" x14ac:dyDescent="0.25">
      <c r="C824694" s="62"/>
    </row>
    <row r="824782" spans="3:3" x14ac:dyDescent="0.25">
      <c r="C824782" s="62"/>
    </row>
    <row r="824783" spans="3:3" x14ac:dyDescent="0.25">
      <c r="C824783" s="62"/>
    </row>
    <row r="824871" spans="3:3" x14ac:dyDescent="0.25">
      <c r="C824871" s="62"/>
    </row>
    <row r="824872" spans="3:3" x14ac:dyDescent="0.25">
      <c r="C824872" s="62"/>
    </row>
    <row r="824960" spans="3:3" x14ac:dyDescent="0.25">
      <c r="C824960" s="62"/>
    </row>
    <row r="824961" spans="3:3" x14ac:dyDescent="0.25">
      <c r="C824961" s="62"/>
    </row>
    <row r="825049" spans="3:3" x14ac:dyDescent="0.25">
      <c r="C825049" s="62"/>
    </row>
    <row r="825050" spans="3:3" x14ac:dyDescent="0.25">
      <c r="C825050" s="62"/>
    </row>
    <row r="825138" spans="3:3" x14ac:dyDescent="0.25">
      <c r="C825138" s="62"/>
    </row>
    <row r="825139" spans="3:3" x14ac:dyDescent="0.25">
      <c r="C825139" s="62"/>
    </row>
    <row r="825227" spans="3:3" x14ac:dyDescent="0.25">
      <c r="C825227" s="62"/>
    </row>
    <row r="825228" spans="3:3" x14ac:dyDescent="0.25">
      <c r="C825228" s="62"/>
    </row>
    <row r="825316" spans="3:3" x14ac:dyDescent="0.25">
      <c r="C825316" s="62"/>
    </row>
    <row r="825317" spans="3:3" x14ac:dyDescent="0.25">
      <c r="C825317" s="62"/>
    </row>
    <row r="825405" spans="3:3" x14ac:dyDescent="0.25">
      <c r="C825405" s="62"/>
    </row>
    <row r="825406" spans="3:3" x14ac:dyDescent="0.25">
      <c r="C825406" s="62"/>
    </row>
    <row r="825494" spans="3:3" x14ac:dyDescent="0.25">
      <c r="C825494" s="62"/>
    </row>
    <row r="825495" spans="3:3" x14ac:dyDescent="0.25">
      <c r="C825495" s="62"/>
    </row>
    <row r="825583" spans="3:3" x14ac:dyDescent="0.25">
      <c r="C825583" s="62"/>
    </row>
    <row r="825584" spans="3:3" x14ac:dyDescent="0.25">
      <c r="C825584" s="62"/>
    </row>
    <row r="825672" spans="3:3" x14ac:dyDescent="0.25">
      <c r="C825672" s="62"/>
    </row>
    <row r="825673" spans="3:3" x14ac:dyDescent="0.25">
      <c r="C825673" s="62"/>
    </row>
    <row r="825761" spans="3:3" x14ac:dyDescent="0.25">
      <c r="C825761" s="62"/>
    </row>
    <row r="825762" spans="3:3" x14ac:dyDescent="0.25">
      <c r="C825762" s="62"/>
    </row>
    <row r="825850" spans="3:3" x14ac:dyDescent="0.25">
      <c r="C825850" s="62"/>
    </row>
    <row r="825851" spans="3:3" x14ac:dyDescent="0.25">
      <c r="C825851" s="62"/>
    </row>
    <row r="825939" spans="3:3" x14ac:dyDescent="0.25">
      <c r="C825939" s="62"/>
    </row>
    <row r="825940" spans="3:3" x14ac:dyDescent="0.25">
      <c r="C825940" s="62"/>
    </row>
    <row r="826028" spans="3:3" x14ac:dyDescent="0.25">
      <c r="C826028" s="62"/>
    </row>
    <row r="826029" spans="3:3" x14ac:dyDescent="0.25">
      <c r="C826029" s="62"/>
    </row>
    <row r="826117" spans="3:3" x14ac:dyDescent="0.25">
      <c r="C826117" s="62"/>
    </row>
    <row r="826118" spans="3:3" x14ac:dyDescent="0.25">
      <c r="C826118" s="62"/>
    </row>
    <row r="826206" spans="3:3" x14ac:dyDescent="0.25">
      <c r="C826206" s="62"/>
    </row>
    <row r="826207" spans="3:3" x14ac:dyDescent="0.25">
      <c r="C826207" s="62"/>
    </row>
    <row r="826295" spans="3:3" x14ac:dyDescent="0.25">
      <c r="C826295" s="62"/>
    </row>
    <row r="826296" spans="3:3" x14ac:dyDescent="0.25">
      <c r="C826296" s="62"/>
    </row>
    <row r="826384" spans="3:3" x14ac:dyDescent="0.25">
      <c r="C826384" s="62"/>
    </row>
    <row r="826385" spans="3:3" x14ac:dyDescent="0.25">
      <c r="C826385" s="62"/>
    </row>
    <row r="826473" spans="3:3" x14ac:dyDescent="0.25">
      <c r="C826473" s="62"/>
    </row>
    <row r="826474" spans="3:3" x14ac:dyDescent="0.25">
      <c r="C826474" s="62"/>
    </row>
    <row r="826562" spans="3:3" x14ac:dyDescent="0.25">
      <c r="C826562" s="62"/>
    </row>
    <row r="826563" spans="3:3" x14ac:dyDescent="0.25">
      <c r="C826563" s="62"/>
    </row>
    <row r="826651" spans="3:3" x14ac:dyDescent="0.25">
      <c r="C826651" s="62"/>
    </row>
    <row r="826652" spans="3:3" x14ac:dyDescent="0.25">
      <c r="C826652" s="62"/>
    </row>
    <row r="826740" spans="3:3" x14ac:dyDescent="0.25">
      <c r="C826740" s="62"/>
    </row>
    <row r="826741" spans="3:3" x14ac:dyDescent="0.25">
      <c r="C826741" s="62"/>
    </row>
    <row r="826829" spans="3:3" x14ac:dyDescent="0.25">
      <c r="C826829" s="62"/>
    </row>
    <row r="826830" spans="3:3" x14ac:dyDescent="0.25">
      <c r="C826830" s="62"/>
    </row>
    <row r="826918" spans="3:3" x14ac:dyDescent="0.25">
      <c r="C826918" s="62"/>
    </row>
    <row r="826919" spans="3:3" x14ac:dyDescent="0.25">
      <c r="C826919" s="62"/>
    </row>
    <row r="827007" spans="3:3" x14ac:dyDescent="0.25">
      <c r="C827007" s="62"/>
    </row>
    <row r="827008" spans="3:3" x14ac:dyDescent="0.25">
      <c r="C827008" s="62"/>
    </row>
    <row r="827096" spans="3:3" x14ac:dyDescent="0.25">
      <c r="C827096" s="62"/>
    </row>
    <row r="827097" spans="3:3" x14ac:dyDescent="0.25">
      <c r="C827097" s="62"/>
    </row>
    <row r="827185" spans="3:3" x14ac:dyDescent="0.25">
      <c r="C827185" s="62"/>
    </row>
    <row r="827186" spans="3:3" x14ac:dyDescent="0.25">
      <c r="C827186" s="62"/>
    </row>
    <row r="827274" spans="3:3" x14ac:dyDescent="0.25">
      <c r="C827274" s="62"/>
    </row>
    <row r="827275" spans="3:3" x14ac:dyDescent="0.25">
      <c r="C827275" s="62"/>
    </row>
    <row r="827363" spans="3:3" x14ac:dyDescent="0.25">
      <c r="C827363" s="62"/>
    </row>
    <row r="827364" spans="3:3" x14ac:dyDescent="0.25">
      <c r="C827364" s="62"/>
    </row>
    <row r="827452" spans="3:3" x14ac:dyDescent="0.25">
      <c r="C827452" s="62"/>
    </row>
    <row r="827453" spans="3:3" x14ac:dyDescent="0.25">
      <c r="C827453" s="62"/>
    </row>
    <row r="827541" spans="3:3" x14ac:dyDescent="0.25">
      <c r="C827541" s="62"/>
    </row>
    <row r="827542" spans="3:3" x14ac:dyDescent="0.25">
      <c r="C827542" s="62"/>
    </row>
    <row r="827630" spans="3:3" x14ac:dyDescent="0.25">
      <c r="C827630" s="62"/>
    </row>
    <row r="827631" spans="3:3" x14ac:dyDescent="0.25">
      <c r="C827631" s="62"/>
    </row>
    <row r="827719" spans="3:3" x14ac:dyDescent="0.25">
      <c r="C827719" s="62"/>
    </row>
    <row r="827720" spans="3:3" x14ac:dyDescent="0.25">
      <c r="C827720" s="62"/>
    </row>
    <row r="827808" spans="3:3" x14ac:dyDescent="0.25">
      <c r="C827808" s="62"/>
    </row>
    <row r="827809" spans="3:3" x14ac:dyDescent="0.25">
      <c r="C827809" s="62"/>
    </row>
    <row r="827897" spans="3:3" x14ac:dyDescent="0.25">
      <c r="C827897" s="62"/>
    </row>
    <row r="827898" spans="3:3" x14ac:dyDescent="0.25">
      <c r="C827898" s="62"/>
    </row>
    <row r="827986" spans="3:3" x14ac:dyDescent="0.25">
      <c r="C827986" s="62"/>
    </row>
    <row r="827987" spans="3:3" x14ac:dyDescent="0.25">
      <c r="C827987" s="62"/>
    </row>
    <row r="828075" spans="3:3" x14ac:dyDescent="0.25">
      <c r="C828075" s="62"/>
    </row>
    <row r="828076" spans="3:3" x14ac:dyDescent="0.25">
      <c r="C828076" s="62"/>
    </row>
    <row r="828164" spans="3:3" x14ac:dyDescent="0.25">
      <c r="C828164" s="62"/>
    </row>
    <row r="828165" spans="3:3" x14ac:dyDescent="0.25">
      <c r="C828165" s="62"/>
    </row>
    <row r="828253" spans="3:3" x14ac:dyDescent="0.25">
      <c r="C828253" s="62"/>
    </row>
    <row r="828254" spans="3:3" x14ac:dyDescent="0.25">
      <c r="C828254" s="62"/>
    </row>
    <row r="828342" spans="3:3" x14ac:dyDescent="0.25">
      <c r="C828342" s="62"/>
    </row>
    <row r="828343" spans="3:3" x14ac:dyDescent="0.25">
      <c r="C828343" s="62"/>
    </row>
    <row r="828431" spans="3:3" x14ac:dyDescent="0.25">
      <c r="C828431" s="62"/>
    </row>
    <row r="828432" spans="3:3" x14ac:dyDescent="0.25">
      <c r="C828432" s="62"/>
    </row>
    <row r="828520" spans="3:3" x14ac:dyDescent="0.25">
      <c r="C828520" s="62"/>
    </row>
    <row r="828521" spans="3:3" x14ac:dyDescent="0.25">
      <c r="C828521" s="62"/>
    </row>
    <row r="828609" spans="3:3" x14ac:dyDescent="0.25">
      <c r="C828609" s="62"/>
    </row>
    <row r="828610" spans="3:3" x14ac:dyDescent="0.25">
      <c r="C828610" s="62"/>
    </row>
    <row r="828698" spans="3:3" x14ac:dyDescent="0.25">
      <c r="C828698" s="62"/>
    </row>
    <row r="828699" spans="3:3" x14ac:dyDescent="0.25">
      <c r="C828699" s="62"/>
    </row>
    <row r="828787" spans="3:3" x14ac:dyDescent="0.25">
      <c r="C828787" s="62"/>
    </row>
    <row r="828788" spans="3:3" x14ac:dyDescent="0.25">
      <c r="C828788" s="62"/>
    </row>
    <row r="828876" spans="3:3" x14ac:dyDescent="0.25">
      <c r="C828876" s="62"/>
    </row>
    <row r="828877" spans="3:3" x14ac:dyDescent="0.25">
      <c r="C828877" s="62"/>
    </row>
    <row r="828965" spans="3:3" x14ac:dyDescent="0.25">
      <c r="C828965" s="62"/>
    </row>
    <row r="828966" spans="3:3" x14ac:dyDescent="0.25">
      <c r="C828966" s="62"/>
    </row>
    <row r="829054" spans="3:3" x14ac:dyDescent="0.25">
      <c r="C829054" s="62"/>
    </row>
    <row r="829055" spans="3:3" x14ac:dyDescent="0.25">
      <c r="C829055" s="62"/>
    </row>
    <row r="829143" spans="3:3" x14ac:dyDescent="0.25">
      <c r="C829143" s="62"/>
    </row>
    <row r="829144" spans="3:3" x14ac:dyDescent="0.25">
      <c r="C829144" s="62"/>
    </row>
    <row r="829232" spans="3:3" x14ac:dyDescent="0.25">
      <c r="C829232" s="62"/>
    </row>
    <row r="829233" spans="3:3" x14ac:dyDescent="0.25">
      <c r="C829233" s="62"/>
    </row>
    <row r="829321" spans="3:3" x14ac:dyDescent="0.25">
      <c r="C829321" s="62"/>
    </row>
    <row r="829322" spans="3:3" x14ac:dyDescent="0.25">
      <c r="C829322" s="62"/>
    </row>
    <row r="829410" spans="3:3" x14ac:dyDescent="0.25">
      <c r="C829410" s="62"/>
    </row>
    <row r="829411" spans="3:3" x14ac:dyDescent="0.25">
      <c r="C829411" s="62"/>
    </row>
    <row r="829499" spans="3:3" x14ac:dyDescent="0.25">
      <c r="C829499" s="62"/>
    </row>
    <row r="829500" spans="3:3" x14ac:dyDescent="0.25">
      <c r="C829500" s="62"/>
    </row>
    <row r="829588" spans="3:3" x14ac:dyDescent="0.25">
      <c r="C829588" s="62"/>
    </row>
    <row r="829589" spans="3:3" x14ac:dyDescent="0.25">
      <c r="C829589" s="62"/>
    </row>
    <row r="829677" spans="3:3" x14ac:dyDescent="0.25">
      <c r="C829677" s="62"/>
    </row>
    <row r="829678" spans="3:3" x14ac:dyDescent="0.25">
      <c r="C829678" s="62"/>
    </row>
    <row r="829766" spans="3:3" x14ac:dyDescent="0.25">
      <c r="C829766" s="62"/>
    </row>
    <row r="829767" spans="3:3" x14ac:dyDescent="0.25">
      <c r="C829767" s="62"/>
    </row>
    <row r="829855" spans="3:3" x14ac:dyDescent="0.25">
      <c r="C829855" s="62"/>
    </row>
    <row r="829856" spans="3:3" x14ac:dyDescent="0.25">
      <c r="C829856" s="62"/>
    </row>
    <row r="829944" spans="3:3" x14ac:dyDescent="0.25">
      <c r="C829944" s="62"/>
    </row>
    <row r="829945" spans="3:3" x14ac:dyDescent="0.25">
      <c r="C829945" s="62"/>
    </row>
    <row r="830033" spans="3:3" x14ac:dyDescent="0.25">
      <c r="C830033" s="62"/>
    </row>
    <row r="830034" spans="3:3" x14ac:dyDescent="0.25">
      <c r="C830034" s="62"/>
    </row>
    <row r="830122" spans="3:3" x14ac:dyDescent="0.25">
      <c r="C830122" s="62"/>
    </row>
    <row r="830123" spans="3:3" x14ac:dyDescent="0.25">
      <c r="C830123" s="62"/>
    </row>
    <row r="830211" spans="3:3" x14ac:dyDescent="0.25">
      <c r="C830211" s="62"/>
    </row>
    <row r="830212" spans="3:3" x14ac:dyDescent="0.25">
      <c r="C830212" s="62"/>
    </row>
    <row r="830300" spans="3:3" x14ac:dyDescent="0.25">
      <c r="C830300" s="62"/>
    </row>
    <row r="830301" spans="3:3" x14ac:dyDescent="0.25">
      <c r="C830301" s="62"/>
    </row>
    <row r="830389" spans="3:3" x14ac:dyDescent="0.25">
      <c r="C830389" s="62"/>
    </row>
    <row r="830390" spans="3:3" x14ac:dyDescent="0.25">
      <c r="C830390" s="62"/>
    </row>
    <row r="830478" spans="3:3" x14ac:dyDescent="0.25">
      <c r="C830478" s="62"/>
    </row>
    <row r="830479" spans="3:3" x14ac:dyDescent="0.25">
      <c r="C830479" s="62"/>
    </row>
    <row r="830567" spans="3:3" x14ac:dyDescent="0.25">
      <c r="C830567" s="62"/>
    </row>
    <row r="830568" spans="3:3" x14ac:dyDescent="0.25">
      <c r="C830568" s="62"/>
    </row>
    <row r="830656" spans="3:3" x14ac:dyDescent="0.25">
      <c r="C830656" s="62"/>
    </row>
    <row r="830657" spans="3:3" x14ac:dyDescent="0.25">
      <c r="C830657" s="62"/>
    </row>
    <row r="830745" spans="3:3" x14ac:dyDescent="0.25">
      <c r="C830745" s="62"/>
    </row>
    <row r="830746" spans="3:3" x14ac:dyDescent="0.25">
      <c r="C830746" s="62"/>
    </row>
    <row r="830834" spans="3:3" x14ac:dyDescent="0.25">
      <c r="C830834" s="62"/>
    </row>
    <row r="830835" spans="3:3" x14ac:dyDescent="0.25">
      <c r="C830835" s="62"/>
    </row>
    <row r="830923" spans="3:3" x14ac:dyDescent="0.25">
      <c r="C830923" s="62"/>
    </row>
    <row r="830924" spans="3:3" x14ac:dyDescent="0.25">
      <c r="C830924" s="62"/>
    </row>
    <row r="831012" spans="3:3" x14ac:dyDescent="0.25">
      <c r="C831012" s="62"/>
    </row>
    <row r="831013" spans="3:3" x14ac:dyDescent="0.25">
      <c r="C831013" s="62"/>
    </row>
    <row r="831101" spans="3:3" x14ac:dyDescent="0.25">
      <c r="C831101" s="62"/>
    </row>
    <row r="831102" spans="3:3" x14ac:dyDescent="0.25">
      <c r="C831102" s="62"/>
    </row>
    <row r="831190" spans="3:3" x14ac:dyDescent="0.25">
      <c r="C831190" s="62"/>
    </row>
    <row r="831191" spans="3:3" x14ac:dyDescent="0.25">
      <c r="C831191" s="62"/>
    </row>
    <row r="831279" spans="3:3" x14ac:dyDescent="0.25">
      <c r="C831279" s="62"/>
    </row>
    <row r="831280" spans="3:3" x14ac:dyDescent="0.25">
      <c r="C831280" s="62"/>
    </row>
    <row r="831368" spans="3:3" x14ac:dyDescent="0.25">
      <c r="C831368" s="62"/>
    </row>
    <row r="831369" spans="3:3" x14ac:dyDescent="0.25">
      <c r="C831369" s="62"/>
    </row>
    <row r="831457" spans="3:3" x14ac:dyDescent="0.25">
      <c r="C831457" s="62"/>
    </row>
    <row r="831458" spans="3:3" x14ac:dyDescent="0.25">
      <c r="C831458" s="62"/>
    </row>
    <row r="831546" spans="3:3" x14ac:dyDescent="0.25">
      <c r="C831546" s="62"/>
    </row>
    <row r="831547" spans="3:3" x14ac:dyDescent="0.25">
      <c r="C831547" s="62"/>
    </row>
    <row r="831635" spans="3:3" x14ac:dyDescent="0.25">
      <c r="C831635" s="62"/>
    </row>
    <row r="831636" spans="3:3" x14ac:dyDescent="0.25">
      <c r="C831636" s="62"/>
    </row>
    <row r="831724" spans="3:3" x14ac:dyDescent="0.25">
      <c r="C831724" s="62"/>
    </row>
    <row r="831725" spans="3:3" x14ac:dyDescent="0.25">
      <c r="C831725" s="62"/>
    </row>
    <row r="831813" spans="3:3" x14ac:dyDescent="0.25">
      <c r="C831813" s="62"/>
    </row>
    <row r="831814" spans="3:3" x14ac:dyDescent="0.25">
      <c r="C831814" s="62"/>
    </row>
    <row r="831902" spans="3:3" x14ac:dyDescent="0.25">
      <c r="C831902" s="62"/>
    </row>
    <row r="831903" spans="3:3" x14ac:dyDescent="0.25">
      <c r="C831903" s="62"/>
    </row>
    <row r="831991" spans="3:3" x14ac:dyDescent="0.25">
      <c r="C831991" s="62"/>
    </row>
    <row r="831992" spans="3:3" x14ac:dyDescent="0.25">
      <c r="C831992" s="62"/>
    </row>
    <row r="832080" spans="3:3" x14ac:dyDescent="0.25">
      <c r="C832080" s="62"/>
    </row>
    <row r="832081" spans="3:3" x14ac:dyDescent="0.25">
      <c r="C832081" s="62"/>
    </row>
    <row r="832169" spans="3:3" x14ac:dyDescent="0.25">
      <c r="C832169" s="62"/>
    </row>
    <row r="832170" spans="3:3" x14ac:dyDescent="0.25">
      <c r="C832170" s="62"/>
    </row>
    <row r="832258" spans="3:3" x14ac:dyDescent="0.25">
      <c r="C832258" s="62"/>
    </row>
    <row r="832259" spans="3:3" x14ac:dyDescent="0.25">
      <c r="C832259" s="62"/>
    </row>
    <row r="832347" spans="3:3" x14ac:dyDescent="0.25">
      <c r="C832347" s="62"/>
    </row>
    <row r="832348" spans="3:3" x14ac:dyDescent="0.25">
      <c r="C832348" s="62"/>
    </row>
    <row r="832436" spans="3:3" x14ac:dyDescent="0.25">
      <c r="C832436" s="62"/>
    </row>
    <row r="832437" spans="3:3" x14ac:dyDescent="0.25">
      <c r="C832437" s="62"/>
    </row>
    <row r="832525" spans="3:3" x14ac:dyDescent="0.25">
      <c r="C832525" s="62"/>
    </row>
    <row r="832526" spans="3:3" x14ac:dyDescent="0.25">
      <c r="C832526" s="62"/>
    </row>
    <row r="832614" spans="3:3" x14ac:dyDescent="0.25">
      <c r="C832614" s="62"/>
    </row>
    <row r="832615" spans="3:3" x14ac:dyDescent="0.25">
      <c r="C832615" s="62"/>
    </row>
    <row r="832703" spans="3:3" x14ac:dyDescent="0.25">
      <c r="C832703" s="62"/>
    </row>
    <row r="832704" spans="3:3" x14ac:dyDescent="0.25">
      <c r="C832704" s="62"/>
    </row>
    <row r="832792" spans="3:3" x14ac:dyDescent="0.25">
      <c r="C832792" s="62"/>
    </row>
    <row r="832793" spans="3:3" x14ac:dyDescent="0.25">
      <c r="C832793" s="62"/>
    </row>
    <row r="832881" spans="3:3" x14ac:dyDescent="0.25">
      <c r="C832881" s="62"/>
    </row>
    <row r="832882" spans="3:3" x14ac:dyDescent="0.25">
      <c r="C832882" s="62"/>
    </row>
    <row r="832970" spans="3:3" x14ac:dyDescent="0.25">
      <c r="C832970" s="62"/>
    </row>
    <row r="832971" spans="3:3" x14ac:dyDescent="0.25">
      <c r="C832971" s="62"/>
    </row>
    <row r="833059" spans="3:3" x14ac:dyDescent="0.25">
      <c r="C833059" s="62"/>
    </row>
    <row r="833060" spans="3:3" x14ac:dyDescent="0.25">
      <c r="C833060" s="62"/>
    </row>
    <row r="833148" spans="3:3" x14ac:dyDescent="0.25">
      <c r="C833148" s="62"/>
    </row>
    <row r="833149" spans="3:3" x14ac:dyDescent="0.25">
      <c r="C833149" s="62"/>
    </row>
    <row r="833237" spans="3:3" x14ac:dyDescent="0.25">
      <c r="C833237" s="62"/>
    </row>
    <row r="833238" spans="3:3" x14ac:dyDescent="0.25">
      <c r="C833238" s="62"/>
    </row>
    <row r="833326" spans="3:3" x14ac:dyDescent="0.25">
      <c r="C833326" s="62"/>
    </row>
    <row r="833327" spans="3:3" x14ac:dyDescent="0.25">
      <c r="C833327" s="62"/>
    </row>
    <row r="833415" spans="3:3" x14ac:dyDescent="0.25">
      <c r="C833415" s="62"/>
    </row>
    <row r="833416" spans="3:3" x14ac:dyDescent="0.25">
      <c r="C833416" s="62"/>
    </row>
    <row r="833504" spans="3:3" x14ac:dyDescent="0.25">
      <c r="C833504" s="62"/>
    </row>
    <row r="833505" spans="3:3" x14ac:dyDescent="0.25">
      <c r="C833505" s="62"/>
    </row>
    <row r="833593" spans="3:3" x14ac:dyDescent="0.25">
      <c r="C833593" s="62"/>
    </row>
    <row r="833594" spans="3:3" x14ac:dyDescent="0.25">
      <c r="C833594" s="62"/>
    </row>
    <row r="833682" spans="3:3" x14ac:dyDescent="0.25">
      <c r="C833682" s="62"/>
    </row>
    <row r="833683" spans="3:3" x14ac:dyDescent="0.25">
      <c r="C833683" s="62"/>
    </row>
    <row r="833771" spans="3:3" x14ac:dyDescent="0.25">
      <c r="C833771" s="62"/>
    </row>
    <row r="833772" spans="3:3" x14ac:dyDescent="0.25">
      <c r="C833772" s="62"/>
    </row>
    <row r="833860" spans="3:3" x14ac:dyDescent="0.25">
      <c r="C833860" s="62"/>
    </row>
    <row r="833861" spans="3:3" x14ac:dyDescent="0.25">
      <c r="C833861" s="62"/>
    </row>
    <row r="833949" spans="3:3" x14ac:dyDescent="0.25">
      <c r="C833949" s="62"/>
    </row>
    <row r="833950" spans="3:3" x14ac:dyDescent="0.25">
      <c r="C833950" s="62"/>
    </row>
    <row r="834038" spans="3:3" x14ac:dyDescent="0.25">
      <c r="C834038" s="62"/>
    </row>
    <row r="834039" spans="3:3" x14ac:dyDescent="0.25">
      <c r="C834039" s="62"/>
    </row>
    <row r="834127" spans="3:3" x14ac:dyDescent="0.25">
      <c r="C834127" s="62"/>
    </row>
    <row r="834128" spans="3:3" x14ac:dyDescent="0.25">
      <c r="C834128" s="62"/>
    </row>
    <row r="834216" spans="3:3" x14ac:dyDescent="0.25">
      <c r="C834216" s="62"/>
    </row>
    <row r="834217" spans="3:3" x14ac:dyDescent="0.25">
      <c r="C834217" s="62"/>
    </row>
    <row r="834305" spans="3:3" x14ac:dyDescent="0.25">
      <c r="C834305" s="62"/>
    </row>
    <row r="834306" spans="3:3" x14ac:dyDescent="0.25">
      <c r="C834306" s="62"/>
    </row>
    <row r="834394" spans="3:3" x14ac:dyDescent="0.25">
      <c r="C834394" s="62"/>
    </row>
    <row r="834395" spans="3:3" x14ac:dyDescent="0.25">
      <c r="C834395" s="62"/>
    </row>
    <row r="834483" spans="3:3" x14ac:dyDescent="0.25">
      <c r="C834483" s="62"/>
    </row>
    <row r="834484" spans="3:3" x14ac:dyDescent="0.25">
      <c r="C834484" s="62"/>
    </row>
    <row r="834572" spans="3:3" x14ac:dyDescent="0.25">
      <c r="C834572" s="62"/>
    </row>
    <row r="834573" spans="3:3" x14ac:dyDescent="0.25">
      <c r="C834573" s="62"/>
    </row>
    <row r="834661" spans="3:3" x14ac:dyDescent="0.25">
      <c r="C834661" s="62"/>
    </row>
    <row r="834662" spans="3:3" x14ac:dyDescent="0.25">
      <c r="C834662" s="62"/>
    </row>
    <row r="834750" spans="3:3" x14ac:dyDescent="0.25">
      <c r="C834750" s="62"/>
    </row>
    <row r="834751" spans="3:3" x14ac:dyDescent="0.25">
      <c r="C834751" s="62"/>
    </row>
    <row r="834839" spans="3:3" x14ac:dyDescent="0.25">
      <c r="C834839" s="62"/>
    </row>
    <row r="834840" spans="3:3" x14ac:dyDescent="0.25">
      <c r="C834840" s="62"/>
    </row>
    <row r="834928" spans="3:3" x14ac:dyDescent="0.25">
      <c r="C834928" s="62"/>
    </row>
    <row r="834929" spans="3:3" x14ac:dyDescent="0.25">
      <c r="C834929" s="62"/>
    </row>
    <row r="835017" spans="3:3" x14ac:dyDescent="0.25">
      <c r="C835017" s="62"/>
    </row>
    <row r="835018" spans="3:3" x14ac:dyDescent="0.25">
      <c r="C835018" s="62"/>
    </row>
    <row r="835106" spans="3:3" x14ac:dyDescent="0.25">
      <c r="C835106" s="62"/>
    </row>
    <row r="835107" spans="3:3" x14ac:dyDescent="0.25">
      <c r="C835107" s="62"/>
    </row>
    <row r="835195" spans="3:3" x14ac:dyDescent="0.25">
      <c r="C835195" s="62"/>
    </row>
    <row r="835196" spans="3:3" x14ac:dyDescent="0.25">
      <c r="C835196" s="62"/>
    </row>
    <row r="835284" spans="3:3" x14ac:dyDescent="0.25">
      <c r="C835284" s="62"/>
    </row>
    <row r="835285" spans="3:3" x14ac:dyDescent="0.25">
      <c r="C835285" s="62"/>
    </row>
    <row r="835373" spans="3:3" x14ac:dyDescent="0.25">
      <c r="C835373" s="62"/>
    </row>
    <row r="835374" spans="3:3" x14ac:dyDescent="0.25">
      <c r="C835374" s="62"/>
    </row>
    <row r="835462" spans="3:3" x14ac:dyDescent="0.25">
      <c r="C835462" s="62"/>
    </row>
    <row r="835463" spans="3:3" x14ac:dyDescent="0.25">
      <c r="C835463" s="62"/>
    </row>
    <row r="835551" spans="3:3" x14ac:dyDescent="0.25">
      <c r="C835551" s="62"/>
    </row>
    <row r="835552" spans="3:3" x14ac:dyDescent="0.25">
      <c r="C835552" s="62"/>
    </row>
    <row r="835640" spans="3:3" x14ac:dyDescent="0.25">
      <c r="C835640" s="62"/>
    </row>
    <row r="835641" spans="3:3" x14ac:dyDescent="0.25">
      <c r="C835641" s="62"/>
    </row>
    <row r="835729" spans="3:3" x14ac:dyDescent="0.25">
      <c r="C835729" s="62"/>
    </row>
    <row r="835730" spans="3:3" x14ac:dyDescent="0.25">
      <c r="C835730" s="62"/>
    </row>
    <row r="835818" spans="3:3" x14ac:dyDescent="0.25">
      <c r="C835818" s="62"/>
    </row>
    <row r="835819" spans="3:3" x14ac:dyDescent="0.25">
      <c r="C835819" s="62"/>
    </row>
    <row r="835907" spans="3:3" x14ac:dyDescent="0.25">
      <c r="C835907" s="62"/>
    </row>
    <row r="835908" spans="3:3" x14ac:dyDescent="0.25">
      <c r="C835908" s="62"/>
    </row>
    <row r="835996" spans="3:3" x14ac:dyDescent="0.25">
      <c r="C835996" s="62"/>
    </row>
    <row r="835997" spans="3:3" x14ac:dyDescent="0.25">
      <c r="C835997" s="62"/>
    </row>
    <row r="836085" spans="3:3" x14ac:dyDescent="0.25">
      <c r="C836085" s="62"/>
    </row>
    <row r="836086" spans="3:3" x14ac:dyDescent="0.25">
      <c r="C836086" s="62"/>
    </row>
    <row r="836174" spans="3:3" x14ac:dyDescent="0.25">
      <c r="C836174" s="62"/>
    </row>
    <row r="836175" spans="3:3" x14ac:dyDescent="0.25">
      <c r="C836175" s="62"/>
    </row>
    <row r="836263" spans="3:3" x14ac:dyDescent="0.25">
      <c r="C836263" s="62"/>
    </row>
    <row r="836264" spans="3:3" x14ac:dyDescent="0.25">
      <c r="C836264" s="62"/>
    </row>
    <row r="836352" spans="3:3" x14ac:dyDescent="0.25">
      <c r="C836352" s="62"/>
    </row>
    <row r="836353" spans="3:3" x14ac:dyDescent="0.25">
      <c r="C836353" s="62"/>
    </row>
    <row r="836441" spans="3:3" x14ac:dyDescent="0.25">
      <c r="C836441" s="62"/>
    </row>
    <row r="836442" spans="3:3" x14ac:dyDescent="0.25">
      <c r="C836442" s="62"/>
    </row>
    <row r="836530" spans="3:3" x14ac:dyDescent="0.25">
      <c r="C836530" s="62"/>
    </row>
    <row r="836531" spans="3:3" x14ac:dyDescent="0.25">
      <c r="C836531" s="62"/>
    </row>
    <row r="836619" spans="3:3" x14ac:dyDescent="0.25">
      <c r="C836619" s="62"/>
    </row>
    <row r="836620" spans="3:3" x14ac:dyDescent="0.25">
      <c r="C836620" s="62"/>
    </row>
    <row r="836708" spans="3:3" x14ac:dyDescent="0.25">
      <c r="C836708" s="62"/>
    </row>
    <row r="836709" spans="3:3" x14ac:dyDescent="0.25">
      <c r="C836709" s="62"/>
    </row>
    <row r="836797" spans="3:3" x14ac:dyDescent="0.25">
      <c r="C836797" s="62"/>
    </row>
    <row r="836798" spans="3:3" x14ac:dyDescent="0.25">
      <c r="C836798" s="62"/>
    </row>
    <row r="836886" spans="3:3" x14ac:dyDescent="0.25">
      <c r="C836886" s="62"/>
    </row>
    <row r="836887" spans="3:3" x14ac:dyDescent="0.25">
      <c r="C836887" s="62"/>
    </row>
    <row r="836975" spans="3:3" x14ac:dyDescent="0.25">
      <c r="C836975" s="62"/>
    </row>
    <row r="836976" spans="3:3" x14ac:dyDescent="0.25">
      <c r="C836976" s="62"/>
    </row>
    <row r="837064" spans="3:3" x14ac:dyDescent="0.25">
      <c r="C837064" s="62"/>
    </row>
    <row r="837065" spans="3:3" x14ac:dyDescent="0.25">
      <c r="C837065" s="62"/>
    </row>
    <row r="837153" spans="3:3" x14ac:dyDescent="0.25">
      <c r="C837153" s="62"/>
    </row>
    <row r="837154" spans="3:3" x14ac:dyDescent="0.25">
      <c r="C837154" s="62"/>
    </row>
    <row r="837242" spans="3:3" x14ac:dyDescent="0.25">
      <c r="C837242" s="62"/>
    </row>
    <row r="837243" spans="3:3" x14ac:dyDescent="0.25">
      <c r="C837243" s="62"/>
    </row>
    <row r="837331" spans="3:3" x14ac:dyDescent="0.25">
      <c r="C837331" s="62"/>
    </row>
    <row r="837332" spans="3:3" x14ac:dyDescent="0.25">
      <c r="C837332" s="62"/>
    </row>
    <row r="837420" spans="3:3" x14ac:dyDescent="0.25">
      <c r="C837420" s="62"/>
    </row>
    <row r="837421" spans="3:3" x14ac:dyDescent="0.25">
      <c r="C837421" s="62"/>
    </row>
    <row r="837509" spans="3:3" x14ac:dyDescent="0.25">
      <c r="C837509" s="62"/>
    </row>
    <row r="837510" spans="3:3" x14ac:dyDescent="0.25">
      <c r="C837510" s="62"/>
    </row>
    <row r="837598" spans="3:3" x14ac:dyDescent="0.25">
      <c r="C837598" s="62"/>
    </row>
    <row r="837599" spans="3:3" x14ac:dyDescent="0.25">
      <c r="C837599" s="62"/>
    </row>
    <row r="837687" spans="3:3" x14ac:dyDescent="0.25">
      <c r="C837687" s="62"/>
    </row>
    <row r="837688" spans="3:3" x14ac:dyDescent="0.25">
      <c r="C837688" s="62"/>
    </row>
    <row r="837776" spans="3:3" x14ac:dyDescent="0.25">
      <c r="C837776" s="62"/>
    </row>
    <row r="837777" spans="3:3" x14ac:dyDescent="0.25">
      <c r="C837777" s="62"/>
    </row>
    <row r="837865" spans="3:3" x14ac:dyDescent="0.25">
      <c r="C837865" s="62"/>
    </row>
    <row r="837866" spans="3:3" x14ac:dyDescent="0.25">
      <c r="C837866" s="62"/>
    </row>
    <row r="837954" spans="3:3" x14ac:dyDescent="0.25">
      <c r="C837954" s="62"/>
    </row>
    <row r="837955" spans="3:3" x14ac:dyDescent="0.25">
      <c r="C837955" s="62"/>
    </row>
    <row r="838043" spans="3:3" x14ac:dyDescent="0.25">
      <c r="C838043" s="62"/>
    </row>
    <row r="838044" spans="3:3" x14ac:dyDescent="0.25">
      <c r="C838044" s="62"/>
    </row>
    <row r="838132" spans="3:3" x14ac:dyDescent="0.25">
      <c r="C838132" s="62"/>
    </row>
    <row r="838133" spans="3:3" x14ac:dyDescent="0.25">
      <c r="C838133" s="62"/>
    </row>
    <row r="838221" spans="3:3" x14ac:dyDescent="0.25">
      <c r="C838221" s="62"/>
    </row>
    <row r="838222" spans="3:3" x14ac:dyDescent="0.25">
      <c r="C838222" s="62"/>
    </row>
    <row r="838310" spans="3:3" x14ac:dyDescent="0.25">
      <c r="C838310" s="62"/>
    </row>
    <row r="838311" spans="3:3" x14ac:dyDescent="0.25">
      <c r="C838311" s="62"/>
    </row>
    <row r="838399" spans="3:3" x14ac:dyDescent="0.25">
      <c r="C838399" s="62"/>
    </row>
    <row r="838400" spans="3:3" x14ac:dyDescent="0.25">
      <c r="C838400" s="62"/>
    </row>
    <row r="838488" spans="3:3" x14ac:dyDescent="0.25">
      <c r="C838488" s="62"/>
    </row>
    <row r="838489" spans="3:3" x14ac:dyDescent="0.25">
      <c r="C838489" s="62"/>
    </row>
    <row r="838577" spans="3:3" x14ac:dyDescent="0.25">
      <c r="C838577" s="62"/>
    </row>
    <row r="838578" spans="3:3" x14ac:dyDescent="0.25">
      <c r="C838578" s="62"/>
    </row>
    <row r="838666" spans="3:3" x14ac:dyDescent="0.25">
      <c r="C838666" s="62"/>
    </row>
    <row r="838667" spans="3:3" x14ac:dyDescent="0.25">
      <c r="C838667" s="62"/>
    </row>
    <row r="838755" spans="3:3" x14ac:dyDescent="0.25">
      <c r="C838755" s="62"/>
    </row>
    <row r="838756" spans="3:3" x14ac:dyDescent="0.25">
      <c r="C838756" s="62"/>
    </row>
    <row r="838844" spans="3:3" x14ac:dyDescent="0.25">
      <c r="C838844" s="62"/>
    </row>
    <row r="838845" spans="3:3" x14ac:dyDescent="0.25">
      <c r="C838845" s="62"/>
    </row>
    <row r="838933" spans="3:3" x14ac:dyDescent="0.25">
      <c r="C838933" s="62"/>
    </row>
    <row r="838934" spans="3:3" x14ac:dyDescent="0.25">
      <c r="C838934" s="62"/>
    </row>
    <row r="839022" spans="3:3" x14ac:dyDescent="0.25">
      <c r="C839022" s="62"/>
    </row>
    <row r="839023" spans="3:3" x14ac:dyDescent="0.25">
      <c r="C839023" s="62"/>
    </row>
    <row r="839111" spans="3:3" x14ac:dyDescent="0.25">
      <c r="C839111" s="62"/>
    </row>
    <row r="839112" spans="3:3" x14ac:dyDescent="0.25">
      <c r="C839112" s="62"/>
    </row>
    <row r="839200" spans="3:3" x14ac:dyDescent="0.25">
      <c r="C839200" s="62"/>
    </row>
    <row r="839201" spans="3:3" x14ac:dyDescent="0.25">
      <c r="C839201" s="62"/>
    </row>
    <row r="839289" spans="3:3" x14ac:dyDescent="0.25">
      <c r="C839289" s="62"/>
    </row>
    <row r="839290" spans="3:3" x14ac:dyDescent="0.25">
      <c r="C839290" s="62"/>
    </row>
    <row r="839378" spans="3:3" x14ac:dyDescent="0.25">
      <c r="C839378" s="62"/>
    </row>
    <row r="839379" spans="3:3" x14ac:dyDescent="0.25">
      <c r="C839379" s="62"/>
    </row>
    <row r="839467" spans="3:3" x14ac:dyDescent="0.25">
      <c r="C839467" s="62"/>
    </row>
    <row r="839468" spans="3:3" x14ac:dyDescent="0.25">
      <c r="C839468" s="62"/>
    </row>
    <row r="839556" spans="3:3" x14ac:dyDescent="0.25">
      <c r="C839556" s="62"/>
    </row>
    <row r="839557" spans="3:3" x14ac:dyDescent="0.25">
      <c r="C839557" s="62"/>
    </row>
    <row r="839645" spans="3:3" x14ac:dyDescent="0.25">
      <c r="C839645" s="62"/>
    </row>
    <row r="839646" spans="3:3" x14ac:dyDescent="0.25">
      <c r="C839646" s="62"/>
    </row>
    <row r="839734" spans="3:3" x14ac:dyDescent="0.25">
      <c r="C839734" s="62"/>
    </row>
    <row r="839735" spans="3:3" x14ac:dyDescent="0.25">
      <c r="C839735" s="62"/>
    </row>
    <row r="839823" spans="3:3" x14ac:dyDescent="0.25">
      <c r="C839823" s="62"/>
    </row>
    <row r="839824" spans="3:3" x14ac:dyDescent="0.25">
      <c r="C839824" s="62"/>
    </row>
    <row r="839912" spans="3:3" x14ac:dyDescent="0.25">
      <c r="C839912" s="62"/>
    </row>
    <row r="839913" spans="3:3" x14ac:dyDescent="0.25">
      <c r="C839913" s="62"/>
    </row>
    <row r="840001" spans="3:3" x14ac:dyDescent="0.25">
      <c r="C840001" s="62"/>
    </row>
    <row r="840002" spans="3:3" x14ac:dyDescent="0.25">
      <c r="C840002" s="62"/>
    </row>
    <row r="840090" spans="3:3" x14ac:dyDescent="0.25">
      <c r="C840090" s="62"/>
    </row>
    <row r="840091" spans="3:3" x14ac:dyDescent="0.25">
      <c r="C840091" s="62"/>
    </row>
    <row r="840179" spans="3:3" x14ac:dyDescent="0.25">
      <c r="C840179" s="62"/>
    </row>
    <row r="840180" spans="3:3" x14ac:dyDescent="0.25">
      <c r="C840180" s="62"/>
    </row>
    <row r="840268" spans="3:3" x14ac:dyDescent="0.25">
      <c r="C840268" s="62"/>
    </row>
    <row r="840269" spans="3:3" x14ac:dyDescent="0.25">
      <c r="C840269" s="62"/>
    </row>
    <row r="840357" spans="3:3" x14ac:dyDescent="0.25">
      <c r="C840357" s="62"/>
    </row>
    <row r="840358" spans="3:3" x14ac:dyDescent="0.25">
      <c r="C840358" s="62"/>
    </row>
    <row r="840446" spans="3:3" x14ac:dyDescent="0.25">
      <c r="C840446" s="62"/>
    </row>
    <row r="840447" spans="3:3" x14ac:dyDescent="0.25">
      <c r="C840447" s="62"/>
    </row>
    <row r="840535" spans="3:3" x14ac:dyDescent="0.25">
      <c r="C840535" s="62"/>
    </row>
    <row r="840536" spans="3:3" x14ac:dyDescent="0.25">
      <c r="C840536" s="62"/>
    </row>
    <row r="840624" spans="3:3" x14ac:dyDescent="0.25">
      <c r="C840624" s="62"/>
    </row>
    <row r="840625" spans="3:3" x14ac:dyDescent="0.25">
      <c r="C840625" s="62"/>
    </row>
    <row r="840713" spans="3:3" x14ac:dyDescent="0.25">
      <c r="C840713" s="62"/>
    </row>
    <row r="840714" spans="3:3" x14ac:dyDescent="0.25">
      <c r="C840714" s="62"/>
    </row>
    <row r="840802" spans="3:3" x14ac:dyDescent="0.25">
      <c r="C840802" s="62"/>
    </row>
    <row r="840803" spans="3:3" x14ac:dyDescent="0.25">
      <c r="C840803" s="62"/>
    </row>
    <row r="840891" spans="3:3" x14ac:dyDescent="0.25">
      <c r="C840891" s="62"/>
    </row>
    <row r="840892" spans="3:3" x14ac:dyDescent="0.25">
      <c r="C840892" s="62"/>
    </row>
    <row r="840980" spans="3:3" x14ac:dyDescent="0.25">
      <c r="C840980" s="62"/>
    </row>
    <row r="840981" spans="3:3" x14ac:dyDescent="0.25">
      <c r="C840981" s="62"/>
    </row>
    <row r="841069" spans="3:3" x14ac:dyDescent="0.25">
      <c r="C841069" s="62"/>
    </row>
    <row r="841070" spans="3:3" x14ac:dyDescent="0.25">
      <c r="C841070" s="62"/>
    </row>
    <row r="841158" spans="3:3" x14ac:dyDescent="0.25">
      <c r="C841158" s="62"/>
    </row>
    <row r="841159" spans="3:3" x14ac:dyDescent="0.25">
      <c r="C841159" s="62"/>
    </row>
    <row r="841247" spans="3:3" x14ac:dyDescent="0.25">
      <c r="C841247" s="62"/>
    </row>
    <row r="841248" spans="3:3" x14ac:dyDescent="0.25">
      <c r="C841248" s="62"/>
    </row>
    <row r="841336" spans="3:3" x14ac:dyDescent="0.25">
      <c r="C841336" s="62"/>
    </row>
    <row r="841337" spans="3:3" x14ac:dyDescent="0.25">
      <c r="C841337" s="62"/>
    </row>
    <row r="841425" spans="3:3" x14ac:dyDescent="0.25">
      <c r="C841425" s="62"/>
    </row>
    <row r="841426" spans="3:3" x14ac:dyDescent="0.25">
      <c r="C841426" s="62"/>
    </row>
    <row r="841514" spans="3:3" x14ac:dyDescent="0.25">
      <c r="C841514" s="62"/>
    </row>
    <row r="841515" spans="3:3" x14ac:dyDescent="0.25">
      <c r="C841515" s="62"/>
    </row>
    <row r="841603" spans="3:3" x14ac:dyDescent="0.25">
      <c r="C841603" s="62"/>
    </row>
    <row r="841604" spans="3:3" x14ac:dyDescent="0.25">
      <c r="C841604" s="62"/>
    </row>
    <row r="841692" spans="3:3" x14ac:dyDescent="0.25">
      <c r="C841692" s="62"/>
    </row>
    <row r="841693" spans="3:3" x14ac:dyDescent="0.25">
      <c r="C841693" s="62"/>
    </row>
    <row r="841781" spans="3:3" x14ac:dyDescent="0.25">
      <c r="C841781" s="62"/>
    </row>
    <row r="841782" spans="3:3" x14ac:dyDescent="0.25">
      <c r="C841782" s="62"/>
    </row>
    <row r="841870" spans="3:3" x14ac:dyDescent="0.25">
      <c r="C841870" s="62"/>
    </row>
    <row r="841871" spans="3:3" x14ac:dyDescent="0.25">
      <c r="C841871" s="62"/>
    </row>
    <row r="841959" spans="3:3" x14ac:dyDescent="0.25">
      <c r="C841959" s="62"/>
    </row>
    <row r="841960" spans="3:3" x14ac:dyDescent="0.25">
      <c r="C841960" s="62"/>
    </row>
    <row r="842048" spans="3:3" x14ac:dyDescent="0.25">
      <c r="C842048" s="62"/>
    </row>
    <row r="842049" spans="3:3" x14ac:dyDescent="0.25">
      <c r="C842049" s="62"/>
    </row>
    <row r="842137" spans="3:3" x14ac:dyDescent="0.25">
      <c r="C842137" s="62"/>
    </row>
    <row r="842138" spans="3:3" x14ac:dyDescent="0.25">
      <c r="C842138" s="62"/>
    </row>
    <row r="842226" spans="3:3" x14ac:dyDescent="0.25">
      <c r="C842226" s="62"/>
    </row>
    <row r="842227" spans="3:3" x14ac:dyDescent="0.25">
      <c r="C842227" s="62"/>
    </row>
    <row r="842315" spans="3:3" x14ac:dyDescent="0.25">
      <c r="C842315" s="62"/>
    </row>
    <row r="842316" spans="3:3" x14ac:dyDescent="0.25">
      <c r="C842316" s="62"/>
    </row>
    <row r="842404" spans="3:3" x14ac:dyDescent="0.25">
      <c r="C842404" s="62"/>
    </row>
    <row r="842405" spans="3:3" x14ac:dyDescent="0.25">
      <c r="C842405" s="62"/>
    </row>
    <row r="842493" spans="3:3" x14ac:dyDescent="0.25">
      <c r="C842493" s="62"/>
    </row>
    <row r="842494" spans="3:3" x14ac:dyDescent="0.25">
      <c r="C842494" s="62"/>
    </row>
    <row r="842582" spans="3:3" x14ac:dyDescent="0.25">
      <c r="C842582" s="62"/>
    </row>
    <row r="842583" spans="3:3" x14ac:dyDescent="0.25">
      <c r="C842583" s="62"/>
    </row>
    <row r="842671" spans="3:3" x14ac:dyDescent="0.25">
      <c r="C842671" s="62"/>
    </row>
    <row r="842672" spans="3:3" x14ac:dyDescent="0.25">
      <c r="C842672" s="62"/>
    </row>
    <row r="842760" spans="3:3" x14ac:dyDescent="0.25">
      <c r="C842760" s="62"/>
    </row>
    <row r="842761" spans="3:3" x14ac:dyDescent="0.25">
      <c r="C842761" s="62"/>
    </row>
    <row r="842849" spans="3:3" x14ac:dyDescent="0.25">
      <c r="C842849" s="62"/>
    </row>
    <row r="842850" spans="3:3" x14ac:dyDescent="0.25">
      <c r="C842850" s="62"/>
    </row>
    <row r="842938" spans="3:3" x14ac:dyDescent="0.25">
      <c r="C842938" s="62"/>
    </row>
    <row r="842939" spans="3:3" x14ac:dyDescent="0.25">
      <c r="C842939" s="62"/>
    </row>
    <row r="843027" spans="3:3" x14ac:dyDescent="0.25">
      <c r="C843027" s="62"/>
    </row>
    <row r="843028" spans="3:3" x14ac:dyDescent="0.25">
      <c r="C843028" s="62"/>
    </row>
    <row r="843116" spans="3:3" x14ac:dyDescent="0.25">
      <c r="C843116" s="62"/>
    </row>
    <row r="843117" spans="3:3" x14ac:dyDescent="0.25">
      <c r="C843117" s="62"/>
    </row>
    <row r="843205" spans="3:3" x14ac:dyDescent="0.25">
      <c r="C843205" s="62"/>
    </row>
    <row r="843206" spans="3:3" x14ac:dyDescent="0.25">
      <c r="C843206" s="62"/>
    </row>
    <row r="843294" spans="3:3" x14ac:dyDescent="0.25">
      <c r="C843294" s="62"/>
    </row>
    <row r="843295" spans="3:3" x14ac:dyDescent="0.25">
      <c r="C843295" s="62"/>
    </row>
    <row r="843383" spans="3:3" x14ac:dyDescent="0.25">
      <c r="C843383" s="62"/>
    </row>
    <row r="843384" spans="3:3" x14ac:dyDescent="0.25">
      <c r="C843384" s="62"/>
    </row>
    <row r="843472" spans="3:3" x14ac:dyDescent="0.25">
      <c r="C843472" s="62"/>
    </row>
    <row r="843473" spans="3:3" x14ac:dyDescent="0.25">
      <c r="C843473" s="62"/>
    </row>
    <row r="843561" spans="3:3" x14ac:dyDescent="0.25">
      <c r="C843561" s="62"/>
    </row>
    <row r="843562" spans="3:3" x14ac:dyDescent="0.25">
      <c r="C843562" s="62"/>
    </row>
    <row r="843650" spans="3:3" x14ac:dyDescent="0.25">
      <c r="C843650" s="62"/>
    </row>
    <row r="843651" spans="3:3" x14ac:dyDescent="0.25">
      <c r="C843651" s="62"/>
    </row>
    <row r="843739" spans="3:3" x14ac:dyDescent="0.25">
      <c r="C843739" s="62"/>
    </row>
    <row r="843740" spans="3:3" x14ac:dyDescent="0.25">
      <c r="C843740" s="62"/>
    </row>
    <row r="843828" spans="3:3" x14ac:dyDescent="0.25">
      <c r="C843828" s="62"/>
    </row>
    <row r="843829" spans="3:3" x14ac:dyDescent="0.25">
      <c r="C843829" s="62"/>
    </row>
    <row r="843917" spans="3:3" x14ac:dyDescent="0.25">
      <c r="C843917" s="62"/>
    </row>
    <row r="843918" spans="3:3" x14ac:dyDescent="0.25">
      <c r="C843918" s="62"/>
    </row>
    <row r="844006" spans="3:3" x14ac:dyDescent="0.25">
      <c r="C844006" s="62"/>
    </row>
    <row r="844007" spans="3:3" x14ac:dyDescent="0.25">
      <c r="C844007" s="62"/>
    </row>
    <row r="844095" spans="3:3" x14ac:dyDescent="0.25">
      <c r="C844095" s="62"/>
    </row>
    <row r="844096" spans="3:3" x14ac:dyDescent="0.25">
      <c r="C844096" s="62"/>
    </row>
    <row r="844184" spans="3:3" x14ac:dyDescent="0.25">
      <c r="C844184" s="62"/>
    </row>
    <row r="844185" spans="3:3" x14ac:dyDescent="0.25">
      <c r="C844185" s="62"/>
    </row>
    <row r="844273" spans="3:3" x14ac:dyDescent="0.25">
      <c r="C844273" s="62"/>
    </row>
    <row r="844274" spans="3:3" x14ac:dyDescent="0.25">
      <c r="C844274" s="62"/>
    </row>
    <row r="844362" spans="3:3" x14ac:dyDescent="0.25">
      <c r="C844362" s="62"/>
    </row>
    <row r="844363" spans="3:3" x14ac:dyDescent="0.25">
      <c r="C844363" s="62"/>
    </row>
    <row r="844451" spans="3:3" x14ac:dyDescent="0.25">
      <c r="C844451" s="62"/>
    </row>
    <row r="844452" spans="3:3" x14ac:dyDescent="0.25">
      <c r="C844452" s="62"/>
    </row>
    <row r="844540" spans="3:3" x14ac:dyDescent="0.25">
      <c r="C844540" s="62"/>
    </row>
    <row r="844541" spans="3:3" x14ac:dyDescent="0.25">
      <c r="C844541" s="62"/>
    </row>
    <row r="844629" spans="3:3" x14ac:dyDescent="0.25">
      <c r="C844629" s="62"/>
    </row>
    <row r="844630" spans="3:3" x14ac:dyDescent="0.25">
      <c r="C844630" s="62"/>
    </row>
    <row r="844718" spans="3:3" x14ac:dyDescent="0.25">
      <c r="C844718" s="62"/>
    </row>
    <row r="844719" spans="3:3" x14ac:dyDescent="0.25">
      <c r="C844719" s="62"/>
    </row>
    <row r="844807" spans="3:3" x14ac:dyDescent="0.25">
      <c r="C844807" s="62"/>
    </row>
    <row r="844808" spans="3:3" x14ac:dyDescent="0.25">
      <c r="C844808" s="62"/>
    </row>
    <row r="844896" spans="3:3" x14ac:dyDescent="0.25">
      <c r="C844896" s="62"/>
    </row>
    <row r="844897" spans="3:3" x14ac:dyDescent="0.25">
      <c r="C844897" s="62"/>
    </row>
    <row r="844985" spans="3:3" x14ac:dyDescent="0.25">
      <c r="C844985" s="62"/>
    </row>
    <row r="844986" spans="3:3" x14ac:dyDescent="0.25">
      <c r="C844986" s="62"/>
    </row>
    <row r="845074" spans="3:3" x14ac:dyDescent="0.25">
      <c r="C845074" s="62"/>
    </row>
    <row r="845075" spans="3:3" x14ac:dyDescent="0.25">
      <c r="C845075" s="62"/>
    </row>
    <row r="845163" spans="3:3" x14ac:dyDescent="0.25">
      <c r="C845163" s="62"/>
    </row>
    <row r="845164" spans="3:3" x14ac:dyDescent="0.25">
      <c r="C845164" s="62"/>
    </row>
    <row r="845252" spans="3:3" x14ac:dyDescent="0.25">
      <c r="C845252" s="62"/>
    </row>
    <row r="845253" spans="3:3" x14ac:dyDescent="0.25">
      <c r="C845253" s="62"/>
    </row>
    <row r="845341" spans="3:3" x14ac:dyDescent="0.25">
      <c r="C845341" s="62"/>
    </row>
    <row r="845342" spans="3:3" x14ac:dyDescent="0.25">
      <c r="C845342" s="62"/>
    </row>
    <row r="845430" spans="3:3" x14ac:dyDescent="0.25">
      <c r="C845430" s="62"/>
    </row>
    <row r="845431" spans="3:3" x14ac:dyDescent="0.25">
      <c r="C845431" s="62"/>
    </row>
    <row r="845519" spans="3:3" x14ac:dyDescent="0.25">
      <c r="C845519" s="62"/>
    </row>
    <row r="845520" spans="3:3" x14ac:dyDescent="0.25">
      <c r="C845520" s="62"/>
    </row>
    <row r="845608" spans="3:3" x14ac:dyDescent="0.25">
      <c r="C845608" s="62"/>
    </row>
    <row r="845609" spans="3:3" x14ac:dyDescent="0.25">
      <c r="C845609" s="62"/>
    </row>
    <row r="845697" spans="3:3" x14ac:dyDescent="0.25">
      <c r="C845697" s="62"/>
    </row>
    <row r="845698" spans="3:3" x14ac:dyDescent="0.25">
      <c r="C845698" s="62"/>
    </row>
    <row r="845786" spans="3:3" x14ac:dyDescent="0.25">
      <c r="C845786" s="62"/>
    </row>
    <row r="845787" spans="3:3" x14ac:dyDescent="0.25">
      <c r="C845787" s="62"/>
    </row>
    <row r="845875" spans="3:3" x14ac:dyDescent="0.25">
      <c r="C845875" s="62"/>
    </row>
    <row r="845876" spans="3:3" x14ac:dyDescent="0.25">
      <c r="C845876" s="62"/>
    </row>
    <row r="845964" spans="3:3" x14ac:dyDescent="0.25">
      <c r="C845964" s="62"/>
    </row>
    <row r="845965" spans="3:3" x14ac:dyDescent="0.25">
      <c r="C845965" s="62"/>
    </row>
    <row r="846053" spans="3:3" x14ac:dyDescent="0.25">
      <c r="C846053" s="62"/>
    </row>
    <row r="846054" spans="3:3" x14ac:dyDescent="0.25">
      <c r="C846054" s="62"/>
    </row>
    <row r="846142" spans="3:3" x14ac:dyDescent="0.25">
      <c r="C846142" s="62"/>
    </row>
    <row r="846143" spans="3:3" x14ac:dyDescent="0.25">
      <c r="C846143" s="62"/>
    </row>
    <row r="846231" spans="3:3" x14ac:dyDescent="0.25">
      <c r="C846231" s="62"/>
    </row>
    <row r="846232" spans="3:3" x14ac:dyDescent="0.25">
      <c r="C846232" s="62"/>
    </row>
    <row r="846320" spans="3:3" x14ac:dyDescent="0.25">
      <c r="C846320" s="62"/>
    </row>
    <row r="846321" spans="3:3" x14ac:dyDescent="0.25">
      <c r="C846321" s="62"/>
    </row>
    <row r="846409" spans="3:3" x14ac:dyDescent="0.25">
      <c r="C846409" s="62"/>
    </row>
    <row r="846410" spans="3:3" x14ac:dyDescent="0.25">
      <c r="C846410" s="62"/>
    </row>
    <row r="846498" spans="3:3" x14ac:dyDescent="0.25">
      <c r="C846498" s="62"/>
    </row>
    <row r="846499" spans="3:3" x14ac:dyDescent="0.25">
      <c r="C846499" s="62"/>
    </row>
    <row r="846587" spans="3:3" x14ac:dyDescent="0.25">
      <c r="C846587" s="62"/>
    </row>
    <row r="846588" spans="3:3" x14ac:dyDescent="0.25">
      <c r="C846588" s="62"/>
    </row>
    <row r="846676" spans="3:3" x14ac:dyDescent="0.25">
      <c r="C846676" s="62"/>
    </row>
    <row r="846677" spans="3:3" x14ac:dyDescent="0.25">
      <c r="C846677" s="62"/>
    </row>
    <row r="846765" spans="3:3" x14ac:dyDescent="0.25">
      <c r="C846765" s="62"/>
    </row>
    <row r="846766" spans="3:3" x14ac:dyDescent="0.25">
      <c r="C846766" s="62"/>
    </row>
    <row r="846854" spans="3:3" x14ac:dyDescent="0.25">
      <c r="C846854" s="62"/>
    </row>
    <row r="846855" spans="3:3" x14ac:dyDescent="0.25">
      <c r="C846855" s="62"/>
    </row>
    <row r="846943" spans="3:3" x14ac:dyDescent="0.25">
      <c r="C846943" s="62"/>
    </row>
    <row r="846944" spans="3:3" x14ac:dyDescent="0.25">
      <c r="C846944" s="62"/>
    </row>
    <row r="847032" spans="3:3" x14ac:dyDescent="0.25">
      <c r="C847032" s="62"/>
    </row>
    <row r="847033" spans="3:3" x14ac:dyDescent="0.25">
      <c r="C847033" s="62"/>
    </row>
    <row r="847121" spans="3:3" x14ac:dyDescent="0.25">
      <c r="C847121" s="62"/>
    </row>
    <row r="847122" spans="3:3" x14ac:dyDescent="0.25">
      <c r="C847122" s="62"/>
    </row>
    <row r="847210" spans="3:3" x14ac:dyDescent="0.25">
      <c r="C847210" s="62"/>
    </row>
    <row r="847211" spans="3:3" x14ac:dyDescent="0.25">
      <c r="C847211" s="62"/>
    </row>
    <row r="847299" spans="3:3" x14ac:dyDescent="0.25">
      <c r="C847299" s="62"/>
    </row>
    <row r="847300" spans="3:3" x14ac:dyDescent="0.25">
      <c r="C847300" s="62"/>
    </row>
    <row r="847388" spans="3:3" x14ac:dyDescent="0.25">
      <c r="C847388" s="62"/>
    </row>
    <row r="847389" spans="3:3" x14ac:dyDescent="0.25">
      <c r="C847389" s="62"/>
    </row>
    <row r="847477" spans="3:3" x14ac:dyDescent="0.25">
      <c r="C847477" s="62"/>
    </row>
    <row r="847478" spans="3:3" x14ac:dyDescent="0.25">
      <c r="C847478" s="62"/>
    </row>
    <row r="847566" spans="3:3" x14ac:dyDescent="0.25">
      <c r="C847566" s="62"/>
    </row>
    <row r="847567" spans="3:3" x14ac:dyDescent="0.25">
      <c r="C847567" s="62"/>
    </row>
    <row r="847655" spans="3:3" x14ac:dyDescent="0.25">
      <c r="C847655" s="62"/>
    </row>
    <row r="847656" spans="3:3" x14ac:dyDescent="0.25">
      <c r="C847656" s="62"/>
    </row>
    <row r="847744" spans="3:3" x14ac:dyDescent="0.25">
      <c r="C847744" s="62"/>
    </row>
    <row r="847745" spans="3:3" x14ac:dyDescent="0.25">
      <c r="C847745" s="62"/>
    </row>
    <row r="847833" spans="3:3" x14ac:dyDescent="0.25">
      <c r="C847833" s="62"/>
    </row>
    <row r="847834" spans="3:3" x14ac:dyDescent="0.25">
      <c r="C847834" s="62"/>
    </row>
    <row r="847922" spans="3:3" x14ac:dyDescent="0.25">
      <c r="C847922" s="62"/>
    </row>
    <row r="847923" spans="3:3" x14ac:dyDescent="0.25">
      <c r="C847923" s="62"/>
    </row>
    <row r="848011" spans="3:3" x14ac:dyDescent="0.25">
      <c r="C848011" s="62"/>
    </row>
    <row r="848012" spans="3:3" x14ac:dyDescent="0.25">
      <c r="C848012" s="62"/>
    </row>
    <row r="848100" spans="3:3" x14ac:dyDescent="0.25">
      <c r="C848100" s="62"/>
    </row>
    <row r="848101" spans="3:3" x14ac:dyDescent="0.25">
      <c r="C848101" s="62"/>
    </row>
    <row r="848189" spans="3:3" x14ac:dyDescent="0.25">
      <c r="C848189" s="62"/>
    </row>
    <row r="848190" spans="3:3" x14ac:dyDescent="0.25">
      <c r="C848190" s="62"/>
    </row>
    <row r="848278" spans="3:3" x14ac:dyDescent="0.25">
      <c r="C848278" s="62"/>
    </row>
    <row r="848279" spans="3:3" x14ac:dyDescent="0.25">
      <c r="C848279" s="62"/>
    </row>
    <row r="848367" spans="3:3" x14ac:dyDescent="0.25">
      <c r="C848367" s="62"/>
    </row>
    <row r="848368" spans="3:3" x14ac:dyDescent="0.25">
      <c r="C848368" s="62"/>
    </row>
    <row r="848456" spans="3:3" x14ac:dyDescent="0.25">
      <c r="C848456" s="62"/>
    </row>
    <row r="848457" spans="3:3" x14ac:dyDescent="0.25">
      <c r="C848457" s="62"/>
    </row>
    <row r="848545" spans="3:3" x14ac:dyDescent="0.25">
      <c r="C848545" s="62"/>
    </row>
    <row r="848546" spans="3:3" x14ac:dyDescent="0.25">
      <c r="C848546" s="62"/>
    </row>
    <row r="848634" spans="3:3" x14ac:dyDescent="0.25">
      <c r="C848634" s="62"/>
    </row>
    <row r="848635" spans="3:3" x14ac:dyDescent="0.25">
      <c r="C848635" s="62"/>
    </row>
    <row r="848723" spans="3:3" x14ac:dyDescent="0.25">
      <c r="C848723" s="62"/>
    </row>
    <row r="848724" spans="3:3" x14ac:dyDescent="0.25">
      <c r="C848724" s="62"/>
    </row>
    <row r="848812" spans="3:3" x14ac:dyDescent="0.25">
      <c r="C848812" s="62"/>
    </row>
    <row r="848813" spans="3:3" x14ac:dyDescent="0.25">
      <c r="C848813" s="62"/>
    </row>
    <row r="848901" spans="3:3" x14ac:dyDescent="0.25">
      <c r="C848901" s="62"/>
    </row>
    <row r="848902" spans="3:3" x14ac:dyDescent="0.25">
      <c r="C848902" s="62"/>
    </row>
    <row r="848990" spans="3:3" x14ac:dyDescent="0.25">
      <c r="C848990" s="62"/>
    </row>
    <row r="848991" spans="3:3" x14ac:dyDescent="0.25">
      <c r="C848991" s="62"/>
    </row>
    <row r="849079" spans="3:3" x14ac:dyDescent="0.25">
      <c r="C849079" s="62"/>
    </row>
    <row r="849080" spans="3:3" x14ac:dyDescent="0.25">
      <c r="C849080" s="62"/>
    </row>
    <row r="849168" spans="3:3" x14ac:dyDescent="0.25">
      <c r="C849168" s="62"/>
    </row>
    <row r="849169" spans="3:3" x14ac:dyDescent="0.25">
      <c r="C849169" s="62"/>
    </row>
    <row r="849257" spans="3:3" x14ac:dyDescent="0.25">
      <c r="C849257" s="62"/>
    </row>
    <row r="849258" spans="3:3" x14ac:dyDescent="0.25">
      <c r="C849258" s="62"/>
    </row>
    <row r="849346" spans="3:3" x14ac:dyDescent="0.25">
      <c r="C849346" s="62"/>
    </row>
    <row r="849347" spans="3:3" x14ac:dyDescent="0.25">
      <c r="C849347" s="62"/>
    </row>
    <row r="849435" spans="3:3" x14ac:dyDescent="0.25">
      <c r="C849435" s="62"/>
    </row>
    <row r="849436" spans="3:3" x14ac:dyDescent="0.25">
      <c r="C849436" s="62"/>
    </row>
    <row r="849524" spans="3:3" x14ac:dyDescent="0.25">
      <c r="C849524" s="62"/>
    </row>
    <row r="849525" spans="3:3" x14ac:dyDescent="0.25">
      <c r="C849525" s="62"/>
    </row>
    <row r="849613" spans="3:3" x14ac:dyDescent="0.25">
      <c r="C849613" s="62"/>
    </row>
    <row r="849614" spans="3:3" x14ac:dyDescent="0.25">
      <c r="C849614" s="62"/>
    </row>
    <row r="849702" spans="3:3" x14ac:dyDescent="0.25">
      <c r="C849702" s="62"/>
    </row>
    <row r="849703" spans="3:3" x14ac:dyDescent="0.25">
      <c r="C849703" s="62"/>
    </row>
    <row r="849791" spans="3:3" x14ac:dyDescent="0.25">
      <c r="C849791" s="62"/>
    </row>
    <row r="849792" spans="3:3" x14ac:dyDescent="0.25">
      <c r="C849792" s="62"/>
    </row>
    <row r="849880" spans="3:3" x14ac:dyDescent="0.25">
      <c r="C849880" s="62"/>
    </row>
    <row r="849881" spans="3:3" x14ac:dyDescent="0.25">
      <c r="C849881" s="62"/>
    </row>
    <row r="849969" spans="3:3" x14ac:dyDescent="0.25">
      <c r="C849969" s="62"/>
    </row>
    <row r="849970" spans="3:3" x14ac:dyDescent="0.25">
      <c r="C849970" s="62"/>
    </row>
    <row r="850058" spans="3:3" x14ac:dyDescent="0.25">
      <c r="C850058" s="62"/>
    </row>
    <row r="850059" spans="3:3" x14ac:dyDescent="0.25">
      <c r="C850059" s="62"/>
    </row>
    <row r="850147" spans="3:3" x14ac:dyDescent="0.25">
      <c r="C850147" s="62"/>
    </row>
    <row r="850148" spans="3:3" x14ac:dyDescent="0.25">
      <c r="C850148" s="62"/>
    </row>
    <row r="850236" spans="3:3" x14ac:dyDescent="0.25">
      <c r="C850236" s="62"/>
    </row>
    <row r="850237" spans="3:3" x14ac:dyDescent="0.25">
      <c r="C850237" s="62"/>
    </row>
    <row r="850325" spans="3:3" x14ac:dyDescent="0.25">
      <c r="C850325" s="62"/>
    </row>
    <row r="850326" spans="3:3" x14ac:dyDescent="0.25">
      <c r="C850326" s="62"/>
    </row>
    <row r="850414" spans="3:3" x14ac:dyDescent="0.25">
      <c r="C850414" s="62"/>
    </row>
    <row r="850415" spans="3:3" x14ac:dyDescent="0.25">
      <c r="C850415" s="62"/>
    </row>
    <row r="850503" spans="3:3" x14ac:dyDescent="0.25">
      <c r="C850503" s="62"/>
    </row>
    <row r="850504" spans="3:3" x14ac:dyDescent="0.25">
      <c r="C850504" s="62"/>
    </row>
    <row r="850592" spans="3:3" x14ac:dyDescent="0.25">
      <c r="C850592" s="62"/>
    </row>
    <row r="850593" spans="3:3" x14ac:dyDescent="0.25">
      <c r="C850593" s="62"/>
    </row>
    <row r="850681" spans="3:3" x14ac:dyDescent="0.25">
      <c r="C850681" s="62"/>
    </row>
    <row r="850682" spans="3:3" x14ac:dyDescent="0.25">
      <c r="C850682" s="62"/>
    </row>
    <row r="850770" spans="3:3" x14ac:dyDescent="0.25">
      <c r="C850770" s="62"/>
    </row>
    <row r="850771" spans="3:3" x14ac:dyDescent="0.25">
      <c r="C850771" s="62"/>
    </row>
    <row r="850859" spans="3:3" x14ac:dyDescent="0.25">
      <c r="C850859" s="62"/>
    </row>
    <row r="850860" spans="3:3" x14ac:dyDescent="0.25">
      <c r="C850860" s="62"/>
    </row>
    <row r="850948" spans="3:3" x14ac:dyDescent="0.25">
      <c r="C850948" s="62"/>
    </row>
    <row r="850949" spans="3:3" x14ac:dyDescent="0.25">
      <c r="C850949" s="62"/>
    </row>
    <row r="851037" spans="3:3" x14ac:dyDescent="0.25">
      <c r="C851037" s="62"/>
    </row>
    <row r="851038" spans="3:3" x14ac:dyDescent="0.25">
      <c r="C851038" s="62"/>
    </row>
    <row r="851126" spans="3:3" x14ac:dyDescent="0.25">
      <c r="C851126" s="62"/>
    </row>
    <row r="851127" spans="3:3" x14ac:dyDescent="0.25">
      <c r="C851127" s="62"/>
    </row>
    <row r="851215" spans="3:3" x14ac:dyDescent="0.25">
      <c r="C851215" s="62"/>
    </row>
    <row r="851216" spans="3:3" x14ac:dyDescent="0.25">
      <c r="C851216" s="62"/>
    </row>
    <row r="851304" spans="3:3" x14ac:dyDescent="0.25">
      <c r="C851304" s="62"/>
    </row>
    <row r="851305" spans="3:3" x14ac:dyDescent="0.25">
      <c r="C851305" s="62"/>
    </row>
    <row r="851393" spans="3:3" x14ac:dyDescent="0.25">
      <c r="C851393" s="62"/>
    </row>
    <row r="851394" spans="3:3" x14ac:dyDescent="0.25">
      <c r="C851394" s="62"/>
    </row>
    <row r="851482" spans="3:3" x14ac:dyDescent="0.25">
      <c r="C851482" s="62"/>
    </row>
    <row r="851483" spans="3:3" x14ac:dyDescent="0.25">
      <c r="C851483" s="62"/>
    </row>
    <row r="851571" spans="3:3" x14ac:dyDescent="0.25">
      <c r="C851571" s="62"/>
    </row>
    <row r="851572" spans="3:3" x14ac:dyDescent="0.25">
      <c r="C851572" s="62"/>
    </row>
    <row r="851660" spans="3:3" x14ac:dyDescent="0.25">
      <c r="C851660" s="62"/>
    </row>
    <row r="851661" spans="3:3" x14ac:dyDescent="0.25">
      <c r="C851661" s="62"/>
    </row>
    <row r="851749" spans="3:3" x14ac:dyDescent="0.25">
      <c r="C851749" s="62"/>
    </row>
    <row r="851750" spans="3:3" x14ac:dyDescent="0.25">
      <c r="C851750" s="62"/>
    </row>
    <row r="851838" spans="3:3" x14ac:dyDescent="0.25">
      <c r="C851838" s="62"/>
    </row>
    <row r="851839" spans="3:3" x14ac:dyDescent="0.25">
      <c r="C851839" s="62"/>
    </row>
    <row r="851927" spans="3:3" x14ac:dyDescent="0.25">
      <c r="C851927" s="62"/>
    </row>
    <row r="851928" spans="3:3" x14ac:dyDescent="0.25">
      <c r="C851928" s="62"/>
    </row>
    <row r="852016" spans="3:3" x14ac:dyDescent="0.25">
      <c r="C852016" s="62"/>
    </row>
    <row r="852017" spans="3:3" x14ac:dyDescent="0.25">
      <c r="C852017" s="62"/>
    </row>
    <row r="852105" spans="3:3" x14ac:dyDescent="0.25">
      <c r="C852105" s="62"/>
    </row>
    <row r="852106" spans="3:3" x14ac:dyDescent="0.25">
      <c r="C852106" s="62"/>
    </row>
    <row r="852194" spans="3:3" x14ac:dyDescent="0.25">
      <c r="C852194" s="62"/>
    </row>
    <row r="852195" spans="3:3" x14ac:dyDescent="0.25">
      <c r="C852195" s="62"/>
    </row>
    <row r="852283" spans="3:3" x14ac:dyDescent="0.25">
      <c r="C852283" s="62"/>
    </row>
    <row r="852284" spans="3:3" x14ac:dyDescent="0.25">
      <c r="C852284" s="62"/>
    </row>
    <row r="852372" spans="3:3" x14ac:dyDescent="0.25">
      <c r="C852372" s="62"/>
    </row>
    <row r="852373" spans="3:3" x14ac:dyDescent="0.25">
      <c r="C852373" s="62"/>
    </row>
    <row r="852461" spans="3:3" x14ac:dyDescent="0.25">
      <c r="C852461" s="62"/>
    </row>
    <row r="852462" spans="3:3" x14ac:dyDescent="0.25">
      <c r="C852462" s="62"/>
    </row>
    <row r="852550" spans="3:3" x14ac:dyDescent="0.25">
      <c r="C852550" s="62"/>
    </row>
    <row r="852551" spans="3:3" x14ac:dyDescent="0.25">
      <c r="C852551" s="62"/>
    </row>
    <row r="852639" spans="3:3" x14ac:dyDescent="0.25">
      <c r="C852639" s="62"/>
    </row>
    <row r="852640" spans="3:3" x14ac:dyDescent="0.25">
      <c r="C852640" s="62"/>
    </row>
    <row r="852728" spans="3:3" x14ac:dyDescent="0.25">
      <c r="C852728" s="62"/>
    </row>
    <row r="852729" spans="3:3" x14ac:dyDescent="0.25">
      <c r="C852729" s="62"/>
    </row>
    <row r="852817" spans="3:3" x14ac:dyDescent="0.25">
      <c r="C852817" s="62"/>
    </row>
    <row r="852818" spans="3:3" x14ac:dyDescent="0.25">
      <c r="C852818" s="62"/>
    </row>
    <row r="852906" spans="3:3" x14ac:dyDescent="0.25">
      <c r="C852906" s="62"/>
    </row>
    <row r="852907" spans="3:3" x14ac:dyDescent="0.25">
      <c r="C852907" s="62"/>
    </row>
    <row r="852995" spans="3:3" x14ac:dyDescent="0.25">
      <c r="C852995" s="62"/>
    </row>
    <row r="852996" spans="3:3" x14ac:dyDescent="0.25">
      <c r="C852996" s="62"/>
    </row>
    <row r="853084" spans="3:3" x14ac:dyDescent="0.25">
      <c r="C853084" s="62"/>
    </row>
    <row r="853085" spans="3:3" x14ac:dyDescent="0.25">
      <c r="C853085" s="62"/>
    </row>
    <row r="853173" spans="3:3" x14ac:dyDescent="0.25">
      <c r="C853173" s="62"/>
    </row>
    <row r="853174" spans="3:3" x14ac:dyDescent="0.25">
      <c r="C853174" s="62"/>
    </row>
    <row r="853262" spans="3:3" x14ac:dyDescent="0.25">
      <c r="C853262" s="62"/>
    </row>
    <row r="853263" spans="3:3" x14ac:dyDescent="0.25">
      <c r="C853263" s="62"/>
    </row>
    <row r="853351" spans="3:3" x14ac:dyDescent="0.25">
      <c r="C853351" s="62"/>
    </row>
    <row r="853352" spans="3:3" x14ac:dyDescent="0.25">
      <c r="C853352" s="62"/>
    </row>
    <row r="853440" spans="3:3" x14ac:dyDescent="0.25">
      <c r="C853440" s="62"/>
    </row>
    <row r="853441" spans="3:3" x14ac:dyDescent="0.25">
      <c r="C853441" s="62"/>
    </row>
    <row r="853529" spans="3:3" x14ac:dyDescent="0.25">
      <c r="C853529" s="62"/>
    </row>
    <row r="853530" spans="3:3" x14ac:dyDescent="0.25">
      <c r="C853530" s="62"/>
    </row>
    <row r="853618" spans="3:3" x14ac:dyDescent="0.25">
      <c r="C853618" s="62"/>
    </row>
    <row r="853619" spans="3:3" x14ac:dyDescent="0.25">
      <c r="C853619" s="62"/>
    </row>
    <row r="853707" spans="3:3" x14ac:dyDescent="0.25">
      <c r="C853707" s="62"/>
    </row>
    <row r="853708" spans="3:3" x14ac:dyDescent="0.25">
      <c r="C853708" s="62"/>
    </row>
    <row r="853796" spans="3:3" x14ac:dyDescent="0.25">
      <c r="C853796" s="62"/>
    </row>
    <row r="853797" spans="3:3" x14ac:dyDescent="0.25">
      <c r="C853797" s="62"/>
    </row>
    <row r="853885" spans="3:3" x14ac:dyDescent="0.25">
      <c r="C853885" s="62"/>
    </row>
    <row r="853886" spans="3:3" x14ac:dyDescent="0.25">
      <c r="C853886" s="62"/>
    </row>
    <row r="853974" spans="3:3" x14ac:dyDescent="0.25">
      <c r="C853974" s="62"/>
    </row>
    <row r="853975" spans="3:3" x14ac:dyDescent="0.25">
      <c r="C853975" s="62"/>
    </row>
    <row r="854063" spans="3:3" x14ac:dyDescent="0.25">
      <c r="C854063" s="62"/>
    </row>
    <row r="854064" spans="3:3" x14ac:dyDescent="0.25">
      <c r="C854064" s="62"/>
    </row>
    <row r="854152" spans="3:3" x14ac:dyDescent="0.25">
      <c r="C854152" s="62"/>
    </row>
    <row r="854153" spans="3:3" x14ac:dyDescent="0.25">
      <c r="C854153" s="62"/>
    </row>
    <row r="854241" spans="3:3" x14ac:dyDescent="0.25">
      <c r="C854241" s="62"/>
    </row>
    <row r="854242" spans="3:3" x14ac:dyDescent="0.25">
      <c r="C854242" s="62"/>
    </row>
    <row r="854330" spans="3:3" x14ac:dyDescent="0.25">
      <c r="C854330" s="62"/>
    </row>
    <row r="854331" spans="3:3" x14ac:dyDescent="0.25">
      <c r="C854331" s="62"/>
    </row>
    <row r="854419" spans="3:3" x14ac:dyDescent="0.25">
      <c r="C854419" s="62"/>
    </row>
    <row r="854420" spans="3:3" x14ac:dyDescent="0.25">
      <c r="C854420" s="62"/>
    </row>
    <row r="854508" spans="3:3" x14ac:dyDescent="0.25">
      <c r="C854508" s="62"/>
    </row>
    <row r="854509" spans="3:3" x14ac:dyDescent="0.25">
      <c r="C854509" s="62"/>
    </row>
    <row r="854597" spans="3:3" x14ac:dyDescent="0.25">
      <c r="C854597" s="62"/>
    </row>
    <row r="854598" spans="3:3" x14ac:dyDescent="0.25">
      <c r="C854598" s="62"/>
    </row>
    <row r="854686" spans="3:3" x14ac:dyDescent="0.25">
      <c r="C854686" s="62"/>
    </row>
    <row r="854687" spans="3:3" x14ac:dyDescent="0.25">
      <c r="C854687" s="62"/>
    </row>
    <row r="854775" spans="3:3" x14ac:dyDescent="0.25">
      <c r="C854775" s="62"/>
    </row>
    <row r="854776" spans="3:3" x14ac:dyDescent="0.25">
      <c r="C854776" s="62"/>
    </row>
    <row r="854864" spans="3:3" x14ac:dyDescent="0.25">
      <c r="C854864" s="62"/>
    </row>
    <row r="854865" spans="3:3" x14ac:dyDescent="0.25">
      <c r="C854865" s="62"/>
    </row>
    <row r="854953" spans="3:3" x14ac:dyDescent="0.25">
      <c r="C854953" s="62"/>
    </row>
    <row r="854954" spans="3:3" x14ac:dyDescent="0.25">
      <c r="C854954" s="62"/>
    </row>
    <row r="855042" spans="3:3" x14ac:dyDescent="0.25">
      <c r="C855042" s="62"/>
    </row>
    <row r="855043" spans="3:3" x14ac:dyDescent="0.25">
      <c r="C855043" s="62"/>
    </row>
    <row r="855131" spans="3:3" x14ac:dyDescent="0.25">
      <c r="C855131" s="62"/>
    </row>
    <row r="855132" spans="3:3" x14ac:dyDescent="0.25">
      <c r="C855132" s="62"/>
    </row>
    <row r="855220" spans="3:3" x14ac:dyDescent="0.25">
      <c r="C855220" s="62"/>
    </row>
    <row r="855221" spans="3:3" x14ac:dyDescent="0.25">
      <c r="C855221" s="62"/>
    </row>
    <row r="855309" spans="3:3" x14ac:dyDescent="0.25">
      <c r="C855309" s="62"/>
    </row>
    <row r="855310" spans="3:3" x14ac:dyDescent="0.25">
      <c r="C855310" s="62"/>
    </row>
    <row r="855398" spans="3:3" x14ac:dyDescent="0.25">
      <c r="C855398" s="62"/>
    </row>
    <row r="855399" spans="3:3" x14ac:dyDescent="0.25">
      <c r="C855399" s="62"/>
    </row>
    <row r="855487" spans="3:3" x14ac:dyDescent="0.25">
      <c r="C855487" s="62"/>
    </row>
    <row r="855488" spans="3:3" x14ac:dyDescent="0.25">
      <c r="C855488" s="62"/>
    </row>
    <row r="855576" spans="3:3" x14ac:dyDescent="0.25">
      <c r="C855576" s="62"/>
    </row>
    <row r="855577" spans="3:3" x14ac:dyDescent="0.25">
      <c r="C855577" s="62"/>
    </row>
    <row r="855665" spans="3:3" x14ac:dyDescent="0.25">
      <c r="C855665" s="62"/>
    </row>
    <row r="855666" spans="3:3" x14ac:dyDescent="0.25">
      <c r="C855666" s="62"/>
    </row>
    <row r="855754" spans="3:3" x14ac:dyDescent="0.25">
      <c r="C855754" s="62"/>
    </row>
    <row r="855755" spans="3:3" x14ac:dyDescent="0.25">
      <c r="C855755" s="62"/>
    </row>
    <row r="855843" spans="3:3" x14ac:dyDescent="0.25">
      <c r="C855843" s="62"/>
    </row>
    <row r="855844" spans="3:3" x14ac:dyDescent="0.25">
      <c r="C855844" s="62"/>
    </row>
    <row r="855932" spans="3:3" x14ac:dyDescent="0.25">
      <c r="C855932" s="62"/>
    </row>
    <row r="855933" spans="3:3" x14ac:dyDescent="0.25">
      <c r="C855933" s="62"/>
    </row>
    <row r="856021" spans="3:3" x14ac:dyDescent="0.25">
      <c r="C856021" s="62"/>
    </row>
    <row r="856022" spans="3:3" x14ac:dyDescent="0.25">
      <c r="C856022" s="62"/>
    </row>
    <row r="856110" spans="3:3" x14ac:dyDescent="0.25">
      <c r="C856110" s="62"/>
    </row>
    <row r="856111" spans="3:3" x14ac:dyDescent="0.25">
      <c r="C856111" s="62"/>
    </row>
    <row r="856199" spans="3:3" x14ac:dyDescent="0.25">
      <c r="C856199" s="62"/>
    </row>
    <row r="856200" spans="3:3" x14ac:dyDescent="0.25">
      <c r="C856200" s="62"/>
    </row>
    <row r="856288" spans="3:3" x14ac:dyDescent="0.25">
      <c r="C856288" s="62"/>
    </row>
    <row r="856289" spans="3:3" x14ac:dyDescent="0.25">
      <c r="C856289" s="62"/>
    </row>
    <row r="856377" spans="3:3" x14ac:dyDescent="0.25">
      <c r="C856377" s="62"/>
    </row>
    <row r="856378" spans="3:3" x14ac:dyDescent="0.25">
      <c r="C856378" s="62"/>
    </row>
    <row r="856466" spans="3:3" x14ac:dyDescent="0.25">
      <c r="C856466" s="62"/>
    </row>
    <row r="856467" spans="3:3" x14ac:dyDescent="0.25">
      <c r="C856467" s="62"/>
    </row>
    <row r="856555" spans="3:3" x14ac:dyDescent="0.25">
      <c r="C856555" s="62"/>
    </row>
    <row r="856556" spans="3:3" x14ac:dyDescent="0.25">
      <c r="C856556" s="62"/>
    </row>
    <row r="856644" spans="3:3" x14ac:dyDescent="0.25">
      <c r="C856644" s="62"/>
    </row>
    <row r="856645" spans="3:3" x14ac:dyDescent="0.25">
      <c r="C856645" s="62"/>
    </row>
    <row r="856733" spans="3:3" x14ac:dyDescent="0.25">
      <c r="C856733" s="62"/>
    </row>
    <row r="856734" spans="3:3" x14ac:dyDescent="0.25">
      <c r="C856734" s="62"/>
    </row>
    <row r="856822" spans="3:3" x14ac:dyDescent="0.25">
      <c r="C856822" s="62"/>
    </row>
    <row r="856823" spans="3:3" x14ac:dyDescent="0.25">
      <c r="C856823" s="62"/>
    </row>
    <row r="856911" spans="3:3" x14ac:dyDescent="0.25">
      <c r="C856911" s="62"/>
    </row>
    <row r="856912" spans="3:3" x14ac:dyDescent="0.25">
      <c r="C856912" s="62"/>
    </row>
    <row r="857000" spans="3:3" x14ac:dyDescent="0.25">
      <c r="C857000" s="62"/>
    </row>
    <row r="857001" spans="3:3" x14ac:dyDescent="0.25">
      <c r="C857001" s="62"/>
    </row>
    <row r="857089" spans="3:3" x14ac:dyDescent="0.25">
      <c r="C857089" s="62"/>
    </row>
    <row r="857090" spans="3:3" x14ac:dyDescent="0.25">
      <c r="C857090" s="62"/>
    </row>
    <row r="857178" spans="3:3" x14ac:dyDescent="0.25">
      <c r="C857178" s="62"/>
    </row>
    <row r="857179" spans="3:3" x14ac:dyDescent="0.25">
      <c r="C857179" s="62"/>
    </row>
    <row r="857267" spans="3:3" x14ac:dyDescent="0.25">
      <c r="C857267" s="62"/>
    </row>
    <row r="857268" spans="3:3" x14ac:dyDescent="0.25">
      <c r="C857268" s="62"/>
    </row>
    <row r="857356" spans="3:3" x14ac:dyDescent="0.25">
      <c r="C857356" s="62"/>
    </row>
    <row r="857357" spans="3:3" x14ac:dyDescent="0.25">
      <c r="C857357" s="62"/>
    </row>
    <row r="857445" spans="3:3" x14ac:dyDescent="0.25">
      <c r="C857445" s="62"/>
    </row>
    <row r="857446" spans="3:3" x14ac:dyDescent="0.25">
      <c r="C857446" s="62"/>
    </row>
    <row r="857534" spans="3:3" x14ac:dyDescent="0.25">
      <c r="C857534" s="62"/>
    </row>
    <row r="857535" spans="3:3" x14ac:dyDescent="0.25">
      <c r="C857535" s="62"/>
    </row>
    <row r="857623" spans="3:3" x14ac:dyDescent="0.25">
      <c r="C857623" s="62"/>
    </row>
    <row r="857624" spans="3:3" x14ac:dyDescent="0.25">
      <c r="C857624" s="62"/>
    </row>
    <row r="857712" spans="3:3" x14ac:dyDescent="0.25">
      <c r="C857712" s="62"/>
    </row>
    <row r="857713" spans="3:3" x14ac:dyDescent="0.25">
      <c r="C857713" s="62"/>
    </row>
    <row r="857801" spans="3:3" x14ac:dyDescent="0.25">
      <c r="C857801" s="62"/>
    </row>
    <row r="857802" spans="3:3" x14ac:dyDescent="0.25">
      <c r="C857802" s="62"/>
    </row>
    <row r="857890" spans="3:3" x14ac:dyDescent="0.25">
      <c r="C857890" s="62"/>
    </row>
    <row r="857891" spans="3:3" x14ac:dyDescent="0.25">
      <c r="C857891" s="62"/>
    </row>
    <row r="857979" spans="3:3" x14ac:dyDescent="0.25">
      <c r="C857979" s="62"/>
    </row>
    <row r="857980" spans="3:3" x14ac:dyDescent="0.25">
      <c r="C857980" s="62"/>
    </row>
    <row r="858068" spans="3:3" x14ac:dyDescent="0.25">
      <c r="C858068" s="62"/>
    </row>
    <row r="858069" spans="3:3" x14ac:dyDescent="0.25">
      <c r="C858069" s="62"/>
    </row>
    <row r="858157" spans="3:3" x14ac:dyDescent="0.25">
      <c r="C858157" s="62"/>
    </row>
    <row r="858158" spans="3:3" x14ac:dyDescent="0.25">
      <c r="C858158" s="62"/>
    </row>
    <row r="858246" spans="3:3" x14ac:dyDescent="0.25">
      <c r="C858246" s="62"/>
    </row>
    <row r="858247" spans="3:3" x14ac:dyDescent="0.25">
      <c r="C858247" s="62"/>
    </row>
    <row r="858335" spans="3:3" x14ac:dyDescent="0.25">
      <c r="C858335" s="62"/>
    </row>
    <row r="858336" spans="3:3" x14ac:dyDescent="0.25">
      <c r="C858336" s="62"/>
    </row>
    <row r="858424" spans="3:3" x14ac:dyDescent="0.25">
      <c r="C858424" s="62"/>
    </row>
    <row r="858425" spans="3:3" x14ac:dyDescent="0.25">
      <c r="C858425" s="62"/>
    </row>
    <row r="858513" spans="3:3" x14ac:dyDescent="0.25">
      <c r="C858513" s="62"/>
    </row>
    <row r="858514" spans="3:3" x14ac:dyDescent="0.25">
      <c r="C858514" s="62"/>
    </row>
    <row r="858602" spans="3:3" x14ac:dyDescent="0.25">
      <c r="C858602" s="62"/>
    </row>
    <row r="858603" spans="3:3" x14ac:dyDescent="0.25">
      <c r="C858603" s="62"/>
    </row>
    <row r="858691" spans="3:3" x14ac:dyDescent="0.25">
      <c r="C858691" s="62"/>
    </row>
    <row r="858692" spans="3:3" x14ac:dyDescent="0.25">
      <c r="C858692" s="62"/>
    </row>
    <row r="858780" spans="3:3" x14ac:dyDescent="0.25">
      <c r="C858780" s="62"/>
    </row>
    <row r="858781" spans="3:3" x14ac:dyDescent="0.25">
      <c r="C858781" s="62"/>
    </row>
    <row r="858869" spans="3:3" x14ac:dyDescent="0.25">
      <c r="C858869" s="62"/>
    </row>
    <row r="858870" spans="3:3" x14ac:dyDescent="0.25">
      <c r="C858870" s="62"/>
    </row>
    <row r="858958" spans="3:3" x14ac:dyDescent="0.25">
      <c r="C858958" s="62"/>
    </row>
    <row r="858959" spans="3:3" x14ac:dyDescent="0.25">
      <c r="C858959" s="62"/>
    </row>
    <row r="859047" spans="3:3" x14ac:dyDescent="0.25">
      <c r="C859047" s="62"/>
    </row>
    <row r="859048" spans="3:3" x14ac:dyDescent="0.25">
      <c r="C859048" s="62"/>
    </row>
    <row r="859136" spans="3:3" x14ac:dyDescent="0.25">
      <c r="C859136" s="62"/>
    </row>
    <row r="859137" spans="3:3" x14ac:dyDescent="0.25">
      <c r="C859137" s="62"/>
    </row>
    <row r="859225" spans="3:3" x14ac:dyDescent="0.25">
      <c r="C859225" s="62"/>
    </row>
    <row r="859226" spans="3:3" x14ac:dyDescent="0.25">
      <c r="C859226" s="62"/>
    </row>
    <row r="859314" spans="3:3" x14ac:dyDescent="0.25">
      <c r="C859314" s="62"/>
    </row>
    <row r="859315" spans="3:3" x14ac:dyDescent="0.25">
      <c r="C859315" s="62"/>
    </row>
    <row r="859403" spans="3:3" x14ac:dyDescent="0.25">
      <c r="C859403" s="62"/>
    </row>
    <row r="859404" spans="3:3" x14ac:dyDescent="0.25">
      <c r="C859404" s="62"/>
    </row>
    <row r="859492" spans="3:3" x14ac:dyDescent="0.25">
      <c r="C859492" s="62"/>
    </row>
    <row r="859493" spans="3:3" x14ac:dyDescent="0.25">
      <c r="C859493" s="62"/>
    </row>
    <row r="859581" spans="3:3" x14ac:dyDescent="0.25">
      <c r="C859581" s="62"/>
    </row>
    <row r="859582" spans="3:3" x14ac:dyDescent="0.25">
      <c r="C859582" s="62"/>
    </row>
    <row r="859670" spans="3:3" x14ac:dyDescent="0.25">
      <c r="C859670" s="62"/>
    </row>
    <row r="859671" spans="3:3" x14ac:dyDescent="0.25">
      <c r="C859671" s="62"/>
    </row>
    <row r="859759" spans="3:3" x14ac:dyDescent="0.25">
      <c r="C859759" s="62"/>
    </row>
    <row r="859760" spans="3:3" x14ac:dyDescent="0.25">
      <c r="C859760" s="62"/>
    </row>
    <row r="859848" spans="3:3" x14ac:dyDescent="0.25">
      <c r="C859848" s="62"/>
    </row>
    <row r="859849" spans="3:3" x14ac:dyDescent="0.25">
      <c r="C859849" s="62"/>
    </row>
    <row r="859937" spans="3:3" x14ac:dyDescent="0.25">
      <c r="C859937" s="62"/>
    </row>
    <row r="859938" spans="3:3" x14ac:dyDescent="0.25">
      <c r="C859938" s="62"/>
    </row>
    <row r="860026" spans="3:3" x14ac:dyDescent="0.25">
      <c r="C860026" s="62"/>
    </row>
    <row r="860027" spans="3:3" x14ac:dyDescent="0.25">
      <c r="C860027" s="62"/>
    </row>
    <row r="860115" spans="3:3" x14ac:dyDescent="0.25">
      <c r="C860115" s="62"/>
    </row>
    <row r="860116" spans="3:3" x14ac:dyDescent="0.25">
      <c r="C860116" s="62"/>
    </row>
    <row r="860204" spans="3:3" x14ac:dyDescent="0.25">
      <c r="C860204" s="62"/>
    </row>
    <row r="860205" spans="3:3" x14ac:dyDescent="0.25">
      <c r="C860205" s="62"/>
    </row>
    <row r="860293" spans="3:3" x14ac:dyDescent="0.25">
      <c r="C860293" s="62"/>
    </row>
    <row r="860294" spans="3:3" x14ac:dyDescent="0.25">
      <c r="C860294" s="62"/>
    </row>
    <row r="860382" spans="3:3" x14ac:dyDescent="0.25">
      <c r="C860382" s="62"/>
    </row>
    <row r="860383" spans="3:3" x14ac:dyDescent="0.25">
      <c r="C860383" s="62"/>
    </row>
    <row r="860471" spans="3:3" x14ac:dyDescent="0.25">
      <c r="C860471" s="62"/>
    </row>
    <row r="860472" spans="3:3" x14ac:dyDescent="0.25">
      <c r="C860472" s="62"/>
    </row>
    <row r="860560" spans="3:3" x14ac:dyDescent="0.25">
      <c r="C860560" s="62"/>
    </row>
    <row r="860561" spans="3:3" x14ac:dyDescent="0.25">
      <c r="C860561" s="62"/>
    </row>
    <row r="860649" spans="3:3" x14ac:dyDescent="0.25">
      <c r="C860649" s="62"/>
    </row>
    <row r="860650" spans="3:3" x14ac:dyDescent="0.25">
      <c r="C860650" s="62"/>
    </row>
    <row r="860738" spans="3:3" x14ac:dyDescent="0.25">
      <c r="C860738" s="62"/>
    </row>
    <row r="860739" spans="3:3" x14ac:dyDescent="0.25">
      <c r="C860739" s="62"/>
    </row>
    <row r="860827" spans="3:3" x14ac:dyDescent="0.25">
      <c r="C860827" s="62"/>
    </row>
    <row r="860828" spans="3:3" x14ac:dyDescent="0.25">
      <c r="C860828" s="62"/>
    </row>
    <row r="860916" spans="3:3" x14ac:dyDescent="0.25">
      <c r="C860916" s="62"/>
    </row>
    <row r="860917" spans="3:3" x14ac:dyDescent="0.25">
      <c r="C860917" s="62"/>
    </row>
    <row r="861005" spans="3:3" x14ac:dyDescent="0.25">
      <c r="C861005" s="62"/>
    </row>
    <row r="861006" spans="3:3" x14ac:dyDescent="0.25">
      <c r="C861006" s="62"/>
    </row>
    <row r="861094" spans="3:3" x14ac:dyDescent="0.25">
      <c r="C861094" s="62"/>
    </row>
    <row r="861095" spans="3:3" x14ac:dyDescent="0.25">
      <c r="C861095" s="62"/>
    </row>
    <row r="861183" spans="3:3" x14ac:dyDescent="0.25">
      <c r="C861183" s="62"/>
    </row>
    <row r="861184" spans="3:3" x14ac:dyDescent="0.25">
      <c r="C861184" s="62"/>
    </row>
    <row r="861272" spans="3:3" x14ac:dyDescent="0.25">
      <c r="C861272" s="62"/>
    </row>
    <row r="861273" spans="3:3" x14ac:dyDescent="0.25">
      <c r="C861273" s="62"/>
    </row>
    <row r="861361" spans="3:3" x14ac:dyDescent="0.25">
      <c r="C861361" s="62"/>
    </row>
    <row r="861362" spans="3:3" x14ac:dyDescent="0.25">
      <c r="C861362" s="62"/>
    </row>
    <row r="861450" spans="3:3" x14ac:dyDescent="0.25">
      <c r="C861450" s="62"/>
    </row>
    <row r="861451" spans="3:3" x14ac:dyDescent="0.25">
      <c r="C861451" s="62"/>
    </row>
    <row r="861539" spans="3:3" x14ac:dyDescent="0.25">
      <c r="C861539" s="62"/>
    </row>
    <row r="861540" spans="3:3" x14ac:dyDescent="0.25">
      <c r="C861540" s="62"/>
    </row>
    <row r="861628" spans="3:3" x14ac:dyDescent="0.25">
      <c r="C861628" s="62"/>
    </row>
    <row r="861629" spans="3:3" x14ac:dyDescent="0.25">
      <c r="C861629" s="62"/>
    </row>
    <row r="861717" spans="3:3" x14ac:dyDescent="0.25">
      <c r="C861717" s="62"/>
    </row>
    <row r="861718" spans="3:3" x14ac:dyDescent="0.25">
      <c r="C861718" s="62"/>
    </row>
    <row r="861806" spans="3:3" x14ac:dyDescent="0.25">
      <c r="C861806" s="62"/>
    </row>
    <row r="861807" spans="3:3" x14ac:dyDescent="0.25">
      <c r="C861807" s="62"/>
    </row>
    <row r="861895" spans="3:3" x14ac:dyDescent="0.25">
      <c r="C861895" s="62"/>
    </row>
    <row r="861896" spans="3:3" x14ac:dyDescent="0.25">
      <c r="C861896" s="62"/>
    </row>
    <row r="861984" spans="3:3" x14ac:dyDescent="0.25">
      <c r="C861984" s="62"/>
    </row>
    <row r="861985" spans="3:3" x14ac:dyDescent="0.25">
      <c r="C861985" s="62"/>
    </row>
    <row r="862073" spans="3:3" x14ac:dyDescent="0.25">
      <c r="C862073" s="62"/>
    </row>
    <row r="862074" spans="3:3" x14ac:dyDescent="0.25">
      <c r="C862074" s="62"/>
    </row>
    <row r="862162" spans="3:3" x14ac:dyDescent="0.25">
      <c r="C862162" s="62"/>
    </row>
    <row r="862163" spans="3:3" x14ac:dyDescent="0.25">
      <c r="C862163" s="62"/>
    </row>
    <row r="862251" spans="3:3" x14ac:dyDescent="0.25">
      <c r="C862251" s="62"/>
    </row>
    <row r="862252" spans="3:3" x14ac:dyDescent="0.25">
      <c r="C862252" s="62"/>
    </row>
    <row r="862340" spans="3:3" x14ac:dyDescent="0.25">
      <c r="C862340" s="62"/>
    </row>
    <row r="862341" spans="3:3" x14ac:dyDescent="0.25">
      <c r="C862341" s="62"/>
    </row>
    <row r="862429" spans="3:3" x14ac:dyDescent="0.25">
      <c r="C862429" s="62"/>
    </row>
    <row r="862430" spans="3:3" x14ac:dyDescent="0.25">
      <c r="C862430" s="62"/>
    </row>
    <row r="862518" spans="3:3" x14ac:dyDescent="0.25">
      <c r="C862518" s="62"/>
    </row>
    <row r="862519" spans="3:3" x14ac:dyDescent="0.25">
      <c r="C862519" s="62"/>
    </row>
    <row r="862607" spans="3:3" x14ac:dyDescent="0.25">
      <c r="C862607" s="62"/>
    </row>
    <row r="862608" spans="3:3" x14ac:dyDescent="0.25">
      <c r="C862608" s="62"/>
    </row>
    <row r="862696" spans="3:3" x14ac:dyDescent="0.25">
      <c r="C862696" s="62"/>
    </row>
    <row r="862697" spans="3:3" x14ac:dyDescent="0.25">
      <c r="C862697" s="62"/>
    </row>
    <row r="862785" spans="3:3" x14ac:dyDescent="0.25">
      <c r="C862785" s="62"/>
    </row>
    <row r="862786" spans="3:3" x14ac:dyDescent="0.25">
      <c r="C862786" s="62"/>
    </row>
    <row r="862874" spans="3:3" x14ac:dyDescent="0.25">
      <c r="C862874" s="62"/>
    </row>
    <row r="862875" spans="3:3" x14ac:dyDescent="0.25">
      <c r="C862875" s="62"/>
    </row>
    <row r="862963" spans="3:3" x14ac:dyDescent="0.25">
      <c r="C862963" s="62"/>
    </row>
    <row r="862964" spans="3:3" x14ac:dyDescent="0.25">
      <c r="C862964" s="62"/>
    </row>
    <row r="863052" spans="3:3" x14ac:dyDescent="0.25">
      <c r="C863052" s="62"/>
    </row>
    <row r="863053" spans="3:3" x14ac:dyDescent="0.25">
      <c r="C863053" s="62"/>
    </row>
    <row r="863141" spans="3:3" x14ac:dyDescent="0.25">
      <c r="C863141" s="62"/>
    </row>
    <row r="863142" spans="3:3" x14ac:dyDescent="0.25">
      <c r="C863142" s="62"/>
    </row>
    <row r="863230" spans="3:3" x14ac:dyDescent="0.25">
      <c r="C863230" s="62"/>
    </row>
    <row r="863231" spans="3:3" x14ac:dyDescent="0.25">
      <c r="C863231" s="62"/>
    </row>
    <row r="863319" spans="3:3" x14ac:dyDescent="0.25">
      <c r="C863319" s="62"/>
    </row>
    <row r="863320" spans="3:3" x14ac:dyDescent="0.25">
      <c r="C863320" s="62"/>
    </row>
    <row r="863408" spans="3:3" x14ac:dyDescent="0.25">
      <c r="C863408" s="62"/>
    </row>
    <row r="863409" spans="3:3" x14ac:dyDescent="0.25">
      <c r="C863409" s="62"/>
    </row>
    <row r="863497" spans="3:3" x14ac:dyDescent="0.25">
      <c r="C863497" s="62"/>
    </row>
    <row r="863498" spans="3:3" x14ac:dyDescent="0.25">
      <c r="C863498" s="62"/>
    </row>
    <row r="863586" spans="3:3" x14ac:dyDescent="0.25">
      <c r="C863586" s="62"/>
    </row>
    <row r="863587" spans="3:3" x14ac:dyDescent="0.25">
      <c r="C863587" s="62"/>
    </row>
    <row r="863675" spans="3:3" x14ac:dyDescent="0.25">
      <c r="C863675" s="62"/>
    </row>
    <row r="863676" spans="3:3" x14ac:dyDescent="0.25">
      <c r="C863676" s="62"/>
    </row>
    <row r="863764" spans="3:3" x14ac:dyDescent="0.25">
      <c r="C863764" s="62"/>
    </row>
    <row r="863765" spans="3:3" x14ac:dyDescent="0.25">
      <c r="C863765" s="62"/>
    </row>
    <row r="863853" spans="3:3" x14ac:dyDescent="0.25">
      <c r="C863853" s="62"/>
    </row>
    <row r="863854" spans="3:3" x14ac:dyDescent="0.25">
      <c r="C863854" s="62"/>
    </row>
    <row r="863942" spans="3:3" x14ac:dyDescent="0.25">
      <c r="C863942" s="62"/>
    </row>
    <row r="863943" spans="3:3" x14ac:dyDescent="0.25">
      <c r="C863943" s="62"/>
    </row>
    <row r="864031" spans="3:3" x14ac:dyDescent="0.25">
      <c r="C864031" s="62"/>
    </row>
    <row r="864032" spans="3:3" x14ac:dyDescent="0.25">
      <c r="C864032" s="62"/>
    </row>
    <row r="864120" spans="3:3" x14ac:dyDescent="0.25">
      <c r="C864120" s="62"/>
    </row>
    <row r="864121" spans="3:3" x14ac:dyDescent="0.25">
      <c r="C864121" s="62"/>
    </row>
    <row r="864209" spans="3:3" x14ac:dyDescent="0.25">
      <c r="C864209" s="62"/>
    </row>
    <row r="864210" spans="3:3" x14ac:dyDescent="0.25">
      <c r="C864210" s="62"/>
    </row>
    <row r="864298" spans="3:3" x14ac:dyDescent="0.25">
      <c r="C864298" s="62"/>
    </row>
    <row r="864299" spans="3:3" x14ac:dyDescent="0.25">
      <c r="C864299" s="62"/>
    </row>
    <row r="864387" spans="3:3" x14ac:dyDescent="0.25">
      <c r="C864387" s="62"/>
    </row>
    <row r="864388" spans="3:3" x14ac:dyDescent="0.25">
      <c r="C864388" s="62"/>
    </row>
    <row r="864476" spans="3:3" x14ac:dyDescent="0.25">
      <c r="C864476" s="62"/>
    </row>
    <row r="864477" spans="3:3" x14ac:dyDescent="0.25">
      <c r="C864477" s="62"/>
    </row>
    <row r="864565" spans="3:3" x14ac:dyDescent="0.25">
      <c r="C864565" s="62"/>
    </row>
    <row r="864566" spans="3:3" x14ac:dyDescent="0.25">
      <c r="C864566" s="62"/>
    </row>
    <row r="864654" spans="3:3" x14ac:dyDescent="0.25">
      <c r="C864654" s="62"/>
    </row>
    <row r="864655" spans="3:3" x14ac:dyDescent="0.25">
      <c r="C864655" s="62"/>
    </row>
    <row r="864743" spans="3:3" x14ac:dyDescent="0.25">
      <c r="C864743" s="62"/>
    </row>
    <row r="864744" spans="3:3" x14ac:dyDescent="0.25">
      <c r="C864744" s="62"/>
    </row>
    <row r="864832" spans="3:3" x14ac:dyDescent="0.25">
      <c r="C864832" s="62"/>
    </row>
    <row r="864833" spans="3:3" x14ac:dyDescent="0.25">
      <c r="C864833" s="62"/>
    </row>
    <row r="864921" spans="3:3" x14ac:dyDescent="0.25">
      <c r="C864921" s="62"/>
    </row>
    <row r="864922" spans="3:3" x14ac:dyDescent="0.25">
      <c r="C864922" s="62"/>
    </row>
    <row r="865010" spans="3:3" x14ac:dyDescent="0.25">
      <c r="C865010" s="62"/>
    </row>
    <row r="865011" spans="3:3" x14ac:dyDescent="0.25">
      <c r="C865011" s="62"/>
    </row>
    <row r="865099" spans="3:3" x14ac:dyDescent="0.25">
      <c r="C865099" s="62"/>
    </row>
    <row r="865100" spans="3:3" x14ac:dyDescent="0.25">
      <c r="C865100" s="62"/>
    </row>
    <row r="865188" spans="3:3" x14ac:dyDescent="0.25">
      <c r="C865188" s="62"/>
    </row>
    <row r="865189" spans="3:3" x14ac:dyDescent="0.25">
      <c r="C865189" s="62"/>
    </row>
    <row r="865277" spans="3:3" x14ac:dyDescent="0.25">
      <c r="C865277" s="62"/>
    </row>
    <row r="865278" spans="3:3" x14ac:dyDescent="0.25">
      <c r="C865278" s="62"/>
    </row>
    <row r="865366" spans="3:3" x14ac:dyDescent="0.25">
      <c r="C865366" s="62"/>
    </row>
    <row r="865367" spans="3:3" x14ac:dyDescent="0.25">
      <c r="C865367" s="62"/>
    </row>
    <row r="865455" spans="3:3" x14ac:dyDescent="0.25">
      <c r="C865455" s="62"/>
    </row>
    <row r="865456" spans="3:3" x14ac:dyDescent="0.25">
      <c r="C865456" s="62"/>
    </row>
    <row r="865544" spans="3:3" x14ac:dyDescent="0.25">
      <c r="C865544" s="62"/>
    </row>
    <row r="865545" spans="3:3" x14ac:dyDescent="0.25">
      <c r="C865545" s="62"/>
    </row>
    <row r="865633" spans="3:3" x14ac:dyDescent="0.25">
      <c r="C865633" s="62"/>
    </row>
    <row r="865634" spans="3:3" x14ac:dyDescent="0.25">
      <c r="C865634" s="62"/>
    </row>
    <row r="865722" spans="3:3" x14ac:dyDescent="0.25">
      <c r="C865722" s="62"/>
    </row>
    <row r="865723" spans="3:3" x14ac:dyDescent="0.25">
      <c r="C865723" s="62"/>
    </row>
    <row r="865811" spans="3:3" x14ac:dyDescent="0.25">
      <c r="C865811" s="62"/>
    </row>
    <row r="865812" spans="3:3" x14ac:dyDescent="0.25">
      <c r="C865812" s="62"/>
    </row>
    <row r="865900" spans="3:3" x14ac:dyDescent="0.25">
      <c r="C865900" s="62"/>
    </row>
    <row r="865901" spans="3:3" x14ac:dyDescent="0.25">
      <c r="C865901" s="62"/>
    </row>
    <row r="865989" spans="3:3" x14ac:dyDescent="0.25">
      <c r="C865989" s="62"/>
    </row>
    <row r="865990" spans="3:3" x14ac:dyDescent="0.25">
      <c r="C865990" s="62"/>
    </row>
    <row r="866078" spans="3:3" x14ac:dyDescent="0.25">
      <c r="C866078" s="62"/>
    </row>
    <row r="866079" spans="3:3" x14ac:dyDescent="0.25">
      <c r="C866079" s="62"/>
    </row>
    <row r="866167" spans="3:3" x14ac:dyDescent="0.25">
      <c r="C866167" s="62"/>
    </row>
    <row r="866168" spans="3:3" x14ac:dyDescent="0.25">
      <c r="C866168" s="62"/>
    </row>
    <row r="866256" spans="3:3" x14ac:dyDescent="0.25">
      <c r="C866256" s="62"/>
    </row>
    <row r="866257" spans="3:3" x14ac:dyDescent="0.25">
      <c r="C866257" s="62"/>
    </row>
    <row r="866345" spans="3:3" x14ac:dyDescent="0.25">
      <c r="C866345" s="62"/>
    </row>
    <row r="866346" spans="3:3" x14ac:dyDescent="0.25">
      <c r="C866346" s="62"/>
    </row>
    <row r="866434" spans="3:3" x14ac:dyDescent="0.25">
      <c r="C866434" s="62"/>
    </row>
    <row r="866435" spans="3:3" x14ac:dyDescent="0.25">
      <c r="C866435" s="62"/>
    </row>
    <row r="866523" spans="3:3" x14ac:dyDescent="0.25">
      <c r="C866523" s="62"/>
    </row>
    <row r="866524" spans="3:3" x14ac:dyDescent="0.25">
      <c r="C866524" s="62"/>
    </row>
    <row r="866612" spans="3:3" x14ac:dyDescent="0.25">
      <c r="C866612" s="62"/>
    </row>
    <row r="866613" spans="3:3" x14ac:dyDescent="0.25">
      <c r="C866613" s="62"/>
    </row>
    <row r="866701" spans="3:3" x14ac:dyDescent="0.25">
      <c r="C866701" s="62"/>
    </row>
    <row r="866702" spans="3:3" x14ac:dyDescent="0.25">
      <c r="C866702" s="62"/>
    </row>
    <row r="866790" spans="3:3" x14ac:dyDescent="0.25">
      <c r="C866790" s="62"/>
    </row>
    <row r="866791" spans="3:3" x14ac:dyDescent="0.25">
      <c r="C866791" s="62"/>
    </row>
    <row r="866879" spans="3:3" x14ac:dyDescent="0.25">
      <c r="C866879" s="62"/>
    </row>
    <row r="866880" spans="3:3" x14ac:dyDescent="0.25">
      <c r="C866880" s="62"/>
    </row>
    <row r="866968" spans="3:3" x14ac:dyDescent="0.25">
      <c r="C866968" s="62"/>
    </row>
    <row r="866969" spans="3:3" x14ac:dyDescent="0.25">
      <c r="C866969" s="62"/>
    </row>
    <row r="867057" spans="3:3" x14ac:dyDescent="0.25">
      <c r="C867057" s="62"/>
    </row>
    <row r="867058" spans="3:3" x14ac:dyDescent="0.25">
      <c r="C867058" s="62"/>
    </row>
    <row r="867146" spans="3:3" x14ac:dyDescent="0.25">
      <c r="C867146" s="62"/>
    </row>
    <row r="867147" spans="3:3" x14ac:dyDescent="0.25">
      <c r="C867147" s="62"/>
    </row>
    <row r="867235" spans="3:3" x14ac:dyDescent="0.25">
      <c r="C867235" s="62"/>
    </row>
    <row r="867236" spans="3:3" x14ac:dyDescent="0.25">
      <c r="C867236" s="62"/>
    </row>
    <row r="867324" spans="3:3" x14ac:dyDescent="0.25">
      <c r="C867324" s="62"/>
    </row>
    <row r="867325" spans="3:3" x14ac:dyDescent="0.25">
      <c r="C867325" s="62"/>
    </row>
    <row r="867413" spans="3:3" x14ac:dyDescent="0.25">
      <c r="C867413" s="62"/>
    </row>
    <row r="867414" spans="3:3" x14ac:dyDescent="0.25">
      <c r="C867414" s="62"/>
    </row>
    <row r="867502" spans="3:3" x14ac:dyDescent="0.25">
      <c r="C867502" s="62"/>
    </row>
    <row r="867503" spans="3:3" x14ac:dyDescent="0.25">
      <c r="C867503" s="62"/>
    </row>
    <row r="867591" spans="3:3" x14ac:dyDescent="0.25">
      <c r="C867591" s="62"/>
    </row>
    <row r="867592" spans="3:3" x14ac:dyDescent="0.25">
      <c r="C867592" s="62"/>
    </row>
    <row r="867680" spans="3:3" x14ac:dyDescent="0.25">
      <c r="C867680" s="62"/>
    </row>
    <row r="867681" spans="3:3" x14ac:dyDescent="0.25">
      <c r="C867681" s="62"/>
    </row>
    <row r="867769" spans="3:3" x14ac:dyDescent="0.25">
      <c r="C867769" s="62"/>
    </row>
    <row r="867770" spans="3:3" x14ac:dyDescent="0.25">
      <c r="C867770" s="62"/>
    </row>
    <row r="867858" spans="3:3" x14ac:dyDescent="0.25">
      <c r="C867858" s="62"/>
    </row>
    <row r="867859" spans="3:3" x14ac:dyDescent="0.25">
      <c r="C867859" s="62"/>
    </row>
    <row r="867947" spans="3:3" x14ac:dyDescent="0.25">
      <c r="C867947" s="62"/>
    </row>
    <row r="867948" spans="3:3" x14ac:dyDescent="0.25">
      <c r="C867948" s="62"/>
    </row>
    <row r="868036" spans="3:3" x14ac:dyDescent="0.25">
      <c r="C868036" s="62"/>
    </row>
    <row r="868037" spans="3:3" x14ac:dyDescent="0.25">
      <c r="C868037" s="62"/>
    </row>
    <row r="868125" spans="3:3" x14ac:dyDescent="0.25">
      <c r="C868125" s="62"/>
    </row>
    <row r="868126" spans="3:3" x14ac:dyDescent="0.25">
      <c r="C868126" s="62"/>
    </row>
    <row r="868214" spans="3:3" x14ac:dyDescent="0.25">
      <c r="C868214" s="62"/>
    </row>
    <row r="868215" spans="3:3" x14ac:dyDescent="0.25">
      <c r="C868215" s="62"/>
    </row>
    <row r="868303" spans="3:3" x14ac:dyDescent="0.25">
      <c r="C868303" s="62"/>
    </row>
    <row r="868304" spans="3:3" x14ac:dyDescent="0.25">
      <c r="C868304" s="62"/>
    </row>
    <row r="868392" spans="3:3" x14ac:dyDescent="0.25">
      <c r="C868392" s="62"/>
    </row>
    <row r="868393" spans="3:3" x14ac:dyDescent="0.25">
      <c r="C868393" s="62"/>
    </row>
    <row r="868481" spans="3:3" x14ac:dyDescent="0.25">
      <c r="C868481" s="62"/>
    </row>
    <row r="868482" spans="3:3" x14ac:dyDescent="0.25">
      <c r="C868482" s="62"/>
    </row>
    <row r="868570" spans="3:3" x14ac:dyDescent="0.25">
      <c r="C868570" s="62"/>
    </row>
    <row r="868571" spans="3:3" x14ac:dyDescent="0.25">
      <c r="C868571" s="62"/>
    </row>
    <row r="868659" spans="3:3" x14ac:dyDescent="0.25">
      <c r="C868659" s="62"/>
    </row>
    <row r="868660" spans="3:3" x14ac:dyDescent="0.25">
      <c r="C868660" s="62"/>
    </row>
    <row r="868748" spans="3:3" x14ac:dyDescent="0.25">
      <c r="C868748" s="62"/>
    </row>
    <row r="868749" spans="3:3" x14ac:dyDescent="0.25">
      <c r="C868749" s="62"/>
    </row>
    <row r="868837" spans="3:3" x14ac:dyDescent="0.25">
      <c r="C868837" s="62"/>
    </row>
    <row r="868838" spans="3:3" x14ac:dyDescent="0.25">
      <c r="C868838" s="62"/>
    </row>
    <row r="868926" spans="3:3" x14ac:dyDescent="0.25">
      <c r="C868926" s="62"/>
    </row>
    <row r="868927" spans="3:3" x14ac:dyDescent="0.25">
      <c r="C868927" s="62"/>
    </row>
    <row r="869015" spans="3:3" x14ac:dyDescent="0.25">
      <c r="C869015" s="62"/>
    </row>
    <row r="869016" spans="3:3" x14ac:dyDescent="0.25">
      <c r="C869016" s="62"/>
    </row>
    <row r="869104" spans="3:3" x14ac:dyDescent="0.25">
      <c r="C869104" s="62"/>
    </row>
    <row r="869105" spans="3:3" x14ac:dyDescent="0.25">
      <c r="C869105" s="62"/>
    </row>
    <row r="869193" spans="3:3" x14ac:dyDescent="0.25">
      <c r="C869193" s="62"/>
    </row>
    <row r="869194" spans="3:3" x14ac:dyDescent="0.25">
      <c r="C869194" s="62"/>
    </row>
    <row r="869282" spans="3:3" x14ac:dyDescent="0.25">
      <c r="C869282" s="62"/>
    </row>
    <row r="869283" spans="3:3" x14ac:dyDescent="0.25">
      <c r="C869283" s="62"/>
    </row>
    <row r="869371" spans="3:3" x14ac:dyDescent="0.25">
      <c r="C869371" s="62"/>
    </row>
    <row r="869372" spans="3:3" x14ac:dyDescent="0.25">
      <c r="C869372" s="62"/>
    </row>
    <row r="869460" spans="3:3" x14ac:dyDescent="0.25">
      <c r="C869460" s="62"/>
    </row>
    <row r="869461" spans="3:3" x14ac:dyDescent="0.25">
      <c r="C869461" s="62"/>
    </row>
    <row r="869549" spans="3:3" x14ac:dyDescent="0.25">
      <c r="C869549" s="62"/>
    </row>
    <row r="869550" spans="3:3" x14ac:dyDescent="0.25">
      <c r="C869550" s="62"/>
    </row>
    <row r="869638" spans="3:3" x14ac:dyDescent="0.25">
      <c r="C869638" s="62"/>
    </row>
    <row r="869639" spans="3:3" x14ac:dyDescent="0.25">
      <c r="C869639" s="62"/>
    </row>
    <row r="869727" spans="3:3" x14ac:dyDescent="0.25">
      <c r="C869727" s="62"/>
    </row>
    <row r="869728" spans="3:3" x14ac:dyDescent="0.25">
      <c r="C869728" s="62"/>
    </row>
    <row r="869816" spans="3:3" x14ac:dyDescent="0.25">
      <c r="C869816" s="62"/>
    </row>
    <row r="869817" spans="3:3" x14ac:dyDescent="0.25">
      <c r="C869817" s="62"/>
    </row>
    <row r="869905" spans="3:3" x14ac:dyDescent="0.25">
      <c r="C869905" s="62"/>
    </row>
    <row r="869906" spans="3:3" x14ac:dyDescent="0.25">
      <c r="C869906" s="62"/>
    </row>
    <row r="869994" spans="3:3" x14ac:dyDescent="0.25">
      <c r="C869994" s="62"/>
    </row>
    <row r="869995" spans="3:3" x14ac:dyDescent="0.25">
      <c r="C869995" s="62"/>
    </row>
    <row r="870083" spans="3:3" x14ac:dyDescent="0.25">
      <c r="C870083" s="62"/>
    </row>
    <row r="870084" spans="3:3" x14ac:dyDescent="0.25">
      <c r="C870084" s="62"/>
    </row>
    <row r="870172" spans="3:3" x14ac:dyDescent="0.25">
      <c r="C870172" s="62"/>
    </row>
    <row r="870173" spans="3:3" x14ac:dyDescent="0.25">
      <c r="C870173" s="62"/>
    </row>
    <row r="870261" spans="3:3" x14ac:dyDescent="0.25">
      <c r="C870261" s="62"/>
    </row>
    <row r="870262" spans="3:3" x14ac:dyDescent="0.25">
      <c r="C870262" s="62"/>
    </row>
    <row r="870350" spans="3:3" x14ac:dyDescent="0.25">
      <c r="C870350" s="62"/>
    </row>
    <row r="870351" spans="3:3" x14ac:dyDescent="0.25">
      <c r="C870351" s="62"/>
    </row>
    <row r="870439" spans="3:3" x14ac:dyDescent="0.25">
      <c r="C870439" s="62"/>
    </row>
    <row r="870440" spans="3:3" x14ac:dyDescent="0.25">
      <c r="C870440" s="62"/>
    </row>
    <row r="870528" spans="3:3" x14ac:dyDescent="0.25">
      <c r="C870528" s="62"/>
    </row>
    <row r="870529" spans="3:3" x14ac:dyDescent="0.25">
      <c r="C870529" s="62"/>
    </row>
    <row r="870617" spans="3:3" x14ac:dyDescent="0.25">
      <c r="C870617" s="62"/>
    </row>
    <row r="870618" spans="3:3" x14ac:dyDescent="0.25">
      <c r="C870618" s="62"/>
    </row>
    <row r="870706" spans="3:3" x14ac:dyDescent="0.25">
      <c r="C870706" s="62"/>
    </row>
    <row r="870707" spans="3:3" x14ac:dyDescent="0.25">
      <c r="C870707" s="62"/>
    </row>
    <row r="870795" spans="3:3" x14ac:dyDescent="0.25">
      <c r="C870795" s="62"/>
    </row>
    <row r="870796" spans="3:3" x14ac:dyDescent="0.25">
      <c r="C870796" s="62"/>
    </row>
    <row r="870884" spans="3:3" x14ac:dyDescent="0.25">
      <c r="C870884" s="62"/>
    </row>
    <row r="870885" spans="3:3" x14ac:dyDescent="0.25">
      <c r="C870885" s="62"/>
    </row>
    <row r="870973" spans="3:3" x14ac:dyDescent="0.25">
      <c r="C870973" s="62"/>
    </row>
    <row r="870974" spans="3:3" x14ac:dyDescent="0.25">
      <c r="C870974" s="62"/>
    </row>
    <row r="871062" spans="3:3" x14ac:dyDescent="0.25">
      <c r="C871062" s="62"/>
    </row>
    <row r="871063" spans="3:3" x14ac:dyDescent="0.25">
      <c r="C871063" s="62"/>
    </row>
    <row r="871151" spans="3:3" x14ac:dyDescent="0.25">
      <c r="C871151" s="62"/>
    </row>
    <row r="871152" spans="3:3" x14ac:dyDescent="0.25">
      <c r="C871152" s="62"/>
    </row>
    <row r="871240" spans="3:3" x14ac:dyDescent="0.25">
      <c r="C871240" s="62"/>
    </row>
    <row r="871241" spans="3:3" x14ac:dyDescent="0.25">
      <c r="C871241" s="62"/>
    </row>
    <row r="871329" spans="3:3" x14ac:dyDescent="0.25">
      <c r="C871329" s="62"/>
    </row>
    <row r="871330" spans="3:3" x14ac:dyDescent="0.25">
      <c r="C871330" s="62"/>
    </row>
    <row r="871418" spans="3:3" x14ac:dyDescent="0.25">
      <c r="C871418" s="62"/>
    </row>
    <row r="871419" spans="3:3" x14ac:dyDescent="0.25">
      <c r="C871419" s="62"/>
    </row>
    <row r="871507" spans="3:3" x14ac:dyDescent="0.25">
      <c r="C871507" s="62"/>
    </row>
    <row r="871508" spans="3:3" x14ac:dyDescent="0.25">
      <c r="C871508" s="62"/>
    </row>
    <row r="871596" spans="3:3" x14ac:dyDescent="0.25">
      <c r="C871596" s="62"/>
    </row>
    <row r="871597" spans="3:3" x14ac:dyDescent="0.25">
      <c r="C871597" s="62"/>
    </row>
    <row r="871685" spans="3:3" x14ac:dyDescent="0.25">
      <c r="C871685" s="62"/>
    </row>
    <row r="871686" spans="3:3" x14ac:dyDescent="0.25">
      <c r="C871686" s="62"/>
    </row>
    <row r="871774" spans="3:3" x14ac:dyDescent="0.25">
      <c r="C871774" s="62"/>
    </row>
    <row r="871775" spans="3:3" x14ac:dyDescent="0.25">
      <c r="C871775" s="62"/>
    </row>
    <row r="871863" spans="3:3" x14ac:dyDescent="0.25">
      <c r="C871863" s="62"/>
    </row>
    <row r="871864" spans="3:3" x14ac:dyDescent="0.25">
      <c r="C871864" s="62"/>
    </row>
    <row r="871952" spans="3:3" x14ac:dyDescent="0.25">
      <c r="C871952" s="62"/>
    </row>
    <row r="871953" spans="3:3" x14ac:dyDescent="0.25">
      <c r="C871953" s="62"/>
    </row>
    <row r="872041" spans="3:3" x14ac:dyDescent="0.25">
      <c r="C872041" s="62"/>
    </row>
    <row r="872042" spans="3:3" x14ac:dyDescent="0.25">
      <c r="C872042" s="62"/>
    </row>
    <row r="872130" spans="3:3" x14ac:dyDescent="0.25">
      <c r="C872130" s="62"/>
    </row>
    <row r="872131" spans="3:3" x14ac:dyDescent="0.25">
      <c r="C872131" s="62"/>
    </row>
    <row r="872219" spans="3:3" x14ac:dyDescent="0.25">
      <c r="C872219" s="62"/>
    </row>
    <row r="872220" spans="3:3" x14ac:dyDescent="0.25">
      <c r="C872220" s="62"/>
    </row>
    <row r="872308" spans="3:3" x14ac:dyDescent="0.25">
      <c r="C872308" s="62"/>
    </row>
    <row r="872309" spans="3:3" x14ac:dyDescent="0.25">
      <c r="C872309" s="62"/>
    </row>
    <row r="872397" spans="3:3" x14ac:dyDescent="0.25">
      <c r="C872397" s="62"/>
    </row>
    <row r="872398" spans="3:3" x14ac:dyDescent="0.25">
      <c r="C872398" s="62"/>
    </row>
    <row r="872486" spans="3:3" x14ac:dyDescent="0.25">
      <c r="C872486" s="62"/>
    </row>
    <row r="872487" spans="3:3" x14ac:dyDescent="0.25">
      <c r="C872487" s="62"/>
    </row>
    <row r="872575" spans="3:3" x14ac:dyDescent="0.25">
      <c r="C872575" s="62"/>
    </row>
    <row r="872576" spans="3:3" x14ac:dyDescent="0.25">
      <c r="C872576" s="62"/>
    </row>
    <row r="872664" spans="3:3" x14ac:dyDescent="0.25">
      <c r="C872664" s="62"/>
    </row>
    <row r="872665" spans="3:3" x14ac:dyDescent="0.25">
      <c r="C872665" s="62"/>
    </row>
    <row r="872753" spans="3:3" x14ac:dyDescent="0.25">
      <c r="C872753" s="62"/>
    </row>
    <row r="872754" spans="3:3" x14ac:dyDescent="0.25">
      <c r="C872754" s="62"/>
    </row>
    <row r="872842" spans="3:3" x14ac:dyDescent="0.25">
      <c r="C872842" s="62"/>
    </row>
    <row r="872843" spans="3:3" x14ac:dyDescent="0.25">
      <c r="C872843" s="62"/>
    </row>
    <row r="872931" spans="3:3" x14ac:dyDescent="0.25">
      <c r="C872931" s="62"/>
    </row>
    <row r="872932" spans="3:3" x14ac:dyDescent="0.25">
      <c r="C872932" s="62"/>
    </row>
    <row r="873020" spans="3:3" x14ac:dyDescent="0.25">
      <c r="C873020" s="62"/>
    </row>
    <row r="873021" spans="3:3" x14ac:dyDescent="0.25">
      <c r="C873021" s="62"/>
    </row>
    <row r="873109" spans="3:3" x14ac:dyDescent="0.25">
      <c r="C873109" s="62"/>
    </row>
    <row r="873110" spans="3:3" x14ac:dyDescent="0.25">
      <c r="C873110" s="62"/>
    </row>
    <row r="873198" spans="3:3" x14ac:dyDescent="0.25">
      <c r="C873198" s="62"/>
    </row>
    <row r="873199" spans="3:3" x14ac:dyDescent="0.25">
      <c r="C873199" s="62"/>
    </row>
    <row r="873287" spans="3:3" x14ac:dyDescent="0.25">
      <c r="C873287" s="62"/>
    </row>
    <row r="873288" spans="3:3" x14ac:dyDescent="0.25">
      <c r="C873288" s="62"/>
    </row>
    <row r="873376" spans="3:3" x14ac:dyDescent="0.25">
      <c r="C873376" s="62"/>
    </row>
    <row r="873377" spans="3:3" x14ac:dyDescent="0.25">
      <c r="C873377" s="62"/>
    </row>
    <row r="873465" spans="3:3" x14ac:dyDescent="0.25">
      <c r="C873465" s="62"/>
    </row>
    <row r="873466" spans="3:3" x14ac:dyDescent="0.25">
      <c r="C873466" s="62"/>
    </row>
    <row r="873554" spans="3:3" x14ac:dyDescent="0.25">
      <c r="C873554" s="62"/>
    </row>
    <row r="873555" spans="3:3" x14ac:dyDescent="0.25">
      <c r="C873555" s="62"/>
    </row>
    <row r="873643" spans="3:3" x14ac:dyDescent="0.25">
      <c r="C873643" s="62"/>
    </row>
    <row r="873644" spans="3:3" x14ac:dyDescent="0.25">
      <c r="C873644" s="62"/>
    </row>
    <row r="873732" spans="3:3" x14ac:dyDescent="0.25">
      <c r="C873732" s="62"/>
    </row>
    <row r="873733" spans="3:3" x14ac:dyDescent="0.25">
      <c r="C873733" s="62"/>
    </row>
    <row r="873821" spans="3:3" x14ac:dyDescent="0.25">
      <c r="C873821" s="62"/>
    </row>
    <row r="873822" spans="3:3" x14ac:dyDescent="0.25">
      <c r="C873822" s="62"/>
    </row>
    <row r="873910" spans="3:3" x14ac:dyDescent="0.25">
      <c r="C873910" s="62"/>
    </row>
    <row r="873911" spans="3:3" x14ac:dyDescent="0.25">
      <c r="C873911" s="62"/>
    </row>
    <row r="873999" spans="3:3" x14ac:dyDescent="0.25">
      <c r="C873999" s="62"/>
    </row>
    <row r="874000" spans="3:3" x14ac:dyDescent="0.25">
      <c r="C874000" s="62"/>
    </row>
    <row r="874088" spans="3:3" x14ac:dyDescent="0.25">
      <c r="C874088" s="62"/>
    </row>
    <row r="874089" spans="3:3" x14ac:dyDescent="0.25">
      <c r="C874089" s="62"/>
    </row>
    <row r="874177" spans="3:3" x14ac:dyDescent="0.25">
      <c r="C874177" s="62"/>
    </row>
    <row r="874178" spans="3:3" x14ac:dyDescent="0.25">
      <c r="C874178" s="62"/>
    </row>
    <row r="874266" spans="3:3" x14ac:dyDescent="0.25">
      <c r="C874266" s="62"/>
    </row>
    <row r="874267" spans="3:3" x14ac:dyDescent="0.25">
      <c r="C874267" s="62"/>
    </row>
    <row r="874355" spans="3:3" x14ac:dyDescent="0.25">
      <c r="C874355" s="62"/>
    </row>
    <row r="874356" spans="3:3" x14ac:dyDescent="0.25">
      <c r="C874356" s="62"/>
    </row>
    <row r="874444" spans="3:3" x14ac:dyDescent="0.25">
      <c r="C874444" s="62"/>
    </row>
    <row r="874445" spans="3:3" x14ac:dyDescent="0.25">
      <c r="C874445" s="62"/>
    </row>
    <row r="874533" spans="3:3" x14ac:dyDescent="0.25">
      <c r="C874533" s="62"/>
    </row>
    <row r="874534" spans="3:3" x14ac:dyDescent="0.25">
      <c r="C874534" s="62"/>
    </row>
    <row r="874622" spans="3:3" x14ac:dyDescent="0.25">
      <c r="C874622" s="62"/>
    </row>
    <row r="874623" spans="3:3" x14ac:dyDescent="0.25">
      <c r="C874623" s="62"/>
    </row>
    <row r="874711" spans="3:3" x14ac:dyDescent="0.25">
      <c r="C874711" s="62"/>
    </row>
    <row r="874712" spans="3:3" x14ac:dyDescent="0.25">
      <c r="C874712" s="62"/>
    </row>
    <row r="874800" spans="3:3" x14ac:dyDescent="0.25">
      <c r="C874800" s="62"/>
    </row>
    <row r="874801" spans="3:3" x14ac:dyDescent="0.25">
      <c r="C874801" s="62"/>
    </row>
    <row r="874889" spans="3:3" x14ac:dyDescent="0.25">
      <c r="C874889" s="62"/>
    </row>
    <row r="874890" spans="3:3" x14ac:dyDescent="0.25">
      <c r="C874890" s="62"/>
    </row>
    <row r="874978" spans="3:3" x14ac:dyDescent="0.25">
      <c r="C874978" s="62"/>
    </row>
    <row r="874979" spans="3:3" x14ac:dyDescent="0.25">
      <c r="C874979" s="62"/>
    </row>
    <row r="875067" spans="3:3" x14ac:dyDescent="0.25">
      <c r="C875067" s="62"/>
    </row>
    <row r="875068" spans="3:3" x14ac:dyDescent="0.25">
      <c r="C875068" s="62"/>
    </row>
    <row r="875156" spans="3:3" x14ac:dyDescent="0.25">
      <c r="C875156" s="62"/>
    </row>
    <row r="875157" spans="3:3" x14ac:dyDescent="0.25">
      <c r="C875157" s="62"/>
    </row>
    <row r="875245" spans="3:3" x14ac:dyDescent="0.25">
      <c r="C875245" s="62"/>
    </row>
    <row r="875246" spans="3:3" x14ac:dyDescent="0.25">
      <c r="C875246" s="62"/>
    </row>
    <row r="875334" spans="3:3" x14ac:dyDescent="0.25">
      <c r="C875334" s="62"/>
    </row>
    <row r="875335" spans="3:3" x14ac:dyDescent="0.25">
      <c r="C875335" s="62"/>
    </row>
    <row r="875423" spans="3:3" x14ac:dyDescent="0.25">
      <c r="C875423" s="62"/>
    </row>
    <row r="875424" spans="3:3" x14ac:dyDescent="0.25">
      <c r="C875424" s="62"/>
    </row>
    <row r="875512" spans="3:3" x14ac:dyDescent="0.25">
      <c r="C875512" s="62"/>
    </row>
    <row r="875513" spans="3:3" x14ac:dyDescent="0.25">
      <c r="C875513" s="62"/>
    </row>
    <row r="875601" spans="3:3" x14ac:dyDescent="0.25">
      <c r="C875601" s="62"/>
    </row>
    <row r="875602" spans="3:3" x14ac:dyDescent="0.25">
      <c r="C875602" s="62"/>
    </row>
    <row r="875690" spans="3:3" x14ac:dyDescent="0.25">
      <c r="C875690" s="62"/>
    </row>
    <row r="875691" spans="3:3" x14ac:dyDescent="0.25">
      <c r="C875691" s="62"/>
    </row>
    <row r="875779" spans="3:3" x14ac:dyDescent="0.25">
      <c r="C875779" s="62"/>
    </row>
    <row r="875780" spans="3:3" x14ac:dyDescent="0.25">
      <c r="C875780" s="62"/>
    </row>
    <row r="875868" spans="3:3" x14ac:dyDescent="0.25">
      <c r="C875868" s="62"/>
    </row>
    <row r="875869" spans="3:3" x14ac:dyDescent="0.25">
      <c r="C875869" s="62"/>
    </row>
    <row r="875957" spans="3:3" x14ac:dyDescent="0.25">
      <c r="C875957" s="62"/>
    </row>
    <row r="875958" spans="3:3" x14ac:dyDescent="0.25">
      <c r="C875958" s="62"/>
    </row>
    <row r="876046" spans="3:3" x14ac:dyDescent="0.25">
      <c r="C876046" s="62"/>
    </row>
    <row r="876047" spans="3:3" x14ac:dyDescent="0.25">
      <c r="C876047" s="62"/>
    </row>
    <row r="876135" spans="3:3" x14ac:dyDescent="0.25">
      <c r="C876135" s="62"/>
    </row>
    <row r="876136" spans="3:3" x14ac:dyDescent="0.25">
      <c r="C876136" s="62"/>
    </row>
    <row r="876224" spans="3:3" x14ac:dyDescent="0.25">
      <c r="C876224" s="62"/>
    </row>
    <row r="876225" spans="3:3" x14ac:dyDescent="0.25">
      <c r="C876225" s="62"/>
    </row>
    <row r="876313" spans="3:3" x14ac:dyDescent="0.25">
      <c r="C876313" s="62"/>
    </row>
    <row r="876314" spans="3:3" x14ac:dyDescent="0.25">
      <c r="C876314" s="62"/>
    </row>
    <row r="876402" spans="3:3" x14ac:dyDescent="0.25">
      <c r="C876402" s="62"/>
    </row>
    <row r="876403" spans="3:3" x14ac:dyDescent="0.25">
      <c r="C876403" s="62"/>
    </row>
    <row r="876491" spans="3:3" x14ac:dyDescent="0.25">
      <c r="C876491" s="62"/>
    </row>
    <row r="876492" spans="3:3" x14ac:dyDescent="0.25">
      <c r="C876492" s="62"/>
    </row>
    <row r="876580" spans="3:3" x14ac:dyDescent="0.25">
      <c r="C876580" s="62"/>
    </row>
    <row r="876581" spans="3:3" x14ac:dyDescent="0.25">
      <c r="C876581" s="62"/>
    </row>
    <row r="876669" spans="3:3" x14ac:dyDescent="0.25">
      <c r="C876669" s="62"/>
    </row>
    <row r="876670" spans="3:3" x14ac:dyDescent="0.25">
      <c r="C876670" s="62"/>
    </row>
    <row r="876758" spans="3:3" x14ac:dyDescent="0.25">
      <c r="C876758" s="62"/>
    </row>
    <row r="876759" spans="3:3" x14ac:dyDescent="0.25">
      <c r="C876759" s="62"/>
    </row>
    <row r="876847" spans="3:3" x14ac:dyDescent="0.25">
      <c r="C876847" s="62"/>
    </row>
    <row r="876848" spans="3:3" x14ac:dyDescent="0.25">
      <c r="C876848" s="62"/>
    </row>
    <row r="876936" spans="3:3" x14ac:dyDescent="0.25">
      <c r="C876936" s="62"/>
    </row>
    <row r="876937" spans="3:3" x14ac:dyDescent="0.25">
      <c r="C876937" s="62"/>
    </row>
    <row r="877025" spans="3:3" x14ac:dyDescent="0.25">
      <c r="C877025" s="62"/>
    </row>
    <row r="877026" spans="3:3" x14ac:dyDescent="0.25">
      <c r="C877026" s="62"/>
    </row>
    <row r="877114" spans="3:3" x14ac:dyDescent="0.25">
      <c r="C877114" s="62"/>
    </row>
    <row r="877115" spans="3:3" x14ac:dyDescent="0.25">
      <c r="C877115" s="62"/>
    </row>
    <row r="877203" spans="3:3" x14ac:dyDescent="0.25">
      <c r="C877203" s="62"/>
    </row>
    <row r="877204" spans="3:3" x14ac:dyDescent="0.25">
      <c r="C877204" s="62"/>
    </row>
    <row r="877292" spans="3:3" x14ac:dyDescent="0.25">
      <c r="C877292" s="62"/>
    </row>
    <row r="877293" spans="3:3" x14ac:dyDescent="0.25">
      <c r="C877293" s="62"/>
    </row>
    <row r="877381" spans="3:3" x14ac:dyDescent="0.25">
      <c r="C877381" s="62"/>
    </row>
    <row r="877382" spans="3:3" x14ac:dyDescent="0.25">
      <c r="C877382" s="62"/>
    </row>
    <row r="877470" spans="3:3" x14ac:dyDescent="0.25">
      <c r="C877470" s="62"/>
    </row>
    <row r="877471" spans="3:3" x14ac:dyDescent="0.25">
      <c r="C877471" s="62"/>
    </row>
    <row r="877559" spans="3:3" x14ac:dyDescent="0.25">
      <c r="C877559" s="62"/>
    </row>
    <row r="877560" spans="3:3" x14ac:dyDescent="0.25">
      <c r="C877560" s="62"/>
    </row>
    <row r="877648" spans="3:3" x14ac:dyDescent="0.25">
      <c r="C877648" s="62"/>
    </row>
    <row r="877649" spans="3:3" x14ac:dyDescent="0.25">
      <c r="C877649" s="62"/>
    </row>
    <row r="877737" spans="3:3" x14ac:dyDescent="0.25">
      <c r="C877737" s="62"/>
    </row>
    <row r="877738" spans="3:3" x14ac:dyDescent="0.25">
      <c r="C877738" s="62"/>
    </row>
    <row r="877826" spans="3:3" x14ac:dyDescent="0.25">
      <c r="C877826" s="62"/>
    </row>
    <row r="877827" spans="3:3" x14ac:dyDescent="0.25">
      <c r="C877827" s="62"/>
    </row>
    <row r="877915" spans="3:3" x14ac:dyDescent="0.25">
      <c r="C877915" s="62"/>
    </row>
    <row r="877916" spans="3:3" x14ac:dyDescent="0.25">
      <c r="C877916" s="62"/>
    </row>
    <row r="878004" spans="3:3" x14ac:dyDescent="0.25">
      <c r="C878004" s="62"/>
    </row>
    <row r="878005" spans="3:3" x14ac:dyDescent="0.25">
      <c r="C878005" s="62"/>
    </row>
    <row r="878093" spans="3:3" x14ac:dyDescent="0.25">
      <c r="C878093" s="62"/>
    </row>
    <row r="878094" spans="3:3" x14ac:dyDescent="0.25">
      <c r="C878094" s="62"/>
    </row>
    <row r="878182" spans="3:3" x14ac:dyDescent="0.25">
      <c r="C878182" s="62"/>
    </row>
    <row r="878183" spans="3:3" x14ac:dyDescent="0.25">
      <c r="C878183" s="62"/>
    </row>
    <row r="878271" spans="3:3" x14ac:dyDescent="0.25">
      <c r="C878271" s="62"/>
    </row>
    <row r="878272" spans="3:3" x14ac:dyDescent="0.25">
      <c r="C878272" s="62"/>
    </row>
    <row r="878360" spans="3:3" x14ac:dyDescent="0.25">
      <c r="C878360" s="62"/>
    </row>
    <row r="878361" spans="3:3" x14ac:dyDescent="0.25">
      <c r="C878361" s="62"/>
    </row>
    <row r="878449" spans="3:3" x14ac:dyDescent="0.25">
      <c r="C878449" s="62"/>
    </row>
    <row r="878450" spans="3:3" x14ac:dyDescent="0.25">
      <c r="C878450" s="62"/>
    </row>
    <row r="878538" spans="3:3" x14ac:dyDescent="0.25">
      <c r="C878538" s="62"/>
    </row>
    <row r="878539" spans="3:3" x14ac:dyDescent="0.25">
      <c r="C878539" s="62"/>
    </row>
    <row r="878627" spans="3:3" x14ac:dyDescent="0.25">
      <c r="C878627" s="62"/>
    </row>
    <row r="878628" spans="3:3" x14ac:dyDescent="0.25">
      <c r="C878628" s="62"/>
    </row>
    <row r="878716" spans="3:3" x14ac:dyDescent="0.25">
      <c r="C878716" s="62"/>
    </row>
    <row r="878717" spans="3:3" x14ac:dyDescent="0.25">
      <c r="C878717" s="62"/>
    </row>
    <row r="878805" spans="3:3" x14ac:dyDescent="0.25">
      <c r="C878805" s="62"/>
    </row>
    <row r="878806" spans="3:3" x14ac:dyDescent="0.25">
      <c r="C878806" s="62"/>
    </row>
    <row r="878894" spans="3:3" x14ac:dyDescent="0.25">
      <c r="C878894" s="62"/>
    </row>
    <row r="878895" spans="3:3" x14ac:dyDescent="0.25">
      <c r="C878895" s="62"/>
    </row>
    <row r="878983" spans="3:3" x14ac:dyDescent="0.25">
      <c r="C878983" s="62"/>
    </row>
    <row r="878984" spans="3:3" x14ac:dyDescent="0.25">
      <c r="C878984" s="62"/>
    </row>
    <row r="879072" spans="3:3" x14ac:dyDescent="0.25">
      <c r="C879072" s="62"/>
    </row>
    <row r="879073" spans="3:3" x14ac:dyDescent="0.25">
      <c r="C879073" s="62"/>
    </row>
    <row r="879161" spans="3:3" x14ac:dyDescent="0.25">
      <c r="C879161" s="62"/>
    </row>
    <row r="879162" spans="3:3" x14ac:dyDescent="0.25">
      <c r="C879162" s="62"/>
    </row>
    <row r="879250" spans="3:3" x14ac:dyDescent="0.25">
      <c r="C879250" s="62"/>
    </row>
    <row r="879251" spans="3:3" x14ac:dyDescent="0.25">
      <c r="C879251" s="62"/>
    </row>
    <row r="879339" spans="3:3" x14ac:dyDescent="0.25">
      <c r="C879339" s="62"/>
    </row>
    <row r="879340" spans="3:3" x14ac:dyDescent="0.25">
      <c r="C879340" s="62"/>
    </row>
    <row r="879428" spans="3:3" x14ac:dyDescent="0.25">
      <c r="C879428" s="62"/>
    </row>
    <row r="879429" spans="3:3" x14ac:dyDescent="0.25">
      <c r="C879429" s="62"/>
    </row>
    <row r="879517" spans="3:3" x14ac:dyDescent="0.25">
      <c r="C879517" s="62"/>
    </row>
    <row r="879518" spans="3:3" x14ac:dyDescent="0.25">
      <c r="C879518" s="62"/>
    </row>
    <row r="879606" spans="3:3" x14ac:dyDescent="0.25">
      <c r="C879606" s="62"/>
    </row>
    <row r="879607" spans="3:3" x14ac:dyDescent="0.25">
      <c r="C879607" s="62"/>
    </row>
    <row r="879695" spans="3:3" x14ac:dyDescent="0.25">
      <c r="C879695" s="62"/>
    </row>
    <row r="879696" spans="3:3" x14ac:dyDescent="0.25">
      <c r="C879696" s="62"/>
    </row>
    <row r="879784" spans="3:3" x14ac:dyDescent="0.25">
      <c r="C879784" s="62"/>
    </row>
    <row r="879785" spans="3:3" x14ac:dyDescent="0.25">
      <c r="C879785" s="62"/>
    </row>
    <row r="879873" spans="3:3" x14ac:dyDescent="0.25">
      <c r="C879873" s="62"/>
    </row>
    <row r="879874" spans="3:3" x14ac:dyDescent="0.25">
      <c r="C879874" s="62"/>
    </row>
    <row r="879962" spans="3:3" x14ac:dyDescent="0.25">
      <c r="C879962" s="62"/>
    </row>
    <row r="879963" spans="3:3" x14ac:dyDescent="0.25">
      <c r="C879963" s="62"/>
    </row>
    <row r="880051" spans="3:3" x14ac:dyDescent="0.25">
      <c r="C880051" s="62"/>
    </row>
    <row r="880052" spans="3:3" x14ac:dyDescent="0.25">
      <c r="C880052" s="62"/>
    </row>
    <row r="880140" spans="3:3" x14ac:dyDescent="0.25">
      <c r="C880140" s="62"/>
    </row>
    <row r="880141" spans="3:3" x14ac:dyDescent="0.25">
      <c r="C880141" s="62"/>
    </row>
    <row r="880229" spans="3:3" x14ac:dyDescent="0.25">
      <c r="C880229" s="62"/>
    </row>
    <row r="880230" spans="3:3" x14ac:dyDescent="0.25">
      <c r="C880230" s="62"/>
    </row>
    <row r="880318" spans="3:3" x14ac:dyDescent="0.25">
      <c r="C880318" s="62"/>
    </row>
    <row r="880319" spans="3:3" x14ac:dyDescent="0.25">
      <c r="C880319" s="62"/>
    </row>
    <row r="880407" spans="3:3" x14ac:dyDescent="0.25">
      <c r="C880407" s="62"/>
    </row>
    <row r="880408" spans="3:3" x14ac:dyDescent="0.25">
      <c r="C880408" s="62"/>
    </row>
    <row r="880496" spans="3:3" x14ac:dyDescent="0.25">
      <c r="C880496" s="62"/>
    </row>
    <row r="880497" spans="3:3" x14ac:dyDescent="0.25">
      <c r="C880497" s="62"/>
    </row>
    <row r="880585" spans="3:3" x14ac:dyDescent="0.25">
      <c r="C880585" s="62"/>
    </row>
    <row r="880586" spans="3:3" x14ac:dyDescent="0.25">
      <c r="C880586" s="62"/>
    </row>
    <row r="880674" spans="3:3" x14ac:dyDescent="0.25">
      <c r="C880674" s="62"/>
    </row>
    <row r="880675" spans="3:3" x14ac:dyDescent="0.25">
      <c r="C880675" s="62"/>
    </row>
    <row r="880763" spans="3:3" x14ac:dyDescent="0.25">
      <c r="C880763" s="62"/>
    </row>
    <row r="880764" spans="3:3" x14ac:dyDescent="0.25">
      <c r="C880764" s="62"/>
    </row>
    <row r="880852" spans="3:3" x14ac:dyDescent="0.25">
      <c r="C880852" s="62"/>
    </row>
    <row r="880853" spans="3:3" x14ac:dyDescent="0.25">
      <c r="C880853" s="62"/>
    </row>
    <row r="880941" spans="3:3" x14ac:dyDescent="0.25">
      <c r="C880941" s="62"/>
    </row>
    <row r="880942" spans="3:3" x14ac:dyDescent="0.25">
      <c r="C880942" s="62"/>
    </row>
    <row r="881030" spans="3:3" x14ac:dyDescent="0.25">
      <c r="C881030" s="62"/>
    </row>
    <row r="881031" spans="3:3" x14ac:dyDescent="0.25">
      <c r="C881031" s="62"/>
    </row>
    <row r="881119" spans="3:3" x14ac:dyDescent="0.25">
      <c r="C881119" s="62"/>
    </row>
    <row r="881120" spans="3:3" x14ac:dyDescent="0.25">
      <c r="C881120" s="62"/>
    </row>
    <row r="881208" spans="3:3" x14ac:dyDescent="0.25">
      <c r="C881208" s="62"/>
    </row>
    <row r="881209" spans="3:3" x14ac:dyDescent="0.25">
      <c r="C881209" s="62"/>
    </row>
    <row r="881297" spans="3:3" x14ac:dyDescent="0.25">
      <c r="C881297" s="62"/>
    </row>
    <row r="881298" spans="3:3" x14ac:dyDescent="0.25">
      <c r="C881298" s="62"/>
    </row>
    <row r="881386" spans="3:3" x14ac:dyDescent="0.25">
      <c r="C881386" s="62"/>
    </row>
    <row r="881387" spans="3:3" x14ac:dyDescent="0.25">
      <c r="C881387" s="62"/>
    </row>
    <row r="881475" spans="3:3" x14ac:dyDescent="0.25">
      <c r="C881475" s="62"/>
    </row>
    <row r="881476" spans="3:3" x14ac:dyDescent="0.25">
      <c r="C881476" s="62"/>
    </row>
    <row r="881564" spans="3:3" x14ac:dyDescent="0.25">
      <c r="C881564" s="62"/>
    </row>
    <row r="881565" spans="3:3" x14ac:dyDescent="0.25">
      <c r="C881565" s="62"/>
    </row>
    <row r="881653" spans="3:3" x14ac:dyDescent="0.25">
      <c r="C881653" s="62"/>
    </row>
    <row r="881654" spans="3:3" x14ac:dyDescent="0.25">
      <c r="C881654" s="62"/>
    </row>
    <row r="881742" spans="3:3" x14ac:dyDescent="0.25">
      <c r="C881742" s="62"/>
    </row>
    <row r="881743" spans="3:3" x14ac:dyDescent="0.25">
      <c r="C881743" s="62"/>
    </row>
    <row r="881831" spans="3:3" x14ac:dyDescent="0.25">
      <c r="C881831" s="62"/>
    </row>
    <row r="881832" spans="3:3" x14ac:dyDescent="0.25">
      <c r="C881832" s="62"/>
    </row>
    <row r="881920" spans="3:3" x14ac:dyDescent="0.25">
      <c r="C881920" s="62"/>
    </row>
    <row r="881921" spans="3:3" x14ac:dyDescent="0.25">
      <c r="C881921" s="62"/>
    </row>
    <row r="882009" spans="3:3" x14ac:dyDescent="0.25">
      <c r="C882009" s="62"/>
    </row>
    <row r="882010" spans="3:3" x14ac:dyDescent="0.25">
      <c r="C882010" s="62"/>
    </row>
    <row r="882098" spans="3:3" x14ac:dyDescent="0.25">
      <c r="C882098" s="62"/>
    </row>
    <row r="882099" spans="3:3" x14ac:dyDescent="0.25">
      <c r="C882099" s="62"/>
    </row>
    <row r="882187" spans="3:3" x14ac:dyDescent="0.25">
      <c r="C882187" s="62"/>
    </row>
    <row r="882188" spans="3:3" x14ac:dyDescent="0.25">
      <c r="C882188" s="62"/>
    </row>
    <row r="882276" spans="3:3" x14ac:dyDescent="0.25">
      <c r="C882276" s="62"/>
    </row>
    <row r="882277" spans="3:3" x14ac:dyDescent="0.25">
      <c r="C882277" s="62"/>
    </row>
    <row r="882365" spans="3:3" x14ac:dyDescent="0.25">
      <c r="C882365" s="62"/>
    </row>
    <row r="882366" spans="3:3" x14ac:dyDescent="0.25">
      <c r="C882366" s="62"/>
    </row>
    <row r="882454" spans="3:3" x14ac:dyDescent="0.25">
      <c r="C882454" s="62"/>
    </row>
    <row r="882455" spans="3:3" x14ac:dyDescent="0.25">
      <c r="C882455" s="62"/>
    </row>
    <row r="882543" spans="3:3" x14ac:dyDescent="0.25">
      <c r="C882543" s="62"/>
    </row>
    <row r="882544" spans="3:3" x14ac:dyDescent="0.25">
      <c r="C882544" s="62"/>
    </row>
    <row r="882632" spans="3:3" x14ac:dyDescent="0.25">
      <c r="C882632" s="62"/>
    </row>
    <row r="882633" spans="3:3" x14ac:dyDescent="0.25">
      <c r="C882633" s="62"/>
    </row>
    <row r="882721" spans="3:3" x14ac:dyDescent="0.25">
      <c r="C882721" s="62"/>
    </row>
    <row r="882722" spans="3:3" x14ac:dyDescent="0.25">
      <c r="C882722" s="62"/>
    </row>
    <row r="882810" spans="3:3" x14ac:dyDescent="0.25">
      <c r="C882810" s="62"/>
    </row>
    <row r="882811" spans="3:3" x14ac:dyDescent="0.25">
      <c r="C882811" s="62"/>
    </row>
    <row r="882899" spans="3:3" x14ac:dyDescent="0.25">
      <c r="C882899" s="62"/>
    </row>
    <row r="882900" spans="3:3" x14ac:dyDescent="0.25">
      <c r="C882900" s="62"/>
    </row>
    <row r="882988" spans="3:3" x14ac:dyDescent="0.25">
      <c r="C882988" s="62"/>
    </row>
    <row r="882989" spans="3:3" x14ac:dyDescent="0.25">
      <c r="C882989" s="62"/>
    </row>
    <row r="883077" spans="3:3" x14ac:dyDescent="0.25">
      <c r="C883077" s="62"/>
    </row>
    <row r="883078" spans="3:3" x14ac:dyDescent="0.25">
      <c r="C883078" s="62"/>
    </row>
    <row r="883166" spans="3:3" x14ac:dyDescent="0.25">
      <c r="C883166" s="62"/>
    </row>
    <row r="883167" spans="3:3" x14ac:dyDescent="0.25">
      <c r="C883167" s="62"/>
    </row>
    <row r="883255" spans="3:3" x14ac:dyDescent="0.25">
      <c r="C883255" s="62"/>
    </row>
    <row r="883256" spans="3:3" x14ac:dyDescent="0.25">
      <c r="C883256" s="62"/>
    </row>
    <row r="883344" spans="3:3" x14ac:dyDescent="0.25">
      <c r="C883344" s="62"/>
    </row>
    <row r="883345" spans="3:3" x14ac:dyDescent="0.25">
      <c r="C883345" s="62"/>
    </row>
    <row r="883433" spans="3:3" x14ac:dyDescent="0.25">
      <c r="C883433" s="62"/>
    </row>
    <row r="883434" spans="3:3" x14ac:dyDescent="0.25">
      <c r="C883434" s="62"/>
    </row>
    <row r="883522" spans="3:3" x14ac:dyDescent="0.25">
      <c r="C883522" s="62"/>
    </row>
    <row r="883523" spans="3:3" x14ac:dyDescent="0.25">
      <c r="C883523" s="62"/>
    </row>
    <row r="883611" spans="3:3" x14ac:dyDescent="0.25">
      <c r="C883611" s="62"/>
    </row>
    <row r="883612" spans="3:3" x14ac:dyDescent="0.25">
      <c r="C883612" s="62"/>
    </row>
    <row r="883700" spans="3:3" x14ac:dyDescent="0.25">
      <c r="C883700" s="62"/>
    </row>
    <row r="883701" spans="3:3" x14ac:dyDescent="0.25">
      <c r="C883701" s="62"/>
    </row>
    <row r="883789" spans="3:3" x14ac:dyDescent="0.25">
      <c r="C883789" s="62"/>
    </row>
    <row r="883790" spans="3:3" x14ac:dyDescent="0.25">
      <c r="C883790" s="62"/>
    </row>
    <row r="883878" spans="3:3" x14ac:dyDescent="0.25">
      <c r="C883878" s="62"/>
    </row>
    <row r="883879" spans="3:3" x14ac:dyDescent="0.25">
      <c r="C883879" s="62"/>
    </row>
    <row r="883967" spans="3:3" x14ac:dyDescent="0.25">
      <c r="C883967" s="62"/>
    </row>
    <row r="883968" spans="3:3" x14ac:dyDescent="0.25">
      <c r="C883968" s="62"/>
    </row>
    <row r="884056" spans="3:3" x14ac:dyDescent="0.25">
      <c r="C884056" s="62"/>
    </row>
    <row r="884057" spans="3:3" x14ac:dyDescent="0.25">
      <c r="C884057" s="62"/>
    </row>
    <row r="884145" spans="3:3" x14ac:dyDescent="0.25">
      <c r="C884145" s="62"/>
    </row>
    <row r="884146" spans="3:3" x14ac:dyDescent="0.25">
      <c r="C884146" s="62"/>
    </row>
    <row r="884234" spans="3:3" x14ac:dyDescent="0.25">
      <c r="C884234" s="62"/>
    </row>
    <row r="884235" spans="3:3" x14ac:dyDescent="0.25">
      <c r="C884235" s="62"/>
    </row>
    <row r="884323" spans="3:3" x14ac:dyDescent="0.25">
      <c r="C884323" s="62"/>
    </row>
    <row r="884324" spans="3:3" x14ac:dyDescent="0.25">
      <c r="C884324" s="62"/>
    </row>
    <row r="884412" spans="3:3" x14ac:dyDescent="0.25">
      <c r="C884412" s="62"/>
    </row>
    <row r="884413" spans="3:3" x14ac:dyDescent="0.25">
      <c r="C884413" s="62"/>
    </row>
    <row r="884501" spans="3:3" x14ac:dyDescent="0.25">
      <c r="C884501" s="62"/>
    </row>
    <row r="884502" spans="3:3" x14ac:dyDescent="0.25">
      <c r="C884502" s="62"/>
    </row>
    <row r="884590" spans="3:3" x14ac:dyDescent="0.25">
      <c r="C884590" s="62"/>
    </row>
    <row r="884591" spans="3:3" x14ac:dyDescent="0.25">
      <c r="C884591" s="62"/>
    </row>
    <row r="884679" spans="3:3" x14ac:dyDescent="0.25">
      <c r="C884679" s="62"/>
    </row>
    <row r="884680" spans="3:3" x14ac:dyDescent="0.25">
      <c r="C884680" s="62"/>
    </row>
    <row r="884768" spans="3:3" x14ac:dyDescent="0.25">
      <c r="C884768" s="62"/>
    </row>
    <row r="884769" spans="3:3" x14ac:dyDescent="0.25">
      <c r="C884769" s="62"/>
    </row>
    <row r="884857" spans="3:3" x14ac:dyDescent="0.25">
      <c r="C884857" s="62"/>
    </row>
    <row r="884858" spans="3:3" x14ac:dyDescent="0.25">
      <c r="C884858" s="62"/>
    </row>
    <row r="884946" spans="3:3" x14ac:dyDescent="0.25">
      <c r="C884946" s="62"/>
    </row>
    <row r="884947" spans="3:3" x14ac:dyDescent="0.25">
      <c r="C884947" s="62"/>
    </row>
    <row r="885035" spans="3:3" x14ac:dyDescent="0.25">
      <c r="C885035" s="62"/>
    </row>
    <row r="885036" spans="3:3" x14ac:dyDescent="0.25">
      <c r="C885036" s="62"/>
    </row>
    <row r="885124" spans="3:3" x14ac:dyDescent="0.25">
      <c r="C885124" s="62"/>
    </row>
    <row r="885125" spans="3:3" x14ac:dyDescent="0.25">
      <c r="C885125" s="62"/>
    </row>
    <row r="885213" spans="3:3" x14ac:dyDescent="0.25">
      <c r="C885213" s="62"/>
    </row>
    <row r="885214" spans="3:3" x14ac:dyDescent="0.25">
      <c r="C885214" s="62"/>
    </row>
    <row r="885302" spans="3:3" x14ac:dyDescent="0.25">
      <c r="C885302" s="62"/>
    </row>
    <row r="885303" spans="3:3" x14ac:dyDescent="0.25">
      <c r="C885303" s="62"/>
    </row>
    <row r="885391" spans="3:3" x14ac:dyDescent="0.25">
      <c r="C885391" s="62"/>
    </row>
    <row r="885392" spans="3:3" x14ac:dyDescent="0.25">
      <c r="C885392" s="62"/>
    </row>
    <row r="885480" spans="3:3" x14ac:dyDescent="0.25">
      <c r="C885480" s="62"/>
    </row>
    <row r="885481" spans="3:3" x14ac:dyDescent="0.25">
      <c r="C885481" s="62"/>
    </row>
    <row r="885569" spans="3:3" x14ac:dyDescent="0.25">
      <c r="C885569" s="62"/>
    </row>
    <row r="885570" spans="3:3" x14ac:dyDescent="0.25">
      <c r="C885570" s="62"/>
    </row>
    <row r="885658" spans="3:3" x14ac:dyDescent="0.25">
      <c r="C885658" s="62"/>
    </row>
    <row r="885659" spans="3:3" x14ac:dyDescent="0.25">
      <c r="C885659" s="62"/>
    </row>
    <row r="885747" spans="3:3" x14ac:dyDescent="0.25">
      <c r="C885747" s="62"/>
    </row>
    <row r="885748" spans="3:3" x14ac:dyDescent="0.25">
      <c r="C885748" s="62"/>
    </row>
    <row r="885836" spans="3:3" x14ac:dyDescent="0.25">
      <c r="C885836" s="62"/>
    </row>
    <row r="885837" spans="3:3" x14ac:dyDescent="0.25">
      <c r="C885837" s="62"/>
    </row>
    <row r="885925" spans="3:3" x14ac:dyDescent="0.25">
      <c r="C885925" s="62"/>
    </row>
    <row r="885926" spans="3:3" x14ac:dyDescent="0.25">
      <c r="C885926" s="62"/>
    </row>
    <row r="886014" spans="3:3" x14ac:dyDescent="0.25">
      <c r="C886014" s="62"/>
    </row>
    <row r="886015" spans="3:3" x14ac:dyDescent="0.25">
      <c r="C886015" s="62"/>
    </row>
    <row r="886103" spans="3:3" x14ac:dyDescent="0.25">
      <c r="C886103" s="62"/>
    </row>
    <row r="886104" spans="3:3" x14ac:dyDescent="0.25">
      <c r="C886104" s="62"/>
    </row>
    <row r="886192" spans="3:3" x14ac:dyDescent="0.25">
      <c r="C886192" s="62"/>
    </row>
    <row r="886193" spans="3:3" x14ac:dyDescent="0.25">
      <c r="C886193" s="62"/>
    </row>
    <row r="886281" spans="3:3" x14ac:dyDescent="0.25">
      <c r="C886281" s="62"/>
    </row>
    <row r="886282" spans="3:3" x14ac:dyDescent="0.25">
      <c r="C886282" s="62"/>
    </row>
    <row r="886370" spans="3:3" x14ac:dyDescent="0.25">
      <c r="C886370" s="62"/>
    </row>
    <row r="886371" spans="3:3" x14ac:dyDescent="0.25">
      <c r="C886371" s="62"/>
    </row>
    <row r="886459" spans="3:3" x14ac:dyDescent="0.25">
      <c r="C886459" s="62"/>
    </row>
    <row r="886460" spans="3:3" x14ac:dyDescent="0.25">
      <c r="C886460" s="62"/>
    </row>
    <row r="886548" spans="3:3" x14ac:dyDescent="0.25">
      <c r="C886548" s="62"/>
    </row>
    <row r="886549" spans="3:3" x14ac:dyDescent="0.25">
      <c r="C886549" s="62"/>
    </row>
    <row r="886637" spans="3:3" x14ac:dyDescent="0.25">
      <c r="C886637" s="62"/>
    </row>
    <row r="886638" spans="3:3" x14ac:dyDescent="0.25">
      <c r="C886638" s="62"/>
    </row>
    <row r="886726" spans="3:3" x14ac:dyDescent="0.25">
      <c r="C886726" s="62"/>
    </row>
    <row r="886727" spans="3:3" x14ac:dyDescent="0.25">
      <c r="C886727" s="62"/>
    </row>
    <row r="886815" spans="3:3" x14ac:dyDescent="0.25">
      <c r="C886815" s="62"/>
    </row>
    <row r="886816" spans="3:3" x14ac:dyDescent="0.25">
      <c r="C886816" s="62"/>
    </row>
    <row r="886904" spans="3:3" x14ac:dyDescent="0.25">
      <c r="C886904" s="62"/>
    </row>
    <row r="886905" spans="3:3" x14ac:dyDescent="0.25">
      <c r="C886905" s="62"/>
    </row>
    <row r="886993" spans="3:3" x14ac:dyDescent="0.25">
      <c r="C886993" s="62"/>
    </row>
    <row r="886994" spans="3:3" x14ac:dyDescent="0.25">
      <c r="C886994" s="62"/>
    </row>
    <row r="887082" spans="3:3" x14ac:dyDescent="0.25">
      <c r="C887082" s="62"/>
    </row>
    <row r="887083" spans="3:3" x14ac:dyDescent="0.25">
      <c r="C887083" s="62"/>
    </row>
    <row r="887171" spans="3:3" x14ac:dyDescent="0.25">
      <c r="C887171" s="62"/>
    </row>
    <row r="887172" spans="3:3" x14ac:dyDescent="0.25">
      <c r="C887172" s="62"/>
    </row>
    <row r="887260" spans="3:3" x14ac:dyDescent="0.25">
      <c r="C887260" s="62"/>
    </row>
    <row r="887261" spans="3:3" x14ac:dyDescent="0.25">
      <c r="C887261" s="62"/>
    </row>
    <row r="887349" spans="3:3" x14ac:dyDescent="0.25">
      <c r="C887349" s="62"/>
    </row>
    <row r="887350" spans="3:3" x14ac:dyDescent="0.25">
      <c r="C887350" s="62"/>
    </row>
    <row r="887438" spans="3:3" x14ac:dyDescent="0.25">
      <c r="C887438" s="62"/>
    </row>
    <row r="887439" spans="3:3" x14ac:dyDescent="0.25">
      <c r="C887439" s="62"/>
    </row>
    <row r="887527" spans="3:3" x14ac:dyDescent="0.25">
      <c r="C887527" s="62"/>
    </row>
    <row r="887528" spans="3:3" x14ac:dyDescent="0.25">
      <c r="C887528" s="62"/>
    </row>
    <row r="887616" spans="3:3" x14ac:dyDescent="0.25">
      <c r="C887616" s="62"/>
    </row>
    <row r="887617" spans="3:3" x14ac:dyDescent="0.25">
      <c r="C887617" s="62"/>
    </row>
    <row r="887705" spans="3:3" x14ac:dyDescent="0.25">
      <c r="C887705" s="62"/>
    </row>
    <row r="887706" spans="3:3" x14ac:dyDescent="0.25">
      <c r="C887706" s="62"/>
    </row>
    <row r="887794" spans="3:3" x14ac:dyDescent="0.25">
      <c r="C887794" s="62"/>
    </row>
    <row r="887795" spans="3:3" x14ac:dyDescent="0.25">
      <c r="C887795" s="62"/>
    </row>
    <row r="887883" spans="3:3" x14ac:dyDescent="0.25">
      <c r="C887883" s="62"/>
    </row>
    <row r="887884" spans="3:3" x14ac:dyDescent="0.25">
      <c r="C887884" s="62"/>
    </row>
    <row r="887972" spans="3:3" x14ac:dyDescent="0.25">
      <c r="C887972" s="62"/>
    </row>
    <row r="887973" spans="3:3" x14ac:dyDescent="0.25">
      <c r="C887973" s="62"/>
    </row>
    <row r="888061" spans="3:3" x14ac:dyDescent="0.25">
      <c r="C888061" s="62"/>
    </row>
    <row r="888062" spans="3:3" x14ac:dyDescent="0.25">
      <c r="C888062" s="62"/>
    </row>
    <row r="888150" spans="3:3" x14ac:dyDescent="0.25">
      <c r="C888150" s="62"/>
    </row>
    <row r="888151" spans="3:3" x14ac:dyDescent="0.25">
      <c r="C888151" s="62"/>
    </row>
    <row r="888239" spans="3:3" x14ac:dyDescent="0.25">
      <c r="C888239" s="62"/>
    </row>
    <row r="888240" spans="3:3" x14ac:dyDescent="0.25">
      <c r="C888240" s="62"/>
    </row>
    <row r="888328" spans="3:3" x14ac:dyDescent="0.25">
      <c r="C888328" s="62"/>
    </row>
    <row r="888329" spans="3:3" x14ac:dyDescent="0.25">
      <c r="C888329" s="62"/>
    </row>
    <row r="888417" spans="3:3" x14ac:dyDescent="0.25">
      <c r="C888417" s="62"/>
    </row>
    <row r="888418" spans="3:3" x14ac:dyDescent="0.25">
      <c r="C888418" s="62"/>
    </row>
    <row r="888506" spans="3:3" x14ac:dyDescent="0.25">
      <c r="C888506" s="62"/>
    </row>
    <row r="888507" spans="3:3" x14ac:dyDescent="0.25">
      <c r="C888507" s="62"/>
    </row>
    <row r="888595" spans="3:3" x14ac:dyDescent="0.25">
      <c r="C888595" s="62"/>
    </row>
    <row r="888596" spans="3:3" x14ac:dyDescent="0.25">
      <c r="C888596" s="62"/>
    </row>
    <row r="888684" spans="3:3" x14ac:dyDescent="0.25">
      <c r="C888684" s="62"/>
    </row>
    <row r="888685" spans="3:3" x14ac:dyDescent="0.25">
      <c r="C888685" s="62"/>
    </row>
    <row r="888773" spans="3:3" x14ac:dyDescent="0.25">
      <c r="C888773" s="62"/>
    </row>
    <row r="888774" spans="3:3" x14ac:dyDescent="0.25">
      <c r="C888774" s="62"/>
    </row>
    <row r="888862" spans="3:3" x14ac:dyDescent="0.25">
      <c r="C888862" s="62"/>
    </row>
    <row r="888863" spans="3:3" x14ac:dyDescent="0.25">
      <c r="C888863" s="62"/>
    </row>
    <row r="888951" spans="3:3" x14ac:dyDescent="0.25">
      <c r="C888951" s="62"/>
    </row>
    <row r="888952" spans="3:3" x14ac:dyDescent="0.25">
      <c r="C888952" s="62"/>
    </row>
    <row r="889040" spans="3:3" x14ac:dyDescent="0.25">
      <c r="C889040" s="62"/>
    </row>
    <row r="889041" spans="3:3" x14ac:dyDescent="0.25">
      <c r="C889041" s="62"/>
    </row>
    <row r="889129" spans="3:3" x14ac:dyDescent="0.25">
      <c r="C889129" s="62"/>
    </row>
    <row r="889130" spans="3:3" x14ac:dyDescent="0.25">
      <c r="C889130" s="62"/>
    </row>
    <row r="889218" spans="3:3" x14ac:dyDescent="0.25">
      <c r="C889218" s="62"/>
    </row>
    <row r="889219" spans="3:3" x14ac:dyDescent="0.25">
      <c r="C889219" s="62"/>
    </row>
    <row r="889307" spans="3:3" x14ac:dyDescent="0.25">
      <c r="C889307" s="62"/>
    </row>
    <row r="889308" spans="3:3" x14ac:dyDescent="0.25">
      <c r="C889308" s="62"/>
    </row>
    <row r="889396" spans="3:3" x14ac:dyDescent="0.25">
      <c r="C889396" s="62"/>
    </row>
    <row r="889397" spans="3:3" x14ac:dyDescent="0.25">
      <c r="C889397" s="62"/>
    </row>
    <row r="889485" spans="3:3" x14ac:dyDescent="0.25">
      <c r="C889485" s="62"/>
    </row>
    <row r="889486" spans="3:3" x14ac:dyDescent="0.25">
      <c r="C889486" s="62"/>
    </row>
    <row r="889574" spans="3:3" x14ac:dyDescent="0.25">
      <c r="C889574" s="62"/>
    </row>
    <row r="889575" spans="3:3" x14ac:dyDescent="0.25">
      <c r="C889575" s="62"/>
    </row>
    <row r="889663" spans="3:3" x14ac:dyDescent="0.25">
      <c r="C889663" s="62"/>
    </row>
    <row r="889664" spans="3:3" x14ac:dyDescent="0.25">
      <c r="C889664" s="62"/>
    </row>
    <row r="889752" spans="3:3" x14ac:dyDescent="0.25">
      <c r="C889752" s="62"/>
    </row>
    <row r="889753" spans="3:3" x14ac:dyDescent="0.25">
      <c r="C889753" s="62"/>
    </row>
    <row r="889841" spans="3:3" x14ac:dyDescent="0.25">
      <c r="C889841" s="62"/>
    </row>
    <row r="889842" spans="3:3" x14ac:dyDescent="0.25">
      <c r="C889842" s="62"/>
    </row>
    <row r="889930" spans="3:3" x14ac:dyDescent="0.25">
      <c r="C889930" s="62"/>
    </row>
    <row r="889931" spans="3:3" x14ac:dyDescent="0.25">
      <c r="C889931" s="62"/>
    </row>
    <row r="890019" spans="3:3" x14ac:dyDescent="0.25">
      <c r="C890019" s="62"/>
    </row>
    <row r="890020" spans="3:3" x14ac:dyDescent="0.25">
      <c r="C890020" s="62"/>
    </row>
    <row r="890108" spans="3:3" x14ac:dyDescent="0.25">
      <c r="C890108" s="62"/>
    </row>
    <row r="890109" spans="3:3" x14ac:dyDescent="0.25">
      <c r="C890109" s="62"/>
    </row>
    <row r="890197" spans="3:3" x14ac:dyDescent="0.25">
      <c r="C890197" s="62"/>
    </row>
    <row r="890198" spans="3:3" x14ac:dyDescent="0.25">
      <c r="C890198" s="62"/>
    </row>
    <row r="890286" spans="3:3" x14ac:dyDescent="0.25">
      <c r="C890286" s="62"/>
    </row>
    <row r="890287" spans="3:3" x14ac:dyDescent="0.25">
      <c r="C890287" s="62"/>
    </row>
    <row r="890375" spans="3:3" x14ac:dyDescent="0.25">
      <c r="C890375" s="62"/>
    </row>
    <row r="890376" spans="3:3" x14ac:dyDescent="0.25">
      <c r="C890376" s="62"/>
    </row>
    <row r="890464" spans="3:3" x14ac:dyDescent="0.25">
      <c r="C890464" s="62"/>
    </row>
    <row r="890465" spans="3:3" x14ac:dyDescent="0.25">
      <c r="C890465" s="62"/>
    </row>
    <row r="890553" spans="3:3" x14ac:dyDescent="0.25">
      <c r="C890553" s="62"/>
    </row>
    <row r="890554" spans="3:3" x14ac:dyDescent="0.25">
      <c r="C890554" s="62"/>
    </row>
    <row r="890642" spans="3:3" x14ac:dyDescent="0.25">
      <c r="C890642" s="62"/>
    </row>
    <row r="890643" spans="3:3" x14ac:dyDescent="0.25">
      <c r="C890643" s="62"/>
    </row>
    <row r="890731" spans="3:3" x14ac:dyDescent="0.25">
      <c r="C890731" s="62"/>
    </row>
    <row r="890732" spans="3:3" x14ac:dyDescent="0.25">
      <c r="C890732" s="62"/>
    </row>
    <row r="890820" spans="3:3" x14ac:dyDescent="0.25">
      <c r="C890820" s="62"/>
    </row>
    <row r="890821" spans="3:3" x14ac:dyDescent="0.25">
      <c r="C890821" s="62"/>
    </row>
    <row r="890909" spans="3:3" x14ac:dyDescent="0.25">
      <c r="C890909" s="62"/>
    </row>
    <row r="890910" spans="3:3" x14ac:dyDescent="0.25">
      <c r="C890910" s="62"/>
    </row>
    <row r="890998" spans="3:3" x14ac:dyDescent="0.25">
      <c r="C890998" s="62"/>
    </row>
    <row r="890999" spans="3:3" x14ac:dyDescent="0.25">
      <c r="C890999" s="62"/>
    </row>
    <row r="891087" spans="3:3" x14ac:dyDescent="0.25">
      <c r="C891087" s="62"/>
    </row>
    <row r="891088" spans="3:3" x14ac:dyDescent="0.25">
      <c r="C891088" s="62"/>
    </row>
    <row r="891176" spans="3:3" x14ac:dyDescent="0.25">
      <c r="C891176" s="62"/>
    </row>
    <row r="891177" spans="3:3" x14ac:dyDescent="0.25">
      <c r="C891177" s="62"/>
    </row>
    <row r="891265" spans="3:3" x14ac:dyDescent="0.25">
      <c r="C891265" s="62"/>
    </row>
    <row r="891266" spans="3:3" x14ac:dyDescent="0.25">
      <c r="C891266" s="62"/>
    </row>
    <row r="891354" spans="3:3" x14ac:dyDescent="0.25">
      <c r="C891354" s="62"/>
    </row>
    <row r="891355" spans="3:3" x14ac:dyDescent="0.25">
      <c r="C891355" s="62"/>
    </row>
    <row r="891443" spans="3:3" x14ac:dyDescent="0.25">
      <c r="C891443" s="62"/>
    </row>
    <row r="891444" spans="3:3" x14ac:dyDescent="0.25">
      <c r="C891444" s="62"/>
    </row>
    <row r="891532" spans="3:3" x14ac:dyDescent="0.25">
      <c r="C891532" s="62"/>
    </row>
    <row r="891533" spans="3:3" x14ac:dyDescent="0.25">
      <c r="C891533" s="62"/>
    </row>
    <row r="891621" spans="3:3" x14ac:dyDescent="0.25">
      <c r="C891621" s="62"/>
    </row>
    <row r="891622" spans="3:3" x14ac:dyDescent="0.25">
      <c r="C891622" s="62"/>
    </row>
    <row r="891710" spans="3:3" x14ac:dyDescent="0.25">
      <c r="C891710" s="62"/>
    </row>
    <row r="891711" spans="3:3" x14ac:dyDescent="0.25">
      <c r="C891711" s="62"/>
    </row>
    <row r="891799" spans="3:3" x14ac:dyDescent="0.25">
      <c r="C891799" s="62"/>
    </row>
    <row r="891800" spans="3:3" x14ac:dyDescent="0.25">
      <c r="C891800" s="62"/>
    </row>
    <row r="891888" spans="3:3" x14ac:dyDescent="0.25">
      <c r="C891888" s="62"/>
    </row>
    <row r="891889" spans="3:3" x14ac:dyDescent="0.25">
      <c r="C891889" s="62"/>
    </row>
    <row r="891977" spans="3:3" x14ac:dyDescent="0.25">
      <c r="C891977" s="62"/>
    </row>
    <row r="891978" spans="3:3" x14ac:dyDescent="0.25">
      <c r="C891978" s="62"/>
    </row>
    <row r="892066" spans="3:3" x14ac:dyDescent="0.25">
      <c r="C892066" s="62"/>
    </row>
    <row r="892067" spans="3:3" x14ac:dyDescent="0.25">
      <c r="C892067" s="62"/>
    </row>
    <row r="892155" spans="3:3" x14ac:dyDescent="0.25">
      <c r="C892155" s="62"/>
    </row>
    <row r="892156" spans="3:3" x14ac:dyDescent="0.25">
      <c r="C892156" s="62"/>
    </row>
    <row r="892244" spans="3:3" x14ac:dyDescent="0.25">
      <c r="C892244" s="62"/>
    </row>
    <row r="892245" spans="3:3" x14ac:dyDescent="0.25">
      <c r="C892245" s="62"/>
    </row>
    <row r="892333" spans="3:3" x14ac:dyDescent="0.25">
      <c r="C892333" s="62"/>
    </row>
    <row r="892334" spans="3:3" x14ac:dyDescent="0.25">
      <c r="C892334" s="62"/>
    </row>
    <row r="892422" spans="3:3" x14ac:dyDescent="0.25">
      <c r="C892422" s="62"/>
    </row>
    <row r="892423" spans="3:3" x14ac:dyDescent="0.25">
      <c r="C892423" s="62"/>
    </row>
    <row r="892511" spans="3:3" x14ac:dyDescent="0.25">
      <c r="C892511" s="62"/>
    </row>
    <row r="892512" spans="3:3" x14ac:dyDescent="0.25">
      <c r="C892512" s="62"/>
    </row>
    <row r="892600" spans="3:3" x14ac:dyDescent="0.25">
      <c r="C892600" s="62"/>
    </row>
    <row r="892601" spans="3:3" x14ac:dyDescent="0.25">
      <c r="C892601" s="62"/>
    </row>
    <row r="892689" spans="3:3" x14ac:dyDescent="0.25">
      <c r="C892689" s="62"/>
    </row>
    <row r="892690" spans="3:3" x14ac:dyDescent="0.25">
      <c r="C892690" s="62"/>
    </row>
    <row r="892778" spans="3:3" x14ac:dyDescent="0.25">
      <c r="C892778" s="62"/>
    </row>
    <row r="892779" spans="3:3" x14ac:dyDescent="0.25">
      <c r="C892779" s="62"/>
    </row>
    <row r="892867" spans="3:3" x14ac:dyDescent="0.25">
      <c r="C892867" s="62"/>
    </row>
    <row r="892868" spans="3:3" x14ac:dyDescent="0.25">
      <c r="C892868" s="62"/>
    </row>
    <row r="892956" spans="3:3" x14ac:dyDescent="0.25">
      <c r="C892956" s="62"/>
    </row>
    <row r="892957" spans="3:3" x14ac:dyDescent="0.25">
      <c r="C892957" s="62"/>
    </row>
    <row r="893045" spans="3:3" x14ac:dyDescent="0.25">
      <c r="C893045" s="62"/>
    </row>
    <row r="893046" spans="3:3" x14ac:dyDescent="0.25">
      <c r="C893046" s="62"/>
    </row>
    <row r="893134" spans="3:3" x14ac:dyDescent="0.25">
      <c r="C893134" s="62"/>
    </row>
    <row r="893135" spans="3:3" x14ac:dyDescent="0.25">
      <c r="C893135" s="62"/>
    </row>
    <row r="893223" spans="3:3" x14ac:dyDescent="0.25">
      <c r="C893223" s="62"/>
    </row>
    <row r="893224" spans="3:3" x14ac:dyDescent="0.25">
      <c r="C893224" s="62"/>
    </row>
    <row r="893312" spans="3:3" x14ac:dyDescent="0.25">
      <c r="C893312" s="62"/>
    </row>
    <row r="893313" spans="3:3" x14ac:dyDescent="0.25">
      <c r="C893313" s="62"/>
    </row>
    <row r="893401" spans="3:3" x14ac:dyDescent="0.25">
      <c r="C893401" s="62"/>
    </row>
    <row r="893402" spans="3:3" x14ac:dyDescent="0.25">
      <c r="C893402" s="62"/>
    </row>
    <row r="893490" spans="3:3" x14ac:dyDescent="0.25">
      <c r="C893490" s="62"/>
    </row>
    <row r="893491" spans="3:3" x14ac:dyDescent="0.25">
      <c r="C893491" s="62"/>
    </row>
    <row r="893579" spans="3:3" x14ac:dyDescent="0.25">
      <c r="C893579" s="62"/>
    </row>
    <row r="893580" spans="3:3" x14ac:dyDescent="0.25">
      <c r="C893580" s="62"/>
    </row>
    <row r="893668" spans="3:3" x14ac:dyDescent="0.25">
      <c r="C893668" s="62"/>
    </row>
    <row r="893669" spans="3:3" x14ac:dyDescent="0.25">
      <c r="C893669" s="62"/>
    </row>
    <row r="893757" spans="3:3" x14ac:dyDescent="0.25">
      <c r="C893757" s="62"/>
    </row>
    <row r="893758" spans="3:3" x14ac:dyDescent="0.25">
      <c r="C893758" s="62"/>
    </row>
    <row r="893846" spans="3:3" x14ac:dyDescent="0.25">
      <c r="C893846" s="62"/>
    </row>
    <row r="893847" spans="3:3" x14ac:dyDescent="0.25">
      <c r="C893847" s="62"/>
    </row>
    <row r="893935" spans="3:3" x14ac:dyDescent="0.25">
      <c r="C893935" s="62"/>
    </row>
    <row r="893936" spans="3:3" x14ac:dyDescent="0.25">
      <c r="C893936" s="62"/>
    </row>
    <row r="894024" spans="3:3" x14ac:dyDescent="0.25">
      <c r="C894024" s="62"/>
    </row>
    <row r="894025" spans="3:3" x14ac:dyDescent="0.25">
      <c r="C894025" s="62"/>
    </row>
    <row r="894113" spans="3:3" x14ac:dyDescent="0.25">
      <c r="C894113" s="62"/>
    </row>
    <row r="894114" spans="3:3" x14ac:dyDescent="0.25">
      <c r="C894114" s="62"/>
    </row>
    <row r="894202" spans="3:3" x14ac:dyDescent="0.25">
      <c r="C894202" s="62"/>
    </row>
    <row r="894203" spans="3:3" x14ac:dyDescent="0.25">
      <c r="C894203" s="62"/>
    </row>
    <row r="894291" spans="3:3" x14ac:dyDescent="0.25">
      <c r="C894291" s="62"/>
    </row>
    <row r="894292" spans="3:3" x14ac:dyDescent="0.25">
      <c r="C894292" s="62"/>
    </row>
    <row r="894380" spans="3:3" x14ac:dyDescent="0.25">
      <c r="C894380" s="62"/>
    </row>
    <row r="894381" spans="3:3" x14ac:dyDescent="0.25">
      <c r="C894381" s="62"/>
    </row>
    <row r="894469" spans="3:3" x14ac:dyDescent="0.25">
      <c r="C894469" s="62"/>
    </row>
    <row r="894470" spans="3:3" x14ac:dyDescent="0.25">
      <c r="C894470" s="62"/>
    </row>
    <row r="894558" spans="3:3" x14ac:dyDescent="0.25">
      <c r="C894558" s="62"/>
    </row>
    <row r="894559" spans="3:3" x14ac:dyDescent="0.25">
      <c r="C894559" s="62"/>
    </row>
    <row r="894647" spans="3:3" x14ac:dyDescent="0.25">
      <c r="C894647" s="62"/>
    </row>
    <row r="894648" spans="3:3" x14ac:dyDescent="0.25">
      <c r="C894648" s="62"/>
    </row>
    <row r="894736" spans="3:3" x14ac:dyDescent="0.25">
      <c r="C894736" s="62"/>
    </row>
    <row r="894737" spans="3:3" x14ac:dyDescent="0.25">
      <c r="C894737" s="62"/>
    </row>
    <row r="894825" spans="3:3" x14ac:dyDescent="0.25">
      <c r="C894825" s="62"/>
    </row>
    <row r="894826" spans="3:3" x14ac:dyDescent="0.25">
      <c r="C894826" s="62"/>
    </row>
    <row r="894914" spans="3:3" x14ac:dyDescent="0.25">
      <c r="C894914" s="62"/>
    </row>
    <row r="894915" spans="3:3" x14ac:dyDescent="0.25">
      <c r="C894915" s="62"/>
    </row>
    <row r="895003" spans="3:3" x14ac:dyDescent="0.25">
      <c r="C895003" s="62"/>
    </row>
    <row r="895004" spans="3:3" x14ac:dyDescent="0.25">
      <c r="C895004" s="62"/>
    </row>
    <row r="895092" spans="3:3" x14ac:dyDescent="0.25">
      <c r="C895092" s="62"/>
    </row>
    <row r="895093" spans="3:3" x14ac:dyDescent="0.25">
      <c r="C895093" s="62"/>
    </row>
    <row r="895181" spans="3:3" x14ac:dyDescent="0.25">
      <c r="C895181" s="62"/>
    </row>
    <row r="895182" spans="3:3" x14ac:dyDescent="0.25">
      <c r="C895182" s="62"/>
    </row>
    <row r="895270" spans="3:3" x14ac:dyDescent="0.25">
      <c r="C895270" s="62"/>
    </row>
    <row r="895271" spans="3:3" x14ac:dyDescent="0.25">
      <c r="C895271" s="62"/>
    </row>
    <row r="895359" spans="3:3" x14ac:dyDescent="0.25">
      <c r="C895359" s="62"/>
    </row>
    <row r="895360" spans="3:3" x14ac:dyDescent="0.25">
      <c r="C895360" s="62"/>
    </row>
    <row r="895448" spans="3:3" x14ac:dyDescent="0.25">
      <c r="C895448" s="62"/>
    </row>
    <row r="895449" spans="3:3" x14ac:dyDescent="0.25">
      <c r="C895449" s="62"/>
    </row>
    <row r="895537" spans="3:3" x14ac:dyDescent="0.25">
      <c r="C895537" s="62"/>
    </row>
    <row r="895538" spans="3:3" x14ac:dyDescent="0.25">
      <c r="C895538" s="62"/>
    </row>
    <row r="895626" spans="3:3" x14ac:dyDescent="0.25">
      <c r="C895626" s="62"/>
    </row>
    <row r="895627" spans="3:3" x14ac:dyDescent="0.25">
      <c r="C895627" s="62"/>
    </row>
    <row r="895715" spans="3:3" x14ac:dyDescent="0.25">
      <c r="C895715" s="62"/>
    </row>
    <row r="895716" spans="3:3" x14ac:dyDescent="0.25">
      <c r="C895716" s="62"/>
    </row>
    <row r="895804" spans="3:3" x14ac:dyDescent="0.25">
      <c r="C895804" s="62"/>
    </row>
    <row r="895805" spans="3:3" x14ac:dyDescent="0.25">
      <c r="C895805" s="62"/>
    </row>
    <row r="895893" spans="3:3" x14ac:dyDescent="0.25">
      <c r="C895893" s="62"/>
    </row>
    <row r="895894" spans="3:3" x14ac:dyDescent="0.25">
      <c r="C895894" s="62"/>
    </row>
    <row r="895982" spans="3:3" x14ac:dyDescent="0.25">
      <c r="C895982" s="62"/>
    </row>
    <row r="895983" spans="3:3" x14ac:dyDescent="0.25">
      <c r="C895983" s="62"/>
    </row>
    <row r="896071" spans="3:3" x14ac:dyDescent="0.25">
      <c r="C896071" s="62"/>
    </row>
    <row r="896072" spans="3:3" x14ac:dyDescent="0.25">
      <c r="C896072" s="62"/>
    </row>
    <row r="896160" spans="3:3" x14ac:dyDescent="0.25">
      <c r="C896160" s="62"/>
    </row>
    <row r="896161" spans="3:3" x14ac:dyDescent="0.25">
      <c r="C896161" s="62"/>
    </row>
    <row r="896249" spans="3:3" x14ac:dyDescent="0.25">
      <c r="C896249" s="62"/>
    </row>
    <row r="896250" spans="3:3" x14ac:dyDescent="0.25">
      <c r="C896250" s="62"/>
    </row>
    <row r="896338" spans="3:3" x14ac:dyDescent="0.25">
      <c r="C896338" s="62"/>
    </row>
    <row r="896339" spans="3:3" x14ac:dyDescent="0.25">
      <c r="C896339" s="62"/>
    </row>
    <row r="896427" spans="3:3" x14ac:dyDescent="0.25">
      <c r="C896427" s="62"/>
    </row>
    <row r="896428" spans="3:3" x14ac:dyDescent="0.25">
      <c r="C896428" s="62"/>
    </row>
    <row r="896516" spans="3:3" x14ac:dyDescent="0.25">
      <c r="C896516" s="62"/>
    </row>
    <row r="896517" spans="3:3" x14ac:dyDescent="0.25">
      <c r="C896517" s="62"/>
    </row>
    <row r="896605" spans="3:3" x14ac:dyDescent="0.25">
      <c r="C896605" s="62"/>
    </row>
    <row r="896606" spans="3:3" x14ac:dyDescent="0.25">
      <c r="C896606" s="62"/>
    </row>
    <row r="896694" spans="3:3" x14ac:dyDescent="0.25">
      <c r="C896694" s="62"/>
    </row>
    <row r="896695" spans="3:3" x14ac:dyDescent="0.25">
      <c r="C896695" s="62"/>
    </row>
    <row r="896783" spans="3:3" x14ac:dyDescent="0.25">
      <c r="C896783" s="62"/>
    </row>
    <row r="896784" spans="3:3" x14ac:dyDescent="0.25">
      <c r="C896784" s="62"/>
    </row>
    <row r="896872" spans="3:3" x14ac:dyDescent="0.25">
      <c r="C896872" s="62"/>
    </row>
    <row r="896873" spans="3:3" x14ac:dyDescent="0.25">
      <c r="C896873" s="62"/>
    </row>
    <row r="896961" spans="3:3" x14ac:dyDescent="0.25">
      <c r="C896961" s="62"/>
    </row>
    <row r="896962" spans="3:3" x14ac:dyDescent="0.25">
      <c r="C896962" s="62"/>
    </row>
    <row r="897050" spans="3:3" x14ac:dyDescent="0.25">
      <c r="C897050" s="62"/>
    </row>
    <row r="897051" spans="3:3" x14ac:dyDescent="0.25">
      <c r="C897051" s="62"/>
    </row>
    <row r="897139" spans="3:3" x14ac:dyDescent="0.25">
      <c r="C897139" s="62"/>
    </row>
    <row r="897140" spans="3:3" x14ac:dyDescent="0.25">
      <c r="C897140" s="62"/>
    </row>
    <row r="897228" spans="3:3" x14ac:dyDescent="0.25">
      <c r="C897228" s="62"/>
    </row>
    <row r="897229" spans="3:3" x14ac:dyDescent="0.25">
      <c r="C897229" s="62"/>
    </row>
    <row r="897317" spans="3:3" x14ac:dyDescent="0.25">
      <c r="C897317" s="62"/>
    </row>
    <row r="897318" spans="3:3" x14ac:dyDescent="0.25">
      <c r="C897318" s="62"/>
    </row>
    <row r="897406" spans="3:3" x14ac:dyDescent="0.25">
      <c r="C897406" s="62"/>
    </row>
    <row r="897407" spans="3:3" x14ac:dyDescent="0.25">
      <c r="C897407" s="62"/>
    </row>
    <row r="897495" spans="3:3" x14ac:dyDescent="0.25">
      <c r="C897495" s="62"/>
    </row>
    <row r="897496" spans="3:3" x14ac:dyDescent="0.25">
      <c r="C897496" s="62"/>
    </row>
    <row r="897584" spans="3:3" x14ac:dyDescent="0.25">
      <c r="C897584" s="62"/>
    </row>
    <row r="897585" spans="3:3" x14ac:dyDescent="0.25">
      <c r="C897585" s="62"/>
    </row>
    <row r="897673" spans="3:3" x14ac:dyDescent="0.25">
      <c r="C897673" s="62"/>
    </row>
    <row r="897674" spans="3:3" x14ac:dyDescent="0.25">
      <c r="C897674" s="62"/>
    </row>
    <row r="897762" spans="3:3" x14ac:dyDescent="0.25">
      <c r="C897762" s="62"/>
    </row>
    <row r="897763" spans="3:3" x14ac:dyDescent="0.25">
      <c r="C897763" s="62"/>
    </row>
    <row r="897851" spans="3:3" x14ac:dyDescent="0.25">
      <c r="C897851" s="62"/>
    </row>
    <row r="897852" spans="3:3" x14ac:dyDescent="0.25">
      <c r="C897852" s="62"/>
    </row>
    <row r="897940" spans="3:3" x14ac:dyDescent="0.25">
      <c r="C897940" s="62"/>
    </row>
    <row r="897941" spans="3:3" x14ac:dyDescent="0.25">
      <c r="C897941" s="62"/>
    </row>
    <row r="898029" spans="3:3" x14ac:dyDescent="0.25">
      <c r="C898029" s="62"/>
    </row>
    <row r="898030" spans="3:3" x14ac:dyDescent="0.25">
      <c r="C898030" s="62"/>
    </row>
    <row r="898118" spans="3:3" x14ac:dyDescent="0.25">
      <c r="C898118" s="62"/>
    </row>
    <row r="898119" spans="3:3" x14ac:dyDescent="0.25">
      <c r="C898119" s="62"/>
    </row>
    <row r="898207" spans="3:3" x14ac:dyDescent="0.25">
      <c r="C898207" s="62"/>
    </row>
    <row r="898208" spans="3:3" x14ac:dyDescent="0.25">
      <c r="C898208" s="62"/>
    </row>
    <row r="898296" spans="3:3" x14ac:dyDescent="0.25">
      <c r="C898296" s="62"/>
    </row>
    <row r="898297" spans="3:3" x14ac:dyDescent="0.25">
      <c r="C898297" s="62"/>
    </row>
    <row r="898385" spans="3:3" x14ac:dyDescent="0.25">
      <c r="C898385" s="62"/>
    </row>
    <row r="898386" spans="3:3" x14ac:dyDescent="0.25">
      <c r="C898386" s="62"/>
    </row>
    <row r="898474" spans="3:3" x14ac:dyDescent="0.25">
      <c r="C898474" s="62"/>
    </row>
    <row r="898475" spans="3:3" x14ac:dyDescent="0.25">
      <c r="C898475" s="62"/>
    </row>
    <row r="898563" spans="3:3" x14ac:dyDescent="0.25">
      <c r="C898563" s="62"/>
    </row>
    <row r="898564" spans="3:3" x14ac:dyDescent="0.25">
      <c r="C898564" s="62"/>
    </row>
    <row r="898652" spans="3:3" x14ac:dyDescent="0.25">
      <c r="C898652" s="62"/>
    </row>
    <row r="898653" spans="3:3" x14ac:dyDescent="0.25">
      <c r="C898653" s="62"/>
    </row>
    <row r="898741" spans="3:3" x14ac:dyDescent="0.25">
      <c r="C898741" s="62"/>
    </row>
    <row r="898742" spans="3:3" x14ac:dyDescent="0.25">
      <c r="C898742" s="62"/>
    </row>
    <row r="898830" spans="3:3" x14ac:dyDescent="0.25">
      <c r="C898830" s="62"/>
    </row>
    <row r="898831" spans="3:3" x14ac:dyDescent="0.25">
      <c r="C898831" s="62"/>
    </row>
    <row r="898919" spans="3:3" x14ac:dyDescent="0.25">
      <c r="C898919" s="62"/>
    </row>
    <row r="898920" spans="3:3" x14ac:dyDescent="0.25">
      <c r="C898920" s="62"/>
    </row>
    <row r="899008" spans="3:3" x14ac:dyDescent="0.25">
      <c r="C899008" s="62"/>
    </row>
    <row r="899009" spans="3:3" x14ac:dyDescent="0.25">
      <c r="C899009" s="62"/>
    </row>
    <row r="899097" spans="3:3" x14ac:dyDescent="0.25">
      <c r="C899097" s="62"/>
    </row>
    <row r="899098" spans="3:3" x14ac:dyDescent="0.25">
      <c r="C899098" s="62"/>
    </row>
    <row r="899186" spans="3:3" x14ac:dyDescent="0.25">
      <c r="C899186" s="62"/>
    </row>
    <row r="899187" spans="3:3" x14ac:dyDescent="0.25">
      <c r="C899187" s="62"/>
    </row>
    <row r="899275" spans="3:3" x14ac:dyDescent="0.25">
      <c r="C899275" s="62"/>
    </row>
    <row r="899276" spans="3:3" x14ac:dyDescent="0.25">
      <c r="C899276" s="62"/>
    </row>
    <row r="899364" spans="3:3" x14ac:dyDescent="0.25">
      <c r="C899364" s="62"/>
    </row>
    <row r="899365" spans="3:3" x14ac:dyDescent="0.25">
      <c r="C899365" s="62"/>
    </row>
    <row r="899453" spans="3:3" x14ac:dyDescent="0.25">
      <c r="C899453" s="62"/>
    </row>
    <row r="899454" spans="3:3" x14ac:dyDescent="0.25">
      <c r="C899454" s="62"/>
    </row>
    <row r="899542" spans="3:3" x14ac:dyDescent="0.25">
      <c r="C899542" s="62"/>
    </row>
    <row r="899543" spans="3:3" x14ac:dyDescent="0.25">
      <c r="C899543" s="62"/>
    </row>
    <row r="899631" spans="3:3" x14ac:dyDescent="0.25">
      <c r="C899631" s="62"/>
    </row>
    <row r="899632" spans="3:3" x14ac:dyDescent="0.25">
      <c r="C899632" s="62"/>
    </row>
    <row r="899720" spans="3:3" x14ac:dyDescent="0.25">
      <c r="C899720" s="62"/>
    </row>
    <row r="899721" spans="3:3" x14ac:dyDescent="0.25">
      <c r="C899721" s="62"/>
    </row>
    <row r="899809" spans="3:3" x14ac:dyDescent="0.25">
      <c r="C899809" s="62"/>
    </row>
    <row r="899810" spans="3:3" x14ac:dyDescent="0.25">
      <c r="C899810" s="62"/>
    </row>
    <row r="899898" spans="3:3" x14ac:dyDescent="0.25">
      <c r="C899898" s="62"/>
    </row>
    <row r="899899" spans="3:3" x14ac:dyDescent="0.25">
      <c r="C899899" s="62"/>
    </row>
    <row r="899987" spans="3:3" x14ac:dyDescent="0.25">
      <c r="C899987" s="62"/>
    </row>
    <row r="899988" spans="3:3" x14ac:dyDescent="0.25">
      <c r="C899988" s="62"/>
    </row>
    <row r="900076" spans="3:3" x14ac:dyDescent="0.25">
      <c r="C900076" s="62"/>
    </row>
    <row r="900077" spans="3:3" x14ac:dyDescent="0.25">
      <c r="C900077" s="62"/>
    </row>
    <row r="900165" spans="3:3" x14ac:dyDescent="0.25">
      <c r="C900165" s="62"/>
    </row>
    <row r="900166" spans="3:3" x14ac:dyDescent="0.25">
      <c r="C900166" s="62"/>
    </row>
    <row r="900254" spans="3:3" x14ac:dyDescent="0.25">
      <c r="C900254" s="62"/>
    </row>
    <row r="900255" spans="3:3" x14ac:dyDescent="0.25">
      <c r="C900255" s="62"/>
    </row>
    <row r="900343" spans="3:3" x14ac:dyDescent="0.25">
      <c r="C900343" s="62"/>
    </row>
    <row r="900344" spans="3:3" x14ac:dyDescent="0.25">
      <c r="C900344" s="62"/>
    </row>
    <row r="900432" spans="3:3" x14ac:dyDescent="0.25">
      <c r="C900432" s="62"/>
    </row>
    <row r="900433" spans="3:3" x14ac:dyDescent="0.25">
      <c r="C900433" s="62"/>
    </row>
    <row r="900521" spans="3:3" x14ac:dyDescent="0.25">
      <c r="C900521" s="62"/>
    </row>
    <row r="900522" spans="3:3" x14ac:dyDescent="0.25">
      <c r="C900522" s="62"/>
    </row>
    <row r="900610" spans="3:3" x14ac:dyDescent="0.25">
      <c r="C900610" s="62"/>
    </row>
    <row r="900611" spans="3:3" x14ac:dyDescent="0.25">
      <c r="C900611" s="62"/>
    </row>
    <row r="900699" spans="3:3" x14ac:dyDescent="0.25">
      <c r="C900699" s="62"/>
    </row>
    <row r="900700" spans="3:3" x14ac:dyDescent="0.25">
      <c r="C900700" s="62"/>
    </row>
    <row r="900788" spans="3:3" x14ac:dyDescent="0.25">
      <c r="C900788" s="62"/>
    </row>
    <row r="900789" spans="3:3" x14ac:dyDescent="0.25">
      <c r="C900789" s="62"/>
    </row>
    <row r="900877" spans="3:3" x14ac:dyDescent="0.25">
      <c r="C900877" s="62"/>
    </row>
    <row r="900878" spans="3:3" x14ac:dyDescent="0.25">
      <c r="C900878" s="62"/>
    </row>
    <row r="900966" spans="3:3" x14ac:dyDescent="0.25">
      <c r="C900966" s="62"/>
    </row>
    <row r="900967" spans="3:3" x14ac:dyDescent="0.25">
      <c r="C900967" s="62"/>
    </row>
    <row r="901055" spans="3:3" x14ac:dyDescent="0.25">
      <c r="C901055" s="62"/>
    </row>
    <row r="901056" spans="3:3" x14ac:dyDescent="0.25">
      <c r="C901056" s="62"/>
    </row>
    <row r="901144" spans="3:3" x14ac:dyDescent="0.25">
      <c r="C901144" s="62"/>
    </row>
    <row r="901145" spans="3:3" x14ac:dyDescent="0.25">
      <c r="C901145" s="62"/>
    </row>
    <row r="901233" spans="3:3" x14ac:dyDescent="0.25">
      <c r="C901233" s="62"/>
    </row>
    <row r="901234" spans="3:3" x14ac:dyDescent="0.25">
      <c r="C901234" s="62"/>
    </row>
    <row r="901322" spans="3:3" x14ac:dyDescent="0.25">
      <c r="C901322" s="62"/>
    </row>
    <row r="901323" spans="3:3" x14ac:dyDescent="0.25">
      <c r="C901323" s="62"/>
    </row>
    <row r="901411" spans="3:3" x14ac:dyDescent="0.25">
      <c r="C901411" s="62"/>
    </row>
    <row r="901412" spans="3:3" x14ac:dyDescent="0.25">
      <c r="C901412" s="62"/>
    </row>
    <row r="901500" spans="3:3" x14ac:dyDescent="0.25">
      <c r="C901500" s="62"/>
    </row>
    <row r="901501" spans="3:3" x14ac:dyDescent="0.25">
      <c r="C901501" s="62"/>
    </row>
    <row r="901589" spans="3:3" x14ac:dyDescent="0.25">
      <c r="C901589" s="62"/>
    </row>
    <row r="901590" spans="3:3" x14ac:dyDescent="0.25">
      <c r="C901590" s="62"/>
    </row>
    <row r="901678" spans="3:3" x14ac:dyDescent="0.25">
      <c r="C901678" s="62"/>
    </row>
    <row r="901679" spans="3:3" x14ac:dyDescent="0.25">
      <c r="C901679" s="62"/>
    </row>
    <row r="901767" spans="3:3" x14ac:dyDescent="0.25">
      <c r="C901767" s="62"/>
    </row>
    <row r="901768" spans="3:3" x14ac:dyDescent="0.25">
      <c r="C901768" s="62"/>
    </row>
    <row r="901856" spans="3:3" x14ac:dyDescent="0.25">
      <c r="C901856" s="62"/>
    </row>
    <row r="901857" spans="3:3" x14ac:dyDescent="0.25">
      <c r="C901857" s="62"/>
    </row>
    <row r="901945" spans="3:3" x14ac:dyDescent="0.25">
      <c r="C901945" s="62"/>
    </row>
    <row r="901946" spans="3:3" x14ac:dyDescent="0.25">
      <c r="C901946" s="62"/>
    </row>
    <row r="902034" spans="3:3" x14ac:dyDescent="0.25">
      <c r="C902034" s="62"/>
    </row>
    <row r="902035" spans="3:3" x14ac:dyDescent="0.25">
      <c r="C902035" s="62"/>
    </row>
    <row r="902123" spans="3:3" x14ac:dyDescent="0.25">
      <c r="C902123" s="62"/>
    </row>
    <row r="902124" spans="3:3" x14ac:dyDescent="0.25">
      <c r="C902124" s="62"/>
    </row>
    <row r="902212" spans="3:3" x14ac:dyDescent="0.25">
      <c r="C902212" s="62"/>
    </row>
    <row r="902213" spans="3:3" x14ac:dyDescent="0.25">
      <c r="C902213" s="62"/>
    </row>
    <row r="902301" spans="3:3" x14ac:dyDescent="0.25">
      <c r="C902301" s="62"/>
    </row>
    <row r="902302" spans="3:3" x14ac:dyDescent="0.25">
      <c r="C902302" s="62"/>
    </row>
    <row r="902390" spans="3:3" x14ac:dyDescent="0.25">
      <c r="C902390" s="62"/>
    </row>
    <row r="902391" spans="3:3" x14ac:dyDescent="0.25">
      <c r="C902391" s="62"/>
    </row>
    <row r="902479" spans="3:3" x14ac:dyDescent="0.25">
      <c r="C902479" s="62"/>
    </row>
    <row r="902480" spans="3:3" x14ac:dyDescent="0.25">
      <c r="C902480" s="62"/>
    </row>
    <row r="902568" spans="3:3" x14ac:dyDescent="0.25">
      <c r="C902568" s="62"/>
    </row>
    <row r="902569" spans="3:3" x14ac:dyDescent="0.25">
      <c r="C902569" s="62"/>
    </row>
    <row r="902657" spans="3:3" x14ac:dyDescent="0.25">
      <c r="C902657" s="62"/>
    </row>
    <row r="902658" spans="3:3" x14ac:dyDescent="0.25">
      <c r="C902658" s="62"/>
    </row>
    <row r="902746" spans="3:3" x14ac:dyDescent="0.25">
      <c r="C902746" s="62"/>
    </row>
    <row r="902747" spans="3:3" x14ac:dyDescent="0.25">
      <c r="C902747" s="62"/>
    </row>
    <row r="902835" spans="3:3" x14ac:dyDescent="0.25">
      <c r="C902835" s="62"/>
    </row>
    <row r="902836" spans="3:3" x14ac:dyDescent="0.25">
      <c r="C902836" s="62"/>
    </row>
    <row r="902924" spans="3:3" x14ac:dyDescent="0.25">
      <c r="C902924" s="62"/>
    </row>
    <row r="902925" spans="3:3" x14ac:dyDescent="0.25">
      <c r="C902925" s="62"/>
    </row>
    <row r="903013" spans="3:3" x14ac:dyDescent="0.25">
      <c r="C903013" s="62"/>
    </row>
    <row r="903014" spans="3:3" x14ac:dyDescent="0.25">
      <c r="C903014" s="62"/>
    </row>
    <row r="903102" spans="3:3" x14ac:dyDescent="0.25">
      <c r="C903102" s="62"/>
    </row>
    <row r="903103" spans="3:3" x14ac:dyDescent="0.25">
      <c r="C903103" s="62"/>
    </row>
    <row r="903191" spans="3:3" x14ac:dyDescent="0.25">
      <c r="C903191" s="62"/>
    </row>
    <row r="903192" spans="3:3" x14ac:dyDescent="0.25">
      <c r="C903192" s="62"/>
    </row>
    <row r="903280" spans="3:3" x14ac:dyDescent="0.25">
      <c r="C903280" s="62"/>
    </row>
    <row r="903281" spans="3:3" x14ac:dyDescent="0.25">
      <c r="C903281" s="62"/>
    </row>
    <row r="903369" spans="3:3" x14ac:dyDescent="0.25">
      <c r="C903369" s="62"/>
    </row>
    <row r="903370" spans="3:3" x14ac:dyDescent="0.25">
      <c r="C903370" s="62"/>
    </row>
    <row r="903458" spans="3:3" x14ac:dyDescent="0.25">
      <c r="C903458" s="62"/>
    </row>
    <row r="903459" spans="3:3" x14ac:dyDescent="0.25">
      <c r="C903459" s="62"/>
    </row>
    <row r="903547" spans="3:3" x14ac:dyDescent="0.25">
      <c r="C903547" s="62"/>
    </row>
    <row r="903548" spans="3:3" x14ac:dyDescent="0.25">
      <c r="C903548" s="62"/>
    </row>
    <row r="903636" spans="3:3" x14ac:dyDescent="0.25">
      <c r="C903636" s="62"/>
    </row>
    <row r="903637" spans="3:3" x14ac:dyDescent="0.25">
      <c r="C903637" s="62"/>
    </row>
    <row r="903725" spans="3:3" x14ac:dyDescent="0.25">
      <c r="C903725" s="62"/>
    </row>
    <row r="903726" spans="3:3" x14ac:dyDescent="0.25">
      <c r="C903726" s="62"/>
    </row>
    <row r="903814" spans="3:3" x14ac:dyDescent="0.25">
      <c r="C903814" s="62"/>
    </row>
    <row r="903815" spans="3:3" x14ac:dyDescent="0.25">
      <c r="C903815" s="62"/>
    </row>
    <row r="903903" spans="3:3" x14ac:dyDescent="0.25">
      <c r="C903903" s="62"/>
    </row>
    <row r="903904" spans="3:3" x14ac:dyDescent="0.25">
      <c r="C903904" s="62"/>
    </row>
    <row r="903992" spans="3:3" x14ac:dyDescent="0.25">
      <c r="C903992" s="62"/>
    </row>
    <row r="903993" spans="3:3" x14ac:dyDescent="0.25">
      <c r="C903993" s="62"/>
    </row>
    <row r="904081" spans="3:3" x14ac:dyDescent="0.25">
      <c r="C904081" s="62"/>
    </row>
    <row r="904082" spans="3:3" x14ac:dyDescent="0.25">
      <c r="C904082" s="62"/>
    </row>
    <row r="904170" spans="3:3" x14ac:dyDescent="0.25">
      <c r="C904170" s="62"/>
    </row>
    <row r="904171" spans="3:3" x14ac:dyDescent="0.25">
      <c r="C904171" s="62"/>
    </row>
    <row r="904259" spans="3:3" x14ac:dyDescent="0.25">
      <c r="C904259" s="62"/>
    </row>
    <row r="904260" spans="3:3" x14ac:dyDescent="0.25">
      <c r="C904260" s="62"/>
    </row>
    <row r="904348" spans="3:3" x14ac:dyDescent="0.25">
      <c r="C904348" s="62"/>
    </row>
    <row r="904349" spans="3:3" x14ac:dyDescent="0.25">
      <c r="C904349" s="62"/>
    </row>
    <row r="904437" spans="3:3" x14ac:dyDescent="0.25">
      <c r="C904437" s="62"/>
    </row>
    <row r="904438" spans="3:3" x14ac:dyDescent="0.25">
      <c r="C904438" s="62"/>
    </row>
    <row r="904526" spans="3:3" x14ac:dyDescent="0.25">
      <c r="C904526" s="62"/>
    </row>
    <row r="904527" spans="3:3" x14ac:dyDescent="0.25">
      <c r="C904527" s="62"/>
    </row>
    <row r="904615" spans="3:3" x14ac:dyDescent="0.25">
      <c r="C904615" s="62"/>
    </row>
    <row r="904616" spans="3:3" x14ac:dyDescent="0.25">
      <c r="C904616" s="62"/>
    </row>
    <row r="904704" spans="3:3" x14ac:dyDescent="0.25">
      <c r="C904704" s="62"/>
    </row>
    <row r="904705" spans="3:3" x14ac:dyDescent="0.25">
      <c r="C904705" s="62"/>
    </row>
    <row r="904793" spans="3:3" x14ac:dyDescent="0.25">
      <c r="C904793" s="62"/>
    </row>
    <row r="904794" spans="3:3" x14ac:dyDescent="0.25">
      <c r="C904794" s="62"/>
    </row>
    <row r="904882" spans="3:3" x14ac:dyDescent="0.25">
      <c r="C904882" s="62"/>
    </row>
    <row r="904883" spans="3:3" x14ac:dyDescent="0.25">
      <c r="C904883" s="62"/>
    </row>
    <row r="904971" spans="3:3" x14ac:dyDescent="0.25">
      <c r="C904971" s="62"/>
    </row>
    <row r="904972" spans="3:3" x14ac:dyDescent="0.25">
      <c r="C904972" s="62"/>
    </row>
    <row r="905060" spans="3:3" x14ac:dyDescent="0.25">
      <c r="C905060" s="62"/>
    </row>
    <row r="905061" spans="3:3" x14ac:dyDescent="0.25">
      <c r="C905061" s="62"/>
    </row>
    <row r="905149" spans="3:3" x14ac:dyDescent="0.25">
      <c r="C905149" s="62"/>
    </row>
    <row r="905150" spans="3:3" x14ac:dyDescent="0.25">
      <c r="C905150" s="62"/>
    </row>
    <row r="905238" spans="3:3" x14ac:dyDescent="0.25">
      <c r="C905238" s="62"/>
    </row>
    <row r="905239" spans="3:3" x14ac:dyDescent="0.25">
      <c r="C905239" s="62"/>
    </row>
    <row r="905327" spans="3:3" x14ac:dyDescent="0.25">
      <c r="C905327" s="62"/>
    </row>
    <row r="905328" spans="3:3" x14ac:dyDescent="0.25">
      <c r="C905328" s="62"/>
    </row>
    <row r="905416" spans="3:3" x14ac:dyDescent="0.25">
      <c r="C905416" s="62"/>
    </row>
    <row r="905417" spans="3:3" x14ac:dyDescent="0.25">
      <c r="C905417" s="62"/>
    </row>
    <row r="905505" spans="3:3" x14ac:dyDescent="0.25">
      <c r="C905505" s="62"/>
    </row>
    <row r="905506" spans="3:3" x14ac:dyDescent="0.25">
      <c r="C905506" s="62"/>
    </row>
    <row r="905594" spans="3:3" x14ac:dyDescent="0.25">
      <c r="C905594" s="62"/>
    </row>
    <row r="905595" spans="3:3" x14ac:dyDescent="0.25">
      <c r="C905595" s="62"/>
    </row>
    <row r="905683" spans="3:3" x14ac:dyDescent="0.25">
      <c r="C905683" s="62"/>
    </row>
    <row r="905684" spans="3:3" x14ac:dyDescent="0.25">
      <c r="C905684" s="62"/>
    </row>
    <row r="905772" spans="3:3" x14ac:dyDescent="0.25">
      <c r="C905772" s="62"/>
    </row>
    <row r="905773" spans="3:3" x14ac:dyDescent="0.25">
      <c r="C905773" s="62"/>
    </row>
    <row r="905861" spans="3:3" x14ac:dyDescent="0.25">
      <c r="C905861" s="62"/>
    </row>
    <row r="905862" spans="3:3" x14ac:dyDescent="0.25">
      <c r="C905862" s="62"/>
    </row>
    <row r="905950" spans="3:3" x14ac:dyDescent="0.25">
      <c r="C905950" s="62"/>
    </row>
    <row r="905951" spans="3:3" x14ac:dyDescent="0.25">
      <c r="C905951" s="62"/>
    </row>
    <row r="906039" spans="3:3" x14ac:dyDescent="0.25">
      <c r="C906039" s="62"/>
    </row>
    <row r="906040" spans="3:3" x14ac:dyDescent="0.25">
      <c r="C906040" s="62"/>
    </row>
    <row r="906128" spans="3:3" x14ac:dyDescent="0.25">
      <c r="C906128" s="62"/>
    </row>
    <row r="906129" spans="3:3" x14ac:dyDescent="0.25">
      <c r="C906129" s="62"/>
    </row>
    <row r="906217" spans="3:3" x14ac:dyDescent="0.25">
      <c r="C906217" s="62"/>
    </row>
    <row r="906218" spans="3:3" x14ac:dyDescent="0.25">
      <c r="C906218" s="62"/>
    </row>
    <row r="906306" spans="3:3" x14ac:dyDescent="0.25">
      <c r="C906306" s="62"/>
    </row>
    <row r="906307" spans="3:3" x14ac:dyDescent="0.25">
      <c r="C906307" s="62"/>
    </row>
    <row r="906395" spans="3:3" x14ac:dyDescent="0.25">
      <c r="C906395" s="62"/>
    </row>
    <row r="906396" spans="3:3" x14ac:dyDescent="0.25">
      <c r="C906396" s="62"/>
    </row>
    <row r="906484" spans="3:3" x14ac:dyDescent="0.25">
      <c r="C906484" s="62"/>
    </row>
    <row r="906485" spans="3:3" x14ac:dyDescent="0.25">
      <c r="C906485" s="62"/>
    </row>
    <row r="906573" spans="3:3" x14ac:dyDescent="0.25">
      <c r="C906573" s="62"/>
    </row>
    <row r="906574" spans="3:3" x14ac:dyDescent="0.25">
      <c r="C906574" s="62"/>
    </row>
    <row r="906662" spans="3:3" x14ac:dyDescent="0.25">
      <c r="C906662" s="62"/>
    </row>
    <row r="906663" spans="3:3" x14ac:dyDescent="0.25">
      <c r="C906663" s="62"/>
    </row>
    <row r="906751" spans="3:3" x14ac:dyDescent="0.25">
      <c r="C906751" s="62"/>
    </row>
    <row r="906752" spans="3:3" x14ac:dyDescent="0.25">
      <c r="C906752" s="62"/>
    </row>
    <row r="906840" spans="3:3" x14ac:dyDescent="0.25">
      <c r="C906840" s="62"/>
    </row>
    <row r="906841" spans="3:3" x14ac:dyDescent="0.25">
      <c r="C906841" s="62"/>
    </row>
    <row r="906929" spans="3:3" x14ac:dyDescent="0.25">
      <c r="C906929" s="62"/>
    </row>
    <row r="906930" spans="3:3" x14ac:dyDescent="0.25">
      <c r="C906930" s="62"/>
    </row>
    <row r="907018" spans="3:3" x14ac:dyDescent="0.25">
      <c r="C907018" s="62"/>
    </row>
    <row r="907019" spans="3:3" x14ac:dyDescent="0.25">
      <c r="C907019" s="62"/>
    </row>
    <row r="907107" spans="3:3" x14ac:dyDescent="0.25">
      <c r="C907107" s="62"/>
    </row>
    <row r="907108" spans="3:3" x14ac:dyDescent="0.25">
      <c r="C907108" s="62"/>
    </row>
    <row r="907196" spans="3:3" x14ac:dyDescent="0.25">
      <c r="C907196" s="62"/>
    </row>
    <row r="907197" spans="3:3" x14ac:dyDescent="0.25">
      <c r="C907197" s="62"/>
    </row>
    <row r="907285" spans="3:3" x14ac:dyDescent="0.25">
      <c r="C907285" s="62"/>
    </row>
    <row r="907286" spans="3:3" x14ac:dyDescent="0.25">
      <c r="C907286" s="62"/>
    </row>
    <row r="907374" spans="3:3" x14ac:dyDescent="0.25">
      <c r="C907374" s="62"/>
    </row>
    <row r="907375" spans="3:3" x14ac:dyDescent="0.25">
      <c r="C907375" s="62"/>
    </row>
    <row r="907463" spans="3:3" x14ac:dyDescent="0.25">
      <c r="C907463" s="62"/>
    </row>
    <row r="907464" spans="3:3" x14ac:dyDescent="0.25">
      <c r="C907464" s="62"/>
    </row>
    <row r="907552" spans="3:3" x14ac:dyDescent="0.25">
      <c r="C907552" s="62"/>
    </row>
    <row r="907553" spans="3:3" x14ac:dyDescent="0.25">
      <c r="C907553" s="62"/>
    </row>
    <row r="907641" spans="3:3" x14ac:dyDescent="0.25">
      <c r="C907641" s="62"/>
    </row>
    <row r="907642" spans="3:3" x14ac:dyDescent="0.25">
      <c r="C907642" s="62"/>
    </row>
    <row r="907730" spans="3:3" x14ac:dyDescent="0.25">
      <c r="C907730" s="62"/>
    </row>
    <row r="907731" spans="3:3" x14ac:dyDescent="0.25">
      <c r="C907731" s="62"/>
    </row>
    <row r="907819" spans="3:3" x14ac:dyDescent="0.25">
      <c r="C907819" s="62"/>
    </row>
    <row r="907820" spans="3:3" x14ac:dyDescent="0.25">
      <c r="C907820" s="62"/>
    </row>
    <row r="907908" spans="3:3" x14ac:dyDescent="0.25">
      <c r="C907908" s="62"/>
    </row>
    <row r="907909" spans="3:3" x14ac:dyDescent="0.25">
      <c r="C907909" s="62"/>
    </row>
    <row r="907997" spans="3:3" x14ac:dyDescent="0.25">
      <c r="C907997" s="62"/>
    </row>
    <row r="907998" spans="3:3" x14ac:dyDescent="0.25">
      <c r="C907998" s="62"/>
    </row>
    <row r="908086" spans="3:3" x14ac:dyDescent="0.25">
      <c r="C908086" s="62"/>
    </row>
    <row r="908087" spans="3:3" x14ac:dyDescent="0.25">
      <c r="C908087" s="62"/>
    </row>
    <row r="908175" spans="3:3" x14ac:dyDescent="0.25">
      <c r="C908175" s="62"/>
    </row>
    <row r="908176" spans="3:3" x14ac:dyDescent="0.25">
      <c r="C908176" s="62"/>
    </row>
    <row r="908264" spans="3:3" x14ac:dyDescent="0.25">
      <c r="C908264" s="62"/>
    </row>
    <row r="908265" spans="3:3" x14ac:dyDescent="0.25">
      <c r="C908265" s="62"/>
    </row>
    <row r="908353" spans="3:3" x14ac:dyDescent="0.25">
      <c r="C908353" s="62"/>
    </row>
    <row r="908354" spans="3:3" x14ac:dyDescent="0.25">
      <c r="C908354" s="62"/>
    </row>
    <row r="908442" spans="3:3" x14ac:dyDescent="0.25">
      <c r="C908442" s="62"/>
    </row>
    <row r="908443" spans="3:3" x14ac:dyDescent="0.25">
      <c r="C908443" s="62"/>
    </row>
    <row r="908531" spans="3:3" x14ac:dyDescent="0.25">
      <c r="C908531" s="62"/>
    </row>
    <row r="908532" spans="3:3" x14ac:dyDescent="0.25">
      <c r="C908532" s="62"/>
    </row>
    <row r="908620" spans="3:3" x14ac:dyDescent="0.25">
      <c r="C908620" s="62"/>
    </row>
    <row r="908621" spans="3:3" x14ac:dyDescent="0.25">
      <c r="C908621" s="62"/>
    </row>
    <row r="908709" spans="3:3" x14ac:dyDescent="0.25">
      <c r="C908709" s="62"/>
    </row>
    <row r="908710" spans="3:3" x14ac:dyDescent="0.25">
      <c r="C908710" s="62"/>
    </row>
    <row r="908798" spans="3:3" x14ac:dyDescent="0.25">
      <c r="C908798" s="62"/>
    </row>
    <row r="908799" spans="3:3" x14ac:dyDescent="0.25">
      <c r="C908799" s="62"/>
    </row>
    <row r="908887" spans="3:3" x14ac:dyDescent="0.25">
      <c r="C908887" s="62"/>
    </row>
    <row r="908888" spans="3:3" x14ac:dyDescent="0.25">
      <c r="C908888" s="62"/>
    </row>
    <row r="908976" spans="3:3" x14ac:dyDescent="0.25">
      <c r="C908976" s="62"/>
    </row>
    <row r="908977" spans="3:3" x14ac:dyDescent="0.25">
      <c r="C908977" s="62"/>
    </row>
    <row r="909065" spans="3:3" x14ac:dyDescent="0.25">
      <c r="C909065" s="62"/>
    </row>
    <row r="909066" spans="3:3" x14ac:dyDescent="0.25">
      <c r="C909066" s="62"/>
    </row>
    <row r="909154" spans="3:3" x14ac:dyDescent="0.25">
      <c r="C909154" s="62"/>
    </row>
    <row r="909155" spans="3:3" x14ac:dyDescent="0.25">
      <c r="C909155" s="62"/>
    </row>
    <row r="909243" spans="3:3" x14ac:dyDescent="0.25">
      <c r="C909243" s="62"/>
    </row>
    <row r="909244" spans="3:3" x14ac:dyDescent="0.25">
      <c r="C909244" s="62"/>
    </row>
    <row r="909332" spans="3:3" x14ac:dyDescent="0.25">
      <c r="C909332" s="62"/>
    </row>
    <row r="909333" spans="3:3" x14ac:dyDescent="0.25">
      <c r="C909333" s="62"/>
    </row>
    <row r="909421" spans="3:3" x14ac:dyDescent="0.25">
      <c r="C909421" s="62"/>
    </row>
    <row r="909422" spans="3:3" x14ac:dyDescent="0.25">
      <c r="C909422" s="62"/>
    </row>
    <row r="909510" spans="3:3" x14ac:dyDescent="0.25">
      <c r="C909510" s="62"/>
    </row>
    <row r="909511" spans="3:3" x14ac:dyDescent="0.25">
      <c r="C909511" s="62"/>
    </row>
    <row r="909599" spans="3:3" x14ac:dyDescent="0.25">
      <c r="C909599" s="62"/>
    </row>
    <row r="909600" spans="3:3" x14ac:dyDescent="0.25">
      <c r="C909600" s="62"/>
    </row>
    <row r="909688" spans="3:3" x14ac:dyDescent="0.25">
      <c r="C909688" s="62"/>
    </row>
    <row r="909689" spans="3:3" x14ac:dyDescent="0.25">
      <c r="C909689" s="62"/>
    </row>
    <row r="909777" spans="3:3" x14ac:dyDescent="0.25">
      <c r="C909777" s="62"/>
    </row>
    <row r="909778" spans="3:3" x14ac:dyDescent="0.25">
      <c r="C909778" s="62"/>
    </row>
    <row r="909866" spans="3:3" x14ac:dyDescent="0.25">
      <c r="C909866" s="62"/>
    </row>
    <row r="909867" spans="3:3" x14ac:dyDescent="0.25">
      <c r="C909867" s="62"/>
    </row>
    <row r="909955" spans="3:3" x14ac:dyDescent="0.25">
      <c r="C909955" s="62"/>
    </row>
    <row r="909956" spans="3:3" x14ac:dyDescent="0.25">
      <c r="C909956" s="62"/>
    </row>
    <row r="910044" spans="3:3" x14ac:dyDescent="0.25">
      <c r="C910044" s="62"/>
    </row>
    <row r="910045" spans="3:3" x14ac:dyDescent="0.25">
      <c r="C910045" s="62"/>
    </row>
    <row r="910133" spans="3:3" x14ac:dyDescent="0.25">
      <c r="C910133" s="62"/>
    </row>
    <row r="910134" spans="3:3" x14ac:dyDescent="0.25">
      <c r="C910134" s="62"/>
    </row>
    <row r="910222" spans="3:3" x14ac:dyDescent="0.25">
      <c r="C910222" s="62"/>
    </row>
    <row r="910223" spans="3:3" x14ac:dyDescent="0.25">
      <c r="C910223" s="62"/>
    </row>
    <row r="910311" spans="3:3" x14ac:dyDescent="0.25">
      <c r="C910311" s="62"/>
    </row>
    <row r="910312" spans="3:3" x14ac:dyDescent="0.25">
      <c r="C910312" s="62"/>
    </row>
    <row r="910400" spans="3:3" x14ac:dyDescent="0.25">
      <c r="C910400" s="62"/>
    </row>
    <row r="910401" spans="3:3" x14ac:dyDescent="0.25">
      <c r="C910401" s="62"/>
    </row>
    <row r="910489" spans="3:3" x14ac:dyDescent="0.25">
      <c r="C910489" s="62"/>
    </row>
    <row r="910490" spans="3:3" x14ac:dyDescent="0.25">
      <c r="C910490" s="62"/>
    </row>
    <row r="910578" spans="3:3" x14ac:dyDescent="0.25">
      <c r="C910578" s="62"/>
    </row>
    <row r="910579" spans="3:3" x14ac:dyDescent="0.25">
      <c r="C910579" s="62"/>
    </row>
    <row r="910667" spans="3:3" x14ac:dyDescent="0.25">
      <c r="C910667" s="62"/>
    </row>
    <row r="910668" spans="3:3" x14ac:dyDescent="0.25">
      <c r="C910668" s="62"/>
    </row>
    <row r="910756" spans="3:3" x14ac:dyDescent="0.25">
      <c r="C910756" s="62"/>
    </row>
    <row r="910757" spans="3:3" x14ac:dyDescent="0.25">
      <c r="C910757" s="62"/>
    </row>
    <row r="910845" spans="3:3" x14ac:dyDescent="0.25">
      <c r="C910845" s="62"/>
    </row>
    <row r="910846" spans="3:3" x14ac:dyDescent="0.25">
      <c r="C910846" s="62"/>
    </row>
    <row r="910934" spans="3:3" x14ac:dyDescent="0.25">
      <c r="C910934" s="62"/>
    </row>
    <row r="910935" spans="3:3" x14ac:dyDescent="0.25">
      <c r="C910935" s="62"/>
    </row>
    <row r="911023" spans="3:3" x14ac:dyDescent="0.25">
      <c r="C911023" s="62"/>
    </row>
    <row r="911024" spans="3:3" x14ac:dyDescent="0.25">
      <c r="C911024" s="62"/>
    </row>
    <row r="911112" spans="3:3" x14ac:dyDescent="0.25">
      <c r="C911112" s="62"/>
    </row>
    <row r="911113" spans="3:3" x14ac:dyDescent="0.25">
      <c r="C911113" s="62"/>
    </row>
    <row r="911201" spans="3:3" x14ac:dyDescent="0.25">
      <c r="C911201" s="62"/>
    </row>
    <row r="911202" spans="3:3" x14ac:dyDescent="0.25">
      <c r="C911202" s="62"/>
    </row>
    <row r="911290" spans="3:3" x14ac:dyDescent="0.25">
      <c r="C911290" s="62"/>
    </row>
    <row r="911291" spans="3:3" x14ac:dyDescent="0.25">
      <c r="C911291" s="62"/>
    </row>
    <row r="911379" spans="3:3" x14ac:dyDescent="0.25">
      <c r="C911379" s="62"/>
    </row>
    <row r="911380" spans="3:3" x14ac:dyDescent="0.25">
      <c r="C911380" s="62"/>
    </row>
    <row r="911468" spans="3:3" x14ac:dyDescent="0.25">
      <c r="C911468" s="62"/>
    </row>
    <row r="911469" spans="3:3" x14ac:dyDescent="0.25">
      <c r="C911469" s="62"/>
    </row>
    <row r="911557" spans="3:3" x14ac:dyDescent="0.25">
      <c r="C911557" s="62"/>
    </row>
    <row r="911558" spans="3:3" x14ac:dyDescent="0.25">
      <c r="C911558" s="62"/>
    </row>
    <row r="911646" spans="3:3" x14ac:dyDescent="0.25">
      <c r="C911646" s="62"/>
    </row>
    <row r="911647" spans="3:3" x14ac:dyDescent="0.25">
      <c r="C911647" s="62"/>
    </row>
    <row r="911735" spans="3:3" x14ac:dyDescent="0.25">
      <c r="C911735" s="62"/>
    </row>
    <row r="911736" spans="3:3" x14ac:dyDescent="0.25">
      <c r="C911736" s="62"/>
    </row>
    <row r="911824" spans="3:3" x14ac:dyDescent="0.25">
      <c r="C911824" s="62"/>
    </row>
    <row r="911825" spans="3:3" x14ac:dyDescent="0.25">
      <c r="C911825" s="62"/>
    </row>
    <row r="911913" spans="3:3" x14ac:dyDescent="0.25">
      <c r="C911913" s="62"/>
    </row>
    <row r="911914" spans="3:3" x14ac:dyDescent="0.25">
      <c r="C911914" s="62"/>
    </row>
    <row r="912002" spans="3:3" x14ac:dyDescent="0.25">
      <c r="C912002" s="62"/>
    </row>
    <row r="912003" spans="3:3" x14ac:dyDescent="0.25">
      <c r="C912003" s="62"/>
    </row>
    <row r="912091" spans="3:3" x14ac:dyDescent="0.25">
      <c r="C912091" s="62"/>
    </row>
    <row r="912092" spans="3:3" x14ac:dyDescent="0.25">
      <c r="C912092" s="62"/>
    </row>
    <row r="912180" spans="3:3" x14ac:dyDescent="0.25">
      <c r="C912180" s="62"/>
    </row>
    <row r="912181" spans="3:3" x14ac:dyDescent="0.25">
      <c r="C912181" s="62"/>
    </row>
    <row r="912269" spans="3:3" x14ac:dyDescent="0.25">
      <c r="C912269" s="62"/>
    </row>
    <row r="912270" spans="3:3" x14ac:dyDescent="0.25">
      <c r="C912270" s="62"/>
    </row>
    <row r="912358" spans="3:3" x14ac:dyDescent="0.25">
      <c r="C912358" s="62"/>
    </row>
    <row r="912359" spans="3:3" x14ac:dyDescent="0.25">
      <c r="C912359" s="62"/>
    </row>
    <row r="912447" spans="3:3" x14ac:dyDescent="0.25">
      <c r="C912447" s="62"/>
    </row>
    <row r="912448" spans="3:3" x14ac:dyDescent="0.25">
      <c r="C912448" s="62"/>
    </row>
    <row r="912536" spans="3:3" x14ac:dyDescent="0.25">
      <c r="C912536" s="62"/>
    </row>
    <row r="912537" spans="3:3" x14ac:dyDescent="0.25">
      <c r="C912537" s="62"/>
    </row>
    <row r="912625" spans="3:3" x14ac:dyDescent="0.25">
      <c r="C912625" s="62"/>
    </row>
    <row r="912626" spans="3:3" x14ac:dyDescent="0.25">
      <c r="C912626" s="62"/>
    </row>
    <row r="912714" spans="3:3" x14ac:dyDescent="0.25">
      <c r="C912714" s="62"/>
    </row>
    <row r="912715" spans="3:3" x14ac:dyDescent="0.25">
      <c r="C912715" s="62"/>
    </row>
    <row r="912803" spans="3:3" x14ac:dyDescent="0.25">
      <c r="C912803" s="62"/>
    </row>
    <row r="912804" spans="3:3" x14ac:dyDescent="0.25">
      <c r="C912804" s="62"/>
    </row>
    <row r="912892" spans="3:3" x14ac:dyDescent="0.25">
      <c r="C912892" s="62"/>
    </row>
    <row r="912893" spans="3:3" x14ac:dyDescent="0.25">
      <c r="C912893" s="62"/>
    </row>
    <row r="912981" spans="3:3" x14ac:dyDescent="0.25">
      <c r="C912981" s="62"/>
    </row>
    <row r="912982" spans="3:3" x14ac:dyDescent="0.25">
      <c r="C912982" s="62"/>
    </row>
    <row r="913070" spans="3:3" x14ac:dyDescent="0.25">
      <c r="C913070" s="62"/>
    </row>
    <row r="913071" spans="3:3" x14ac:dyDescent="0.25">
      <c r="C913071" s="62"/>
    </row>
    <row r="913159" spans="3:3" x14ac:dyDescent="0.25">
      <c r="C913159" s="62"/>
    </row>
    <row r="913160" spans="3:3" x14ac:dyDescent="0.25">
      <c r="C913160" s="62"/>
    </row>
    <row r="913248" spans="3:3" x14ac:dyDescent="0.25">
      <c r="C913248" s="62"/>
    </row>
    <row r="913249" spans="3:3" x14ac:dyDescent="0.25">
      <c r="C913249" s="62"/>
    </row>
    <row r="913337" spans="3:3" x14ac:dyDescent="0.25">
      <c r="C913337" s="62"/>
    </row>
    <row r="913338" spans="3:3" x14ac:dyDescent="0.25">
      <c r="C913338" s="62"/>
    </row>
    <row r="913426" spans="3:3" x14ac:dyDescent="0.25">
      <c r="C913426" s="62"/>
    </row>
    <row r="913427" spans="3:3" x14ac:dyDescent="0.25">
      <c r="C913427" s="62"/>
    </row>
    <row r="913515" spans="3:3" x14ac:dyDescent="0.25">
      <c r="C913515" s="62"/>
    </row>
    <row r="913516" spans="3:3" x14ac:dyDescent="0.25">
      <c r="C913516" s="62"/>
    </row>
    <row r="913604" spans="3:3" x14ac:dyDescent="0.25">
      <c r="C913604" s="62"/>
    </row>
    <row r="913605" spans="3:3" x14ac:dyDescent="0.25">
      <c r="C913605" s="62"/>
    </row>
    <row r="913693" spans="3:3" x14ac:dyDescent="0.25">
      <c r="C913693" s="62"/>
    </row>
    <row r="913694" spans="3:3" x14ac:dyDescent="0.25">
      <c r="C913694" s="62"/>
    </row>
    <row r="913782" spans="3:3" x14ac:dyDescent="0.25">
      <c r="C913782" s="62"/>
    </row>
    <row r="913783" spans="3:3" x14ac:dyDescent="0.25">
      <c r="C913783" s="62"/>
    </row>
    <row r="913871" spans="3:3" x14ac:dyDescent="0.25">
      <c r="C913871" s="62"/>
    </row>
    <row r="913872" spans="3:3" x14ac:dyDescent="0.25">
      <c r="C913872" s="62"/>
    </row>
    <row r="913960" spans="3:3" x14ac:dyDescent="0.25">
      <c r="C913960" s="62"/>
    </row>
    <row r="913961" spans="3:3" x14ac:dyDescent="0.25">
      <c r="C913961" s="62"/>
    </row>
    <row r="914049" spans="3:3" x14ac:dyDescent="0.25">
      <c r="C914049" s="62"/>
    </row>
    <row r="914050" spans="3:3" x14ac:dyDescent="0.25">
      <c r="C914050" s="62"/>
    </row>
    <row r="914138" spans="3:3" x14ac:dyDescent="0.25">
      <c r="C914138" s="62"/>
    </row>
    <row r="914139" spans="3:3" x14ac:dyDescent="0.25">
      <c r="C914139" s="62"/>
    </row>
    <row r="914227" spans="3:3" x14ac:dyDescent="0.25">
      <c r="C914227" s="62"/>
    </row>
    <row r="914228" spans="3:3" x14ac:dyDescent="0.25">
      <c r="C914228" s="62"/>
    </row>
    <row r="914316" spans="3:3" x14ac:dyDescent="0.25">
      <c r="C914316" s="62"/>
    </row>
    <row r="914317" spans="3:3" x14ac:dyDescent="0.25">
      <c r="C914317" s="62"/>
    </row>
    <row r="914405" spans="3:3" x14ac:dyDescent="0.25">
      <c r="C914405" s="62"/>
    </row>
    <row r="914406" spans="3:3" x14ac:dyDescent="0.25">
      <c r="C914406" s="62"/>
    </row>
    <row r="914494" spans="3:3" x14ac:dyDescent="0.25">
      <c r="C914494" s="62"/>
    </row>
    <row r="914495" spans="3:3" x14ac:dyDescent="0.25">
      <c r="C914495" s="62"/>
    </row>
    <row r="914583" spans="3:3" x14ac:dyDescent="0.25">
      <c r="C914583" s="62"/>
    </row>
    <row r="914584" spans="3:3" x14ac:dyDescent="0.25">
      <c r="C914584" s="62"/>
    </row>
    <row r="914672" spans="3:3" x14ac:dyDescent="0.25">
      <c r="C914672" s="62"/>
    </row>
    <row r="914673" spans="3:3" x14ac:dyDescent="0.25">
      <c r="C914673" s="62"/>
    </row>
    <row r="914761" spans="3:3" x14ac:dyDescent="0.25">
      <c r="C914761" s="62"/>
    </row>
    <row r="914762" spans="3:3" x14ac:dyDescent="0.25">
      <c r="C914762" s="62"/>
    </row>
    <row r="914850" spans="3:3" x14ac:dyDescent="0.25">
      <c r="C914850" s="62"/>
    </row>
    <row r="914851" spans="3:3" x14ac:dyDescent="0.25">
      <c r="C914851" s="62"/>
    </row>
    <row r="914939" spans="3:3" x14ac:dyDescent="0.25">
      <c r="C914939" s="62"/>
    </row>
    <row r="914940" spans="3:3" x14ac:dyDescent="0.25">
      <c r="C914940" s="62"/>
    </row>
    <row r="915028" spans="3:3" x14ac:dyDescent="0.25">
      <c r="C915028" s="62"/>
    </row>
    <row r="915029" spans="3:3" x14ac:dyDescent="0.25">
      <c r="C915029" s="62"/>
    </row>
    <row r="915117" spans="3:3" x14ac:dyDescent="0.25">
      <c r="C915117" s="62"/>
    </row>
    <row r="915118" spans="3:3" x14ac:dyDescent="0.25">
      <c r="C915118" s="62"/>
    </row>
    <row r="915206" spans="3:3" x14ac:dyDescent="0.25">
      <c r="C915206" s="62"/>
    </row>
    <row r="915207" spans="3:3" x14ac:dyDescent="0.25">
      <c r="C915207" s="62"/>
    </row>
    <row r="915295" spans="3:3" x14ac:dyDescent="0.25">
      <c r="C915295" s="62"/>
    </row>
    <row r="915296" spans="3:3" x14ac:dyDescent="0.25">
      <c r="C915296" s="62"/>
    </row>
    <row r="915384" spans="3:3" x14ac:dyDescent="0.25">
      <c r="C915384" s="62"/>
    </row>
    <row r="915385" spans="3:3" x14ac:dyDescent="0.25">
      <c r="C915385" s="62"/>
    </row>
    <row r="915473" spans="3:3" x14ac:dyDescent="0.25">
      <c r="C915473" s="62"/>
    </row>
    <row r="915474" spans="3:3" x14ac:dyDescent="0.25">
      <c r="C915474" s="62"/>
    </row>
    <row r="915562" spans="3:3" x14ac:dyDescent="0.25">
      <c r="C915562" s="62"/>
    </row>
    <row r="915563" spans="3:3" x14ac:dyDescent="0.25">
      <c r="C915563" s="62"/>
    </row>
    <row r="915651" spans="3:3" x14ac:dyDescent="0.25">
      <c r="C915651" s="62"/>
    </row>
    <row r="915652" spans="3:3" x14ac:dyDescent="0.25">
      <c r="C915652" s="62"/>
    </row>
    <row r="915740" spans="3:3" x14ac:dyDescent="0.25">
      <c r="C915740" s="62"/>
    </row>
    <row r="915741" spans="3:3" x14ac:dyDescent="0.25">
      <c r="C915741" s="62"/>
    </row>
    <row r="915829" spans="3:3" x14ac:dyDescent="0.25">
      <c r="C915829" s="62"/>
    </row>
    <row r="915830" spans="3:3" x14ac:dyDescent="0.25">
      <c r="C915830" s="62"/>
    </row>
    <row r="915918" spans="3:3" x14ac:dyDescent="0.25">
      <c r="C915918" s="62"/>
    </row>
    <row r="915919" spans="3:3" x14ac:dyDescent="0.25">
      <c r="C915919" s="62"/>
    </row>
    <row r="916007" spans="3:3" x14ac:dyDescent="0.25">
      <c r="C916007" s="62"/>
    </row>
    <row r="916008" spans="3:3" x14ac:dyDescent="0.25">
      <c r="C916008" s="62"/>
    </row>
    <row r="916096" spans="3:3" x14ac:dyDescent="0.25">
      <c r="C916096" s="62"/>
    </row>
    <row r="916097" spans="3:3" x14ac:dyDescent="0.25">
      <c r="C916097" s="62"/>
    </row>
    <row r="916185" spans="3:3" x14ac:dyDescent="0.25">
      <c r="C916185" s="62"/>
    </row>
    <row r="916186" spans="3:3" x14ac:dyDescent="0.25">
      <c r="C916186" s="62"/>
    </row>
    <row r="916274" spans="3:3" x14ac:dyDescent="0.25">
      <c r="C916274" s="62"/>
    </row>
    <row r="916275" spans="3:3" x14ac:dyDescent="0.25">
      <c r="C916275" s="62"/>
    </row>
    <row r="916363" spans="3:3" x14ac:dyDescent="0.25">
      <c r="C916363" s="62"/>
    </row>
    <row r="916364" spans="3:3" x14ac:dyDescent="0.25">
      <c r="C916364" s="62"/>
    </row>
    <row r="916452" spans="3:3" x14ac:dyDescent="0.25">
      <c r="C916452" s="62"/>
    </row>
    <row r="916453" spans="3:3" x14ac:dyDescent="0.25">
      <c r="C916453" s="62"/>
    </row>
    <row r="916541" spans="3:3" x14ac:dyDescent="0.25">
      <c r="C916541" s="62"/>
    </row>
    <row r="916542" spans="3:3" x14ac:dyDescent="0.25">
      <c r="C916542" s="62"/>
    </row>
    <row r="916630" spans="3:3" x14ac:dyDescent="0.25">
      <c r="C916630" s="62"/>
    </row>
    <row r="916631" spans="3:3" x14ac:dyDescent="0.25">
      <c r="C916631" s="62"/>
    </row>
    <row r="916719" spans="3:3" x14ac:dyDescent="0.25">
      <c r="C916719" s="62"/>
    </row>
    <row r="916720" spans="3:3" x14ac:dyDescent="0.25">
      <c r="C916720" s="62"/>
    </row>
    <row r="916808" spans="3:3" x14ac:dyDescent="0.25">
      <c r="C916808" s="62"/>
    </row>
    <row r="916809" spans="3:3" x14ac:dyDescent="0.25">
      <c r="C916809" s="62"/>
    </row>
    <row r="916897" spans="3:3" x14ac:dyDescent="0.25">
      <c r="C916897" s="62"/>
    </row>
    <row r="916898" spans="3:3" x14ac:dyDescent="0.25">
      <c r="C916898" s="62"/>
    </row>
    <row r="916986" spans="3:3" x14ac:dyDescent="0.25">
      <c r="C916986" s="62"/>
    </row>
    <row r="916987" spans="3:3" x14ac:dyDescent="0.25">
      <c r="C916987" s="62"/>
    </row>
    <row r="917075" spans="3:3" x14ac:dyDescent="0.25">
      <c r="C917075" s="62"/>
    </row>
    <row r="917076" spans="3:3" x14ac:dyDescent="0.25">
      <c r="C917076" s="62"/>
    </row>
    <row r="917164" spans="3:3" x14ac:dyDescent="0.25">
      <c r="C917164" s="62"/>
    </row>
    <row r="917165" spans="3:3" x14ac:dyDescent="0.25">
      <c r="C917165" s="62"/>
    </row>
    <row r="917253" spans="3:3" x14ac:dyDescent="0.25">
      <c r="C917253" s="62"/>
    </row>
    <row r="917254" spans="3:3" x14ac:dyDescent="0.25">
      <c r="C917254" s="62"/>
    </row>
    <row r="917342" spans="3:3" x14ac:dyDescent="0.25">
      <c r="C917342" s="62"/>
    </row>
    <row r="917343" spans="3:3" x14ac:dyDescent="0.25">
      <c r="C917343" s="62"/>
    </row>
    <row r="917431" spans="3:3" x14ac:dyDescent="0.25">
      <c r="C917431" s="62"/>
    </row>
    <row r="917432" spans="3:3" x14ac:dyDescent="0.25">
      <c r="C917432" s="62"/>
    </row>
    <row r="917520" spans="3:3" x14ac:dyDescent="0.25">
      <c r="C917520" s="62"/>
    </row>
    <row r="917521" spans="3:3" x14ac:dyDescent="0.25">
      <c r="C917521" s="62"/>
    </row>
    <row r="917609" spans="3:3" x14ac:dyDescent="0.25">
      <c r="C917609" s="62"/>
    </row>
    <row r="917610" spans="3:3" x14ac:dyDescent="0.25">
      <c r="C917610" s="62"/>
    </row>
    <row r="917698" spans="3:3" x14ac:dyDescent="0.25">
      <c r="C917698" s="62"/>
    </row>
    <row r="917699" spans="3:3" x14ac:dyDescent="0.25">
      <c r="C917699" s="62"/>
    </row>
    <row r="917787" spans="3:3" x14ac:dyDescent="0.25">
      <c r="C917787" s="62"/>
    </row>
    <row r="917788" spans="3:3" x14ac:dyDescent="0.25">
      <c r="C917788" s="62"/>
    </row>
    <row r="917876" spans="3:3" x14ac:dyDescent="0.25">
      <c r="C917876" s="62"/>
    </row>
    <row r="917877" spans="3:3" x14ac:dyDescent="0.25">
      <c r="C917877" s="62"/>
    </row>
    <row r="917965" spans="3:3" x14ac:dyDescent="0.25">
      <c r="C917965" s="62"/>
    </row>
    <row r="917966" spans="3:3" x14ac:dyDescent="0.25">
      <c r="C917966" s="62"/>
    </row>
    <row r="918054" spans="3:3" x14ac:dyDescent="0.25">
      <c r="C918054" s="62"/>
    </row>
    <row r="918055" spans="3:3" x14ac:dyDescent="0.25">
      <c r="C918055" s="62"/>
    </row>
    <row r="918143" spans="3:3" x14ac:dyDescent="0.25">
      <c r="C918143" s="62"/>
    </row>
    <row r="918144" spans="3:3" x14ac:dyDescent="0.25">
      <c r="C918144" s="62"/>
    </row>
    <row r="918232" spans="3:3" x14ac:dyDescent="0.25">
      <c r="C918232" s="62"/>
    </row>
    <row r="918233" spans="3:3" x14ac:dyDescent="0.25">
      <c r="C918233" s="62"/>
    </row>
    <row r="918321" spans="3:3" x14ac:dyDescent="0.25">
      <c r="C918321" s="62"/>
    </row>
    <row r="918322" spans="3:3" x14ac:dyDescent="0.25">
      <c r="C918322" s="62"/>
    </row>
    <row r="918410" spans="3:3" x14ac:dyDescent="0.25">
      <c r="C918410" s="62"/>
    </row>
    <row r="918411" spans="3:3" x14ac:dyDescent="0.25">
      <c r="C918411" s="62"/>
    </row>
    <row r="918499" spans="3:3" x14ac:dyDescent="0.25">
      <c r="C918499" s="62"/>
    </row>
    <row r="918500" spans="3:3" x14ac:dyDescent="0.25">
      <c r="C918500" s="62"/>
    </row>
    <row r="918588" spans="3:3" x14ac:dyDescent="0.25">
      <c r="C918588" s="62"/>
    </row>
    <row r="918589" spans="3:3" x14ac:dyDescent="0.25">
      <c r="C918589" s="62"/>
    </row>
    <row r="918677" spans="3:3" x14ac:dyDescent="0.25">
      <c r="C918677" s="62"/>
    </row>
    <row r="918678" spans="3:3" x14ac:dyDescent="0.25">
      <c r="C918678" s="62"/>
    </row>
    <row r="918766" spans="3:3" x14ac:dyDescent="0.25">
      <c r="C918766" s="62"/>
    </row>
    <row r="918767" spans="3:3" x14ac:dyDescent="0.25">
      <c r="C918767" s="62"/>
    </row>
    <row r="918855" spans="3:3" x14ac:dyDescent="0.25">
      <c r="C918855" s="62"/>
    </row>
    <row r="918856" spans="3:3" x14ac:dyDescent="0.25">
      <c r="C918856" s="62"/>
    </row>
    <row r="918944" spans="3:3" x14ac:dyDescent="0.25">
      <c r="C918944" s="62"/>
    </row>
    <row r="918945" spans="3:3" x14ac:dyDescent="0.25">
      <c r="C918945" s="62"/>
    </row>
    <row r="919033" spans="3:3" x14ac:dyDescent="0.25">
      <c r="C919033" s="62"/>
    </row>
    <row r="919034" spans="3:3" x14ac:dyDescent="0.25">
      <c r="C919034" s="62"/>
    </row>
    <row r="919122" spans="3:3" x14ac:dyDescent="0.25">
      <c r="C919122" s="62"/>
    </row>
    <row r="919123" spans="3:3" x14ac:dyDescent="0.25">
      <c r="C919123" s="62"/>
    </row>
    <row r="919211" spans="3:3" x14ac:dyDescent="0.25">
      <c r="C919211" s="62"/>
    </row>
    <row r="919212" spans="3:3" x14ac:dyDescent="0.25">
      <c r="C919212" s="62"/>
    </row>
    <row r="919300" spans="3:3" x14ac:dyDescent="0.25">
      <c r="C919300" s="62"/>
    </row>
    <row r="919301" spans="3:3" x14ac:dyDescent="0.25">
      <c r="C919301" s="62"/>
    </row>
    <row r="919389" spans="3:3" x14ac:dyDescent="0.25">
      <c r="C919389" s="62"/>
    </row>
    <row r="919390" spans="3:3" x14ac:dyDescent="0.25">
      <c r="C919390" s="62"/>
    </row>
    <row r="919478" spans="3:3" x14ac:dyDescent="0.25">
      <c r="C919478" s="62"/>
    </row>
    <row r="919479" spans="3:3" x14ac:dyDescent="0.25">
      <c r="C919479" s="62"/>
    </row>
    <row r="919567" spans="3:3" x14ac:dyDescent="0.25">
      <c r="C919567" s="62"/>
    </row>
    <row r="919568" spans="3:3" x14ac:dyDescent="0.25">
      <c r="C919568" s="62"/>
    </row>
    <row r="919656" spans="3:3" x14ac:dyDescent="0.25">
      <c r="C919656" s="62"/>
    </row>
    <row r="919657" spans="3:3" x14ac:dyDescent="0.25">
      <c r="C919657" s="62"/>
    </row>
    <row r="919745" spans="3:3" x14ac:dyDescent="0.25">
      <c r="C919745" s="62"/>
    </row>
    <row r="919746" spans="3:3" x14ac:dyDescent="0.25">
      <c r="C919746" s="62"/>
    </row>
    <row r="919834" spans="3:3" x14ac:dyDescent="0.25">
      <c r="C919834" s="62"/>
    </row>
    <row r="919835" spans="3:3" x14ac:dyDescent="0.25">
      <c r="C919835" s="62"/>
    </row>
    <row r="919923" spans="3:3" x14ac:dyDescent="0.25">
      <c r="C919923" s="62"/>
    </row>
    <row r="919924" spans="3:3" x14ac:dyDescent="0.25">
      <c r="C919924" s="62"/>
    </row>
    <row r="920012" spans="3:3" x14ac:dyDescent="0.25">
      <c r="C920012" s="62"/>
    </row>
    <row r="920013" spans="3:3" x14ac:dyDescent="0.25">
      <c r="C920013" s="62"/>
    </row>
    <row r="920101" spans="3:3" x14ac:dyDescent="0.25">
      <c r="C920101" s="62"/>
    </row>
    <row r="920102" spans="3:3" x14ac:dyDescent="0.25">
      <c r="C920102" s="62"/>
    </row>
    <row r="920190" spans="3:3" x14ac:dyDescent="0.25">
      <c r="C920190" s="62"/>
    </row>
    <row r="920191" spans="3:3" x14ac:dyDescent="0.25">
      <c r="C920191" s="62"/>
    </row>
    <row r="920279" spans="3:3" x14ac:dyDescent="0.25">
      <c r="C920279" s="62"/>
    </row>
    <row r="920280" spans="3:3" x14ac:dyDescent="0.25">
      <c r="C920280" s="62"/>
    </row>
    <row r="920368" spans="3:3" x14ac:dyDescent="0.25">
      <c r="C920368" s="62"/>
    </row>
    <row r="920369" spans="3:3" x14ac:dyDescent="0.25">
      <c r="C920369" s="62"/>
    </row>
    <row r="920457" spans="3:3" x14ac:dyDescent="0.25">
      <c r="C920457" s="62"/>
    </row>
    <row r="920458" spans="3:3" x14ac:dyDescent="0.25">
      <c r="C920458" s="62"/>
    </row>
    <row r="920546" spans="3:3" x14ac:dyDescent="0.25">
      <c r="C920546" s="62"/>
    </row>
    <row r="920547" spans="3:3" x14ac:dyDescent="0.25">
      <c r="C920547" s="62"/>
    </row>
    <row r="920635" spans="3:3" x14ac:dyDescent="0.25">
      <c r="C920635" s="62"/>
    </row>
    <row r="920636" spans="3:3" x14ac:dyDescent="0.25">
      <c r="C920636" s="62"/>
    </row>
    <row r="920724" spans="3:3" x14ac:dyDescent="0.25">
      <c r="C920724" s="62"/>
    </row>
    <row r="920725" spans="3:3" x14ac:dyDescent="0.25">
      <c r="C920725" s="62"/>
    </row>
    <row r="920813" spans="3:3" x14ac:dyDescent="0.25">
      <c r="C920813" s="62"/>
    </row>
    <row r="920814" spans="3:3" x14ac:dyDescent="0.25">
      <c r="C920814" s="62"/>
    </row>
    <row r="920902" spans="3:3" x14ac:dyDescent="0.25">
      <c r="C920902" s="62"/>
    </row>
    <row r="920903" spans="3:3" x14ac:dyDescent="0.25">
      <c r="C920903" s="62"/>
    </row>
    <row r="920991" spans="3:3" x14ac:dyDescent="0.25">
      <c r="C920991" s="62"/>
    </row>
    <row r="920992" spans="3:3" x14ac:dyDescent="0.25">
      <c r="C920992" s="62"/>
    </row>
    <row r="921080" spans="3:3" x14ac:dyDescent="0.25">
      <c r="C921080" s="62"/>
    </row>
    <row r="921081" spans="3:3" x14ac:dyDescent="0.25">
      <c r="C921081" s="62"/>
    </row>
    <row r="921169" spans="3:3" x14ac:dyDescent="0.25">
      <c r="C921169" s="62"/>
    </row>
    <row r="921170" spans="3:3" x14ac:dyDescent="0.25">
      <c r="C921170" s="62"/>
    </row>
    <row r="921258" spans="3:3" x14ac:dyDescent="0.25">
      <c r="C921258" s="62"/>
    </row>
    <row r="921259" spans="3:3" x14ac:dyDescent="0.25">
      <c r="C921259" s="62"/>
    </row>
    <row r="921347" spans="3:3" x14ac:dyDescent="0.25">
      <c r="C921347" s="62"/>
    </row>
    <row r="921348" spans="3:3" x14ac:dyDescent="0.25">
      <c r="C921348" s="62"/>
    </row>
    <row r="921436" spans="3:3" x14ac:dyDescent="0.25">
      <c r="C921436" s="62"/>
    </row>
    <row r="921437" spans="3:3" x14ac:dyDescent="0.25">
      <c r="C921437" s="62"/>
    </row>
    <row r="921525" spans="3:3" x14ac:dyDescent="0.25">
      <c r="C921525" s="62"/>
    </row>
    <row r="921526" spans="3:3" x14ac:dyDescent="0.25">
      <c r="C921526" s="62"/>
    </row>
    <row r="921614" spans="3:3" x14ac:dyDescent="0.25">
      <c r="C921614" s="62"/>
    </row>
    <row r="921615" spans="3:3" x14ac:dyDescent="0.25">
      <c r="C921615" s="62"/>
    </row>
    <row r="921703" spans="3:3" x14ac:dyDescent="0.25">
      <c r="C921703" s="62"/>
    </row>
    <row r="921704" spans="3:3" x14ac:dyDescent="0.25">
      <c r="C921704" s="62"/>
    </row>
    <row r="921792" spans="3:3" x14ac:dyDescent="0.25">
      <c r="C921792" s="62"/>
    </row>
    <row r="921793" spans="3:3" x14ac:dyDescent="0.25">
      <c r="C921793" s="62"/>
    </row>
    <row r="921881" spans="3:3" x14ac:dyDescent="0.25">
      <c r="C921881" s="62"/>
    </row>
    <row r="921882" spans="3:3" x14ac:dyDescent="0.25">
      <c r="C921882" s="62"/>
    </row>
    <row r="921970" spans="3:3" x14ac:dyDescent="0.25">
      <c r="C921970" s="62"/>
    </row>
    <row r="921971" spans="3:3" x14ac:dyDescent="0.25">
      <c r="C921971" s="62"/>
    </row>
    <row r="922059" spans="3:3" x14ac:dyDescent="0.25">
      <c r="C922059" s="62"/>
    </row>
    <row r="922060" spans="3:3" x14ac:dyDescent="0.25">
      <c r="C922060" s="62"/>
    </row>
    <row r="922148" spans="3:3" x14ac:dyDescent="0.25">
      <c r="C922148" s="62"/>
    </row>
    <row r="922149" spans="3:3" x14ac:dyDescent="0.25">
      <c r="C922149" s="62"/>
    </row>
    <row r="922237" spans="3:3" x14ac:dyDescent="0.25">
      <c r="C922237" s="62"/>
    </row>
    <row r="922238" spans="3:3" x14ac:dyDescent="0.25">
      <c r="C922238" s="62"/>
    </row>
    <row r="922326" spans="3:3" x14ac:dyDescent="0.25">
      <c r="C922326" s="62"/>
    </row>
    <row r="922327" spans="3:3" x14ac:dyDescent="0.25">
      <c r="C922327" s="62"/>
    </row>
    <row r="922415" spans="3:3" x14ac:dyDescent="0.25">
      <c r="C922415" s="62"/>
    </row>
    <row r="922416" spans="3:3" x14ac:dyDescent="0.25">
      <c r="C922416" s="62"/>
    </row>
    <row r="922504" spans="3:3" x14ac:dyDescent="0.25">
      <c r="C922504" s="62"/>
    </row>
    <row r="922505" spans="3:3" x14ac:dyDescent="0.25">
      <c r="C922505" s="62"/>
    </row>
    <row r="922593" spans="3:3" x14ac:dyDescent="0.25">
      <c r="C922593" s="62"/>
    </row>
    <row r="922594" spans="3:3" x14ac:dyDescent="0.25">
      <c r="C922594" s="62"/>
    </row>
    <row r="922682" spans="3:3" x14ac:dyDescent="0.25">
      <c r="C922682" s="62"/>
    </row>
    <row r="922683" spans="3:3" x14ac:dyDescent="0.25">
      <c r="C922683" s="62"/>
    </row>
    <row r="922771" spans="3:3" x14ac:dyDescent="0.25">
      <c r="C922771" s="62"/>
    </row>
    <row r="922772" spans="3:3" x14ac:dyDescent="0.25">
      <c r="C922772" s="62"/>
    </row>
    <row r="922860" spans="3:3" x14ac:dyDescent="0.25">
      <c r="C922860" s="62"/>
    </row>
    <row r="922861" spans="3:3" x14ac:dyDescent="0.25">
      <c r="C922861" s="62"/>
    </row>
    <row r="922949" spans="3:3" x14ac:dyDescent="0.25">
      <c r="C922949" s="62"/>
    </row>
    <row r="922950" spans="3:3" x14ac:dyDescent="0.25">
      <c r="C922950" s="62"/>
    </row>
    <row r="923038" spans="3:3" x14ac:dyDescent="0.25">
      <c r="C923038" s="62"/>
    </row>
    <row r="923039" spans="3:3" x14ac:dyDescent="0.25">
      <c r="C923039" s="62"/>
    </row>
    <row r="923127" spans="3:3" x14ac:dyDescent="0.25">
      <c r="C923127" s="62"/>
    </row>
    <row r="923128" spans="3:3" x14ac:dyDescent="0.25">
      <c r="C923128" s="62"/>
    </row>
    <row r="923216" spans="3:3" x14ac:dyDescent="0.25">
      <c r="C923216" s="62"/>
    </row>
    <row r="923217" spans="3:3" x14ac:dyDescent="0.25">
      <c r="C923217" s="62"/>
    </row>
    <row r="923305" spans="3:3" x14ac:dyDescent="0.25">
      <c r="C923305" s="62"/>
    </row>
    <row r="923306" spans="3:3" x14ac:dyDescent="0.25">
      <c r="C923306" s="62"/>
    </row>
    <row r="923394" spans="3:3" x14ac:dyDescent="0.25">
      <c r="C923394" s="62"/>
    </row>
    <row r="923395" spans="3:3" x14ac:dyDescent="0.25">
      <c r="C923395" s="62"/>
    </row>
    <row r="923483" spans="3:3" x14ac:dyDescent="0.25">
      <c r="C923483" s="62"/>
    </row>
    <row r="923484" spans="3:3" x14ac:dyDescent="0.25">
      <c r="C923484" s="62"/>
    </row>
    <row r="923572" spans="3:3" x14ac:dyDescent="0.25">
      <c r="C923572" s="62"/>
    </row>
    <row r="923573" spans="3:3" x14ac:dyDescent="0.25">
      <c r="C923573" s="62"/>
    </row>
    <row r="923661" spans="3:3" x14ac:dyDescent="0.25">
      <c r="C923661" s="62"/>
    </row>
    <row r="923662" spans="3:3" x14ac:dyDescent="0.25">
      <c r="C923662" s="62"/>
    </row>
    <row r="923750" spans="3:3" x14ac:dyDescent="0.25">
      <c r="C923750" s="62"/>
    </row>
    <row r="923751" spans="3:3" x14ac:dyDescent="0.25">
      <c r="C923751" s="62"/>
    </row>
    <row r="923839" spans="3:3" x14ac:dyDescent="0.25">
      <c r="C923839" s="62"/>
    </row>
    <row r="923840" spans="3:3" x14ac:dyDescent="0.25">
      <c r="C923840" s="62"/>
    </row>
    <row r="923928" spans="3:3" x14ac:dyDescent="0.25">
      <c r="C923928" s="62"/>
    </row>
    <row r="923929" spans="3:3" x14ac:dyDescent="0.25">
      <c r="C923929" s="62"/>
    </row>
    <row r="924017" spans="3:3" x14ac:dyDescent="0.25">
      <c r="C924017" s="62"/>
    </row>
    <row r="924018" spans="3:3" x14ac:dyDescent="0.25">
      <c r="C924018" s="62"/>
    </row>
    <row r="924106" spans="3:3" x14ac:dyDescent="0.25">
      <c r="C924106" s="62"/>
    </row>
    <row r="924107" spans="3:3" x14ac:dyDescent="0.25">
      <c r="C924107" s="62"/>
    </row>
    <row r="924195" spans="3:3" x14ac:dyDescent="0.25">
      <c r="C924195" s="62"/>
    </row>
    <row r="924196" spans="3:3" x14ac:dyDescent="0.25">
      <c r="C924196" s="62"/>
    </row>
    <row r="924284" spans="3:3" x14ac:dyDescent="0.25">
      <c r="C924284" s="62"/>
    </row>
    <row r="924285" spans="3:3" x14ac:dyDescent="0.25">
      <c r="C924285" s="62"/>
    </row>
    <row r="924373" spans="3:3" x14ac:dyDescent="0.25">
      <c r="C924373" s="62"/>
    </row>
    <row r="924374" spans="3:3" x14ac:dyDescent="0.25">
      <c r="C924374" s="62"/>
    </row>
    <row r="924462" spans="3:3" x14ac:dyDescent="0.25">
      <c r="C924462" s="62"/>
    </row>
    <row r="924463" spans="3:3" x14ac:dyDescent="0.25">
      <c r="C924463" s="62"/>
    </row>
    <row r="924551" spans="3:3" x14ac:dyDescent="0.25">
      <c r="C924551" s="62"/>
    </row>
    <row r="924552" spans="3:3" x14ac:dyDescent="0.25">
      <c r="C924552" s="62"/>
    </row>
    <row r="924640" spans="3:3" x14ac:dyDescent="0.25">
      <c r="C924640" s="62"/>
    </row>
    <row r="924641" spans="3:3" x14ac:dyDescent="0.25">
      <c r="C924641" s="62"/>
    </row>
    <row r="924729" spans="3:3" x14ac:dyDescent="0.25">
      <c r="C924729" s="62"/>
    </row>
    <row r="924730" spans="3:3" x14ac:dyDescent="0.25">
      <c r="C924730" s="62"/>
    </row>
    <row r="924818" spans="3:3" x14ac:dyDescent="0.25">
      <c r="C924818" s="62"/>
    </row>
    <row r="924819" spans="3:3" x14ac:dyDescent="0.25">
      <c r="C924819" s="62"/>
    </row>
    <row r="924907" spans="3:3" x14ac:dyDescent="0.25">
      <c r="C924907" s="62"/>
    </row>
    <row r="924908" spans="3:3" x14ac:dyDescent="0.25">
      <c r="C924908" s="62"/>
    </row>
    <row r="924996" spans="3:3" x14ac:dyDescent="0.25">
      <c r="C924996" s="62"/>
    </row>
    <row r="924997" spans="3:3" x14ac:dyDescent="0.25">
      <c r="C924997" s="62"/>
    </row>
    <row r="925085" spans="3:3" x14ac:dyDescent="0.25">
      <c r="C925085" s="62"/>
    </row>
    <row r="925086" spans="3:3" x14ac:dyDescent="0.25">
      <c r="C925086" s="62"/>
    </row>
    <row r="925174" spans="3:3" x14ac:dyDescent="0.25">
      <c r="C925174" s="62"/>
    </row>
    <row r="925175" spans="3:3" x14ac:dyDescent="0.25">
      <c r="C925175" s="62"/>
    </row>
    <row r="925263" spans="3:3" x14ac:dyDescent="0.25">
      <c r="C925263" s="62"/>
    </row>
    <row r="925264" spans="3:3" x14ac:dyDescent="0.25">
      <c r="C925264" s="62"/>
    </row>
    <row r="925352" spans="3:3" x14ac:dyDescent="0.25">
      <c r="C925352" s="62"/>
    </row>
    <row r="925353" spans="3:3" x14ac:dyDescent="0.25">
      <c r="C925353" s="62"/>
    </row>
    <row r="925441" spans="3:3" x14ac:dyDescent="0.25">
      <c r="C925441" s="62"/>
    </row>
    <row r="925442" spans="3:3" x14ac:dyDescent="0.25">
      <c r="C925442" s="62"/>
    </row>
    <row r="925530" spans="3:3" x14ac:dyDescent="0.25">
      <c r="C925530" s="62"/>
    </row>
    <row r="925531" spans="3:3" x14ac:dyDescent="0.25">
      <c r="C925531" s="62"/>
    </row>
    <row r="925619" spans="3:3" x14ac:dyDescent="0.25">
      <c r="C925619" s="62"/>
    </row>
    <row r="925620" spans="3:3" x14ac:dyDescent="0.25">
      <c r="C925620" s="62"/>
    </row>
    <row r="925708" spans="3:3" x14ac:dyDescent="0.25">
      <c r="C925708" s="62"/>
    </row>
    <row r="925709" spans="3:3" x14ac:dyDescent="0.25">
      <c r="C925709" s="62"/>
    </row>
    <row r="925797" spans="3:3" x14ac:dyDescent="0.25">
      <c r="C925797" s="62"/>
    </row>
    <row r="925798" spans="3:3" x14ac:dyDescent="0.25">
      <c r="C925798" s="62"/>
    </row>
    <row r="925886" spans="3:3" x14ac:dyDescent="0.25">
      <c r="C925886" s="62"/>
    </row>
    <row r="925887" spans="3:3" x14ac:dyDescent="0.25">
      <c r="C925887" s="62"/>
    </row>
    <row r="925975" spans="3:3" x14ac:dyDescent="0.25">
      <c r="C925975" s="62"/>
    </row>
    <row r="925976" spans="3:3" x14ac:dyDescent="0.25">
      <c r="C925976" s="62"/>
    </row>
    <row r="926064" spans="3:3" x14ac:dyDescent="0.25">
      <c r="C926064" s="62"/>
    </row>
    <row r="926065" spans="3:3" x14ac:dyDescent="0.25">
      <c r="C926065" s="62"/>
    </row>
    <row r="926153" spans="3:3" x14ac:dyDescent="0.25">
      <c r="C926153" s="62"/>
    </row>
    <row r="926154" spans="3:3" x14ac:dyDescent="0.25">
      <c r="C926154" s="62"/>
    </row>
    <row r="926242" spans="3:3" x14ac:dyDescent="0.25">
      <c r="C926242" s="62"/>
    </row>
    <row r="926243" spans="3:3" x14ac:dyDescent="0.25">
      <c r="C926243" s="62"/>
    </row>
    <row r="926331" spans="3:3" x14ac:dyDescent="0.25">
      <c r="C926331" s="62"/>
    </row>
    <row r="926332" spans="3:3" x14ac:dyDescent="0.25">
      <c r="C926332" s="62"/>
    </row>
    <row r="926420" spans="3:3" x14ac:dyDescent="0.25">
      <c r="C926420" s="62"/>
    </row>
    <row r="926421" spans="3:3" x14ac:dyDescent="0.25">
      <c r="C926421" s="62"/>
    </row>
    <row r="926509" spans="3:3" x14ac:dyDescent="0.25">
      <c r="C926509" s="62"/>
    </row>
    <row r="926510" spans="3:3" x14ac:dyDescent="0.25">
      <c r="C926510" s="62"/>
    </row>
    <row r="926598" spans="3:3" x14ac:dyDescent="0.25">
      <c r="C926598" s="62"/>
    </row>
    <row r="926599" spans="3:3" x14ac:dyDescent="0.25">
      <c r="C926599" s="62"/>
    </row>
    <row r="926687" spans="3:3" x14ac:dyDescent="0.25">
      <c r="C926687" s="62"/>
    </row>
    <row r="926688" spans="3:3" x14ac:dyDescent="0.25">
      <c r="C926688" s="62"/>
    </row>
    <row r="926776" spans="3:3" x14ac:dyDescent="0.25">
      <c r="C926776" s="62"/>
    </row>
    <row r="926777" spans="3:3" x14ac:dyDescent="0.25">
      <c r="C926777" s="62"/>
    </row>
    <row r="926865" spans="3:3" x14ac:dyDescent="0.25">
      <c r="C926865" s="62"/>
    </row>
    <row r="926866" spans="3:3" x14ac:dyDescent="0.25">
      <c r="C926866" s="62"/>
    </row>
    <row r="926954" spans="3:3" x14ac:dyDescent="0.25">
      <c r="C926954" s="62"/>
    </row>
    <row r="926955" spans="3:3" x14ac:dyDescent="0.25">
      <c r="C926955" s="62"/>
    </row>
    <row r="927043" spans="3:3" x14ac:dyDescent="0.25">
      <c r="C927043" s="62"/>
    </row>
    <row r="927044" spans="3:3" x14ac:dyDescent="0.25">
      <c r="C927044" s="62"/>
    </row>
    <row r="927132" spans="3:3" x14ac:dyDescent="0.25">
      <c r="C927132" s="62"/>
    </row>
    <row r="927133" spans="3:3" x14ac:dyDescent="0.25">
      <c r="C927133" s="62"/>
    </row>
    <row r="927221" spans="3:3" x14ac:dyDescent="0.25">
      <c r="C927221" s="62"/>
    </row>
    <row r="927222" spans="3:3" x14ac:dyDescent="0.25">
      <c r="C927222" s="62"/>
    </row>
    <row r="927310" spans="3:3" x14ac:dyDescent="0.25">
      <c r="C927310" s="62"/>
    </row>
    <row r="927311" spans="3:3" x14ac:dyDescent="0.25">
      <c r="C927311" s="62"/>
    </row>
    <row r="927399" spans="3:3" x14ac:dyDescent="0.25">
      <c r="C927399" s="62"/>
    </row>
    <row r="927400" spans="3:3" x14ac:dyDescent="0.25">
      <c r="C927400" s="62"/>
    </row>
    <row r="927488" spans="3:3" x14ac:dyDescent="0.25">
      <c r="C927488" s="62"/>
    </row>
    <row r="927489" spans="3:3" x14ac:dyDescent="0.25">
      <c r="C927489" s="62"/>
    </row>
    <row r="927577" spans="3:3" x14ac:dyDescent="0.25">
      <c r="C927577" s="62"/>
    </row>
    <row r="927578" spans="3:3" x14ac:dyDescent="0.25">
      <c r="C927578" s="62"/>
    </row>
    <row r="927666" spans="3:3" x14ac:dyDescent="0.25">
      <c r="C927666" s="62"/>
    </row>
    <row r="927667" spans="3:3" x14ac:dyDescent="0.25">
      <c r="C927667" s="62"/>
    </row>
    <row r="927755" spans="3:3" x14ac:dyDescent="0.25">
      <c r="C927755" s="62"/>
    </row>
    <row r="927756" spans="3:3" x14ac:dyDescent="0.25">
      <c r="C927756" s="62"/>
    </row>
    <row r="927844" spans="3:3" x14ac:dyDescent="0.25">
      <c r="C927844" s="62"/>
    </row>
    <row r="927845" spans="3:3" x14ac:dyDescent="0.25">
      <c r="C927845" s="62"/>
    </row>
    <row r="927933" spans="3:3" x14ac:dyDescent="0.25">
      <c r="C927933" s="62"/>
    </row>
    <row r="927934" spans="3:3" x14ac:dyDescent="0.25">
      <c r="C927934" s="62"/>
    </row>
    <row r="928022" spans="3:3" x14ac:dyDescent="0.25">
      <c r="C928022" s="62"/>
    </row>
    <row r="928023" spans="3:3" x14ac:dyDescent="0.25">
      <c r="C928023" s="62"/>
    </row>
    <row r="928111" spans="3:3" x14ac:dyDescent="0.25">
      <c r="C928111" s="62"/>
    </row>
    <row r="928112" spans="3:3" x14ac:dyDescent="0.25">
      <c r="C928112" s="62"/>
    </row>
    <row r="928200" spans="3:3" x14ac:dyDescent="0.25">
      <c r="C928200" s="62"/>
    </row>
    <row r="928201" spans="3:3" x14ac:dyDescent="0.25">
      <c r="C928201" s="62"/>
    </row>
    <row r="928289" spans="3:3" x14ac:dyDescent="0.25">
      <c r="C928289" s="62"/>
    </row>
    <row r="928290" spans="3:3" x14ac:dyDescent="0.25">
      <c r="C928290" s="62"/>
    </row>
    <row r="928378" spans="3:3" x14ac:dyDescent="0.25">
      <c r="C928378" s="62"/>
    </row>
    <row r="928379" spans="3:3" x14ac:dyDescent="0.25">
      <c r="C928379" s="62"/>
    </row>
    <row r="928467" spans="3:3" x14ac:dyDescent="0.25">
      <c r="C928467" s="62"/>
    </row>
    <row r="928468" spans="3:3" x14ac:dyDescent="0.25">
      <c r="C928468" s="62"/>
    </row>
    <row r="928556" spans="3:3" x14ac:dyDescent="0.25">
      <c r="C928556" s="62"/>
    </row>
    <row r="928557" spans="3:3" x14ac:dyDescent="0.25">
      <c r="C928557" s="62"/>
    </row>
    <row r="928645" spans="3:3" x14ac:dyDescent="0.25">
      <c r="C928645" s="62"/>
    </row>
    <row r="928646" spans="3:3" x14ac:dyDescent="0.25">
      <c r="C928646" s="62"/>
    </row>
    <row r="928734" spans="3:3" x14ac:dyDescent="0.25">
      <c r="C928734" s="62"/>
    </row>
    <row r="928735" spans="3:3" x14ac:dyDescent="0.25">
      <c r="C928735" s="62"/>
    </row>
    <row r="928823" spans="3:3" x14ac:dyDescent="0.25">
      <c r="C928823" s="62"/>
    </row>
    <row r="928824" spans="3:3" x14ac:dyDescent="0.25">
      <c r="C928824" s="62"/>
    </row>
    <row r="928912" spans="3:3" x14ac:dyDescent="0.25">
      <c r="C928912" s="62"/>
    </row>
    <row r="928913" spans="3:3" x14ac:dyDescent="0.25">
      <c r="C928913" s="62"/>
    </row>
    <row r="929001" spans="3:3" x14ac:dyDescent="0.25">
      <c r="C929001" s="62"/>
    </row>
    <row r="929002" spans="3:3" x14ac:dyDescent="0.25">
      <c r="C929002" s="62"/>
    </row>
    <row r="929090" spans="3:3" x14ac:dyDescent="0.25">
      <c r="C929090" s="62"/>
    </row>
    <row r="929091" spans="3:3" x14ac:dyDescent="0.25">
      <c r="C929091" s="62"/>
    </row>
    <row r="929179" spans="3:3" x14ac:dyDescent="0.25">
      <c r="C929179" s="62"/>
    </row>
    <row r="929180" spans="3:3" x14ac:dyDescent="0.25">
      <c r="C929180" s="62"/>
    </row>
    <row r="929268" spans="3:3" x14ac:dyDescent="0.25">
      <c r="C929268" s="62"/>
    </row>
    <row r="929269" spans="3:3" x14ac:dyDescent="0.25">
      <c r="C929269" s="62"/>
    </row>
    <row r="929357" spans="3:3" x14ac:dyDescent="0.25">
      <c r="C929357" s="62"/>
    </row>
    <row r="929358" spans="3:3" x14ac:dyDescent="0.25">
      <c r="C929358" s="62"/>
    </row>
    <row r="929446" spans="3:3" x14ac:dyDescent="0.25">
      <c r="C929446" s="62"/>
    </row>
    <row r="929447" spans="3:3" x14ac:dyDescent="0.25">
      <c r="C929447" s="62"/>
    </row>
    <row r="929535" spans="3:3" x14ac:dyDescent="0.25">
      <c r="C929535" s="62"/>
    </row>
    <row r="929536" spans="3:3" x14ac:dyDescent="0.25">
      <c r="C929536" s="62"/>
    </row>
    <row r="929624" spans="3:3" x14ac:dyDescent="0.25">
      <c r="C929624" s="62"/>
    </row>
    <row r="929625" spans="3:3" x14ac:dyDescent="0.25">
      <c r="C929625" s="62"/>
    </row>
    <row r="929713" spans="3:3" x14ac:dyDescent="0.25">
      <c r="C929713" s="62"/>
    </row>
    <row r="929714" spans="3:3" x14ac:dyDescent="0.25">
      <c r="C929714" s="62"/>
    </row>
    <row r="929802" spans="3:3" x14ac:dyDescent="0.25">
      <c r="C929802" s="62"/>
    </row>
    <row r="929803" spans="3:3" x14ac:dyDescent="0.25">
      <c r="C929803" s="62"/>
    </row>
    <row r="929891" spans="3:3" x14ac:dyDescent="0.25">
      <c r="C929891" s="62"/>
    </row>
    <row r="929892" spans="3:3" x14ac:dyDescent="0.25">
      <c r="C929892" s="62"/>
    </row>
    <row r="929980" spans="3:3" x14ac:dyDescent="0.25">
      <c r="C929980" s="62"/>
    </row>
    <row r="929981" spans="3:3" x14ac:dyDescent="0.25">
      <c r="C929981" s="62"/>
    </row>
    <row r="930069" spans="3:3" x14ac:dyDescent="0.25">
      <c r="C930069" s="62"/>
    </row>
    <row r="930070" spans="3:3" x14ac:dyDescent="0.25">
      <c r="C930070" s="62"/>
    </row>
    <row r="930158" spans="3:3" x14ac:dyDescent="0.25">
      <c r="C930158" s="62"/>
    </row>
    <row r="930159" spans="3:3" x14ac:dyDescent="0.25">
      <c r="C930159" s="62"/>
    </row>
    <row r="930247" spans="3:3" x14ac:dyDescent="0.25">
      <c r="C930247" s="62"/>
    </row>
    <row r="930248" spans="3:3" x14ac:dyDescent="0.25">
      <c r="C930248" s="62"/>
    </row>
    <row r="930336" spans="3:3" x14ac:dyDescent="0.25">
      <c r="C930336" s="62"/>
    </row>
    <row r="930337" spans="3:3" x14ac:dyDescent="0.25">
      <c r="C930337" s="62"/>
    </row>
    <row r="930425" spans="3:3" x14ac:dyDescent="0.25">
      <c r="C930425" s="62"/>
    </row>
    <row r="930426" spans="3:3" x14ac:dyDescent="0.25">
      <c r="C930426" s="62"/>
    </row>
    <row r="930514" spans="3:3" x14ac:dyDescent="0.25">
      <c r="C930514" s="62"/>
    </row>
    <row r="930515" spans="3:3" x14ac:dyDescent="0.25">
      <c r="C930515" s="62"/>
    </row>
    <row r="930603" spans="3:3" x14ac:dyDescent="0.25">
      <c r="C930603" s="62"/>
    </row>
    <row r="930604" spans="3:3" x14ac:dyDescent="0.25">
      <c r="C930604" s="62"/>
    </row>
    <row r="930692" spans="3:3" x14ac:dyDescent="0.25">
      <c r="C930692" s="62"/>
    </row>
    <row r="930693" spans="3:3" x14ac:dyDescent="0.25">
      <c r="C930693" s="62"/>
    </row>
    <row r="930781" spans="3:3" x14ac:dyDescent="0.25">
      <c r="C930781" s="62"/>
    </row>
    <row r="930782" spans="3:3" x14ac:dyDescent="0.25">
      <c r="C930782" s="62"/>
    </row>
    <row r="930870" spans="3:3" x14ac:dyDescent="0.25">
      <c r="C930870" s="62"/>
    </row>
    <row r="930871" spans="3:3" x14ac:dyDescent="0.25">
      <c r="C930871" s="62"/>
    </row>
    <row r="930959" spans="3:3" x14ac:dyDescent="0.25">
      <c r="C930959" s="62"/>
    </row>
    <row r="930960" spans="3:3" x14ac:dyDescent="0.25">
      <c r="C930960" s="62"/>
    </row>
    <row r="931048" spans="3:3" x14ac:dyDescent="0.25">
      <c r="C931048" s="62"/>
    </row>
    <row r="931049" spans="3:3" x14ac:dyDescent="0.25">
      <c r="C931049" s="62"/>
    </row>
    <row r="931137" spans="3:3" x14ac:dyDescent="0.25">
      <c r="C931137" s="62"/>
    </row>
    <row r="931138" spans="3:3" x14ac:dyDescent="0.25">
      <c r="C931138" s="62"/>
    </row>
    <row r="931226" spans="3:3" x14ac:dyDescent="0.25">
      <c r="C931226" s="62"/>
    </row>
    <row r="931227" spans="3:3" x14ac:dyDescent="0.25">
      <c r="C931227" s="62"/>
    </row>
    <row r="931315" spans="3:3" x14ac:dyDescent="0.25">
      <c r="C931315" s="62"/>
    </row>
    <row r="931316" spans="3:3" x14ac:dyDescent="0.25">
      <c r="C931316" s="62"/>
    </row>
    <row r="931404" spans="3:3" x14ac:dyDescent="0.25">
      <c r="C931404" s="62"/>
    </row>
    <row r="931405" spans="3:3" x14ac:dyDescent="0.25">
      <c r="C931405" s="62"/>
    </row>
    <row r="931493" spans="3:3" x14ac:dyDescent="0.25">
      <c r="C931493" s="62"/>
    </row>
    <row r="931494" spans="3:3" x14ac:dyDescent="0.25">
      <c r="C931494" s="62"/>
    </row>
    <row r="931582" spans="3:3" x14ac:dyDescent="0.25">
      <c r="C931582" s="62"/>
    </row>
    <row r="931583" spans="3:3" x14ac:dyDescent="0.25">
      <c r="C931583" s="62"/>
    </row>
    <row r="931671" spans="3:3" x14ac:dyDescent="0.25">
      <c r="C931671" s="62"/>
    </row>
    <row r="931672" spans="3:3" x14ac:dyDescent="0.25">
      <c r="C931672" s="62"/>
    </row>
    <row r="931760" spans="3:3" x14ac:dyDescent="0.25">
      <c r="C931760" s="62"/>
    </row>
    <row r="931761" spans="3:3" x14ac:dyDescent="0.25">
      <c r="C931761" s="62"/>
    </row>
    <row r="931849" spans="3:3" x14ac:dyDescent="0.25">
      <c r="C931849" s="62"/>
    </row>
    <row r="931850" spans="3:3" x14ac:dyDescent="0.25">
      <c r="C931850" s="62"/>
    </row>
    <row r="931938" spans="3:3" x14ac:dyDescent="0.25">
      <c r="C931938" s="62"/>
    </row>
    <row r="931939" spans="3:3" x14ac:dyDescent="0.25">
      <c r="C931939" s="62"/>
    </row>
    <row r="932027" spans="3:3" x14ac:dyDescent="0.25">
      <c r="C932027" s="62"/>
    </row>
    <row r="932028" spans="3:3" x14ac:dyDescent="0.25">
      <c r="C932028" s="62"/>
    </row>
    <row r="932116" spans="3:3" x14ac:dyDescent="0.25">
      <c r="C932116" s="62"/>
    </row>
    <row r="932117" spans="3:3" x14ac:dyDescent="0.25">
      <c r="C932117" s="62"/>
    </row>
    <row r="932205" spans="3:3" x14ac:dyDescent="0.25">
      <c r="C932205" s="62"/>
    </row>
    <row r="932206" spans="3:3" x14ac:dyDescent="0.25">
      <c r="C932206" s="62"/>
    </row>
    <row r="932294" spans="3:3" x14ac:dyDescent="0.25">
      <c r="C932294" s="62"/>
    </row>
    <row r="932295" spans="3:3" x14ac:dyDescent="0.25">
      <c r="C932295" s="62"/>
    </row>
    <row r="932383" spans="3:3" x14ac:dyDescent="0.25">
      <c r="C932383" s="62"/>
    </row>
    <row r="932384" spans="3:3" x14ac:dyDescent="0.25">
      <c r="C932384" s="62"/>
    </row>
    <row r="932472" spans="3:3" x14ac:dyDescent="0.25">
      <c r="C932472" s="62"/>
    </row>
    <row r="932473" spans="3:3" x14ac:dyDescent="0.25">
      <c r="C932473" s="62"/>
    </row>
    <row r="932561" spans="3:3" x14ac:dyDescent="0.25">
      <c r="C932561" s="62"/>
    </row>
    <row r="932562" spans="3:3" x14ac:dyDescent="0.25">
      <c r="C932562" s="62"/>
    </row>
    <row r="932650" spans="3:3" x14ac:dyDescent="0.25">
      <c r="C932650" s="62"/>
    </row>
    <row r="932651" spans="3:3" x14ac:dyDescent="0.25">
      <c r="C932651" s="62"/>
    </row>
    <row r="932739" spans="3:3" x14ac:dyDescent="0.25">
      <c r="C932739" s="62"/>
    </row>
    <row r="932740" spans="3:3" x14ac:dyDescent="0.25">
      <c r="C932740" s="62"/>
    </row>
    <row r="932828" spans="3:3" x14ac:dyDescent="0.25">
      <c r="C932828" s="62"/>
    </row>
    <row r="932829" spans="3:3" x14ac:dyDescent="0.25">
      <c r="C932829" s="62"/>
    </row>
    <row r="932917" spans="3:3" x14ac:dyDescent="0.25">
      <c r="C932917" s="62"/>
    </row>
    <row r="932918" spans="3:3" x14ac:dyDescent="0.25">
      <c r="C932918" s="62"/>
    </row>
    <row r="933006" spans="3:3" x14ac:dyDescent="0.25">
      <c r="C933006" s="62"/>
    </row>
    <row r="933007" spans="3:3" x14ac:dyDescent="0.25">
      <c r="C933007" s="62"/>
    </row>
    <row r="933095" spans="3:3" x14ac:dyDescent="0.25">
      <c r="C933095" s="62"/>
    </row>
    <row r="933096" spans="3:3" x14ac:dyDescent="0.25">
      <c r="C933096" s="62"/>
    </row>
    <row r="933184" spans="3:3" x14ac:dyDescent="0.25">
      <c r="C933184" s="62"/>
    </row>
    <row r="933185" spans="3:3" x14ac:dyDescent="0.25">
      <c r="C933185" s="62"/>
    </row>
    <row r="933273" spans="3:3" x14ac:dyDescent="0.25">
      <c r="C933273" s="62"/>
    </row>
    <row r="933274" spans="3:3" x14ac:dyDescent="0.25">
      <c r="C933274" s="62"/>
    </row>
    <row r="933362" spans="3:3" x14ac:dyDescent="0.25">
      <c r="C933362" s="62"/>
    </row>
    <row r="933363" spans="3:3" x14ac:dyDescent="0.25">
      <c r="C933363" s="62"/>
    </row>
    <row r="933451" spans="3:3" x14ac:dyDescent="0.25">
      <c r="C933451" s="62"/>
    </row>
    <row r="933452" spans="3:3" x14ac:dyDescent="0.25">
      <c r="C933452" s="62"/>
    </row>
    <row r="933540" spans="3:3" x14ac:dyDescent="0.25">
      <c r="C933540" s="62"/>
    </row>
    <row r="933541" spans="3:3" x14ac:dyDescent="0.25">
      <c r="C933541" s="62"/>
    </row>
    <row r="933629" spans="3:3" x14ac:dyDescent="0.25">
      <c r="C933629" s="62"/>
    </row>
    <row r="933630" spans="3:3" x14ac:dyDescent="0.25">
      <c r="C933630" s="62"/>
    </row>
    <row r="933718" spans="3:3" x14ac:dyDescent="0.25">
      <c r="C933718" s="62"/>
    </row>
    <row r="933719" spans="3:3" x14ac:dyDescent="0.25">
      <c r="C933719" s="62"/>
    </row>
    <row r="933807" spans="3:3" x14ac:dyDescent="0.25">
      <c r="C933807" s="62"/>
    </row>
    <row r="933808" spans="3:3" x14ac:dyDescent="0.25">
      <c r="C933808" s="62"/>
    </row>
    <row r="933896" spans="3:3" x14ac:dyDescent="0.25">
      <c r="C933896" s="62"/>
    </row>
    <row r="933897" spans="3:3" x14ac:dyDescent="0.25">
      <c r="C933897" s="62"/>
    </row>
    <row r="933985" spans="3:3" x14ac:dyDescent="0.25">
      <c r="C933985" s="62"/>
    </row>
    <row r="933986" spans="3:3" x14ac:dyDescent="0.25">
      <c r="C933986" s="62"/>
    </row>
    <row r="934074" spans="3:3" x14ac:dyDescent="0.25">
      <c r="C934074" s="62"/>
    </row>
    <row r="934075" spans="3:3" x14ac:dyDescent="0.25">
      <c r="C934075" s="62"/>
    </row>
    <row r="934163" spans="3:3" x14ac:dyDescent="0.25">
      <c r="C934163" s="62"/>
    </row>
    <row r="934164" spans="3:3" x14ac:dyDescent="0.25">
      <c r="C934164" s="62"/>
    </row>
    <row r="934252" spans="3:3" x14ac:dyDescent="0.25">
      <c r="C934252" s="62"/>
    </row>
    <row r="934253" spans="3:3" x14ac:dyDescent="0.25">
      <c r="C934253" s="62"/>
    </row>
    <row r="934341" spans="3:3" x14ac:dyDescent="0.25">
      <c r="C934341" s="62"/>
    </row>
    <row r="934342" spans="3:3" x14ac:dyDescent="0.25">
      <c r="C934342" s="62"/>
    </row>
    <row r="934430" spans="3:3" x14ac:dyDescent="0.25">
      <c r="C934430" s="62"/>
    </row>
    <row r="934431" spans="3:3" x14ac:dyDescent="0.25">
      <c r="C934431" s="62"/>
    </row>
    <row r="934519" spans="3:3" x14ac:dyDescent="0.25">
      <c r="C934519" s="62"/>
    </row>
    <row r="934520" spans="3:3" x14ac:dyDescent="0.25">
      <c r="C934520" s="62"/>
    </row>
    <row r="934608" spans="3:3" x14ac:dyDescent="0.25">
      <c r="C934608" s="62"/>
    </row>
    <row r="934609" spans="3:3" x14ac:dyDescent="0.25">
      <c r="C934609" s="62"/>
    </row>
    <row r="934697" spans="3:3" x14ac:dyDescent="0.25">
      <c r="C934697" s="62"/>
    </row>
    <row r="934698" spans="3:3" x14ac:dyDescent="0.25">
      <c r="C934698" s="62"/>
    </row>
    <row r="934786" spans="3:3" x14ac:dyDescent="0.25">
      <c r="C934786" s="62"/>
    </row>
    <row r="934787" spans="3:3" x14ac:dyDescent="0.25">
      <c r="C934787" s="62"/>
    </row>
    <row r="934875" spans="3:3" x14ac:dyDescent="0.25">
      <c r="C934875" s="62"/>
    </row>
    <row r="934876" spans="3:3" x14ac:dyDescent="0.25">
      <c r="C934876" s="62"/>
    </row>
    <row r="934964" spans="3:3" x14ac:dyDescent="0.25">
      <c r="C934964" s="62"/>
    </row>
    <row r="934965" spans="3:3" x14ac:dyDescent="0.25">
      <c r="C934965" s="62"/>
    </row>
    <row r="935053" spans="3:3" x14ac:dyDescent="0.25">
      <c r="C935053" s="62"/>
    </row>
    <row r="935054" spans="3:3" x14ac:dyDescent="0.25">
      <c r="C935054" s="62"/>
    </row>
    <row r="935142" spans="3:3" x14ac:dyDescent="0.25">
      <c r="C935142" s="62"/>
    </row>
    <row r="935143" spans="3:3" x14ac:dyDescent="0.25">
      <c r="C935143" s="62"/>
    </row>
    <row r="935231" spans="3:3" x14ac:dyDescent="0.25">
      <c r="C935231" s="62"/>
    </row>
    <row r="935232" spans="3:3" x14ac:dyDescent="0.25">
      <c r="C935232" s="62"/>
    </row>
    <row r="935320" spans="3:3" x14ac:dyDescent="0.25">
      <c r="C935320" s="62"/>
    </row>
    <row r="935321" spans="3:3" x14ac:dyDescent="0.25">
      <c r="C935321" s="62"/>
    </row>
    <row r="935409" spans="3:3" x14ac:dyDescent="0.25">
      <c r="C935409" s="62"/>
    </row>
    <row r="935410" spans="3:3" x14ac:dyDescent="0.25">
      <c r="C935410" s="62"/>
    </row>
    <row r="935498" spans="3:3" x14ac:dyDescent="0.25">
      <c r="C935498" s="62"/>
    </row>
    <row r="935499" spans="3:3" x14ac:dyDescent="0.25">
      <c r="C935499" s="62"/>
    </row>
    <row r="935587" spans="3:3" x14ac:dyDescent="0.25">
      <c r="C935587" s="62"/>
    </row>
    <row r="935588" spans="3:3" x14ac:dyDescent="0.25">
      <c r="C935588" s="62"/>
    </row>
    <row r="935676" spans="3:3" x14ac:dyDescent="0.25">
      <c r="C935676" s="62"/>
    </row>
    <row r="935677" spans="3:3" x14ac:dyDescent="0.25">
      <c r="C935677" s="62"/>
    </row>
    <row r="935765" spans="3:3" x14ac:dyDescent="0.25">
      <c r="C935765" s="62"/>
    </row>
    <row r="935766" spans="3:3" x14ac:dyDescent="0.25">
      <c r="C935766" s="62"/>
    </row>
    <row r="935854" spans="3:3" x14ac:dyDescent="0.25">
      <c r="C935854" s="62"/>
    </row>
    <row r="935855" spans="3:3" x14ac:dyDescent="0.25">
      <c r="C935855" s="62"/>
    </row>
    <row r="935943" spans="3:3" x14ac:dyDescent="0.25">
      <c r="C935943" s="62"/>
    </row>
    <row r="935944" spans="3:3" x14ac:dyDescent="0.25">
      <c r="C935944" s="62"/>
    </row>
    <row r="936032" spans="3:3" x14ac:dyDescent="0.25">
      <c r="C936032" s="62"/>
    </row>
    <row r="936033" spans="3:3" x14ac:dyDescent="0.25">
      <c r="C936033" s="62"/>
    </row>
    <row r="936121" spans="3:3" x14ac:dyDescent="0.25">
      <c r="C936121" s="62"/>
    </row>
    <row r="936122" spans="3:3" x14ac:dyDescent="0.25">
      <c r="C936122" s="62"/>
    </row>
    <row r="936210" spans="3:3" x14ac:dyDescent="0.25">
      <c r="C936210" s="62"/>
    </row>
    <row r="936211" spans="3:3" x14ac:dyDescent="0.25">
      <c r="C936211" s="62"/>
    </row>
    <row r="936299" spans="3:3" x14ac:dyDescent="0.25">
      <c r="C936299" s="62"/>
    </row>
    <row r="936300" spans="3:3" x14ac:dyDescent="0.25">
      <c r="C936300" s="62"/>
    </row>
    <row r="936388" spans="3:3" x14ac:dyDescent="0.25">
      <c r="C936388" s="62"/>
    </row>
    <row r="936389" spans="3:3" x14ac:dyDescent="0.25">
      <c r="C936389" s="62"/>
    </row>
    <row r="936477" spans="3:3" x14ac:dyDescent="0.25">
      <c r="C936477" s="62"/>
    </row>
    <row r="936478" spans="3:3" x14ac:dyDescent="0.25">
      <c r="C936478" s="62"/>
    </row>
    <row r="936566" spans="3:3" x14ac:dyDescent="0.25">
      <c r="C936566" s="62"/>
    </row>
    <row r="936567" spans="3:3" x14ac:dyDescent="0.25">
      <c r="C936567" s="62"/>
    </row>
    <row r="936655" spans="3:3" x14ac:dyDescent="0.25">
      <c r="C936655" s="62"/>
    </row>
    <row r="936656" spans="3:3" x14ac:dyDescent="0.25">
      <c r="C936656" s="62"/>
    </row>
    <row r="936744" spans="3:3" x14ac:dyDescent="0.25">
      <c r="C936744" s="62"/>
    </row>
    <row r="936745" spans="3:3" x14ac:dyDescent="0.25">
      <c r="C936745" s="62"/>
    </row>
    <row r="936833" spans="3:3" x14ac:dyDescent="0.25">
      <c r="C936833" s="62"/>
    </row>
    <row r="936834" spans="3:3" x14ac:dyDescent="0.25">
      <c r="C936834" s="62"/>
    </row>
    <row r="936922" spans="3:3" x14ac:dyDescent="0.25">
      <c r="C936922" s="62"/>
    </row>
    <row r="936923" spans="3:3" x14ac:dyDescent="0.25">
      <c r="C936923" s="62"/>
    </row>
    <row r="937011" spans="3:3" x14ac:dyDescent="0.25">
      <c r="C937011" s="62"/>
    </row>
    <row r="937012" spans="3:3" x14ac:dyDescent="0.25">
      <c r="C937012" s="62"/>
    </row>
    <row r="937100" spans="3:3" x14ac:dyDescent="0.25">
      <c r="C937100" s="62"/>
    </row>
    <row r="937101" spans="3:3" x14ac:dyDescent="0.25">
      <c r="C937101" s="62"/>
    </row>
    <row r="937189" spans="3:3" x14ac:dyDescent="0.25">
      <c r="C937189" s="62"/>
    </row>
    <row r="937190" spans="3:3" x14ac:dyDescent="0.25">
      <c r="C937190" s="62"/>
    </row>
    <row r="937278" spans="3:3" x14ac:dyDescent="0.25">
      <c r="C937278" s="62"/>
    </row>
    <row r="937279" spans="3:3" x14ac:dyDescent="0.25">
      <c r="C937279" s="62"/>
    </row>
    <row r="937367" spans="3:3" x14ac:dyDescent="0.25">
      <c r="C937367" s="62"/>
    </row>
    <row r="937368" spans="3:3" x14ac:dyDescent="0.25">
      <c r="C937368" s="62"/>
    </row>
    <row r="937456" spans="3:3" x14ac:dyDescent="0.25">
      <c r="C937456" s="62"/>
    </row>
    <row r="937457" spans="3:3" x14ac:dyDescent="0.25">
      <c r="C937457" s="62"/>
    </row>
    <row r="937545" spans="3:3" x14ac:dyDescent="0.25">
      <c r="C937545" s="62"/>
    </row>
    <row r="937546" spans="3:3" x14ac:dyDescent="0.25">
      <c r="C937546" s="62"/>
    </row>
    <row r="937634" spans="3:3" x14ac:dyDescent="0.25">
      <c r="C937634" s="62"/>
    </row>
    <row r="937635" spans="3:3" x14ac:dyDescent="0.25">
      <c r="C937635" s="62"/>
    </row>
    <row r="937723" spans="3:3" x14ac:dyDescent="0.25">
      <c r="C937723" s="62"/>
    </row>
    <row r="937724" spans="3:3" x14ac:dyDescent="0.25">
      <c r="C937724" s="62"/>
    </row>
    <row r="937812" spans="3:3" x14ac:dyDescent="0.25">
      <c r="C937812" s="62"/>
    </row>
    <row r="937813" spans="3:3" x14ac:dyDescent="0.25">
      <c r="C937813" s="62"/>
    </row>
    <row r="937901" spans="3:3" x14ac:dyDescent="0.25">
      <c r="C937901" s="62"/>
    </row>
    <row r="937902" spans="3:3" x14ac:dyDescent="0.25">
      <c r="C937902" s="62"/>
    </row>
    <row r="937990" spans="3:3" x14ac:dyDescent="0.25">
      <c r="C937990" s="62"/>
    </row>
    <row r="937991" spans="3:3" x14ac:dyDescent="0.25">
      <c r="C937991" s="62"/>
    </row>
    <row r="938079" spans="3:3" x14ac:dyDescent="0.25">
      <c r="C938079" s="62"/>
    </row>
    <row r="938080" spans="3:3" x14ac:dyDescent="0.25">
      <c r="C938080" s="62"/>
    </row>
    <row r="938168" spans="3:3" x14ac:dyDescent="0.25">
      <c r="C938168" s="62"/>
    </row>
    <row r="938169" spans="3:3" x14ac:dyDescent="0.25">
      <c r="C938169" s="62"/>
    </row>
    <row r="938257" spans="3:3" x14ac:dyDescent="0.25">
      <c r="C938257" s="62"/>
    </row>
    <row r="938258" spans="3:3" x14ac:dyDescent="0.25">
      <c r="C938258" s="62"/>
    </row>
    <row r="938346" spans="3:3" x14ac:dyDescent="0.25">
      <c r="C938346" s="62"/>
    </row>
    <row r="938347" spans="3:3" x14ac:dyDescent="0.25">
      <c r="C938347" s="62"/>
    </row>
    <row r="938435" spans="3:3" x14ac:dyDescent="0.25">
      <c r="C938435" s="62"/>
    </row>
    <row r="938436" spans="3:3" x14ac:dyDescent="0.25">
      <c r="C938436" s="62"/>
    </row>
    <row r="938524" spans="3:3" x14ac:dyDescent="0.25">
      <c r="C938524" s="62"/>
    </row>
    <row r="938525" spans="3:3" x14ac:dyDescent="0.25">
      <c r="C938525" s="62"/>
    </row>
    <row r="938613" spans="3:3" x14ac:dyDescent="0.25">
      <c r="C938613" s="62"/>
    </row>
    <row r="938614" spans="3:3" x14ac:dyDescent="0.25">
      <c r="C938614" s="62"/>
    </row>
    <row r="938702" spans="3:3" x14ac:dyDescent="0.25">
      <c r="C938702" s="62"/>
    </row>
    <row r="938703" spans="3:3" x14ac:dyDescent="0.25">
      <c r="C938703" s="62"/>
    </row>
    <row r="938791" spans="3:3" x14ac:dyDescent="0.25">
      <c r="C938791" s="62"/>
    </row>
    <row r="938792" spans="3:3" x14ac:dyDescent="0.25">
      <c r="C938792" s="62"/>
    </row>
    <row r="938880" spans="3:3" x14ac:dyDescent="0.25">
      <c r="C938880" s="62"/>
    </row>
    <row r="938881" spans="3:3" x14ac:dyDescent="0.25">
      <c r="C938881" s="62"/>
    </row>
    <row r="938969" spans="3:3" x14ac:dyDescent="0.25">
      <c r="C938969" s="62"/>
    </row>
    <row r="938970" spans="3:3" x14ac:dyDescent="0.25">
      <c r="C938970" s="62"/>
    </row>
    <row r="939058" spans="3:3" x14ac:dyDescent="0.25">
      <c r="C939058" s="62"/>
    </row>
    <row r="939059" spans="3:3" x14ac:dyDescent="0.25">
      <c r="C939059" s="62"/>
    </row>
    <row r="939147" spans="3:3" x14ac:dyDescent="0.25">
      <c r="C939147" s="62"/>
    </row>
    <row r="939148" spans="3:3" x14ac:dyDescent="0.25">
      <c r="C939148" s="62"/>
    </row>
    <row r="939236" spans="3:3" x14ac:dyDescent="0.25">
      <c r="C939236" s="62"/>
    </row>
    <row r="939237" spans="3:3" x14ac:dyDescent="0.25">
      <c r="C939237" s="62"/>
    </row>
    <row r="939325" spans="3:3" x14ac:dyDescent="0.25">
      <c r="C939325" s="62"/>
    </row>
    <row r="939326" spans="3:3" x14ac:dyDescent="0.25">
      <c r="C939326" s="62"/>
    </row>
    <row r="939414" spans="3:3" x14ac:dyDescent="0.25">
      <c r="C939414" s="62"/>
    </row>
    <row r="939415" spans="3:3" x14ac:dyDescent="0.25">
      <c r="C939415" s="62"/>
    </row>
    <row r="939503" spans="3:3" x14ac:dyDescent="0.25">
      <c r="C939503" s="62"/>
    </row>
    <row r="939504" spans="3:3" x14ac:dyDescent="0.25">
      <c r="C939504" s="62"/>
    </row>
    <row r="939592" spans="3:3" x14ac:dyDescent="0.25">
      <c r="C939592" s="62"/>
    </row>
    <row r="939593" spans="3:3" x14ac:dyDescent="0.25">
      <c r="C939593" s="62"/>
    </row>
    <row r="939681" spans="3:3" x14ac:dyDescent="0.25">
      <c r="C939681" s="62"/>
    </row>
    <row r="939682" spans="3:3" x14ac:dyDescent="0.25">
      <c r="C939682" s="62"/>
    </row>
    <row r="939770" spans="3:3" x14ac:dyDescent="0.25">
      <c r="C939770" s="62"/>
    </row>
    <row r="939771" spans="3:3" x14ac:dyDescent="0.25">
      <c r="C939771" s="62"/>
    </row>
    <row r="939859" spans="3:3" x14ac:dyDescent="0.25">
      <c r="C939859" s="62"/>
    </row>
    <row r="939860" spans="3:3" x14ac:dyDescent="0.25">
      <c r="C939860" s="62"/>
    </row>
    <row r="939948" spans="3:3" x14ac:dyDescent="0.25">
      <c r="C939948" s="62"/>
    </row>
    <row r="939949" spans="3:3" x14ac:dyDescent="0.25">
      <c r="C939949" s="62"/>
    </row>
    <row r="940037" spans="3:3" x14ac:dyDescent="0.25">
      <c r="C940037" s="62"/>
    </row>
    <row r="940038" spans="3:3" x14ac:dyDescent="0.25">
      <c r="C940038" s="62"/>
    </row>
    <row r="940126" spans="3:3" x14ac:dyDescent="0.25">
      <c r="C940126" s="62"/>
    </row>
    <row r="940127" spans="3:3" x14ac:dyDescent="0.25">
      <c r="C940127" s="62"/>
    </row>
    <row r="940215" spans="3:3" x14ac:dyDescent="0.25">
      <c r="C940215" s="62"/>
    </row>
    <row r="940216" spans="3:3" x14ac:dyDescent="0.25">
      <c r="C940216" s="62"/>
    </row>
    <row r="940304" spans="3:3" x14ac:dyDescent="0.25">
      <c r="C940304" s="62"/>
    </row>
    <row r="940305" spans="3:3" x14ac:dyDescent="0.25">
      <c r="C940305" s="62"/>
    </row>
    <row r="940393" spans="3:3" x14ac:dyDescent="0.25">
      <c r="C940393" s="62"/>
    </row>
    <row r="940394" spans="3:3" x14ac:dyDescent="0.25">
      <c r="C940394" s="62"/>
    </row>
    <row r="940482" spans="3:3" x14ac:dyDescent="0.25">
      <c r="C940482" s="62"/>
    </row>
    <row r="940483" spans="3:3" x14ac:dyDescent="0.25">
      <c r="C940483" s="62"/>
    </row>
    <row r="940571" spans="3:3" x14ac:dyDescent="0.25">
      <c r="C940571" s="62"/>
    </row>
    <row r="940572" spans="3:3" x14ac:dyDescent="0.25">
      <c r="C940572" s="62"/>
    </row>
    <row r="940660" spans="3:3" x14ac:dyDescent="0.25">
      <c r="C940660" s="62"/>
    </row>
    <row r="940661" spans="3:3" x14ac:dyDescent="0.25">
      <c r="C940661" s="62"/>
    </row>
    <row r="940749" spans="3:3" x14ac:dyDescent="0.25">
      <c r="C940749" s="62"/>
    </row>
    <row r="940750" spans="3:3" x14ac:dyDescent="0.25">
      <c r="C940750" s="62"/>
    </row>
    <row r="940838" spans="3:3" x14ac:dyDescent="0.25">
      <c r="C940838" s="62"/>
    </row>
    <row r="940839" spans="3:3" x14ac:dyDescent="0.25">
      <c r="C940839" s="62"/>
    </row>
    <row r="940927" spans="3:3" x14ac:dyDescent="0.25">
      <c r="C940927" s="62"/>
    </row>
    <row r="940928" spans="3:3" x14ac:dyDescent="0.25">
      <c r="C940928" s="62"/>
    </row>
    <row r="941016" spans="3:3" x14ac:dyDescent="0.25">
      <c r="C941016" s="62"/>
    </row>
    <row r="941017" spans="3:3" x14ac:dyDescent="0.25">
      <c r="C941017" s="62"/>
    </row>
    <row r="941105" spans="3:3" x14ac:dyDescent="0.25">
      <c r="C941105" s="62"/>
    </row>
    <row r="941106" spans="3:3" x14ac:dyDescent="0.25">
      <c r="C941106" s="62"/>
    </row>
    <row r="941194" spans="3:3" x14ac:dyDescent="0.25">
      <c r="C941194" s="62"/>
    </row>
    <row r="941195" spans="3:3" x14ac:dyDescent="0.25">
      <c r="C941195" s="62"/>
    </row>
    <row r="941283" spans="3:3" x14ac:dyDescent="0.25">
      <c r="C941283" s="62"/>
    </row>
    <row r="941284" spans="3:3" x14ac:dyDescent="0.25">
      <c r="C941284" s="62"/>
    </row>
    <row r="941372" spans="3:3" x14ac:dyDescent="0.25">
      <c r="C941372" s="62"/>
    </row>
    <row r="941373" spans="3:3" x14ac:dyDescent="0.25">
      <c r="C941373" s="62"/>
    </row>
    <row r="941461" spans="3:3" x14ac:dyDescent="0.25">
      <c r="C941461" s="62"/>
    </row>
    <row r="941462" spans="3:3" x14ac:dyDescent="0.25">
      <c r="C941462" s="62"/>
    </row>
    <row r="941550" spans="3:3" x14ac:dyDescent="0.25">
      <c r="C941550" s="62"/>
    </row>
    <row r="941551" spans="3:3" x14ac:dyDescent="0.25">
      <c r="C941551" s="62"/>
    </row>
    <row r="941639" spans="3:3" x14ac:dyDescent="0.25">
      <c r="C941639" s="62"/>
    </row>
    <row r="941640" spans="3:3" x14ac:dyDescent="0.25">
      <c r="C941640" s="62"/>
    </row>
    <row r="941728" spans="3:3" x14ac:dyDescent="0.25">
      <c r="C941728" s="62"/>
    </row>
    <row r="941729" spans="3:3" x14ac:dyDescent="0.25">
      <c r="C941729" s="62"/>
    </row>
    <row r="941817" spans="3:3" x14ac:dyDescent="0.25">
      <c r="C941817" s="62"/>
    </row>
    <row r="941818" spans="3:3" x14ac:dyDescent="0.25">
      <c r="C941818" s="62"/>
    </row>
    <row r="941906" spans="3:3" x14ac:dyDescent="0.25">
      <c r="C941906" s="62"/>
    </row>
    <row r="941907" spans="3:3" x14ac:dyDescent="0.25">
      <c r="C941907" s="62"/>
    </row>
    <row r="941995" spans="3:3" x14ac:dyDescent="0.25">
      <c r="C941995" s="62"/>
    </row>
    <row r="941996" spans="3:3" x14ac:dyDescent="0.25">
      <c r="C941996" s="62"/>
    </row>
    <row r="942084" spans="3:3" x14ac:dyDescent="0.25">
      <c r="C942084" s="62"/>
    </row>
    <row r="942085" spans="3:3" x14ac:dyDescent="0.25">
      <c r="C942085" s="62"/>
    </row>
    <row r="942173" spans="3:3" x14ac:dyDescent="0.25">
      <c r="C942173" s="62"/>
    </row>
    <row r="942174" spans="3:3" x14ac:dyDescent="0.25">
      <c r="C942174" s="62"/>
    </row>
    <row r="942262" spans="3:3" x14ac:dyDescent="0.25">
      <c r="C942262" s="62"/>
    </row>
    <row r="942263" spans="3:3" x14ac:dyDescent="0.25">
      <c r="C942263" s="62"/>
    </row>
    <row r="942351" spans="3:3" x14ac:dyDescent="0.25">
      <c r="C942351" s="62"/>
    </row>
    <row r="942352" spans="3:3" x14ac:dyDescent="0.25">
      <c r="C942352" s="62"/>
    </row>
    <row r="942440" spans="3:3" x14ac:dyDescent="0.25">
      <c r="C942440" s="62"/>
    </row>
    <row r="942441" spans="3:3" x14ac:dyDescent="0.25">
      <c r="C942441" s="62"/>
    </row>
    <row r="942529" spans="3:3" x14ac:dyDescent="0.25">
      <c r="C942529" s="62"/>
    </row>
    <row r="942530" spans="3:3" x14ac:dyDescent="0.25">
      <c r="C942530" s="62"/>
    </row>
    <row r="942618" spans="3:3" x14ac:dyDescent="0.25">
      <c r="C942618" s="62"/>
    </row>
    <row r="942619" spans="3:3" x14ac:dyDescent="0.25">
      <c r="C942619" s="62"/>
    </row>
    <row r="942707" spans="3:3" x14ac:dyDescent="0.25">
      <c r="C942707" s="62"/>
    </row>
    <row r="942708" spans="3:3" x14ac:dyDescent="0.25">
      <c r="C942708" s="62"/>
    </row>
    <row r="942796" spans="3:3" x14ac:dyDescent="0.25">
      <c r="C942796" s="62"/>
    </row>
    <row r="942797" spans="3:3" x14ac:dyDescent="0.25">
      <c r="C942797" s="62"/>
    </row>
    <row r="942885" spans="3:3" x14ac:dyDescent="0.25">
      <c r="C942885" s="62"/>
    </row>
    <row r="942886" spans="3:3" x14ac:dyDescent="0.25">
      <c r="C942886" s="62"/>
    </row>
    <row r="942974" spans="3:3" x14ac:dyDescent="0.25">
      <c r="C942974" s="62"/>
    </row>
    <row r="942975" spans="3:3" x14ac:dyDescent="0.25">
      <c r="C942975" s="62"/>
    </row>
    <row r="943063" spans="3:3" x14ac:dyDescent="0.25">
      <c r="C943063" s="62"/>
    </row>
    <row r="943064" spans="3:3" x14ac:dyDescent="0.25">
      <c r="C943064" s="62"/>
    </row>
    <row r="943152" spans="3:3" x14ac:dyDescent="0.25">
      <c r="C943152" s="62"/>
    </row>
    <row r="943153" spans="3:3" x14ac:dyDescent="0.25">
      <c r="C943153" s="62"/>
    </row>
    <row r="943241" spans="3:3" x14ac:dyDescent="0.25">
      <c r="C943241" s="62"/>
    </row>
    <row r="943242" spans="3:3" x14ac:dyDescent="0.25">
      <c r="C943242" s="62"/>
    </row>
    <row r="943330" spans="3:3" x14ac:dyDescent="0.25">
      <c r="C943330" s="62"/>
    </row>
    <row r="943331" spans="3:3" x14ac:dyDescent="0.25">
      <c r="C943331" s="62"/>
    </row>
    <row r="943419" spans="3:3" x14ac:dyDescent="0.25">
      <c r="C943419" s="62"/>
    </row>
    <row r="943420" spans="3:3" x14ac:dyDescent="0.25">
      <c r="C943420" s="62"/>
    </row>
    <row r="943508" spans="3:3" x14ac:dyDescent="0.25">
      <c r="C943508" s="62"/>
    </row>
    <row r="943509" spans="3:3" x14ac:dyDescent="0.25">
      <c r="C943509" s="62"/>
    </row>
    <row r="943597" spans="3:3" x14ac:dyDescent="0.25">
      <c r="C943597" s="62"/>
    </row>
    <row r="943598" spans="3:3" x14ac:dyDescent="0.25">
      <c r="C943598" s="62"/>
    </row>
    <row r="943686" spans="3:3" x14ac:dyDescent="0.25">
      <c r="C943686" s="62"/>
    </row>
    <row r="943687" spans="3:3" x14ac:dyDescent="0.25">
      <c r="C943687" s="62"/>
    </row>
    <row r="943775" spans="3:3" x14ac:dyDescent="0.25">
      <c r="C943775" s="62"/>
    </row>
    <row r="943776" spans="3:3" x14ac:dyDescent="0.25">
      <c r="C943776" s="62"/>
    </row>
    <row r="943864" spans="3:3" x14ac:dyDescent="0.25">
      <c r="C943864" s="62"/>
    </row>
    <row r="943865" spans="3:3" x14ac:dyDescent="0.25">
      <c r="C943865" s="62"/>
    </row>
    <row r="943953" spans="3:3" x14ac:dyDescent="0.25">
      <c r="C943953" s="62"/>
    </row>
    <row r="943954" spans="3:3" x14ac:dyDescent="0.25">
      <c r="C943954" s="62"/>
    </row>
    <row r="944042" spans="3:3" x14ac:dyDescent="0.25">
      <c r="C944042" s="62"/>
    </row>
    <row r="944043" spans="3:3" x14ac:dyDescent="0.25">
      <c r="C944043" s="62"/>
    </row>
    <row r="944131" spans="3:3" x14ac:dyDescent="0.25">
      <c r="C944131" s="62"/>
    </row>
    <row r="944132" spans="3:3" x14ac:dyDescent="0.25">
      <c r="C944132" s="62"/>
    </row>
    <row r="944220" spans="3:3" x14ac:dyDescent="0.25">
      <c r="C944220" s="62"/>
    </row>
    <row r="944221" spans="3:3" x14ac:dyDescent="0.25">
      <c r="C944221" s="62"/>
    </row>
    <row r="944309" spans="3:3" x14ac:dyDescent="0.25">
      <c r="C944309" s="62"/>
    </row>
    <row r="944310" spans="3:3" x14ac:dyDescent="0.25">
      <c r="C944310" s="62"/>
    </row>
    <row r="944398" spans="3:3" x14ac:dyDescent="0.25">
      <c r="C944398" s="62"/>
    </row>
    <row r="944399" spans="3:3" x14ac:dyDescent="0.25">
      <c r="C944399" s="62"/>
    </row>
    <row r="944487" spans="3:3" x14ac:dyDescent="0.25">
      <c r="C944487" s="62"/>
    </row>
    <row r="944488" spans="3:3" x14ac:dyDescent="0.25">
      <c r="C944488" s="62"/>
    </row>
    <row r="944576" spans="3:3" x14ac:dyDescent="0.25">
      <c r="C944576" s="62"/>
    </row>
    <row r="944577" spans="3:3" x14ac:dyDescent="0.25">
      <c r="C944577" s="62"/>
    </row>
    <row r="944665" spans="3:3" x14ac:dyDescent="0.25">
      <c r="C944665" s="62"/>
    </row>
    <row r="944666" spans="3:3" x14ac:dyDescent="0.25">
      <c r="C944666" s="62"/>
    </row>
    <row r="944754" spans="3:3" x14ac:dyDescent="0.25">
      <c r="C944754" s="62"/>
    </row>
    <row r="944755" spans="3:3" x14ac:dyDescent="0.25">
      <c r="C944755" s="62"/>
    </row>
    <row r="944843" spans="3:3" x14ac:dyDescent="0.25">
      <c r="C944843" s="62"/>
    </row>
    <row r="944844" spans="3:3" x14ac:dyDescent="0.25">
      <c r="C944844" s="62"/>
    </row>
    <row r="944932" spans="3:3" x14ac:dyDescent="0.25">
      <c r="C944932" s="62"/>
    </row>
    <row r="944933" spans="3:3" x14ac:dyDescent="0.25">
      <c r="C944933" s="62"/>
    </row>
    <row r="945021" spans="3:3" x14ac:dyDescent="0.25">
      <c r="C945021" s="62"/>
    </row>
    <row r="945022" spans="3:3" x14ac:dyDescent="0.25">
      <c r="C945022" s="62"/>
    </row>
    <row r="945110" spans="3:3" x14ac:dyDescent="0.25">
      <c r="C945110" s="62"/>
    </row>
    <row r="945111" spans="3:3" x14ac:dyDescent="0.25">
      <c r="C945111" s="62"/>
    </row>
    <row r="945199" spans="3:3" x14ac:dyDescent="0.25">
      <c r="C945199" s="62"/>
    </row>
    <row r="945200" spans="3:3" x14ac:dyDescent="0.25">
      <c r="C945200" s="62"/>
    </row>
    <row r="945288" spans="3:3" x14ac:dyDescent="0.25">
      <c r="C945288" s="62"/>
    </row>
    <row r="945289" spans="3:3" x14ac:dyDescent="0.25">
      <c r="C945289" s="62"/>
    </row>
    <row r="945377" spans="3:3" x14ac:dyDescent="0.25">
      <c r="C945377" s="62"/>
    </row>
    <row r="945378" spans="3:3" x14ac:dyDescent="0.25">
      <c r="C945378" s="62"/>
    </row>
    <row r="945466" spans="3:3" x14ac:dyDescent="0.25">
      <c r="C945466" s="62"/>
    </row>
    <row r="945467" spans="3:3" x14ac:dyDescent="0.25">
      <c r="C945467" s="62"/>
    </row>
    <row r="945555" spans="3:3" x14ac:dyDescent="0.25">
      <c r="C945555" s="62"/>
    </row>
    <row r="945556" spans="3:3" x14ac:dyDescent="0.25">
      <c r="C945556" s="62"/>
    </row>
    <row r="945644" spans="3:3" x14ac:dyDescent="0.25">
      <c r="C945644" s="62"/>
    </row>
    <row r="945645" spans="3:3" x14ac:dyDescent="0.25">
      <c r="C945645" s="62"/>
    </row>
    <row r="945733" spans="3:3" x14ac:dyDescent="0.25">
      <c r="C945733" s="62"/>
    </row>
    <row r="945734" spans="3:3" x14ac:dyDescent="0.25">
      <c r="C945734" s="62"/>
    </row>
    <row r="945822" spans="3:3" x14ac:dyDescent="0.25">
      <c r="C945822" s="62"/>
    </row>
    <row r="945823" spans="3:3" x14ac:dyDescent="0.25">
      <c r="C945823" s="62"/>
    </row>
    <row r="945911" spans="3:3" x14ac:dyDescent="0.25">
      <c r="C945911" s="62"/>
    </row>
    <row r="945912" spans="3:3" x14ac:dyDescent="0.25">
      <c r="C945912" s="62"/>
    </row>
    <row r="946000" spans="3:3" x14ac:dyDescent="0.25">
      <c r="C946000" s="62"/>
    </row>
    <row r="946001" spans="3:3" x14ac:dyDescent="0.25">
      <c r="C946001" s="62"/>
    </row>
    <row r="946089" spans="3:3" x14ac:dyDescent="0.25">
      <c r="C946089" s="62"/>
    </row>
    <row r="946090" spans="3:3" x14ac:dyDescent="0.25">
      <c r="C946090" s="62"/>
    </row>
    <row r="946178" spans="3:3" x14ac:dyDescent="0.25">
      <c r="C946178" s="62"/>
    </row>
    <row r="946179" spans="3:3" x14ac:dyDescent="0.25">
      <c r="C946179" s="62"/>
    </row>
    <row r="946267" spans="3:3" x14ac:dyDescent="0.25">
      <c r="C946267" s="62"/>
    </row>
    <row r="946268" spans="3:3" x14ac:dyDescent="0.25">
      <c r="C946268" s="62"/>
    </row>
    <row r="946356" spans="3:3" x14ac:dyDescent="0.25">
      <c r="C946356" s="62"/>
    </row>
    <row r="946357" spans="3:3" x14ac:dyDescent="0.25">
      <c r="C946357" s="62"/>
    </row>
    <row r="946445" spans="3:3" x14ac:dyDescent="0.25">
      <c r="C946445" s="62"/>
    </row>
    <row r="946446" spans="3:3" x14ac:dyDescent="0.25">
      <c r="C946446" s="62"/>
    </row>
    <row r="946534" spans="3:3" x14ac:dyDescent="0.25">
      <c r="C946534" s="62"/>
    </row>
    <row r="946535" spans="3:3" x14ac:dyDescent="0.25">
      <c r="C946535" s="62"/>
    </row>
    <row r="946623" spans="3:3" x14ac:dyDescent="0.25">
      <c r="C946623" s="62"/>
    </row>
    <row r="946624" spans="3:3" x14ac:dyDescent="0.25">
      <c r="C946624" s="62"/>
    </row>
    <row r="946712" spans="3:3" x14ac:dyDescent="0.25">
      <c r="C946712" s="62"/>
    </row>
    <row r="946713" spans="3:3" x14ac:dyDescent="0.25">
      <c r="C946713" s="62"/>
    </row>
    <row r="946801" spans="3:3" x14ac:dyDescent="0.25">
      <c r="C946801" s="62"/>
    </row>
    <row r="946802" spans="3:3" x14ac:dyDescent="0.25">
      <c r="C946802" s="62"/>
    </row>
    <row r="946890" spans="3:3" x14ac:dyDescent="0.25">
      <c r="C946890" s="62"/>
    </row>
    <row r="946891" spans="3:3" x14ac:dyDescent="0.25">
      <c r="C946891" s="62"/>
    </row>
    <row r="946979" spans="3:3" x14ac:dyDescent="0.25">
      <c r="C946979" s="62"/>
    </row>
    <row r="946980" spans="3:3" x14ac:dyDescent="0.25">
      <c r="C946980" s="62"/>
    </row>
    <row r="947068" spans="3:3" x14ac:dyDescent="0.25">
      <c r="C947068" s="62"/>
    </row>
    <row r="947069" spans="3:3" x14ac:dyDescent="0.25">
      <c r="C947069" s="62"/>
    </row>
    <row r="947157" spans="3:3" x14ac:dyDescent="0.25">
      <c r="C947157" s="62"/>
    </row>
    <row r="947158" spans="3:3" x14ac:dyDescent="0.25">
      <c r="C947158" s="62"/>
    </row>
    <row r="947246" spans="3:3" x14ac:dyDescent="0.25">
      <c r="C947246" s="62"/>
    </row>
    <row r="947247" spans="3:3" x14ac:dyDescent="0.25">
      <c r="C947247" s="62"/>
    </row>
    <row r="947335" spans="3:3" x14ac:dyDescent="0.25">
      <c r="C947335" s="62"/>
    </row>
    <row r="947336" spans="3:3" x14ac:dyDescent="0.25">
      <c r="C947336" s="62"/>
    </row>
    <row r="947424" spans="3:3" x14ac:dyDescent="0.25">
      <c r="C947424" s="62"/>
    </row>
    <row r="947425" spans="3:3" x14ac:dyDescent="0.25">
      <c r="C947425" s="62"/>
    </row>
    <row r="947513" spans="3:3" x14ac:dyDescent="0.25">
      <c r="C947513" s="62"/>
    </row>
    <row r="947514" spans="3:3" x14ac:dyDescent="0.25">
      <c r="C947514" s="62"/>
    </row>
    <row r="947602" spans="3:3" x14ac:dyDescent="0.25">
      <c r="C947602" s="62"/>
    </row>
    <row r="947603" spans="3:3" x14ac:dyDescent="0.25">
      <c r="C947603" s="62"/>
    </row>
    <row r="947691" spans="3:3" x14ac:dyDescent="0.25">
      <c r="C947691" s="62"/>
    </row>
    <row r="947692" spans="3:3" x14ac:dyDescent="0.25">
      <c r="C947692" s="62"/>
    </row>
    <row r="947780" spans="3:3" x14ac:dyDescent="0.25">
      <c r="C947780" s="62"/>
    </row>
    <row r="947781" spans="3:3" x14ac:dyDescent="0.25">
      <c r="C947781" s="62"/>
    </row>
    <row r="947869" spans="3:3" x14ac:dyDescent="0.25">
      <c r="C947869" s="62"/>
    </row>
    <row r="947870" spans="3:3" x14ac:dyDescent="0.25">
      <c r="C947870" s="62"/>
    </row>
    <row r="947958" spans="3:3" x14ac:dyDescent="0.25">
      <c r="C947958" s="62"/>
    </row>
    <row r="947959" spans="3:3" x14ac:dyDescent="0.25">
      <c r="C947959" s="62"/>
    </row>
    <row r="948047" spans="3:3" x14ac:dyDescent="0.25">
      <c r="C948047" s="62"/>
    </row>
    <row r="948048" spans="3:3" x14ac:dyDescent="0.25">
      <c r="C948048" s="62"/>
    </row>
    <row r="948136" spans="3:3" x14ac:dyDescent="0.25">
      <c r="C948136" s="62"/>
    </row>
    <row r="948137" spans="3:3" x14ac:dyDescent="0.25">
      <c r="C948137" s="62"/>
    </row>
    <row r="948225" spans="3:3" x14ac:dyDescent="0.25">
      <c r="C948225" s="62"/>
    </row>
    <row r="948226" spans="3:3" x14ac:dyDescent="0.25">
      <c r="C948226" s="62"/>
    </row>
    <row r="948314" spans="3:3" x14ac:dyDescent="0.25">
      <c r="C948314" s="62"/>
    </row>
    <row r="948315" spans="3:3" x14ac:dyDescent="0.25">
      <c r="C948315" s="62"/>
    </row>
    <row r="948403" spans="3:3" x14ac:dyDescent="0.25">
      <c r="C948403" s="62"/>
    </row>
    <row r="948404" spans="3:3" x14ac:dyDescent="0.25">
      <c r="C948404" s="62"/>
    </row>
    <row r="948492" spans="3:3" x14ac:dyDescent="0.25">
      <c r="C948492" s="62"/>
    </row>
    <row r="948493" spans="3:3" x14ac:dyDescent="0.25">
      <c r="C948493" s="62"/>
    </row>
    <row r="948581" spans="3:3" x14ac:dyDescent="0.25">
      <c r="C948581" s="62"/>
    </row>
    <row r="948582" spans="3:3" x14ac:dyDescent="0.25">
      <c r="C948582" s="62"/>
    </row>
    <row r="948670" spans="3:3" x14ac:dyDescent="0.25">
      <c r="C948670" s="62"/>
    </row>
    <row r="948671" spans="3:3" x14ac:dyDescent="0.25">
      <c r="C948671" s="62"/>
    </row>
    <row r="948759" spans="3:3" x14ac:dyDescent="0.25">
      <c r="C948759" s="62"/>
    </row>
    <row r="948760" spans="3:3" x14ac:dyDescent="0.25">
      <c r="C948760" s="62"/>
    </row>
    <row r="948848" spans="3:3" x14ac:dyDescent="0.25">
      <c r="C948848" s="62"/>
    </row>
    <row r="948849" spans="3:3" x14ac:dyDescent="0.25">
      <c r="C948849" s="62"/>
    </row>
    <row r="948937" spans="3:3" x14ac:dyDescent="0.25">
      <c r="C948937" s="62"/>
    </row>
    <row r="948938" spans="3:3" x14ac:dyDescent="0.25">
      <c r="C948938" s="62"/>
    </row>
    <row r="949026" spans="3:3" x14ac:dyDescent="0.25">
      <c r="C949026" s="62"/>
    </row>
    <row r="949027" spans="3:3" x14ac:dyDescent="0.25">
      <c r="C949027" s="62"/>
    </row>
    <row r="949115" spans="3:3" x14ac:dyDescent="0.25">
      <c r="C949115" s="62"/>
    </row>
    <row r="949116" spans="3:3" x14ac:dyDescent="0.25">
      <c r="C949116" s="62"/>
    </row>
    <row r="949204" spans="3:3" x14ac:dyDescent="0.25">
      <c r="C949204" s="62"/>
    </row>
    <row r="949205" spans="3:3" x14ac:dyDescent="0.25">
      <c r="C949205" s="62"/>
    </row>
    <row r="949293" spans="3:3" x14ac:dyDescent="0.25">
      <c r="C949293" s="62"/>
    </row>
    <row r="949294" spans="3:3" x14ac:dyDescent="0.25">
      <c r="C949294" s="62"/>
    </row>
    <row r="949382" spans="3:3" x14ac:dyDescent="0.25">
      <c r="C949382" s="62"/>
    </row>
    <row r="949383" spans="3:3" x14ac:dyDescent="0.25">
      <c r="C949383" s="62"/>
    </row>
    <row r="949471" spans="3:3" x14ac:dyDescent="0.25">
      <c r="C949471" s="62"/>
    </row>
    <row r="949472" spans="3:3" x14ac:dyDescent="0.25">
      <c r="C949472" s="62"/>
    </row>
    <row r="949560" spans="3:3" x14ac:dyDescent="0.25">
      <c r="C949560" s="62"/>
    </row>
    <row r="949561" spans="3:3" x14ac:dyDescent="0.25">
      <c r="C949561" s="62"/>
    </row>
    <row r="949649" spans="3:3" x14ac:dyDescent="0.25">
      <c r="C949649" s="62"/>
    </row>
    <row r="949650" spans="3:3" x14ac:dyDescent="0.25">
      <c r="C949650" s="62"/>
    </row>
    <row r="949738" spans="3:3" x14ac:dyDescent="0.25">
      <c r="C949738" s="62"/>
    </row>
    <row r="949739" spans="3:3" x14ac:dyDescent="0.25">
      <c r="C949739" s="62"/>
    </row>
    <row r="949827" spans="3:3" x14ac:dyDescent="0.25">
      <c r="C949827" s="62"/>
    </row>
    <row r="949828" spans="3:3" x14ac:dyDescent="0.25">
      <c r="C949828" s="62"/>
    </row>
    <row r="949916" spans="3:3" x14ac:dyDescent="0.25">
      <c r="C949916" s="62"/>
    </row>
    <row r="949917" spans="3:3" x14ac:dyDescent="0.25">
      <c r="C949917" s="62"/>
    </row>
    <row r="950005" spans="3:3" x14ac:dyDescent="0.25">
      <c r="C950005" s="62"/>
    </row>
    <row r="950006" spans="3:3" x14ac:dyDescent="0.25">
      <c r="C950006" s="62"/>
    </row>
    <row r="950094" spans="3:3" x14ac:dyDescent="0.25">
      <c r="C950094" s="62"/>
    </row>
    <row r="950095" spans="3:3" x14ac:dyDescent="0.25">
      <c r="C950095" s="62"/>
    </row>
    <row r="950183" spans="3:3" x14ac:dyDescent="0.25">
      <c r="C950183" s="62"/>
    </row>
    <row r="950184" spans="3:3" x14ac:dyDescent="0.25">
      <c r="C950184" s="62"/>
    </row>
    <row r="950272" spans="3:3" x14ac:dyDescent="0.25">
      <c r="C950272" s="62"/>
    </row>
    <row r="950273" spans="3:3" x14ac:dyDescent="0.25">
      <c r="C950273" s="62"/>
    </row>
    <row r="950361" spans="3:3" x14ac:dyDescent="0.25">
      <c r="C950361" s="62"/>
    </row>
    <row r="950362" spans="3:3" x14ac:dyDescent="0.25">
      <c r="C950362" s="62"/>
    </row>
    <row r="950450" spans="3:3" x14ac:dyDescent="0.25">
      <c r="C950450" s="62"/>
    </row>
    <row r="950451" spans="3:3" x14ac:dyDescent="0.25">
      <c r="C950451" s="62"/>
    </row>
    <row r="950539" spans="3:3" x14ac:dyDescent="0.25">
      <c r="C950539" s="62"/>
    </row>
    <row r="950540" spans="3:3" x14ac:dyDescent="0.25">
      <c r="C950540" s="62"/>
    </row>
    <row r="950628" spans="3:3" x14ac:dyDescent="0.25">
      <c r="C950628" s="62"/>
    </row>
    <row r="950629" spans="3:3" x14ac:dyDescent="0.25">
      <c r="C950629" s="62"/>
    </row>
    <row r="950717" spans="3:3" x14ac:dyDescent="0.25">
      <c r="C950717" s="62"/>
    </row>
    <row r="950718" spans="3:3" x14ac:dyDescent="0.25">
      <c r="C950718" s="62"/>
    </row>
    <row r="950806" spans="3:3" x14ac:dyDescent="0.25">
      <c r="C950806" s="62"/>
    </row>
    <row r="950807" spans="3:3" x14ac:dyDescent="0.25">
      <c r="C950807" s="62"/>
    </row>
    <row r="950895" spans="3:3" x14ac:dyDescent="0.25">
      <c r="C950895" s="62"/>
    </row>
    <row r="950896" spans="3:3" x14ac:dyDescent="0.25">
      <c r="C950896" s="62"/>
    </row>
    <row r="950984" spans="3:3" x14ac:dyDescent="0.25">
      <c r="C950984" s="62"/>
    </row>
    <row r="950985" spans="3:3" x14ac:dyDescent="0.25">
      <c r="C950985" s="62"/>
    </row>
    <row r="951073" spans="3:3" x14ac:dyDescent="0.25">
      <c r="C951073" s="62"/>
    </row>
    <row r="951074" spans="3:3" x14ac:dyDescent="0.25">
      <c r="C951074" s="62"/>
    </row>
    <row r="951162" spans="3:3" x14ac:dyDescent="0.25">
      <c r="C951162" s="62"/>
    </row>
    <row r="951163" spans="3:3" x14ac:dyDescent="0.25">
      <c r="C951163" s="62"/>
    </row>
    <row r="951251" spans="3:3" x14ac:dyDescent="0.25">
      <c r="C951251" s="62"/>
    </row>
    <row r="951252" spans="3:3" x14ac:dyDescent="0.25">
      <c r="C951252" s="62"/>
    </row>
    <row r="951340" spans="3:3" x14ac:dyDescent="0.25">
      <c r="C951340" s="62"/>
    </row>
    <row r="951341" spans="3:3" x14ac:dyDescent="0.25">
      <c r="C951341" s="62"/>
    </row>
    <row r="951429" spans="3:3" x14ac:dyDescent="0.25">
      <c r="C951429" s="62"/>
    </row>
    <row r="951430" spans="3:3" x14ac:dyDescent="0.25">
      <c r="C951430" s="62"/>
    </row>
    <row r="951518" spans="3:3" x14ac:dyDescent="0.25">
      <c r="C951518" s="62"/>
    </row>
    <row r="951519" spans="3:3" x14ac:dyDescent="0.25">
      <c r="C951519" s="62"/>
    </row>
    <row r="951607" spans="3:3" x14ac:dyDescent="0.25">
      <c r="C951607" s="62"/>
    </row>
    <row r="951608" spans="3:3" x14ac:dyDescent="0.25">
      <c r="C951608" s="62"/>
    </row>
    <row r="951696" spans="3:3" x14ac:dyDescent="0.25">
      <c r="C951696" s="62"/>
    </row>
    <row r="951697" spans="3:3" x14ac:dyDescent="0.25">
      <c r="C951697" s="62"/>
    </row>
    <row r="951785" spans="3:3" x14ac:dyDescent="0.25">
      <c r="C951785" s="62"/>
    </row>
    <row r="951786" spans="3:3" x14ac:dyDescent="0.25">
      <c r="C951786" s="62"/>
    </row>
    <row r="951874" spans="3:3" x14ac:dyDescent="0.25">
      <c r="C951874" s="62"/>
    </row>
    <row r="951875" spans="3:3" x14ac:dyDescent="0.25">
      <c r="C951875" s="62"/>
    </row>
    <row r="951963" spans="3:3" x14ac:dyDescent="0.25">
      <c r="C951963" s="62"/>
    </row>
    <row r="951964" spans="3:3" x14ac:dyDescent="0.25">
      <c r="C951964" s="62"/>
    </row>
    <row r="952052" spans="3:3" x14ac:dyDescent="0.25">
      <c r="C952052" s="62"/>
    </row>
    <row r="952053" spans="3:3" x14ac:dyDescent="0.25">
      <c r="C952053" s="62"/>
    </row>
    <row r="952141" spans="3:3" x14ac:dyDescent="0.25">
      <c r="C952141" s="62"/>
    </row>
    <row r="952142" spans="3:3" x14ac:dyDescent="0.25">
      <c r="C952142" s="62"/>
    </row>
    <row r="952230" spans="3:3" x14ac:dyDescent="0.25">
      <c r="C952230" s="62"/>
    </row>
    <row r="952231" spans="3:3" x14ac:dyDescent="0.25">
      <c r="C952231" s="62"/>
    </row>
    <row r="952319" spans="3:3" x14ac:dyDescent="0.25">
      <c r="C952319" s="62"/>
    </row>
    <row r="952320" spans="3:3" x14ac:dyDescent="0.25">
      <c r="C952320" s="62"/>
    </row>
    <row r="952408" spans="3:3" x14ac:dyDescent="0.25">
      <c r="C952408" s="62"/>
    </row>
    <row r="952409" spans="3:3" x14ac:dyDescent="0.25">
      <c r="C952409" s="62"/>
    </row>
    <row r="952497" spans="3:3" x14ac:dyDescent="0.25">
      <c r="C952497" s="62"/>
    </row>
    <row r="952498" spans="3:3" x14ac:dyDescent="0.25">
      <c r="C952498" s="62"/>
    </row>
    <row r="952586" spans="3:3" x14ac:dyDescent="0.25">
      <c r="C952586" s="62"/>
    </row>
    <row r="952587" spans="3:3" x14ac:dyDescent="0.25">
      <c r="C952587" s="62"/>
    </row>
    <row r="952675" spans="3:3" x14ac:dyDescent="0.25">
      <c r="C952675" s="62"/>
    </row>
    <row r="952676" spans="3:3" x14ac:dyDescent="0.25">
      <c r="C952676" s="62"/>
    </row>
    <row r="952764" spans="3:3" x14ac:dyDescent="0.25">
      <c r="C952764" s="62"/>
    </row>
    <row r="952765" spans="3:3" x14ac:dyDescent="0.25">
      <c r="C952765" s="62"/>
    </row>
    <row r="952853" spans="3:3" x14ac:dyDescent="0.25">
      <c r="C952853" s="62"/>
    </row>
    <row r="952854" spans="3:3" x14ac:dyDescent="0.25">
      <c r="C952854" s="62"/>
    </row>
    <row r="952942" spans="3:3" x14ac:dyDescent="0.25">
      <c r="C952942" s="62"/>
    </row>
    <row r="952943" spans="3:3" x14ac:dyDescent="0.25">
      <c r="C952943" s="62"/>
    </row>
    <row r="953031" spans="3:3" x14ac:dyDescent="0.25">
      <c r="C953031" s="62"/>
    </row>
    <row r="953032" spans="3:3" x14ac:dyDescent="0.25">
      <c r="C953032" s="62"/>
    </row>
    <row r="953120" spans="3:3" x14ac:dyDescent="0.25">
      <c r="C953120" s="62"/>
    </row>
    <row r="953121" spans="3:3" x14ac:dyDescent="0.25">
      <c r="C953121" s="62"/>
    </row>
    <row r="953209" spans="3:3" x14ac:dyDescent="0.25">
      <c r="C953209" s="62"/>
    </row>
    <row r="953210" spans="3:3" x14ac:dyDescent="0.25">
      <c r="C953210" s="62"/>
    </row>
    <row r="953298" spans="3:3" x14ac:dyDescent="0.25">
      <c r="C953298" s="62"/>
    </row>
    <row r="953299" spans="3:3" x14ac:dyDescent="0.25">
      <c r="C953299" s="62"/>
    </row>
    <row r="953387" spans="3:3" x14ac:dyDescent="0.25">
      <c r="C953387" s="62"/>
    </row>
    <row r="953388" spans="3:3" x14ac:dyDescent="0.25">
      <c r="C953388" s="62"/>
    </row>
    <row r="953476" spans="3:3" x14ac:dyDescent="0.25">
      <c r="C953476" s="62"/>
    </row>
    <row r="953477" spans="3:3" x14ac:dyDescent="0.25">
      <c r="C953477" s="62"/>
    </row>
    <row r="953565" spans="3:3" x14ac:dyDescent="0.25">
      <c r="C953565" s="62"/>
    </row>
    <row r="953566" spans="3:3" x14ac:dyDescent="0.25">
      <c r="C953566" s="62"/>
    </row>
    <row r="953654" spans="3:3" x14ac:dyDescent="0.25">
      <c r="C953654" s="62"/>
    </row>
    <row r="953655" spans="3:3" x14ac:dyDescent="0.25">
      <c r="C953655" s="62"/>
    </row>
    <row r="953743" spans="3:3" x14ac:dyDescent="0.25">
      <c r="C953743" s="62"/>
    </row>
    <row r="953744" spans="3:3" x14ac:dyDescent="0.25">
      <c r="C953744" s="62"/>
    </row>
    <row r="953832" spans="3:3" x14ac:dyDescent="0.25">
      <c r="C953832" s="62"/>
    </row>
    <row r="953833" spans="3:3" x14ac:dyDescent="0.25">
      <c r="C953833" s="62"/>
    </row>
    <row r="953921" spans="3:3" x14ac:dyDescent="0.25">
      <c r="C953921" s="62"/>
    </row>
    <row r="953922" spans="3:3" x14ac:dyDescent="0.25">
      <c r="C953922" s="62"/>
    </row>
    <row r="954010" spans="3:3" x14ac:dyDescent="0.25">
      <c r="C954010" s="62"/>
    </row>
    <row r="954011" spans="3:3" x14ac:dyDescent="0.25">
      <c r="C954011" s="62"/>
    </row>
    <row r="954099" spans="3:3" x14ac:dyDescent="0.25">
      <c r="C954099" s="62"/>
    </row>
    <row r="954100" spans="3:3" x14ac:dyDescent="0.25">
      <c r="C954100" s="62"/>
    </row>
    <row r="954188" spans="3:3" x14ac:dyDescent="0.25">
      <c r="C954188" s="62"/>
    </row>
    <row r="954189" spans="3:3" x14ac:dyDescent="0.25">
      <c r="C954189" s="62"/>
    </row>
    <row r="954277" spans="3:3" x14ac:dyDescent="0.25">
      <c r="C954277" s="62"/>
    </row>
    <row r="954278" spans="3:3" x14ac:dyDescent="0.25">
      <c r="C954278" s="62"/>
    </row>
    <row r="954366" spans="3:3" x14ac:dyDescent="0.25">
      <c r="C954366" s="62"/>
    </row>
    <row r="954367" spans="3:3" x14ac:dyDescent="0.25">
      <c r="C954367" s="62"/>
    </row>
    <row r="954455" spans="3:3" x14ac:dyDescent="0.25">
      <c r="C954455" s="62"/>
    </row>
    <row r="954456" spans="3:3" x14ac:dyDescent="0.25">
      <c r="C954456" s="62"/>
    </row>
    <row r="954544" spans="3:3" x14ac:dyDescent="0.25">
      <c r="C954544" s="62"/>
    </row>
    <row r="954545" spans="3:3" x14ac:dyDescent="0.25">
      <c r="C954545" s="62"/>
    </row>
    <row r="954633" spans="3:3" x14ac:dyDescent="0.25">
      <c r="C954633" s="62"/>
    </row>
    <row r="954634" spans="3:3" x14ac:dyDescent="0.25">
      <c r="C954634" s="62"/>
    </row>
    <row r="954722" spans="3:3" x14ac:dyDescent="0.25">
      <c r="C954722" s="62"/>
    </row>
    <row r="954723" spans="3:3" x14ac:dyDescent="0.25">
      <c r="C954723" s="62"/>
    </row>
    <row r="954811" spans="3:3" x14ac:dyDescent="0.25">
      <c r="C954811" s="62"/>
    </row>
    <row r="954812" spans="3:3" x14ac:dyDescent="0.25">
      <c r="C954812" s="62"/>
    </row>
    <row r="954900" spans="3:3" x14ac:dyDescent="0.25">
      <c r="C954900" s="62"/>
    </row>
    <row r="954901" spans="3:3" x14ac:dyDescent="0.25">
      <c r="C954901" s="62"/>
    </row>
    <row r="954989" spans="3:3" x14ac:dyDescent="0.25">
      <c r="C954989" s="62"/>
    </row>
    <row r="954990" spans="3:3" x14ac:dyDescent="0.25">
      <c r="C954990" s="62"/>
    </row>
    <row r="955078" spans="3:3" x14ac:dyDescent="0.25">
      <c r="C955078" s="62"/>
    </row>
    <row r="955079" spans="3:3" x14ac:dyDescent="0.25">
      <c r="C955079" s="62"/>
    </row>
    <row r="955167" spans="3:3" x14ac:dyDescent="0.25">
      <c r="C955167" s="62"/>
    </row>
    <row r="955168" spans="3:3" x14ac:dyDescent="0.25">
      <c r="C955168" s="62"/>
    </row>
    <row r="955256" spans="3:3" x14ac:dyDescent="0.25">
      <c r="C955256" s="62"/>
    </row>
    <row r="955257" spans="3:3" x14ac:dyDescent="0.25">
      <c r="C955257" s="62"/>
    </row>
    <row r="955345" spans="3:3" x14ac:dyDescent="0.25">
      <c r="C955345" s="62"/>
    </row>
    <row r="955346" spans="3:3" x14ac:dyDescent="0.25">
      <c r="C955346" s="62"/>
    </row>
    <row r="955434" spans="3:3" x14ac:dyDescent="0.25">
      <c r="C955434" s="62"/>
    </row>
    <row r="955435" spans="3:3" x14ac:dyDescent="0.25">
      <c r="C955435" s="62"/>
    </row>
    <row r="955523" spans="3:3" x14ac:dyDescent="0.25">
      <c r="C955523" s="62"/>
    </row>
    <row r="955524" spans="3:3" x14ac:dyDescent="0.25">
      <c r="C955524" s="62"/>
    </row>
    <row r="955612" spans="3:3" x14ac:dyDescent="0.25">
      <c r="C955612" s="62"/>
    </row>
    <row r="955613" spans="3:3" x14ac:dyDescent="0.25">
      <c r="C955613" s="62"/>
    </row>
    <row r="955701" spans="3:3" x14ac:dyDescent="0.25">
      <c r="C955701" s="62"/>
    </row>
    <row r="955702" spans="3:3" x14ac:dyDescent="0.25">
      <c r="C955702" s="62"/>
    </row>
    <row r="955790" spans="3:3" x14ac:dyDescent="0.25">
      <c r="C955790" s="62"/>
    </row>
    <row r="955791" spans="3:3" x14ac:dyDescent="0.25">
      <c r="C955791" s="62"/>
    </row>
    <row r="955879" spans="3:3" x14ac:dyDescent="0.25">
      <c r="C955879" s="62"/>
    </row>
    <row r="955880" spans="3:3" x14ac:dyDescent="0.25">
      <c r="C955880" s="62"/>
    </row>
    <row r="955968" spans="3:3" x14ac:dyDescent="0.25">
      <c r="C955968" s="62"/>
    </row>
    <row r="955969" spans="3:3" x14ac:dyDescent="0.25">
      <c r="C955969" s="62"/>
    </row>
    <row r="956057" spans="3:3" x14ac:dyDescent="0.25">
      <c r="C956057" s="62"/>
    </row>
    <row r="956058" spans="3:3" x14ac:dyDescent="0.25">
      <c r="C956058" s="62"/>
    </row>
    <row r="956146" spans="3:3" x14ac:dyDescent="0.25">
      <c r="C956146" s="62"/>
    </row>
    <row r="956147" spans="3:3" x14ac:dyDescent="0.25">
      <c r="C956147" s="62"/>
    </row>
    <row r="956235" spans="3:3" x14ac:dyDescent="0.25">
      <c r="C956235" s="62"/>
    </row>
    <row r="956236" spans="3:3" x14ac:dyDescent="0.25">
      <c r="C956236" s="62"/>
    </row>
    <row r="956324" spans="3:3" x14ac:dyDescent="0.25">
      <c r="C956324" s="62"/>
    </row>
    <row r="956325" spans="3:3" x14ac:dyDescent="0.25">
      <c r="C956325" s="62"/>
    </row>
    <row r="956413" spans="3:3" x14ac:dyDescent="0.25">
      <c r="C956413" s="62"/>
    </row>
    <row r="956414" spans="3:3" x14ac:dyDescent="0.25">
      <c r="C956414" s="62"/>
    </row>
    <row r="956502" spans="3:3" x14ac:dyDescent="0.25">
      <c r="C956502" s="62"/>
    </row>
    <row r="956503" spans="3:3" x14ac:dyDescent="0.25">
      <c r="C956503" s="62"/>
    </row>
    <row r="956591" spans="3:3" x14ac:dyDescent="0.25">
      <c r="C956591" s="62"/>
    </row>
    <row r="956592" spans="3:3" x14ac:dyDescent="0.25">
      <c r="C956592" s="62"/>
    </row>
    <row r="956680" spans="3:3" x14ac:dyDescent="0.25">
      <c r="C956680" s="62"/>
    </row>
    <row r="956681" spans="3:3" x14ac:dyDescent="0.25">
      <c r="C956681" s="62"/>
    </row>
    <row r="956769" spans="3:3" x14ac:dyDescent="0.25">
      <c r="C956769" s="62"/>
    </row>
    <row r="956770" spans="3:3" x14ac:dyDescent="0.25">
      <c r="C956770" s="62"/>
    </row>
    <row r="956858" spans="3:3" x14ac:dyDescent="0.25">
      <c r="C956858" s="62"/>
    </row>
    <row r="956859" spans="3:3" x14ac:dyDescent="0.25">
      <c r="C956859" s="62"/>
    </row>
    <row r="956947" spans="3:3" x14ac:dyDescent="0.25">
      <c r="C956947" s="62"/>
    </row>
    <row r="956948" spans="3:3" x14ac:dyDescent="0.25">
      <c r="C956948" s="62"/>
    </row>
    <row r="957036" spans="3:3" x14ac:dyDescent="0.25">
      <c r="C957036" s="62"/>
    </row>
    <row r="957037" spans="3:3" x14ac:dyDescent="0.25">
      <c r="C957037" s="62"/>
    </row>
    <row r="957125" spans="3:3" x14ac:dyDescent="0.25">
      <c r="C957125" s="62"/>
    </row>
    <row r="957126" spans="3:3" x14ac:dyDescent="0.25">
      <c r="C957126" s="62"/>
    </row>
    <row r="957214" spans="3:3" x14ac:dyDescent="0.25">
      <c r="C957214" s="62"/>
    </row>
    <row r="957215" spans="3:3" x14ac:dyDescent="0.25">
      <c r="C957215" s="62"/>
    </row>
    <row r="957303" spans="3:3" x14ac:dyDescent="0.25">
      <c r="C957303" s="62"/>
    </row>
    <row r="957304" spans="3:3" x14ac:dyDescent="0.25">
      <c r="C957304" s="62"/>
    </row>
    <row r="957392" spans="3:3" x14ac:dyDescent="0.25">
      <c r="C957392" s="62"/>
    </row>
    <row r="957393" spans="3:3" x14ac:dyDescent="0.25">
      <c r="C957393" s="62"/>
    </row>
    <row r="957481" spans="3:3" x14ac:dyDescent="0.25">
      <c r="C957481" s="62"/>
    </row>
    <row r="957482" spans="3:3" x14ac:dyDescent="0.25">
      <c r="C957482" s="62"/>
    </row>
    <row r="957570" spans="3:3" x14ac:dyDescent="0.25">
      <c r="C957570" s="62"/>
    </row>
    <row r="957571" spans="3:3" x14ac:dyDescent="0.25">
      <c r="C957571" s="62"/>
    </row>
    <row r="957659" spans="3:3" x14ac:dyDescent="0.25">
      <c r="C957659" s="62"/>
    </row>
    <row r="957660" spans="3:3" x14ac:dyDescent="0.25">
      <c r="C957660" s="62"/>
    </row>
    <row r="957748" spans="3:3" x14ac:dyDescent="0.25">
      <c r="C957748" s="62"/>
    </row>
    <row r="957749" spans="3:3" x14ac:dyDescent="0.25">
      <c r="C957749" s="62"/>
    </row>
    <row r="957837" spans="3:3" x14ac:dyDescent="0.25">
      <c r="C957837" s="62"/>
    </row>
    <row r="957838" spans="3:3" x14ac:dyDescent="0.25">
      <c r="C957838" s="62"/>
    </row>
    <row r="957926" spans="3:3" x14ac:dyDescent="0.25">
      <c r="C957926" s="62"/>
    </row>
    <row r="957927" spans="3:3" x14ac:dyDescent="0.25">
      <c r="C957927" s="62"/>
    </row>
    <row r="958015" spans="3:3" x14ac:dyDescent="0.25">
      <c r="C958015" s="62"/>
    </row>
    <row r="958016" spans="3:3" x14ac:dyDescent="0.25">
      <c r="C958016" s="62"/>
    </row>
    <row r="958104" spans="3:3" x14ac:dyDescent="0.25">
      <c r="C958104" s="62"/>
    </row>
    <row r="958105" spans="3:3" x14ac:dyDescent="0.25">
      <c r="C958105" s="62"/>
    </row>
    <row r="958193" spans="3:3" x14ac:dyDescent="0.25">
      <c r="C958193" s="62"/>
    </row>
    <row r="958194" spans="3:3" x14ac:dyDescent="0.25">
      <c r="C958194" s="62"/>
    </row>
    <row r="958282" spans="3:3" x14ac:dyDescent="0.25">
      <c r="C958282" s="62"/>
    </row>
    <row r="958283" spans="3:3" x14ac:dyDescent="0.25">
      <c r="C958283" s="62"/>
    </row>
    <row r="958371" spans="3:3" x14ac:dyDescent="0.25">
      <c r="C958371" s="62"/>
    </row>
    <row r="958372" spans="3:3" x14ac:dyDescent="0.25">
      <c r="C958372" s="62"/>
    </row>
    <row r="958460" spans="3:3" x14ac:dyDescent="0.25">
      <c r="C958460" s="62"/>
    </row>
    <row r="958461" spans="3:3" x14ac:dyDescent="0.25">
      <c r="C958461" s="62"/>
    </row>
    <row r="958549" spans="3:3" x14ac:dyDescent="0.25">
      <c r="C958549" s="62"/>
    </row>
    <row r="958550" spans="3:3" x14ac:dyDescent="0.25">
      <c r="C958550" s="62"/>
    </row>
    <row r="958638" spans="3:3" x14ac:dyDescent="0.25">
      <c r="C958638" s="62"/>
    </row>
    <row r="958639" spans="3:3" x14ac:dyDescent="0.25">
      <c r="C958639" s="62"/>
    </row>
    <row r="958727" spans="3:3" x14ac:dyDescent="0.25">
      <c r="C958727" s="62"/>
    </row>
    <row r="958728" spans="3:3" x14ac:dyDescent="0.25">
      <c r="C958728" s="62"/>
    </row>
    <row r="958816" spans="3:3" x14ac:dyDescent="0.25">
      <c r="C958816" s="62"/>
    </row>
    <row r="958817" spans="3:3" x14ac:dyDescent="0.25">
      <c r="C958817" s="62"/>
    </row>
    <row r="958905" spans="3:3" x14ac:dyDescent="0.25">
      <c r="C958905" s="62"/>
    </row>
    <row r="958906" spans="3:3" x14ac:dyDescent="0.25">
      <c r="C958906" s="62"/>
    </row>
    <row r="958994" spans="3:3" x14ac:dyDescent="0.25">
      <c r="C958994" s="62"/>
    </row>
    <row r="958995" spans="3:3" x14ac:dyDescent="0.25">
      <c r="C958995" s="62"/>
    </row>
    <row r="959083" spans="3:3" x14ac:dyDescent="0.25">
      <c r="C959083" s="62"/>
    </row>
    <row r="959084" spans="3:3" x14ac:dyDescent="0.25">
      <c r="C959084" s="62"/>
    </row>
    <row r="959172" spans="3:3" x14ac:dyDescent="0.25">
      <c r="C959172" s="62"/>
    </row>
    <row r="959173" spans="3:3" x14ac:dyDescent="0.25">
      <c r="C959173" s="62"/>
    </row>
    <row r="959261" spans="3:3" x14ac:dyDescent="0.25">
      <c r="C959261" s="62"/>
    </row>
    <row r="959262" spans="3:3" x14ac:dyDescent="0.25">
      <c r="C959262" s="62"/>
    </row>
    <row r="959350" spans="3:3" x14ac:dyDescent="0.25">
      <c r="C959350" s="62"/>
    </row>
    <row r="959351" spans="3:3" x14ac:dyDescent="0.25">
      <c r="C959351" s="62"/>
    </row>
    <row r="959439" spans="3:3" x14ac:dyDescent="0.25">
      <c r="C959439" s="62"/>
    </row>
    <row r="959440" spans="3:3" x14ac:dyDescent="0.25">
      <c r="C959440" s="62"/>
    </row>
    <row r="959528" spans="3:3" x14ac:dyDescent="0.25">
      <c r="C959528" s="62"/>
    </row>
    <row r="959529" spans="3:3" x14ac:dyDescent="0.25">
      <c r="C959529" s="62"/>
    </row>
    <row r="959617" spans="3:3" x14ac:dyDescent="0.25">
      <c r="C959617" s="62"/>
    </row>
    <row r="959618" spans="3:3" x14ac:dyDescent="0.25">
      <c r="C959618" s="62"/>
    </row>
    <row r="959706" spans="3:3" x14ac:dyDescent="0.25">
      <c r="C959706" s="62"/>
    </row>
    <row r="959707" spans="3:3" x14ac:dyDescent="0.25">
      <c r="C959707" s="62"/>
    </row>
    <row r="959795" spans="3:3" x14ac:dyDescent="0.25">
      <c r="C959795" s="62"/>
    </row>
    <row r="959796" spans="3:3" x14ac:dyDescent="0.25">
      <c r="C959796" s="62"/>
    </row>
    <row r="959884" spans="3:3" x14ac:dyDescent="0.25">
      <c r="C959884" s="62"/>
    </row>
    <row r="959885" spans="3:3" x14ac:dyDescent="0.25">
      <c r="C959885" s="62"/>
    </row>
    <row r="959973" spans="3:3" x14ac:dyDescent="0.25">
      <c r="C959973" s="62"/>
    </row>
    <row r="959974" spans="3:3" x14ac:dyDescent="0.25">
      <c r="C959974" s="62"/>
    </row>
    <row r="960062" spans="3:3" x14ac:dyDescent="0.25">
      <c r="C960062" s="62"/>
    </row>
    <row r="960063" spans="3:3" x14ac:dyDescent="0.25">
      <c r="C960063" s="62"/>
    </row>
    <row r="960151" spans="3:3" x14ac:dyDescent="0.25">
      <c r="C960151" s="62"/>
    </row>
    <row r="960152" spans="3:3" x14ac:dyDescent="0.25">
      <c r="C960152" s="62"/>
    </row>
    <row r="960240" spans="3:3" x14ac:dyDescent="0.25">
      <c r="C960240" s="62"/>
    </row>
    <row r="960241" spans="3:3" x14ac:dyDescent="0.25">
      <c r="C960241" s="62"/>
    </row>
    <row r="960329" spans="3:3" x14ac:dyDescent="0.25">
      <c r="C960329" s="62"/>
    </row>
    <row r="960330" spans="3:3" x14ac:dyDescent="0.25">
      <c r="C960330" s="62"/>
    </row>
    <row r="960418" spans="3:3" x14ac:dyDescent="0.25">
      <c r="C960418" s="62"/>
    </row>
    <row r="960419" spans="3:3" x14ac:dyDescent="0.25">
      <c r="C960419" s="62"/>
    </row>
    <row r="960507" spans="3:3" x14ac:dyDescent="0.25">
      <c r="C960507" s="62"/>
    </row>
    <row r="960508" spans="3:3" x14ac:dyDescent="0.25">
      <c r="C960508" s="62"/>
    </row>
    <row r="960596" spans="3:3" x14ac:dyDescent="0.25">
      <c r="C960596" s="62"/>
    </row>
    <row r="960597" spans="3:3" x14ac:dyDescent="0.25">
      <c r="C960597" s="62"/>
    </row>
    <row r="960685" spans="3:3" x14ac:dyDescent="0.25">
      <c r="C960685" s="62"/>
    </row>
    <row r="960686" spans="3:3" x14ac:dyDescent="0.25">
      <c r="C960686" s="62"/>
    </row>
    <row r="960774" spans="3:3" x14ac:dyDescent="0.25">
      <c r="C960774" s="62"/>
    </row>
    <row r="960775" spans="3:3" x14ac:dyDescent="0.25">
      <c r="C960775" s="62"/>
    </row>
    <row r="960863" spans="3:3" x14ac:dyDescent="0.25">
      <c r="C960863" s="62"/>
    </row>
    <row r="960864" spans="3:3" x14ac:dyDescent="0.25">
      <c r="C960864" s="62"/>
    </row>
    <row r="960952" spans="3:3" x14ac:dyDescent="0.25">
      <c r="C960952" s="62"/>
    </row>
    <row r="960953" spans="3:3" x14ac:dyDescent="0.25">
      <c r="C960953" s="62"/>
    </row>
    <row r="961041" spans="3:3" x14ac:dyDescent="0.25">
      <c r="C961041" s="62"/>
    </row>
    <row r="961042" spans="3:3" x14ac:dyDescent="0.25">
      <c r="C961042" s="62"/>
    </row>
    <row r="961130" spans="3:3" x14ac:dyDescent="0.25">
      <c r="C961130" s="62"/>
    </row>
    <row r="961131" spans="3:3" x14ac:dyDescent="0.25">
      <c r="C961131" s="62"/>
    </row>
    <row r="961219" spans="3:3" x14ac:dyDescent="0.25">
      <c r="C961219" s="62"/>
    </row>
    <row r="961220" spans="3:3" x14ac:dyDescent="0.25">
      <c r="C961220" s="62"/>
    </row>
    <row r="961308" spans="3:3" x14ac:dyDescent="0.25">
      <c r="C961308" s="62"/>
    </row>
    <row r="961309" spans="3:3" x14ac:dyDescent="0.25">
      <c r="C961309" s="62"/>
    </row>
    <row r="961397" spans="3:3" x14ac:dyDescent="0.25">
      <c r="C961397" s="62"/>
    </row>
    <row r="961398" spans="3:3" x14ac:dyDescent="0.25">
      <c r="C961398" s="62"/>
    </row>
    <row r="961486" spans="3:3" x14ac:dyDescent="0.25">
      <c r="C961486" s="62"/>
    </row>
    <row r="961487" spans="3:3" x14ac:dyDescent="0.25">
      <c r="C961487" s="62"/>
    </row>
    <row r="961575" spans="3:3" x14ac:dyDescent="0.25">
      <c r="C961575" s="62"/>
    </row>
    <row r="961576" spans="3:3" x14ac:dyDescent="0.25">
      <c r="C961576" s="62"/>
    </row>
    <row r="961664" spans="3:3" x14ac:dyDescent="0.25">
      <c r="C961664" s="62"/>
    </row>
    <row r="961665" spans="3:3" x14ac:dyDescent="0.25">
      <c r="C961665" s="62"/>
    </row>
    <row r="961753" spans="3:3" x14ac:dyDescent="0.25">
      <c r="C961753" s="62"/>
    </row>
    <row r="961754" spans="3:3" x14ac:dyDescent="0.25">
      <c r="C961754" s="62"/>
    </row>
    <row r="961842" spans="3:3" x14ac:dyDescent="0.25">
      <c r="C961842" s="62"/>
    </row>
    <row r="961843" spans="3:3" x14ac:dyDescent="0.25">
      <c r="C961843" s="62"/>
    </row>
    <row r="961931" spans="3:3" x14ac:dyDescent="0.25">
      <c r="C961931" s="62"/>
    </row>
    <row r="961932" spans="3:3" x14ac:dyDescent="0.25">
      <c r="C961932" s="62"/>
    </row>
    <row r="962020" spans="3:3" x14ac:dyDescent="0.25">
      <c r="C962020" s="62"/>
    </row>
    <row r="962021" spans="3:3" x14ac:dyDescent="0.25">
      <c r="C962021" s="62"/>
    </row>
    <row r="962109" spans="3:3" x14ac:dyDescent="0.25">
      <c r="C962109" s="62"/>
    </row>
    <row r="962110" spans="3:3" x14ac:dyDescent="0.25">
      <c r="C962110" s="62"/>
    </row>
    <row r="962198" spans="3:3" x14ac:dyDescent="0.25">
      <c r="C962198" s="62"/>
    </row>
    <row r="962199" spans="3:3" x14ac:dyDescent="0.25">
      <c r="C962199" s="62"/>
    </row>
    <row r="962287" spans="3:3" x14ac:dyDescent="0.25">
      <c r="C962287" s="62"/>
    </row>
    <row r="962288" spans="3:3" x14ac:dyDescent="0.25">
      <c r="C962288" s="62"/>
    </row>
    <row r="962376" spans="3:3" x14ac:dyDescent="0.25">
      <c r="C962376" s="62"/>
    </row>
    <row r="962377" spans="3:3" x14ac:dyDescent="0.25">
      <c r="C962377" s="62"/>
    </row>
    <row r="962465" spans="3:3" x14ac:dyDescent="0.25">
      <c r="C962465" s="62"/>
    </row>
    <row r="962466" spans="3:3" x14ac:dyDescent="0.25">
      <c r="C962466" s="62"/>
    </row>
    <row r="962554" spans="3:3" x14ac:dyDescent="0.25">
      <c r="C962554" s="62"/>
    </row>
    <row r="962555" spans="3:3" x14ac:dyDescent="0.25">
      <c r="C962555" s="62"/>
    </row>
    <row r="962643" spans="3:3" x14ac:dyDescent="0.25">
      <c r="C962643" s="62"/>
    </row>
    <row r="962644" spans="3:3" x14ac:dyDescent="0.25">
      <c r="C962644" s="62"/>
    </row>
    <row r="962732" spans="3:3" x14ac:dyDescent="0.25">
      <c r="C962732" s="62"/>
    </row>
    <row r="962733" spans="3:3" x14ac:dyDescent="0.25">
      <c r="C962733" s="62"/>
    </row>
    <row r="962821" spans="3:3" x14ac:dyDescent="0.25">
      <c r="C962821" s="62"/>
    </row>
    <row r="962822" spans="3:3" x14ac:dyDescent="0.25">
      <c r="C962822" s="62"/>
    </row>
    <row r="962910" spans="3:3" x14ac:dyDescent="0.25">
      <c r="C962910" s="62"/>
    </row>
    <row r="962911" spans="3:3" x14ac:dyDescent="0.25">
      <c r="C962911" s="62"/>
    </row>
    <row r="962999" spans="3:3" x14ac:dyDescent="0.25">
      <c r="C962999" s="62"/>
    </row>
    <row r="963000" spans="3:3" x14ac:dyDescent="0.25">
      <c r="C963000" s="62"/>
    </row>
    <row r="963088" spans="3:3" x14ac:dyDescent="0.25">
      <c r="C963088" s="62"/>
    </row>
    <row r="963089" spans="3:3" x14ac:dyDescent="0.25">
      <c r="C963089" s="62"/>
    </row>
    <row r="963177" spans="3:3" x14ac:dyDescent="0.25">
      <c r="C963177" s="62"/>
    </row>
    <row r="963178" spans="3:3" x14ac:dyDescent="0.25">
      <c r="C963178" s="62"/>
    </row>
    <row r="963266" spans="3:3" x14ac:dyDescent="0.25">
      <c r="C963266" s="62"/>
    </row>
    <row r="963267" spans="3:3" x14ac:dyDescent="0.25">
      <c r="C963267" s="62"/>
    </row>
    <row r="963355" spans="3:3" x14ac:dyDescent="0.25">
      <c r="C963355" s="62"/>
    </row>
    <row r="963356" spans="3:3" x14ac:dyDescent="0.25">
      <c r="C963356" s="62"/>
    </row>
    <row r="963444" spans="3:3" x14ac:dyDescent="0.25">
      <c r="C963444" s="62"/>
    </row>
    <row r="963445" spans="3:3" x14ac:dyDescent="0.25">
      <c r="C963445" s="62"/>
    </row>
    <row r="963533" spans="3:3" x14ac:dyDescent="0.25">
      <c r="C963533" s="62"/>
    </row>
    <row r="963534" spans="3:3" x14ac:dyDescent="0.25">
      <c r="C963534" s="62"/>
    </row>
    <row r="963622" spans="3:3" x14ac:dyDescent="0.25">
      <c r="C963622" s="62"/>
    </row>
    <row r="963623" spans="3:3" x14ac:dyDescent="0.25">
      <c r="C963623" s="62"/>
    </row>
    <row r="963711" spans="3:3" x14ac:dyDescent="0.25">
      <c r="C963711" s="62"/>
    </row>
    <row r="963712" spans="3:3" x14ac:dyDescent="0.25">
      <c r="C963712" s="62"/>
    </row>
    <row r="963800" spans="3:3" x14ac:dyDescent="0.25">
      <c r="C963800" s="62"/>
    </row>
    <row r="963801" spans="3:3" x14ac:dyDescent="0.25">
      <c r="C963801" s="62"/>
    </row>
    <row r="963889" spans="3:3" x14ac:dyDescent="0.25">
      <c r="C963889" s="62"/>
    </row>
    <row r="963890" spans="3:3" x14ac:dyDescent="0.25">
      <c r="C963890" s="62"/>
    </row>
    <row r="963978" spans="3:3" x14ac:dyDescent="0.25">
      <c r="C963978" s="62"/>
    </row>
    <row r="963979" spans="3:3" x14ac:dyDescent="0.25">
      <c r="C963979" s="62"/>
    </row>
    <row r="964067" spans="3:3" x14ac:dyDescent="0.25">
      <c r="C964067" s="62"/>
    </row>
    <row r="964068" spans="3:3" x14ac:dyDescent="0.25">
      <c r="C964068" s="62"/>
    </row>
    <row r="964156" spans="3:3" x14ac:dyDescent="0.25">
      <c r="C964156" s="62"/>
    </row>
    <row r="964157" spans="3:3" x14ac:dyDescent="0.25">
      <c r="C964157" s="62"/>
    </row>
    <row r="964245" spans="3:3" x14ac:dyDescent="0.25">
      <c r="C964245" s="62"/>
    </row>
    <row r="964246" spans="3:3" x14ac:dyDescent="0.25">
      <c r="C964246" s="62"/>
    </row>
    <row r="964334" spans="3:3" x14ac:dyDescent="0.25">
      <c r="C964334" s="62"/>
    </row>
    <row r="964335" spans="3:3" x14ac:dyDescent="0.25">
      <c r="C964335" s="62"/>
    </row>
    <row r="964423" spans="3:3" x14ac:dyDescent="0.25">
      <c r="C964423" s="62"/>
    </row>
    <row r="964424" spans="3:3" x14ac:dyDescent="0.25">
      <c r="C964424" s="62"/>
    </row>
    <row r="964512" spans="3:3" x14ac:dyDescent="0.25">
      <c r="C964512" s="62"/>
    </row>
    <row r="964513" spans="3:3" x14ac:dyDescent="0.25">
      <c r="C964513" s="62"/>
    </row>
    <row r="964601" spans="3:3" x14ac:dyDescent="0.25">
      <c r="C964601" s="62"/>
    </row>
    <row r="964602" spans="3:3" x14ac:dyDescent="0.25">
      <c r="C964602" s="62"/>
    </row>
    <row r="964690" spans="3:3" x14ac:dyDescent="0.25">
      <c r="C964690" s="62"/>
    </row>
    <row r="964691" spans="3:3" x14ac:dyDescent="0.25">
      <c r="C964691" s="62"/>
    </row>
    <row r="964779" spans="3:3" x14ac:dyDescent="0.25">
      <c r="C964779" s="62"/>
    </row>
    <row r="964780" spans="3:3" x14ac:dyDescent="0.25">
      <c r="C964780" s="62"/>
    </row>
    <row r="964868" spans="3:3" x14ac:dyDescent="0.25">
      <c r="C964868" s="62"/>
    </row>
    <row r="964869" spans="3:3" x14ac:dyDescent="0.25">
      <c r="C964869" s="62"/>
    </row>
    <row r="964957" spans="3:3" x14ac:dyDescent="0.25">
      <c r="C964957" s="62"/>
    </row>
    <row r="964958" spans="3:3" x14ac:dyDescent="0.25">
      <c r="C964958" s="62"/>
    </row>
    <row r="965046" spans="3:3" x14ac:dyDescent="0.25">
      <c r="C965046" s="62"/>
    </row>
    <row r="965047" spans="3:3" x14ac:dyDescent="0.25">
      <c r="C965047" s="62"/>
    </row>
    <row r="965135" spans="3:3" x14ac:dyDescent="0.25">
      <c r="C965135" s="62"/>
    </row>
    <row r="965136" spans="3:3" x14ac:dyDescent="0.25">
      <c r="C965136" s="62"/>
    </row>
    <row r="965224" spans="3:3" x14ac:dyDescent="0.25">
      <c r="C965224" s="62"/>
    </row>
    <row r="965225" spans="3:3" x14ac:dyDescent="0.25">
      <c r="C965225" s="62"/>
    </row>
    <row r="965313" spans="3:3" x14ac:dyDescent="0.25">
      <c r="C965313" s="62"/>
    </row>
    <row r="965314" spans="3:3" x14ac:dyDescent="0.25">
      <c r="C965314" s="62"/>
    </row>
    <row r="965402" spans="3:3" x14ac:dyDescent="0.25">
      <c r="C965402" s="62"/>
    </row>
    <row r="965403" spans="3:3" x14ac:dyDescent="0.25">
      <c r="C965403" s="62"/>
    </row>
    <row r="965491" spans="3:3" x14ac:dyDescent="0.25">
      <c r="C965491" s="62"/>
    </row>
    <row r="965492" spans="3:3" x14ac:dyDescent="0.25">
      <c r="C965492" s="62"/>
    </row>
    <row r="965580" spans="3:3" x14ac:dyDescent="0.25">
      <c r="C965580" s="62"/>
    </row>
    <row r="965581" spans="3:3" x14ac:dyDescent="0.25">
      <c r="C965581" s="62"/>
    </row>
    <row r="965669" spans="3:3" x14ac:dyDescent="0.25">
      <c r="C965669" s="62"/>
    </row>
    <row r="965670" spans="3:3" x14ac:dyDescent="0.25">
      <c r="C965670" s="62"/>
    </row>
    <row r="965758" spans="3:3" x14ac:dyDescent="0.25">
      <c r="C965758" s="62"/>
    </row>
    <row r="965759" spans="3:3" x14ac:dyDescent="0.25">
      <c r="C965759" s="62"/>
    </row>
    <row r="965847" spans="3:3" x14ac:dyDescent="0.25">
      <c r="C965847" s="62"/>
    </row>
    <row r="965848" spans="3:3" x14ac:dyDescent="0.25">
      <c r="C965848" s="62"/>
    </row>
    <row r="965936" spans="3:3" x14ac:dyDescent="0.25">
      <c r="C965936" s="62"/>
    </row>
    <row r="965937" spans="3:3" x14ac:dyDescent="0.25">
      <c r="C965937" s="62"/>
    </row>
    <row r="966025" spans="3:3" x14ac:dyDescent="0.25">
      <c r="C966025" s="62"/>
    </row>
    <row r="966026" spans="3:3" x14ac:dyDescent="0.25">
      <c r="C966026" s="62"/>
    </row>
    <row r="966114" spans="3:3" x14ac:dyDescent="0.25">
      <c r="C966114" s="62"/>
    </row>
    <row r="966115" spans="3:3" x14ac:dyDescent="0.25">
      <c r="C966115" s="62"/>
    </row>
    <row r="966203" spans="3:3" x14ac:dyDescent="0.25">
      <c r="C966203" s="62"/>
    </row>
    <row r="966204" spans="3:3" x14ac:dyDescent="0.25">
      <c r="C966204" s="62"/>
    </row>
    <row r="966292" spans="3:3" x14ac:dyDescent="0.25">
      <c r="C966292" s="62"/>
    </row>
    <row r="966293" spans="3:3" x14ac:dyDescent="0.25">
      <c r="C966293" s="62"/>
    </row>
    <row r="966381" spans="3:3" x14ac:dyDescent="0.25">
      <c r="C966381" s="62"/>
    </row>
    <row r="966382" spans="3:3" x14ac:dyDescent="0.25">
      <c r="C966382" s="62"/>
    </row>
    <row r="966470" spans="3:3" x14ac:dyDescent="0.25">
      <c r="C966470" s="62"/>
    </row>
    <row r="966471" spans="3:3" x14ac:dyDescent="0.25">
      <c r="C966471" s="62"/>
    </row>
    <row r="966559" spans="3:3" x14ac:dyDescent="0.25">
      <c r="C966559" s="62"/>
    </row>
    <row r="966560" spans="3:3" x14ac:dyDescent="0.25">
      <c r="C966560" s="62"/>
    </row>
    <row r="966648" spans="3:3" x14ac:dyDescent="0.25">
      <c r="C966648" s="62"/>
    </row>
    <row r="966649" spans="3:3" x14ac:dyDescent="0.25">
      <c r="C966649" s="62"/>
    </row>
    <row r="966737" spans="3:3" x14ac:dyDescent="0.25">
      <c r="C966737" s="62"/>
    </row>
    <row r="966738" spans="3:3" x14ac:dyDescent="0.25">
      <c r="C966738" s="62"/>
    </row>
    <row r="966826" spans="3:3" x14ac:dyDescent="0.25">
      <c r="C966826" s="62"/>
    </row>
    <row r="966827" spans="3:3" x14ac:dyDescent="0.25">
      <c r="C966827" s="62"/>
    </row>
    <row r="966915" spans="3:3" x14ac:dyDescent="0.25">
      <c r="C966915" s="62"/>
    </row>
    <row r="966916" spans="3:3" x14ac:dyDescent="0.25">
      <c r="C966916" s="62"/>
    </row>
    <row r="967004" spans="3:3" x14ac:dyDescent="0.25">
      <c r="C967004" s="62"/>
    </row>
    <row r="967005" spans="3:3" x14ac:dyDescent="0.25">
      <c r="C967005" s="62"/>
    </row>
    <row r="967093" spans="3:3" x14ac:dyDescent="0.25">
      <c r="C967093" s="62"/>
    </row>
    <row r="967094" spans="3:3" x14ac:dyDescent="0.25">
      <c r="C967094" s="62"/>
    </row>
    <row r="967182" spans="3:3" x14ac:dyDescent="0.25">
      <c r="C967182" s="62"/>
    </row>
    <row r="967183" spans="3:3" x14ac:dyDescent="0.25">
      <c r="C967183" s="62"/>
    </row>
    <row r="967271" spans="3:3" x14ac:dyDescent="0.25">
      <c r="C967271" s="62"/>
    </row>
    <row r="967272" spans="3:3" x14ac:dyDescent="0.25">
      <c r="C967272" s="62"/>
    </row>
    <row r="967360" spans="3:3" x14ac:dyDescent="0.25">
      <c r="C967360" s="62"/>
    </row>
    <row r="967361" spans="3:3" x14ac:dyDescent="0.25">
      <c r="C967361" s="62"/>
    </row>
    <row r="967449" spans="3:3" x14ac:dyDescent="0.25">
      <c r="C967449" s="62"/>
    </row>
    <row r="967450" spans="3:3" x14ac:dyDescent="0.25">
      <c r="C967450" s="62"/>
    </row>
    <row r="967538" spans="3:3" x14ac:dyDescent="0.25">
      <c r="C967538" s="62"/>
    </row>
    <row r="967539" spans="3:3" x14ac:dyDescent="0.25">
      <c r="C967539" s="62"/>
    </row>
    <row r="967627" spans="3:3" x14ac:dyDescent="0.25">
      <c r="C967627" s="62"/>
    </row>
    <row r="967628" spans="3:3" x14ac:dyDescent="0.25">
      <c r="C967628" s="62"/>
    </row>
    <row r="967716" spans="3:3" x14ac:dyDescent="0.25">
      <c r="C967716" s="62"/>
    </row>
    <row r="967717" spans="3:3" x14ac:dyDescent="0.25">
      <c r="C967717" s="62"/>
    </row>
    <row r="967805" spans="3:3" x14ac:dyDescent="0.25">
      <c r="C967805" s="62"/>
    </row>
    <row r="967806" spans="3:3" x14ac:dyDescent="0.25">
      <c r="C967806" s="62"/>
    </row>
    <row r="967894" spans="3:3" x14ac:dyDescent="0.25">
      <c r="C967894" s="62"/>
    </row>
    <row r="967895" spans="3:3" x14ac:dyDescent="0.25">
      <c r="C967895" s="62"/>
    </row>
    <row r="967983" spans="3:3" x14ac:dyDescent="0.25">
      <c r="C967983" s="62"/>
    </row>
    <row r="967984" spans="3:3" x14ac:dyDescent="0.25">
      <c r="C967984" s="62"/>
    </row>
    <row r="968072" spans="3:3" x14ac:dyDescent="0.25">
      <c r="C968072" s="62"/>
    </row>
    <row r="968073" spans="3:3" x14ac:dyDescent="0.25">
      <c r="C968073" s="62"/>
    </row>
    <row r="968161" spans="3:3" x14ac:dyDescent="0.25">
      <c r="C968161" s="62"/>
    </row>
    <row r="968162" spans="3:3" x14ac:dyDescent="0.25">
      <c r="C968162" s="62"/>
    </row>
    <row r="968250" spans="3:3" x14ac:dyDescent="0.25">
      <c r="C968250" s="62"/>
    </row>
    <row r="968251" spans="3:3" x14ac:dyDescent="0.25">
      <c r="C968251" s="62"/>
    </row>
    <row r="968339" spans="3:3" x14ac:dyDescent="0.25">
      <c r="C968339" s="62"/>
    </row>
    <row r="968340" spans="3:3" x14ac:dyDescent="0.25">
      <c r="C968340" s="62"/>
    </row>
    <row r="968428" spans="3:3" x14ac:dyDescent="0.25">
      <c r="C968428" s="62"/>
    </row>
    <row r="968429" spans="3:3" x14ac:dyDescent="0.25">
      <c r="C968429" s="62"/>
    </row>
    <row r="968517" spans="3:3" x14ac:dyDescent="0.25">
      <c r="C968517" s="62"/>
    </row>
    <row r="968518" spans="3:3" x14ac:dyDescent="0.25">
      <c r="C968518" s="62"/>
    </row>
    <row r="968606" spans="3:3" x14ac:dyDescent="0.25">
      <c r="C968606" s="62"/>
    </row>
    <row r="968607" spans="3:3" x14ac:dyDescent="0.25">
      <c r="C968607" s="62"/>
    </row>
    <row r="968695" spans="3:3" x14ac:dyDescent="0.25">
      <c r="C968695" s="62"/>
    </row>
    <row r="968696" spans="3:3" x14ac:dyDescent="0.25">
      <c r="C968696" s="62"/>
    </row>
    <row r="968784" spans="3:3" x14ac:dyDescent="0.25">
      <c r="C968784" s="62"/>
    </row>
    <row r="968785" spans="3:3" x14ac:dyDescent="0.25">
      <c r="C968785" s="62"/>
    </row>
    <row r="968873" spans="3:3" x14ac:dyDescent="0.25">
      <c r="C968873" s="62"/>
    </row>
    <row r="968874" spans="3:3" x14ac:dyDescent="0.25">
      <c r="C968874" s="62"/>
    </row>
    <row r="968962" spans="3:3" x14ac:dyDescent="0.25">
      <c r="C968962" s="62"/>
    </row>
    <row r="968963" spans="3:3" x14ac:dyDescent="0.25">
      <c r="C968963" s="62"/>
    </row>
    <row r="969051" spans="3:3" x14ac:dyDescent="0.25">
      <c r="C969051" s="62"/>
    </row>
    <row r="969052" spans="3:3" x14ac:dyDescent="0.25">
      <c r="C969052" s="62"/>
    </row>
    <row r="969140" spans="3:3" x14ac:dyDescent="0.25">
      <c r="C969140" s="62"/>
    </row>
    <row r="969141" spans="3:3" x14ac:dyDescent="0.25">
      <c r="C969141" s="62"/>
    </row>
    <row r="969229" spans="3:3" x14ac:dyDescent="0.25">
      <c r="C969229" s="62"/>
    </row>
    <row r="969230" spans="3:3" x14ac:dyDescent="0.25">
      <c r="C969230" s="62"/>
    </row>
    <row r="969318" spans="3:3" x14ac:dyDescent="0.25">
      <c r="C969318" s="62"/>
    </row>
    <row r="969319" spans="3:3" x14ac:dyDescent="0.25">
      <c r="C969319" s="62"/>
    </row>
    <row r="969407" spans="3:3" x14ac:dyDescent="0.25">
      <c r="C969407" s="62"/>
    </row>
    <row r="969408" spans="3:3" x14ac:dyDescent="0.25">
      <c r="C969408" s="62"/>
    </row>
    <row r="969496" spans="3:3" x14ac:dyDescent="0.25">
      <c r="C969496" s="62"/>
    </row>
    <row r="969497" spans="3:3" x14ac:dyDescent="0.25">
      <c r="C969497" s="62"/>
    </row>
    <row r="969585" spans="3:3" x14ac:dyDescent="0.25">
      <c r="C969585" s="62"/>
    </row>
    <row r="969586" spans="3:3" x14ac:dyDescent="0.25">
      <c r="C969586" s="62"/>
    </row>
    <row r="969674" spans="3:3" x14ac:dyDescent="0.25">
      <c r="C969674" s="62"/>
    </row>
    <row r="969675" spans="3:3" x14ac:dyDescent="0.25">
      <c r="C969675" s="62"/>
    </row>
    <row r="969763" spans="3:3" x14ac:dyDescent="0.25">
      <c r="C969763" s="62"/>
    </row>
    <row r="969764" spans="3:3" x14ac:dyDescent="0.25">
      <c r="C969764" s="62"/>
    </row>
    <row r="969852" spans="3:3" x14ac:dyDescent="0.25">
      <c r="C969852" s="62"/>
    </row>
    <row r="969853" spans="3:3" x14ac:dyDescent="0.25">
      <c r="C969853" s="62"/>
    </row>
    <row r="969941" spans="3:3" x14ac:dyDescent="0.25">
      <c r="C969941" s="62"/>
    </row>
    <row r="969942" spans="3:3" x14ac:dyDescent="0.25">
      <c r="C969942" s="62"/>
    </row>
    <row r="970030" spans="3:3" x14ac:dyDescent="0.25">
      <c r="C970030" s="62"/>
    </row>
    <row r="970031" spans="3:3" x14ac:dyDescent="0.25">
      <c r="C970031" s="62"/>
    </row>
    <row r="970119" spans="3:3" x14ac:dyDescent="0.25">
      <c r="C970119" s="62"/>
    </row>
    <row r="970120" spans="3:3" x14ac:dyDescent="0.25">
      <c r="C970120" s="62"/>
    </row>
    <row r="970208" spans="3:3" x14ac:dyDescent="0.25">
      <c r="C970208" s="62"/>
    </row>
    <row r="970209" spans="3:3" x14ac:dyDescent="0.25">
      <c r="C970209" s="62"/>
    </row>
    <row r="970297" spans="3:3" x14ac:dyDescent="0.25">
      <c r="C970297" s="62"/>
    </row>
    <row r="970298" spans="3:3" x14ac:dyDescent="0.25">
      <c r="C970298" s="62"/>
    </row>
    <row r="970386" spans="3:3" x14ac:dyDescent="0.25">
      <c r="C970386" s="62"/>
    </row>
    <row r="970387" spans="3:3" x14ac:dyDescent="0.25">
      <c r="C970387" s="62"/>
    </row>
    <row r="970475" spans="3:3" x14ac:dyDescent="0.25">
      <c r="C970475" s="62"/>
    </row>
    <row r="970476" spans="3:3" x14ac:dyDescent="0.25">
      <c r="C970476" s="62"/>
    </row>
    <row r="970564" spans="3:3" x14ac:dyDescent="0.25">
      <c r="C970564" s="62"/>
    </row>
    <row r="970565" spans="3:3" x14ac:dyDescent="0.25">
      <c r="C970565" s="62"/>
    </row>
    <row r="970653" spans="3:3" x14ac:dyDescent="0.25">
      <c r="C970653" s="62"/>
    </row>
    <row r="970654" spans="3:3" x14ac:dyDescent="0.25">
      <c r="C970654" s="62"/>
    </row>
    <row r="970742" spans="3:3" x14ac:dyDescent="0.25">
      <c r="C970742" s="62"/>
    </row>
    <row r="970743" spans="3:3" x14ac:dyDescent="0.25">
      <c r="C970743" s="62"/>
    </row>
    <row r="970831" spans="3:3" x14ac:dyDescent="0.25">
      <c r="C970831" s="62"/>
    </row>
    <row r="970832" spans="3:3" x14ac:dyDescent="0.25">
      <c r="C970832" s="62"/>
    </row>
    <row r="970920" spans="3:3" x14ac:dyDescent="0.25">
      <c r="C970920" s="62"/>
    </row>
    <row r="970921" spans="3:3" x14ac:dyDescent="0.25">
      <c r="C970921" s="62"/>
    </row>
    <row r="971009" spans="3:3" x14ac:dyDescent="0.25">
      <c r="C971009" s="62"/>
    </row>
    <row r="971010" spans="3:3" x14ac:dyDescent="0.25">
      <c r="C971010" s="62"/>
    </row>
    <row r="971098" spans="3:3" x14ac:dyDescent="0.25">
      <c r="C971098" s="62"/>
    </row>
    <row r="971099" spans="3:3" x14ac:dyDescent="0.25">
      <c r="C971099" s="62"/>
    </row>
    <row r="971187" spans="3:3" x14ac:dyDescent="0.25">
      <c r="C971187" s="62"/>
    </row>
    <row r="971188" spans="3:3" x14ac:dyDescent="0.25">
      <c r="C971188" s="62"/>
    </row>
    <row r="971276" spans="3:3" x14ac:dyDescent="0.25">
      <c r="C971276" s="62"/>
    </row>
    <row r="971277" spans="3:3" x14ac:dyDescent="0.25">
      <c r="C971277" s="62"/>
    </row>
    <row r="971365" spans="3:3" x14ac:dyDescent="0.25">
      <c r="C971365" s="62"/>
    </row>
    <row r="971366" spans="3:3" x14ac:dyDescent="0.25">
      <c r="C971366" s="62"/>
    </row>
    <row r="971454" spans="3:3" x14ac:dyDescent="0.25">
      <c r="C971454" s="62"/>
    </row>
    <row r="971455" spans="3:3" x14ac:dyDescent="0.25">
      <c r="C971455" s="62"/>
    </row>
    <row r="971543" spans="3:3" x14ac:dyDescent="0.25">
      <c r="C971543" s="62"/>
    </row>
    <row r="971544" spans="3:3" x14ac:dyDescent="0.25">
      <c r="C971544" s="62"/>
    </row>
    <row r="971632" spans="3:3" x14ac:dyDescent="0.25">
      <c r="C971632" s="62"/>
    </row>
    <row r="971633" spans="3:3" x14ac:dyDescent="0.25">
      <c r="C971633" s="62"/>
    </row>
    <row r="971721" spans="3:3" x14ac:dyDescent="0.25">
      <c r="C971721" s="62"/>
    </row>
    <row r="971722" spans="3:3" x14ac:dyDescent="0.25">
      <c r="C971722" s="62"/>
    </row>
    <row r="971810" spans="3:3" x14ac:dyDescent="0.25">
      <c r="C971810" s="62"/>
    </row>
    <row r="971811" spans="3:3" x14ac:dyDescent="0.25">
      <c r="C971811" s="62"/>
    </row>
    <row r="971899" spans="3:3" x14ac:dyDescent="0.25">
      <c r="C971899" s="62"/>
    </row>
    <row r="971900" spans="3:3" x14ac:dyDescent="0.25">
      <c r="C971900" s="62"/>
    </row>
    <row r="971988" spans="3:3" x14ac:dyDescent="0.25">
      <c r="C971988" s="62"/>
    </row>
    <row r="971989" spans="3:3" x14ac:dyDescent="0.25">
      <c r="C971989" s="62"/>
    </row>
    <row r="972077" spans="3:3" x14ac:dyDescent="0.25">
      <c r="C972077" s="62"/>
    </row>
    <row r="972078" spans="3:3" x14ac:dyDescent="0.25">
      <c r="C972078" s="62"/>
    </row>
    <row r="972166" spans="3:3" x14ac:dyDescent="0.25">
      <c r="C972166" s="62"/>
    </row>
    <row r="972167" spans="3:3" x14ac:dyDescent="0.25">
      <c r="C972167" s="62"/>
    </row>
    <row r="972255" spans="3:3" x14ac:dyDescent="0.25">
      <c r="C972255" s="62"/>
    </row>
    <row r="972256" spans="3:3" x14ac:dyDescent="0.25">
      <c r="C972256" s="62"/>
    </row>
    <row r="972344" spans="3:3" x14ac:dyDescent="0.25">
      <c r="C972344" s="62"/>
    </row>
    <row r="972345" spans="3:3" x14ac:dyDescent="0.25">
      <c r="C972345" s="62"/>
    </row>
    <row r="972433" spans="3:3" x14ac:dyDescent="0.25">
      <c r="C972433" s="62"/>
    </row>
    <row r="972434" spans="3:3" x14ac:dyDescent="0.25">
      <c r="C972434" s="62"/>
    </row>
    <row r="972522" spans="3:3" x14ac:dyDescent="0.25">
      <c r="C972522" s="62"/>
    </row>
    <row r="972523" spans="3:3" x14ac:dyDescent="0.25">
      <c r="C972523" s="62"/>
    </row>
    <row r="972611" spans="3:3" x14ac:dyDescent="0.25">
      <c r="C972611" s="62"/>
    </row>
    <row r="972612" spans="3:3" x14ac:dyDescent="0.25">
      <c r="C972612" s="62"/>
    </row>
    <row r="972700" spans="3:3" x14ac:dyDescent="0.25">
      <c r="C972700" s="62"/>
    </row>
    <row r="972701" spans="3:3" x14ac:dyDescent="0.25">
      <c r="C972701" s="62"/>
    </row>
    <row r="972789" spans="3:3" x14ac:dyDescent="0.25">
      <c r="C972789" s="62"/>
    </row>
    <row r="972790" spans="3:3" x14ac:dyDescent="0.25">
      <c r="C972790" s="62"/>
    </row>
    <row r="972878" spans="3:3" x14ac:dyDescent="0.25">
      <c r="C972878" s="62"/>
    </row>
    <row r="972879" spans="3:3" x14ac:dyDescent="0.25">
      <c r="C972879" s="62"/>
    </row>
    <row r="972967" spans="3:3" x14ac:dyDescent="0.25">
      <c r="C972967" s="62"/>
    </row>
    <row r="972968" spans="3:3" x14ac:dyDescent="0.25">
      <c r="C972968" s="62"/>
    </row>
    <row r="973056" spans="3:3" x14ac:dyDescent="0.25">
      <c r="C973056" s="62"/>
    </row>
    <row r="973057" spans="3:3" x14ac:dyDescent="0.25">
      <c r="C973057" s="62"/>
    </row>
    <row r="973145" spans="3:3" x14ac:dyDescent="0.25">
      <c r="C973145" s="62"/>
    </row>
    <row r="973146" spans="3:3" x14ac:dyDescent="0.25">
      <c r="C973146" s="62"/>
    </row>
    <row r="973234" spans="3:3" x14ac:dyDescent="0.25">
      <c r="C973234" s="62"/>
    </row>
    <row r="973235" spans="3:3" x14ac:dyDescent="0.25">
      <c r="C973235" s="62"/>
    </row>
    <row r="973323" spans="3:3" x14ac:dyDescent="0.25">
      <c r="C973323" s="62"/>
    </row>
    <row r="973324" spans="3:3" x14ac:dyDescent="0.25">
      <c r="C973324" s="62"/>
    </row>
    <row r="973412" spans="3:3" x14ac:dyDescent="0.25">
      <c r="C973412" s="62"/>
    </row>
    <row r="973413" spans="3:3" x14ac:dyDescent="0.25">
      <c r="C973413" s="62"/>
    </row>
    <row r="973501" spans="3:3" x14ac:dyDescent="0.25">
      <c r="C973501" s="62"/>
    </row>
    <row r="973502" spans="3:3" x14ac:dyDescent="0.25">
      <c r="C973502" s="62"/>
    </row>
    <row r="973590" spans="3:3" x14ac:dyDescent="0.25">
      <c r="C973590" s="62"/>
    </row>
    <row r="973591" spans="3:3" x14ac:dyDescent="0.25">
      <c r="C973591" s="62"/>
    </row>
    <row r="973679" spans="3:3" x14ac:dyDescent="0.25">
      <c r="C973679" s="62"/>
    </row>
    <row r="973680" spans="3:3" x14ac:dyDescent="0.25">
      <c r="C973680" s="62"/>
    </row>
    <row r="973768" spans="3:3" x14ac:dyDescent="0.25">
      <c r="C973768" s="62"/>
    </row>
    <row r="973769" spans="3:3" x14ac:dyDescent="0.25">
      <c r="C973769" s="62"/>
    </row>
    <row r="973857" spans="3:3" x14ac:dyDescent="0.25">
      <c r="C973857" s="62"/>
    </row>
    <row r="973858" spans="3:3" x14ac:dyDescent="0.25">
      <c r="C973858" s="62"/>
    </row>
    <row r="973946" spans="3:3" x14ac:dyDescent="0.25">
      <c r="C973946" s="62"/>
    </row>
    <row r="973947" spans="3:3" x14ac:dyDescent="0.25">
      <c r="C973947" s="62"/>
    </row>
    <row r="974035" spans="3:3" x14ac:dyDescent="0.25">
      <c r="C974035" s="62"/>
    </row>
    <row r="974036" spans="3:3" x14ac:dyDescent="0.25">
      <c r="C974036" s="62"/>
    </row>
    <row r="974124" spans="3:3" x14ac:dyDescent="0.25">
      <c r="C974124" s="62"/>
    </row>
    <row r="974125" spans="3:3" x14ac:dyDescent="0.25">
      <c r="C974125" s="62"/>
    </row>
    <row r="974213" spans="3:3" x14ac:dyDescent="0.25">
      <c r="C974213" s="62"/>
    </row>
    <row r="974214" spans="3:3" x14ac:dyDescent="0.25">
      <c r="C974214" s="62"/>
    </row>
    <row r="974302" spans="3:3" x14ac:dyDescent="0.25">
      <c r="C974302" s="62"/>
    </row>
    <row r="974303" spans="3:3" x14ac:dyDescent="0.25">
      <c r="C974303" s="62"/>
    </row>
    <row r="974391" spans="3:3" x14ac:dyDescent="0.25">
      <c r="C974391" s="62"/>
    </row>
    <row r="974392" spans="3:3" x14ac:dyDescent="0.25">
      <c r="C974392" s="62"/>
    </row>
    <row r="974480" spans="3:3" x14ac:dyDescent="0.25">
      <c r="C974480" s="62"/>
    </row>
    <row r="974481" spans="3:3" x14ac:dyDescent="0.25">
      <c r="C974481" s="62"/>
    </row>
    <row r="974569" spans="3:3" x14ac:dyDescent="0.25">
      <c r="C974569" s="62"/>
    </row>
    <row r="974570" spans="3:3" x14ac:dyDescent="0.25">
      <c r="C974570" s="62"/>
    </row>
    <row r="974658" spans="3:3" x14ac:dyDescent="0.25">
      <c r="C974658" s="62"/>
    </row>
    <row r="974659" spans="3:3" x14ac:dyDescent="0.25">
      <c r="C974659" s="62"/>
    </row>
    <row r="974747" spans="3:3" x14ac:dyDescent="0.25">
      <c r="C974747" s="62"/>
    </row>
    <row r="974748" spans="3:3" x14ac:dyDescent="0.25">
      <c r="C974748" s="62"/>
    </row>
    <row r="974836" spans="3:3" x14ac:dyDescent="0.25">
      <c r="C974836" s="62"/>
    </row>
    <row r="974837" spans="3:3" x14ac:dyDescent="0.25">
      <c r="C974837" s="62"/>
    </row>
    <row r="974925" spans="3:3" x14ac:dyDescent="0.25">
      <c r="C974925" s="62"/>
    </row>
    <row r="974926" spans="3:3" x14ac:dyDescent="0.25">
      <c r="C974926" s="62"/>
    </row>
    <row r="975014" spans="3:3" x14ac:dyDescent="0.25">
      <c r="C975014" s="62"/>
    </row>
    <row r="975015" spans="3:3" x14ac:dyDescent="0.25">
      <c r="C975015" s="62"/>
    </row>
    <row r="975103" spans="3:3" x14ac:dyDescent="0.25">
      <c r="C975103" s="62"/>
    </row>
    <row r="975104" spans="3:3" x14ac:dyDescent="0.25">
      <c r="C975104" s="62"/>
    </row>
    <row r="975192" spans="3:3" x14ac:dyDescent="0.25">
      <c r="C975192" s="62"/>
    </row>
    <row r="975193" spans="3:3" x14ac:dyDescent="0.25">
      <c r="C975193" s="62"/>
    </row>
    <row r="975281" spans="3:3" x14ac:dyDescent="0.25">
      <c r="C975281" s="62"/>
    </row>
    <row r="975282" spans="3:3" x14ac:dyDescent="0.25">
      <c r="C975282" s="62"/>
    </row>
    <row r="975370" spans="3:3" x14ac:dyDescent="0.25">
      <c r="C975370" s="62"/>
    </row>
    <row r="975371" spans="3:3" x14ac:dyDescent="0.25">
      <c r="C975371" s="62"/>
    </row>
    <row r="975459" spans="3:3" x14ac:dyDescent="0.25">
      <c r="C975459" s="62"/>
    </row>
    <row r="975460" spans="3:3" x14ac:dyDescent="0.25">
      <c r="C975460" s="62"/>
    </row>
    <row r="975548" spans="3:3" x14ac:dyDescent="0.25">
      <c r="C975548" s="62"/>
    </row>
    <row r="975549" spans="3:3" x14ac:dyDescent="0.25">
      <c r="C975549" s="62"/>
    </row>
    <row r="975637" spans="3:3" x14ac:dyDescent="0.25">
      <c r="C975637" s="62"/>
    </row>
    <row r="975638" spans="3:3" x14ac:dyDescent="0.25">
      <c r="C975638" s="62"/>
    </row>
    <row r="975726" spans="3:3" x14ac:dyDescent="0.25">
      <c r="C975726" s="62"/>
    </row>
    <row r="975727" spans="3:3" x14ac:dyDescent="0.25">
      <c r="C975727" s="62"/>
    </row>
    <row r="975815" spans="3:3" x14ac:dyDescent="0.25">
      <c r="C975815" s="62"/>
    </row>
    <row r="975816" spans="3:3" x14ac:dyDescent="0.25">
      <c r="C975816" s="62"/>
    </row>
    <row r="975904" spans="3:3" x14ac:dyDescent="0.25">
      <c r="C975904" s="62"/>
    </row>
    <row r="975905" spans="3:3" x14ac:dyDescent="0.25">
      <c r="C975905" s="62"/>
    </row>
    <row r="975993" spans="3:3" x14ac:dyDescent="0.25">
      <c r="C975993" s="62"/>
    </row>
    <row r="975994" spans="3:3" x14ac:dyDescent="0.25">
      <c r="C975994" s="62"/>
    </row>
    <row r="976082" spans="3:3" x14ac:dyDescent="0.25">
      <c r="C976082" s="62"/>
    </row>
    <row r="976083" spans="3:3" x14ac:dyDescent="0.25">
      <c r="C976083" s="62"/>
    </row>
    <row r="976171" spans="3:3" x14ac:dyDescent="0.25">
      <c r="C976171" s="62"/>
    </row>
    <row r="976172" spans="3:3" x14ac:dyDescent="0.25">
      <c r="C976172" s="62"/>
    </row>
    <row r="976260" spans="3:3" x14ac:dyDescent="0.25">
      <c r="C976260" s="62"/>
    </row>
    <row r="976261" spans="3:3" x14ac:dyDescent="0.25">
      <c r="C976261" s="62"/>
    </row>
    <row r="976349" spans="3:3" x14ac:dyDescent="0.25">
      <c r="C976349" s="62"/>
    </row>
    <row r="976350" spans="3:3" x14ac:dyDescent="0.25">
      <c r="C976350" s="62"/>
    </row>
    <row r="976438" spans="3:3" x14ac:dyDescent="0.25">
      <c r="C976438" s="62"/>
    </row>
    <row r="976439" spans="3:3" x14ac:dyDescent="0.25">
      <c r="C976439" s="62"/>
    </row>
    <row r="976527" spans="3:3" x14ac:dyDescent="0.25">
      <c r="C976527" s="62"/>
    </row>
    <row r="976528" spans="3:3" x14ac:dyDescent="0.25">
      <c r="C976528" s="62"/>
    </row>
    <row r="976616" spans="3:3" x14ac:dyDescent="0.25">
      <c r="C976616" s="62"/>
    </row>
    <row r="976617" spans="3:3" x14ac:dyDescent="0.25">
      <c r="C976617" s="62"/>
    </row>
    <row r="976705" spans="3:3" x14ac:dyDescent="0.25">
      <c r="C976705" s="62"/>
    </row>
    <row r="976706" spans="3:3" x14ac:dyDescent="0.25">
      <c r="C976706" s="62"/>
    </row>
    <row r="976794" spans="3:3" x14ac:dyDescent="0.25">
      <c r="C976794" s="62"/>
    </row>
    <row r="976795" spans="3:3" x14ac:dyDescent="0.25">
      <c r="C976795" s="62"/>
    </row>
    <row r="976883" spans="3:3" x14ac:dyDescent="0.25">
      <c r="C976883" s="62"/>
    </row>
    <row r="976884" spans="3:3" x14ac:dyDescent="0.25">
      <c r="C976884" s="62"/>
    </row>
    <row r="976972" spans="3:3" x14ac:dyDescent="0.25">
      <c r="C976972" s="62"/>
    </row>
    <row r="976973" spans="3:3" x14ac:dyDescent="0.25">
      <c r="C976973" s="62"/>
    </row>
    <row r="977061" spans="3:3" x14ac:dyDescent="0.25">
      <c r="C977061" s="62"/>
    </row>
    <row r="977062" spans="3:3" x14ac:dyDescent="0.25">
      <c r="C977062" s="62"/>
    </row>
    <row r="977150" spans="3:3" x14ac:dyDescent="0.25">
      <c r="C977150" s="62"/>
    </row>
    <row r="977151" spans="3:3" x14ac:dyDescent="0.25">
      <c r="C977151" s="62"/>
    </row>
    <row r="977239" spans="3:3" x14ac:dyDescent="0.25">
      <c r="C977239" s="62"/>
    </row>
    <row r="977240" spans="3:3" x14ac:dyDescent="0.25">
      <c r="C977240" s="62"/>
    </row>
    <row r="977328" spans="3:3" x14ac:dyDescent="0.25">
      <c r="C977328" s="62"/>
    </row>
    <row r="977329" spans="3:3" x14ac:dyDescent="0.25">
      <c r="C977329" s="62"/>
    </row>
    <row r="977417" spans="3:3" x14ac:dyDescent="0.25">
      <c r="C977417" s="62"/>
    </row>
    <row r="977418" spans="3:3" x14ac:dyDescent="0.25">
      <c r="C977418" s="62"/>
    </row>
    <row r="977506" spans="3:3" x14ac:dyDescent="0.25">
      <c r="C977506" s="62"/>
    </row>
    <row r="977507" spans="3:3" x14ac:dyDescent="0.25">
      <c r="C977507" s="62"/>
    </row>
    <row r="977595" spans="3:3" x14ac:dyDescent="0.25">
      <c r="C977595" s="62"/>
    </row>
    <row r="977596" spans="3:3" x14ac:dyDescent="0.25">
      <c r="C977596" s="62"/>
    </row>
    <row r="977684" spans="3:3" x14ac:dyDescent="0.25">
      <c r="C977684" s="62"/>
    </row>
    <row r="977685" spans="3:3" x14ac:dyDescent="0.25">
      <c r="C977685" s="62"/>
    </row>
    <row r="977773" spans="3:3" x14ac:dyDescent="0.25">
      <c r="C977773" s="62"/>
    </row>
    <row r="977774" spans="3:3" x14ac:dyDescent="0.25">
      <c r="C977774" s="62"/>
    </row>
    <row r="977862" spans="3:3" x14ac:dyDescent="0.25">
      <c r="C977862" s="62"/>
    </row>
    <row r="977863" spans="3:3" x14ac:dyDescent="0.25">
      <c r="C977863" s="62"/>
    </row>
    <row r="977951" spans="3:3" x14ac:dyDescent="0.25">
      <c r="C977951" s="62"/>
    </row>
    <row r="977952" spans="3:3" x14ac:dyDescent="0.25">
      <c r="C977952" s="62"/>
    </row>
    <row r="978040" spans="3:3" x14ac:dyDescent="0.25">
      <c r="C978040" s="62"/>
    </row>
    <row r="978041" spans="3:3" x14ac:dyDescent="0.25">
      <c r="C978041" s="62"/>
    </row>
    <row r="978129" spans="3:3" x14ac:dyDescent="0.25">
      <c r="C978129" s="62"/>
    </row>
    <row r="978130" spans="3:3" x14ac:dyDescent="0.25">
      <c r="C978130" s="62"/>
    </row>
    <row r="978218" spans="3:3" x14ac:dyDescent="0.25">
      <c r="C978218" s="62"/>
    </row>
    <row r="978219" spans="3:3" x14ac:dyDescent="0.25">
      <c r="C978219" s="62"/>
    </row>
    <row r="978307" spans="3:3" x14ac:dyDescent="0.25">
      <c r="C978307" s="62"/>
    </row>
    <row r="978308" spans="3:3" x14ac:dyDescent="0.25">
      <c r="C978308" s="62"/>
    </row>
    <row r="978396" spans="3:3" x14ac:dyDescent="0.25">
      <c r="C978396" s="62"/>
    </row>
    <row r="978397" spans="3:3" x14ac:dyDescent="0.25">
      <c r="C978397" s="62"/>
    </row>
    <row r="978485" spans="3:3" x14ac:dyDescent="0.25">
      <c r="C978485" s="62"/>
    </row>
    <row r="978486" spans="3:3" x14ac:dyDescent="0.25">
      <c r="C978486" s="62"/>
    </row>
    <row r="978574" spans="3:3" x14ac:dyDescent="0.25">
      <c r="C978574" s="62"/>
    </row>
    <row r="978575" spans="3:3" x14ac:dyDescent="0.25">
      <c r="C978575" s="62"/>
    </row>
    <row r="978663" spans="3:3" x14ac:dyDescent="0.25">
      <c r="C978663" s="62"/>
    </row>
    <row r="978664" spans="3:3" x14ac:dyDescent="0.25">
      <c r="C978664" s="62"/>
    </row>
    <row r="978752" spans="3:3" x14ac:dyDescent="0.25">
      <c r="C978752" s="62"/>
    </row>
    <row r="978753" spans="3:3" x14ac:dyDescent="0.25">
      <c r="C978753" s="62"/>
    </row>
    <row r="978841" spans="3:3" x14ac:dyDescent="0.25">
      <c r="C978841" s="62"/>
    </row>
    <row r="978842" spans="3:3" x14ac:dyDescent="0.25">
      <c r="C978842" s="62"/>
    </row>
    <row r="978930" spans="3:3" x14ac:dyDescent="0.25">
      <c r="C978930" s="62"/>
    </row>
    <row r="978931" spans="3:3" x14ac:dyDescent="0.25">
      <c r="C978931" s="62"/>
    </row>
    <row r="979019" spans="3:3" x14ac:dyDescent="0.25">
      <c r="C979019" s="62"/>
    </row>
    <row r="979020" spans="3:3" x14ac:dyDescent="0.25">
      <c r="C979020" s="62"/>
    </row>
    <row r="979108" spans="3:3" x14ac:dyDescent="0.25">
      <c r="C979108" s="62"/>
    </row>
    <row r="979109" spans="3:3" x14ac:dyDescent="0.25">
      <c r="C979109" s="62"/>
    </row>
    <row r="979197" spans="3:3" x14ac:dyDescent="0.25">
      <c r="C979197" s="62"/>
    </row>
    <row r="979198" spans="3:3" x14ac:dyDescent="0.25">
      <c r="C979198" s="62"/>
    </row>
    <row r="979286" spans="3:3" x14ac:dyDescent="0.25">
      <c r="C979286" s="62"/>
    </row>
    <row r="979287" spans="3:3" x14ac:dyDescent="0.25">
      <c r="C979287" s="62"/>
    </row>
    <row r="979375" spans="3:3" x14ac:dyDescent="0.25">
      <c r="C979375" s="62"/>
    </row>
    <row r="979376" spans="3:3" x14ac:dyDescent="0.25">
      <c r="C979376" s="62"/>
    </row>
    <row r="979464" spans="3:3" x14ac:dyDescent="0.25">
      <c r="C979464" s="62"/>
    </row>
    <row r="979465" spans="3:3" x14ac:dyDescent="0.25">
      <c r="C979465" s="62"/>
    </row>
    <row r="979553" spans="3:3" x14ac:dyDescent="0.25">
      <c r="C979553" s="62"/>
    </row>
    <row r="979554" spans="3:3" x14ac:dyDescent="0.25">
      <c r="C979554" s="62"/>
    </row>
    <row r="979642" spans="3:3" x14ac:dyDescent="0.25">
      <c r="C979642" s="62"/>
    </row>
    <row r="979643" spans="3:3" x14ac:dyDescent="0.25">
      <c r="C979643" s="62"/>
    </row>
    <row r="979731" spans="3:3" x14ac:dyDescent="0.25">
      <c r="C979731" s="62"/>
    </row>
    <row r="979732" spans="3:3" x14ac:dyDescent="0.25">
      <c r="C979732" s="62"/>
    </row>
    <row r="979820" spans="3:3" x14ac:dyDescent="0.25">
      <c r="C979820" s="62"/>
    </row>
    <row r="979821" spans="3:3" x14ac:dyDescent="0.25">
      <c r="C979821" s="62"/>
    </row>
    <row r="979909" spans="3:3" x14ac:dyDescent="0.25">
      <c r="C979909" s="62"/>
    </row>
    <row r="979910" spans="3:3" x14ac:dyDescent="0.25">
      <c r="C979910" s="62"/>
    </row>
    <row r="979998" spans="3:3" x14ac:dyDescent="0.25">
      <c r="C979998" s="62"/>
    </row>
    <row r="979999" spans="3:3" x14ac:dyDescent="0.25">
      <c r="C979999" s="62"/>
    </row>
    <row r="980087" spans="3:3" x14ac:dyDescent="0.25">
      <c r="C980087" s="62"/>
    </row>
    <row r="980088" spans="3:3" x14ac:dyDescent="0.25">
      <c r="C980088" s="62"/>
    </row>
    <row r="980176" spans="3:3" x14ac:dyDescent="0.25">
      <c r="C980176" s="62"/>
    </row>
    <row r="980177" spans="3:3" x14ac:dyDescent="0.25">
      <c r="C980177" s="62"/>
    </row>
    <row r="980265" spans="3:3" x14ac:dyDescent="0.25">
      <c r="C980265" s="62"/>
    </row>
    <row r="980266" spans="3:3" x14ac:dyDescent="0.25">
      <c r="C980266" s="62"/>
    </row>
    <row r="980354" spans="3:3" x14ac:dyDescent="0.25">
      <c r="C980354" s="62"/>
    </row>
    <row r="980355" spans="3:3" x14ac:dyDescent="0.25">
      <c r="C980355" s="62"/>
    </row>
    <row r="980443" spans="3:3" x14ac:dyDescent="0.25">
      <c r="C980443" s="62"/>
    </row>
    <row r="980444" spans="3:3" x14ac:dyDescent="0.25">
      <c r="C980444" s="62"/>
    </row>
    <row r="980532" spans="3:3" x14ac:dyDescent="0.25">
      <c r="C980532" s="62"/>
    </row>
    <row r="980533" spans="3:3" x14ac:dyDescent="0.25">
      <c r="C980533" s="62"/>
    </row>
    <row r="980621" spans="3:3" x14ac:dyDescent="0.25">
      <c r="C980621" s="62"/>
    </row>
    <row r="980622" spans="3:3" x14ac:dyDescent="0.25">
      <c r="C980622" s="62"/>
    </row>
    <row r="980710" spans="3:3" x14ac:dyDescent="0.25">
      <c r="C980710" s="62"/>
    </row>
    <row r="980711" spans="3:3" x14ac:dyDescent="0.25">
      <c r="C980711" s="62"/>
    </row>
    <row r="980799" spans="3:3" x14ac:dyDescent="0.25">
      <c r="C980799" s="62"/>
    </row>
    <row r="980800" spans="3:3" x14ac:dyDescent="0.25">
      <c r="C980800" s="62"/>
    </row>
    <row r="980888" spans="3:3" x14ac:dyDescent="0.25">
      <c r="C980888" s="62"/>
    </row>
    <row r="980889" spans="3:3" x14ac:dyDescent="0.25">
      <c r="C980889" s="62"/>
    </row>
    <row r="980977" spans="3:3" x14ac:dyDescent="0.25">
      <c r="C980977" s="62"/>
    </row>
    <row r="980978" spans="3:3" x14ac:dyDescent="0.25">
      <c r="C980978" s="62"/>
    </row>
    <row r="981066" spans="3:3" x14ac:dyDescent="0.25">
      <c r="C981066" s="62"/>
    </row>
    <row r="981067" spans="3:3" x14ac:dyDescent="0.25">
      <c r="C981067" s="62"/>
    </row>
    <row r="981155" spans="3:3" x14ac:dyDescent="0.25">
      <c r="C981155" s="62"/>
    </row>
    <row r="981156" spans="3:3" x14ac:dyDescent="0.25">
      <c r="C981156" s="62"/>
    </row>
    <row r="981244" spans="3:3" x14ac:dyDescent="0.25">
      <c r="C981244" s="62"/>
    </row>
    <row r="981245" spans="3:3" x14ac:dyDescent="0.25">
      <c r="C981245" s="62"/>
    </row>
    <row r="981333" spans="3:3" x14ac:dyDescent="0.25">
      <c r="C981333" s="62"/>
    </row>
    <row r="981334" spans="3:3" x14ac:dyDescent="0.25">
      <c r="C981334" s="62"/>
    </row>
    <row r="981422" spans="3:3" x14ac:dyDescent="0.25">
      <c r="C981422" s="62"/>
    </row>
    <row r="981423" spans="3:3" x14ac:dyDescent="0.25">
      <c r="C981423" s="62"/>
    </row>
    <row r="981511" spans="3:3" x14ac:dyDescent="0.25">
      <c r="C981511" s="62"/>
    </row>
    <row r="981512" spans="3:3" x14ac:dyDescent="0.25">
      <c r="C981512" s="62"/>
    </row>
    <row r="981600" spans="3:3" x14ac:dyDescent="0.25">
      <c r="C981600" s="62"/>
    </row>
    <row r="981601" spans="3:3" x14ac:dyDescent="0.25">
      <c r="C981601" s="62"/>
    </row>
    <row r="981689" spans="3:3" x14ac:dyDescent="0.25">
      <c r="C981689" s="62"/>
    </row>
    <row r="981690" spans="3:3" x14ac:dyDescent="0.25">
      <c r="C981690" s="62"/>
    </row>
    <row r="981778" spans="3:3" x14ac:dyDescent="0.25">
      <c r="C981778" s="62"/>
    </row>
    <row r="981779" spans="3:3" x14ac:dyDescent="0.25">
      <c r="C981779" s="62"/>
    </row>
    <row r="981867" spans="3:3" x14ac:dyDescent="0.25">
      <c r="C981867" s="62"/>
    </row>
    <row r="981868" spans="3:3" x14ac:dyDescent="0.25">
      <c r="C981868" s="62"/>
    </row>
    <row r="981956" spans="3:3" x14ac:dyDescent="0.25">
      <c r="C981956" s="62"/>
    </row>
    <row r="981957" spans="3:3" x14ac:dyDescent="0.25">
      <c r="C981957" s="62"/>
    </row>
    <row r="982045" spans="3:3" x14ac:dyDescent="0.25">
      <c r="C982045" s="62"/>
    </row>
    <row r="982046" spans="3:3" x14ac:dyDescent="0.25">
      <c r="C982046" s="62"/>
    </row>
    <row r="982134" spans="3:3" x14ac:dyDescent="0.25">
      <c r="C982134" s="62"/>
    </row>
    <row r="982135" spans="3:3" x14ac:dyDescent="0.25">
      <c r="C982135" s="62"/>
    </row>
    <row r="982223" spans="3:3" x14ac:dyDescent="0.25">
      <c r="C982223" s="62"/>
    </row>
    <row r="982224" spans="3:3" x14ac:dyDescent="0.25">
      <c r="C982224" s="62"/>
    </row>
    <row r="982312" spans="3:3" x14ac:dyDescent="0.25">
      <c r="C982312" s="62"/>
    </row>
    <row r="982313" spans="3:3" x14ac:dyDescent="0.25">
      <c r="C982313" s="62"/>
    </row>
    <row r="982401" spans="3:3" x14ac:dyDescent="0.25">
      <c r="C982401" s="62"/>
    </row>
    <row r="982402" spans="3:3" x14ac:dyDescent="0.25">
      <c r="C982402" s="62"/>
    </row>
    <row r="982490" spans="3:3" x14ac:dyDescent="0.25">
      <c r="C982490" s="62"/>
    </row>
    <row r="982491" spans="3:3" x14ac:dyDescent="0.25">
      <c r="C982491" s="62"/>
    </row>
    <row r="982579" spans="3:3" x14ac:dyDescent="0.25">
      <c r="C982579" s="62"/>
    </row>
    <row r="982580" spans="3:3" x14ac:dyDescent="0.25">
      <c r="C982580" s="62"/>
    </row>
    <row r="982668" spans="3:3" x14ac:dyDescent="0.25">
      <c r="C982668" s="62"/>
    </row>
    <row r="982669" spans="3:3" x14ac:dyDescent="0.25">
      <c r="C982669" s="62"/>
    </row>
    <row r="982757" spans="3:3" x14ac:dyDescent="0.25">
      <c r="C982757" s="62"/>
    </row>
    <row r="982758" spans="3:3" x14ac:dyDescent="0.25">
      <c r="C982758" s="62"/>
    </row>
    <row r="982846" spans="3:3" x14ac:dyDescent="0.25">
      <c r="C982846" s="62"/>
    </row>
    <row r="982847" spans="3:3" x14ac:dyDescent="0.25">
      <c r="C982847" s="62"/>
    </row>
    <row r="982935" spans="3:3" x14ac:dyDescent="0.25">
      <c r="C982935" s="62"/>
    </row>
    <row r="982936" spans="3:3" x14ac:dyDescent="0.25">
      <c r="C982936" s="62"/>
    </row>
    <row r="983024" spans="3:3" x14ac:dyDescent="0.25">
      <c r="C983024" s="62"/>
    </row>
    <row r="983025" spans="3:3" x14ac:dyDescent="0.25">
      <c r="C983025" s="62"/>
    </row>
    <row r="983113" spans="3:3" x14ac:dyDescent="0.25">
      <c r="C983113" s="62"/>
    </row>
    <row r="983114" spans="3:3" x14ac:dyDescent="0.25">
      <c r="C983114" s="62"/>
    </row>
    <row r="983202" spans="3:3" x14ac:dyDescent="0.25">
      <c r="C983202" s="62"/>
    </row>
    <row r="983203" spans="3:3" x14ac:dyDescent="0.25">
      <c r="C983203" s="62"/>
    </row>
    <row r="983291" spans="3:3" x14ac:dyDescent="0.25">
      <c r="C983291" s="62"/>
    </row>
    <row r="983292" spans="3:3" x14ac:dyDescent="0.25">
      <c r="C983292" s="62"/>
    </row>
    <row r="983380" spans="3:3" x14ac:dyDescent="0.25">
      <c r="C983380" s="62"/>
    </row>
    <row r="983381" spans="3:3" x14ac:dyDescent="0.25">
      <c r="C983381" s="62"/>
    </row>
    <row r="983469" spans="3:3" x14ac:dyDescent="0.25">
      <c r="C983469" s="62"/>
    </row>
    <row r="983470" spans="3:3" x14ac:dyDescent="0.25">
      <c r="C983470" s="62"/>
    </row>
    <row r="983558" spans="3:3" x14ac:dyDescent="0.25">
      <c r="C983558" s="62"/>
    </row>
    <row r="983559" spans="3:3" x14ac:dyDescent="0.25">
      <c r="C983559" s="62"/>
    </row>
    <row r="983647" spans="3:3" x14ac:dyDescent="0.25">
      <c r="C983647" s="62"/>
    </row>
    <row r="983648" spans="3:3" x14ac:dyDescent="0.25">
      <c r="C983648" s="62"/>
    </row>
    <row r="983736" spans="3:3" x14ac:dyDescent="0.25">
      <c r="C983736" s="62"/>
    </row>
    <row r="983737" spans="3:3" x14ac:dyDescent="0.25">
      <c r="C983737" s="62"/>
    </row>
    <row r="983825" spans="3:3" x14ac:dyDescent="0.25">
      <c r="C983825" s="62"/>
    </row>
    <row r="983826" spans="3:3" x14ac:dyDescent="0.25">
      <c r="C983826" s="62"/>
    </row>
    <row r="983914" spans="3:3" x14ac:dyDescent="0.25">
      <c r="C983914" s="62"/>
    </row>
    <row r="983915" spans="3:3" x14ac:dyDescent="0.25">
      <c r="C983915" s="62"/>
    </row>
    <row r="984003" spans="3:3" x14ac:dyDescent="0.25">
      <c r="C984003" s="62"/>
    </row>
    <row r="984004" spans="3:3" x14ac:dyDescent="0.25">
      <c r="C984004" s="62"/>
    </row>
    <row r="984092" spans="3:3" x14ac:dyDescent="0.25">
      <c r="C984092" s="62"/>
    </row>
    <row r="984093" spans="3:3" x14ac:dyDescent="0.25">
      <c r="C984093" s="62"/>
    </row>
    <row r="984181" spans="3:3" x14ac:dyDescent="0.25">
      <c r="C984181" s="62"/>
    </row>
    <row r="984182" spans="3:3" x14ac:dyDescent="0.25">
      <c r="C984182" s="62"/>
    </row>
    <row r="984270" spans="3:3" x14ac:dyDescent="0.25">
      <c r="C984270" s="62"/>
    </row>
    <row r="984271" spans="3:3" x14ac:dyDescent="0.25">
      <c r="C984271" s="62"/>
    </row>
    <row r="984359" spans="3:3" x14ac:dyDescent="0.25">
      <c r="C984359" s="62"/>
    </row>
    <row r="984360" spans="3:3" x14ac:dyDescent="0.25">
      <c r="C984360" s="62"/>
    </row>
    <row r="984448" spans="3:3" x14ac:dyDescent="0.25">
      <c r="C984448" s="62"/>
    </row>
    <row r="984449" spans="3:3" x14ac:dyDescent="0.25">
      <c r="C984449" s="62"/>
    </row>
    <row r="984537" spans="3:3" x14ac:dyDescent="0.25">
      <c r="C984537" s="62"/>
    </row>
    <row r="984538" spans="3:3" x14ac:dyDescent="0.25">
      <c r="C984538" s="62"/>
    </row>
    <row r="984626" spans="3:3" x14ac:dyDescent="0.25">
      <c r="C984626" s="62"/>
    </row>
    <row r="984627" spans="3:3" x14ac:dyDescent="0.25">
      <c r="C984627" s="62"/>
    </row>
    <row r="984715" spans="3:3" x14ac:dyDescent="0.25">
      <c r="C984715" s="62"/>
    </row>
    <row r="984716" spans="3:3" x14ac:dyDescent="0.25">
      <c r="C984716" s="62"/>
    </row>
    <row r="984804" spans="3:3" x14ac:dyDescent="0.25">
      <c r="C984804" s="62"/>
    </row>
    <row r="984805" spans="3:3" x14ac:dyDescent="0.25">
      <c r="C984805" s="62"/>
    </row>
    <row r="984893" spans="3:3" x14ac:dyDescent="0.25">
      <c r="C984893" s="62"/>
    </row>
    <row r="984894" spans="3:3" x14ac:dyDescent="0.25">
      <c r="C984894" s="62"/>
    </row>
    <row r="984982" spans="3:3" x14ac:dyDescent="0.25">
      <c r="C984982" s="62"/>
    </row>
    <row r="984983" spans="3:3" x14ac:dyDescent="0.25">
      <c r="C984983" s="62"/>
    </row>
    <row r="985071" spans="3:3" x14ac:dyDescent="0.25">
      <c r="C985071" s="62"/>
    </row>
    <row r="985072" spans="3:3" x14ac:dyDescent="0.25">
      <c r="C985072" s="62"/>
    </row>
    <row r="985160" spans="3:3" x14ac:dyDescent="0.25">
      <c r="C985160" s="62"/>
    </row>
    <row r="985161" spans="3:3" x14ac:dyDescent="0.25">
      <c r="C985161" s="62"/>
    </row>
    <row r="985249" spans="3:3" x14ac:dyDescent="0.25">
      <c r="C985249" s="62"/>
    </row>
    <row r="985250" spans="3:3" x14ac:dyDescent="0.25">
      <c r="C985250" s="62"/>
    </row>
    <row r="985338" spans="3:3" x14ac:dyDescent="0.25">
      <c r="C985338" s="62"/>
    </row>
    <row r="985339" spans="3:3" x14ac:dyDescent="0.25">
      <c r="C985339" s="62"/>
    </row>
    <row r="985427" spans="3:3" x14ac:dyDescent="0.25">
      <c r="C985427" s="62"/>
    </row>
    <row r="985428" spans="3:3" x14ac:dyDescent="0.25">
      <c r="C985428" s="62"/>
    </row>
    <row r="985516" spans="3:3" x14ac:dyDescent="0.25">
      <c r="C985516" s="62"/>
    </row>
    <row r="985517" spans="3:3" x14ac:dyDescent="0.25">
      <c r="C985517" s="62"/>
    </row>
    <row r="985605" spans="3:3" x14ac:dyDescent="0.25">
      <c r="C985605" s="62"/>
    </row>
    <row r="985606" spans="3:3" x14ac:dyDescent="0.25">
      <c r="C985606" s="62"/>
    </row>
    <row r="985694" spans="3:3" x14ac:dyDescent="0.25">
      <c r="C985694" s="62"/>
    </row>
    <row r="985695" spans="3:3" x14ac:dyDescent="0.25">
      <c r="C985695" s="62"/>
    </row>
    <row r="985783" spans="3:3" x14ac:dyDescent="0.25">
      <c r="C985783" s="62"/>
    </row>
    <row r="985784" spans="3:3" x14ac:dyDescent="0.25">
      <c r="C985784" s="62"/>
    </row>
    <row r="985872" spans="3:3" x14ac:dyDescent="0.25">
      <c r="C985872" s="62"/>
    </row>
    <row r="985873" spans="3:3" x14ac:dyDescent="0.25">
      <c r="C985873" s="62"/>
    </row>
    <row r="985961" spans="3:3" x14ac:dyDescent="0.25">
      <c r="C985961" s="62"/>
    </row>
    <row r="985962" spans="3:3" x14ac:dyDescent="0.25">
      <c r="C985962" s="62"/>
    </row>
    <row r="986050" spans="3:3" x14ac:dyDescent="0.25">
      <c r="C986050" s="62"/>
    </row>
    <row r="986051" spans="3:3" x14ac:dyDescent="0.25">
      <c r="C986051" s="62"/>
    </row>
    <row r="986139" spans="3:3" x14ac:dyDescent="0.25">
      <c r="C986139" s="62"/>
    </row>
    <row r="986140" spans="3:3" x14ac:dyDescent="0.25">
      <c r="C986140" s="62"/>
    </row>
    <row r="986228" spans="3:3" x14ac:dyDescent="0.25">
      <c r="C986228" s="62"/>
    </row>
    <row r="986229" spans="3:3" x14ac:dyDescent="0.25">
      <c r="C986229" s="62"/>
    </row>
    <row r="986317" spans="3:3" x14ac:dyDescent="0.25">
      <c r="C986317" s="62"/>
    </row>
    <row r="986318" spans="3:3" x14ac:dyDescent="0.25">
      <c r="C986318" s="62"/>
    </row>
    <row r="986406" spans="3:3" x14ac:dyDescent="0.25">
      <c r="C986406" s="62"/>
    </row>
    <row r="986407" spans="3:3" x14ac:dyDescent="0.25">
      <c r="C986407" s="62"/>
    </row>
    <row r="986495" spans="3:3" x14ac:dyDescent="0.25">
      <c r="C986495" s="62"/>
    </row>
    <row r="986496" spans="3:3" x14ac:dyDescent="0.25">
      <c r="C986496" s="62"/>
    </row>
    <row r="986584" spans="3:3" x14ac:dyDescent="0.25">
      <c r="C986584" s="62"/>
    </row>
    <row r="986585" spans="3:3" x14ac:dyDescent="0.25">
      <c r="C986585" s="62"/>
    </row>
    <row r="986673" spans="3:3" x14ac:dyDescent="0.25">
      <c r="C986673" s="62"/>
    </row>
    <row r="986674" spans="3:3" x14ac:dyDescent="0.25">
      <c r="C986674" s="62"/>
    </row>
    <row r="986762" spans="3:3" x14ac:dyDescent="0.25">
      <c r="C986762" s="62"/>
    </row>
    <row r="986763" spans="3:3" x14ac:dyDescent="0.25">
      <c r="C986763" s="62"/>
    </row>
    <row r="986851" spans="3:3" x14ac:dyDescent="0.25">
      <c r="C986851" s="62"/>
    </row>
    <row r="986852" spans="3:3" x14ac:dyDescent="0.25">
      <c r="C986852" s="62"/>
    </row>
    <row r="986940" spans="3:3" x14ac:dyDescent="0.25">
      <c r="C986940" s="62"/>
    </row>
    <row r="986941" spans="3:3" x14ac:dyDescent="0.25">
      <c r="C986941" s="62"/>
    </row>
    <row r="987029" spans="3:3" x14ac:dyDescent="0.25">
      <c r="C987029" s="62"/>
    </row>
    <row r="987030" spans="3:3" x14ac:dyDescent="0.25">
      <c r="C987030" s="62"/>
    </row>
    <row r="987118" spans="3:3" x14ac:dyDescent="0.25">
      <c r="C987118" s="62"/>
    </row>
    <row r="987119" spans="3:3" x14ac:dyDescent="0.25">
      <c r="C987119" s="62"/>
    </row>
    <row r="987207" spans="3:3" x14ac:dyDescent="0.25">
      <c r="C987207" s="62"/>
    </row>
    <row r="987208" spans="3:3" x14ac:dyDescent="0.25">
      <c r="C987208" s="62"/>
    </row>
    <row r="987296" spans="3:3" x14ac:dyDescent="0.25">
      <c r="C987296" s="62"/>
    </row>
    <row r="987297" spans="3:3" x14ac:dyDescent="0.25">
      <c r="C987297" s="62"/>
    </row>
    <row r="987385" spans="3:3" x14ac:dyDescent="0.25">
      <c r="C987385" s="62"/>
    </row>
    <row r="987386" spans="3:3" x14ac:dyDescent="0.25">
      <c r="C987386" s="62"/>
    </row>
    <row r="987474" spans="3:3" x14ac:dyDescent="0.25">
      <c r="C987474" s="62"/>
    </row>
    <row r="987475" spans="3:3" x14ac:dyDescent="0.25">
      <c r="C987475" s="62"/>
    </row>
    <row r="987563" spans="3:3" x14ac:dyDescent="0.25">
      <c r="C987563" s="62"/>
    </row>
    <row r="987564" spans="3:3" x14ac:dyDescent="0.25">
      <c r="C987564" s="62"/>
    </row>
    <row r="987652" spans="3:3" x14ac:dyDescent="0.25">
      <c r="C987652" s="62"/>
    </row>
    <row r="987653" spans="3:3" x14ac:dyDescent="0.25">
      <c r="C987653" s="62"/>
    </row>
    <row r="987741" spans="3:3" x14ac:dyDescent="0.25">
      <c r="C987741" s="62"/>
    </row>
    <row r="987742" spans="3:3" x14ac:dyDescent="0.25">
      <c r="C987742" s="62"/>
    </row>
    <row r="987830" spans="3:3" x14ac:dyDescent="0.25">
      <c r="C987830" s="62"/>
    </row>
    <row r="987831" spans="3:3" x14ac:dyDescent="0.25">
      <c r="C987831" s="62"/>
    </row>
    <row r="987919" spans="3:3" x14ac:dyDescent="0.25">
      <c r="C987919" s="62"/>
    </row>
    <row r="987920" spans="3:3" x14ac:dyDescent="0.25">
      <c r="C987920" s="62"/>
    </row>
    <row r="988008" spans="3:3" x14ac:dyDescent="0.25">
      <c r="C988008" s="62"/>
    </row>
    <row r="988009" spans="3:3" x14ac:dyDescent="0.25">
      <c r="C988009" s="62"/>
    </row>
    <row r="988097" spans="3:3" x14ac:dyDescent="0.25">
      <c r="C988097" s="62"/>
    </row>
    <row r="988098" spans="3:3" x14ac:dyDescent="0.25">
      <c r="C988098" s="62"/>
    </row>
    <row r="988186" spans="3:3" x14ac:dyDescent="0.25">
      <c r="C988186" s="62"/>
    </row>
    <row r="988187" spans="3:3" x14ac:dyDescent="0.25">
      <c r="C988187" s="62"/>
    </row>
    <row r="988275" spans="3:3" x14ac:dyDescent="0.25">
      <c r="C988275" s="62"/>
    </row>
    <row r="988276" spans="3:3" x14ac:dyDescent="0.25">
      <c r="C988276" s="62"/>
    </row>
    <row r="988364" spans="3:3" x14ac:dyDescent="0.25">
      <c r="C988364" s="62"/>
    </row>
    <row r="988365" spans="3:3" x14ac:dyDescent="0.25">
      <c r="C988365" s="62"/>
    </row>
    <row r="988453" spans="3:3" x14ac:dyDescent="0.25">
      <c r="C988453" s="62"/>
    </row>
    <row r="988454" spans="3:3" x14ac:dyDescent="0.25">
      <c r="C988454" s="62"/>
    </row>
    <row r="988542" spans="3:3" x14ac:dyDescent="0.25">
      <c r="C988542" s="62"/>
    </row>
    <row r="988543" spans="3:3" x14ac:dyDescent="0.25">
      <c r="C988543" s="62"/>
    </row>
    <row r="988631" spans="3:3" x14ac:dyDescent="0.25">
      <c r="C988631" s="62"/>
    </row>
    <row r="988632" spans="3:3" x14ac:dyDescent="0.25">
      <c r="C988632" s="62"/>
    </row>
    <row r="988720" spans="3:3" x14ac:dyDescent="0.25">
      <c r="C988720" s="62"/>
    </row>
    <row r="988721" spans="3:3" x14ac:dyDescent="0.25">
      <c r="C988721" s="62"/>
    </row>
    <row r="988809" spans="3:3" x14ac:dyDescent="0.25">
      <c r="C988809" s="62"/>
    </row>
    <row r="988810" spans="3:3" x14ac:dyDescent="0.25">
      <c r="C988810" s="62"/>
    </row>
    <row r="988898" spans="3:3" x14ac:dyDescent="0.25">
      <c r="C988898" s="62"/>
    </row>
    <row r="988899" spans="3:3" x14ac:dyDescent="0.25">
      <c r="C988899" s="62"/>
    </row>
    <row r="988987" spans="3:3" x14ac:dyDescent="0.25">
      <c r="C988987" s="62"/>
    </row>
    <row r="988988" spans="3:3" x14ac:dyDescent="0.25">
      <c r="C988988" s="62"/>
    </row>
    <row r="989076" spans="3:3" x14ac:dyDescent="0.25">
      <c r="C989076" s="62"/>
    </row>
    <row r="989077" spans="3:3" x14ac:dyDescent="0.25">
      <c r="C989077" s="62"/>
    </row>
    <row r="989165" spans="3:3" x14ac:dyDescent="0.25">
      <c r="C989165" s="62"/>
    </row>
    <row r="989166" spans="3:3" x14ac:dyDescent="0.25">
      <c r="C989166" s="62"/>
    </row>
    <row r="989254" spans="3:3" x14ac:dyDescent="0.25">
      <c r="C989254" s="62"/>
    </row>
    <row r="989255" spans="3:3" x14ac:dyDescent="0.25">
      <c r="C989255" s="62"/>
    </row>
    <row r="989343" spans="3:3" x14ac:dyDescent="0.25">
      <c r="C989343" s="62"/>
    </row>
    <row r="989344" spans="3:3" x14ac:dyDescent="0.25">
      <c r="C989344" s="62"/>
    </row>
    <row r="989432" spans="3:3" x14ac:dyDescent="0.25">
      <c r="C989432" s="62"/>
    </row>
    <row r="989433" spans="3:3" x14ac:dyDescent="0.25">
      <c r="C989433" s="62"/>
    </row>
    <row r="989521" spans="3:3" x14ac:dyDescent="0.25">
      <c r="C989521" s="62"/>
    </row>
    <row r="989522" spans="3:3" x14ac:dyDescent="0.25">
      <c r="C989522" s="62"/>
    </row>
    <row r="989610" spans="3:3" x14ac:dyDescent="0.25">
      <c r="C989610" s="62"/>
    </row>
    <row r="989611" spans="3:3" x14ac:dyDescent="0.25">
      <c r="C989611" s="62"/>
    </row>
    <row r="989699" spans="3:3" x14ac:dyDescent="0.25">
      <c r="C989699" s="62"/>
    </row>
    <row r="989700" spans="3:3" x14ac:dyDescent="0.25">
      <c r="C989700" s="62"/>
    </row>
    <row r="989788" spans="3:3" x14ac:dyDescent="0.25">
      <c r="C989788" s="62"/>
    </row>
    <row r="989789" spans="3:3" x14ac:dyDescent="0.25">
      <c r="C989789" s="62"/>
    </row>
    <row r="989877" spans="3:3" x14ac:dyDescent="0.25">
      <c r="C989877" s="62"/>
    </row>
    <row r="989878" spans="3:3" x14ac:dyDescent="0.25">
      <c r="C989878" s="62"/>
    </row>
    <row r="989966" spans="3:3" x14ac:dyDescent="0.25">
      <c r="C989966" s="62"/>
    </row>
    <row r="989967" spans="3:3" x14ac:dyDescent="0.25">
      <c r="C989967" s="62"/>
    </row>
    <row r="990055" spans="3:3" x14ac:dyDescent="0.25">
      <c r="C990055" s="62"/>
    </row>
    <row r="990056" spans="3:3" x14ac:dyDescent="0.25">
      <c r="C990056" s="62"/>
    </row>
    <row r="990144" spans="3:3" x14ac:dyDescent="0.25">
      <c r="C990144" s="62"/>
    </row>
    <row r="990145" spans="3:3" x14ac:dyDescent="0.25">
      <c r="C990145" s="62"/>
    </row>
    <row r="990233" spans="3:3" x14ac:dyDescent="0.25">
      <c r="C990233" s="62"/>
    </row>
    <row r="990234" spans="3:3" x14ac:dyDescent="0.25">
      <c r="C990234" s="62"/>
    </row>
    <row r="990322" spans="3:3" x14ac:dyDescent="0.25">
      <c r="C990322" s="62"/>
    </row>
    <row r="990323" spans="3:3" x14ac:dyDescent="0.25">
      <c r="C990323" s="62"/>
    </row>
    <row r="990411" spans="3:3" x14ac:dyDescent="0.25">
      <c r="C990411" s="62"/>
    </row>
    <row r="990412" spans="3:3" x14ac:dyDescent="0.25">
      <c r="C990412" s="62"/>
    </row>
    <row r="990500" spans="3:3" x14ac:dyDescent="0.25">
      <c r="C990500" s="62"/>
    </row>
    <row r="990501" spans="3:3" x14ac:dyDescent="0.25">
      <c r="C990501" s="62"/>
    </row>
    <row r="990589" spans="3:3" x14ac:dyDescent="0.25">
      <c r="C990589" s="62"/>
    </row>
    <row r="990590" spans="3:3" x14ac:dyDescent="0.25">
      <c r="C990590" s="62"/>
    </row>
    <row r="990678" spans="3:3" x14ac:dyDescent="0.25">
      <c r="C990678" s="62"/>
    </row>
    <row r="990679" spans="3:3" x14ac:dyDescent="0.25">
      <c r="C990679" s="62"/>
    </row>
    <row r="990767" spans="3:3" x14ac:dyDescent="0.25">
      <c r="C990767" s="62"/>
    </row>
    <row r="990768" spans="3:3" x14ac:dyDescent="0.25">
      <c r="C990768" s="62"/>
    </row>
    <row r="990856" spans="3:3" x14ac:dyDescent="0.25">
      <c r="C990856" s="62"/>
    </row>
    <row r="990857" spans="3:3" x14ac:dyDescent="0.25">
      <c r="C990857" s="62"/>
    </row>
    <row r="990945" spans="3:3" x14ac:dyDescent="0.25">
      <c r="C990945" s="62"/>
    </row>
    <row r="990946" spans="3:3" x14ac:dyDescent="0.25">
      <c r="C990946" s="62"/>
    </row>
    <row r="991034" spans="3:3" x14ac:dyDescent="0.25">
      <c r="C991034" s="62"/>
    </row>
    <row r="991035" spans="3:3" x14ac:dyDescent="0.25">
      <c r="C991035" s="62"/>
    </row>
    <row r="991123" spans="3:3" x14ac:dyDescent="0.25">
      <c r="C991123" s="62"/>
    </row>
    <row r="991124" spans="3:3" x14ac:dyDescent="0.25">
      <c r="C991124" s="62"/>
    </row>
    <row r="991212" spans="3:3" x14ac:dyDescent="0.25">
      <c r="C991212" s="62"/>
    </row>
    <row r="991213" spans="3:3" x14ac:dyDescent="0.25">
      <c r="C991213" s="62"/>
    </row>
    <row r="991301" spans="3:3" x14ac:dyDescent="0.25">
      <c r="C991301" s="62"/>
    </row>
    <row r="991302" spans="3:3" x14ac:dyDescent="0.25">
      <c r="C991302" s="62"/>
    </row>
    <row r="991390" spans="3:3" x14ac:dyDescent="0.25">
      <c r="C991390" s="62"/>
    </row>
    <row r="991391" spans="3:3" x14ac:dyDescent="0.25">
      <c r="C991391" s="62"/>
    </row>
    <row r="991479" spans="3:3" x14ac:dyDescent="0.25">
      <c r="C991479" s="62"/>
    </row>
    <row r="991480" spans="3:3" x14ac:dyDescent="0.25">
      <c r="C991480" s="62"/>
    </row>
    <row r="991568" spans="3:3" x14ac:dyDescent="0.25">
      <c r="C991568" s="62"/>
    </row>
    <row r="991569" spans="3:3" x14ac:dyDescent="0.25">
      <c r="C991569" s="62"/>
    </row>
    <row r="991657" spans="3:3" x14ac:dyDescent="0.25">
      <c r="C991657" s="62"/>
    </row>
    <row r="991658" spans="3:3" x14ac:dyDescent="0.25">
      <c r="C991658" s="62"/>
    </row>
    <row r="991746" spans="3:3" x14ac:dyDescent="0.25">
      <c r="C991746" s="62"/>
    </row>
    <row r="991747" spans="3:3" x14ac:dyDescent="0.25">
      <c r="C991747" s="62"/>
    </row>
    <row r="991835" spans="3:3" x14ac:dyDescent="0.25">
      <c r="C991835" s="62"/>
    </row>
    <row r="991836" spans="3:3" x14ac:dyDescent="0.25">
      <c r="C991836" s="62"/>
    </row>
    <row r="991924" spans="3:3" x14ac:dyDescent="0.25">
      <c r="C991924" s="62"/>
    </row>
    <row r="991925" spans="3:3" x14ac:dyDescent="0.25">
      <c r="C991925" s="62"/>
    </row>
    <row r="992013" spans="3:3" x14ac:dyDescent="0.25">
      <c r="C992013" s="62"/>
    </row>
    <row r="992014" spans="3:3" x14ac:dyDescent="0.25">
      <c r="C992014" s="62"/>
    </row>
    <row r="992102" spans="3:3" x14ac:dyDescent="0.25">
      <c r="C992102" s="62"/>
    </row>
    <row r="992103" spans="3:3" x14ac:dyDescent="0.25">
      <c r="C992103" s="62"/>
    </row>
    <row r="992191" spans="3:3" x14ac:dyDescent="0.25">
      <c r="C992191" s="62"/>
    </row>
    <row r="992192" spans="3:3" x14ac:dyDescent="0.25">
      <c r="C992192" s="62"/>
    </row>
    <row r="992280" spans="3:3" x14ac:dyDescent="0.25">
      <c r="C992280" s="62"/>
    </row>
    <row r="992281" spans="3:3" x14ac:dyDescent="0.25">
      <c r="C992281" s="62"/>
    </row>
    <row r="992369" spans="3:3" x14ac:dyDescent="0.25">
      <c r="C992369" s="62"/>
    </row>
    <row r="992370" spans="3:3" x14ac:dyDescent="0.25">
      <c r="C992370" s="62"/>
    </row>
    <row r="992458" spans="3:3" x14ac:dyDescent="0.25">
      <c r="C992458" s="62"/>
    </row>
    <row r="992459" spans="3:3" x14ac:dyDescent="0.25">
      <c r="C992459" s="62"/>
    </row>
    <row r="992547" spans="3:3" x14ac:dyDescent="0.25">
      <c r="C992547" s="62"/>
    </row>
    <row r="992548" spans="3:3" x14ac:dyDescent="0.25">
      <c r="C992548" s="62"/>
    </row>
    <row r="992636" spans="3:3" x14ac:dyDescent="0.25">
      <c r="C992636" s="62"/>
    </row>
    <row r="992637" spans="3:3" x14ac:dyDescent="0.25">
      <c r="C992637" s="62"/>
    </row>
    <row r="992725" spans="3:3" x14ac:dyDescent="0.25">
      <c r="C992725" s="62"/>
    </row>
    <row r="992726" spans="3:3" x14ac:dyDescent="0.25">
      <c r="C992726" s="62"/>
    </row>
    <row r="992814" spans="3:3" x14ac:dyDescent="0.25">
      <c r="C992814" s="62"/>
    </row>
    <row r="992815" spans="3:3" x14ac:dyDescent="0.25">
      <c r="C992815" s="62"/>
    </row>
    <row r="992903" spans="3:3" x14ac:dyDescent="0.25">
      <c r="C992903" s="62"/>
    </row>
    <row r="992904" spans="3:3" x14ac:dyDescent="0.25">
      <c r="C992904" s="62"/>
    </row>
    <row r="992992" spans="3:3" x14ac:dyDescent="0.25">
      <c r="C992992" s="62"/>
    </row>
    <row r="992993" spans="3:3" x14ac:dyDescent="0.25">
      <c r="C992993" s="62"/>
    </row>
    <row r="993081" spans="3:3" x14ac:dyDescent="0.25">
      <c r="C993081" s="62"/>
    </row>
    <row r="993082" spans="3:3" x14ac:dyDescent="0.25">
      <c r="C993082" s="62"/>
    </row>
    <row r="993170" spans="3:3" x14ac:dyDescent="0.25">
      <c r="C993170" s="62"/>
    </row>
    <row r="993171" spans="3:3" x14ac:dyDescent="0.25">
      <c r="C993171" s="62"/>
    </row>
    <row r="993259" spans="3:3" x14ac:dyDescent="0.25">
      <c r="C993259" s="62"/>
    </row>
    <row r="993260" spans="3:3" x14ac:dyDescent="0.25">
      <c r="C993260" s="62"/>
    </row>
    <row r="993348" spans="3:3" x14ac:dyDescent="0.25">
      <c r="C993348" s="62"/>
    </row>
    <row r="993349" spans="3:3" x14ac:dyDescent="0.25">
      <c r="C993349" s="62"/>
    </row>
    <row r="993437" spans="3:3" x14ac:dyDescent="0.25">
      <c r="C993437" s="62"/>
    </row>
    <row r="993438" spans="3:3" x14ac:dyDescent="0.25">
      <c r="C993438" s="62"/>
    </row>
    <row r="993526" spans="3:3" x14ac:dyDescent="0.25">
      <c r="C993526" s="62"/>
    </row>
    <row r="993527" spans="3:3" x14ac:dyDescent="0.25">
      <c r="C993527" s="62"/>
    </row>
    <row r="993615" spans="3:3" x14ac:dyDescent="0.25">
      <c r="C993615" s="62"/>
    </row>
    <row r="993616" spans="3:3" x14ac:dyDescent="0.25">
      <c r="C993616" s="62"/>
    </row>
    <row r="993704" spans="3:3" x14ac:dyDescent="0.25">
      <c r="C993704" s="62"/>
    </row>
    <row r="993705" spans="3:3" x14ac:dyDescent="0.25">
      <c r="C993705" s="62"/>
    </row>
    <row r="993793" spans="3:3" x14ac:dyDescent="0.25">
      <c r="C993793" s="62"/>
    </row>
    <row r="993794" spans="3:3" x14ac:dyDescent="0.25">
      <c r="C993794" s="62"/>
    </row>
    <row r="993882" spans="3:3" x14ac:dyDescent="0.25">
      <c r="C993882" s="62"/>
    </row>
    <row r="993883" spans="3:3" x14ac:dyDescent="0.25">
      <c r="C993883" s="62"/>
    </row>
    <row r="993971" spans="3:3" x14ac:dyDescent="0.25">
      <c r="C993971" s="62"/>
    </row>
    <row r="993972" spans="3:3" x14ac:dyDescent="0.25">
      <c r="C993972" s="62"/>
    </row>
    <row r="994060" spans="3:3" x14ac:dyDescent="0.25">
      <c r="C994060" s="62"/>
    </row>
    <row r="994061" spans="3:3" x14ac:dyDescent="0.25">
      <c r="C994061" s="62"/>
    </row>
    <row r="994149" spans="3:3" x14ac:dyDescent="0.25">
      <c r="C994149" s="62"/>
    </row>
    <row r="994150" spans="3:3" x14ac:dyDescent="0.25">
      <c r="C994150" s="62"/>
    </row>
    <row r="994238" spans="3:3" x14ac:dyDescent="0.25">
      <c r="C994238" s="62"/>
    </row>
    <row r="994239" spans="3:3" x14ac:dyDescent="0.25">
      <c r="C994239" s="62"/>
    </row>
    <row r="994327" spans="3:3" x14ac:dyDescent="0.25">
      <c r="C994327" s="62"/>
    </row>
    <row r="994328" spans="3:3" x14ac:dyDescent="0.25">
      <c r="C994328" s="62"/>
    </row>
    <row r="994416" spans="3:3" x14ac:dyDescent="0.25">
      <c r="C994416" s="62"/>
    </row>
    <row r="994417" spans="3:3" x14ac:dyDescent="0.25">
      <c r="C994417" s="62"/>
    </row>
    <row r="994505" spans="3:3" x14ac:dyDescent="0.25">
      <c r="C994505" s="62"/>
    </row>
    <row r="994506" spans="3:3" x14ac:dyDescent="0.25">
      <c r="C994506" s="62"/>
    </row>
    <row r="994594" spans="3:3" x14ac:dyDescent="0.25">
      <c r="C994594" s="62"/>
    </row>
    <row r="994595" spans="3:3" x14ac:dyDescent="0.25">
      <c r="C994595" s="62"/>
    </row>
    <row r="994683" spans="3:3" x14ac:dyDescent="0.25">
      <c r="C994683" s="62"/>
    </row>
    <row r="994684" spans="3:3" x14ac:dyDescent="0.25">
      <c r="C994684" s="62"/>
    </row>
    <row r="994772" spans="3:3" x14ac:dyDescent="0.25">
      <c r="C994772" s="62"/>
    </row>
    <row r="994773" spans="3:3" x14ac:dyDescent="0.25">
      <c r="C994773" s="62"/>
    </row>
    <row r="994861" spans="3:3" x14ac:dyDescent="0.25">
      <c r="C994861" s="62"/>
    </row>
    <row r="994862" spans="3:3" x14ac:dyDescent="0.25">
      <c r="C994862" s="62"/>
    </row>
    <row r="994950" spans="3:3" x14ac:dyDescent="0.25">
      <c r="C994950" s="62"/>
    </row>
    <row r="994951" spans="3:3" x14ac:dyDescent="0.25">
      <c r="C994951" s="62"/>
    </row>
    <row r="995039" spans="3:3" x14ac:dyDescent="0.25">
      <c r="C995039" s="62"/>
    </row>
    <row r="995040" spans="3:3" x14ac:dyDescent="0.25">
      <c r="C995040" s="62"/>
    </row>
    <row r="995128" spans="3:3" x14ac:dyDescent="0.25">
      <c r="C995128" s="62"/>
    </row>
    <row r="995129" spans="3:3" x14ac:dyDescent="0.25">
      <c r="C995129" s="62"/>
    </row>
    <row r="995217" spans="3:3" x14ac:dyDescent="0.25">
      <c r="C995217" s="62"/>
    </row>
    <row r="995218" spans="3:3" x14ac:dyDescent="0.25">
      <c r="C995218" s="62"/>
    </row>
    <row r="995306" spans="3:3" x14ac:dyDescent="0.25">
      <c r="C995306" s="62"/>
    </row>
    <row r="995307" spans="3:3" x14ac:dyDescent="0.25">
      <c r="C995307" s="62"/>
    </row>
    <row r="995395" spans="3:3" x14ac:dyDescent="0.25">
      <c r="C995395" s="62"/>
    </row>
    <row r="995396" spans="3:3" x14ac:dyDescent="0.25">
      <c r="C995396" s="62"/>
    </row>
    <row r="995484" spans="3:3" x14ac:dyDescent="0.25">
      <c r="C995484" s="62"/>
    </row>
    <row r="995485" spans="3:3" x14ac:dyDescent="0.25">
      <c r="C995485" s="62"/>
    </row>
    <row r="995573" spans="3:3" x14ac:dyDescent="0.25">
      <c r="C995573" s="62"/>
    </row>
    <row r="995574" spans="3:3" x14ac:dyDescent="0.25">
      <c r="C995574" s="62"/>
    </row>
    <row r="995662" spans="3:3" x14ac:dyDescent="0.25">
      <c r="C995662" s="62"/>
    </row>
    <row r="995663" spans="3:3" x14ac:dyDescent="0.25">
      <c r="C995663" s="62"/>
    </row>
    <row r="995751" spans="3:3" x14ac:dyDescent="0.25">
      <c r="C995751" s="62"/>
    </row>
    <row r="995752" spans="3:3" x14ac:dyDescent="0.25">
      <c r="C995752" s="62"/>
    </row>
    <row r="995840" spans="3:3" x14ac:dyDescent="0.25">
      <c r="C995840" s="62"/>
    </row>
    <row r="995841" spans="3:3" x14ac:dyDescent="0.25">
      <c r="C995841" s="62"/>
    </row>
    <row r="995929" spans="3:3" x14ac:dyDescent="0.25">
      <c r="C995929" s="62"/>
    </row>
    <row r="995930" spans="3:3" x14ac:dyDescent="0.25">
      <c r="C995930" s="62"/>
    </row>
    <row r="996018" spans="3:3" x14ac:dyDescent="0.25">
      <c r="C996018" s="62"/>
    </row>
    <row r="996019" spans="3:3" x14ac:dyDescent="0.25">
      <c r="C996019" s="62"/>
    </row>
    <row r="996107" spans="3:3" x14ac:dyDescent="0.25">
      <c r="C996107" s="62"/>
    </row>
    <row r="996108" spans="3:3" x14ac:dyDescent="0.25">
      <c r="C996108" s="62"/>
    </row>
    <row r="996196" spans="3:3" x14ac:dyDescent="0.25">
      <c r="C996196" s="62"/>
    </row>
    <row r="996197" spans="3:3" x14ac:dyDescent="0.25">
      <c r="C996197" s="62"/>
    </row>
    <row r="996285" spans="3:3" x14ac:dyDescent="0.25">
      <c r="C996285" s="62"/>
    </row>
    <row r="996286" spans="3:3" x14ac:dyDescent="0.25">
      <c r="C996286" s="62"/>
    </row>
    <row r="996374" spans="3:3" x14ac:dyDescent="0.25">
      <c r="C996374" s="62"/>
    </row>
    <row r="996375" spans="3:3" x14ac:dyDescent="0.25">
      <c r="C996375" s="62"/>
    </row>
    <row r="996463" spans="3:3" x14ac:dyDescent="0.25">
      <c r="C996463" s="62"/>
    </row>
    <row r="996464" spans="3:3" x14ac:dyDescent="0.25">
      <c r="C996464" s="62"/>
    </row>
    <row r="996552" spans="3:3" x14ac:dyDescent="0.25">
      <c r="C996552" s="62"/>
    </row>
    <row r="996553" spans="3:3" x14ac:dyDescent="0.25">
      <c r="C996553" s="62"/>
    </row>
    <row r="996641" spans="3:3" x14ac:dyDescent="0.25">
      <c r="C996641" s="62"/>
    </row>
    <row r="996642" spans="3:3" x14ac:dyDescent="0.25">
      <c r="C996642" s="62"/>
    </row>
    <row r="996730" spans="3:3" x14ac:dyDescent="0.25">
      <c r="C996730" s="62"/>
    </row>
    <row r="996731" spans="3:3" x14ac:dyDescent="0.25">
      <c r="C996731" s="62"/>
    </row>
    <row r="996819" spans="3:3" x14ac:dyDescent="0.25">
      <c r="C996819" s="62"/>
    </row>
    <row r="996820" spans="3:3" x14ac:dyDescent="0.25">
      <c r="C996820" s="62"/>
    </row>
    <row r="996908" spans="3:3" x14ac:dyDescent="0.25">
      <c r="C996908" s="62"/>
    </row>
    <row r="996909" spans="3:3" x14ac:dyDescent="0.25">
      <c r="C996909" s="62"/>
    </row>
    <row r="996997" spans="3:3" x14ac:dyDescent="0.25">
      <c r="C996997" s="62"/>
    </row>
    <row r="996998" spans="3:3" x14ac:dyDescent="0.25">
      <c r="C996998" s="62"/>
    </row>
    <row r="997086" spans="3:3" x14ac:dyDescent="0.25">
      <c r="C997086" s="62"/>
    </row>
    <row r="997087" spans="3:3" x14ac:dyDescent="0.25">
      <c r="C997087" s="62"/>
    </row>
    <row r="997175" spans="3:3" x14ac:dyDescent="0.25">
      <c r="C997175" s="62"/>
    </row>
    <row r="997176" spans="3:3" x14ac:dyDescent="0.25">
      <c r="C997176" s="62"/>
    </row>
    <row r="997264" spans="3:3" x14ac:dyDescent="0.25">
      <c r="C997264" s="62"/>
    </row>
    <row r="997265" spans="3:3" x14ac:dyDescent="0.25">
      <c r="C997265" s="62"/>
    </row>
    <row r="997353" spans="3:3" x14ac:dyDescent="0.25">
      <c r="C997353" s="62"/>
    </row>
    <row r="997354" spans="3:3" x14ac:dyDescent="0.25">
      <c r="C997354" s="62"/>
    </row>
    <row r="997442" spans="3:3" x14ac:dyDescent="0.25">
      <c r="C997442" s="62"/>
    </row>
    <row r="997443" spans="3:3" x14ac:dyDescent="0.25">
      <c r="C997443" s="62"/>
    </row>
    <row r="997531" spans="3:3" x14ac:dyDescent="0.25">
      <c r="C997531" s="62"/>
    </row>
    <row r="997532" spans="3:3" x14ac:dyDescent="0.25">
      <c r="C997532" s="62"/>
    </row>
    <row r="997620" spans="3:3" x14ac:dyDescent="0.25">
      <c r="C997620" s="62"/>
    </row>
    <row r="997621" spans="3:3" x14ac:dyDescent="0.25">
      <c r="C997621" s="62"/>
    </row>
    <row r="997709" spans="3:3" x14ac:dyDescent="0.25">
      <c r="C997709" s="62"/>
    </row>
    <row r="997710" spans="3:3" x14ac:dyDescent="0.25">
      <c r="C997710" s="62"/>
    </row>
    <row r="997798" spans="3:3" x14ac:dyDescent="0.25">
      <c r="C997798" s="62"/>
    </row>
    <row r="997799" spans="3:3" x14ac:dyDescent="0.25">
      <c r="C997799" s="62"/>
    </row>
    <row r="997887" spans="3:3" x14ac:dyDescent="0.25">
      <c r="C997887" s="62"/>
    </row>
    <row r="997888" spans="3:3" x14ac:dyDescent="0.25">
      <c r="C997888" s="62"/>
    </row>
    <row r="997976" spans="3:3" x14ac:dyDescent="0.25">
      <c r="C997976" s="62"/>
    </row>
    <row r="997977" spans="3:3" x14ac:dyDescent="0.25">
      <c r="C997977" s="62"/>
    </row>
    <row r="998065" spans="3:3" x14ac:dyDescent="0.25">
      <c r="C998065" s="62"/>
    </row>
    <row r="998066" spans="3:3" x14ac:dyDescent="0.25">
      <c r="C998066" s="62"/>
    </row>
    <row r="998154" spans="3:3" x14ac:dyDescent="0.25">
      <c r="C998154" s="62"/>
    </row>
    <row r="998155" spans="3:3" x14ac:dyDescent="0.25">
      <c r="C998155" s="62"/>
    </row>
    <row r="998243" spans="3:3" x14ac:dyDescent="0.25">
      <c r="C998243" s="62"/>
    </row>
    <row r="998244" spans="3:3" x14ac:dyDescent="0.25">
      <c r="C998244" s="62"/>
    </row>
    <row r="998332" spans="3:3" x14ac:dyDescent="0.25">
      <c r="C998332" s="62"/>
    </row>
    <row r="998333" spans="3:3" x14ac:dyDescent="0.25">
      <c r="C998333" s="62"/>
    </row>
    <row r="998421" spans="3:3" x14ac:dyDescent="0.25">
      <c r="C998421" s="62"/>
    </row>
    <row r="998422" spans="3:3" x14ac:dyDescent="0.25">
      <c r="C998422" s="62"/>
    </row>
    <row r="998510" spans="3:3" x14ac:dyDescent="0.25">
      <c r="C998510" s="62"/>
    </row>
    <row r="998511" spans="3:3" x14ac:dyDescent="0.25">
      <c r="C998511" s="62"/>
    </row>
    <row r="998599" spans="3:3" x14ac:dyDescent="0.25">
      <c r="C998599" s="62"/>
    </row>
    <row r="998600" spans="3:3" x14ac:dyDescent="0.25">
      <c r="C998600" s="62"/>
    </row>
    <row r="998688" spans="3:3" x14ac:dyDescent="0.25">
      <c r="C998688" s="62"/>
    </row>
    <row r="998689" spans="3:3" x14ac:dyDescent="0.25">
      <c r="C998689" s="62"/>
    </row>
    <row r="998777" spans="3:3" x14ac:dyDescent="0.25">
      <c r="C998777" s="62"/>
    </row>
    <row r="998778" spans="3:3" x14ac:dyDescent="0.25">
      <c r="C998778" s="62"/>
    </row>
    <row r="998866" spans="3:3" x14ac:dyDescent="0.25">
      <c r="C998866" s="62"/>
    </row>
    <row r="998867" spans="3:3" x14ac:dyDescent="0.25">
      <c r="C998867" s="62"/>
    </row>
    <row r="998955" spans="3:3" x14ac:dyDescent="0.25">
      <c r="C998955" s="62"/>
    </row>
    <row r="998956" spans="3:3" x14ac:dyDescent="0.25">
      <c r="C998956" s="62"/>
    </row>
    <row r="999044" spans="3:3" x14ac:dyDescent="0.25">
      <c r="C999044" s="62"/>
    </row>
    <row r="999045" spans="3:3" x14ac:dyDescent="0.25">
      <c r="C999045" s="62"/>
    </row>
    <row r="999133" spans="3:3" x14ac:dyDescent="0.25">
      <c r="C999133" s="62"/>
    </row>
    <row r="999134" spans="3:3" x14ac:dyDescent="0.25">
      <c r="C999134" s="62"/>
    </row>
    <row r="999222" spans="3:3" x14ac:dyDescent="0.25">
      <c r="C999222" s="62"/>
    </row>
    <row r="999223" spans="3:3" x14ac:dyDescent="0.25">
      <c r="C999223" s="62"/>
    </row>
    <row r="999311" spans="3:3" x14ac:dyDescent="0.25">
      <c r="C999311" s="62"/>
    </row>
    <row r="999312" spans="3:3" x14ac:dyDescent="0.25">
      <c r="C999312" s="62"/>
    </row>
    <row r="999400" spans="3:3" x14ac:dyDescent="0.25">
      <c r="C999400" s="62"/>
    </row>
    <row r="999401" spans="3:3" x14ac:dyDescent="0.25">
      <c r="C999401" s="62"/>
    </row>
    <row r="999489" spans="3:3" x14ac:dyDescent="0.25">
      <c r="C999489" s="62"/>
    </row>
    <row r="999490" spans="3:3" x14ac:dyDescent="0.25">
      <c r="C999490" s="62"/>
    </row>
    <row r="999578" spans="3:3" x14ac:dyDescent="0.25">
      <c r="C999578" s="62"/>
    </row>
    <row r="999579" spans="3:3" x14ac:dyDescent="0.25">
      <c r="C999579" s="62"/>
    </row>
    <row r="999667" spans="3:3" x14ac:dyDescent="0.25">
      <c r="C999667" s="62"/>
    </row>
    <row r="999668" spans="3:3" x14ac:dyDescent="0.25">
      <c r="C999668" s="62"/>
    </row>
    <row r="999756" spans="3:3" x14ac:dyDescent="0.25">
      <c r="C999756" s="62"/>
    </row>
    <row r="999757" spans="3:3" x14ac:dyDescent="0.25">
      <c r="C999757" s="62"/>
    </row>
    <row r="999845" spans="3:3" x14ac:dyDescent="0.25">
      <c r="C999845" s="62"/>
    </row>
    <row r="999846" spans="3:3" x14ac:dyDescent="0.25">
      <c r="C999846" s="62"/>
    </row>
    <row r="999934" spans="3:3" x14ac:dyDescent="0.25">
      <c r="C999934" s="62"/>
    </row>
    <row r="999935" spans="3:3" x14ac:dyDescent="0.25">
      <c r="C999935" s="62"/>
    </row>
    <row r="1000023" spans="3:3" x14ac:dyDescent="0.25">
      <c r="C1000023" s="62"/>
    </row>
    <row r="1000024" spans="3:3" x14ac:dyDescent="0.25">
      <c r="C1000024" s="62"/>
    </row>
    <row r="1000112" spans="3:3" x14ac:dyDescent="0.25">
      <c r="C1000112" s="62"/>
    </row>
    <row r="1000113" spans="3:3" x14ac:dyDescent="0.25">
      <c r="C1000113" s="62"/>
    </row>
    <row r="1000201" spans="3:3" x14ac:dyDescent="0.25">
      <c r="C1000201" s="62"/>
    </row>
    <row r="1000202" spans="3:3" x14ac:dyDescent="0.25">
      <c r="C1000202" s="62"/>
    </row>
    <row r="1000290" spans="3:3" x14ac:dyDescent="0.25">
      <c r="C1000290" s="62"/>
    </row>
    <row r="1000291" spans="3:3" x14ac:dyDescent="0.25">
      <c r="C1000291" s="62"/>
    </row>
    <row r="1000379" spans="3:3" x14ac:dyDescent="0.25">
      <c r="C1000379" s="62"/>
    </row>
    <row r="1000380" spans="3:3" x14ac:dyDescent="0.25">
      <c r="C1000380" s="62"/>
    </row>
    <row r="1000468" spans="3:3" x14ac:dyDescent="0.25">
      <c r="C1000468" s="62"/>
    </row>
    <row r="1000469" spans="3:3" x14ac:dyDescent="0.25">
      <c r="C1000469" s="62"/>
    </row>
    <row r="1000557" spans="3:3" x14ac:dyDescent="0.25">
      <c r="C1000557" s="62"/>
    </row>
    <row r="1000558" spans="3:3" x14ac:dyDescent="0.25">
      <c r="C1000558" s="62"/>
    </row>
    <row r="1000646" spans="3:3" x14ac:dyDescent="0.25">
      <c r="C1000646" s="62"/>
    </row>
    <row r="1000647" spans="3:3" x14ac:dyDescent="0.25">
      <c r="C1000647" s="62"/>
    </row>
    <row r="1000735" spans="3:3" x14ac:dyDescent="0.25">
      <c r="C1000735" s="62"/>
    </row>
    <row r="1000736" spans="3:3" x14ac:dyDescent="0.25">
      <c r="C1000736" s="62"/>
    </row>
    <row r="1000824" spans="3:3" x14ac:dyDescent="0.25">
      <c r="C1000824" s="62"/>
    </row>
    <row r="1000825" spans="3:3" x14ac:dyDescent="0.25">
      <c r="C1000825" s="62"/>
    </row>
    <row r="1000913" spans="3:3" x14ac:dyDescent="0.25">
      <c r="C1000913" s="62"/>
    </row>
    <row r="1000914" spans="3:3" x14ac:dyDescent="0.25">
      <c r="C1000914" s="62"/>
    </row>
    <row r="1001002" spans="3:3" x14ac:dyDescent="0.25">
      <c r="C1001002" s="62"/>
    </row>
    <row r="1001003" spans="3:3" x14ac:dyDescent="0.25">
      <c r="C1001003" s="62"/>
    </row>
    <row r="1001091" spans="3:3" x14ac:dyDescent="0.25">
      <c r="C1001091" s="62"/>
    </row>
    <row r="1001092" spans="3:3" x14ac:dyDescent="0.25">
      <c r="C1001092" s="62"/>
    </row>
    <row r="1001180" spans="3:3" x14ac:dyDescent="0.25">
      <c r="C1001180" s="62"/>
    </row>
    <row r="1001181" spans="3:3" x14ac:dyDescent="0.25">
      <c r="C1001181" s="62"/>
    </row>
    <row r="1001269" spans="3:3" x14ac:dyDescent="0.25">
      <c r="C1001269" s="62"/>
    </row>
    <row r="1001270" spans="3:3" x14ac:dyDescent="0.25">
      <c r="C1001270" s="62"/>
    </row>
    <row r="1001358" spans="3:3" x14ac:dyDescent="0.25">
      <c r="C1001358" s="62"/>
    </row>
    <row r="1001359" spans="3:3" x14ac:dyDescent="0.25">
      <c r="C1001359" s="62"/>
    </row>
    <row r="1001447" spans="3:3" x14ac:dyDescent="0.25">
      <c r="C1001447" s="62"/>
    </row>
    <row r="1001448" spans="3:3" x14ac:dyDescent="0.25">
      <c r="C1001448" s="62"/>
    </row>
    <row r="1001536" spans="3:3" x14ac:dyDescent="0.25">
      <c r="C1001536" s="62"/>
    </row>
    <row r="1001537" spans="3:3" x14ac:dyDescent="0.25">
      <c r="C1001537" s="62"/>
    </row>
    <row r="1001625" spans="3:3" x14ac:dyDescent="0.25">
      <c r="C1001625" s="62"/>
    </row>
    <row r="1001626" spans="3:3" x14ac:dyDescent="0.25">
      <c r="C1001626" s="62"/>
    </row>
    <row r="1001714" spans="3:3" x14ac:dyDescent="0.25">
      <c r="C1001714" s="62"/>
    </row>
    <row r="1001715" spans="3:3" x14ac:dyDescent="0.25">
      <c r="C1001715" s="62"/>
    </row>
    <row r="1001803" spans="3:3" x14ac:dyDescent="0.25">
      <c r="C1001803" s="62"/>
    </row>
    <row r="1001804" spans="3:3" x14ac:dyDescent="0.25">
      <c r="C1001804" s="62"/>
    </row>
    <row r="1001892" spans="3:3" x14ac:dyDescent="0.25">
      <c r="C1001892" s="62"/>
    </row>
    <row r="1001893" spans="3:3" x14ac:dyDescent="0.25">
      <c r="C1001893" s="62"/>
    </row>
    <row r="1001981" spans="3:3" x14ac:dyDescent="0.25">
      <c r="C1001981" s="62"/>
    </row>
    <row r="1001982" spans="3:3" x14ac:dyDescent="0.25">
      <c r="C1001982" s="62"/>
    </row>
    <row r="1002070" spans="3:3" x14ac:dyDescent="0.25">
      <c r="C1002070" s="62"/>
    </row>
    <row r="1002071" spans="3:3" x14ac:dyDescent="0.25">
      <c r="C1002071" s="62"/>
    </row>
    <row r="1002159" spans="3:3" x14ac:dyDescent="0.25">
      <c r="C1002159" s="62"/>
    </row>
    <row r="1002160" spans="3:3" x14ac:dyDescent="0.25">
      <c r="C1002160" s="62"/>
    </row>
    <row r="1002248" spans="3:3" x14ac:dyDescent="0.25">
      <c r="C1002248" s="62"/>
    </row>
    <row r="1002249" spans="3:3" x14ac:dyDescent="0.25">
      <c r="C1002249" s="62"/>
    </row>
    <row r="1002337" spans="3:3" x14ac:dyDescent="0.25">
      <c r="C1002337" s="62"/>
    </row>
    <row r="1002338" spans="3:3" x14ac:dyDescent="0.25">
      <c r="C1002338" s="62"/>
    </row>
    <row r="1002426" spans="3:3" x14ac:dyDescent="0.25">
      <c r="C1002426" s="62"/>
    </row>
    <row r="1002427" spans="3:3" x14ac:dyDescent="0.25">
      <c r="C1002427" s="62"/>
    </row>
    <row r="1002515" spans="3:3" x14ac:dyDescent="0.25">
      <c r="C1002515" s="62"/>
    </row>
    <row r="1002516" spans="3:3" x14ac:dyDescent="0.25">
      <c r="C1002516" s="62"/>
    </row>
    <row r="1002604" spans="3:3" x14ac:dyDescent="0.25">
      <c r="C1002604" s="62"/>
    </row>
    <row r="1002605" spans="3:3" x14ac:dyDescent="0.25">
      <c r="C1002605" s="62"/>
    </row>
    <row r="1002693" spans="3:3" x14ac:dyDescent="0.25">
      <c r="C1002693" s="62"/>
    </row>
    <row r="1002694" spans="3:3" x14ac:dyDescent="0.25">
      <c r="C1002694" s="62"/>
    </row>
    <row r="1002782" spans="3:3" x14ac:dyDescent="0.25">
      <c r="C1002782" s="62"/>
    </row>
    <row r="1002783" spans="3:3" x14ac:dyDescent="0.25">
      <c r="C1002783" s="62"/>
    </row>
    <row r="1002871" spans="3:3" x14ac:dyDescent="0.25">
      <c r="C1002871" s="62"/>
    </row>
    <row r="1002872" spans="3:3" x14ac:dyDescent="0.25">
      <c r="C1002872" s="62"/>
    </row>
    <row r="1002960" spans="3:3" x14ac:dyDescent="0.25">
      <c r="C1002960" s="62"/>
    </row>
    <row r="1002961" spans="3:3" x14ac:dyDescent="0.25">
      <c r="C1002961" s="62"/>
    </row>
    <row r="1003049" spans="3:3" x14ac:dyDescent="0.25">
      <c r="C1003049" s="62"/>
    </row>
    <row r="1003050" spans="3:3" x14ac:dyDescent="0.25">
      <c r="C1003050" s="62"/>
    </row>
    <row r="1003138" spans="3:3" x14ac:dyDescent="0.25">
      <c r="C1003138" s="62"/>
    </row>
    <row r="1003139" spans="3:3" x14ac:dyDescent="0.25">
      <c r="C1003139" s="62"/>
    </row>
    <row r="1003227" spans="3:3" x14ac:dyDescent="0.25">
      <c r="C1003227" s="62"/>
    </row>
    <row r="1003228" spans="3:3" x14ac:dyDescent="0.25">
      <c r="C1003228" s="62"/>
    </row>
    <row r="1003316" spans="3:3" x14ac:dyDescent="0.25">
      <c r="C1003316" s="62"/>
    </row>
    <row r="1003317" spans="3:3" x14ac:dyDescent="0.25">
      <c r="C1003317" s="62"/>
    </row>
    <row r="1003405" spans="3:3" x14ac:dyDescent="0.25">
      <c r="C1003405" s="62"/>
    </row>
    <row r="1003406" spans="3:3" x14ac:dyDescent="0.25">
      <c r="C1003406" s="62"/>
    </row>
    <row r="1003494" spans="3:3" x14ac:dyDescent="0.25">
      <c r="C1003494" s="62"/>
    </row>
    <row r="1003495" spans="3:3" x14ac:dyDescent="0.25">
      <c r="C1003495" s="62"/>
    </row>
    <row r="1003583" spans="3:3" x14ac:dyDescent="0.25">
      <c r="C1003583" s="62"/>
    </row>
    <row r="1003584" spans="3:3" x14ac:dyDescent="0.25">
      <c r="C1003584" s="62"/>
    </row>
    <row r="1003672" spans="3:3" x14ac:dyDescent="0.25">
      <c r="C1003672" s="62"/>
    </row>
    <row r="1003673" spans="3:3" x14ac:dyDescent="0.25">
      <c r="C1003673" s="62"/>
    </row>
    <row r="1003761" spans="3:3" x14ac:dyDescent="0.25">
      <c r="C1003761" s="62"/>
    </row>
    <row r="1003762" spans="3:3" x14ac:dyDescent="0.25">
      <c r="C1003762" s="62"/>
    </row>
    <row r="1003850" spans="3:3" x14ac:dyDescent="0.25">
      <c r="C1003850" s="62"/>
    </row>
    <row r="1003851" spans="3:3" x14ac:dyDescent="0.25">
      <c r="C1003851" s="62"/>
    </row>
    <row r="1003939" spans="3:3" x14ac:dyDescent="0.25">
      <c r="C1003939" s="62"/>
    </row>
    <row r="1003940" spans="3:3" x14ac:dyDescent="0.25">
      <c r="C1003940" s="62"/>
    </row>
    <row r="1004028" spans="3:3" x14ac:dyDescent="0.25">
      <c r="C1004028" s="62"/>
    </row>
    <row r="1004029" spans="3:3" x14ac:dyDescent="0.25">
      <c r="C1004029" s="62"/>
    </row>
    <row r="1004117" spans="3:3" x14ac:dyDescent="0.25">
      <c r="C1004117" s="62"/>
    </row>
    <row r="1004118" spans="3:3" x14ac:dyDescent="0.25">
      <c r="C1004118" s="62"/>
    </row>
    <row r="1004206" spans="3:3" x14ac:dyDescent="0.25">
      <c r="C1004206" s="62"/>
    </row>
    <row r="1004207" spans="3:3" x14ac:dyDescent="0.25">
      <c r="C1004207" s="62"/>
    </row>
    <row r="1004295" spans="3:3" x14ac:dyDescent="0.25">
      <c r="C1004295" s="62"/>
    </row>
    <row r="1004296" spans="3:3" x14ac:dyDescent="0.25">
      <c r="C1004296" s="62"/>
    </row>
    <row r="1004384" spans="3:3" x14ac:dyDescent="0.25">
      <c r="C1004384" s="62"/>
    </row>
    <row r="1004385" spans="3:3" x14ac:dyDescent="0.25">
      <c r="C1004385" s="62"/>
    </row>
    <row r="1004473" spans="3:3" x14ac:dyDescent="0.25">
      <c r="C1004473" s="62"/>
    </row>
    <row r="1004474" spans="3:3" x14ac:dyDescent="0.25">
      <c r="C1004474" s="62"/>
    </row>
    <row r="1004562" spans="3:3" x14ac:dyDescent="0.25">
      <c r="C1004562" s="62"/>
    </row>
    <row r="1004563" spans="3:3" x14ac:dyDescent="0.25">
      <c r="C1004563" s="62"/>
    </row>
    <row r="1004651" spans="3:3" x14ac:dyDescent="0.25">
      <c r="C1004651" s="62"/>
    </row>
    <row r="1004652" spans="3:3" x14ac:dyDescent="0.25">
      <c r="C1004652" s="62"/>
    </row>
    <row r="1004740" spans="3:3" x14ac:dyDescent="0.25">
      <c r="C1004740" s="62"/>
    </row>
    <row r="1004741" spans="3:3" x14ac:dyDescent="0.25">
      <c r="C1004741" s="62"/>
    </row>
    <row r="1004829" spans="3:3" x14ac:dyDescent="0.25">
      <c r="C1004829" s="62"/>
    </row>
    <row r="1004830" spans="3:3" x14ac:dyDescent="0.25">
      <c r="C1004830" s="62"/>
    </row>
    <row r="1004918" spans="3:3" x14ac:dyDescent="0.25">
      <c r="C1004918" s="62"/>
    </row>
    <row r="1004919" spans="3:3" x14ac:dyDescent="0.25">
      <c r="C1004919" s="62"/>
    </row>
    <row r="1005007" spans="3:3" x14ac:dyDescent="0.25">
      <c r="C1005007" s="62"/>
    </row>
    <row r="1005008" spans="3:3" x14ac:dyDescent="0.25">
      <c r="C1005008" s="62"/>
    </row>
    <row r="1005096" spans="3:3" x14ac:dyDescent="0.25">
      <c r="C1005096" s="62"/>
    </row>
    <row r="1005097" spans="3:3" x14ac:dyDescent="0.25">
      <c r="C1005097" s="62"/>
    </row>
    <row r="1005185" spans="3:3" x14ac:dyDescent="0.25">
      <c r="C1005185" s="62"/>
    </row>
    <row r="1005186" spans="3:3" x14ac:dyDescent="0.25">
      <c r="C1005186" s="62"/>
    </row>
    <row r="1005274" spans="3:3" x14ac:dyDescent="0.25">
      <c r="C1005274" s="62"/>
    </row>
    <row r="1005275" spans="3:3" x14ac:dyDescent="0.25">
      <c r="C1005275" s="62"/>
    </row>
    <row r="1005363" spans="3:3" x14ac:dyDescent="0.25">
      <c r="C1005363" s="62"/>
    </row>
    <row r="1005364" spans="3:3" x14ac:dyDescent="0.25">
      <c r="C1005364" s="62"/>
    </row>
    <row r="1005452" spans="3:3" x14ac:dyDescent="0.25">
      <c r="C1005452" s="62"/>
    </row>
    <row r="1005453" spans="3:3" x14ac:dyDescent="0.25">
      <c r="C1005453" s="62"/>
    </row>
    <row r="1005541" spans="3:3" x14ac:dyDescent="0.25">
      <c r="C1005541" s="62"/>
    </row>
    <row r="1005542" spans="3:3" x14ac:dyDescent="0.25">
      <c r="C1005542" s="62"/>
    </row>
    <row r="1005630" spans="3:3" x14ac:dyDescent="0.25">
      <c r="C1005630" s="62"/>
    </row>
    <row r="1005631" spans="3:3" x14ac:dyDescent="0.25">
      <c r="C1005631" s="62"/>
    </row>
    <row r="1005719" spans="3:3" x14ac:dyDescent="0.25">
      <c r="C1005719" s="62"/>
    </row>
    <row r="1005720" spans="3:3" x14ac:dyDescent="0.25">
      <c r="C1005720" s="62"/>
    </row>
    <row r="1005808" spans="3:3" x14ac:dyDescent="0.25">
      <c r="C1005808" s="62"/>
    </row>
    <row r="1005809" spans="3:3" x14ac:dyDescent="0.25">
      <c r="C1005809" s="62"/>
    </row>
    <row r="1005897" spans="3:3" x14ac:dyDescent="0.25">
      <c r="C1005897" s="62"/>
    </row>
    <row r="1005898" spans="3:3" x14ac:dyDescent="0.25">
      <c r="C1005898" s="62"/>
    </row>
    <row r="1005986" spans="3:3" x14ac:dyDescent="0.25">
      <c r="C1005986" s="62"/>
    </row>
    <row r="1005987" spans="3:3" x14ac:dyDescent="0.25">
      <c r="C1005987" s="62"/>
    </row>
    <row r="1006075" spans="3:3" x14ac:dyDescent="0.25">
      <c r="C1006075" s="62"/>
    </row>
    <row r="1006076" spans="3:3" x14ac:dyDescent="0.25">
      <c r="C1006076" s="62"/>
    </row>
    <row r="1006164" spans="3:3" x14ac:dyDescent="0.25">
      <c r="C1006164" s="62"/>
    </row>
    <row r="1006165" spans="3:3" x14ac:dyDescent="0.25">
      <c r="C1006165" s="62"/>
    </row>
    <row r="1006253" spans="3:3" x14ac:dyDescent="0.25">
      <c r="C1006253" s="62"/>
    </row>
    <row r="1006254" spans="3:3" x14ac:dyDescent="0.25">
      <c r="C1006254" s="62"/>
    </row>
    <row r="1006342" spans="3:3" x14ac:dyDescent="0.25">
      <c r="C1006342" s="62"/>
    </row>
    <row r="1006343" spans="3:3" x14ac:dyDescent="0.25">
      <c r="C1006343" s="62"/>
    </row>
    <row r="1006431" spans="3:3" x14ac:dyDescent="0.25">
      <c r="C1006431" s="62"/>
    </row>
    <row r="1006432" spans="3:3" x14ac:dyDescent="0.25">
      <c r="C1006432" s="62"/>
    </row>
    <row r="1006520" spans="3:3" x14ac:dyDescent="0.25">
      <c r="C1006520" s="62"/>
    </row>
    <row r="1006521" spans="3:3" x14ac:dyDescent="0.25">
      <c r="C1006521" s="62"/>
    </row>
    <row r="1006609" spans="3:3" x14ac:dyDescent="0.25">
      <c r="C1006609" s="62"/>
    </row>
    <row r="1006610" spans="3:3" x14ac:dyDescent="0.25">
      <c r="C1006610" s="62"/>
    </row>
    <row r="1006698" spans="3:3" x14ac:dyDescent="0.25">
      <c r="C1006698" s="62"/>
    </row>
    <row r="1006699" spans="3:3" x14ac:dyDescent="0.25">
      <c r="C1006699" s="62"/>
    </row>
    <row r="1006787" spans="3:3" x14ac:dyDescent="0.25">
      <c r="C1006787" s="62"/>
    </row>
    <row r="1006788" spans="3:3" x14ac:dyDescent="0.25">
      <c r="C1006788" s="62"/>
    </row>
    <row r="1006876" spans="3:3" x14ac:dyDescent="0.25">
      <c r="C1006876" s="62"/>
    </row>
    <row r="1006877" spans="3:3" x14ac:dyDescent="0.25">
      <c r="C1006877" s="62"/>
    </row>
    <row r="1006965" spans="3:3" x14ac:dyDescent="0.25">
      <c r="C1006965" s="62"/>
    </row>
    <row r="1006966" spans="3:3" x14ac:dyDescent="0.25">
      <c r="C1006966" s="62"/>
    </row>
    <row r="1007054" spans="3:3" x14ac:dyDescent="0.25">
      <c r="C1007054" s="62"/>
    </row>
    <row r="1007055" spans="3:3" x14ac:dyDescent="0.25">
      <c r="C1007055" s="62"/>
    </row>
    <row r="1007143" spans="3:3" x14ac:dyDescent="0.25">
      <c r="C1007143" s="62"/>
    </row>
    <row r="1007144" spans="3:3" x14ac:dyDescent="0.25">
      <c r="C1007144" s="62"/>
    </row>
    <row r="1007232" spans="3:3" x14ac:dyDescent="0.25">
      <c r="C1007232" s="62"/>
    </row>
    <row r="1007233" spans="3:3" x14ac:dyDescent="0.25">
      <c r="C1007233" s="62"/>
    </row>
    <row r="1007321" spans="3:3" x14ac:dyDescent="0.25">
      <c r="C1007321" s="62"/>
    </row>
    <row r="1007322" spans="3:3" x14ac:dyDescent="0.25">
      <c r="C1007322" s="62"/>
    </row>
    <row r="1007410" spans="3:3" x14ac:dyDescent="0.25">
      <c r="C1007410" s="62"/>
    </row>
    <row r="1007411" spans="3:3" x14ac:dyDescent="0.25">
      <c r="C1007411" s="62"/>
    </row>
    <row r="1007499" spans="3:3" x14ac:dyDescent="0.25">
      <c r="C1007499" s="62"/>
    </row>
    <row r="1007500" spans="3:3" x14ac:dyDescent="0.25">
      <c r="C1007500" s="62"/>
    </row>
    <row r="1007588" spans="3:3" x14ac:dyDescent="0.25">
      <c r="C1007588" s="62"/>
    </row>
    <row r="1007589" spans="3:3" x14ac:dyDescent="0.25">
      <c r="C1007589" s="62"/>
    </row>
    <row r="1007677" spans="3:3" x14ac:dyDescent="0.25">
      <c r="C1007677" s="62"/>
    </row>
    <row r="1007678" spans="3:3" x14ac:dyDescent="0.25">
      <c r="C1007678" s="62"/>
    </row>
    <row r="1007766" spans="3:3" x14ac:dyDescent="0.25">
      <c r="C1007766" s="62"/>
    </row>
    <row r="1007767" spans="3:3" x14ac:dyDescent="0.25">
      <c r="C1007767" s="62"/>
    </row>
    <row r="1007855" spans="3:3" x14ac:dyDescent="0.25">
      <c r="C1007855" s="62"/>
    </row>
    <row r="1007856" spans="3:3" x14ac:dyDescent="0.25">
      <c r="C1007856" s="62"/>
    </row>
    <row r="1007944" spans="3:3" x14ac:dyDescent="0.25">
      <c r="C1007944" s="62"/>
    </row>
    <row r="1007945" spans="3:3" x14ac:dyDescent="0.25">
      <c r="C1007945" s="62"/>
    </row>
    <row r="1008033" spans="3:3" x14ac:dyDescent="0.25">
      <c r="C1008033" s="62"/>
    </row>
    <row r="1008034" spans="3:3" x14ac:dyDescent="0.25">
      <c r="C1008034" s="62"/>
    </row>
    <row r="1008122" spans="3:3" x14ac:dyDescent="0.25">
      <c r="C1008122" s="62"/>
    </row>
    <row r="1008123" spans="3:3" x14ac:dyDescent="0.25">
      <c r="C1008123" s="62"/>
    </row>
    <row r="1008211" spans="3:3" x14ac:dyDescent="0.25">
      <c r="C1008211" s="62"/>
    </row>
    <row r="1008212" spans="3:3" x14ac:dyDescent="0.25">
      <c r="C1008212" s="62"/>
    </row>
    <row r="1008300" spans="3:3" x14ac:dyDescent="0.25">
      <c r="C1008300" s="62"/>
    </row>
    <row r="1008301" spans="3:3" x14ac:dyDescent="0.25">
      <c r="C1008301" s="62"/>
    </row>
    <row r="1008389" spans="3:3" x14ac:dyDescent="0.25">
      <c r="C1008389" s="62"/>
    </row>
    <row r="1008390" spans="3:3" x14ac:dyDescent="0.25">
      <c r="C1008390" s="62"/>
    </row>
    <row r="1008478" spans="3:3" x14ac:dyDescent="0.25">
      <c r="C1008478" s="62"/>
    </row>
    <row r="1008479" spans="3:3" x14ac:dyDescent="0.25">
      <c r="C1008479" s="62"/>
    </row>
    <row r="1008567" spans="3:3" x14ac:dyDescent="0.25">
      <c r="C1008567" s="62"/>
    </row>
    <row r="1008568" spans="3:3" x14ac:dyDescent="0.25">
      <c r="C1008568" s="62"/>
    </row>
    <row r="1008656" spans="3:3" x14ac:dyDescent="0.25">
      <c r="C1008656" s="62"/>
    </row>
    <row r="1008657" spans="3:3" x14ac:dyDescent="0.25">
      <c r="C1008657" s="62"/>
    </row>
    <row r="1008745" spans="3:3" x14ac:dyDescent="0.25">
      <c r="C1008745" s="62"/>
    </row>
    <row r="1008746" spans="3:3" x14ac:dyDescent="0.25">
      <c r="C1008746" s="62"/>
    </row>
    <row r="1008834" spans="3:3" x14ac:dyDescent="0.25">
      <c r="C1008834" s="62"/>
    </row>
    <row r="1008835" spans="3:3" x14ac:dyDescent="0.25">
      <c r="C1008835" s="62"/>
    </row>
    <row r="1008923" spans="3:3" x14ac:dyDescent="0.25">
      <c r="C1008923" s="62"/>
    </row>
    <row r="1008924" spans="3:3" x14ac:dyDescent="0.25">
      <c r="C1008924" s="62"/>
    </row>
    <row r="1009012" spans="3:3" x14ac:dyDescent="0.25">
      <c r="C1009012" s="62"/>
    </row>
    <row r="1009013" spans="3:3" x14ac:dyDescent="0.25">
      <c r="C1009013" s="62"/>
    </row>
    <row r="1009101" spans="3:3" x14ac:dyDescent="0.25">
      <c r="C1009101" s="62"/>
    </row>
    <row r="1009102" spans="3:3" x14ac:dyDescent="0.25">
      <c r="C1009102" s="62"/>
    </row>
    <row r="1009190" spans="3:3" x14ac:dyDescent="0.25">
      <c r="C1009190" s="62"/>
    </row>
    <row r="1009191" spans="3:3" x14ac:dyDescent="0.25">
      <c r="C1009191" s="62"/>
    </row>
    <row r="1009279" spans="3:3" x14ac:dyDescent="0.25">
      <c r="C1009279" s="62"/>
    </row>
    <row r="1009280" spans="3:3" x14ac:dyDescent="0.25">
      <c r="C1009280" s="62"/>
    </row>
    <row r="1009368" spans="3:3" x14ac:dyDescent="0.25">
      <c r="C1009368" s="62"/>
    </row>
    <row r="1009369" spans="3:3" x14ac:dyDescent="0.25">
      <c r="C1009369" s="62"/>
    </row>
    <row r="1009457" spans="3:3" x14ac:dyDescent="0.25">
      <c r="C1009457" s="62"/>
    </row>
    <row r="1009458" spans="3:3" x14ac:dyDescent="0.25">
      <c r="C1009458" s="62"/>
    </row>
    <row r="1009546" spans="3:3" x14ac:dyDescent="0.25">
      <c r="C1009546" s="62"/>
    </row>
    <row r="1009547" spans="3:3" x14ac:dyDescent="0.25">
      <c r="C1009547" s="62"/>
    </row>
    <row r="1009635" spans="3:3" x14ac:dyDescent="0.25">
      <c r="C1009635" s="62"/>
    </row>
    <row r="1009636" spans="3:3" x14ac:dyDescent="0.25">
      <c r="C1009636" s="62"/>
    </row>
    <row r="1009724" spans="3:3" x14ac:dyDescent="0.25">
      <c r="C1009724" s="62"/>
    </row>
    <row r="1009725" spans="3:3" x14ac:dyDescent="0.25">
      <c r="C1009725" s="62"/>
    </row>
    <row r="1009813" spans="3:3" x14ac:dyDescent="0.25">
      <c r="C1009813" s="62"/>
    </row>
    <row r="1009814" spans="3:3" x14ac:dyDescent="0.25">
      <c r="C1009814" s="62"/>
    </row>
    <row r="1009902" spans="3:3" x14ac:dyDescent="0.25">
      <c r="C1009902" s="62"/>
    </row>
    <row r="1009903" spans="3:3" x14ac:dyDescent="0.25">
      <c r="C1009903" s="62"/>
    </row>
    <row r="1009991" spans="3:3" x14ac:dyDescent="0.25">
      <c r="C1009991" s="62"/>
    </row>
    <row r="1009992" spans="3:3" x14ac:dyDescent="0.25">
      <c r="C1009992" s="62"/>
    </row>
    <row r="1010080" spans="3:3" x14ac:dyDescent="0.25">
      <c r="C1010080" s="62"/>
    </row>
    <row r="1010081" spans="3:3" x14ac:dyDescent="0.25">
      <c r="C1010081" s="62"/>
    </row>
    <row r="1010169" spans="3:3" x14ac:dyDescent="0.25">
      <c r="C1010169" s="62"/>
    </row>
    <row r="1010170" spans="3:3" x14ac:dyDescent="0.25">
      <c r="C1010170" s="62"/>
    </row>
    <row r="1010258" spans="3:3" x14ac:dyDescent="0.25">
      <c r="C1010258" s="62"/>
    </row>
    <row r="1010259" spans="3:3" x14ac:dyDescent="0.25">
      <c r="C1010259" s="62"/>
    </row>
    <row r="1010347" spans="3:3" x14ac:dyDescent="0.25">
      <c r="C1010347" s="62"/>
    </row>
    <row r="1010348" spans="3:3" x14ac:dyDescent="0.25">
      <c r="C1010348" s="62"/>
    </row>
    <row r="1010436" spans="3:3" x14ac:dyDescent="0.25">
      <c r="C1010436" s="62"/>
    </row>
    <row r="1010437" spans="3:3" x14ac:dyDescent="0.25">
      <c r="C1010437" s="62"/>
    </row>
    <row r="1010525" spans="3:3" x14ac:dyDescent="0.25">
      <c r="C1010525" s="62"/>
    </row>
    <row r="1010526" spans="3:3" x14ac:dyDescent="0.25">
      <c r="C1010526" s="62"/>
    </row>
    <row r="1010614" spans="3:3" x14ac:dyDescent="0.25">
      <c r="C1010614" s="62"/>
    </row>
    <row r="1010615" spans="3:3" x14ac:dyDescent="0.25">
      <c r="C1010615" s="62"/>
    </row>
    <row r="1010703" spans="3:3" x14ac:dyDescent="0.25">
      <c r="C1010703" s="62"/>
    </row>
    <row r="1010704" spans="3:3" x14ac:dyDescent="0.25">
      <c r="C1010704" s="62"/>
    </row>
    <row r="1010792" spans="3:3" x14ac:dyDescent="0.25">
      <c r="C1010792" s="62"/>
    </row>
    <row r="1010793" spans="3:3" x14ac:dyDescent="0.25">
      <c r="C1010793" s="62"/>
    </row>
    <row r="1010881" spans="3:3" x14ac:dyDescent="0.25">
      <c r="C1010881" s="62"/>
    </row>
    <row r="1010882" spans="3:3" x14ac:dyDescent="0.25">
      <c r="C1010882" s="62"/>
    </row>
    <row r="1010970" spans="3:3" x14ac:dyDescent="0.25">
      <c r="C1010970" s="62"/>
    </row>
    <row r="1010971" spans="3:3" x14ac:dyDescent="0.25">
      <c r="C1010971" s="62"/>
    </row>
    <row r="1011059" spans="3:3" x14ac:dyDescent="0.25">
      <c r="C1011059" s="62"/>
    </row>
    <row r="1011060" spans="3:3" x14ac:dyDescent="0.25">
      <c r="C1011060" s="62"/>
    </row>
    <row r="1011148" spans="3:3" x14ac:dyDescent="0.25">
      <c r="C1011148" s="62"/>
    </row>
    <row r="1011149" spans="3:3" x14ac:dyDescent="0.25">
      <c r="C1011149" s="62"/>
    </row>
    <row r="1011237" spans="3:3" x14ac:dyDescent="0.25">
      <c r="C1011237" s="62"/>
    </row>
    <row r="1011238" spans="3:3" x14ac:dyDescent="0.25">
      <c r="C1011238" s="62"/>
    </row>
    <row r="1011326" spans="3:3" x14ac:dyDescent="0.25">
      <c r="C1011326" s="62"/>
    </row>
    <row r="1011327" spans="3:3" x14ac:dyDescent="0.25">
      <c r="C1011327" s="62"/>
    </row>
    <row r="1011415" spans="3:3" x14ac:dyDescent="0.25">
      <c r="C1011415" s="62"/>
    </row>
    <row r="1011416" spans="3:3" x14ac:dyDescent="0.25">
      <c r="C1011416" s="62"/>
    </row>
    <row r="1011504" spans="3:3" x14ac:dyDescent="0.25">
      <c r="C1011504" s="62"/>
    </row>
    <row r="1011505" spans="3:3" x14ac:dyDescent="0.25">
      <c r="C1011505" s="62"/>
    </row>
    <row r="1011593" spans="3:3" x14ac:dyDescent="0.25">
      <c r="C1011593" s="62"/>
    </row>
    <row r="1011594" spans="3:3" x14ac:dyDescent="0.25">
      <c r="C1011594" s="62"/>
    </row>
    <row r="1011682" spans="3:3" x14ac:dyDescent="0.25">
      <c r="C1011682" s="62"/>
    </row>
    <row r="1011683" spans="3:3" x14ac:dyDescent="0.25">
      <c r="C1011683" s="62"/>
    </row>
    <row r="1011771" spans="3:3" x14ac:dyDescent="0.25">
      <c r="C1011771" s="62"/>
    </row>
    <row r="1011772" spans="3:3" x14ac:dyDescent="0.25">
      <c r="C1011772" s="62"/>
    </row>
    <row r="1011860" spans="3:3" x14ac:dyDescent="0.25">
      <c r="C1011860" s="62"/>
    </row>
    <row r="1011861" spans="3:3" x14ac:dyDescent="0.25">
      <c r="C1011861" s="62"/>
    </row>
    <row r="1011949" spans="3:3" x14ac:dyDescent="0.25">
      <c r="C1011949" s="62"/>
    </row>
    <row r="1011950" spans="3:3" x14ac:dyDescent="0.25">
      <c r="C1011950" s="62"/>
    </row>
    <row r="1012038" spans="3:3" x14ac:dyDescent="0.25">
      <c r="C1012038" s="62"/>
    </row>
    <row r="1012039" spans="3:3" x14ac:dyDescent="0.25">
      <c r="C1012039" s="62"/>
    </row>
    <row r="1012127" spans="3:3" x14ac:dyDescent="0.25">
      <c r="C1012127" s="62"/>
    </row>
    <row r="1012128" spans="3:3" x14ac:dyDescent="0.25">
      <c r="C1012128" s="62"/>
    </row>
    <row r="1012216" spans="3:3" x14ac:dyDescent="0.25">
      <c r="C1012216" s="62"/>
    </row>
    <row r="1012217" spans="3:3" x14ac:dyDescent="0.25">
      <c r="C1012217" s="62"/>
    </row>
    <row r="1012305" spans="3:3" x14ac:dyDescent="0.25">
      <c r="C1012305" s="62"/>
    </row>
    <row r="1012306" spans="3:3" x14ac:dyDescent="0.25">
      <c r="C1012306" s="62"/>
    </row>
    <row r="1012394" spans="3:3" x14ac:dyDescent="0.25">
      <c r="C1012394" s="62"/>
    </row>
    <row r="1012395" spans="3:3" x14ac:dyDescent="0.25">
      <c r="C1012395" s="62"/>
    </row>
    <row r="1012483" spans="3:3" x14ac:dyDescent="0.25">
      <c r="C1012483" s="62"/>
    </row>
    <row r="1012484" spans="3:3" x14ac:dyDescent="0.25">
      <c r="C1012484" s="62"/>
    </row>
    <row r="1012572" spans="3:3" x14ac:dyDescent="0.25">
      <c r="C1012572" s="62"/>
    </row>
    <row r="1012573" spans="3:3" x14ac:dyDescent="0.25">
      <c r="C1012573" s="62"/>
    </row>
    <row r="1012661" spans="3:3" x14ac:dyDescent="0.25">
      <c r="C1012661" s="62"/>
    </row>
    <row r="1012662" spans="3:3" x14ac:dyDescent="0.25">
      <c r="C1012662" s="62"/>
    </row>
    <row r="1012750" spans="3:3" x14ac:dyDescent="0.25">
      <c r="C1012750" s="62"/>
    </row>
    <row r="1012751" spans="3:3" x14ac:dyDescent="0.25">
      <c r="C1012751" s="62"/>
    </row>
    <row r="1012839" spans="3:3" x14ac:dyDescent="0.25">
      <c r="C1012839" s="62"/>
    </row>
    <row r="1012840" spans="3:3" x14ac:dyDescent="0.25">
      <c r="C1012840" s="62"/>
    </row>
    <row r="1012928" spans="3:3" x14ac:dyDescent="0.25">
      <c r="C1012928" s="62"/>
    </row>
    <row r="1012929" spans="3:3" x14ac:dyDescent="0.25">
      <c r="C1012929" s="62"/>
    </row>
    <row r="1013017" spans="3:3" x14ac:dyDescent="0.25">
      <c r="C1013017" s="62"/>
    </row>
    <row r="1013018" spans="3:3" x14ac:dyDescent="0.25">
      <c r="C1013018" s="62"/>
    </row>
    <row r="1013106" spans="3:3" x14ac:dyDescent="0.25">
      <c r="C1013106" s="62"/>
    </row>
    <row r="1013107" spans="3:3" x14ac:dyDescent="0.25">
      <c r="C1013107" s="62"/>
    </row>
    <row r="1013195" spans="3:3" x14ac:dyDescent="0.25">
      <c r="C1013195" s="62"/>
    </row>
    <row r="1013196" spans="3:3" x14ac:dyDescent="0.25">
      <c r="C1013196" s="62"/>
    </row>
    <row r="1013284" spans="3:3" x14ac:dyDescent="0.25">
      <c r="C1013284" s="62"/>
    </row>
    <row r="1013285" spans="3:3" x14ac:dyDescent="0.25">
      <c r="C1013285" s="62"/>
    </row>
    <row r="1013373" spans="3:3" x14ac:dyDescent="0.25">
      <c r="C1013373" s="62"/>
    </row>
    <row r="1013374" spans="3:3" x14ac:dyDescent="0.25">
      <c r="C1013374" s="62"/>
    </row>
    <row r="1013462" spans="3:3" x14ac:dyDescent="0.25">
      <c r="C1013462" s="62"/>
    </row>
    <row r="1013463" spans="3:3" x14ac:dyDescent="0.25">
      <c r="C1013463" s="62"/>
    </row>
    <row r="1013551" spans="3:3" x14ac:dyDescent="0.25">
      <c r="C1013551" s="62"/>
    </row>
    <row r="1013552" spans="3:3" x14ac:dyDescent="0.25">
      <c r="C1013552" s="62"/>
    </row>
    <row r="1013640" spans="3:3" x14ac:dyDescent="0.25">
      <c r="C1013640" s="62"/>
    </row>
    <row r="1013641" spans="3:3" x14ac:dyDescent="0.25">
      <c r="C1013641" s="62"/>
    </row>
    <row r="1013729" spans="3:3" x14ac:dyDescent="0.25">
      <c r="C1013729" s="62"/>
    </row>
    <row r="1013730" spans="3:3" x14ac:dyDescent="0.25">
      <c r="C1013730" s="62"/>
    </row>
    <row r="1013818" spans="3:3" x14ac:dyDescent="0.25">
      <c r="C1013818" s="62"/>
    </row>
    <row r="1013819" spans="3:3" x14ac:dyDescent="0.25">
      <c r="C1013819" s="62"/>
    </row>
    <row r="1013907" spans="3:3" x14ac:dyDescent="0.25">
      <c r="C1013907" s="62"/>
    </row>
    <row r="1013908" spans="3:3" x14ac:dyDescent="0.25">
      <c r="C1013908" s="62"/>
    </row>
    <row r="1013996" spans="3:3" x14ac:dyDescent="0.25">
      <c r="C1013996" s="62"/>
    </row>
    <row r="1013997" spans="3:3" x14ac:dyDescent="0.25">
      <c r="C1013997" s="62"/>
    </row>
    <row r="1014085" spans="3:3" x14ac:dyDescent="0.25">
      <c r="C1014085" s="62"/>
    </row>
    <row r="1014086" spans="3:3" x14ac:dyDescent="0.25">
      <c r="C1014086" s="62"/>
    </row>
    <row r="1014174" spans="3:3" x14ac:dyDescent="0.25">
      <c r="C1014174" s="62"/>
    </row>
    <row r="1014175" spans="3:3" x14ac:dyDescent="0.25">
      <c r="C1014175" s="62"/>
    </row>
    <row r="1014263" spans="3:3" x14ac:dyDescent="0.25">
      <c r="C1014263" s="62"/>
    </row>
    <row r="1014264" spans="3:3" x14ac:dyDescent="0.25">
      <c r="C1014264" s="62"/>
    </row>
    <row r="1014352" spans="3:3" x14ac:dyDescent="0.25">
      <c r="C1014352" s="62"/>
    </row>
    <row r="1014353" spans="3:3" x14ac:dyDescent="0.25">
      <c r="C1014353" s="62"/>
    </row>
    <row r="1014441" spans="3:3" x14ac:dyDescent="0.25">
      <c r="C1014441" s="62"/>
    </row>
    <row r="1014442" spans="3:3" x14ac:dyDescent="0.25">
      <c r="C1014442" s="62"/>
    </row>
    <row r="1014530" spans="3:3" x14ac:dyDescent="0.25">
      <c r="C1014530" s="62"/>
    </row>
    <row r="1014531" spans="3:3" x14ac:dyDescent="0.25">
      <c r="C1014531" s="62"/>
    </row>
    <row r="1014619" spans="3:3" x14ac:dyDescent="0.25">
      <c r="C1014619" s="62"/>
    </row>
    <row r="1014620" spans="3:3" x14ac:dyDescent="0.25">
      <c r="C1014620" s="62"/>
    </row>
    <row r="1014708" spans="3:3" x14ac:dyDescent="0.25">
      <c r="C1014708" s="62"/>
    </row>
    <row r="1014709" spans="3:3" x14ac:dyDescent="0.25">
      <c r="C1014709" s="62"/>
    </row>
    <row r="1014797" spans="3:3" x14ac:dyDescent="0.25">
      <c r="C1014797" s="62"/>
    </row>
    <row r="1014798" spans="3:3" x14ac:dyDescent="0.25">
      <c r="C1014798" s="62"/>
    </row>
    <row r="1014886" spans="3:3" x14ac:dyDescent="0.25">
      <c r="C1014886" s="62"/>
    </row>
    <row r="1014887" spans="3:3" x14ac:dyDescent="0.25">
      <c r="C1014887" s="62"/>
    </row>
    <row r="1014975" spans="3:3" x14ac:dyDescent="0.25">
      <c r="C1014975" s="62"/>
    </row>
    <row r="1014976" spans="3:3" x14ac:dyDescent="0.25">
      <c r="C1014976" s="62"/>
    </row>
    <row r="1015064" spans="3:3" x14ac:dyDescent="0.25">
      <c r="C1015064" s="62"/>
    </row>
    <row r="1015065" spans="3:3" x14ac:dyDescent="0.25">
      <c r="C1015065" s="62"/>
    </row>
    <row r="1015153" spans="3:3" x14ac:dyDescent="0.25">
      <c r="C1015153" s="62"/>
    </row>
    <row r="1015154" spans="3:3" x14ac:dyDescent="0.25">
      <c r="C1015154" s="62"/>
    </row>
    <row r="1015242" spans="3:3" x14ac:dyDescent="0.25">
      <c r="C1015242" s="62"/>
    </row>
    <row r="1015243" spans="3:3" x14ac:dyDescent="0.25">
      <c r="C1015243" s="62"/>
    </row>
    <row r="1015331" spans="3:3" x14ac:dyDescent="0.25">
      <c r="C1015331" s="62"/>
    </row>
    <row r="1015332" spans="3:3" x14ac:dyDescent="0.25">
      <c r="C1015332" s="62"/>
    </row>
    <row r="1015420" spans="3:3" x14ac:dyDescent="0.25">
      <c r="C1015420" s="62"/>
    </row>
    <row r="1015421" spans="3:3" x14ac:dyDescent="0.25">
      <c r="C1015421" s="62"/>
    </row>
    <row r="1015509" spans="3:3" x14ac:dyDescent="0.25">
      <c r="C1015509" s="62"/>
    </row>
    <row r="1015510" spans="3:3" x14ac:dyDescent="0.25">
      <c r="C1015510" s="62"/>
    </row>
    <row r="1015598" spans="3:3" x14ac:dyDescent="0.25">
      <c r="C1015598" s="62"/>
    </row>
    <row r="1015599" spans="3:3" x14ac:dyDescent="0.25">
      <c r="C1015599" s="62"/>
    </row>
    <row r="1015687" spans="3:3" x14ac:dyDescent="0.25">
      <c r="C1015687" s="62"/>
    </row>
    <row r="1015688" spans="3:3" x14ac:dyDescent="0.25">
      <c r="C1015688" s="62"/>
    </row>
    <row r="1015776" spans="3:3" x14ac:dyDescent="0.25">
      <c r="C1015776" s="62"/>
    </row>
    <row r="1015777" spans="3:3" x14ac:dyDescent="0.25">
      <c r="C1015777" s="62"/>
    </row>
    <row r="1015865" spans="3:3" x14ac:dyDescent="0.25">
      <c r="C1015865" s="62"/>
    </row>
    <row r="1015866" spans="3:3" x14ac:dyDescent="0.25">
      <c r="C1015866" s="62"/>
    </row>
    <row r="1015954" spans="3:3" x14ac:dyDescent="0.25">
      <c r="C1015954" s="62"/>
    </row>
    <row r="1015955" spans="3:3" x14ac:dyDescent="0.25">
      <c r="C1015955" s="62"/>
    </row>
    <row r="1016043" spans="3:3" x14ac:dyDescent="0.25">
      <c r="C1016043" s="62"/>
    </row>
    <row r="1016044" spans="3:3" x14ac:dyDescent="0.25">
      <c r="C1016044" s="62"/>
    </row>
    <row r="1016132" spans="3:3" x14ac:dyDescent="0.25">
      <c r="C1016132" s="62"/>
    </row>
    <row r="1016133" spans="3:3" x14ac:dyDescent="0.25">
      <c r="C1016133" s="62"/>
    </row>
    <row r="1016221" spans="3:3" x14ac:dyDescent="0.25">
      <c r="C1016221" s="62"/>
    </row>
    <row r="1016222" spans="3:3" x14ac:dyDescent="0.25">
      <c r="C1016222" s="62"/>
    </row>
    <row r="1016310" spans="3:3" x14ac:dyDescent="0.25">
      <c r="C1016310" s="62"/>
    </row>
    <row r="1016311" spans="3:3" x14ac:dyDescent="0.25">
      <c r="C1016311" s="62"/>
    </row>
    <row r="1016399" spans="3:3" x14ac:dyDescent="0.25">
      <c r="C1016399" s="62"/>
    </row>
    <row r="1016400" spans="3:3" x14ac:dyDescent="0.25">
      <c r="C1016400" s="62"/>
    </row>
    <row r="1016488" spans="3:3" x14ac:dyDescent="0.25">
      <c r="C1016488" s="62"/>
    </row>
    <row r="1016489" spans="3:3" x14ac:dyDescent="0.25">
      <c r="C1016489" s="62"/>
    </row>
    <row r="1016577" spans="3:3" x14ac:dyDescent="0.25">
      <c r="C1016577" s="62"/>
    </row>
    <row r="1016578" spans="3:3" x14ac:dyDescent="0.25">
      <c r="C1016578" s="62"/>
    </row>
    <row r="1016666" spans="3:3" x14ac:dyDescent="0.25">
      <c r="C1016666" s="62"/>
    </row>
    <row r="1016667" spans="3:3" x14ac:dyDescent="0.25">
      <c r="C1016667" s="62"/>
    </row>
    <row r="1016755" spans="3:3" x14ac:dyDescent="0.25">
      <c r="C1016755" s="62"/>
    </row>
    <row r="1016756" spans="3:3" x14ac:dyDescent="0.25">
      <c r="C1016756" s="62"/>
    </row>
    <row r="1016844" spans="3:3" x14ac:dyDescent="0.25">
      <c r="C1016844" s="62"/>
    </row>
    <row r="1016845" spans="3:3" x14ac:dyDescent="0.25">
      <c r="C1016845" s="62"/>
    </row>
    <row r="1016933" spans="3:3" x14ac:dyDescent="0.25">
      <c r="C1016933" s="62"/>
    </row>
    <row r="1016934" spans="3:3" x14ac:dyDescent="0.25">
      <c r="C1016934" s="62"/>
    </row>
    <row r="1017022" spans="3:3" x14ac:dyDescent="0.25">
      <c r="C1017022" s="62"/>
    </row>
    <row r="1017023" spans="3:3" x14ac:dyDescent="0.25">
      <c r="C1017023" s="62"/>
    </row>
    <row r="1017111" spans="3:3" x14ac:dyDescent="0.25">
      <c r="C1017111" s="62"/>
    </row>
    <row r="1017112" spans="3:3" x14ac:dyDescent="0.25">
      <c r="C1017112" s="62"/>
    </row>
    <row r="1017200" spans="3:3" x14ac:dyDescent="0.25">
      <c r="C1017200" s="62"/>
    </row>
    <row r="1017201" spans="3:3" x14ac:dyDescent="0.25">
      <c r="C1017201" s="62"/>
    </row>
    <row r="1017289" spans="3:3" x14ac:dyDescent="0.25">
      <c r="C1017289" s="62"/>
    </row>
    <row r="1017290" spans="3:3" x14ac:dyDescent="0.25">
      <c r="C1017290" s="62"/>
    </row>
    <row r="1017378" spans="3:3" x14ac:dyDescent="0.25">
      <c r="C1017378" s="62"/>
    </row>
    <row r="1017379" spans="3:3" x14ac:dyDescent="0.25">
      <c r="C1017379" s="62"/>
    </row>
    <row r="1017467" spans="3:3" x14ac:dyDescent="0.25">
      <c r="C1017467" s="62"/>
    </row>
    <row r="1017468" spans="3:3" x14ac:dyDescent="0.25">
      <c r="C1017468" s="62"/>
    </row>
    <row r="1017556" spans="3:3" x14ac:dyDescent="0.25">
      <c r="C1017556" s="62"/>
    </row>
    <row r="1017557" spans="3:3" x14ac:dyDescent="0.25">
      <c r="C1017557" s="62"/>
    </row>
    <row r="1017645" spans="3:3" x14ac:dyDescent="0.25">
      <c r="C1017645" s="62"/>
    </row>
    <row r="1017646" spans="3:3" x14ac:dyDescent="0.25">
      <c r="C1017646" s="62"/>
    </row>
    <row r="1017734" spans="3:3" x14ac:dyDescent="0.25">
      <c r="C1017734" s="62"/>
    </row>
    <row r="1017735" spans="3:3" x14ac:dyDescent="0.25">
      <c r="C1017735" s="62"/>
    </row>
    <row r="1017823" spans="3:3" x14ac:dyDescent="0.25">
      <c r="C1017823" s="62"/>
    </row>
    <row r="1017824" spans="3:3" x14ac:dyDescent="0.25">
      <c r="C1017824" s="62"/>
    </row>
    <row r="1017912" spans="3:3" x14ac:dyDescent="0.25">
      <c r="C1017912" s="62"/>
    </row>
    <row r="1017913" spans="3:3" x14ac:dyDescent="0.25">
      <c r="C1017913" s="62"/>
    </row>
    <row r="1018001" spans="3:3" x14ac:dyDescent="0.25">
      <c r="C1018001" s="62"/>
    </row>
    <row r="1018002" spans="3:3" x14ac:dyDescent="0.25">
      <c r="C1018002" s="62"/>
    </row>
    <row r="1018090" spans="3:3" x14ac:dyDescent="0.25">
      <c r="C1018090" s="62"/>
    </row>
    <row r="1018091" spans="3:3" x14ac:dyDescent="0.25">
      <c r="C1018091" s="62"/>
    </row>
    <row r="1018179" spans="3:3" x14ac:dyDescent="0.25">
      <c r="C1018179" s="62"/>
    </row>
    <row r="1018180" spans="3:3" x14ac:dyDescent="0.25">
      <c r="C1018180" s="62"/>
    </row>
    <row r="1018268" spans="3:3" x14ac:dyDescent="0.25">
      <c r="C1018268" s="62"/>
    </row>
    <row r="1018269" spans="3:3" x14ac:dyDescent="0.25">
      <c r="C1018269" s="62"/>
    </row>
    <row r="1018357" spans="3:3" x14ac:dyDescent="0.25">
      <c r="C1018357" s="62"/>
    </row>
    <row r="1018358" spans="3:3" x14ac:dyDescent="0.25">
      <c r="C1018358" s="62"/>
    </row>
    <row r="1018446" spans="3:3" x14ac:dyDescent="0.25">
      <c r="C1018446" s="62"/>
    </row>
    <row r="1018447" spans="3:3" x14ac:dyDescent="0.25">
      <c r="C1018447" s="62"/>
    </row>
    <row r="1018535" spans="3:3" x14ac:dyDescent="0.25">
      <c r="C1018535" s="62"/>
    </row>
    <row r="1018536" spans="3:3" x14ac:dyDescent="0.25">
      <c r="C1018536" s="62"/>
    </row>
    <row r="1018624" spans="3:3" x14ac:dyDescent="0.25">
      <c r="C1018624" s="62"/>
    </row>
    <row r="1018625" spans="3:3" x14ac:dyDescent="0.25">
      <c r="C1018625" s="62"/>
    </row>
    <row r="1018713" spans="3:3" x14ac:dyDescent="0.25">
      <c r="C1018713" s="62"/>
    </row>
    <row r="1018714" spans="3:3" x14ac:dyDescent="0.25">
      <c r="C1018714" s="62"/>
    </row>
    <row r="1018802" spans="3:3" x14ac:dyDescent="0.25">
      <c r="C1018802" s="62"/>
    </row>
    <row r="1018803" spans="3:3" x14ac:dyDescent="0.25">
      <c r="C1018803" s="62"/>
    </row>
    <row r="1018891" spans="3:3" x14ac:dyDescent="0.25">
      <c r="C1018891" s="62"/>
    </row>
    <row r="1018892" spans="3:3" x14ac:dyDescent="0.25">
      <c r="C1018892" s="62"/>
    </row>
    <row r="1018980" spans="3:3" x14ac:dyDescent="0.25">
      <c r="C1018980" s="62"/>
    </row>
    <row r="1018981" spans="3:3" x14ac:dyDescent="0.25">
      <c r="C1018981" s="62"/>
    </row>
    <row r="1019069" spans="3:3" x14ac:dyDescent="0.25">
      <c r="C1019069" s="62"/>
    </row>
    <row r="1019070" spans="3:3" x14ac:dyDescent="0.25">
      <c r="C1019070" s="62"/>
    </row>
    <row r="1019158" spans="3:3" x14ac:dyDescent="0.25">
      <c r="C1019158" s="62"/>
    </row>
    <row r="1019159" spans="3:3" x14ac:dyDescent="0.25">
      <c r="C1019159" s="62"/>
    </row>
    <row r="1019247" spans="3:3" x14ac:dyDescent="0.25">
      <c r="C1019247" s="62"/>
    </row>
    <row r="1019248" spans="3:3" x14ac:dyDescent="0.25">
      <c r="C1019248" s="62"/>
    </row>
    <row r="1019336" spans="3:3" x14ac:dyDescent="0.25">
      <c r="C1019336" s="62"/>
    </row>
    <row r="1019337" spans="3:3" x14ac:dyDescent="0.25">
      <c r="C1019337" s="62"/>
    </row>
    <row r="1019425" spans="3:3" x14ac:dyDescent="0.25">
      <c r="C1019425" s="62"/>
    </row>
    <row r="1019426" spans="3:3" x14ac:dyDescent="0.25">
      <c r="C1019426" s="62"/>
    </row>
    <row r="1019514" spans="3:3" x14ac:dyDescent="0.25">
      <c r="C1019514" s="62"/>
    </row>
    <row r="1019515" spans="3:3" x14ac:dyDescent="0.25">
      <c r="C1019515" s="62"/>
    </row>
    <row r="1019603" spans="3:3" x14ac:dyDescent="0.25">
      <c r="C1019603" s="62"/>
    </row>
    <row r="1019604" spans="3:3" x14ac:dyDescent="0.25">
      <c r="C1019604" s="62"/>
    </row>
    <row r="1019692" spans="3:3" x14ac:dyDescent="0.25">
      <c r="C1019692" s="62"/>
    </row>
    <row r="1019693" spans="3:3" x14ac:dyDescent="0.25">
      <c r="C1019693" s="62"/>
    </row>
    <row r="1019781" spans="3:3" x14ac:dyDescent="0.25">
      <c r="C1019781" s="62"/>
    </row>
    <row r="1019782" spans="3:3" x14ac:dyDescent="0.25">
      <c r="C1019782" s="62"/>
    </row>
    <row r="1019870" spans="3:3" x14ac:dyDescent="0.25">
      <c r="C1019870" s="62"/>
    </row>
    <row r="1019871" spans="3:3" x14ac:dyDescent="0.25">
      <c r="C1019871" s="62"/>
    </row>
    <row r="1019959" spans="3:3" x14ac:dyDescent="0.25">
      <c r="C1019959" s="62"/>
    </row>
    <row r="1019960" spans="3:3" x14ac:dyDescent="0.25">
      <c r="C1019960" s="62"/>
    </row>
    <row r="1020048" spans="3:3" x14ac:dyDescent="0.25">
      <c r="C1020048" s="62"/>
    </row>
    <row r="1020049" spans="3:3" x14ac:dyDescent="0.25">
      <c r="C1020049" s="62"/>
    </row>
    <row r="1020137" spans="3:3" x14ac:dyDescent="0.25">
      <c r="C1020137" s="62"/>
    </row>
    <row r="1020138" spans="3:3" x14ac:dyDescent="0.25">
      <c r="C1020138" s="62"/>
    </row>
    <row r="1020226" spans="3:3" x14ac:dyDescent="0.25">
      <c r="C1020226" s="62"/>
    </row>
    <row r="1020227" spans="3:3" x14ac:dyDescent="0.25">
      <c r="C1020227" s="62"/>
    </row>
    <row r="1020315" spans="3:3" x14ac:dyDescent="0.25">
      <c r="C1020315" s="62"/>
    </row>
    <row r="1020316" spans="3:3" x14ac:dyDescent="0.25">
      <c r="C1020316" s="62"/>
    </row>
    <row r="1020404" spans="3:3" x14ac:dyDescent="0.25">
      <c r="C1020404" s="62"/>
    </row>
    <row r="1020405" spans="3:3" x14ac:dyDescent="0.25">
      <c r="C1020405" s="62"/>
    </row>
    <row r="1020493" spans="3:3" x14ac:dyDescent="0.25">
      <c r="C1020493" s="62"/>
    </row>
    <row r="1020494" spans="3:3" x14ac:dyDescent="0.25">
      <c r="C1020494" s="62"/>
    </row>
    <row r="1020582" spans="3:3" x14ac:dyDescent="0.25">
      <c r="C1020582" s="62"/>
    </row>
    <row r="1020583" spans="3:3" x14ac:dyDescent="0.25">
      <c r="C1020583" s="62"/>
    </row>
    <row r="1020671" spans="3:3" x14ac:dyDescent="0.25">
      <c r="C1020671" s="62"/>
    </row>
    <row r="1020672" spans="3:3" x14ac:dyDescent="0.25">
      <c r="C1020672" s="62"/>
    </row>
    <row r="1020760" spans="3:3" x14ac:dyDescent="0.25">
      <c r="C1020760" s="62"/>
    </row>
    <row r="1020761" spans="3:3" x14ac:dyDescent="0.25">
      <c r="C1020761" s="62"/>
    </row>
    <row r="1020849" spans="3:3" x14ac:dyDescent="0.25">
      <c r="C1020849" s="62"/>
    </row>
    <row r="1020850" spans="3:3" x14ac:dyDescent="0.25">
      <c r="C1020850" s="62"/>
    </row>
    <row r="1020938" spans="3:3" x14ac:dyDescent="0.25">
      <c r="C1020938" s="62"/>
    </row>
    <row r="1020939" spans="3:3" x14ac:dyDescent="0.25">
      <c r="C1020939" s="62"/>
    </row>
    <row r="1021027" spans="3:3" x14ac:dyDescent="0.25">
      <c r="C1021027" s="62"/>
    </row>
    <row r="1021028" spans="3:3" x14ac:dyDescent="0.25">
      <c r="C1021028" s="62"/>
    </row>
    <row r="1021116" spans="3:3" x14ac:dyDescent="0.25">
      <c r="C1021116" s="62"/>
    </row>
    <row r="1021117" spans="3:3" x14ac:dyDescent="0.25">
      <c r="C1021117" s="62"/>
    </row>
    <row r="1021205" spans="3:3" x14ac:dyDescent="0.25">
      <c r="C1021205" s="62"/>
    </row>
    <row r="1021206" spans="3:3" x14ac:dyDescent="0.25">
      <c r="C1021206" s="62"/>
    </row>
    <row r="1021294" spans="3:3" x14ac:dyDescent="0.25">
      <c r="C1021294" s="62"/>
    </row>
    <row r="1021295" spans="3:3" x14ac:dyDescent="0.25">
      <c r="C1021295" s="62"/>
    </row>
    <row r="1021383" spans="3:3" x14ac:dyDescent="0.25">
      <c r="C1021383" s="62"/>
    </row>
    <row r="1021384" spans="3:3" x14ac:dyDescent="0.25">
      <c r="C1021384" s="62"/>
    </row>
    <row r="1021472" spans="3:3" x14ac:dyDescent="0.25">
      <c r="C1021472" s="62"/>
    </row>
    <row r="1021473" spans="3:3" x14ac:dyDescent="0.25">
      <c r="C1021473" s="62"/>
    </row>
    <row r="1021561" spans="3:3" x14ac:dyDescent="0.25">
      <c r="C1021561" s="62"/>
    </row>
    <row r="1021562" spans="3:3" x14ac:dyDescent="0.25">
      <c r="C1021562" s="62"/>
    </row>
    <row r="1021650" spans="3:3" x14ac:dyDescent="0.25">
      <c r="C1021650" s="62"/>
    </row>
    <row r="1021651" spans="3:3" x14ac:dyDescent="0.25">
      <c r="C1021651" s="62"/>
    </row>
    <row r="1021739" spans="3:3" x14ac:dyDescent="0.25">
      <c r="C1021739" s="62"/>
    </row>
    <row r="1021740" spans="3:3" x14ac:dyDescent="0.25">
      <c r="C1021740" s="62"/>
    </row>
    <row r="1021828" spans="3:3" x14ac:dyDescent="0.25">
      <c r="C1021828" s="62"/>
    </row>
    <row r="1021829" spans="3:3" x14ac:dyDescent="0.25">
      <c r="C1021829" s="62"/>
    </row>
    <row r="1021917" spans="3:3" x14ac:dyDescent="0.25">
      <c r="C1021917" s="62"/>
    </row>
    <row r="1021918" spans="3:3" x14ac:dyDescent="0.25">
      <c r="C1021918" s="62"/>
    </row>
    <row r="1022006" spans="3:3" x14ac:dyDescent="0.25">
      <c r="C1022006" s="62"/>
    </row>
    <row r="1022007" spans="3:3" x14ac:dyDescent="0.25">
      <c r="C1022007" s="62"/>
    </row>
    <row r="1022095" spans="3:3" x14ac:dyDescent="0.25">
      <c r="C1022095" s="62"/>
    </row>
    <row r="1022096" spans="3:3" x14ac:dyDescent="0.25">
      <c r="C1022096" s="62"/>
    </row>
    <row r="1022184" spans="3:3" x14ac:dyDescent="0.25">
      <c r="C1022184" s="62"/>
    </row>
    <row r="1022185" spans="3:3" x14ac:dyDescent="0.25">
      <c r="C1022185" s="62"/>
    </row>
    <row r="1022273" spans="3:3" x14ac:dyDescent="0.25">
      <c r="C1022273" s="62"/>
    </row>
    <row r="1022274" spans="3:3" x14ac:dyDescent="0.25">
      <c r="C1022274" s="62"/>
    </row>
    <row r="1022362" spans="3:3" x14ac:dyDescent="0.25">
      <c r="C1022362" s="62"/>
    </row>
    <row r="1022363" spans="3:3" x14ac:dyDescent="0.25">
      <c r="C1022363" s="62"/>
    </row>
    <row r="1022451" spans="3:3" x14ac:dyDescent="0.25">
      <c r="C1022451" s="62"/>
    </row>
    <row r="1022452" spans="3:3" x14ac:dyDescent="0.25">
      <c r="C1022452" s="62"/>
    </row>
    <row r="1022540" spans="3:3" x14ac:dyDescent="0.25">
      <c r="C1022540" s="62"/>
    </row>
    <row r="1022541" spans="3:3" x14ac:dyDescent="0.25">
      <c r="C1022541" s="62"/>
    </row>
    <row r="1022629" spans="3:3" x14ac:dyDescent="0.25">
      <c r="C1022629" s="62"/>
    </row>
    <row r="1022630" spans="3:3" x14ac:dyDescent="0.25">
      <c r="C1022630" s="62"/>
    </row>
    <row r="1022718" spans="3:3" x14ac:dyDescent="0.25">
      <c r="C1022718" s="62"/>
    </row>
    <row r="1022719" spans="3:3" x14ac:dyDescent="0.25">
      <c r="C1022719" s="62"/>
    </row>
    <row r="1022807" spans="3:3" x14ac:dyDescent="0.25">
      <c r="C1022807" s="62"/>
    </row>
    <row r="1022808" spans="3:3" x14ac:dyDescent="0.25">
      <c r="C1022808" s="62"/>
    </row>
    <row r="1022896" spans="3:3" x14ac:dyDescent="0.25">
      <c r="C1022896" s="62"/>
    </row>
    <row r="1022897" spans="3:3" x14ac:dyDescent="0.25">
      <c r="C1022897" s="62"/>
    </row>
    <row r="1022985" spans="3:3" x14ac:dyDescent="0.25">
      <c r="C1022985" s="62"/>
    </row>
    <row r="1022986" spans="3:3" x14ac:dyDescent="0.25">
      <c r="C1022986" s="62"/>
    </row>
    <row r="1023074" spans="3:3" x14ac:dyDescent="0.25">
      <c r="C1023074" s="62"/>
    </row>
    <row r="1023075" spans="3:3" x14ac:dyDescent="0.25">
      <c r="C1023075" s="62"/>
    </row>
    <row r="1023163" spans="3:3" x14ac:dyDescent="0.25">
      <c r="C1023163" s="62"/>
    </row>
    <row r="1023164" spans="3:3" x14ac:dyDescent="0.25">
      <c r="C1023164" s="62"/>
    </row>
    <row r="1023252" spans="3:3" x14ac:dyDescent="0.25">
      <c r="C1023252" s="62"/>
    </row>
    <row r="1023253" spans="3:3" x14ac:dyDescent="0.25">
      <c r="C1023253" s="62"/>
    </row>
    <row r="1023341" spans="3:3" x14ac:dyDescent="0.25">
      <c r="C1023341" s="62"/>
    </row>
    <row r="1023342" spans="3:3" x14ac:dyDescent="0.25">
      <c r="C1023342" s="62"/>
    </row>
    <row r="1023430" spans="3:3" x14ac:dyDescent="0.25">
      <c r="C1023430" s="62"/>
    </row>
    <row r="1023431" spans="3:3" x14ac:dyDescent="0.25">
      <c r="C1023431" s="62"/>
    </row>
    <row r="1023519" spans="3:3" x14ac:dyDescent="0.25">
      <c r="C1023519" s="62"/>
    </row>
    <row r="1023520" spans="3:3" x14ac:dyDescent="0.25">
      <c r="C1023520" s="62"/>
    </row>
    <row r="1023608" spans="3:3" x14ac:dyDescent="0.25">
      <c r="C1023608" s="62"/>
    </row>
    <row r="1023609" spans="3:3" x14ac:dyDescent="0.25">
      <c r="C1023609" s="62"/>
    </row>
    <row r="1023697" spans="3:3" x14ac:dyDescent="0.25">
      <c r="C1023697" s="62"/>
    </row>
    <row r="1023698" spans="3:3" x14ac:dyDescent="0.25">
      <c r="C1023698" s="62"/>
    </row>
    <row r="1023786" spans="3:3" x14ac:dyDescent="0.25">
      <c r="C1023786" s="62"/>
    </row>
    <row r="1023787" spans="3:3" x14ac:dyDescent="0.25">
      <c r="C1023787" s="62"/>
    </row>
    <row r="1023875" spans="3:3" x14ac:dyDescent="0.25">
      <c r="C1023875" s="62"/>
    </row>
    <row r="1023876" spans="3:3" x14ac:dyDescent="0.25">
      <c r="C1023876" s="62"/>
    </row>
    <row r="1023964" spans="3:3" x14ac:dyDescent="0.25">
      <c r="C1023964" s="62"/>
    </row>
    <row r="1023965" spans="3:3" x14ac:dyDescent="0.25">
      <c r="C1023965" s="62"/>
    </row>
    <row r="1024053" spans="3:3" x14ac:dyDescent="0.25">
      <c r="C1024053" s="62"/>
    </row>
    <row r="1024054" spans="3:3" x14ac:dyDescent="0.25">
      <c r="C1024054" s="62"/>
    </row>
    <row r="1024142" spans="3:3" x14ac:dyDescent="0.25">
      <c r="C1024142" s="62"/>
    </row>
    <row r="1024143" spans="3:3" x14ac:dyDescent="0.25">
      <c r="C1024143" s="62"/>
    </row>
    <row r="1024231" spans="3:3" x14ac:dyDescent="0.25">
      <c r="C1024231" s="62"/>
    </row>
    <row r="1024232" spans="3:3" x14ac:dyDescent="0.25">
      <c r="C1024232" s="62"/>
    </row>
    <row r="1024320" spans="3:3" x14ac:dyDescent="0.25">
      <c r="C1024320" s="62"/>
    </row>
    <row r="1024321" spans="3:3" x14ac:dyDescent="0.25">
      <c r="C1024321" s="62"/>
    </row>
    <row r="1024409" spans="3:3" x14ac:dyDescent="0.25">
      <c r="C1024409" s="62"/>
    </row>
    <row r="1024410" spans="3:3" x14ac:dyDescent="0.25">
      <c r="C1024410" s="62"/>
    </row>
    <row r="1024498" spans="3:3" x14ac:dyDescent="0.25">
      <c r="C1024498" s="62"/>
    </row>
    <row r="1024499" spans="3:3" x14ac:dyDescent="0.25">
      <c r="C1024499" s="62"/>
    </row>
    <row r="1024587" spans="3:3" x14ac:dyDescent="0.25">
      <c r="C1024587" s="62"/>
    </row>
    <row r="1024588" spans="3:3" x14ac:dyDescent="0.25">
      <c r="C1024588" s="62"/>
    </row>
    <row r="1024676" spans="3:3" x14ac:dyDescent="0.25">
      <c r="C1024676" s="62"/>
    </row>
    <row r="1024677" spans="3:3" x14ac:dyDescent="0.25">
      <c r="C1024677" s="62"/>
    </row>
    <row r="1024765" spans="3:3" x14ac:dyDescent="0.25">
      <c r="C1024765" s="62"/>
    </row>
    <row r="1024766" spans="3:3" x14ac:dyDescent="0.25">
      <c r="C1024766" s="62"/>
    </row>
    <row r="1024854" spans="3:3" x14ac:dyDescent="0.25">
      <c r="C1024854" s="62"/>
    </row>
    <row r="1024855" spans="3:3" x14ac:dyDescent="0.25">
      <c r="C1024855" s="62"/>
    </row>
    <row r="1024943" spans="3:3" x14ac:dyDescent="0.25">
      <c r="C1024943" s="62"/>
    </row>
    <row r="1024944" spans="3:3" x14ac:dyDescent="0.25">
      <c r="C1024944" s="62"/>
    </row>
    <row r="1025032" spans="3:3" x14ac:dyDescent="0.25">
      <c r="C1025032" s="62"/>
    </row>
    <row r="1025033" spans="3:3" x14ac:dyDescent="0.25">
      <c r="C1025033" s="62"/>
    </row>
    <row r="1025121" spans="3:3" x14ac:dyDescent="0.25">
      <c r="C1025121" s="62"/>
    </row>
    <row r="1025122" spans="3:3" x14ac:dyDescent="0.25">
      <c r="C1025122" s="62"/>
    </row>
    <row r="1025210" spans="3:3" x14ac:dyDescent="0.25">
      <c r="C1025210" s="62"/>
    </row>
    <row r="1025211" spans="3:3" x14ac:dyDescent="0.25">
      <c r="C1025211" s="62"/>
    </row>
    <row r="1025299" spans="3:3" x14ac:dyDescent="0.25">
      <c r="C1025299" s="62"/>
    </row>
    <row r="1025300" spans="3:3" x14ac:dyDescent="0.25">
      <c r="C1025300" s="62"/>
    </row>
    <row r="1025388" spans="3:3" x14ac:dyDescent="0.25">
      <c r="C1025388" s="62"/>
    </row>
    <row r="1025389" spans="3:3" x14ac:dyDescent="0.25">
      <c r="C1025389" s="62"/>
    </row>
    <row r="1025477" spans="3:3" x14ac:dyDescent="0.25">
      <c r="C1025477" s="62"/>
    </row>
    <row r="1025478" spans="3:3" x14ac:dyDescent="0.25">
      <c r="C1025478" s="62"/>
    </row>
    <row r="1025566" spans="3:3" x14ac:dyDescent="0.25">
      <c r="C1025566" s="62"/>
    </row>
    <row r="1025567" spans="3:3" x14ac:dyDescent="0.25">
      <c r="C1025567" s="62"/>
    </row>
    <row r="1025655" spans="3:3" x14ac:dyDescent="0.25">
      <c r="C1025655" s="62"/>
    </row>
    <row r="1025656" spans="3:3" x14ac:dyDescent="0.25">
      <c r="C1025656" s="62"/>
    </row>
    <row r="1025744" spans="3:3" x14ac:dyDescent="0.25">
      <c r="C1025744" s="62"/>
    </row>
    <row r="1025745" spans="3:3" x14ac:dyDescent="0.25">
      <c r="C1025745" s="62"/>
    </row>
    <row r="1025833" spans="3:3" x14ac:dyDescent="0.25">
      <c r="C1025833" s="62"/>
    </row>
    <row r="1025834" spans="3:3" x14ac:dyDescent="0.25">
      <c r="C1025834" s="62"/>
    </row>
    <row r="1025922" spans="3:3" x14ac:dyDescent="0.25">
      <c r="C1025922" s="62"/>
    </row>
    <row r="1025923" spans="3:3" x14ac:dyDescent="0.25">
      <c r="C1025923" s="62"/>
    </row>
    <row r="1026011" spans="3:3" x14ac:dyDescent="0.25">
      <c r="C1026011" s="62"/>
    </row>
    <row r="1026012" spans="3:3" x14ac:dyDescent="0.25">
      <c r="C1026012" s="62"/>
    </row>
    <row r="1026100" spans="3:3" x14ac:dyDescent="0.25">
      <c r="C1026100" s="62"/>
    </row>
    <row r="1026101" spans="3:3" x14ac:dyDescent="0.25">
      <c r="C1026101" s="62"/>
    </row>
    <row r="1026189" spans="3:3" x14ac:dyDescent="0.25">
      <c r="C1026189" s="62"/>
    </row>
    <row r="1026190" spans="3:3" x14ac:dyDescent="0.25">
      <c r="C1026190" s="62"/>
    </row>
    <row r="1026278" spans="3:3" x14ac:dyDescent="0.25">
      <c r="C1026278" s="62"/>
    </row>
    <row r="1026279" spans="3:3" x14ac:dyDescent="0.25">
      <c r="C1026279" s="62"/>
    </row>
    <row r="1026367" spans="3:3" x14ac:dyDescent="0.25">
      <c r="C1026367" s="62"/>
    </row>
    <row r="1026368" spans="3:3" x14ac:dyDescent="0.25">
      <c r="C1026368" s="62"/>
    </row>
    <row r="1026456" spans="3:3" x14ac:dyDescent="0.25">
      <c r="C1026456" s="62"/>
    </row>
    <row r="1026457" spans="3:3" x14ac:dyDescent="0.25">
      <c r="C1026457" s="62"/>
    </row>
    <row r="1026545" spans="3:3" x14ac:dyDescent="0.25">
      <c r="C1026545" s="62"/>
    </row>
    <row r="1026546" spans="3:3" x14ac:dyDescent="0.25">
      <c r="C1026546" s="62"/>
    </row>
    <row r="1026634" spans="3:3" x14ac:dyDescent="0.25">
      <c r="C1026634" s="62"/>
    </row>
    <row r="1026635" spans="3:3" x14ac:dyDescent="0.25">
      <c r="C1026635" s="62"/>
    </row>
    <row r="1026723" spans="3:3" x14ac:dyDescent="0.25">
      <c r="C1026723" s="62"/>
    </row>
    <row r="1026724" spans="3:3" x14ac:dyDescent="0.25">
      <c r="C1026724" s="62"/>
    </row>
    <row r="1026812" spans="3:3" x14ac:dyDescent="0.25">
      <c r="C1026812" s="62"/>
    </row>
    <row r="1026813" spans="3:3" x14ac:dyDescent="0.25">
      <c r="C1026813" s="62"/>
    </row>
    <row r="1026901" spans="3:3" x14ac:dyDescent="0.25">
      <c r="C1026901" s="62"/>
    </row>
    <row r="1026902" spans="3:3" x14ac:dyDescent="0.25">
      <c r="C1026902" s="62"/>
    </row>
    <row r="1026990" spans="3:3" x14ac:dyDescent="0.25">
      <c r="C1026990" s="62"/>
    </row>
    <row r="1026991" spans="3:3" x14ac:dyDescent="0.25">
      <c r="C1026991" s="62"/>
    </row>
    <row r="1027079" spans="3:3" x14ac:dyDescent="0.25">
      <c r="C1027079" s="62"/>
    </row>
    <row r="1027080" spans="3:3" x14ac:dyDescent="0.25">
      <c r="C1027080" s="62"/>
    </row>
    <row r="1027168" spans="3:3" x14ac:dyDescent="0.25">
      <c r="C1027168" s="62"/>
    </row>
    <row r="1027169" spans="3:3" x14ac:dyDescent="0.25">
      <c r="C1027169" s="62"/>
    </row>
    <row r="1027257" spans="3:3" x14ac:dyDescent="0.25">
      <c r="C1027257" s="62"/>
    </row>
    <row r="1027258" spans="3:3" x14ac:dyDescent="0.25">
      <c r="C1027258" s="62"/>
    </row>
    <row r="1027346" spans="3:3" x14ac:dyDescent="0.25">
      <c r="C1027346" s="62"/>
    </row>
    <row r="1027347" spans="3:3" x14ac:dyDescent="0.25">
      <c r="C1027347" s="62"/>
    </row>
    <row r="1027435" spans="3:3" x14ac:dyDescent="0.25">
      <c r="C1027435" s="62"/>
    </row>
    <row r="1027436" spans="3:3" x14ac:dyDescent="0.25">
      <c r="C1027436" s="62"/>
    </row>
    <row r="1027524" spans="3:3" x14ac:dyDescent="0.25">
      <c r="C1027524" s="62"/>
    </row>
    <row r="1027525" spans="3:3" x14ac:dyDescent="0.25">
      <c r="C1027525" s="62"/>
    </row>
    <row r="1027613" spans="3:3" x14ac:dyDescent="0.25">
      <c r="C1027613" s="62"/>
    </row>
    <row r="1027614" spans="3:3" x14ac:dyDescent="0.25">
      <c r="C1027614" s="62"/>
    </row>
    <row r="1027702" spans="3:3" x14ac:dyDescent="0.25">
      <c r="C1027702" s="62"/>
    </row>
    <row r="1027703" spans="3:3" x14ac:dyDescent="0.25">
      <c r="C1027703" s="62"/>
    </row>
    <row r="1027791" spans="3:3" x14ac:dyDescent="0.25">
      <c r="C1027791" s="62"/>
    </row>
    <row r="1027792" spans="3:3" x14ac:dyDescent="0.25">
      <c r="C1027792" s="62"/>
    </row>
    <row r="1027880" spans="3:3" x14ac:dyDescent="0.25">
      <c r="C1027880" s="62"/>
    </row>
    <row r="1027881" spans="3:3" x14ac:dyDescent="0.25">
      <c r="C1027881" s="62"/>
    </row>
    <row r="1027969" spans="3:3" x14ac:dyDescent="0.25">
      <c r="C1027969" s="62"/>
    </row>
    <row r="1027970" spans="3:3" x14ac:dyDescent="0.25">
      <c r="C1027970" s="62"/>
    </row>
    <row r="1028058" spans="3:3" x14ac:dyDescent="0.25">
      <c r="C1028058" s="62"/>
    </row>
    <row r="1028059" spans="3:3" x14ac:dyDescent="0.25">
      <c r="C1028059" s="62"/>
    </row>
    <row r="1028147" spans="3:3" x14ac:dyDescent="0.25">
      <c r="C1028147" s="62"/>
    </row>
    <row r="1028148" spans="3:3" x14ac:dyDescent="0.25">
      <c r="C1028148" s="62"/>
    </row>
    <row r="1028236" spans="3:3" x14ac:dyDescent="0.25">
      <c r="C1028236" s="62"/>
    </row>
    <row r="1028237" spans="3:3" x14ac:dyDescent="0.25">
      <c r="C1028237" s="62"/>
    </row>
    <row r="1028325" spans="3:3" x14ac:dyDescent="0.25">
      <c r="C1028325" s="62"/>
    </row>
    <row r="1028326" spans="3:3" x14ac:dyDescent="0.25">
      <c r="C1028326" s="62"/>
    </row>
    <row r="1028414" spans="3:3" x14ac:dyDescent="0.25">
      <c r="C1028414" s="62"/>
    </row>
    <row r="1028415" spans="3:3" x14ac:dyDescent="0.25">
      <c r="C1028415" s="62"/>
    </row>
    <row r="1028503" spans="3:3" x14ac:dyDescent="0.25">
      <c r="C1028503" s="62"/>
    </row>
    <row r="1028504" spans="3:3" x14ac:dyDescent="0.25">
      <c r="C1028504" s="62"/>
    </row>
    <row r="1028592" spans="3:3" x14ac:dyDescent="0.25">
      <c r="C1028592" s="62"/>
    </row>
    <row r="1028593" spans="3:3" x14ac:dyDescent="0.25">
      <c r="C1028593" s="62"/>
    </row>
    <row r="1028681" spans="3:3" x14ac:dyDescent="0.25">
      <c r="C1028681" s="62"/>
    </row>
    <row r="1028682" spans="3:3" x14ac:dyDescent="0.25">
      <c r="C1028682" s="62"/>
    </row>
    <row r="1028770" spans="3:3" x14ac:dyDescent="0.25">
      <c r="C1028770" s="62"/>
    </row>
    <row r="1028771" spans="3:3" x14ac:dyDescent="0.25">
      <c r="C1028771" s="62"/>
    </row>
    <row r="1028859" spans="3:3" x14ac:dyDescent="0.25">
      <c r="C1028859" s="62"/>
    </row>
    <row r="1028860" spans="3:3" x14ac:dyDescent="0.25">
      <c r="C1028860" s="62"/>
    </row>
    <row r="1028948" spans="3:3" x14ac:dyDescent="0.25">
      <c r="C1028948" s="62"/>
    </row>
    <row r="1028949" spans="3:3" x14ac:dyDescent="0.25">
      <c r="C1028949" s="62"/>
    </row>
    <row r="1029037" spans="3:3" x14ac:dyDescent="0.25">
      <c r="C1029037" s="62"/>
    </row>
    <row r="1029038" spans="3:3" x14ac:dyDescent="0.25">
      <c r="C1029038" s="62"/>
    </row>
    <row r="1029126" spans="3:3" x14ac:dyDescent="0.25">
      <c r="C1029126" s="62"/>
    </row>
    <row r="1029127" spans="3:3" x14ac:dyDescent="0.25">
      <c r="C1029127" s="62"/>
    </row>
    <row r="1029215" spans="3:3" x14ac:dyDescent="0.25">
      <c r="C1029215" s="62"/>
    </row>
    <row r="1029216" spans="3:3" x14ac:dyDescent="0.25">
      <c r="C1029216" s="62"/>
    </row>
    <row r="1029304" spans="3:3" x14ac:dyDescent="0.25">
      <c r="C1029304" s="62"/>
    </row>
    <row r="1029305" spans="3:3" x14ac:dyDescent="0.25">
      <c r="C1029305" s="62"/>
    </row>
    <row r="1029393" spans="3:3" x14ac:dyDescent="0.25">
      <c r="C1029393" s="62"/>
    </row>
    <row r="1029394" spans="3:3" x14ac:dyDescent="0.25">
      <c r="C1029394" s="62"/>
    </row>
    <row r="1029482" spans="3:3" x14ac:dyDescent="0.25">
      <c r="C1029482" s="62"/>
    </row>
    <row r="1029483" spans="3:3" x14ac:dyDescent="0.25">
      <c r="C1029483" s="62"/>
    </row>
    <row r="1029571" spans="3:3" x14ac:dyDescent="0.25">
      <c r="C1029571" s="62"/>
    </row>
    <row r="1029572" spans="3:3" x14ac:dyDescent="0.25">
      <c r="C1029572" s="62"/>
    </row>
    <row r="1029660" spans="3:3" x14ac:dyDescent="0.25">
      <c r="C1029660" s="62"/>
    </row>
    <row r="1029661" spans="3:3" x14ac:dyDescent="0.25">
      <c r="C1029661" s="62"/>
    </row>
    <row r="1029749" spans="3:3" x14ac:dyDescent="0.25">
      <c r="C1029749" s="62"/>
    </row>
    <row r="1029750" spans="3:3" x14ac:dyDescent="0.25">
      <c r="C1029750" s="62"/>
    </row>
    <row r="1029838" spans="3:3" x14ac:dyDescent="0.25">
      <c r="C1029838" s="62"/>
    </row>
    <row r="1029839" spans="3:3" x14ac:dyDescent="0.25">
      <c r="C1029839" s="62"/>
    </row>
    <row r="1029927" spans="3:3" x14ac:dyDescent="0.25">
      <c r="C1029927" s="62"/>
    </row>
    <row r="1029928" spans="3:3" x14ac:dyDescent="0.25">
      <c r="C1029928" s="62"/>
    </row>
    <row r="1030016" spans="3:3" x14ac:dyDescent="0.25">
      <c r="C1030016" s="62"/>
    </row>
    <row r="1030017" spans="3:3" x14ac:dyDescent="0.25">
      <c r="C1030017" s="62"/>
    </row>
    <row r="1030105" spans="3:3" x14ac:dyDescent="0.25">
      <c r="C1030105" s="62"/>
    </row>
    <row r="1030106" spans="3:3" x14ac:dyDescent="0.25">
      <c r="C1030106" s="62"/>
    </row>
    <row r="1030194" spans="3:3" x14ac:dyDescent="0.25">
      <c r="C1030194" s="62"/>
    </row>
    <row r="1030195" spans="3:3" x14ac:dyDescent="0.25">
      <c r="C1030195" s="62"/>
    </row>
    <row r="1030283" spans="3:3" x14ac:dyDescent="0.25">
      <c r="C1030283" s="62"/>
    </row>
    <row r="1030284" spans="3:3" x14ac:dyDescent="0.25">
      <c r="C1030284" s="62"/>
    </row>
    <row r="1030372" spans="3:3" x14ac:dyDescent="0.25">
      <c r="C1030372" s="62"/>
    </row>
    <row r="1030373" spans="3:3" x14ac:dyDescent="0.25">
      <c r="C1030373" s="62"/>
    </row>
    <row r="1030461" spans="3:3" x14ac:dyDescent="0.25">
      <c r="C1030461" s="62"/>
    </row>
    <row r="1030462" spans="3:3" x14ac:dyDescent="0.25">
      <c r="C1030462" s="62"/>
    </row>
    <row r="1030550" spans="3:3" x14ac:dyDescent="0.25">
      <c r="C1030550" s="62"/>
    </row>
    <row r="1030551" spans="3:3" x14ac:dyDescent="0.25">
      <c r="C1030551" s="62"/>
    </row>
    <row r="1030639" spans="3:3" x14ac:dyDescent="0.25">
      <c r="C1030639" s="62"/>
    </row>
    <row r="1030640" spans="3:3" x14ac:dyDescent="0.25">
      <c r="C1030640" s="62"/>
    </row>
    <row r="1030728" spans="3:3" x14ac:dyDescent="0.25">
      <c r="C1030728" s="62"/>
    </row>
    <row r="1030729" spans="3:3" x14ac:dyDescent="0.25">
      <c r="C1030729" s="62"/>
    </row>
    <row r="1030817" spans="3:3" x14ac:dyDescent="0.25">
      <c r="C1030817" s="62"/>
    </row>
    <row r="1030818" spans="3:3" x14ac:dyDescent="0.25">
      <c r="C1030818" s="62"/>
    </row>
    <row r="1030906" spans="3:3" x14ac:dyDescent="0.25">
      <c r="C1030906" s="62"/>
    </row>
    <row r="1030907" spans="3:3" x14ac:dyDescent="0.25">
      <c r="C1030907" s="62"/>
    </row>
    <row r="1030995" spans="3:3" x14ac:dyDescent="0.25">
      <c r="C1030995" s="62"/>
    </row>
    <row r="1030996" spans="3:3" x14ac:dyDescent="0.25">
      <c r="C1030996" s="62"/>
    </row>
    <row r="1031084" spans="3:3" x14ac:dyDescent="0.25">
      <c r="C1031084" s="62"/>
    </row>
    <row r="1031085" spans="3:3" x14ac:dyDescent="0.25">
      <c r="C1031085" s="62"/>
    </row>
    <row r="1031173" spans="3:3" x14ac:dyDescent="0.25">
      <c r="C1031173" s="62"/>
    </row>
    <row r="1031174" spans="3:3" x14ac:dyDescent="0.25">
      <c r="C1031174" s="62"/>
    </row>
    <row r="1031262" spans="3:3" x14ac:dyDescent="0.25">
      <c r="C1031262" s="62"/>
    </row>
    <row r="1031263" spans="3:3" x14ac:dyDescent="0.25">
      <c r="C1031263" s="62"/>
    </row>
    <row r="1031351" spans="3:3" x14ac:dyDescent="0.25">
      <c r="C1031351" s="62"/>
    </row>
    <row r="1031352" spans="3:3" x14ac:dyDescent="0.25">
      <c r="C1031352" s="62"/>
    </row>
    <row r="1031440" spans="3:3" x14ac:dyDescent="0.25">
      <c r="C1031440" s="62"/>
    </row>
    <row r="1031441" spans="3:3" x14ac:dyDescent="0.25">
      <c r="C1031441" s="62"/>
    </row>
    <row r="1031529" spans="3:3" x14ac:dyDescent="0.25">
      <c r="C1031529" s="62"/>
    </row>
    <row r="1031530" spans="3:3" x14ac:dyDescent="0.25">
      <c r="C1031530" s="62"/>
    </row>
    <row r="1031618" spans="3:3" x14ac:dyDescent="0.25">
      <c r="C1031618" s="62"/>
    </row>
    <row r="1031619" spans="3:3" x14ac:dyDescent="0.25">
      <c r="C1031619" s="62"/>
    </row>
    <row r="1031707" spans="3:3" x14ac:dyDescent="0.25">
      <c r="C1031707" s="62"/>
    </row>
    <row r="1031708" spans="3:3" x14ac:dyDescent="0.25">
      <c r="C1031708" s="62"/>
    </row>
    <row r="1031796" spans="3:3" x14ac:dyDescent="0.25">
      <c r="C1031796" s="62"/>
    </row>
    <row r="1031797" spans="3:3" x14ac:dyDescent="0.25">
      <c r="C1031797" s="62"/>
    </row>
    <row r="1031885" spans="3:3" x14ac:dyDescent="0.25">
      <c r="C1031885" s="62"/>
    </row>
    <row r="1031886" spans="3:3" x14ac:dyDescent="0.25">
      <c r="C1031886" s="62"/>
    </row>
    <row r="1031974" spans="3:3" x14ac:dyDescent="0.25">
      <c r="C1031974" s="62"/>
    </row>
    <row r="1031975" spans="3:3" x14ac:dyDescent="0.25">
      <c r="C1031975" s="62"/>
    </row>
    <row r="1032063" spans="3:3" x14ac:dyDescent="0.25">
      <c r="C1032063" s="62"/>
    </row>
    <row r="1032064" spans="3:3" x14ac:dyDescent="0.25">
      <c r="C1032064" s="62"/>
    </row>
    <row r="1032152" spans="3:3" x14ac:dyDescent="0.25">
      <c r="C1032152" s="62"/>
    </row>
    <row r="1032153" spans="3:3" x14ac:dyDescent="0.25">
      <c r="C1032153" s="62"/>
    </row>
    <row r="1032241" spans="3:3" x14ac:dyDescent="0.25">
      <c r="C1032241" s="62"/>
    </row>
    <row r="1032242" spans="3:3" x14ac:dyDescent="0.25">
      <c r="C1032242" s="62"/>
    </row>
    <row r="1032330" spans="3:3" x14ac:dyDescent="0.25">
      <c r="C1032330" s="62"/>
    </row>
    <row r="1032331" spans="3:3" x14ac:dyDescent="0.25">
      <c r="C1032331" s="62"/>
    </row>
    <row r="1032419" spans="3:3" x14ac:dyDescent="0.25">
      <c r="C1032419" s="62"/>
    </row>
    <row r="1032420" spans="3:3" x14ac:dyDescent="0.25">
      <c r="C1032420" s="62"/>
    </row>
    <row r="1032508" spans="3:3" x14ac:dyDescent="0.25">
      <c r="C1032508" s="62"/>
    </row>
    <row r="1032509" spans="3:3" x14ac:dyDescent="0.25">
      <c r="C1032509" s="62"/>
    </row>
    <row r="1032597" spans="3:3" x14ac:dyDescent="0.25">
      <c r="C1032597" s="62"/>
    </row>
    <row r="1032598" spans="3:3" x14ac:dyDescent="0.25">
      <c r="C1032598" s="62"/>
    </row>
    <row r="1032686" spans="3:3" x14ac:dyDescent="0.25">
      <c r="C1032686" s="62"/>
    </row>
    <row r="1032687" spans="3:3" x14ac:dyDescent="0.25">
      <c r="C1032687" s="62"/>
    </row>
    <row r="1032775" spans="3:3" x14ac:dyDescent="0.25">
      <c r="C1032775" s="62"/>
    </row>
    <row r="1032776" spans="3:3" x14ac:dyDescent="0.25">
      <c r="C1032776" s="62"/>
    </row>
    <row r="1032864" spans="3:3" x14ac:dyDescent="0.25">
      <c r="C1032864" s="62"/>
    </row>
    <row r="1032865" spans="3:3" x14ac:dyDescent="0.25">
      <c r="C1032865" s="62"/>
    </row>
    <row r="1032953" spans="3:3" x14ac:dyDescent="0.25">
      <c r="C1032953" s="62"/>
    </row>
    <row r="1032954" spans="3:3" x14ac:dyDescent="0.25">
      <c r="C1032954" s="62"/>
    </row>
    <row r="1033042" spans="3:3" x14ac:dyDescent="0.25">
      <c r="C1033042" s="62"/>
    </row>
    <row r="1033043" spans="3:3" x14ac:dyDescent="0.25">
      <c r="C1033043" s="62"/>
    </row>
    <row r="1033131" spans="3:3" x14ac:dyDescent="0.25">
      <c r="C1033131" s="62"/>
    </row>
    <row r="1033132" spans="3:3" x14ac:dyDescent="0.25">
      <c r="C1033132" s="62"/>
    </row>
    <row r="1033220" spans="3:3" x14ac:dyDescent="0.25">
      <c r="C1033220" s="62"/>
    </row>
    <row r="1033221" spans="3:3" x14ac:dyDescent="0.25">
      <c r="C1033221" s="62"/>
    </row>
    <row r="1033309" spans="3:3" x14ac:dyDescent="0.25">
      <c r="C1033309" s="62"/>
    </row>
    <row r="1033310" spans="3:3" x14ac:dyDescent="0.25">
      <c r="C1033310" s="62"/>
    </row>
    <row r="1033398" spans="3:3" x14ac:dyDescent="0.25">
      <c r="C1033398" s="62"/>
    </row>
    <row r="1033399" spans="3:3" x14ac:dyDescent="0.25">
      <c r="C1033399" s="62"/>
    </row>
    <row r="1033487" spans="3:3" x14ac:dyDescent="0.25">
      <c r="C1033487" s="62"/>
    </row>
    <row r="1033488" spans="3:3" x14ac:dyDescent="0.25">
      <c r="C1033488" s="62"/>
    </row>
    <row r="1033576" spans="3:3" x14ac:dyDescent="0.25">
      <c r="C1033576" s="62"/>
    </row>
    <row r="1033577" spans="3:3" x14ac:dyDescent="0.25">
      <c r="C1033577" s="62"/>
    </row>
    <row r="1033665" spans="3:3" x14ac:dyDescent="0.25">
      <c r="C1033665" s="62"/>
    </row>
    <row r="1033666" spans="3:3" x14ac:dyDescent="0.25">
      <c r="C1033666" s="62"/>
    </row>
    <row r="1033754" spans="3:3" x14ac:dyDescent="0.25">
      <c r="C1033754" s="62"/>
    </row>
    <row r="1033755" spans="3:3" x14ac:dyDescent="0.25">
      <c r="C1033755" s="62"/>
    </row>
    <row r="1033843" spans="3:3" x14ac:dyDescent="0.25">
      <c r="C1033843" s="62"/>
    </row>
    <row r="1033844" spans="3:3" x14ac:dyDescent="0.25">
      <c r="C1033844" s="62"/>
    </row>
    <row r="1033932" spans="3:3" x14ac:dyDescent="0.25">
      <c r="C1033932" s="62"/>
    </row>
    <row r="1033933" spans="3:3" x14ac:dyDescent="0.25">
      <c r="C1033933" s="62"/>
    </row>
    <row r="1034021" spans="3:3" x14ac:dyDescent="0.25">
      <c r="C1034021" s="62"/>
    </row>
    <row r="1034022" spans="3:3" x14ac:dyDescent="0.25">
      <c r="C1034022" s="62"/>
    </row>
    <row r="1034110" spans="3:3" x14ac:dyDescent="0.25">
      <c r="C1034110" s="62"/>
    </row>
    <row r="1034111" spans="3:3" x14ac:dyDescent="0.25">
      <c r="C1034111" s="62"/>
    </row>
    <row r="1034199" spans="3:3" x14ac:dyDescent="0.25">
      <c r="C1034199" s="62"/>
    </row>
    <row r="1034200" spans="3:3" x14ac:dyDescent="0.25">
      <c r="C1034200" s="62"/>
    </row>
    <row r="1034288" spans="3:3" x14ac:dyDescent="0.25">
      <c r="C1034288" s="62"/>
    </row>
    <row r="1034289" spans="3:3" x14ac:dyDescent="0.25">
      <c r="C1034289" s="62"/>
    </row>
    <row r="1034377" spans="3:3" x14ac:dyDescent="0.25">
      <c r="C1034377" s="62"/>
    </row>
    <row r="1034378" spans="3:3" x14ac:dyDescent="0.25">
      <c r="C1034378" s="62"/>
    </row>
    <row r="1034466" spans="3:3" x14ac:dyDescent="0.25">
      <c r="C1034466" s="62"/>
    </row>
    <row r="1034467" spans="3:3" x14ac:dyDescent="0.25">
      <c r="C1034467" s="62"/>
    </row>
    <row r="1034555" spans="3:3" x14ac:dyDescent="0.25">
      <c r="C1034555" s="62"/>
    </row>
    <row r="1034556" spans="3:3" x14ac:dyDescent="0.25">
      <c r="C1034556" s="62"/>
    </row>
    <row r="1034644" spans="3:3" x14ac:dyDescent="0.25">
      <c r="C1034644" s="62"/>
    </row>
    <row r="1034645" spans="3:3" x14ac:dyDescent="0.25">
      <c r="C1034645" s="62"/>
    </row>
    <row r="1034733" spans="3:3" x14ac:dyDescent="0.25">
      <c r="C1034733" s="62"/>
    </row>
    <row r="1034734" spans="3:3" x14ac:dyDescent="0.25">
      <c r="C1034734" s="62"/>
    </row>
    <row r="1034822" spans="3:3" x14ac:dyDescent="0.25">
      <c r="C1034822" s="62"/>
    </row>
    <row r="1034823" spans="3:3" x14ac:dyDescent="0.25">
      <c r="C1034823" s="62"/>
    </row>
    <row r="1034911" spans="3:3" x14ac:dyDescent="0.25">
      <c r="C1034911" s="62"/>
    </row>
    <row r="1034912" spans="3:3" x14ac:dyDescent="0.25">
      <c r="C1034912" s="62"/>
    </row>
    <row r="1035000" spans="3:3" x14ac:dyDescent="0.25">
      <c r="C1035000" s="62"/>
    </row>
    <row r="1035001" spans="3:3" x14ac:dyDescent="0.25">
      <c r="C1035001" s="62"/>
    </row>
    <row r="1035089" spans="3:3" x14ac:dyDescent="0.25">
      <c r="C1035089" s="62"/>
    </row>
    <row r="1035090" spans="3:3" x14ac:dyDescent="0.25">
      <c r="C1035090" s="62"/>
    </row>
    <row r="1035178" spans="3:3" x14ac:dyDescent="0.25">
      <c r="C1035178" s="62"/>
    </row>
    <row r="1035179" spans="3:3" x14ac:dyDescent="0.25">
      <c r="C1035179" s="62"/>
    </row>
    <row r="1035267" spans="3:3" x14ac:dyDescent="0.25">
      <c r="C1035267" s="62"/>
    </row>
    <row r="1035268" spans="3:3" x14ac:dyDescent="0.25">
      <c r="C1035268" s="62"/>
    </row>
    <row r="1035356" spans="3:3" x14ac:dyDescent="0.25">
      <c r="C1035356" s="62"/>
    </row>
    <row r="1035357" spans="3:3" x14ac:dyDescent="0.25">
      <c r="C1035357" s="62"/>
    </row>
    <row r="1035445" spans="3:3" x14ac:dyDescent="0.25">
      <c r="C1035445" s="62"/>
    </row>
    <row r="1035446" spans="3:3" x14ac:dyDescent="0.25">
      <c r="C1035446" s="62"/>
    </row>
    <row r="1035534" spans="3:3" x14ac:dyDescent="0.25">
      <c r="C1035534" s="62"/>
    </row>
    <row r="1035535" spans="3:3" x14ac:dyDescent="0.25">
      <c r="C1035535" s="62"/>
    </row>
    <row r="1035623" spans="3:3" x14ac:dyDescent="0.25">
      <c r="C1035623" s="62"/>
    </row>
    <row r="1035624" spans="3:3" x14ac:dyDescent="0.25">
      <c r="C1035624" s="62"/>
    </row>
    <row r="1035712" spans="3:3" x14ac:dyDescent="0.25">
      <c r="C1035712" s="62"/>
    </row>
    <row r="1035713" spans="3:3" x14ac:dyDescent="0.25">
      <c r="C1035713" s="62"/>
    </row>
    <row r="1035801" spans="3:3" x14ac:dyDescent="0.25">
      <c r="C1035801" s="62"/>
    </row>
    <row r="1035802" spans="3:3" x14ac:dyDescent="0.25">
      <c r="C1035802" s="62"/>
    </row>
    <row r="1035890" spans="3:3" x14ac:dyDescent="0.25">
      <c r="C1035890" s="62"/>
    </row>
    <row r="1035891" spans="3:3" x14ac:dyDescent="0.25">
      <c r="C1035891" s="62"/>
    </row>
    <row r="1035979" spans="3:3" x14ac:dyDescent="0.25">
      <c r="C1035979" s="62"/>
    </row>
    <row r="1035980" spans="3:3" x14ac:dyDescent="0.25">
      <c r="C1035980" s="62"/>
    </row>
    <row r="1036068" spans="3:3" x14ac:dyDescent="0.25">
      <c r="C1036068" s="62"/>
    </row>
    <row r="1036069" spans="3:3" x14ac:dyDescent="0.25">
      <c r="C1036069" s="62"/>
    </row>
    <row r="1036157" spans="3:3" x14ac:dyDescent="0.25">
      <c r="C1036157" s="62"/>
    </row>
    <row r="1036158" spans="3:3" x14ac:dyDescent="0.25">
      <c r="C1036158" s="62"/>
    </row>
    <row r="1036246" spans="3:3" x14ac:dyDescent="0.25">
      <c r="C1036246" s="62"/>
    </row>
    <row r="1036247" spans="3:3" x14ac:dyDescent="0.25">
      <c r="C1036247" s="62"/>
    </row>
    <row r="1036335" spans="3:3" x14ac:dyDescent="0.25">
      <c r="C1036335" s="62"/>
    </row>
    <row r="1036336" spans="3:3" x14ac:dyDescent="0.25">
      <c r="C1036336" s="62"/>
    </row>
    <row r="1036424" spans="3:3" x14ac:dyDescent="0.25">
      <c r="C1036424" s="62"/>
    </row>
    <row r="1036425" spans="3:3" x14ac:dyDescent="0.25">
      <c r="C1036425" s="62"/>
    </row>
    <row r="1036513" spans="3:3" x14ac:dyDescent="0.25">
      <c r="C1036513" s="62"/>
    </row>
    <row r="1036514" spans="3:3" x14ac:dyDescent="0.25">
      <c r="C1036514" s="62"/>
    </row>
    <row r="1036602" spans="3:3" x14ac:dyDescent="0.25">
      <c r="C1036602" s="62"/>
    </row>
    <row r="1036603" spans="3:3" x14ac:dyDescent="0.25">
      <c r="C1036603" s="62"/>
    </row>
    <row r="1036691" spans="3:3" x14ac:dyDescent="0.25">
      <c r="C1036691" s="62"/>
    </row>
    <row r="1036692" spans="3:3" x14ac:dyDescent="0.25">
      <c r="C1036692" s="62"/>
    </row>
    <row r="1036780" spans="3:3" x14ac:dyDescent="0.25">
      <c r="C1036780" s="62"/>
    </row>
    <row r="1036781" spans="3:3" x14ac:dyDescent="0.25">
      <c r="C1036781" s="62"/>
    </row>
    <row r="1036869" spans="3:3" x14ac:dyDescent="0.25">
      <c r="C1036869" s="62"/>
    </row>
    <row r="1036870" spans="3:3" x14ac:dyDescent="0.25">
      <c r="C1036870" s="62"/>
    </row>
    <row r="1036958" spans="3:3" x14ac:dyDescent="0.25">
      <c r="C1036958" s="62"/>
    </row>
    <row r="1036959" spans="3:3" x14ac:dyDescent="0.25">
      <c r="C1036959" s="62"/>
    </row>
    <row r="1037047" spans="3:3" x14ac:dyDescent="0.25">
      <c r="C1037047" s="62"/>
    </row>
    <row r="1037048" spans="3:3" x14ac:dyDescent="0.25">
      <c r="C1037048" s="62"/>
    </row>
    <row r="1037136" spans="3:3" x14ac:dyDescent="0.25">
      <c r="C1037136" s="62"/>
    </row>
    <row r="1037137" spans="3:3" x14ac:dyDescent="0.25">
      <c r="C1037137" s="62"/>
    </row>
    <row r="1037225" spans="3:3" x14ac:dyDescent="0.25">
      <c r="C1037225" s="62"/>
    </row>
    <row r="1037226" spans="3:3" x14ac:dyDescent="0.25">
      <c r="C1037226" s="62"/>
    </row>
    <row r="1037314" spans="3:3" x14ac:dyDescent="0.25">
      <c r="C1037314" s="62"/>
    </row>
    <row r="1037315" spans="3:3" x14ac:dyDescent="0.25">
      <c r="C1037315" s="62"/>
    </row>
    <row r="1037403" spans="3:3" x14ac:dyDescent="0.25">
      <c r="C1037403" s="62"/>
    </row>
    <row r="1037404" spans="3:3" x14ac:dyDescent="0.25">
      <c r="C1037404" s="62"/>
    </row>
    <row r="1037492" spans="3:3" x14ac:dyDescent="0.25">
      <c r="C1037492" s="62"/>
    </row>
    <row r="1037493" spans="3:3" x14ac:dyDescent="0.25">
      <c r="C1037493" s="62"/>
    </row>
    <row r="1037581" spans="3:3" x14ac:dyDescent="0.25">
      <c r="C1037581" s="62"/>
    </row>
    <row r="1037582" spans="3:3" x14ac:dyDescent="0.25">
      <c r="C1037582" s="62"/>
    </row>
    <row r="1037670" spans="3:3" x14ac:dyDescent="0.25">
      <c r="C1037670" s="62"/>
    </row>
    <row r="1037671" spans="3:3" x14ac:dyDescent="0.25">
      <c r="C1037671" s="62"/>
    </row>
    <row r="1037759" spans="3:3" x14ac:dyDescent="0.25">
      <c r="C1037759" s="62"/>
    </row>
    <row r="1037760" spans="3:3" x14ac:dyDescent="0.25">
      <c r="C1037760" s="62"/>
    </row>
    <row r="1037848" spans="3:3" x14ac:dyDescent="0.25">
      <c r="C1037848" s="62"/>
    </row>
    <row r="1037849" spans="3:3" x14ac:dyDescent="0.25">
      <c r="C1037849" s="62"/>
    </row>
    <row r="1037937" spans="3:3" x14ac:dyDescent="0.25">
      <c r="C1037937" s="62"/>
    </row>
    <row r="1037938" spans="3:3" x14ac:dyDescent="0.25">
      <c r="C1037938" s="62"/>
    </row>
    <row r="1038026" spans="3:3" x14ac:dyDescent="0.25">
      <c r="C1038026" s="62"/>
    </row>
    <row r="1038027" spans="3:3" x14ac:dyDescent="0.25">
      <c r="C1038027" s="62"/>
    </row>
    <row r="1038115" spans="3:3" x14ac:dyDescent="0.25">
      <c r="C1038115" s="62"/>
    </row>
    <row r="1038116" spans="3:3" x14ac:dyDescent="0.25">
      <c r="C1038116" s="62"/>
    </row>
    <row r="1038204" spans="3:3" x14ac:dyDescent="0.25">
      <c r="C1038204" s="62"/>
    </row>
    <row r="1038205" spans="3:3" x14ac:dyDescent="0.25">
      <c r="C1038205" s="62"/>
    </row>
    <row r="1038293" spans="3:3" x14ac:dyDescent="0.25">
      <c r="C1038293" s="62"/>
    </row>
    <row r="1038294" spans="3:3" x14ac:dyDescent="0.25">
      <c r="C1038294" s="62"/>
    </row>
    <row r="1038382" spans="3:3" x14ac:dyDescent="0.25">
      <c r="C1038382" s="62"/>
    </row>
    <row r="1038383" spans="3:3" x14ac:dyDescent="0.25">
      <c r="C1038383" s="62"/>
    </row>
    <row r="1038471" spans="3:3" x14ac:dyDescent="0.25">
      <c r="C1038471" s="62"/>
    </row>
    <row r="1038472" spans="3:3" x14ac:dyDescent="0.25">
      <c r="C1038472" s="62"/>
    </row>
    <row r="1038560" spans="3:3" x14ac:dyDescent="0.25">
      <c r="C1038560" s="62"/>
    </row>
    <row r="1038561" spans="3:3" x14ac:dyDescent="0.25">
      <c r="C1038561" s="62"/>
    </row>
    <row r="1038649" spans="3:3" x14ac:dyDescent="0.25">
      <c r="C1038649" s="62"/>
    </row>
    <row r="1038650" spans="3:3" x14ac:dyDescent="0.25">
      <c r="C1038650" s="62"/>
    </row>
    <row r="1038738" spans="3:3" x14ac:dyDescent="0.25">
      <c r="C1038738" s="62"/>
    </row>
    <row r="1038739" spans="3:3" x14ac:dyDescent="0.25">
      <c r="C1038739" s="62"/>
    </row>
    <row r="1038827" spans="3:3" x14ac:dyDescent="0.25">
      <c r="C1038827" s="62"/>
    </row>
    <row r="1038828" spans="3:3" x14ac:dyDescent="0.25">
      <c r="C1038828" s="62"/>
    </row>
    <row r="1038916" spans="3:3" x14ac:dyDescent="0.25">
      <c r="C1038916" s="62"/>
    </row>
    <row r="1038917" spans="3:3" x14ac:dyDescent="0.25">
      <c r="C1038917" s="62"/>
    </row>
    <row r="1039005" spans="3:3" x14ac:dyDescent="0.25">
      <c r="C1039005" s="62"/>
    </row>
    <row r="1039006" spans="3:3" x14ac:dyDescent="0.25">
      <c r="C1039006" s="62"/>
    </row>
    <row r="1039094" spans="3:3" x14ac:dyDescent="0.25">
      <c r="C1039094" s="62"/>
    </row>
    <row r="1039095" spans="3:3" x14ac:dyDescent="0.25">
      <c r="C1039095" s="62"/>
    </row>
    <row r="1039183" spans="3:3" x14ac:dyDescent="0.25">
      <c r="C1039183" s="62"/>
    </row>
    <row r="1039184" spans="3:3" x14ac:dyDescent="0.25">
      <c r="C1039184" s="62"/>
    </row>
    <row r="1039272" spans="3:3" x14ac:dyDescent="0.25">
      <c r="C1039272" s="62"/>
    </row>
    <row r="1039273" spans="3:3" x14ac:dyDescent="0.25">
      <c r="C1039273" s="62"/>
    </row>
    <row r="1039361" spans="3:3" x14ac:dyDescent="0.25">
      <c r="C1039361" s="62"/>
    </row>
    <row r="1039362" spans="3:3" x14ac:dyDescent="0.25">
      <c r="C1039362" s="62"/>
    </row>
    <row r="1039450" spans="3:3" x14ac:dyDescent="0.25">
      <c r="C1039450" s="62"/>
    </row>
    <row r="1039451" spans="3:3" x14ac:dyDescent="0.25">
      <c r="C1039451" s="62"/>
    </row>
    <row r="1039539" spans="3:3" x14ac:dyDescent="0.25">
      <c r="C1039539" s="62"/>
    </row>
    <row r="1039540" spans="3:3" x14ac:dyDescent="0.25">
      <c r="C1039540" s="62"/>
    </row>
    <row r="1039628" spans="3:3" x14ac:dyDescent="0.25">
      <c r="C1039628" s="62"/>
    </row>
    <row r="1039629" spans="3:3" x14ac:dyDescent="0.25">
      <c r="C1039629" s="62"/>
    </row>
    <row r="1039717" spans="3:3" x14ac:dyDescent="0.25">
      <c r="C1039717" s="62"/>
    </row>
    <row r="1039718" spans="3:3" x14ac:dyDescent="0.25">
      <c r="C1039718" s="62"/>
    </row>
    <row r="1039806" spans="3:3" x14ac:dyDescent="0.25">
      <c r="C1039806" s="62"/>
    </row>
    <row r="1039807" spans="3:3" x14ac:dyDescent="0.25">
      <c r="C1039807" s="62"/>
    </row>
    <row r="1039895" spans="3:3" x14ac:dyDescent="0.25">
      <c r="C1039895" s="62"/>
    </row>
    <row r="1039896" spans="3:3" x14ac:dyDescent="0.25">
      <c r="C1039896" s="62"/>
    </row>
    <row r="1039984" spans="3:3" x14ac:dyDescent="0.25">
      <c r="C1039984" s="62"/>
    </row>
    <row r="1039985" spans="3:3" x14ac:dyDescent="0.25">
      <c r="C1039985" s="62"/>
    </row>
    <row r="1040073" spans="3:3" x14ac:dyDescent="0.25">
      <c r="C1040073" s="62"/>
    </row>
    <row r="1040074" spans="3:3" x14ac:dyDescent="0.25">
      <c r="C1040074" s="62"/>
    </row>
    <row r="1040162" spans="3:3" x14ac:dyDescent="0.25">
      <c r="C1040162" s="62"/>
    </row>
    <row r="1040163" spans="3:3" x14ac:dyDescent="0.25">
      <c r="C1040163" s="62"/>
    </row>
    <row r="1040251" spans="3:3" x14ac:dyDescent="0.25">
      <c r="C1040251" s="62"/>
    </row>
    <row r="1040252" spans="3:3" x14ac:dyDescent="0.25">
      <c r="C1040252" s="62"/>
    </row>
    <row r="1040340" spans="3:3" x14ac:dyDescent="0.25">
      <c r="C1040340" s="62"/>
    </row>
    <row r="1040341" spans="3:3" x14ac:dyDescent="0.25">
      <c r="C1040341" s="62"/>
    </row>
    <row r="1040429" spans="3:3" x14ac:dyDescent="0.25">
      <c r="C1040429" s="62"/>
    </row>
    <row r="1040430" spans="3:3" x14ac:dyDescent="0.25">
      <c r="C1040430" s="62"/>
    </row>
    <row r="1040518" spans="3:3" x14ac:dyDescent="0.25">
      <c r="C1040518" s="62"/>
    </row>
    <row r="1040519" spans="3:3" x14ac:dyDescent="0.25">
      <c r="C1040519" s="62"/>
    </row>
    <row r="1040607" spans="3:3" x14ac:dyDescent="0.25">
      <c r="C1040607" s="62"/>
    </row>
    <row r="1040608" spans="3:3" x14ac:dyDescent="0.25">
      <c r="C1040608" s="62"/>
    </row>
    <row r="1040696" spans="3:3" x14ac:dyDescent="0.25">
      <c r="C1040696" s="62"/>
    </row>
    <row r="1040697" spans="3:3" x14ac:dyDescent="0.25">
      <c r="C1040697" s="62"/>
    </row>
    <row r="1040785" spans="3:3" x14ac:dyDescent="0.25">
      <c r="C1040785" s="62"/>
    </row>
    <row r="1040786" spans="3:3" x14ac:dyDescent="0.25">
      <c r="C1040786" s="62"/>
    </row>
    <row r="1040874" spans="3:3" x14ac:dyDescent="0.25">
      <c r="C1040874" s="62"/>
    </row>
    <row r="1040875" spans="3:3" x14ac:dyDescent="0.25">
      <c r="C1040875" s="62"/>
    </row>
    <row r="1040963" spans="3:3" x14ac:dyDescent="0.25">
      <c r="C1040963" s="62"/>
    </row>
    <row r="1040964" spans="3:3" x14ac:dyDescent="0.25">
      <c r="C1040964" s="62"/>
    </row>
    <row r="1041052" spans="3:3" x14ac:dyDescent="0.25">
      <c r="C1041052" s="62"/>
    </row>
    <row r="1041053" spans="3:3" x14ac:dyDescent="0.25">
      <c r="C1041053" s="62"/>
    </row>
    <row r="1041141" spans="3:3" x14ac:dyDescent="0.25">
      <c r="C1041141" s="62"/>
    </row>
    <row r="1041142" spans="3:3" x14ac:dyDescent="0.25">
      <c r="C1041142" s="62"/>
    </row>
    <row r="1041230" spans="3:3" x14ac:dyDescent="0.25">
      <c r="C1041230" s="62"/>
    </row>
    <row r="1041231" spans="3:3" x14ac:dyDescent="0.25">
      <c r="C1041231" s="62"/>
    </row>
    <row r="1041319" spans="3:3" x14ac:dyDescent="0.25">
      <c r="C1041319" s="62"/>
    </row>
    <row r="1041320" spans="3:3" x14ac:dyDescent="0.25">
      <c r="C1041320" s="62"/>
    </row>
    <row r="1041408" spans="3:3" x14ac:dyDescent="0.25">
      <c r="C1041408" s="62"/>
    </row>
    <row r="1041409" spans="3:3" x14ac:dyDescent="0.25">
      <c r="C1041409" s="62"/>
    </row>
    <row r="1041497" spans="3:3" x14ac:dyDescent="0.25">
      <c r="C1041497" s="62"/>
    </row>
    <row r="1041498" spans="3:3" x14ac:dyDescent="0.25">
      <c r="C1041498" s="62"/>
    </row>
    <row r="1041586" spans="3:3" x14ac:dyDescent="0.25">
      <c r="C1041586" s="62"/>
    </row>
    <row r="1041587" spans="3:3" x14ac:dyDescent="0.25">
      <c r="C1041587" s="62"/>
    </row>
    <row r="1041675" spans="3:3" x14ac:dyDescent="0.25">
      <c r="C1041675" s="62"/>
    </row>
    <row r="1041676" spans="3:3" x14ac:dyDescent="0.25">
      <c r="C1041676" s="62"/>
    </row>
    <row r="1041764" spans="3:3" x14ac:dyDescent="0.25">
      <c r="C1041764" s="62"/>
    </row>
    <row r="1041765" spans="3:3" x14ac:dyDescent="0.25">
      <c r="C1041765" s="62"/>
    </row>
    <row r="1041853" spans="3:3" x14ac:dyDescent="0.25">
      <c r="C1041853" s="62"/>
    </row>
    <row r="1041854" spans="3:3" x14ac:dyDescent="0.25">
      <c r="C1041854" s="62"/>
    </row>
    <row r="1041942" spans="3:3" x14ac:dyDescent="0.25">
      <c r="C1041942" s="62"/>
    </row>
    <row r="1041943" spans="3:3" x14ac:dyDescent="0.25">
      <c r="C1041943" s="62"/>
    </row>
    <row r="1042031" spans="3:3" x14ac:dyDescent="0.25">
      <c r="C1042031" s="62"/>
    </row>
    <row r="1042032" spans="3:3" x14ac:dyDescent="0.25">
      <c r="C1042032" s="62"/>
    </row>
    <row r="1042120" spans="3:3" x14ac:dyDescent="0.25">
      <c r="C1042120" s="62"/>
    </row>
    <row r="1042121" spans="3:3" x14ac:dyDescent="0.25">
      <c r="C1042121" s="62"/>
    </row>
    <row r="1042209" spans="3:3" x14ac:dyDescent="0.25">
      <c r="C1042209" s="62"/>
    </row>
    <row r="1042210" spans="3:3" x14ac:dyDescent="0.25">
      <c r="C1042210" s="62"/>
    </row>
    <row r="1042298" spans="3:3" x14ac:dyDescent="0.25">
      <c r="C1042298" s="62"/>
    </row>
    <row r="1042299" spans="3:3" x14ac:dyDescent="0.25">
      <c r="C1042299" s="62"/>
    </row>
    <row r="1042387" spans="3:3" x14ac:dyDescent="0.25">
      <c r="C1042387" s="62"/>
    </row>
    <row r="1042388" spans="3:3" x14ac:dyDescent="0.25">
      <c r="C1042388" s="62"/>
    </row>
    <row r="1042476" spans="3:3" x14ac:dyDescent="0.25">
      <c r="C1042476" s="62"/>
    </row>
    <row r="1042477" spans="3:3" x14ac:dyDescent="0.25">
      <c r="C1042477" s="62"/>
    </row>
    <row r="1042565" spans="3:3" x14ac:dyDescent="0.25">
      <c r="C1042565" s="62"/>
    </row>
    <row r="1042566" spans="3:3" x14ac:dyDescent="0.25">
      <c r="C1042566" s="62"/>
    </row>
    <row r="1042654" spans="3:3" x14ac:dyDescent="0.25">
      <c r="C1042654" s="62"/>
    </row>
    <row r="1042655" spans="3:3" x14ac:dyDescent="0.25">
      <c r="C1042655" s="62"/>
    </row>
    <row r="1042743" spans="3:3" x14ac:dyDescent="0.25">
      <c r="C1042743" s="62"/>
    </row>
    <row r="1042744" spans="3:3" x14ac:dyDescent="0.25">
      <c r="C1042744" s="62"/>
    </row>
    <row r="1042832" spans="3:3" x14ac:dyDescent="0.25">
      <c r="C1042832" s="62"/>
    </row>
    <row r="1042833" spans="3:3" x14ac:dyDescent="0.25">
      <c r="C1042833" s="62"/>
    </row>
    <row r="1042921" spans="3:3" x14ac:dyDescent="0.25">
      <c r="C1042921" s="62"/>
    </row>
    <row r="1042922" spans="3:3" x14ac:dyDescent="0.25">
      <c r="C1042922" s="62"/>
    </row>
    <row r="1043010" spans="3:3" x14ac:dyDescent="0.25">
      <c r="C1043010" s="62"/>
    </row>
    <row r="1043011" spans="3:3" x14ac:dyDescent="0.25">
      <c r="C1043011" s="62"/>
    </row>
    <row r="1043099" spans="3:3" x14ac:dyDescent="0.25">
      <c r="C1043099" s="62"/>
    </row>
    <row r="1043100" spans="3:3" x14ac:dyDescent="0.25">
      <c r="C1043100" s="62"/>
    </row>
    <row r="1043188" spans="3:3" x14ac:dyDescent="0.25">
      <c r="C1043188" s="62"/>
    </row>
    <row r="1043189" spans="3:3" x14ac:dyDescent="0.25">
      <c r="C1043189" s="62"/>
    </row>
    <row r="1043277" spans="3:3" x14ac:dyDescent="0.25">
      <c r="C1043277" s="62"/>
    </row>
    <row r="1043278" spans="3:3" x14ac:dyDescent="0.25">
      <c r="C1043278" s="62"/>
    </row>
    <row r="1043366" spans="3:3" x14ac:dyDescent="0.25">
      <c r="C1043366" s="62"/>
    </row>
    <row r="1043367" spans="3:3" x14ac:dyDescent="0.25">
      <c r="C1043367" s="62"/>
    </row>
    <row r="1043455" spans="3:3" x14ac:dyDescent="0.25">
      <c r="C1043455" s="62"/>
    </row>
    <row r="1043456" spans="3:3" x14ac:dyDescent="0.25">
      <c r="C1043456" s="62"/>
    </row>
    <row r="1043544" spans="3:3" x14ac:dyDescent="0.25">
      <c r="C1043544" s="62"/>
    </row>
    <row r="1043545" spans="3:3" x14ac:dyDescent="0.25">
      <c r="C1043545" s="62"/>
    </row>
    <row r="1043633" spans="3:3" x14ac:dyDescent="0.25">
      <c r="C1043633" s="62"/>
    </row>
    <row r="1043634" spans="3:3" x14ac:dyDescent="0.25">
      <c r="C1043634" s="62"/>
    </row>
    <row r="1043722" spans="3:3" x14ac:dyDescent="0.25">
      <c r="C1043722" s="62"/>
    </row>
    <row r="1043723" spans="3:3" x14ac:dyDescent="0.25">
      <c r="C1043723" s="62"/>
    </row>
    <row r="1043811" spans="3:3" x14ac:dyDescent="0.25">
      <c r="C1043811" s="62"/>
    </row>
    <row r="1043812" spans="3:3" x14ac:dyDescent="0.25">
      <c r="C1043812" s="62"/>
    </row>
    <row r="1043900" spans="3:3" x14ac:dyDescent="0.25">
      <c r="C1043900" s="62"/>
    </row>
    <row r="1043901" spans="3:3" x14ac:dyDescent="0.25">
      <c r="C1043901" s="62"/>
    </row>
    <row r="1043989" spans="3:3" x14ac:dyDescent="0.25">
      <c r="C1043989" s="62"/>
    </row>
    <row r="1043990" spans="3:3" x14ac:dyDescent="0.25">
      <c r="C1043990" s="62"/>
    </row>
    <row r="1044078" spans="3:3" x14ac:dyDescent="0.25">
      <c r="C1044078" s="62"/>
    </row>
    <row r="1044079" spans="3:3" x14ac:dyDescent="0.25">
      <c r="C1044079" s="62"/>
    </row>
    <row r="1044167" spans="3:3" x14ac:dyDescent="0.25">
      <c r="C1044167" s="62"/>
    </row>
    <row r="1044168" spans="3:3" x14ac:dyDescent="0.25">
      <c r="C1044168" s="62"/>
    </row>
    <row r="1044256" spans="3:3" x14ac:dyDescent="0.25">
      <c r="C1044256" s="62"/>
    </row>
    <row r="1044257" spans="3:3" x14ac:dyDescent="0.25">
      <c r="C1044257" s="62"/>
    </row>
    <row r="1044345" spans="3:3" x14ac:dyDescent="0.25">
      <c r="C1044345" s="62"/>
    </row>
    <row r="1044346" spans="3:3" x14ac:dyDescent="0.25">
      <c r="C1044346" s="62"/>
    </row>
    <row r="1044434" spans="3:3" x14ac:dyDescent="0.25">
      <c r="C1044434" s="62"/>
    </row>
    <row r="1044435" spans="3:3" x14ac:dyDescent="0.25">
      <c r="C1044435" s="62"/>
    </row>
    <row r="1044523" spans="3:3" x14ac:dyDescent="0.25">
      <c r="C1044523" s="62"/>
    </row>
    <row r="1044524" spans="3:3" x14ac:dyDescent="0.25">
      <c r="C1044524" s="62"/>
    </row>
    <row r="1044612" spans="3:3" x14ac:dyDescent="0.25">
      <c r="C1044612" s="62"/>
    </row>
    <row r="1044613" spans="3:3" x14ac:dyDescent="0.25">
      <c r="C1044613" s="62"/>
    </row>
    <row r="1044701" spans="3:3" x14ac:dyDescent="0.25">
      <c r="C1044701" s="62"/>
    </row>
    <row r="1044702" spans="3:3" x14ac:dyDescent="0.25">
      <c r="C1044702" s="62"/>
    </row>
    <row r="1044790" spans="3:3" x14ac:dyDescent="0.25">
      <c r="C1044790" s="62"/>
    </row>
    <row r="1044791" spans="3:3" x14ac:dyDescent="0.25">
      <c r="C1044791" s="62"/>
    </row>
    <row r="1044879" spans="3:3" x14ac:dyDescent="0.25">
      <c r="C1044879" s="62"/>
    </row>
    <row r="1044880" spans="3:3" x14ac:dyDescent="0.25">
      <c r="C1044880" s="62"/>
    </row>
    <row r="1044968" spans="3:3" x14ac:dyDescent="0.25">
      <c r="C1044968" s="62"/>
    </row>
    <row r="1044969" spans="3:3" x14ac:dyDescent="0.25">
      <c r="C1044969" s="62"/>
    </row>
    <row r="1045057" spans="3:3" x14ac:dyDescent="0.25">
      <c r="C1045057" s="62"/>
    </row>
    <row r="1045058" spans="3:3" x14ac:dyDescent="0.25">
      <c r="C1045058" s="62"/>
    </row>
    <row r="1045146" spans="3:3" x14ac:dyDescent="0.25">
      <c r="C1045146" s="62"/>
    </row>
    <row r="1045147" spans="3:3" x14ac:dyDescent="0.25">
      <c r="C1045147" s="62"/>
    </row>
    <row r="1045235" spans="3:3" x14ac:dyDescent="0.25">
      <c r="C1045235" s="62"/>
    </row>
    <row r="1045236" spans="3:3" x14ac:dyDescent="0.25">
      <c r="C1045236" s="62"/>
    </row>
    <row r="1045324" spans="3:3" x14ac:dyDescent="0.25">
      <c r="C1045324" s="62"/>
    </row>
    <row r="1045325" spans="3:3" x14ac:dyDescent="0.25">
      <c r="C1045325" s="62"/>
    </row>
    <row r="1045413" spans="3:3" x14ac:dyDescent="0.25">
      <c r="C1045413" s="62"/>
    </row>
    <row r="1045414" spans="3:3" x14ac:dyDescent="0.25">
      <c r="C1045414" s="62"/>
    </row>
    <row r="1045502" spans="3:3" x14ac:dyDescent="0.25">
      <c r="C1045502" s="62"/>
    </row>
    <row r="1045503" spans="3:3" x14ac:dyDescent="0.25">
      <c r="C1045503" s="62"/>
    </row>
    <row r="1045591" spans="3:3" x14ac:dyDescent="0.25">
      <c r="C1045591" s="62"/>
    </row>
    <row r="1045592" spans="3:3" x14ac:dyDescent="0.25">
      <c r="C1045592" s="62"/>
    </row>
    <row r="1045680" spans="3:3" x14ac:dyDescent="0.25">
      <c r="C1045680" s="62"/>
    </row>
    <row r="1045681" spans="3:3" x14ac:dyDescent="0.25">
      <c r="C1045681" s="62"/>
    </row>
    <row r="1045769" spans="3:3" x14ac:dyDescent="0.25">
      <c r="C1045769" s="62"/>
    </row>
    <row r="1045770" spans="3:3" x14ac:dyDescent="0.25">
      <c r="C1045770" s="62"/>
    </row>
    <row r="1045858" spans="3:3" x14ac:dyDescent="0.25">
      <c r="C1045858" s="62"/>
    </row>
    <row r="1045859" spans="3:3" x14ac:dyDescent="0.25">
      <c r="C1045859" s="62"/>
    </row>
    <row r="1045947" spans="3:3" x14ac:dyDescent="0.25">
      <c r="C1045947" s="62"/>
    </row>
    <row r="1045948" spans="3:3" x14ac:dyDescent="0.25">
      <c r="C1045948" s="62"/>
    </row>
    <row r="1046036" spans="3:3" x14ac:dyDescent="0.25">
      <c r="C1046036" s="62"/>
    </row>
    <row r="1046037" spans="3:3" x14ac:dyDescent="0.25">
      <c r="C1046037" s="62"/>
    </row>
    <row r="1046125" spans="3:3" x14ac:dyDescent="0.25">
      <c r="C1046125" s="62"/>
    </row>
    <row r="1046126" spans="3:3" x14ac:dyDescent="0.25">
      <c r="C1046126" s="62"/>
    </row>
    <row r="1046214" spans="3:3" x14ac:dyDescent="0.25">
      <c r="C1046214" s="62"/>
    </row>
    <row r="1046215" spans="3:3" x14ac:dyDescent="0.25">
      <c r="C1046215" s="62"/>
    </row>
    <row r="1046303" spans="3:3" x14ac:dyDescent="0.25">
      <c r="C1046303" s="62"/>
    </row>
    <row r="1046304" spans="3:3" x14ac:dyDescent="0.25">
      <c r="C1046304" s="62"/>
    </row>
    <row r="1046392" spans="3:3" x14ac:dyDescent="0.25">
      <c r="C1046392" s="62"/>
    </row>
    <row r="1046393" spans="3:3" x14ac:dyDescent="0.25">
      <c r="C1046393" s="62"/>
    </row>
    <row r="1046481" spans="3:3" x14ac:dyDescent="0.25">
      <c r="C1046481" s="62"/>
    </row>
    <row r="1046482" spans="3:3" x14ac:dyDescent="0.25">
      <c r="C1046482" s="62"/>
    </row>
    <row r="1046570" spans="3:3" x14ac:dyDescent="0.25">
      <c r="C1046570" s="62"/>
    </row>
    <row r="1046571" spans="3:3" x14ac:dyDescent="0.25">
      <c r="C1046571" s="62"/>
    </row>
    <row r="1046659" spans="3:3" x14ac:dyDescent="0.25">
      <c r="C1046659" s="62"/>
    </row>
    <row r="1046660" spans="3:3" x14ac:dyDescent="0.25">
      <c r="C1046660" s="62"/>
    </row>
    <row r="1046748" spans="3:3" x14ac:dyDescent="0.25">
      <c r="C1046748" s="62"/>
    </row>
    <row r="1046749" spans="3:3" x14ac:dyDescent="0.25">
      <c r="C1046749" s="62"/>
    </row>
    <row r="1046837" spans="3:3" x14ac:dyDescent="0.25">
      <c r="C1046837" s="62"/>
    </row>
    <row r="1046838" spans="3:3" x14ac:dyDescent="0.25">
      <c r="C1046838" s="62"/>
    </row>
    <row r="1046926" spans="3:3" x14ac:dyDescent="0.25">
      <c r="C1046926" s="62"/>
    </row>
    <row r="1046927" spans="3:3" x14ac:dyDescent="0.25">
      <c r="C1046927" s="62"/>
    </row>
    <row r="1047015" spans="3:3" x14ac:dyDescent="0.25">
      <c r="C1047015" s="62"/>
    </row>
    <row r="1047016" spans="3:3" x14ac:dyDescent="0.25">
      <c r="C1047016" s="62"/>
    </row>
    <row r="1047104" spans="3:3" x14ac:dyDescent="0.25">
      <c r="C1047104" s="62"/>
    </row>
    <row r="1047105" spans="3:3" x14ac:dyDescent="0.25">
      <c r="C1047105" s="62"/>
    </row>
    <row r="1047193" spans="3:3" x14ac:dyDescent="0.25">
      <c r="C1047193" s="62"/>
    </row>
    <row r="1047194" spans="3:3" x14ac:dyDescent="0.25">
      <c r="C1047194" s="62"/>
    </row>
    <row r="1047282" spans="3:3" x14ac:dyDescent="0.25">
      <c r="C1047282" s="62"/>
    </row>
    <row r="1047283" spans="3:3" x14ac:dyDescent="0.25">
      <c r="C1047283" s="62"/>
    </row>
    <row r="1047371" spans="3:3" x14ac:dyDescent="0.25">
      <c r="C1047371" s="62"/>
    </row>
    <row r="1047372" spans="3:3" x14ac:dyDescent="0.25">
      <c r="C1047372" s="62"/>
    </row>
    <row r="1047460" spans="3:3" x14ac:dyDescent="0.25">
      <c r="C1047460" s="62"/>
    </row>
    <row r="1047461" spans="3:3" x14ac:dyDescent="0.25">
      <c r="C1047461" s="62"/>
    </row>
    <row r="1047549" spans="3:3" x14ac:dyDescent="0.25">
      <c r="C1047549" s="62"/>
    </row>
    <row r="1047550" spans="3:3" x14ac:dyDescent="0.25">
      <c r="C1047550" s="62"/>
    </row>
    <row r="1047638" spans="3:3" x14ac:dyDescent="0.25">
      <c r="C1047638" s="62"/>
    </row>
    <row r="1047639" spans="3:3" x14ac:dyDescent="0.25">
      <c r="C1047639" s="62"/>
    </row>
    <row r="1047727" spans="3:3" x14ac:dyDescent="0.25">
      <c r="C1047727" s="62"/>
    </row>
    <row r="1047728" spans="3:3" x14ac:dyDescent="0.25">
      <c r="C1047728" s="62"/>
    </row>
    <row r="1047816" spans="3:3" x14ac:dyDescent="0.25">
      <c r="C1047816" s="62"/>
    </row>
    <row r="1047817" spans="3:3" x14ac:dyDescent="0.25">
      <c r="C1047817" s="62"/>
    </row>
    <row r="1047905" spans="3:3" x14ac:dyDescent="0.25">
      <c r="C1047905" s="62"/>
    </row>
    <row r="1047906" spans="3:3" x14ac:dyDescent="0.25">
      <c r="C1047906" s="62"/>
    </row>
    <row r="1047994" spans="3:3" x14ac:dyDescent="0.25">
      <c r="C1047994" s="62"/>
    </row>
    <row r="1047995" spans="3:3" x14ac:dyDescent="0.25">
      <c r="C1047995" s="62"/>
    </row>
    <row r="1048083" spans="3:3" x14ac:dyDescent="0.25">
      <c r="C1048083" s="62"/>
    </row>
    <row r="1048084" spans="3:3" x14ac:dyDescent="0.25">
      <c r="C1048084" s="62"/>
    </row>
    <row r="1048172" spans="3:3" x14ac:dyDescent="0.25">
      <c r="C1048172" s="62"/>
    </row>
    <row r="1048173" spans="3:3" x14ac:dyDescent="0.25">
      <c r="C1048173" s="62"/>
    </row>
    <row r="1048261" spans="3:3" x14ac:dyDescent="0.25">
      <c r="C1048261" s="62"/>
    </row>
    <row r="1048262" spans="3:3" x14ac:dyDescent="0.25">
      <c r="C1048262" s="62"/>
    </row>
    <row r="1048350" spans="3:3" x14ac:dyDescent="0.25">
      <c r="C1048350" s="62"/>
    </row>
    <row r="1048351" spans="3:3" x14ac:dyDescent="0.25">
      <c r="C1048351" s="62"/>
    </row>
    <row r="1048439" spans="3:3" x14ac:dyDescent="0.25">
      <c r="C1048439" s="62"/>
    </row>
    <row r="1048440" spans="3:3" x14ac:dyDescent="0.25">
      <c r="C1048440" s="62"/>
    </row>
    <row r="1048528" spans="3:3" x14ac:dyDescent="0.25">
      <c r="C1048528" s="62"/>
    </row>
    <row r="1048529" spans="3:3" x14ac:dyDescent="0.25">
      <c r="C1048529" s="62"/>
    </row>
  </sheetData>
  <mergeCells count="23">
    <mergeCell ref="K2:L2"/>
    <mergeCell ref="N2:O2"/>
    <mergeCell ref="P2:Q2"/>
    <mergeCell ref="K3:L3"/>
    <mergeCell ref="N3:O3"/>
    <mergeCell ref="P3:Q3"/>
    <mergeCell ref="D107:M107"/>
    <mergeCell ref="N107:U107"/>
    <mergeCell ref="D108:M108"/>
    <mergeCell ref="N108:U108"/>
    <mergeCell ref="D109:M109"/>
    <mergeCell ref="N109:U109"/>
    <mergeCell ref="D110:M110"/>
    <mergeCell ref="N110:U110"/>
    <mergeCell ref="D111:M111"/>
    <mergeCell ref="N111:U111"/>
    <mergeCell ref="D112:M112"/>
    <mergeCell ref="N112:U112"/>
    <mergeCell ref="D113:M113"/>
    <mergeCell ref="N113:U113"/>
    <mergeCell ref="D114:M114"/>
    <mergeCell ref="N114:U114"/>
    <mergeCell ref="N115:U11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Plan of Study</vt:lpstr>
      <vt:lpstr>PRINTABLE</vt:lpstr>
      <vt:lpstr>Courses-Degrees</vt:lpstr>
      <vt:lpstr>Messages</vt:lpstr>
      <vt:lpstr>Pull-Down Lists</vt:lpstr>
      <vt:lpstr>BS Mathematics</vt:lpstr>
      <vt:lpstr>BS Mathematics-Biology</vt:lpstr>
      <vt:lpstr>BAE Math-Chem - Secondary Ed</vt:lpstr>
      <vt:lpstr>BS Statistics</vt:lpstr>
      <vt:lpstr>BS Mathematics-Computer Science</vt:lpstr>
      <vt:lpstr>BA Mathematics</vt:lpstr>
      <vt:lpstr>BA Mathematics-Economics</vt:lpstr>
      <vt:lpstr>BAE Math-Phys - Secondary Ed</vt:lpstr>
      <vt:lpstr>BS Applied Mathematics</vt:lpstr>
      <vt:lpstr>BAE Mathematics - Elementary Ed</vt:lpstr>
      <vt:lpstr>BAE Mathematics - Secondary Ed</vt:lpstr>
      <vt:lpstr>Courses_offered</vt:lpstr>
      <vt:lpstr>Fall_list</vt:lpstr>
      <vt:lpstr>Majors</vt:lpstr>
      <vt:lpstr>PRINTABLE!Print_Area</vt:lpstr>
      <vt:lpstr>Spring_list</vt:lpstr>
      <vt:lpstr>Summer_list</vt:lpstr>
      <vt:lpstr>Winter_list</vt:lpstr>
      <vt:lpstr>Year_range</vt:lpstr>
    </vt:vector>
  </TitlesOfParts>
  <Company>Western Washington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McDowall</dc:creator>
  <cp:lastModifiedBy>Tori Martin</cp:lastModifiedBy>
  <cp:lastPrinted>2020-10-26T18:09:53Z</cp:lastPrinted>
  <dcterms:created xsi:type="dcterms:W3CDTF">2016-05-31T17:30:54Z</dcterms:created>
  <dcterms:modified xsi:type="dcterms:W3CDTF">2023-09-18T15:49:43Z</dcterms:modified>
</cp:coreProperties>
</file>